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xr:revisionPtr revIDLastSave="0" documentId="13_ncr:1_{ECAA8F1A-78F7-4C29-9098-D28C05C3BC29}" xr6:coauthVersionLast="45" xr6:coauthVersionMax="45" xr10:uidLastSave="{00000000-0000-0000-0000-000000000000}"/>
  <bookViews>
    <workbookView xWindow="-20610" yWindow="-15" windowWidth="20730" windowHeight="11160" tabRatio="720" firstSheet="9" activeTab="14" xr2:uid="{00000000-000D-0000-FFFF-FFFF00000000}"/>
  </bookViews>
  <sheets>
    <sheet name="Balance" sheetId="9" r:id="rId1"/>
    <sheet name="Activo" sheetId="10" r:id="rId2"/>
    <sheet name="Pasivo" sheetId="11" r:id="rId3"/>
    <sheet name="Patrimonio" sheetId="12" r:id="rId4"/>
    <sheet name="Ingresos" sheetId="13" r:id="rId5"/>
    <sheet name="Gastos y Costos" sheetId="14" r:id="rId6"/>
    <sheet name="Nomina" sheetId="17" r:id="rId7"/>
    <sheet name="Conciliacion" sheetId="16" r:id="rId8"/>
    <sheet name="Autorretenciones" sheetId="8" r:id="rId9"/>
    <sheet name="CARATULA" sheetId="1" r:id="rId10"/>
    <sheet name="F-110" sheetId="15" r:id="rId11"/>
    <sheet name="ESF -PATRIMONIO" sheetId="2" r:id="rId12"/>
    <sheet name="ERI - RENTA LIQUIDA" sheetId="3" r:id="rId13"/>
    <sheet name="IMPUESTO DIFERIDO" sheetId="4" r:id="rId14"/>
    <sheet name="INGRESOS Y FACTURACION" sheetId="5" r:id="rId15"/>
    <sheet name="ACTIVOS FIJOS" sheetId="6" r:id="rId16"/>
    <sheet name="RESUMEN ESF - ERI" sheetId="7" r:id="rId17"/>
  </sheets>
  <externalReferences>
    <externalReference r:id="rId18"/>
    <externalReference r:id="rId19"/>
    <externalReference r:id="rId20"/>
  </externalReferences>
  <definedNames>
    <definedName name="\c">#REF!</definedName>
    <definedName name="\s">#REF!</definedName>
    <definedName name="_xlnm._FilterDatabase" localSheetId="1" hidden="1">Activo!$A$5:$F$103</definedName>
    <definedName name="_xlnm._FilterDatabase" localSheetId="0" hidden="1">Balance!$A$5:$F$353</definedName>
    <definedName name="_xlnm._FilterDatabase" localSheetId="5" hidden="1">'Gastos y Costos'!$A$5:$F$105</definedName>
    <definedName name="_xlnm._FilterDatabase" localSheetId="4" hidden="1">Ingresos!$A$5:$F$22</definedName>
    <definedName name="_xlnm._FilterDatabase" localSheetId="6" hidden="1">Nomina!$A$5:$F$33</definedName>
    <definedName name="_xlnm._FilterDatabase" localSheetId="2" hidden="1">Pasivo!$A$5:$F$117</definedName>
    <definedName name="_xlnm._FilterDatabase" localSheetId="3" hidden="1">Patrimonio!$A$5:$D$26</definedName>
    <definedName name="_Parse_Out" hidden="1">#REF!</definedName>
    <definedName name="A_impresión_IM">#REF!</definedName>
    <definedName name="ANEXO21">#REF!</definedName>
    <definedName name="COD_REPRES">#N/A</definedName>
    <definedName name="COMPH1">#REF!</definedName>
    <definedName name="COMPH2">#REF!</definedName>
    <definedName name="COMPH3">#REF!</definedName>
    <definedName name="COMPH4">#REF!</definedName>
    <definedName name="Date">#REF!</definedName>
    <definedName name="gsgs">#REF!</definedName>
    <definedName name="jejejje">#REF!</definedName>
    <definedName name="jijij">#REF!</definedName>
    <definedName name="Prepared_By">#REF!</definedName>
    <definedName name="Reglon_renta">[1]Lists!$AQ$3:$AQ$58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2" i="2" l="1"/>
  <c r="K90" i="2"/>
  <c r="E23" i="13" l="1"/>
  <c r="A2" i="14" l="1"/>
  <c r="A1" i="14"/>
  <c r="A1" i="11"/>
  <c r="A1" i="13" s="1"/>
  <c r="A2" i="10"/>
  <c r="A2" i="13" s="1"/>
  <c r="A1" i="10"/>
  <c r="K19" i="6" l="1"/>
  <c r="K18" i="6"/>
  <c r="K14" i="6"/>
  <c r="D19" i="6"/>
  <c r="D20" i="6"/>
  <c r="D18" i="6"/>
  <c r="D14" i="6"/>
  <c r="J212" i="3" l="1"/>
  <c r="K332" i="3"/>
  <c r="H299" i="3"/>
  <c r="H296" i="3"/>
  <c r="J194" i="3"/>
  <c r="J193" i="3"/>
  <c r="H193" i="3"/>
  <c r="J188" i="3"/>
  <c r="D7" i="17"/>
  <c r="E26" i="17"/>
  <c r="O21" i="15" s="1"/>
  <c r="C26" i="17"/>
  <c r="E34" i="17"/>
  <c r="AA21" i="15" s="1"/>
  <c r="C34" i="17"/>
  <c r="E17" i="17"/>
  <c r="F7" i="17" s="1"/>
  <c r="I21" i="15" s="1"/>
  <c r="G240" i="2"/>
  <c r="G40" i="7" s="1"/>
  <c r="G232" i="2"/>
  <c r="G231" i="2" s="1"/>
  <c r="G39" i="7" s="1"/>
  <c r="G217" i="2"/>
  <c r="G210" i="2"/>
  <c r="G37" i="7" s="1"/>
  <c r="G197" i="2"/>
  <c r="G203" i="2"/>
  <c r="G172" i="2"/>
  <c r="G171" i="2"/>
  <c r="G170" i="2"/>
  <c r="G92" i="2"/>
  <c r="G90" i="2"/>
  <c r="G86" i="2"/>
  <c r="G51" i="2"/>
  <c r="G50" i="2"/>
  <c r="G82" i="2"/>
  <c r="G45" i="2"/>
  <c r="G41" i="2"/>
  <c r="H23" i="8" l="1"/>
  <c r="I4" i="8"/>
  <c r="J4" i="8" s="1"/>
  <c r="E38" i="14"/>
  <c r="E25" i="14"/>
  <c r="C116" i="14"/>
  <c r="E76" i="14"/>
  <c r="E72" i="14"/>
  <c r="E74" i="14"/>
  <c r="H15" i="8"/>
  <c r="J10" i="8"/>
  <c r="I11" i="8"/>
  <c r="I10" i="8"/>
  <c r="G11" i="8"/>
  <c r="D78" i="16"/>
  <c r="J15" i="8" s="1"/>
  <c r="D14" i="8"/>
  <c r="E13" i="8"/>
  <c r="E12" i="8"/>
  <c r="E11" i="8"/>
  <c r="E10" i="8"/>
  <c r="E9" i="8"/>
  <c r="E8" i="8"/>
  <c r="E7" i="8"/>
  <c r="E6" i="8"/>
  <c r="E5" i="8"/>
  <c r="E4" i="8"/>
  <c r="E3" i="8"/>
  <c r="E35" i="14"/>
  <c r="J299" i="3" s="1"/>
  <c r="A113" i="14"/>
  <c r="B113" i="14"/>
  <c r="B124" i="14"/>
  <c r="A124" i="14"/>
  <c r="B123" i="14"/>
  <c r="A123" i="14"/>
  <c r="B122" i="14"/>
  <c r="A122" i="14"/>
  <c r="B121" i="14"/>
  <c r="A121" i="14"/>
  <c r="B120" i="14"/>
  <c r="A120" i="14"/>
  <c r="B119" i="14"/>
  <c r="A119" i="14"/>
  <c r="B118" i="14"/>
  <c r="A118" i="14"/>
  <c r="B117" i="14"/>
  <c r="A117" i="14"/>
  <c r="B116" i="14"/>
  <c r="A116" i="14"/>
  <c r="B115" i="14"/>
  <c r="A115" i="14"/>
  <c r="B114" i="14"/>
  <c r="A114" i="14"/>
  <c r="B112" i="14"/>
  <c r="A112" i="14"/>
  <c r="B111" i="14"/>
  <c r="A111" i="14"/>
  <c r="C121" i="14"/>
  <c r="C120" i="14"/>
  <c r="K365" i="3" s="1"/>
  <c r="L365" i="3" s="1"/>
  <c r="C119" i="14"/>
  <c r="C118" i="14"/>
  <c r="C117" i="14"/>
  <c r="C115" i="14"/>
  <c r="C114" i="14"/>
  <c r="C113" i="14"/>
  <c r="C112" i="14"/>
  <c r="C111" i="14"/>
  <c r="K382" i="3" l="1"/>
  <c r="L382" i="3" s="1"/>
  <c r="J28" i="8"/>
  <c r="K524" i="3"/>
  <c r="E14" i="8"/>
  <c r="K519" i="3" s="1"/>
  <c r="L519" i="3" s="1"/>
  <c r="AC46" i="15" s="1"/>
  <c r="K389" i="3" l="1"/>
  <c r="L389" i="3" s="1"/>
  <c r="L117" i="3"/>
  <c r="L524" i="3"/>
  <c r="K530" i="3"/>
  <c r="D77" i="16"/>
  <c r="H16" i="8"/>
  <c r="J29" i="8" s="1"/>
  <c r="J16" i="8"/>
  <c r="D43" i="16"/>
  <c r="L530" i="3" l="1"/>
  <c r="AC47" i="15"/>
  <c r="AC48" i="15" s="1"/>
  <c r="AC35" i="15"/>
  <c r="AC34" i="15"/>
  <c r="AC33" i="15"/>
  <c r="B16" i="15" l="1"/>
  <c r="B18" i="15"/>
  <c r="E81" i="16"/>
  <c r="D67" i="16"/>
  <c r="E61" i="16"/>
  <c r="E29" i="16"/>
  <c r="E28" i="16"/>
  <c r="C32" i="16"/>
  <c r="C18" i="16"/>
  <c r="C34" i="16" l="1"/>
  <c r="H22" i="8"/>
  <c r="H24" i="8" s="1"/>
  <c r="E74" i="16"/>
  <c r="D57" i="16" l="1"/>
  <c r="L482" i="3"/>
  <c r="AC31" i="15"/>
  <c r="AC39" i="15" s="1"/>
  <c r="E103" i="14"/>
  <c r="E102" i="14" s="1"/>
  <c r="F101" i="14" s="1"/>
  <c r="F100" i="14" s="1"/>
  <c r="E98" i="14"/>
  <c r="F97" i="14" s="1"/>
  <c r="E95" i="14"/>
  <c r="E93" i="14" s="1"/>
  <c r="E90" i="14" s="1"/>
  <c r="E88" i="14" s="1"/>
  <c r="E84" i="14" s="1"/>
  <c r="E81" i="14"/>
  <c r="E80" i="14" s="1"/>
  <c r="E67" i="14"/>
  <c r="E64" i="14"/>
  <c r="E59" i="14"/>
  <c r="E55" i="14"/>
  <c r="E45" i="14"/>
  <c r="E40" i="14"/>
  <c r="E37" i="14" s="1"/>
  <c r="E34" i="14" s="1"/>
  <c r="E31" i="14" s="1"/>
  <c r="E26" i="14"/>
  <c r="E8" i="14" s="1"/>
  <c r="C103" i="14"/>
  <c r="C95" i="14"/>
  <c r="C93" i="14" s="1"/>
  <c r="C81" i="14"/>
  <c r="C80" i="14" s="1"/>
  <c r="C98" i="14"/>
  <c r="C67" i="14"/>
  <c r="H211" i="3" s="1"/>
  <c r="C64" i="14"/>
  <c r="C59" i="14"/>
  <c r="H210" i="3" s="1"/>
  <c r="C55" i="14"/>
  <c r="H209" i="3" s="1"/>
  <c r="C45" i="14"/>
  <c r="H200" i="3" s="1"/>
  <c r="C40" i="14"/>
  <c r="C26" i="14"/>
  <c r="H196" i="3" s="1"/>
  <c r="C8" i="14"/>
  <c r="H188" i="3" s="1"/>
  <c r="E21" i="13"/>
  <c r="E19" i="13"/>
  <c r="E17" i="13"/>
  <c r="E14" i="13"/>
  <c r="E11" i="13"/>
  <c r="E8" i="13" s="1"/>
  <c r="E7" i="13" s="1"/>
  <c r="E9" i="13"/>
  <c r="C21" i="13"/>
  <c r="C19" i="13"/>
  <c r="H40" i="3" s="1"/>
  <c r="C17" i="13"/>
  <c r="C9" i="13"/>
  <c r="C11" i="13"/>
  <c r="C14" i="13"/>
  <c r="H36" i="3" s="1"/>
  <c r="D6" i="12"/>
  <c r="C32" i="12" s="1"/>
  <c r="E102" i="11"/>
  <c r="E99" i="11"/>
  <c r="E88" i="11"/>
  <c r="E76" i="11"/>
  <c r="E24" i="11"/>
  <c r="E21" i="11"/>
  <c r="E7" i="11"/>
  <c r="C102" i="11"/>
  <c r="C99" i="11"/>
  <c r="C88" i="11"/>
  <c r="G175" i="2" s="1"/>
  <c r="C76" i="11"/>
  <c r="C24" i="11"/>
  <c r="C21" i="11"/>
  <c r="G150" i="2" s="1"/>
  <c r="C7" i="11"/>
  <c r="G147" i="2" s="1"/>
  <c r="E101" i="10"/>
  <c r="D31" i="16" s="1"/>
  <c r="E31" i="16" s="1"/>
  <c r="E82" i="10"/>
  <c r="D30" i="16" s="1"/>
  <c r="E30" i="16" s="1"/>
  <c r="E19" i="10"/>
  <c r="D27" i="16" s="1"/>
  <c r="E27" i="16" s="1"/>
  <c r="E16" i="10"/>
  <c r="E7" i="10"/>
  <c r="C101" i="10"/>
  <c r="G98" i="2" s="1"/>
  <c r="C82" i="10"/>
  <c r="C19" i="10"/>
  <c r="C16" i="10"/>
  <c r="C7" i="10"/>
  <c r="G12" i="2" s="1"/>
  <c r="F365" i="9"/>
  <c r="F364" i="9"/>
  <c r="F363" i="9"/>
  <c r="F361" i="9"/>
  <c r="F360" i="9"/>
  <c r="F359" i="9"/>
  <c r="C8" i="13" l="1"/>
  <c r="E16" i="13"/>
  <c r="D79" i="14"/>
  <c r="H252" i="3"/>
  <c r="C102" i="14"/>
  <c r="D101" i="14" s="1"/>
  <c r="D100" i="14" s="1"/>
  <c r="C36" i="12" s="1"/>
  <c r="H137" i="3"/>
  <c r="F366" i="9"/>
  <c r="C16" i="13"/>
  <c r="H112" i="3"/>
  <c r="C37" i="14"/>
  <c r="H197" i="3"/>
  <c r="F6" i="11"/>
  <c r="D33" i="16" s="1"/>
  <c r="E33" i="16" s="1"/>
  <c r="G182" i="2"/>
  <c r="I182" i="2"/>
  <c r="C12" i="16"/>
  <c r="C19" i="16" s="1"/>
  <c r="D26" i="16"/>
  <c r="E26" i="16" s="1"/>
  <c r="Z61" i="15"/>
  <c r="F362" i="9"/>
  <c r="F6" i="10"/>
  <c r="G6" i="10" s="1"/>
  <c r="E32" i="16"/>
  <c r="D32" i="16"/>
  <c r="F83" i="14"/>
  <c r="C123" i="14"/>
  <c r="C90" i="14"/>
  <c r="F79" i="14"/>
  <c r="E71" i="14"/>
  <c r="F7" i="14" s="1"/>
  <c r="D97" i="14"/>
  <c r="C124" i="14"/>
  <c r="K359" i="3" s="1"/>
  <c r="L359" i="3" s="1"/>
  <c r="F6" i="13"/>
  <c r="C13" i="5" s="1"/>
  <c r="D6" i="11"/>
  <c r="D6" i="10"/>
  <c r="H71" i="3"/>
  <c r="J71" i="3"/>
  <c r="K71" i="3"/>
  <c r="L72" i="3"/>
  <c r="L73" i="3"/>
  <c r="L74" i="3"/>
  <c r="L75" i="3"/>
  <c r="L76" i="3"/>
  <c r="L77" i="3"/>
  <c r="L78" i="3"/>
  <c r="L79" i="3"/>
  <c r="I23" i="8" l="1"/>
  <c r="J23" i="8" s="1"/>
  <c r="C34" i="14"/>
  <c r="C31" i="14" s="1"/>
  <c r="H194" i="3"/>
  <c r="F367" i="9"/>
  <c r="C88" i="14"/>
  <c r="H336" i="3" s="1"/>
  <c r="H332" i="3" s="1"/>
  <c r="G83" i="7" s="1"/>
  <c r="J336" i="3"/>
  <c r="J332" i="3" s="1"/>
  <c r="C7" i="13"/>
  <c r="D6" i="13" s="1"/>
  <c r="C34" i="12" s="1"/>
  <c r="H24" i="3"/>
  <c r="D11" i="16"/>
  <c r="D13" i="16" s="1"/>
  <c r="C31" i="12"/>
  <c r="D34" i="16"/>
  <c r="E34" i="16" s="1"/>
  <c r="I22" i="8"/>
  <c r="I24" i="8" s="1"/>
  <c r="J24" i="8" s="1"/>
  <c r="D4" i="16"/>
  <c r="D7" i="16" s="1"/>
  <c r="C30" i="12"/>
  <c r="C33" i="12" s="1"/>
  <c r="F6" i="14"/>
  <c r="C122" i="14"/>
  <c r="C84" i="14"/>
  <c r="L71" i="3"/>
  <c r="A11" i="2"/>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4" i="2" s="1"/>
  <c r="A255" i="2" s="1"/>
  <c r="A256" i="2" s="1"/>
  <c r="A257" i="2" s="1"/>
  <c r="A258" i="2" s="1"/>
  <c r="A259" i="2" s="1"/>
  <c r="A260" i="2" s="1"/>
  <c r="K155" i="2"/>
  <c r="C125" i="14" l="1"/>
  <c r="D41" i="16" s="1"/>
  <c r="E46" i="16" s="1"/>
  <c r="K374" i="3"/>
  <c r="L374" i="3" s="1"/>
  <c r="D17" i="16"/>
  <c r="D20" i="16" s="1"/>
  <c r="G227" i="2"/>
  <c r="G38" i="7" s="1"/>
  <c r="C71" i="14"/>
  <c r="D83" i="14"/>
  <c r="J17" i="5"/>
  <c r="K17" i="5"/>
  <c r="L17" i="5"/>
  <c r="M17" i="5"/>
  <c r="O17" i="5"/>
  <c r="P17" i="5"/>
  <c r="Q17" i="5"/>
  <c r="R17" i="5"/>
  <c r="S17" i="5"/>
  <c r="J447" i="3"/>
  <c r="D7" i="14" l="1"/>
  <c r="H212" i="3"/>
  <c r="D6" i="14"/>
  <c r="L116" i="3"/>
  <c r="J11" i="3"/>
  <c r="J34" i="3"/>
  <c r="J38" i="3"/>
  <c r="J46" i="3"/>
  <c r="J56" i="3"/>
  <c r="J62" i="3"/>
  <c r="J80" i="3"/>
  <c r="J93" i="3"/>
  <c r="J101" i="3"/>
  <c r="J106" i="3"/>
  <c r="J115" i="3"/>
  <c r="J114" i="3" s="1"/>
  <c r="J123" i="3"/>
  <c r="J140" i="3"/>
  <c r="J145" i="3"/>
  <c r="J170" i="3"/>
  <c r="J187" i="3"/>
  <c r="J192" i="3"/>
  <c r="J213" i="3"/>
  <c r="J239" i="3"/>
  <c r="J244" i="3"/>
  <c r="J268" i="3"/>
  <c r="J293" i="3"/>
  <c r="J305" i="3"/>
  <c r="J308" i="3"/>
  <c r="J314" i="3"/>
  <c r="J324" i="3"/>
  <c r="J429" i="3"/>
  <c r="J549" i="3"/>
  <c r="H42" i="7"/>
  <c r="G41" i="7"/>
  <c r="I41" i="7" s="1"/>
  <c r="I40" i="7"/>
  <c r="I39" i="7"/>
  <c r="I38" i="7"/>
  <c r="H17" i="7"/>
  <c r="A10" i="7"/>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H53" i="6"/>
  <c r="AF53" i="6"/>
  <c r="AE53" i="6"/>
  <c r="AD53" i="6"/>
  <c r="AB53" i="6"/>
  <c r="Z53" i="6"/>
  <c r="Y53" i="6"/>
  <c r="X53" i="6"/>
  <c r="W53" i="6"/>
  <c r="V53" i="6"/>
  <c r="U53" i="6"/>
  <c r="T53" i="6"/>
  <c r="S53" i="6"/>
  <c r="R53" i="6"/>
  <c r="Q53" i="6"/>
  <c r="N53" i="6"/>
  <c r="M53" i="6"/>
  <c r="K53" i="6"/>
  <c r="J53" i="6"/>
  <c r="I53" i="6"/>
  <c r="H53" i="6"/>
  <c r="G53" i="6"/>
  <c r="F53" i="6"/>
  <c r="D53" i="6"/>
  <c r="AG52" i="6"/>
  <c r="AA52" i="6"/>
  <c r="AC52" i="6" s="1"/>
  <c r="P52" i="6"/>
  <c r="O52" i="6"/>
  <c r="AG51" i="6"/>
  <c r="AA51" i="6"/>
  <c r="AC51" i="6" s="1"/>
  <c r="P51" i="6"/>
  <c r="O51" i="6"/>
  <c r="AG50" i="6"/>
  <c r="AA50" i="6"/>
  <c r="AC50" i="6" s="1"/>
  <c r="P50" i="6"/>
  <c r="O50" i="6"/>
  <c r="AG49" i="6"/>
  <c r="AA49" i="6"/>
  <c r="AC49" i="6" s="1"/>
  <c r="P49" i="6"/>
  <c r="O49" i="6"/>
  <c r="AG48" i="6"/>
  <c r="AA48" i="6"/>
  <c r="AC48" i="6" s="1"/>
  <c r="P48" i="6"/>
  <c r="O48" i="6"/>
  <c r="AG47" i="6"/>
  <c r="AA47" i="6"/>
  <c r="AC47" i="6" s="1"/>
  <c r="P47" i="6"/>
  <c r="O47" i="6"/>
  <c r="AG46" i="6"/>
  <c r="AA46" i="6"/>
  <c r="AC46" i="6" s="1"/>
  <c r="P46" i="6"/>
  <c r="O46" i="6"/>
  <c r="AG45" i="6"/>
  <c r="AA45" i="6"/>
  <c r="AC45" i="6" s="1"/>
  <c r="P45" i="6"/>
  <c r="O45" i="6"/>
  <c r="AG44" i="6"/>
  <c r="AA44" i="6"/>
  <c r="AC44" i="6" s="1"/>
  <c r="P44" i="6"/>
  <c r="O44" i="6"/>
  <c r="AG43" i="6"/>
  <c r="AA43" i="6"/>
  <c r="AC43" i="6" s="1"/>
  <c r="P43" i="6"/>
  <c r="O43" i="6"/>
  <c r="AG42" i="6"/>
  <c r="AA42" i="6"/>
  <c r="AC42" i="6" s="1"/>
  <c r="P42" i="6"/>
  <c r="O42" i="6"/>
  <c r="AG41" i="6"/>
  <c r="AA41" i="6"/>
  <c r="AC41" i="6" s="1"/>
  <c r="P41" i="6"/>
  <c r="O41" i="6"/>
  <c r="AG40" i="6"/>
  <c r="AA40" i="6"/>
  <c r="AC40" i="6" s="1"/>
  <c r="P40" i="6"/>
  <c r="O40" i="6"/>
  <c r="AG39" i="6"/>
  <c r="AA39" i="6"/>
  <c r="P39" i="6"/>
  <c r="O39" i="6"/>
  <c r="AG38" i="6"/>
  <c r="AA38" i="6"/>
  <c r="AC38" i="6" s="1"/>
  <c r="P38" i="6"/>
  <c r="O38" i="6"/>
  <c r="AG36" i="6"/>
  <c r="AA36" i="6"/>
  <c r="AC36" i="6" s="1"/>
  <c r="P36" i="6"/>
  <c r="O36" i="6"/>
  <c r="AH35" i="6"/>
  <c r="AF35" i="6"/>
  <c r="AE35" i="6"/>
  <c r="AD35" i="6"/>
  <c r="AB35" i="6"/>
  <c r="Z35" i="6"/>
  <c r="Y35" i="6"/>
  <c r="X35" i="6"/>
  <c r="W35" i="6"/>
  <c r="V35" i="6"/>
  <c r="U35" i="6"/>
  <c r="T35" i="6"/>
  <c r="S35" i="6"/>
  <c r="R35" i="6"/>
  <c r="Q35" i="6"/>
  <c r="N35" i="6"/>
  <c r="M35" i="6"/>
  <c r="K35" i="6"/>
  <c r="J35" i="6"/>
  <c r="I35" i="6"/>
  <c r="H35" i="6"/>
  <c r="G35" i="6"/>
  <c r="F35" i="6"/>
  <c r="D35" i="6"/>
  <c r="AG34" i="6"/>
  <c r="AA34" i="6"/>
  <c r="AC34" i="6" s="1"/>
  <c r="P34" i="6"/>
  <c r="O34" i="6"/>
  <c r="AG33" i="6"/>
  <c r="AG35" i="6" s="1"/>
  <c r="AA33" i="6"/>
  <c r="AC33" i="6" s="1"/>
  <c r="P33" i="6"/>
  <c r="P35" i="6" s="1"/>
  <c r="O33" i="6"/>
  <c r="O35" i="6" s="1"/>
  <c r="AG32" i="6"/>
  <c r="AA32" i="6"/>
  <c r="AC32" i="6" s="1"/>
  <c r="P32" i="6"/>
  <c r="O32" i="6"/>
  <c r="AH31" i="6"/>
  <c r="AH37" i="6" s="1"/>
  <c r="AF31" i="6"/>
  <c r="AE31" i="6"/>
  <c r="AD31" i="6"/>
  <c r="AB31" i="6"/>
  <c r="AB37" i="6" s="1"/>
  <c r="Z31" i="6"/>
  <c r="Y31" i="6"/>
  <c r="Y37" i="6" s="1"/>
  <c r="X31" i="6"/>
  <c r="X37" i="6" s="1"/>
  <c r="X54" i="6" s="1"/>
  <c r="W31" i="6"/>
  <c r="W37" i="6" s="1"/>
  <c r="V31" i="6"/>
  <c r="U31" i="6"/>
  <c r="U37" i="6" s="1"/>
  <c r="T31" i="6"/>
  <c r="T37" i="6" s="1"/>
  <c r="T54" i="6" s="1"/>
  <c r="S31" i="6"/>
  <c r="S37" i="6" s="1"/>
  <c r="R31" i="6"/>
  <c r="Q31" i="6"/>
  <c r="Q37" i="6" s="1"/>
  <c r="N31" i="6"/>
  <c r="N37" i="6" s="1"/>
  <c r="N54" i="6" s="1"/>
  <c r="M31" i="6"/>
  <c r="M37" i="6" s="1"/>
  <c r="K31" i="6"/>
  <c r="K37" i="6" s="1"/>
  <c r="J31" i="6"/>
  <c r="J37" i="6" s="1"/>
  <c r="I31" i="6"/>
  <c r="I37" i="6" s="1"/>
  <c r="I54" i="6" s="1"/>
  <c r="H31" i="6"/>
  <c r="H37" i="6" s="1"/>
  <c r="G31" i="6"/>
  <c r="G37" i="6" s="1"/>
  <c r="F31" i="6"/>
  <c r="F37" i="6" s="1"/>
  <c r="D31" i="6"/>
  <c r="D37" i="6" s="1"/>
  <c r="D54" i="6" s="1"/>
  <c r="AG30" i="6"/>
  <c r="AA30" i="6"/>
  <c r="AC30" i="6" s="1"/>
  <c r="P30" i="6"/>
  <c r="O30" i="6"/>
  <c r="AG29" i="6"/>
  <c r="AA29" i="6"/>
  <c r="AC29" i="6" s="1"/>
  <c r="P29" i="6"/>
  <c r="O29" i="6"/>
  <c r="AG28" i="6"/>
  <c r="AA28" i="6"/>
  <c r="AC28" i="6" s="1"/>
  <c r="P28" i="6"/>
  <c r="O28" i="6"/>
  <c r="AG27" i="6"/>
  <c r="AA27" i="6"/>
  <c r="AC27" i="6" s="1"/>
  <c r="P27" i="6"/>
  <c r="O27" i="6"/>
  <c r="AG26" i="6"/>
  <c r="AA26" i="6"/>
  <c r="AC26" i="6" s="1"/>
  <c r="P26" i="6"/>
  <c r="O26" i="6"/>
  <c r="AG25" i="6"/>
  <c r="AA25" i="6"/>
  <c r="AC25" i="6" s="1"/>
  <c r="P25" i="6"/>
  <c r="O25" i="6"/>
  <c r="AG24" i="6"/>
  <c r="AA24" i="6"/>
  <c r="AC24" i="6" s="1"/>
  <c r="P24" i="6"/>
  <c r="O24" i="6"/>
  <c r="AG23" i="6"/>
  <c r="AA23" i="6"/>
  <c r="AC23" i="6" s="1"/>
  <c r="P23" i="6"/>
  <c r="O23" i="6"/>
  <c r="AG22" i="6"/>
  <c r="AA22" i="6"/>
  <c r="AC22" i="6" s="1"/>
  <c r="P22" i="6"/>
  <c r="O22" i="6"/>
  <c r="AG21" i="6"/>
  <c r="AA21" i="6"/>
  <c r="AC21" i="6" s="1"/>
  <c r="P21" i="6"/>
  <c r="O21" i="6"/>
  <c r="AG20" i="6"/>
  <c r="AA20" i="6"/>
  <c r="AC20" i="6" s="1"/>
  <c r="P20" i="6"/>
  <c r="O20" i="6"/>
  <c r="AG19" i="6"/>
  <c r="AA19" i="6"/>
  <c r="AC19" i="6" s="1"/>
  <c r="P19" i="6"/>
  <c r="O19" i="6"/>
  <c r="AG18" i="6"/>
  <c r="AA18" i="6"/>
  <c r="AC18" i="6" s="1"/>
  <c r="P18" i="6"/>
  <c r="O18" i="6"/>
  <c r="AG17" i="6"/>
  <c r="AA17" i="6"/>
  <c r="AC17" i="6" s="1"/>
  <c r="P17" i="6"/>
  <c r="O17" i="6"/>
  <c r="AG16" i="6"/>
  <c r="AA16" i="6"/>
  <c r="AC16" i="6" s="1"/>
  <c r="P16" i="6"/>
  <c r="O16" i="6"/>
  <c r="AG15" i="6"/>
  <c r="AA15" i="6"/>
  <c r="AC15" i="6" s="1"/>
  <c r="P15" i="6"/>
  <c r="O15" i="6"/>
  <c r="AG14" i="6"/>
  <c r="AA14" i="6"/>
  <c r="AC14" i="6" s="1"/>
  <c r="P14" i="6"/>
  <c r="O14" i="6"/>
  <c r="AG13" i="6"/>
  <c r="AA13" i="6"/>
  <c r="AC13" i="6" s="1"/>
  <c r="P13" i="6"/>
  <c r="O13" i="6"/>
  <c r="A13" i="6"/>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I17" i="5"/>
  <c r="E17" i="5"/>
  <c r="D17" i="5"/>
  <c r="C17" i="5"/>
  <c r="T15" i="5"/>
  <c r="T14" i="5"/>
  <c r="F14" i="5"/>
  <c r="F13" i="5"/>
  <c r="N13" i="5" s="1"/>
  <c r="T12" i="5"/>
  <c r="F12" i="5"/>
  <c r="J95" i="4"/>
  <c r="J94" i="4"/>
  <c r="J93" i="4"/>
  <c r="J92" i="4"/>
  <c r="J91" i="4"/>
  <c r="J90" i="4"/>
  <c r="J89" i="4"/>
  <c r="J81" i="4"/>
  <c r="J80" i="4"/>
  <c r="J79" i="4"/>
  <c r="J78" i="4"/>
  <c r="J77" i="4"/>
  <c r="J76" i="4"/>
  <c r="J75" i="4"/>
  <c r="J74" i="4"/>
  <c r="J73" i="4"/>
  <c r="J72" i="4"/>
  <c r="J71" i="4"/>
  <c r="J70" i="4"/>
  <c r="J69" i="4"/>
  <c r="F61" i="4"/>
  <c r="F60" i="4"/>
  <c r="I51" i="4"/>
  <c r="H51" i="4"/>
  <c r="K50" i="4"/>
  <c r="J50" i="4"/>
  <c r="K49" i="4"/>
  <c r="J49" i="4"/>
  <c r="K48" i="4"/>
  <c r="J48" i="4"/>
  <c r="K47" i="4"/>
  <c r="J47" i="4"/>
  <c r="K46" i="4"/>
  <c r="J46" i="4"/>
  <c r="K45" i="4"/>
  <c r="J45" i="4"/>
  <c r="K44" i="4"/>
  <c r="J44" i="4"/>
  <c r="K43" i="4"/>
  <c r="J43" i="4"/>
  <c r="K42" i="4"/>
  <c r="J42" i="4"/>
  <c r="K41" i="4"/>
  <c r="J41" i="4"/>
  <c r="K40" i="4"/>
  <c r="J40" i="4"/>
  <c r="K39" i="4"/>
  <c r="J39" i="4"/>
  <c r="K38" i="4"/>
  <c r="J38" i="4"/>
  <c r="K37" i="4"/>
  <c r="J37" i="4"/>
  <c r="K36" i="4"/>
  <c r="J36" i="4"/>
  <c r="K35" i="4"/>
  <c r="J35" i="4"/>
  <c r="K34" i="4"/>
  <c r="J34" i="4"/>
  <c r="K33" i="4"/>
  <c r="J33" i="4"/>
  <c r="I31" i="4"/>
  <c r="H31" i="4"/>
  <c r="K30" i="4"/>
  <c r="J30" i="4"/>
  <c r="K29" i="4"/>
  <c r="J29" i="4"/>
  <c r="K28" i="4"/>
  <c r="J28" i="4"/>
  <c r="K27" i="4"/>
  <c r="J27" i="4"/>
  <c r="K26" i="4"/>
  <c r="J26" i="4"/>
  <c r="K25" i="4"/>
  <c r="J25" i="4"/>
  <c r="K24" i="4"/>
  <c r="J24" i="4"/>
  <c r="K23" i="4"/>
  <c r="J23" i="4"/>
  <c r="K22" i="4"/>
  <c r="J22" i="4"/>
  <c r="K21" i="4"/>
  <c r="J21" i="4"/>
  <c r="K20" i="4"/>
  <c r="J20" i="4"/>
  <c r="K19" i="4"/>
  <c r="J19" i="4"/>
  <c r="K18" i="4"/>
  <c r="J18" i="4"/>
  <c r="K17" i="4"/>
  <c r="J17" i="4"/>
  <c r="K16" i="4"/>
  <c r="J16" i="4"/>
  <c r="K15" i="4"/>
  <c r="J15" i="4"/>
  <c r="K14" i="4"/>
  <c r="J14" i="4"/>
  <c r="A14" i="4"/>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K13" i="4"/>
  <c r="J13" i="4"/>
  <c r="A13" i="4"/>
  <c r="L558" i="3"/>
  <c r="H549" i="3"/>
  <c r="L510" i="3"/>
  <c r="L507" i="3"/>
  <c r="L494" i="3"/>
  <c r="L490" i="3"/>
  <c r="L475" i="3"/>
  <c r="K447" i="3"/>
  <c r="K429" i="3"/>
  <c r="L358" i="3"/>
  <c r="L337" i="3"/>
  <c r="L336" i="3"/>
  <c r="L334" i="3"/>
  <c r="L333" i="3"/>
  <c r="L331" i="3"/>
  <c r="L330" i="3"/>
  <c r="L329" i="3"/>
  <c r="L328" i="3"/>
  <c r="L327" i="3"/>
  <c r="L326" i="3"/>
  <c r="L325" i="3"/>
  <c r="K324" i="3"/>
  <c r="H324" i="3"/>
  <c r="L323" i="3"/>
  <c r="L322" i="3"/>
  <c r="L321" i="3"/>
  <c r="L320" i="3"/>
  <c r="L319" i="3"/>
  <c r="L318" i="3"/>
  <c r="L317" i="3"/>
  <c r="L316" i="3"/>
  <c r="L315" i="3"/>
  <c r="K314" i="3"/>
  <c r="H314" i="3"/>
  <c r="L313" i="3"/>
  <c r="L312" i="3"/>
  <c r="L311" i="3"/>
  <c r="L310" i="3"/>
  <c r="L309" i="3"/>
  <c r="K308" i="3"/>
  <c r="H308" i="3"/>
  <c r="L307" i="3"/>
  <c r="L306" i="3"/>
  <c r="K305" i="3"/>
  <c r="H305" i="3"/>
  <c r="L304" i="3"/>
  <c r="L303" i="3"/>
  <c r="L302" i="3"/>
  <c r="L301" i="3"/>
  <c r="L300" i="3"/>
  <c r="L299" i="3"/>
  <c r="L298" i="3"/>
  <c r="L297" i="3"/>
  <c r="L296" i="3"/>
  <c r="L295" i="3"/>
  <c r="L294" i="3"/>
  <c r="K293" i="3"/>
  <c r="H293" i="3"/>
  <c r="G78" i="7" s="1"/>
  <c r="L292" i="3"/>
  <c r="L291" i="3"/>
  <c r="L290" i="3"/>
  <c r="L289" i="3"/>
  <c r="L288" i="3"/>
  <c r="L287" i="3"/>
  <c r="L286" i="3"/>
  <c r="L285" i="3"/>
  <c r="L284" i="3"/>
  <c r="L283" i="3"/>
  <c r="L282" i="3"/>
  <c r="L281" i="3"/>
  <c r="L280" i="3"/>
  <c r="L279" i="3"/>
  <c r="L278" i="3"/>
  <c r="L277" i="3"/>
  <c r="L276" i="3"/>
  <c r="L275" i="3"/>
  <c r="L274" i="3"/>
  <c r="L273" i="3"/>
  <c r="L272" i="3"/>
  <c r="L271" i="3"/>
  <c r="L270" i="3"/>
  <c r="L269" i="3"/>
  <c r="K268" i="3"/>
  <c r="H268" i="3"/>
  <c r="L267" i="3"/>
  <c r="L266" i="3"/>
  <c r="L265" i="3"/>
  <c r="L264" i="3"/>
  <c r="L263" i="3"/>
  <c r="L262" i="3"/>
  <c r="L261" i="3"/>
  <c r="L260" i="3"/>
  <c r="L259" i="3"/>
  <c r="L258" i="3"/>
  <c r="L257" i="3"/>
  <c r="L256" i="3"/>
  <c r="L255" i="3"/>
  <c r="L254" i="3"/>
  <c r="L253" i="3"/>
  <c r="L252" i="3"/>
  <c r="L251" i="3"/>
  <c r="L250" i="3"/>
  <c r="L249" i="3"/>
  <c r="L248" i="3"/>
  <c r="L247" i="3"/>
  <c r="L246" i="3"/>
  <c r="L245" i="3"/>
  <c r="K244" i="3"/>
  <c r="H244" i="3"/>
  <c r="G75" i="7" s="1"/>
  <c r="L243" i="3"/>
  <c r="L242" i="3"/>
  <c r="L241" i="3"/>
  <c r="L240" i="3"/>
  <c r="K239" i="3"/>
  <c r="H239" i="3"/>
  <c r="L237" i="3"/>
  <c r="L236" i="3"/>
  <c r="L235" i="3"/>
  <c r="L234" i="3"/>
  <c r="L233" i="3"/>
  <c r="L232" i="3"/>
  <c r="L231" i="3"/>
  <c r="L230" i="3"/>
  <c r="L229" i="3"/>
  <c r="L228" i="3"/>
  <c r="L227" i="3"/>
  <c r="L226" i="3"/>
  <c r="L225" i="3"/>
  <c r="L224" i="3"/>
  <c r="L223" i="3"/>
  <c r="L222" i="3"/>
  <c r="L221" i="3"/>
  <c r="L220" i="3"/>
  <c r="L219" i="3"/>
  <c r="L218" i="3"/>
  <c r="L217" i="3"/>
  <c r="L216" i="3"/>
  <c r="L215" i="3"/>
  <c r="L214" i="3"/>
  <c r="K213" i="3"/>
  <c r="H213" i="3"/>
  <c r="L212" i="3"/>
  <c r="L211" i="3"/>
  <c r="L210" i="3"/>
  <c r="L209" i="3"/>
  <c r="L208" i="3"/>
  <c r="L207" i="3"/>
  <c r="L206" i="3"/>
  <c r="L205" i="3"/>
  <c r="L204" i="3"/>
  <c r="L203" i="3"/>
  <c r="L202" i="3"/>
  <c r="L201" i="3"/>
  <c r="L200" i="3"/>
  <c r="L199" i="3"/>
  <c r="L198" i="3"/>
  <c r="L197" i="3"/>
  <c r="L196" i="3"/>
  <c r="L195" i="3"/>
  <c r="L194" i="3"/>
  <c r="L193" i="3"/>
  <c r="K192" i="3"/>
  <c r="H192" i="3"/>
  <c r="G70" i="7" s="1"/>
  <c r="L191" i="3"/>
  <c r="L190" i="3"/>
  <c r="L189" i="3"/>
  <c r="L188" i="3"/>
  <c r="K187" i="3"/>
  <c r="H187" i="3"/>
  <c r="G69" i="7" s="1"/>
  <c r="L182" i="3"/>
  <c r="L181" i="3"/>
  <c r="L180" i="3"/>
  <c r="L179" i="3"/>
  <c r="L178" i="3"/>
  <c r="L177" i="3"/>
  <c r="L176" i="3"/>
  <c r="L175" i="3"/>
  <c r="L174" i="3"/>
  <c r="L173" i="3"/>
  <c r="L172" i="3"/>
  <c r="L171" i="3"/>
  <c r="K170" i="3"/>
  <c r="H170" i="3"/>
  <c r="L169" i="3"/>
  <c r="L168" i="3"/>
  <c r="L167" i="3"/>
  <c r="L166" i="3"/>
  <c r="L165" i="3"/>
  <c r="L164" i="3"/>
  <c r="L163" i="3"/>
  <c r="L162" i="3"/>
  <c r="L161" i="3"/>
  <c r="L160" i="3"/>
  <c r="L159" i="3"/>
  <c r="L158" i="3"/>
  <c r="L157" i="3"/>
  <c r="L156" i="3"/>
  <c r="L155" i="3"/>
  <c r="L154" i="3"/>
  <c r="L153" i="3"/>
  <c r="L152" i="3"/>
  <c r="L151" i="3"/>
  <c r="L150" i="3"/>
  <c r="L149" i="3"/>
  <c r="L148" i="3"/>
  <c r="L147" i="3"/>
  <c r="L146" i="3"/>
  <c r="K145" i="3"/>
  <c r="H145" i="3"/>
  <c r="L144" i="3"/>
  <c r="L143" i="3"/>
  <c r="L142" i="3"/>
  <c r="L141" i="3"/>
  <c r="K140" i="3"/>
  <c r="H140" i="3"/>
  <c r="L139" i="3"/>
  <c r="L138" i="3"/>
  <c r="L137" i="3"/>
  <c r="L136" i="3"/>
  <c r="L135" i="3"/>
  <c r="L134" i="3"/>
  <c r="L133" i="3"/>
  <c r="L132" i="3"/>
  <c r="L131" i="3"/>
  <c r="L130" i="3"/>
  <c r="L129" i="3"/>
  <c r="L128" i="3"/>
  <c r="L127" i="3"/>
  <c r="L126" i="3"/>
  <c r="L125" i="3"/>
  <c r="L124" i="3"/>
  <c r="K123" i="3"/>
  <c r="H123" i="3"/>
  <c r="G61" i="7" s="1"/>
  <c r="L120" i="3"/>
  <c r="L346" i="3" s="1"/>
  <c r="L118" i="3"/>
  <c r="K115" i="3"/>
  <c r="K114" i="3" s="1"/>
  <c r="H115" i="3"/>
  <c r="H114" i="3" s="1"/>
  <c r="L113" i="3"/>
  <c r="L112" i="3"/>
  <c r="L111" i="3"/>
  <c r="L110" i="3"/>
  <c r="L109" i="3"/>
  <c r="L108" i="3"/>
  <c r="L107" i="3"/>
  <c r="K106" i="3"/>
  <c r="H106" i="3"/>
  <c r="G55" i="7" s="1"/>
  <c r="L105" i="3"/>
  <c r="L104" i="3"/>
  <c r="L103" i="3"/>
  <c r="L102" i="3"/>
  <c r="K101" i="3"/>
  <c r="H101" i="3"/>
  <c r="L100" i="3"/>
  <c r="L99" i="3"/>
  <c r="L98" i="3"/>
  <c r="L97" i="3"/>
  <c r="L96" i="3"/>
  <c r="L95" i="3"/>
  <c r="L94" i="3"/>
  <c r="K93" i="3"/>
  <c r="H93" i="3"/>
  <c r="L92" i="3"/>
  <c r="L91" i="3"/>
  <c r="L90" i="3"/>
  <c r="L89" i="3"/>
  <c r="L88" i="3"/>
  <c r="L87" i="3"/>
  <c r="L86" i="3"/>
  <c r="L85" i="3"/>
  <c r="L84" i="3"/>
  <c r="L83" i="3"/>
  <c r="L82" i="3"/>
  <c r="L81" i="3"/>
  <c r="K80" i="3"/>
  <c r="H80" i="3"/>
  <c r="L347" i="3"/>
  <c r="L70" i="3"/>
  <c r="L69" i="3"/>
  <c r="L68" i="3"/>
  <c r="L67" i="3"/>
  <c r="L66" i="3"/>
  <c r="L65" i="3"/>
  <c r="L64" i="3"/>
  <c r="L63" i="3"/>
  <c r="K62" i="3"/>
  <c r="H62" i="3"/>
  <c r="L61" i="3"/>
  <c r="L60" i="3"/>
  <c r="L59" i="3"/>
  <c r="L58" i="3"/>
  <c r="L57" i="3"/>
  <c r="K56" i="3"/>
  <c r="H56" i="3"/>
  <c r="L55" i="3"/>
  <c r="L54" i="3"/>
  <c r="L50" i="3"/>
  <c r="L49" i="3"/>
  <c r="L48" i="3"/>
  <c r="L47" i="3"/>
  <c r="K46" i="3"/>
  <c r="H46" i="3"/>
  <c r="L45" i="3"/>
  <c r="L44" i="3"/>
  <c r="L43" i="3"/>
  <c r="L42" i="3"/>
  <c r="L41" i="3"/>
  <c r="L40" i="3"/>
  <c r="L39" i="3"/>
  <c r="K38" i="3"/>
  <c r="H38" i="3"/>
  <c r="G47" i="7" s="1"/>
  <c r="L37" i="3"/>
  <c r="L36" i="3"/>
  <c r="L35" i="3"/>
  <c r="K34" i="3"/>
  <c r="H34" i="3"/>
  <c r="G46" i="7" s="1"/>
  <c r="L33" i="3"/>
  <c r="L32" i="3"/>
  <c r="L31" i="3"/>
  <c r="L30" i="3"/>
  <c r="L29" i="3"/>
  <c r="L28" i="3"/>
  <c r="L27" i="3"/>
  <c r="L26" i="3"/>
  <c r="L25" i="3"/>
  <c r="L24" i="3"/>
  <c r="L23" i="3"/>
  <c r="L22" i="3"/>
  <c r="L21" i="3"/>
  <c r="L20" i="3"/>
  <c r="L19" i="3"/>
  <c r="L18" i="3"/>
  <c r="L17" i="3"/>
  <c r="L16" i="3"/>
  <c r="L15" i="3"/>
  <c r="L14" i="3"/>
  <c r="L13" i="3"/>
  <c r="L12" i="3"/>
  <c r="K11" i="3"/>
  <c r="K10" i="3" s="1"/>
  <c r="H11" i="3"/>
  <c r="H10" i="3" s="1"/>
  <c r="G45" i="7" s="1"/>
  <c r="G59" i="7" s="1"/>
  <c r="A10" i="3"/>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K79" i="2"/>
  <c r="G242" i="2"/>
  <c r="G239" i="2"/>
  <c r="G226" i="2"/>
  <c r="G209" i="2"/>
  <c r="K204" i="2"/>
  <c r="K203" i="2"/>
  <c r="K202" i="2"/>
  <c r="K201" i="2"/>
  <c r="K200" i="2"/>
  <c r="K199" i="2"/>
  <c r="K198" i="2"/>
  <c r="K197" i="2"/>
  <c r="J196" i="2"/>
  <c r="I196" i="2"/>
  <c r="G196" i="2"/>
  <c r="G34" i="7" s="1"/>
  <c r="K195" i="2"/>
  <c r="K194" i="2"/>
  <c r="K193" i="2"/>
  <c r="K192" i="2"/>
  <c r="J191" i="2"/>
  <c r="I191" i="2"/>
  <c r="G191" i="2"/>
  <c r="K190" i="2"/>
  <c r="K189" i="2"/>
  <c r="K188" i="2"/>
  <c r="K187" i="2"/>
  <c r="K186" i="2"/>
  <c r="K185" i="2"/>
  <c r="K184" i="2"/>
  <c r="K183" i="2"/>
  <c r="K182" i="2"/>
  <c r="K181" i="2"/>
  <c r="K180" i="2"/>
  <c r="J179" i="2"/>
  <c r="I179" i="2"/>
  <c r="G179" i="2"/>
  <c r="G32" i="7" s="1"/>
  <c r="K178" i="2"/>
  <c r="K177" i="2"/>
  <c r="K176" i="2"/>
  <c r="K175" i="2"/>
  <c r="J174" i="2"/>
  <c r="I174" i="2"/>
  <c r="G174" i="2"/>
  <c r="G31" i="7" s="1"/>
  <c r="K173" i="2"/>
  <c r="K172" i="2"/>
  <c r="K171" i="2"/>
  <c r="K170" i="2"/>
  <c r="J169" i="2"/>
  <c r="I169" i="2"/>
  <c r="G169" i="2"/>
  <c r="G29" i="7" s="1"/>
  <c r="K168" i="2"/>
  <c r="K167" i="2"/>
  <c r="K166" i="2"/>
  <c r="K165" i="2"/>
  <c r="K164" i="2"/>
  <c r="J163" i="2"/>
  <c r="I163" i="2"/>
  <c r="G163" i="2"/>
  <c r="K162" i="2"/>
  <c r="K161" i="2"/>
  <c r="K160" i="2"/>
  <c r="J159" i="2"/>
  <c r="I159" i="2"/>
  <c r="G159" i="2"/>
  <c r="K158" i="2"/>
  <c r="K157" i="2"/>
  <c r="K156" i="2"/>
  <c r="K154" i="2"/>
  <c r="K153" i="2"/>
  <c r="K152" i="2"/>
  <c r="K151" i="2"/>
  <c r="K150" i="2"/>
  <c r="K149" i="2"/>
  <c r="K148" i="2"/>
  <c r="K147" i="2"/>
  <c r="J146" i="2"/>
  <c r="I146" i="2"/>
  <c r="G146" i="2"/>
  <c r="G26" i="7" s="1"/>
  <c r="K143" i="2"/>
  <c r="K142" i="2"/>
  <c r="K141" i="2"/>
  <c r="J140" i="2"/>
  <c r="I140" i="2"/>
  <c r="G140" i="2"/>
  <c r="K139" i="2"/>
  <c r="K138" i="2"/>
  <c r="K137" i="2"/>
  <c r="K136" i="2"/>
  <c r="K135" i="2"/>
  <c r="K134" i="2"/>
  <c r="K133" i="2"/>
  <c r="J132" i="2"/>
  <c r="I132" i="2"/>
  <c r="G132" i="2"/>
  <c r="K131" i="2"/>
  <c r="K130" i="2"/>
  <c r="K129" i="2"/>
  <c r="K128" i="2"/>
  <c r="K127" i="2"/>
  <c r="K126" i="2"/>
  <c r="K125" i="2"/>
  <c r="J124" i="2"/>
  <c r="I124" i="2"/>
  <c r="G124" i="2"/>
  <c r="K122" i="2"/>
  <c r="K121" i="2"/>
  <c r="K120" i="2"/>
  <c r="K119" i="2"/>
  <c r="J118" i="2"/>
  <c r="I118" i="2"/>
  <c r="G118" i="2"/>
  <c r="K117" i="2"/>
  <c r="K116" i="2"/>
  <c r="K115" i="2"/>
  <c r="K114" i="2"/>
  <c r="J113" i="2"/>
  <c r="I113" i="2"/>
  <c r="G113" i="2"/>
  <c r="K112" i="2"/>
  <c r="K111" i="2"/>
  <c r="K110" i="2"/>
  <c r="K109" i="2"/>
  <c r="K108" i="2"/>
  <c r="K107" i="2"/>
  <c r="J106" i="2"/>
  <c r="I106" i="2"/>
  <c r="G106" i="2"/>
  <c r="K105" i="2"/>
  <c r="K104" i="2"/>
  <c r="K103" i="2"/>
  <c r="K102" i="2"/>
  <c r="K101" i="2"/>
  <c r="K100" i="2"/>
  <c r="K99" i="2"/>
  <c r="K98" i="2"/>
  <c r="K97" i="2"/>
  <c r="K96" i="2"/>
  <c r="J95" i="2"/>
  <c r="I95" i="2"/>
  <c r="G95" i="2"/>
  <c r="K93" i="2"/>
  <c r="K92" i="2"/>
  <c r="K91" i="2"/>
  <c r="K89" i="2"/>
  <c r="K88" i="2"/>
  <c r="K87" i="2"/>
  <c r="K86" i="2"/>
  <c r="K85" i="2"/>
  <c r="J84" i="2"/>
  <c r="I84" i="2"/>
  <c r="G84" i="2"/>
  <c r="G18" i="7" s="1"/>
  <c r="K83" i="2"/>
  <c r="K82" i="2"/>
  <c r="K81" i="2"/>
  <c r="K80" i="2"/>
  <c r="J78" i="2"/>
  <c r="I78" i="2"/>
  <c r="G78" i="2"/>
  <c r="G16" i="7" s="1"/>
  <c r="K77" i="2"/>
  <c r="K76" i="2"/>
  <c r="K75" i="2"/>
  <c r="K74" i="2"/>
  <c r="J73" i="2"/>
  <c r="I73" i="2"/>
  <c r="G73" i="2"/>
  <c r="K72" i="2"/>
  <c r="K71" i="2"/>
  <c r="K70" i="2"/>
  <c r="K69" i="2"/>
  <c r="K68" i="2"/>
  <c r="K67" i="2"/>
  <c r="K65" i="2"/>
  <c r="K64" i="2"/>
  <c r="K63" i="2"/>
  <c r="K62" i="2"/>
  <c r="J61" i="2"/>
  <c r="I61" i="2"/>
  <c r="G61" i="2"/>
  <c r="K60" i="2"/>
  <c r="K59" i="2"/>
  <c r="K58" i="2"/>
  <c r="K57" i="2"/>
  <c r="K56" i="2"/>
  <c r="K55" i="2"/>
  <c r="K54" i="2"/>
  <c r="K53" i="2"/>
  <c r="J52" i="2"/>
  <c r="I52" i="2"/>
  <c r="G52" i="2"/>
  <c r="K51" i="2"/>
  <c r="K50" i="2"/>
  <c r="K49" i="2"/>
  <c r="K48" i="2"/>
  <c r="K47" i="2"/>
  <c r="K46" i="2"/>
  <c r="K45" i="2"/>
  <c r="K44" i="2"/>
  <c r="K43" i="2"/>
  <c r="K42" i="2"/>
  <c r="K41" i="2"/>
  <c r="K40" i="2"/>
  <c r="J39" i="2"/>
  <c r="I39" i="2"/>
  <c r="G39" i="2"/>
  <c r="K37" i="2"/>
  <c r="K36" i="2"/>
  <c r="K35" i="2"/>
  <c r="K34" i="2"/>
  <c r="K33" i="2"/>
  <c r="K32" i="2"/>
  <c r="K31" i="2"/>
  <c r="J30" i="2"/>
  <c r="I30" i="2"/>
  <c r="G30" i="2"/>
  <c r="K29" i="2"/>
  <c r="K28" i="2"/>
  <c r="K27" i="2"/>
  <c r="K26" i="2"/>
  <c r="K25" i="2"/>
  <c r="K24" i="2"/>
  <c r="K23" i="2"/>
  <c r="K22" i="2"/>
  <c r="K21" i="2"/>
  <c r="K20" i="2"/>
  <c r="K19" i="2"/>
  <c r="K18" i="2"/>
  <c r="K17" i="2"/>
  <c r="J16" i="2"/>
  <c r="J15" i="2" s="1"/>
  <c r="I16" i="2"/>
  <c r="I15" i="2" s="1"/>
  <c r="G16" i="2"/>
  <c r="G15" i="2" s="1"/>
  <c r="G12" i="7" s="1"/>
  <c r="K14" i="2"/>
  <c r="K13" i="2"/>
  <c r="H11" i="7"/>
  <c r="J11" i="2"/>
  <c r="I11" i="2"/>
  <c r="G11" i="2"/>
  <c r="G11" i="7" s="1"/>
  <c r="L332" i="3" l="1"/>
  <c r="T13" i="5"/>
  <c r="N17" i="5"/>
  <c r="L491" i="3"/>
  <c r="C35" i="12"/>
  <c r="C37" i="12" s="1"/>
  <c r="G6" i="14"/>
  <c r="C126" i="14" s="1"/>
  <c r="G38" i="2"/>
  <c r="G13" i="7" s="1"/>
  <c r="G24" i="7" s="1"/>
  <c r="J38" i="2"/>
  <c r="I20" i="7"/>
  <c r="S54" i="6"/>
  <c r="W54" i="6"/>
  <c r="AB54" i="6"/>
  <c r="AH54" i="6"/>
  <c r="AA35" i="6"/>
  <c r="I63" i="7"/>
  <c r="I94" i="2"/>
  <c r="AD37" i="6"/>
  <c r="AD54" i="6" s="1"/>
  <c r="I49" i="7"/>
  <c r="I51" i="7"/>
  <c r="I53" i="7"/>
  <c r="I64" i="7"/>
  <c r="K179" i="2"/>
  <c r="H32" i="7" s="1"/>
  <c r="I32" i="7" s="1"/>
  <c r="J94" i="2"/>
  <c r="I205" i="2"/>
  <c r="J205" i="2"/>
  <c r="AE37" i="6"/>
  <c r="AE54" i="6" s="1"/>
  <c r="I27" i="7"/>
  <c r="I33" i="7"/>
  <c r="G94" i="2"/>
  <c r="G19" i="7" s="1"/>
  <c r="K159" i="2"/>
  <c r="O31" i="6"/>
  <c r="O37" i="6" s="1"/>
  <c r="R37" i="6"/>
  <c r="V37" i="6"/>
  <c r="V54" i="6" s="1"/>
  <c r="Z37" i="6"/>
  <c r="AF37" i="6"/>
  <c r="AF54" i="6" s="1"/>
  <c r="O53" i="6"/>
  <c r="I15" i="7"/>
  <c r="I17" i="7"/>
  <c r="I21" i="7"/>
  <c r="I23" i="7"/>
  <c r="I28" i="7"/>
  <c r="I30" i="7"/>
  <c r="I48" i="7"/>
  <c r="I50" i="7"/>
  <c r="I52" i="7"/>
  <c r="I54" i="7"/>
  <c r="I56" i="7"/>
  <c r="AA31" i="6"/>
  <c r="AA37" i="6" s="1"/>
  <c r="K174" i="2"/>
  <c r="H31" i="7" s="1"/>
  <c r="I31" i="7" s="1"/>
  <c r="K191" i="2"/>
  <c r="A60" i="4"/>
  <c r="A61" i="4" s="1"/>
  <c r="A70" i="4" s="1"/>
  <c r="A71" i="4" s="1"/>
  <c r="A72" i="4" s="1"/>
  <c r="A73" i="4" s="1"/>
  <c r="A74" i="4" s="1"/>
  <c r="A75" i="4" s="1"/>
  <c r="A76" i="4" s="1"/>
  <c r="A77" i="4" s="1"/>
  <c r="A78" i="4" s="1"/>
  <c r="A79" i="4" s="1"/>
  <c r="A80" i="4" s="1"/>
  <c r="A81" i="4" s="1"/>
  <c r="A89" i="4" s="1"/>
  <c r="A90" i="4" s="1"/>
  <c r="A91" i="4" s="1"/>
  <c r="A92" i="4" s="1"/>
  <c r="A93" i="4" s="1"/>
  <c r="A94" i="4" s="1"/>
  <c r="A95" i="4" s="1"/>
  <c r="AG31" i="6"/>
  <c r="AG37" i="6" s="1"/>
  <c r="F54" i="6"/>
  <c r="G42" i="7"/>
  <c r="I42" i="7" s="1"/>
  <c r="I62" i="7"/>
  <c r="K132" i="2"/>
  <c r="J51" i="4"/>
  <c r="F17" i="5"/>
  <c r="G54" i="6"/>
  <c r="K54" i="6"/>
  <c r="Q54" i="6"/>
  <c r="U54" i="6"/>
  <c r="Y54" i="6"/>
  <c r="AA53" i="6"/>
  <c r="G66" i="7"/>
  <c r="J54" i="6"/>
  <c r="AC35" i="6"/>
  <c r="P53" i="6"/>
  <c r="AG53" i="6"/>
  <c r="K30" i="2"/>
  <c r="I123" i="2"/>
  <c r="I38" i="2"/>
  <c r="K61" i="2"/>
  <c r="K78" i="2"/>
  <c r="H16" i="7" s="1"/>
  <c r="I16" i="7" s="1"/>
  <c r="K84" i="2"/>
  <c r="J123" i="2"/>
  <c r="G123" i="2"/>
  <c r="K196" i="2"/>
  <c r="H34" i="7" s="1"/>
  <c r="G247" i="2"/>
  <c r="T17" i="5"/>
  <c r="P31" i="6"/>
  <c r="P37" i="6" s="1"/>
  <c r="H54" i="6"/>
  <c r="M54" i="6"/>
  <c r="R54" i="6"/>
  <c r="Z54" i="6"/>
  <c r="I14" i="7"/>
  <c r="I22" i="7"/>
  <c r="I34" i="7"/>
  <c r="I65" i="7"/>
  <c r="I74" i="7"/>
  <c r="I76" i="7"/>
  <c r="I79" i="7"/>
  <c r="I81" i="7"/>
  <c r="J31" i="4"/>
  <c r="G35" i="7"/>
  <c r="I37" i="7"/>
  <c r="I71" i="7"/>
  <c r="I80" i="7"/>
  <c r="I82" i="7"/>
  <c r="I84" i="7"/>
  <c r="L244" i="3"/>
  <c r="L93" i="3"/>
  <c r="L106" i="3"/>
  <c r="L115" i="3"/>
  <c r="K238" i="3"/>
  <c r="J184" i="3"/>
  <c r="L314" i="3"/>
  <c r="J186" i="3"/>
  <c r="L101" i="3"/>
  <c r="L145" i="3"/>
  <c r="L305" i="3"/>
  <c r="J238" i="3"/>
  <c r="J10" i="3"/>
  <c r="J121" i="3" s="1"/>
  <c r="L140" i="3"/>
  <c r="L170" i="3"/>
  <c r="L192" i="3"/>
  <c r="H70" i="7" s="1"/>
  <c r="I70" i="7" s="1"/>
  <c r="L11" i="3"/>
  <c r="L33" i="15" s="1"/>
  <c r="L293" i="3"/>
  <c r="L504" i="3"/>
  <c r="L38" i="3"/>
  <c r="H47" i="7" s="1"/>
  <c r="I47" i="7" s="1"/>
  <c r="L187" i="3"/>
  <c r="H69" i="7" s="1"/>
  <c r="H72" i="7" s="1"/>
  <c r="L213" i="3"/>
  <c r="L239" i="3"/>
  <c r="L268" i="3"/>
  <c r="L56" i="3"/>
  <c r="L80" i="3"/>
  <c r="L308" i="3"/>
  <c r="L123" i="3"/>
  <c r="L324" i="3"/>
  <c r="L34" i="3"/>
  <c r="H184" i="3"/>
  <c r="K186" i="3"/>
  <c r="K340" i="3" s="1"/>
  <c r="H186" i="3"/>
  <c r="K52" i="2"/>
  <c r="K146" i="2"/>
  <c r="H26" i="7" s="1"/>
  <c r="H35" i="7" s="1"/>
  <c r="K73" i="2"/>
  <c r="K95" i="2"/>
  <c r="L29" i="15" s="1"/>
  <c r="K124" i="2"/>
  <c r="K140" i="2"/>
  <c r="K169" i="2"/>
  <c r="H29" i="7" s="1"/>
  <c r="I29" i="7" s="1"/>
  <c r="I11" i="7"/>
  <c r="K39" i="2"/>
  <c r="K38" i="2" s="1"/>
  <c r="K106" i="2"/>
  <c r="K113" i="2"/>
  <c r="K163" i="2"/>
  <c r="G72" i="7"/>
  <c r="G77" i="7"/>
  <c r="AC31" i="6"/>
  <c r="AC39" i="6"/>
  <c r="AC53" i="6" s="1"/>
  <c r="H121" i="3"/>
  <c r="K184" i="3"/>
  <c r="K121" i="3"/>
  <c r="L46" i="3"/>
  <c r="L62" i="3"/>
  <c r="H238" i="3"/>
  <c r="L345" i="3"/>
  <c r="K118" i="2"/>
  <c r="K11" i="2"/>
  <c r="L22" i="15" s="1"/>
  <c r="K16" i="2"/>
  <c r="G205" i="2"/>
  <c r="L41" i="15" l="1"/>
  <c r="H55" i="7"/>
  <c r="I55" i="7" s="1"/>
  <c r="L43" i="15"/>
  <c r="H46" i="7"/>
  <c r="L48" i="15"/>
  <c r="H75" i="7"/>
  <c r="I69" i="7"/>
  <c r="I72" i="7" s="1"/>
  <c r="L481" i="3"/>
  <c r="AC24" i="15"/>
  <c r="L49" i="15"/>
  <c r="H78" i="7"/>
  <c r="I78" i="7" s="1"/>
  <c r="J144" i="2"/>
  <c r="J206" i="2" s="1"/>
  <c r="L46" i="15"/>
  <c r="H61" i="7"/>
  <c r="L50" i="15"/>
  <c r="H83" i="7"/>
  <c r="I83" i="7" s="1"/>
  <c r="I26" i="7"/>
  <c r="L24" i="15"/>
  <c r="L30" i="15" s="1"/>
  <c r="H13" i="7"/>
  <c r="I13" i="7" s="1"/>
  <c r="H18" i="7"/>
  <c r="I18" i="7" s="1"/>
  <c r="L28" i="15"/>
  <c r="L114" i="3"/>
  <c r="L34" i="15" s="1"/>
  <c r="L42" i="15" s="1"/>
  <c r="H57" i="7"/>
  <c r="C38" i="12"/>
  <c r="E39" i="16"/>
  <c r="E47" i="16" s="1"/>
  <c r="E50" i="16" s="1"/>
  <c r="E53" i="16" s="1"/>
  <c r="E56" i="16" s="1"/>
  <c r="E59" i="16" s="1"/>
  <c r="AC37" i="6"/>
  <c r="K123" i="2"/>
  <c r="I144" i="2"/>
  <c r="G144" i="2"/>
  <c r="G206" i="2" s="1"/>
  <c r="O54" i="6"/>
  <c r="K15" i="2"/>
  <c r="H12" i="7" s="1"/>
  <c r="AG54" i="6"/>
  <c r="I206" i="2"/>
  <c r="P54" i="6"/>
  <c r="K205" i="2"/>
  <c r="L31" i="15" s="1"/>
  <c r="K94" i="2"/>
  <c r="H19" i="7" s="1"/>
  <c r="I19" i="7" s="1"/>
  <c r="I35" i="7"/>
  <c r="AA54" i="6"/>
  <c r="L238" i="3"/>
  <c r="L10" i="3"/>
  <c r="H45" i="7" s="1"/>
  <c r="I45" i="7" s="1"/>
  <c r="L186" i="3"/>
  <c r="L47" i="15" s="1"/>
  <c r="J340" i="3"/>
  <c r="J341" i="3" s="1"/>
  <c r="L184" i="3"/>
  <c r="H340" i="3"/>
  <c r="K341" i="3"/>
  <c r="G86" i="7"/>
  <c r="G87" i="7" s="1"/>
  <c r="AC54" i="6"/>
  <c r="L45" i="15" l="1"/>
  <c r="I61" i="7"/>
  <c r="H66" i="7"/>
  <c r="I66" i="7" s="1"/>
  <c r="H77" i="7"/>
  <c r="I75" i="7"/>
  <c r="L51" i="15"/>
  <c r="L32" i="15"/>
  <c r="L121" i="3"/>
  <c r="H24" i="7"/>
  <c r="I24" i="7" s="1"/>
  <c r="E63" i="16"/>
  <c r="E83" i="16" s="1"/>
  <c r="J27" i="8"/>
  <c r="J30" i="8" s="1"/>
  <c r="H59" i="7"/>
  <c r="I57" i="7"/>
  <c r="I59" i="7" s="1"/>
  <c r="H341" i="3"/>
  <c r="L390" i="3" s="1"/>
  <c r="I12" i="7"/>
  <c r="K144" i="2"/>
  <c r="K206" i="2" s="1"/>
  <c r="L340" i="3"/>
  <c r="H550" i="3"/>
  <c r="H86" i="7" l="1"/>
  <c r="H87" i="7" s="1"/>
  <c r="I77" i="7"/>
  <c r="I86" i="7" s="1"/>
  <c r="I87" i="7" s="1"/>
  <c r="L56" i="15"/>
  <c r="AC23" i="15" s="1"/>
  <c r="AC27" i="15" s="1"/>
  <c r="AC32" i="15" s="1"/>
  <c r="AC36" i="15" s="1"/>
  <c r="AC38" i="15" s="1"/>
  <c r="AC41" i="15" s="1"/>
  <c r="AC56" i="15" s="1"/>
  <c r="H5" i="8"/>
  <c r="J550" i="3"/>
  <c r="L459" i="3"/>
  <c r="L502" i="3" s="1"/>
  <c r="L503" i="3" s="1"/>
  <c r="L534" i="3" s="1"/>
  <c r="L341" i="3"/>
  <c r="H6" i="8"/>
  <c r="H11" i="8"/>
  <c r="H14" i="8" s="1"/>
  <c r="H17" i="8" s="1"/>
  <c r="J11" i="8"/>
  <c r="J12" i="8" s="1"/>
  <c r="J13" i="8" s="1"/>
  <c r="J14" i="8" s="1"/>
  <c r="J17" i="8" s="1"/>
  <c r="J2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G19" authorId="0" shapeId="0" xr:uid="{12EC78DE-654D-4602-9061-E7BFB4119F8E}">
      <text>
        <r>
          <rPr>
            <sz val="6"/>
            <color indexed="81"/>
            <rFont val="Geneva"/>
            <family val="2"/>
          </rPr>
          <t>Consulte los códigos de la actividades económicas, en la cartilla de instrucciones o en la pág. www.dian.gov.co/servicios/formularios</t>
        </r>
      </text>
    </comment>
    <comment ref="S19" authorId="0" shapeId="0" xr:uid="{23741123-F7F6-4E26-91B5-5BC8FB8AEB48}">
      <text>
        <r>
          <rPr>
            <sz val="8"/>
            <color indexed="81"/>
            <rFont val="Tahoma"/>
            <family val="2"/>
          </rPr>
          <t>1.Corrección a la declaración privada
2.Corrección con base en la ley 962 de 2005
3. Si se corrige con posterioridad a un acto administrativo (corrección aritmética)
4.Proyecto de corrección (Art.589 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E1" authorId="0" shapeId="0" xr:uid="{00000000-0006-0000-0300-000001000000}">
      <text>
        <r>
          <rPr>
            <b/>
            <sz val="9"/>
            <color indexed="81"/>
            <rFont val="Tahoma"/>
            <family val="2"/>
          </rPr>
          <t>Autor:</t>
        </r>
        <r>
          <rPr>
            <sz val="9"/>
            <color indexed="81"/>
            <rFont val="Tahoma"/>
            <family val="2"/>
          </rPr>
          <t xml:space="preserve">
Impuesto Diferido, corresponde al reporte del impuesto diferido a que dan lugar las diferencias temporarias entre las bases contables y fiscales o los créditos fiscales a que tiene derecho el contribuyente.</t>
        </r>
      </text>
    </comment>
  </commentList>
</comments>
</file>

<file path=xl/sharedStrings.xml><?xml version="1.0" encoding="utf-8"?>
<sst xmlns="http://schemas.openxmlformats.org/spreadsheetml/2006/main" count="2332" uniqueCount="1368">
  <si>
    <t>REPORTE DE CONCILIACION FISCAL                                                                                                  ANEXO FORMULARIO 110</t>
  </si>
  <si>
    <t>Privada</t>
  </si>
  <si>
    <t>1. Año</t>
  </si>
  <si>
    <t xml:space="preserve">       4. Número de formulario</t>
  </si>
  <si>
    <t>Datos del
declarante</t>
  </si>
  <si>
    <t xml:space="preserve"> 5. Número de Identificación Tributaria (NIT)</t>
  </si>
  <si>
    <t xml:space="preserve"> 6.DV.</t>
  </si>
  <si>
    <t xml:space="preserve"> 7. Primer apellido</t>
  </si>
  <si>
    <t xml:space="preserve"> 8. Segundo apellido</t>
  </si>
  <si>
    <t xml:space="preserve"> 9. Primer nombre</t>
  </si>
  <si>
    <t xml:space="preserve"> 10. Otros nombres</t>
  </si>
  <si>
    <t xml:space="preserve"> 11. Razón social</t>
  </si>
  <si>
    <t>12. Cód. Dirección
seccional</t>
  </si>
  <si>
    <t>24. No. Declaración de renta asociada:</t>
  </si>
  <si>
    <t xml:space="preserve"> Si es una corrección Indique:    26. Cód.                                                    27. No. Formulario anterior</t>
  </si>
  <si>
    <t>28. Fracción de año (Marque "x")</t>
  </si>
  <si>
    <t>Datos informativos (SI / NO)</t>
  </si>
  <si>
    <t>30. Persona Natural sin residencia</t>
  </si>
  <si>
    <t>31. Contribuyente del Régimen Tributario Especial</t>
  </si>
  <si>
    <t>32. Entidad Cooperativa (artículo 19-4 Estatuto Tributario)</t>
  </si>
  <si>
    <t>33. Entidad del sector financiero</t>
  </si>
  <si>
    <t>34. Nueva sociedad - ZOMAC</t>
  </si>
  <si>
    <t>35. Obras por impuestos - ZOMAC</t>
  </si>
  <si>
    <t>36. Programa de reorganización empresarial durante el año gravable</t>
  </si>
  <si>
    <t>37. Sociedad extranjera que presta servicio de transporte entre lugares colombianos y extranjeros</t>
  </si>
  <si>
    <t>38. Obligado a aplicar sistemas especiales de  valoración de inversiones</t>
  </si>
  <si>
    <t>39. Costo de los inventarios establecidos por el sistema de juego de inventarios</t>
  </si>
  <si>
    <t>40. Costo de los inventarios establecido simultáneamente por el juego de inventarios y por el sistema de inventario permanente</t>
  </si>
  <si>
    <t>41. Progresividad de la tarifa de impuesto de renta, o, sociedad extranjera o entidad extranjera sin sucursal o establecimiento permanente</t>
  </si>
  <si>
    <t>42. Contrato de estabilidad jurídica</t>
  </si>
  <si>
    <t>}</t>
  </si>
  <si>
    <t>Estado de Situación Financiera - Patrimonio</t>
  </si>
  <si>
    <t>FILA</t>
  </si>
  <si>
    <t>CONCEPTO</t>
  </si>
  <si>
    <t xml:space="preserve">VALOR CONTABLE </t>
  </si>
  <si>
    <t>MENOR VALOR FISCAL (por reconocimiento, exenciones, etc.)</t>
  </si>
  <si>
    <t>MAYOR VALOR FISCAL (por reconocimiento, exenciones, etc.)</t>
  </si>
  <si>
    <t>VALOR FISCAL</t>
  </si>
  <si>
    <t>ACTIVOS</t>
  </si>
  <si>
    <t>Efectivo y equivalentes al efectivo</t>
  </si>
  <si>
    <t>Efectivo</t>
  </si>
  <si>
    <t>Equivalentes al efectivo</t>
  </si>
  <si>
    <t>Inversiones e instrumentos financieros derivados</t>
  </si>
  <si>
    <t>Derechos de recompra de inversiones</t>
  </si>
  <si>
    <t>Inversiones en subsidiarias, asociadas y negocios conjuntos</t>
  </si>
  <si>
    <t>Valor razonable con cambios en resultados</t>
  </si>
  <si>
    <t>Valor razonable con cambios en el ORI</t>
  </si>
  <si>
    <t>Método de la participación</t>
  </si>
  <si>
    <t>al costo</t>
  </si>
  <si>
    <t>Instrumentos de deuda a costo amortizado</t>
  </si>
  <si>
    <t>Instrumentos de deuda o patrimonio al costo</t>
  </si>
  <si>
    <t>Instrumentos de deuda o patrimonio al valor razonable con cambios en resultados</t>
  </si>
  <si>
    <t>Instrumentos de deuda o patrimonio al  valor razonable con cambios en el ORI</t>
  </si>
  <si>
    <t>Instrumentos financieros derivados con fines de negociación</t>
  </si>
  <si>
    <t>Instrumentos financieros derivados con fines de cobertura</t>
  </si>
  <si>
    <t>Derechos fiduciarios</t>
  </si>
  <si>
    <t>Otros</t>
  </si>
  <si>
    <t>Deterioro acumulado de inversiones</t>
  </si>
  <si>
    <t>Costo</t>
  </si>
  <si>
    <t>instrumentos de deuda a costo amortizado</t>
  </si>
  <si>
    <t>Cuentas comerciales por cobrar y otras cuentas por cobrar</t>
  </si>
  <si>
    <t>Cuentas y documentos por cobrar</t>
  </si>
  <si>
    <t>Cartera de crédito (préstamos bancarios)</t>
  </si>
  <si>
    <t>Cuentas comerciales por cobrar</t>
  </si>
  <si>
    <t>Cuentas por cobrar en acuerdos de concesión (modelo del activo financiero)</t>
  </si>
  <si>
    <t>Arrendamiento financiero o leasing financiero</t>
  </si>
  <si>
    <t>Dividendos y participaciones</t>
  </si>
  <si>
    <t>Cuentas por cobrar a socios, accionistas o partícipes</t>
  </si>
  <si>
    <t>Cuentas y documentos por cobrar a otras partes relacionadas y asociadas</t>
  </si>
  <si>
    <t>Primas de seguros por recaudar</t>
  </si>
  <si>
    <t>Cartera de difícil cobro</t>
  </si>
  <si>
    <t>Reclamaciones por cobrar</t>
  </si>
  <si>
    <t>Anticipos de pagos</t>
  </si>
  <si>
    <t>Otras cuentas y documentos por cobrar</t>
  </si>
  <si>
    <t>Deterioro acumulado del valor cuentas y documentos por cobrar</t>
  </si>
  <si>
    <t>Cuentas por cobrar a otras partes relacionadas y asociadas</t>
  </si>
  <si>
    <t>Otras cuentas por cobrar</t>
  </si>
  <si>
    <t>Inventarios</t>
  </si>
  <si>
    <t>Para la venta, no producidos por la empresa</t>
  </si>
  <si>
    <t>En tránsito</t>
  </si>
  <si>
    <t>Materias primas, suministros y materiales</t>
  </si>
  <si>
    <t>En proceso (diferentes de obras o inmuebles en construcción para la venta)</t>
  </si>
  <si>
    <t>Producto terminado (diferentes de obras o inmuebles terminados para la venta)</t>
  </si>
  <si>
    <t>Obras o inmuebles en construcción para la venta</t>
  </si>
  <si>
    <t>Obras o inmuebles terminados para la venta</t>
  </si>
  <si>
    <t>Piezas de repuesto y equipo auxiliar clasificados como inventarios</t>
  </si>
  <si>
    <t>Inventario que surge de la actividad de extracción</t>
  </si>
  <si>
    <t>Deterioro acumulado del valor de inventarios</t>
  </si>
  <si>
    <t>Gastos pagados por anticipado</t>
  </si>
  <si>
    <t>Publicidad</t>
  </si>
  <si>
    <t>Primas de seguros</t>
  </si>
  <si>
    <t>Arrendamientos</t>
  </si>
  <si>
    <t>Activos por impuestos corrientes</t>
  </si>
  <si>
    <t>Saldos a favor por el impuesto de renta</t>
  </si>
  <si>
    <t>Saldos a favor - otros impuestos y gravamenes</t>
  </si>
  <si>
    <t>Descuentos tributarios</t>
  </si>
  <si>
    <t>Anticipos y otros</t>
  </si>
  <si>
    <t>Activos por impuestos diferidos</t>
  </si>
  <si>
    <t>Propiedades, planta y equipo</t>
  </si>
  <si>
    <t>Terrenos</t>
  </si>
  <si>
    <t xml:space="preserve">Construcciones en proceso </t>
  </si>
  <si>
    <t>Edificios</t>
  </si>
  <si>
    <t xml:space="preserve">Costo  </t>
  </si>
  <si>
    <t>Ajuste acumulado por revaluaciones o reexpresiones</t>
  </si>
  <si>
    <t>Activos tangibles para exploración y evaluación de recursos minerales</t>
  </si>
  <si>
    <t>Otras propiedades, planta y equipo</t>
  </si>
  <si>
    <t>Depreciación acumulada de propiedades, planta y equipo</t>
  </si>
  <si>
    <t>Deterioro acumulado de propiedades, planta y equipo</t>
  </si>
  <si>
    <t xml:space="preserve">Activos intangibles   </t>
  </si>
  <si>
    <t>Activos intangibles distintos a la plusvalía</t>
  </si>
  <si>
    <t>Acuerdos de concesión (modelo del activo intangible)</t>
  </si>
  <si>
    <t>Activos intangibles exploración y evaluación de recursos minerales</t>
  </si>
  <si>
    <t>Marcas, patentes, licencias y otros derechos</t>
  </si>
  <si>
    <t>Otros activos intangibles</t>
  </si>
  <si>
    <t>Amortización acumulada de activos intangibles distintos de la plusvalía</t>
  </si>
  <si>
    <t>Deterioro acumulado de activos intangibles distintos de la plusvalía</t>
  </si>
  <si>
    <t>Plusvalía o Good Will</t>
  </si>
  <si>
    <t>Adquisición de establecimiento de comercio</t>
  </si>
  <si>
    <t>Fusiones</t>
  </si>
  <si>
    <t>Escisiones</t>
  </si>
  <si>
    <t>Compra de acciones</t>
  </si>
  <si>
    <t>Amortización acumulada de la plusvalía o Good Will</t>
  </si>
  <si>
    <t xml:space="preserve">Deterioro acumulado de la plusvalía o Good Will  </t>
  </si>
  <si>
    <t>Propiedades de inversión</t>
  </si>
  <si>
    <t>Terrenos y edificios</t>
  </si>
  <si>
    <t>Al costo</t>
  </si>
  <si>
    <t>Al valor razonable</t>
  </si>
  <si>
    <t>Depreciación acumulada de propiedades de inversión</t>
  </si>
  <si>
    <t>Deterioro acumulado de propiedades de inversión</t>
  </si>
  <si>
    <t>Activos no corrientes</t>
  </si>
  <si>
    <t>Mantenidos para la venta</t>
  </si>
  <si>
    <t xml:space="preserve">Deterioro acumulado activos no corrientes mantenidos para la venta </t>
  </si>
  <si>
    <t>Mantenidos para distribuir a los propietarios</t>
  </si>
  <si>
    <t xml:space="preserve">Deterioro acumulado activos no corrientes mantenidos para distribuir a los propietarios </t>
  </si>
  <si>
    <t>Activos biológicos</t>
  </si>
  <si>
    <t>Animales vivos</t>
  </si>
  <si>
    <t>Animales productores medidos al costo</t>
  </si>
  <si>
    <t xml:space="preserve">Depreciación acumulada de animales productores medidos al costo </t>
  </si>
  <si>
    <t xml:space="preserve">Deterioro acumulado de animales productores medidos al costo </t>
  </si>
  <si>
    <t>Animales productores medidos al valor razonable menos costos de venta</t>
  </si>
  <si>
    <t>Animales consumibles medidos al costo</t>
  </si>
  <si>
    <t>Deterioro acumulado animales consumibles medidos al costo</t>
  </si>
  <si>
    <t>Animales consumibles medidos al valor razonable menos costos de venta</t>
  </si>
  <si>
    <t>Plantas productoras y cultivos consumibles</t>
  </si>
  <si>
    <t>Plantas productoras medidas al costo</t>
  </si>
  <si>
    <t>Depreciación acumulada de plantas productoras</t>
  </si>
  <si>
    <t>Deterioro acumulado de plantas productoras</t>
  </si>
  <si>
    <t>Plantas productoras medidas al valor razonable</t>
  </si>
  <si>
    <t>Cultivos consumibles medidos al costo</t>
  </si>
  <si>
    <t>Deterioro acumulado cultivos consumibles medidos al costo</t>
  </si>
  <si>
    <t>Cultivos consumibles medidos al valor razonable menos costos de venta</t>
  </si>
  <si>
    <t>Otros activos</t>
  </si>
  <si>
    <t>Activos plan de beneficios a empleados</t>
  </si>
  <si>
    <t>Activos reconocidos solamente para fines fiscales</t>
  </si>
  <si>
    <t>TOTAL ACTIVOS</t>
  </si>
  <si>
    <t>PASIVOS</t>
  </si>
  <si>
    <t>Obligaciones financieras y cuentas por pagar</t>
  </si>
  <si>
    <t>Obligaciones financieras en moneda local</t>
  </si>
  <si>
    <t>Obligaciones financieras en moneda extranjera</t>
  </si>
  <si>
    <t>Depósitos y exigibilidades</t>
  </si>
  <si>
    <t>Cuentas comerciales por pagar en moneda local</t>
  </si>
  <si>
    <t>Cuentas comerciales por pagar en moneda extranjera</t>
  </si>
  <si>
    <t>Dividendos y participaciones por pagar</t>
  </si>
  <si>
    <t>Cuentas por pagar a socios, accionistas o partícipes</t>
  </si>
  <si>
    <t>Cuentas y documentos por pagar a otras partes relacionadas y asociadas</t>
  </si>
  <si>
    <t>Recaudo a favor de terceros</t>
  </si>
  <si>
    <t>Otras cuentas y documentos por pagar en moneda local</t>
  </si>
  <si>
    <t>Otras cuentas y documentos por pagar en moneda extranjera</t>
  </si>
  <si>
    <t>Arrendamientos por pagar</t>
  </si>
  <si>
    <t>Financiero o leasing - partes no relacionadas</t>
  </si>
  <si>
    <t>Financiero o leasing - partes relacionadas</t>
  </si>
  <si>
    <t>Operativo</t>
  </si>
  <si>
    <t>Otros pasivos financieros</t>
  </si>
  <si>
    <t>Bonos y documentos equivalentes</t>
  </si>
  <si>
    <t xml:space="preserve">Instrumentos financieros derivados </t>
  </si>
  <si>
    <t>Acciones preferenciales o aportes de capital clasificados como pasivos</t>
  </si>
  <si>
    <t>Impuestos, gravámenes y tasas por pagar</t>
  </si>
  <si>
    <t>Impuesto de renta</t>
  </si>
  <si>
    <t>Impuesto al valor agregado - IVA</t>
  </si>
  <si>
    <t>Otros impuestos, gravámenes y tasas por pagar</t>
  </si>
  <si>
    <t>Pasivos por impuestos diferidos</t>
  </si>
  <si>
    <t>Pasivos por beneficios a los empleados</t>
  </si>
  <si>
    <t>De corto plazo</t>
  </si>
  <si>
    <t>De largo plazo</t>
  </si>
  <si>
    <t>Por terminación del vínculo laboral o contractual</t>
  </si>
  <si>
    <t>Post empleo</t>
  </si>
  <si>
    <t>Provisiones</t>
  </si>
  <si>
    <t>Procesos legales (litigios y demandas)</t>
  </si>
  <si>
    <t>Mantenimiento y reparaciones</t>
  </si>
  <si>
    <t>Obligaciones fiscales</t>
  </si>
  <si>
    <t>Desmantelamientos, restauración y rehabilitación</t>
  </si>
  <si>
    <t>Garantías</t>
  </si>
  <si>
    <t>Contratos onerosos</t>
  </si>
  <si>
    <t>Reembolsos a clientes</t>
  </si>
  <si>
    <t>Reestructuraciones de negocios</t>
  </si>
  <si>
    <t>Pasivos contingentes asumidos en una combinación de negocios</t>
  </si>
  <si>
    <t>Relacionadas con el medio ambiente</t>
  </si>
  <si>
    <t>Otras provisiones</t>
  </si>
  <si>
    <t>Pasivos por ingresos diferidos</t>
  </si>
  <si>
    <t>Anticipos y avances recibidos de clientes</t>
  </si>
  <si>
    <t>Ingresos diferidos por programas de fidelización</t>
  </si>
  <si>
    <t>Subvenciones del gobierno y otras ayudas</t>
  </si>
  <si>
    <t>Otros pasivos por ingresos diferidos</t>
  </si>
  <si>
    <t>Otros pasivos</t>
  </si>
  <si>
    <t>Depósitos recibidos</t>
  </si>
  <si>
    <t>Retenciones a terceros sobre contratos</t>
  </si>
  <si>
    <t>Embargos judiciales</t>
  </si>
  <si>
    <t>Cuentas en participación</t>
  </si>
  <si>
    <t>Fondos sociales, mutuales y otros</t>
  </si>
  <si>
    <t>Pasivos reconocidos solamente para fines fiscales</t>
  </si>
  <si>
    <t>TOTAL PASIVOS</t>
  </si>
  <si>
    <t>PATRIMONIO (ACTIVOS - PASIVOS)</t>
  </si>
  <si>
    <t>DETALLE PATRIMONIO CONTABLE</t>
  </si>
  <si>
    <t>Capital social y reservas</t>
  </si>
  <si>
    <t>Capital pagado</t>
  </si>
  <si>
    <t>Acciones, cuotas o partes de interés social propias en cartera</t>
  </si>
  <si>
    <t>Aportes sociales</t>
  </si>
  <si>
    <t>Capital asignado</t>
  </si>
  <si>
    <t>Fondo social mutual</t>
  </si>
  <si>
    <t>Superávit de capital</t>
  </si>
  <si>
    <t>Donaciones</t>
  </si>
  <si>
    <t>Reservas legales o estatutarias</t>
  </si>
  <si>
    <t>Reservas ocasionales</t>
  </si>
  <si>
    <t>Reservas y fondos entidades solidarias</t>
  </si>
  <si>
    <t>Superávit por revaluaciones</t>
  </si>
  <si>
    <t>Superávit método de participación</t>
  </si>
  <si>
    <t>Dividendos o participaciones decretados en acciones, cuotas o partes de interés social</t>
  </si>
  <si>
    <t>Resultados del ejercicio</t>
  </si>
  <si>
    <t>Utilidad o excedente del ejercicio en operaciones continuadas</t>
  </si>
  <si>
    <t>Utilidad o excedente del ejercicio en operaciones discontinuadas</t>
  </si>
  <si>
    <t>Pérdida o déficit del ejercicio en operaciones continuadas</t>
  </si>
  <si>
    <t>Pérdida o déficit del ejercicio en operaciones discontinuadas</t>
  </si>
  <si>
    <t>Resultados acumulados</t>
  </si>
  <si>
    <t>Utilidades acumuladas por ajustes por correcciones de errores</t>
  </si>
  <si>
    <t>Utilidades por ajustes por cambios en políticas contables</t>
  </si>
  <si>
    <t>Pérdidas o déficit acumulados</t>
  </si>
  <si>
    <t>Pérdidas acumuladas por ajustes por correcciones de errores</t>
  </si>
  <si>
    <t xml:space="preserve">Pérdidas  por ajustes por cambios en políticas contables </t>
  </si>
  <si>
    <t>Ganancias (pérdidas) acumuladas o retenidas por la adopción por primera</t>
  </si>
  <si>
    <t>Ganancias acumuladas netas en la adopción por primera vez</t>
  </si>
  <si>
    <t>Pérdidas acumuladas netas - adopción por primera vez</t>
  </si>
  <si>
    <t>Otro resultado integral acumulado</t>
  </si>
  <si>
    <t>Ganancias acumuladas - ORI</t>
  </si>
  <si>
    <t>Pérdidas acumuladas - ORI</t>
  </si>
  <si>
    <t>TOTAL PATRIMONIO CONTABLE</t>
  </si>
  <si>
    <t>DATOS INFORMATIVOS</t>
  </si>
  <si>
    <t>Total de intereses implícitos no devengados (futuros ingresos financieros en el estado de resultados) por acuerdos que constituyen efectivamente una transacción financiera o cobro diferido</t>
  </si>
  <si>
    <t>Total activos (fideicomitidos y generados) en el periodo gravable por fideicomisos o encargos fiduciarios en donde el contribuyente es fideicomitente o fiduciante</t>
  </si>
  <si>
    <t>Inventarios de terceros</t>
  </si>
  <si>
    <t>Inventarios en poder de terceros</t>
  </si>
  <si>
    <t>Total de intereses implícitos no devengados (futuros gastos financieros en el estado de resultados) por acuerdos que constituyen efectivamente una transacción financiera o pago diferido</t>
  </si>
  <si>
    <t>Total pasivos (fideicomitidos y generados) en el periodo gravable por fideicomisos o encargos fiduciarios en donde el contribuyente es fideicomitente o fiduciante</t>
  </si>
  <si>
    <t>PATRIMONIO</t>
  </si>
  <si>
    <t>Dividendos o participaciones gravados decretados en el periodo</t>
  </si>
  <si>
    <t>Dividendos o participaciones no gravados decretados en el periodo</t>
  </si>
  <si>
    <t>Dividendos o participaciones gravados efectivamente pagados o exigibles en el periodo</t>
  </si>
  <si>
    <t>Dividendos o participaciones no gravados efectivamente pagados o exigibles en el periodo</t>
  </si>
  <si>
    <t>Dividendos o participaciones pagados o exigibles en el periodo, con cargo a utilidades del mismo período</t>
  </si>
  <si>
    <t>Estado de resultados - Impuesto de Renta y complementarios</t>
  </si>
  <si>
    <t>VALOR CONTABLE</t>
  </si>
  <si>
    <r>
      <t xml:space="preserve">MENOR VALOR FISCAL </t>
    </r>
    <r>
      <rPr>
        <sz val="9"/>
        <color theme="1"/>
        <rFont val="Calibri"/>
        <family val="2"/>
        <scheme val="minor"/>
      </rPr>
      <t>(por reconocimiento, exenciones, limitaciones, etc.)</t>
    </r>
  </si>
  <si>
    <r>
      <t xml:space="preserve">MAYOR VALOR FISCAL </t>
    </r>
    <r>
      <rPr>
        <sz val="9"/>
        <color theme="1"/>
        <rFont val="Calibri"/>
        <family val="2"/>
        <scheme val="minor"/>
      </rPr>
      <t>(por reconocimiento, recuperaciones, deducciones, etc.)</t>
    </r>
  </si>
  <si>
    <t>INGRESOS</t>
  </si>
  <si>
    <t>Ingresos netos Actividad Industrial, comercial y servicios</t>
  </si>
  <si>
    <t>Ingresos brutos Actividad Industrial, comercial y servicios</t>
  </si>
  <si>
    <t>Venta de bienes</t>
  </si>
  <si>
    <t>Al territorio nacional</t>
  </si>
  <si>
    <t>Exportación a otros países</t>
  </si>
  <si>
    <t>Zona franca</t>
  </si>
  <si>
    <t>Comercializadoras Internacionales</t>
  </si>
  <si>
    <t>Jurisdicciones no cooperantes, de baja o nula imposición y regímenes tributarios preferenciales</t>
  </si>
  <si>
    <t>Vinculado Económicos zona Franca y exterior</t>
  </si>
  <si>
    <t>Prestación de servicios (diferentes de honorarios profesionales)</t>
  </si>
  <si>
    <t>Servicios de construcción</t>
  </si>
  <si>
    <t>Acuerdos de concesión de servicios</t>
  </si>
  <si>
    <t>Arrendamientos operativos</t>
  </si>
  <si>
    <t>Regalías</t>
  </si>
  <si>
    <t>Comisiones (relaciones de agencia)</t>
  </si>
  <si>
    <t>Honorarios Profesionales</t>
  </si>
  <si>
    <t>Actividades de seguros y de capitalización</t>
  </si>
  <si>
    <t>Liberación de reservas en contratos de seguros</t>
  </si>
  <si>
    <t>Comisiones bancarias, costos de transacción, entre otros</t>
  </si>
  <si>
    <t>Otros ingresos</t>
  </si>
  <si>
    <t>Devoluciones, rebajas y descuentos</t>
  </si>
  <si>
    <t>En venta de bienes</t>
  </si>
  <si>
    <t>En prestación de servicios</t>
  </si>
  <si>
    <t>Otras devoluciones, rebajas y descuentos</t>
  </si>
  <si>
    <t xml:space="preserve">Ingresos financieros </t>
  </si>
  <si>
    <t>Arrendamiento financiero o mercantil (leasing)</t>
  </si>
  <si>
    <t>Intereses - sector financiero</t>
  </si>
  <si>
    <t>Intereses por préstamos a terceros (diferentes al sector financiero)</t>
  </si>
  <si>
    <t>Por instrumentos financieros medidos a costo amortizado distinto a préstamos</t>
  </si>
  <si>
    <t>Intereses implícitos (transacciones de financiación)</t>
  </si>
  <si>
    <t>Diferencia en cambio</t>
  </si>
  <si>
    <t>Otros ingresos financieros</t>
  </si>
  <si>
    <t>Ganancias por inversiones en subsidiarias, asociadas y/o negocios conjuntos</t>
  </si>
  <si>
    <t>Ganancias por el método de participación</t>
  </si>
  <si>
    <t>Ganancias cambios en el valor razonable</t>
  </si>
  <si>
    <t>Sociedades nacionales y/o utilidades generadas antes del año 2017</t>
  </si>
  <si>
    <t>Dividendos y participaciones NO constitutivos de renta ni ganancia ocasional</t>
  </si>
  <si>
    <t>Dividendos y participaciones gravados</t>
  </si>
  <si>
    <t>Establecimientos permanentes y sociedades extranjeras - utilidades generadas a partir del año 2017</t>
  </si>
  <si>
    <t>Ingresos por mediciones a valor razonable</t>
  </si>
  <si>
    <t xml:space="preserve">Instrumentos financieros, diferente a inversiones en subsidiarias, asociadas y/o negocios conjuntos </t>
  </si>
  <si>
    <t>Instrumentos derivados</t>
  </si>
  <si>
    <t>Utilidad en la venta o enajenación de activos, bienes poseídos por menos de dos años</t>
  </si>
  <si>
    <t>Propiedades de Inversión</t>
  </si>
  <si>
    <t>Activos biológicos (sin plantas productoras)</t>
  </si>
  <si>
    <t>Activos no corrientes mantenidos para la venta / entregar a propietarios</t>
  </si>
  <si>
    <t>Activos Intangibles</t>
  </si>
  <si>
    <t>Inversiones en acciones y otras participaciones</t>
  </si>
  <si>
    <t>Por disposición de otros instrumentos financieros</t>
  </si>
  <si>
    <t>Utilidad por venta o enajenación de activos, bienes poseídos por dos años o más (ganancia ocasional)</t>
  </si>
  <si>
    <t>Ingresos por reversión de deterioro del valor</t>
  </si>
  <si>
    <t>Activos intangibles</t>
  </si>
  <si>
    <t>Activos de exploración y evaluación de recursos minerales</t>
  </si>
  <si>
    <t>Propiedades de inversión medidas al modelo de costo</t>
  </si>
  <si>
    <t>Activos biológicos medidos al modelo de costo</t>
  </si>
  <si>
    <t>Bienes de arte y cultura</t>
  </si>
  <si>
    <t>Activos financieros (diferentes a cartera de crédito y operaciones de leasing)</t>
  </si>
  <si>
    <t>Cartera de crédito y operaciones de leasing</t>
  </si>
  <si>
    <t>Otras inversiones medidas al costo o el método de la participación</t>
  </si>
  <si>
    <t>Otros deterioros</t>
  </si>
  <si>
    <t>Ingresos por reversión de provisiones (pasivos de monto o fecha inciertos)</t>
  </si>
  <si>
    <t>Litigios</t>
  </si>
  <si>
    <t>Ingresos por reversión de pasivos por beneficios a los empleados</t>
  </si>
  <si>
    <t>Beneficios de corto plazo</t>
  </si>
  <si>
    <t>Beneficios de largo plazo</t>
  </si>
  <si>
    <t>Beneficios a empleados por terminación del vínculo laboral</t>
  </si>
  <si>
    <t>Beneficios a empleados post-empleo</t>
  </si>
  <si>
    <t>Transferencias, subvenciones y ayudas gubernamentales</t>
  </si>
  <si>
    <t>Donaciones, aportaciones y similares</t>
  </si>
  <si>
    <t>Reembolsos de compañías de seguros (indemnizaciones)</t>
  </si>
  <si>
    <t>Otras indemnizaciones</t>
  </si>
  <si>
    <t>Otras reversiones o recuperaciones</t>
  </si>
  <si>
    <t>Ganancias netas en operaciones discontinuadas</t>
  </si>
  <si>
    <t>Ajustes fiscales</t>
  </si>
  <si>
    <t>Adición de ingresos</t>
  </si>
  <si>
    <t>Recuperación de deducciones sin incidencia contable</t>
  </si>
  <si>
    <t>Intereses presuntos</t>
  </si>
  <si>
    <t>Mayor ingreso - Precios de Transferencia</t>
  </si>
  <si>
    <t>Otros ingresos fiscales y no incluidos contablemente</t>
  </si>
  <si>
    <t>Ingresos no constitutivos de renta ni ganancia ocasional</t>
  </si>
  <si>
    <t>TOTAL INGRESOS</t>
  </si>
  <si>
    <t>COSTOS</t>
  </si>
  <si>
    <t>Materias primas, reventa de bienes terminados y servicios</t>
  </si>
  <si>
    <t>Costo de ventas calculado por el sistema permanente</t>
  </si>
  <si>
    <t>Materias primas (para procesos de producción)</t>
  </si>
  <si>
    <t>Inventario inicial</t>
  </si>
  <si>
    <t>compras locales</t>
  </si>
  <si>
    <t>Importaciones</t>
  </si>
  <si>
    <t>Inventario final</t>
  </si>
  <si>
    <t>Costos de los bienes vendidos (para comerciantes por reventa de bienes terminados)</t>
  </si>
  <si>
    <t>Productos en proceso</t>
  </si>
  <si>
    <t>Producto terminado</t>
  </si>
  <si>
    <t>Costos en la prestación de servicios (para prestadores de servicios)</t>
  </si>
  <si>
    <t>Otros sistema de determinación del costo de ventas</t>
  </si>
  <si>
    <t>Ajustes</t>
  </si>
  <si>
    <t>Mano de obra</t>
  </si>
  <si>
    <t>Beneficios a empleados</t>
  </si>
  <si>
    <t>Por terminación del vínculo laboral</t>
  </si>
  <si>
    <t>Post-empleo</t>
  </si>
  <si>
    <t>Depreciaciones, amortizaciones y deterioros</t>
  </si>
  <si>
    <t>Depreciación propiedades, planta y equipo</t>
  </si>
  <si>
    <t>Del costo</t>
  </si>
  <si>
    <t>Del ajuste acumulado por revaluaciones o reexpresiones</t>
  </si>
  <si>
    <t>Depreciación propiedades de inversión</t>
  </si>
  <si>
    <t xml:space="preserve">Del costo  </t>
  </si>
  <si>
    <t>Depreciación activos biológicos</t>
  </si>
  <si>
    <t>Amortización activos intangibles</t>
  </si>
  <si>
    <t>Depreciación derechos de uso en arrendamientos operativos (NIIF 16)</t>
  </si>
  <si>
    <t>Otras depreciaciones y amortizaciones</t>
  </si>
  <si>
    <t>Deterioro del valor de los activos</t>
  </si>
  <si>
    <t>Activos no corrientes mantenidos para la venta / distribuir a los propietarios</t>
  </si>
  <si>
    <t>Bienes de arte y cultura medidos al modelo de costo</t>
  </si>
  <si>
    <t>Otras inversiones medidas al costo o por el método de la participación</t>
  </si>
  <si>
    <t>Derechos de uso en arrendamientos operativos (NIIF 16)</t>
  </si>
  <si>
    <t>Otros costos</t>
  </si>
  <si>
    <t>Seguros</t>
  </si>
  <si>
    <t>Servicios</t>
  </si>
  <si>
    <t>Honorarios</t>
  </si>
  <si>
    <t>Servicios técnicos</t>
  </si>
  <si>
    <t>Vinculados económicos</t>
  </si>
  <si>
    <t>No vinculados</t>
  </si>
  <si>
    <t>Asistencia técnica</t>
  </si>
  <si>
    <t>Otros conceptos reconocidos como costo en el estado de resultados</t>
  </si>
  <si>
    <t>Otros costos fiscales no reconocidos contablemente</t>
  </si>
  <si>
    <t>TOTAL COSTOS</t>
  </si>
  <si>
    <t>GASTOS</t>
  </si>
  <si>
    <t>De administración</t>
  </si>
  <si>
    <t>Otros gastos de administración</t>
  </si>
  <si>
    <t>Impuestos distintos al impuestos de renta y complementarios</t>
  </si>
  <si>
    <t>Contribuciones y afiliaciones</t>
  </si>
  <si>
    <t>Servicios administrativos</t>
  </si>
  <si>
    <t>Otros servicios</t>
  </si>
  <si>
    <t>Investigación y desarrollo</t>
  </si>
  <si>
    <t>Gastos legales</t>
  </si>
  <si>
    <t>Reparación, mantenimiento, adecuación e instalaciones</t>
  </si>
  <si>
    <t>Transporte</t>
  </si>
  <si>
    <t>Otros gastos</t>
  </si>
  <si>
    <t>Depreciación Arrendamientos operativos (NIIF 16)</t>
  </si>
  <si>
    <t>Otras depreciaciones</t>
  </si>
  <si>
    <t>Otras amortizaciones</t>
  </si>
  <si>
    <t>Gastos de distribución y ventas</t>
  </si>
  <si>
    <t>Otros gastos de distribución y ventas</t>
  </si>
  <si>
    <t>Constitución de reservas (empresas aseguradoras)</t>
  </si>
  <si>
    <t>Liquidación de siniestros</t>
  </si>
  <si>
    <t>Primas de reaseguros</t>
  </si>
  <si>
    <t xml:space="preserve">Otros gastos  </t>
  </si>
  <si>
    <t>Activos no corrientes mantenidos para la venta o para distribuir a los propietarios</t>
  </si>
  <si>
    <t xml:space="preserve">Gastos financieros </t>
  </si>
  <si>
    <t>Arrendamiento</t>
  </si>
  <si>
    <t xml:space="preserve"> Financiero o mercantil (leasing)</t>
  </si>
  <si>
    <t>Operativo (NIIF 16)</t>
  </si>
  <si>
    <t>Intereses  devengados - sector financiero</t>
  </si>
  <si>
    <t>Intereses devengados por préstamos de terceros (distinto al sector financiero)</t>
  </si>
  <si>
    <t>Actualización de provisiones reconocidas a valor presente</t>
  </si>
  <si>
    <t>Intereses por acciones preferenciales</t>
  </si>
  <si>
    <t>Otros gastos financieros reconocidos como gasto en el estado de resultados</t>
  </si>
  <si>
    <t>Pérdidas por inversiones en subsidiarias, asociadas y/o negocios conjuntos</t>
  </si>
  <si>
    <t>Pérdidas por el método de participación</t>
  </si>
  <si>
    <t>Pérdidas por mediciones a valor razonable</t>
  </si>
  <si>
    <t>Instrumentos financieros</t>
  </si>
  <si>
    <t>Otras</t>
  </si>
  <si>
    <t>Pérdida en la venta o enajenación de activos fijos</t>
  </si>
  <si>
    <t>propiedades de inversión</t>
  </si>
  <si>
    <t>Valoración y venta de inversiones fondo de liquidez y títulos participativos, entre otros</t>
  </si>
  <si>
    <t>Descuento en operaciones de factoring</t>
  </si>
  <si>
    <t>Gastos por provisiones (pasivos de monto o fecha inciertos)</t>
  </si>
  <si>
    <t>Deducciones fiscales no reconocidos contablemente</t>
  </si>
  <si>
    <t>Pérdidas netas en operaciones discontinuadas</t>
  </si>
  <si>
    <t>TOTAL GASTOS</t>
  </si>
  <si>
    <t>CLASIFICACIÓN DE DIFERENCIAS</t>
  </si>
  <si>
    <t>Valor fiscal al que tiene derecho</t>
  </si>
  <si>
    <t>Valor fiscal solicitado</t>
  </si>
  <si>
    <t>Diferencias permanentes que disminuyen la Renta Liquida (-)</t>
  </si>
  <si>
    <t>Utilidad en la venta o enajenación de activos poseídos por dos años o más (ganancia ocasional)</t>
  </si>
  <si>
    <t>Otros beneficios fiscales</t>
  </si>
  <si>
    <t>Deducción especiales por inversiones o en adquisición de activos (contrato de estabilidad jurídica)</t>
  </si>
  <si>
    <t>Inversiones en investigación, desarrollo tecnológico e innovación</t>
  </si>
  <si>
    <t>Mayor valor del costo de los activos fijos por reajustes fiscales o saneamientos año 1995</t>
  </si>
  <si>
    <t>Salarios con deducciones especiales</t>
  </si>
  <si>
    <t>Valor inversiones realizadas en el periodo (ESAL)</t>
  </si>
  <si>
    <t>Reintegro o recuperación de provisiones que constituyan diferencias permanentes, en períodos anteriores – provisiones para gastos no deducibles</t>
  </si>
  <si>
    <t>Otros beneficios fiscales de naturaleza permanente</t>
  </si>
  <si>
    <t>Diferencias permanentes que aumentan la Renta Liquida (+)</t>
  </si>
  <si>
    <t>Pérdidas y Gastos no deducibles</t>
  </si>
  <si>
    <t>Deducciones de impuestos (GMF, Patrimonio vehículos, entre otros)</t>
  </si>
  <si>
    <t>Gastos sin soporte – factura</t>
  </si>
  <si>
    <t>Pagos al exterior sin la prueba de la retención en la fuente</t>
  </si>
  <si>
    <t>Pagos al exterior que exceden el 15% de la renta líquida</t>
  </si>
  <si>
    <t>Donaciones que no cumplan los requisitos legales</t>
  </si>
  <si>
    <t>Salarios sin el pago de los aportes parafiscales</t>
  </si>
  <si>
    <t>Gastos de vigencias anteriores</t>
  </si>
  <si>
    <t>Gasto financiero no deducible por regla de subcapitalización</t>
  </si>
  <si>
    <t>Otros gastos financieros no deducibles</t>
  </si>
  <si>
    <t>Deterioro de inversiones para cubrir una pérdida en enajenación de acciones</t>
  </si>
  <si>
    <t>Pérdida en la enajenación de acciones y venta de bienes inmuebles</t>
  </si>
  <si>
    <t>Pérdidas no deducibles por faltantes de inventarios</t>
  </si>
  <si>
    <t>Perdidas por el método de participación</t>
  </si>
  <si>
    <t>Pagos de regalías por concepto de intangibles a vinculados del exterior y zonas francas</t>
  </si>
  <si>
    <t>Limitación de costos por compras a proveedores ficticios o insolventes</t>
  </si>
  <si>
    <t>Impuestos, multas, sanciones, intereses moratorios y las condenas no deducibles</t>
  </si>
  <si>
    <t>Gastos que no guardan relación de causalidad y necesidad con la actividad productora de renta</t>
  </si>
  <si>
    <t>Monto que supera el limite permitido para atenciones a clientes, proveedores y empleados</t>
  </si>
  <si>
    <t>Importación de tecnología, patentes y marcas</t>
  </si>
  <si>
    <t>Gastos no deducibles en contratos de arrendamientos, de naturaleza permanente</t>
  </si>
  <si>
    <t>Gastos no deducibles por operaciones gravadas con IVA realizadas con personas no inscritas en el Régimen Común del Impuesto Sobre las Ventas</t>
  </si>
  <si>
    <t>Gasto no deducible por donaciones</t>
  </si>
  <si>
    <t>Gastos no deducibles, atribuibles a ingresos exentos o no constitutivos de renta ni ganancia ocasional</t>
  </si>
  <si>
    <t>Otros gastos no deducibles de naturaleza permanente</t>
  </si>
  <si>
    <t>Otros Ajustes</t>
  </si>
  <si>
    <t>Dividendos declarados a favor del contribuyente en el periodo fiscal</t>
  </si>
  <si>
    <t>Rentas liquidas por ventas de inversiones</t>
  </si>
  <si>
    <t>Mayor ingreso, ajustes por precios de transferencia</t>
  </si>
  <si>
    <t>Menor costo o deducción, ajustes por precios de transferencia</t>
  </si>
  <si>
    <t>Rentas líquidas por recuperación de deducciones de naturaleza permanente</t>
  </si>
  <si>
    <t>Otros ajustes</t>
  </si>
  <si>
    <t>GANANCIA O PÉRDIDA CONTABLE  CON DIFERENCIAS PERMANENTES</t>
  </si>
  <si>
    <t>Diferencias temporales deducibles</t>
  </si>
  <si>
    <t>(+) Generaciones</t>
  </si>
  <si>
    <t>(-) Reversiones</t>
  </si>
  <si>
    <t>Pérdidas por deterioro del valor de los activos</t>
  </si>
  <si>
    <t>Otras pérdidas por deterioro</t>
  </si>
  <si>
    <t>Gastos por Depreciación que han excedido el límite máximo fiscal</t>
  </si>
  <si>
    <t>Gastos por amortización que han excedido el límite máximo fiscal</t>
  </si>
  <si>
    <t>Pérdidas por medición a Valor Razonable</t>
  </si>
  <si>
    <t>Otros instrumentos financieros, diferentes a títulos de renta fija, medidos al modelo del valor razonable</t>
  </si>
  <si>
    <t>Pérdida por diferencia en cambio</t>
  </si>
  <si>
    <t>Pérdidas esperadas en contratos de construcción y otros servicios (provisiones por contratos onerosos)</t>
  </si>
  <si>
    <t>Intereses implícitos (ventas o préstamos concedidos a terceros)</t>
  </si>
  <si>
    <t>Otras Provisiones asociadas a pasivos de monto o fecha inciertos</t>
  </si>
  <si>
    <t>Por beneficios a empleados</t>
  </si>
  <si>
    <t>Gastos por actualización de provisiones reconocidas a valor presente</t>
  </si>
  <si>
    <t>Costos por préstamos atribuibles a activos aptos para entidades que aplican la NIIF para PYMES</t>
  </si>
  <si>
    <t>Pasivos por ingresos diferidos producto de programas de fidelización de clientes que no han sido reversados contablemente pero que deben ser gravados fiscalmente</t>
  </si>
  <si>
    <t>Ajustes por contratos de concesión que incorporan las etapas de construcción, administración, operación y mantenimiento</t>
  </si>
  <si>
    <t>Gastos de establecimiento</t>
  </si>
  <si>
    <t>Gastos de investigación, desarrollo e innovación</t>
  </si>
  <si>
    <t>Por pagos basados en acciones</t>
  </si>
  <si>
    <t>En la explotación de minas, petróleo y gas</t>
  </si>
  <si>
    <t>Rentas con derecho a cobro (causadas) que no cumplieron criterios para ser contabilizadas como ingresos del período gravable</t>
  </si>
  <si>
    <t>Otras diferencias temporales deducibles</t>
  </si>
  <si>
    <t>Total diferencias temporales deducibles</t>
  </si>
  <si>
    <t>Diferencias temporales imponibles (gravables)</t>
  </si>
  <si>
    <t>(-) Generaciones</t>
  </si>
  <si>
    <t>(+) Reversiones</t>
  </si>
  <si>
    <t>Gastos por depreciaciones de activos fijos no aceptadas fiscalmente de naturaleza temporaria</t>
  </si>
  <si>
    <t>Costos atribuidos en la fecha de transición a los nuevos marcos técnicos normativos contables</t>
  </si>
  <si>
    <t>Aplicación del modelo de revaluación</t>
  </si>
  <si>
    <t>Costos estimados de desmantelamiento</t>
  </si>
  <si>
    <t>Gastos por amortizaciones de activos intangibles no aceptadas fiscalmente de naturaleza temporaria</t>
  </si>
  <si>
    <t>Plusvalía (Good Will, fondo de comercio y crédito mercantil)</t>
  </si>
  <si>
    <t>Ganancias por la medición a valor razonable</t>
  </si>
  <si>
    <t>Otros instrumentos financieros, diferentes a títulos de renta fija medidos al valor razonable</t>
  </si>
  <si>
    <t>Ganancia por diferencia en cambio</t>
  </si>
  <si>
    <t>Ingresos provenientes por contraprestación variable</t>
  </si>
  <si>
    <t>Intereses implícitos (compras o préstamos obtenidos)</t>
  </si>
  <si>
    <t>Deducción especial del impuesto sobre las ventas</t>
  </si>
  <si>
    <t>Otras diferencias temporales imponibles (gravables)</t>
  </si>
  <si>
    <t>Total diferencias temporales imponibles</t>
  </si>
  <si>
    <t xml:space="preserve"> Generaciones</t>
  </si>
  <si>
    <t>Reversiones</t>
  </si>
  <si>
    <t>Deducible (+)</t>
  </si>
  <si>
    <t>Imponible (-)</t>
  </si>
  <si>
    <t>Imponible (+)</t>
  </si>
  <si>
    <t>Deducible (-)</t>
  </si>
  <si>
    <t>Mediciones de activos biológicos al valor razonable menos costos de venta</t>
  </si>
  <si>
    <t>Cambios en el valor razonable menos costos de venta</t>
  </si>
  <si>
    <t>Costos de producción atribuibles a la transformación biológica ó pérdidas causadas en caso de destrucción, daños, muerte y otros eventos</t>
  </si>
  <si>
    <t>Depreciación fiscal de animales productores</t>
  </si>
  <si>
    <t>Ajustes por títulos de renta fija (activos financieros) medidos al modelo del valor razonable</t>
  </si>
  <si>
    <t>Ajustes por valor razonable</t>
  </si>
  <si>
    <t>Ajuste por rendimientos financieros calculados de manera lineal para efectos fiscales</t>
  </si>
  <si>
    <t>Gastos por amortización fiscal acelerada</t>
  </si>
  <si>
    <t>Ajustes por operaciones de reporto o repo, simultáneas y de transferencia temporal de valores</t>
  </si>
  <si>
    <t xml:space="preserve">Contratos de arrendamientos </t>
  </si>
  <si>
    <t>Compensaciones</t>
  </si>
  <si>
    <t>De pérdidas fiscales</t>
  </si>
  <si>
    <t>Del exceso de renta presuntiva sobre renta ordinaria</t>
  </si>
  <si>
    <t>Renta presuntiva período gravable</t>
  </si>
  <si>
    <t>Patrimonio líquido del año o período gravable anterior</t>
  </si>
  <si>
    <t>Valor patrimonial neto</t>
  </si>
  <si>
    <t>Acciones y aportes poseídos en sociedades nacionales</t>
  </si>
  <si>
    <t>Bienes afectados por hechos constitutivos de fuerza mayor o caso fortuito</t>
  </si>
  <si>
    <t>Bienes vinculados a empresas en período improductivo</t>
  </si>
  <si>
    <t>Bienes destinados exclusivamente a actividades deportivas</t>
  </si>
  <si>
    <t>Bienes vinculados a empresas exclusivamente mineras</t>
  </si>
  <si>
    <t>Primeras 19.000 UVT de activos destinados al sector agropecuario</t>
  </si>
  <si>
    <t>Otras exclusiones</t>
  </si>
  <si>
    <t>Base de cálculo de la renta presuntiva</t>
  </si>
  <si>
    <t>Renta gravable generada por los activos excluidos</t>
  </si>
  <si>
    <t>Renta Exenta</t>
  </si>
  <si>
    <t>Rentas gravables (renta líquida)</t>
  </si>
  <si>
    <t>Pérdidas compensadas modificadas por Liquidación Oficial</t>
  </si>
  <si>
    <t>Pasivos inexistentes</t>
  </si>
  <si>
    <t>Omisión de activos</t>
  </si>
  <si>
    <t>Comparación patrimonial</t>
  </si>
  <si>
    <t>Dividendos, retiros y repartos</t>
  </si>
  <si>
    <t>Intereses y rendimientos financieros</t>
  </si>
  <si>
    <t>Provenientes de activos intangibles</t>
  </si>
  <si>
    <t>Compra o venta de bienes corporales</t>
  </si>
  <si>
    <t>Por servicios</t>
  </si>
  <si>
    <t>TOTAL</t>
  </si>
  <si>
    <t>Costos</t>
  </si>
  <si>
    <t>Deducciones</t>
  </si>
  <si>
    <t>Ganancias Ocasionales gravables</t>
  </si>
  <si>
    <t>Ingresos por ganancia ocasional en venta de activos fijos</t>
  </si>
  <si>
    <t>Otros ingresos por ganancia ocasional</t>
  </si>
  <si>
    <t>Total Ingresos por ganancias ocasionales</t>
  </si>
  <si>
    <t>Costos por ganancia ocasional en venta de activos fijos</t>
  </si>
  <si>
    <t>Otros costos por ganancias ocasionales</t>
  </si>
  <si>
    <t>Total costos por ganancias ocasionales</t>
  </si>
  <si>
    <t>Ganancias ocasionales no gravadas por la venta de acciones ECE</t>
  </si>
  <si>
    <t>Otras ganancias ocasionales no gravadas y exentas</t>
  </si>
  <si>
    <t>OTRO RESULTADO INTEGRAL (ORI)</t>
  </si>
  <si>
    <t>Ganancia</t>
  </si>
  <si>
    <t>Pérdida</t>
  </si>
  <si>
    <t>No se reclasifican al resultado</t>
  </si>
  <si>
    <t>Cambios en el superávit de revaluación</t>
  </si>
  <si>
    <t>Nuevas mediciones de los planes de beneficios definidos</t>
  </si>
  <si>
    <t>Inversiones en instrumentos de patrimonio</t>
  </si>
  <si>
    <t>Participación otro resultado integral de asociadas y negocios conjuntos contabilizados utilizando el método de la participación</t>
  </si>
  <si>
    <t>Instrumentos de cobertura que cubren inversiones en instrumentos de patrimonio</t>
  </si>
  <si>
    <t>Cambio valor razonable de pasivos financieros atribuible a cambios en el riesgo de crédito del pasivo</t>
  </si>
  <si>
    <t>Se reclasifican al resultado</t>
  </si>
  <si>
    <t>Diferencias de cambio por conversión</t>
  </si>
  <si>
    <t>Activos financieros disponibles para la venta</t>
  </si>
  <si>
    <t>Activos financieros medidos al valor razonable con cambios en el ORI</t>
  </si>
  <si>
    <t>Cobertura de flujos de efectivo</t>
  </si>
  <si>
    <t>Coberturas de inversiones netas en negocios en el extranjero</t>
  </si>
  <si>
    <t>Otras partidas que deban ser reconocidas en el ORI</t>
  </si>
  <si>
    <t>OTRO RESULTADO INTEGRAL ANTES DE IMPUESTOS</t>
  </si>
  <si>
    <t>RESULTADO INTEGRAL TOTAL DEL AÑO</t>
  </si>
  <si>
    <t>Gasto / ingreso impuesto de renta y complementario del período</t>
  </si>
  <si>
    <t>Sobre renta liquida / presuntiva del período</t>
  </si>
  <si>
    <t>Gasto por impuesto diferido</t>
  </si>
  <si>
    <t>Ingreso impuesto diferido</t>
  </si>
  <si>
    <t>Valor neto gasto por impuesto</t>
  </si>
  <si>
    <t>Ingresos devengados (contables) por fidelización de clientes</t>
  </si>
  <si>
    <t>Ingresos fiscales por fidelización de clientes, sin devengo contable</t>
  </si>
  <si>
    <t>Retiros para consumo y publicidad, propaganda y promoción</t>
  </si>
  <si>
    <t>Monto descuentos obtenidos en el período en la compra de inventarios</t>
  </si>
  <si>
    <t>Dividendos decretados en el periodo gravable</t>
  </si>
  <si>
    <t>Dividendos cobrados en el periodo gravable</t>
  </si>
  <si>
    <t>Ingresos devengados de fideicomisos o encargos fiduciarios, calidad de fideicomitente o fiduciante</t>
  </si>
  <si>
    <t>Ingresos devengados de fideicomisos o encargos fiduciarios, calidad de beneficiario</t>
  </si>
  <si>
    <t>COSTOS Y GASTOS</t>
  </si>
  <si>
    <t>Costos y gastos devengados, asociados a ingresos por fidelización de clientes</t>
  </si>
  <si>
    <t>Bajas de inventarios (faltantes, caso fortuito o fuerza mayor), reconocidos como costo o gasto en el estado de resultados del ejercicio</t>
  </si>
  <si>
    <t>Costos indirectos de producción no distribuidos como costo del inventario, reconocidos como costo o gasto en el estado de resultados del ejercicio</t>
  </si>
  <si>
    <t>Costos y gastos devengados de fideicomisos o encargos fiduciarios, calidad de fideicomitente o fiduciante</t>
  </si>
  <si>
    <t>Costos y gastos devengados de fideicomisos o encargos fiduciarios, calidad de beneficiario</t>
  </si>
  <si>
    <t>OTROS DATOS INFORMATIVOS</t>
  </si>
  <si>
    <t>Total costos y gastos de nómina</t>
  </si>
  <si>
    <t>Aportes al sistema de seguridad social</t>
  </si>
  <si>
    <t>Aportes al SENA, ICBF, cajas de compensación</t>
  </si>
  <si>
    <t>Aportes del empleador a los seguros privados de pensiones
y a los fondos de pensiones voluntarias</t>
  </si>
  <si>
    <t>Operaciones con vinculados económicos</t>
  </si>
  <si>
    <t>Ingresos</t>
  </si>
  <si>
    <t>Costos y deducciones</t>
  </si>
  <si>
    <t>Compra de inventarios</t>
  </si>
  <si>
    <t>compra de activos fijos</t>
  </si>
  <si>
    <t>Pasivo</t>
  </si>
  <si>
    <t>Activos y pasivos por impuestos diferidos</t>
  </si>
  <si>
    <t>1. Impuestos diferidos provenientes de diferencias temporarias</t>
  </si>
  <si>
    <t>Fila</t>
  </si>
  <si>
    <t>Concepto</t>
  </si>
  <si>
    <t>Base contable</t>
  </si>
  <si>
    <t>Base Fiscal</t>
  </si>
  <si>
    <t>Diferencia Temporaria</t>
  </si>
  <si>
    <t>Diferencia Permanente</t>
  </si>
  <si>
    <t>Saldo impuesto diferido
a 31 -DIC vigencia actual</t>
  </si>
  <si>
    <t>Saldo impuesto diferido
a 31 -DIC vigencia  anterior</t>
  </si>
  <si>
    <t>Variación</t>
  </si>
  <si>
    <t>Tasa fiscal aplicada</t>
  </si>
  <si>
    <t>Activo (Diferencias temporarias deducibles)</t>
  </si>
  <si>
    <t>Inversiones e instrumentos derivados</t>
  </si>
  <si>
    <t>Cuentas por cobrar</t>
  </si>
  <si>
    <t>Pasivos financieros y cuentas por pagar</t>
  </si>
  <si>
    <t>Impuestos, gravámenes y tasas</t>
  </si>
  <si>
    <t>Beneficios a  Empleados</t>
  </si>
  <si>
    <t>Otros Pasivos Anticipos y avances recibidos</t>
  </si>
  <si>
    <t>Operaciones con títulos y derivados</t>
  </si>
  <si>
    <t>Perdidas fiscales y/o excesos de renta presuntiva</t>
  </si>
  <si>
    <t>Valor total</t>
  </si>
  <si>
    <t>Pasivo (Diferencias temporarias imponibles)</t>
  </si>
  <si>
    <t>Tipo de crédito tributario</t>
  </si>
  <si>
    <t>Saldo al 31 -DIC vigencia actual</t>
  </si>
  <si>
    <t>Saldo al 31-DIC vigencia anterior</t>
  </si>
  <si>
    <t>Explicación de la variación</t>
  </si>
  <si>
    <t xml:space="preserve">Reducción (compensación / aplicación) </t>
  </si>
  <si>
    <t>Correcciones en declaraciones anteriores</t>
  </si>
  <si>
    <t>Ajustes contables por correcciones valorativas</t>
  </si>
  <si>
    <t>Generado en el período</t>
  </si>
  <si>
    <t>Mayor valor</t>
  </si>
  <si>
    <t>Menor valor</t>
  </si>
  <si>
    <t>Saldos a favor</t>
  </si>
  <si>
    <t>Impuestos pagados en el exterior</t>
  </si>
  <si>
    <t>3. Detalle de la compensación de pérdidas fiscales</t>
  </si>
  <si>
    <t>AÑO/CONCEPTO</t>
  </si>
  <si>
    <t>Pérdida fiscal acumulada por compensar al inicio del periodo</t>
  </si>
  <si>
    <t>Pérdida fiscal generada en el periodo (+)</t>
  </si>
  <si>
    <t>Pérdida fiscal compensada en el período              (-)</t>
  </si>
  <si>
    <t>Valores no compensados por caducidad                                 (-)</t>
  </si>
  <si>
    <t>Ajustes por corrección de la declaración</t>
  </si>
  <si>
    <t>Pérdida fiscal acumulada por compensar al final del periodo</t>
  </si>
  <si>
    <t>Saldo activo por impuesto diferido al final del período</t>
  </si>
  <si>
    <t>Valor acumulado por compensar al inicio del periodo</t>
  </si>
  <si>
    <t>Valor generado en el periodo (+)</t>
  </si>
  <si>
    <t>Valor compensado en el período              (-)</t>
  </si>
  <si>
    <t>Valor acumulado por compensar al final del periodo</t>
  </si>
  <si>
    <t xml:space="preserve">Conciliación ingreso contable (devengado) y facturación emitida </t>
  </si>
  <si>
    <t>Pasivo por ingreso diferido</t>
  </si>
  <si>
    <t>Facturación emitida en el período</t>
  </si>
  <si>
    <t>Ingreso contable devengado en el período</t>
  </si>
  <si>
    <t>Saldo al inicio del período</t>
  </si>
  <si>
    <t>Registrado como ingreso contable en el período</t>
  </si>
  <si>
    <t>Saldo al final del período</t>
  </si>
  <si>
    <t>Devengada como ingresos del periodo</t>
  </si>
  <si>
    <t>Sin facturar</t>
  </si>
  <si>
    <t>Facturado períodos anteriores</t>
  </si>
  <si>
    <t>valor total</t>
  </si>
  <si>
    <t>4=1-2+3</t>
  </si>
  <si>
    <t>9=5+6+7+8</t>
  </si>
  <si>
    <t>12=6+10+11</t>
  </si>
  <si>
    <t>Prestación de servicios</t>
  </si>
  <si>
    <t xml:space="preserve">Otros ingresos </t>
  </si>
  <si>
    <t>Ingresos para terceros</t>
  </si>
  <si>
    <t>Conciliación Propiedades, planta y equipo (PPE), propiedades de inversión (PI), activos no corrientes mantenidos para la venta o para distribuir a los propietarios (ANCMV) y activos Intangibles</t>
  </si>
  <si>
    <t>DATOS CONTABLES</t>
  </si>
  <si>
    <t>DATOS FISCALES</t>
  </si>
  <si>
    <t>Valor total, incluyendo arrendamiento financiero o leasing</t>
  </si>
  <si>
    <t>Datos informativos</t>
  </si>
  <si>
    <t>Valor total, incluyendo arrendamiento financiero o leasing financiero</t>
  </si>
  <si>
    <t>Datos Informativos:                                                                                             Valor activos adquiridos mediante arrendamiento financiero o leasing financiero</t>
  </si>
  <si>
    <t>Importe al comienzo del periodo (No incluye Depreciación, amortización o deterioro)</t>
  </si>
  <si>
    <t>Incrementos</t>
  </si>
  <si>
    <t>Disminuciones</t>
  </si>
  <si>
    <t>Depreciación o amortización acumulada al final  del período</t>
  </si>
  <si>
    <t>Deterioro acumulado al final del período</t>
  </si>
  <si>
    <t>Importe Neto al final del período</t>
  </si>
  <si>
    <t>Gasto del período por depreciación o amortización</t>
  </si>
  <si>
    <t>Gasto del período por deterioro</t>
  </si>
  <si>
    <t>Ingresos del período por recuperación del deterioro</t>
  </si>
  <si>
    <t>Valor de activos adquiridos mediante arrendamiento financiero o Leasing</t>
  </si>
  <si>
    <t>Desmantelamiento, restauración y rehabilitación total acumulado al final del período</t>
  </si>
  <si>
    <t>Mayor valor por revaluación acumulado al final del período</t>
  </si>
  <si>
    <t>Saldo al comienzo del período</t>
  </si>
  <si>
    <t>Incrementos por transferencias, adquisiciones  y otros cambios</t>
  </si>
  <si>
    <t>Disminuciones  por transferencias y otros cambios</t>
  </si>
  <si>
    <t>Subtotal al final del período</t>
  </si>
  <si>
    <t>Depreciación y/o amortización acumulada al final del período</t>
  </si>
  <si>
    <t>Total Neto al final del período</t>
  </si>
  <si>
    <t>Gasto fiscal por Depreciación y/o amortización del período</t>
  </si>
  <si>
    <t>Valor total al final del periodo</t>
  </si>
  <si>
    <t>Depreciación y/o Amortización acumulada al final del período</t>
  </si>
  <si>
    <t>Valor Neto al final del período</t>
  </si>
  <si>
    <t>Gasto fiscal Depreciación y/o Amortización del período</t>
  </si>
  <si>
    <t xml:space="preserve">Costo </t>
  </si>
  <si>
    <t>Ajuste por revaluaciones o reexpresiones</t>
  </si>
  <si>
    <t>Transferencias y/o adquisiciones</t>
  </si>
  <si>
    <t>Cambios en Valor Razonable</t>
  </si>
  <si>
    <t>Transferencias y/o eliminaciones</t>
  </si>
  <si>
    <t xml:space="preserve">Por Costo </t>
  </si>
  <si>
    <t>Por Ajuste por revaluaciones o reexpresiones</t>
  </si>
  <si>
    <t xml:space="preserve">Edificios </t>
  </si>
  <si>
    <t xml:space="preserve">Maquinaria </t>
  </si>
  <si>
    <t xml:space="preserve">Buques </t>
  </si>
  <si>
    <t xml:space="preserve">Aeronave  </t>
  </si>
  <si>
    <t xml:space="preserve">Equipos de Transporte </t>
  </si>
  <si>
    <t>Enseres y accesorios</t>
  </si>
  <si>
    <t xml:space="preserve">Equipos informáticos </t>
  </si>
  <si>
    <t xml:space="preserve">Equipos de redes y comunicación </t>
  </si>
  <si>
    <t xml:space="preserve">Infraestructura de red  </t>
  </si>
  <si>
    <t xml:space="preserve">Activos tangibles de exploración y evaluación </t>
  </si>
  <si>
    <t>Activos de minería</t>
  </si>
  <si>
    <t>Activos de petróleo y gas</t>
  </si>
  <si>
    <t>PP&amp;E en arrendamiento operativo</t>
  </si>
  <si>
    <t>Plantas productoras</t>
  </si>
  <si>
    <t>Animales productores</t>
  </si>
  <si>
    <t>Otras propiedades, plantas y equipo</t>
  </si>
  <si>
    <t>Total propiedades, planta y equipo</t>
  </si>
  <si>
    <t>Total propiedades de inversión</t>
  </si>
  <si>
    <t>ANCMV</t>
  </si>
  <si>
    <t>Total PPE, PI y ANCMV</t>
  </si>
  <si>
    <t>Marcas Comerciales</t>
  </si>
  <si>
    <t>Activos intangibles de exploración y evaluación</t>
  </si>
  <si>
    <t>Cabeceras de periódicos, revistas, títulos de publicaciones</t>
  </si>
  <si>
    <t>Programas y aplicaciones informáticos</t>
  </si>
  <si>
    <t>Licencias y Franquicias</t>
  </si>
  <si>
    <t>Propiedad intelectual, patentes y otra propiedad industrial, servicios y derechos de operación</t>
  </si>
  <si>
    <t>Recetas, fórmulas, modelos, diseños y prototipos</t>
  </si>
  <si>
    <t>Concesiones</t>
  </si>
  <si>
    <t>Desembolsos de desarrollo capitalizados</t>
  </si>
  <si>
    <t>Activos intangibles en desarrollo</t>
  </si>
  <si>
    <t>Plusvalía</t>
  </si>
  <si>
    <t>Mejoras de derechos de arrendamiento</t>
  </si>
  <si>
    <t>Subvenciones del Estado</t>
  </si>
  <si>
    <t>Total activos intangibles</t>
  </si>
  <si>
    <t>TOTAL PPE, PI, ANCMV y INTANGIBLES</t>
  </si>
  <si>
    <t>RESUMEN                                                                                            ESF - PATRIMONIO                                                                       y                                                                                                        ERI - RENTA LIQUIDA</t>
  </si>
  <si>
    <t>VARIACIÓN</t>
  </si>
  <si>
    <t>ESTADO DE SITUACION FINANCIERA - PATRIMONIO</t>
  </si>
  <si>
    <t>Activos</t>
  </si>
  <si>
    <t>Propiedades de inversion</t>
  </si>
  <si>
    <t>Activos biologicos</t>
  </si>
  <si>
    <t>Total activos</t>
  </si>
  <si>
    <t>Pasivos</t>
  </si>
  <si>
    <t>Total pasivos</t>
  </si>
  <si>
    <t>Patrimonio</t>
  </si>
  <si>
    <t>Total patrimonio</t>
  </si>
  <si>
    <t>ESTADO DE RESULTADO INTEGRAL - IMPUESTO DE RENTA</t>
  </si>
  <si>
    <t>Ganancias por inversiones en subdiarias, asociadas y/o negocios conjuntos</t>
  </si>
  <si>
    <t>Utilidad en la venta o enajenación de activos, bienes poseidos por menos de dos años</t>
  </si>
  <si>
    <t>Utilidad por venta o enajenación de activos, bienes poseidos por dos años o más (ganancia ocasional)</t>
  </si>
  <si>
    <t>Total ingresos</t>
  </si>
  <si>
    <t>Materias primas, reventa de bienes terminados, y servicios</t>
  </si>
  <si>
    <t>Total costos</t>
  </si>
  <si>
    <t>Gastos</t>
  </si>
  <si>
    <t>De Administración</t>
  </si>
  <si>
    <t>Total gastos de administración</t>
  </si>
  <si>
    <t>De Distribución y ventas</t>
  </si>
  <si>
    <t>Total gastos de distribución y ventas</t>
  </si>
  <si>
    <t>Gastos Financieros</t>
  </si>
  <si>
    <t>Pérdidas por inversiones en subdiarias, asociadas y/o negocios conjuntos</t>
  </si>
  <si>
    <t>Total gastos</t>
  </si>
  <si>
    <t>RESULTADO DEL EJERCICIO</t>
  </si>
  <si>
    <t>43. Moneda funcional diferente al peso colombiano</t>
  </si>
  <si>
    <t>89.No. Identificación Signatario   90.DV                 981.Cód. Representación                     Firma del Declarante o de quien lo representa            982.Código contador o Revisor Fiscal</t>
  </si>
  <si>
    <t>Firma Contador o Revisor Fiscal            994.Con salvedades                   983.No. Tarjeta profesional                      997.Fecha efectiva de la transacción</t>
  </si>
  <si>
    <t>EFECTO DE
CONVERSION
(Moneda Funcional
Diferente al Peso
Colombiano)</t>
  </si>
  <si>
    <t>Efectivo restringido</t>
  </si>
  <si>
    <r>
      <t>Inversiones e instrumentos financieros derivados</t>
    </r>
    <r>
      <rPr>
        <b/>
        <sz val="9"/>
        <color theme="1"/>
        <rFont val="Arial"/>
        <family val="2"/>
      </rPr>
      <t xml:space="preserve"> (valor neto)</t>
    </r>
  </si>
  <si>
    <r>
      <t xml:space="preserve">Inversiones e instrumentos financieros derivados </t>
    </r>
    <r>
      <rPr>
        <b/>
        <sz val="8"/>
        <color theme="1"/>
        <rFont val="Arial"/>
        <family val="2"/>
      </rPr>
      <t>(valor bruto)</t>
    </r>
  </si>
  <si>
    <t>Arrendamiento Financiero</t>
  </si>
  <si>
    <t>EFECTOS DE CONVERSION (Moneda Funcional
Diferente al Peso Colombiano)</t>
  </si>
  <si>
    <t>Utilidades o excedentes acumulados susceptibles de distribución a título de no constitutivo de renta ni ganancia ocasional</t>
  </si>
  <si>
    <t>Utilidades o excedentes acumulados susceptibles de distribución en calidad de gravados</t>
  </si>
  <si>
    <t>EFECTO DE
CONVERSION</t>
  </si>
  <si>
    <t>EFECTO DE CONVERSION
(Moneda Funcional Diferente
al Peso Colombiano)</t>
  </si>
  <si>
    <t>Costos de transacción</t>
  </si>
  <si>
    <t>CLASIFICACION DE DIFERENCIAS -  AJUSTES AL RESULTADO CONTABLE POR DIFERENCIAS TEMPORALES (que afectan el resultado)</t>
  </si>
  <si>
    <t>EXCEDENTES GRAVADOS  - REGIMEN TRIBUTARIO ESPECIAL</t>
  </si>
  <si>
    <t>MENOR VALOR FISCAL (por reconocimiento, exenciones, limitaciones, etc.)</t>
  </si>
  <si>
    <t>MAYOR VALOR FISCAL (por reconocimiento, recuperaciones, deducciones, etc.)</t>
  </si>
  <si>
    <t>Excedentes no reinvertidos</t>
  </si>
  <si>
    <t>Asignaciones permanentes no ejecutadas</t>
  </si>
  <si>
    <t>Inversiones liquidadas y no reinvertidas</t>
  </si>
  <si>
    <t>Anticipo sobretasa liquidado año gravable anterior</t>
  </si>
  <si>
    <t>Saldo a favor año gravable anterior sin solicitud de devolucion o compensacion</t>
  </si>
  <si>
    <t>Autorretenciones</t>
  </si>
  <si>
    <t>Por ventas</t>
  </si>
  <si>
    <t>Por rendimientos financieros</t>
  </si>
  <si>
    <t>Por otros conceptos</t>
  </si>
  <si>
    <t>Total autorretenciones</t>
  </si>
  <si>
    <t>otras retenciones</t>
  </si>
  <si>
    <t>Por honorarios y comisiones</t>
  </si>
  <si>
    <t>Otras retenciones</t>
  </si>
  <si>
    <t>Por dividendos y participaciones</t>
  </si>
  <si>
    <t>Total otras retenciones</t>
  </si>
  <si>
    <t>Total retenciones año gravable que declara</t>
  </si>
  <si>
    <t>Anticipo renta por el año gravable siguiente</t>
  </si>
  <si>
    <t>Sanciones</t>
  </si>
  <si>
    <t>Efecto de Conversión</t>
  </si>
  <si>
    <t>EFECTO DE CONVERSION</t>
  </si>
  <si>
    <t>concepto</t>
  </si>
  <si>
    <t>saldo al inicio del periodo</t>
  </si>
  <si>
    <t>registrado como ingreso contable en el periodo</t>
  </si>
  <si>
    <t>generado en el periodo</t>
  </si>
  <si>
    <t>saldo al final del periodo</t>
  </si>
  <si>
    <t>Devengada como ingreso en períodos
anteriores</t>
  </si>
  <si>
    <t>Registrada como pasivo por ingreso
diferido</t>
  </si>
  <si>
    <t>Solo facturado (No ha generado ingreso
ni pasivo diferido)</t>
  </si>
  <si>
    <t>4=1+2+3</t>
  </si>
  <si>
    <t>Efecto de
conversión (Por
moneda funcional
diferente al peso
colombiano)</t>
  </si>
  <si>
    <t>29.Tarifas (0%, 9%, 15%, 20%, 24%, 33%, Otra)</t>
  </si>
  <si>
    <t>Costos prestadores de servicios</t>
  </si>
  <si>
    <t>Reserva matematica y/o tecnica y otros pasivos excluidos en compañias de seguros</t>
  </si>
  <si>
    <t>Pasivo para ejecución de excedentes - Regimen Tributario Especial</t>
  </si>
  <si>
    <t>Asignaciones permanentes - Regimen Tributario Especial</t>
  </si>
  <si>
    <t>Saldo credito Inversion suplementaria</t>
  </si>
  <si>
    <t>Saldo debito Inversion suplementaria</t>
  </si>
  <si>
    <t>Ajuste positivo por efecto de conversion</t>
  </si>
  <si>
    <t>Ajuste negativo por efecto de conversion</t>
  </si>
  <si>
    <t>Capitalizaciones no gravadas (art. 36-3 E.T.</t>
  </si>
  <si>
    <t>Menor costo - ajuste Precios de Transferencia</t>
  </si>
  <si>
    <t>Menor gasto o deduccion - Ajuste Precios de Transferencia</t>
  </si>
  <si>
    <t>GANANCIA O PÉRDIDA ANTES DE IMPUESTO A LA RENTA(incluyendo dividendos)</t>
  </si>
  <si>
    <t>CLASIFICACION DE DIFERENCIAS -  AJUSTES AL RESULTADO CONTABLE POR DIFERENCIAS PERMANENTES</t>
  </si>
  <si>
    <t>Ajustes por atribucion de rentas establecimientos permanentes y sucursales</t>
  </si>
  <si>
    <t>CLASIFICACION DE DIFERENCIAS - OTRAS DIFERENCIAS TEMPORALES</t>
  </si>
  <si>
    <t>RENTA LÍQUIDA ORDINARIA DEL EJERCICIO O PERDIDA LIQUIDA DEL EJERCICIO</t>
  </si>
  <si>
    <t>ESAL (R.T.E)</t>
  </si>
  <si>
    <t>Valor inversiones realizadas en el periodo</t>
  </si>
  <si>
    <t>Valor inversiones liquidadas en el periodo</t>
  </si>
  <si>
    <t>Enajenacion o cesion de derechos</t>
  </si>
  <si>
    <t>Enajenacion o arrendamiento de inmuebles</t>
  </si>
  <si>
    <t>RENTA LIQUIDA PASIVA</t>
  </si>
  <si>
    <t>Impuesto sobre la renta liquida gravable</t>
  </si>
  <si>
    <t>Descuentos por impuestos pagados en el exterior por ganancias ocasionales</t>
  </si>
  <si>
    <t>Impuesto corriente</t>
  </si>
  <si>
    <t>Ingreso por ajustes respecto a periodos anteriores</t>
  </si>
  <si>
    <t>Gastos por ajustes respecto a períodos anteriores</t>
  </si>
  <si>
    <t>Impuestos asumidos del exterior - convenios o tratados</t>
  </si>
  <si>
    <t>Costos y deducciones no procedentes - Actividad meritoria ( Regimen Tributario Especial)</t>
  </si>
  <si>
    <t>2. ACTIVOS POR CREDITOS TRIBUTARIOS (saldos a favor  e impuestos pagados en el exterior)</t>
  </si>
  <si>
    <t>4. DETALLE DE COMPENSACION POR EXCESO DE RENTA PRESUNTIVA</t>
  </si>
  <si>
    <t>Ajustes al valor facturado (descuentos, notas)</t>
  </si>
  <si>
    <t>Ingresos no constitutivos de renta ni ganacia ocasional</t>
  </si>
  <si>
    <t>44.Mega - Inversiones</t>
  </si>
  <si>
    <t>45.Empresa de Economia Naranja</t>
  </si>
  <si>
    <t>46. Compañía Holding Colombiana</t>
  </si>
  <si>
    <t>47. Zona Economica y Social Especial</t>
  </si>
  <si>
    <t>996.Espacio para el numero interno de la DIAN</t>
  </si>
  <si>
    <t>Retencion en la fuente trasladable Art. 242-1 E.T</t>
  </si>
  <si>
    <t>MEGA -  INVERSIONES (Art. 235-3 E.T.)</t>
  </si>
  <si>
    <t>Dividendos y participaciones NO gravados</t>
  </si>
  <si>
    <t>Dividendos y participaciones gravados al  7,5%</t>
  </si>
  <si>
    <t>Dividendos y participaciones gravados,  tarifa general art. 240 E.T.</t>
  </si>
  <si>
    <t>Contribuciones a educacion de los empleados</t>
  </si>
  <si>
    <t>Recuperacion de deducciones (valor fiscal)</t>
  </si>
  <si>
    <t>Total otras diferencias temporales</t>
  </si>
  <si>
    <t>RENTA LIQUIDA POR RECUPERACION DE DEDUCCIONES</t>
  </si>
  <si>
    <t>RENTA LIQUIDA ORDINARIA DEL EJERCICIO - EXCEDENTE NETO ( Incluye unicamente dividendos de sociedades nacionales a tarifa general)</t>
  </si>
  <si>
    <t>PERDIDA LIQUIDA DEL EJERCICIO (Incluye unicamente dividendos de sociedades nacionales a tarifa general))</t>
  </si>
  <si>
    <t>Renta liquida (Incluye unicamente dividendos de sociedades nacionales a tarifa general))</t>
  </si>
  <si>
    <t>Calculo renta presuntiva (1,5%, salvo excepciones)</t>
  </si>
  <si>
    <t>Rentas liquidas gravables (Incluye unicamente dividendos de sociedades nacionales a tarifa general)</t>
  </si>
  <si>
    <t>Anticipo renta liquidado año anterior</t>
  </si>
  <si>
    <t>Balance de Prueba (de 1/ENE/2019 a 31/DIC/2019)</t>
  </si>
  <si>
    <t>NOMBRE DE LA CUENTA</t>
  </si>
  <si>
    <t>SALDO INICIAL</t>
  </si>
  <si>
    <t>DEBITOS</t>
  </si>
  <si>
    <t>CREDITOS</t>
  </si>
  <si>
    <t>NUEVO SALDO</t>
  </si>
  <si>
    <t>ACTIVO</t>
  </si>
  <si>
    <t>PASIVO</t>
  </si>
  <si>
    <t>CUENTA</t>
  </si>
  <si>
    <t>DISPONIBLE</t>
  </si>
  <si>
    <t>CAJA</t>
  </si>
  <si>
    <t>CAJA GENERAL</t>
  </si>
  <si>
    <t>CAJAS MENORES</t>
  </si>
  <si>
    <t>BANCOS</t>
  </si>
  <si>
    <t>INVERSIONES</t>
  </si>
  <si>
    <t>DERECHOS FIDUCIARIOS</t>
  </si>
  <si>
    <t>FIDEICOMISOS DE INVERSION MONEDA</t>
  </si>
  <si>
    <t>DEUDORES</t>
  </si>
  <si>
    <t>CLIENTES</t>
  </si>
  <si>
    <t>NACIONALES</t>
  </si>
  <si>
    <t>CUENTAS CORRIENTES COMERCIALES</t>
  </si>
  <si>
    <t>COMPAÑIAS VINCULADAS</t>
  </si>
  <si>
    <t>SIENA</t>
  </si>
  <si>
    <t>FONADE CALDAS</t>
  </si>
  <si>
    <t>CUENTA S POR COBRAR A SOCIOS Y</t>
  </si>
  <si>
    <t>A ACCIONISTAS</t>
  </si>
  <si>
    <t>ANTICIPOS Y AVANCES</t>
  </si>
  <si>
    <t>A PROVEEDORES</t>
  </si>
  <si>
    <t>ANTICIPOS A PROVEEDORES</t>
  </si>
  <si>
    <t>A CONTRATISTAS</t>
  </si>
  <si>
    <t>A TRABAJADORES</t>
  </si>
  <si>
    <t>ANTICIPO DE IMPUESTOS Y</t>
  </si>
  <si>
    <t>RETENCION EN LA FUENTE</t>
  </si>
  <si>
    <t>RETENCION SOBRE RENDIMIENTOS</t>
  </si>
  <si>
    <t>RETENCION SOBRE SERVICIOS</t>
  </si>
  <si>
    <t>RETENCION SOBRE OTROS</t>
  </si>
  <si>
    <t>IMPUESTO A LAS VENTAS RETENIDO</t>
  </si>
  <si>
    <t>ICA QUE NOS RETIENEN</t>
  </si>
  <si>
    <t>ICA 6.9/1000 BTA</t>
  </si>
  <si>
    <t>ICA 10X1000 BQUILLA</t>
  </si>
  <si>
    <t>OTROS</t>
  </si>
  <si>
    <t>IMPUESTO CREE 0.80 NO USAR***</t>
  </si>
  <si>
    <t>ANTICIPO IMPUESTO DERENTA 0.80</t>
  </si>
  <si>
    <t>CUENTAS POR COBRAR A</t>
  </si>
  <si>
    <t>EDUCACION</t>
  </si>
  <si>
    <t>CALAMIDAD DOMESTICA</t>
  </si>
  <si>
    <t>DEUDORES VARIOS</t>
  </si>
  <si>
    <t>PROPIEDADES PLANTA Y EQUIPO</t>
  </si>
  <si>
    <t>MAQUINARIA Y EQUIPOS EN MONTAJE</t>
  </si>
  <si>
    <t>EQUIPO DE OFICINA</t>
  </si>
  <si>
    <t>EQUIPO DE COMPUTACION Y</t>
  </si>
  <si>
    <t>CONSTRUCCIONES Y EDIFICACIONES</t>
  </si>
  <si>
    <t>OFICINAS</t>
  </si>
  <si>
    <t>AJUSTES POR INFLACION</t>
  </si>
  <si>
    <t>MUEBLES Y ENSERES</t>
  </si>
  <si>
    <t>EQUIPOS</t>
  </si>
  <si>
    <t>EQUIPOS DE PROCESAMIENTO DE</t>
  </si>
  <si>
    <t>EQUIPOS DE TELECOMUNICACIONES</t>
  </si>
  <si>
    <t>FLOTA Y EQUIPO DE TRANSPORTE</t>
  </si>
  <si>
    <t>AUTOS, CAMIONETAS Y CAMPEROS</t>
  </si>
  <si>
    <t>DEPRECIACION ACUMULADA</t>
  </si>
  <si>
    <t>INTANGIBLES</t>
  </si>
  <si>
    <t>LICENCIAS</t>
  </si>
  <si>
    <t>OBLIGACIONES FINANCIERAS</t>
  </si>
  <si>
    <t>BANCOS NACIONALES</t>
  </si>
  <si>
    <t>SOBREGIROS</t>
  </si>
  <si>
    <t>PAGARES</t>
  </si>
  <si>
    <t>OBLIGACION 1910086725</t>
  </si>
  <si>
    <t>PROVEEDORES</t>
  </si>
  <si>
    <t>PROVEEDORES NACIONALES</t>
  </si>
  <si>
    <t>CUENTAS POR PAGAR</t>
  </si>
  <si>
    <t>A COMPAÑIAS VINCULADAS</t>
  </si>
  <si>
    <t>TOTAL PASIVOS X CONSORCIOS</t>
  </si>
  <si>
    <t>TOTAL PASIVOS X CONSORCIOS BTA</t>
  </si>
  <si>
    <t>CUENTAS POR PAGAR A</t>
  </si>
  <si>
    <t>COSTOS Y GASTOS POR PAGAR</t>
  </si>
  <si>
    <t>HONORARIOS</t>
  </si>
  <si>
    <t>HONORARIOS ASESORIA EXTERNA</t>
  </si>
  <si>
    <t>REVISORIA FISCAL</t>
  </si>
  <si>
    <t>SERVICIOS TECNICOS</t>
  </si>
  <si>
    <t>SERVICIOS TECNCOS DE DIGITACION</t>
  </si>
  <si>
    <t>SERVICIOS DE MANTENIMIENTO</t>
  </si>
  <si>
    <t>ARRENDAMIENTOS</t>
  </si>
  <si>
    <t>SERVICIOS PUBLICOS</t>
  </si>
  <si>
    <t>GASTOS DE CAJA MENOR</t>
  </si>
  <si>
    <t>DEUDAS CON ACCIONISTAS O SOCIOS</t>
  </si>
  <si>
    <t>SOCIOS</t>
  </si>
  <si>
    <t>HONORARIOS  PERSONA JURIDICA</t>
  </si>
  <si>
    <t>SERVICIOS</t>
  </si>
  <si>
    <t>SERVICIOS EN GENERAL  NO</t>
  </si>
  <si>
    <t>SERVICIOS EN GENERAL</t>
  </si>
  <si>
    <t>SERVICIOS INTEGRALES DE SALUD</t>
  </si>
  <si>
    <t>RETENCION EN LA FUENTE ART. 383</t>
  </si>
  <si>
    <t>RETENCION EN LAFUENTE ART 383</t>
  </si>
  <si>
    <t>SERVICIOS CONTRATOS DE OBRA 6%</t>
  </si>
  <si>
    <t>ARRENDAMIENTO DE BIENES</t>
  </si>
  <si>
    <t>COMPRAS</t>
  </si>
  <si>
    <t>SERVICIOS SOFTWARE</t>
  </si>
  <si>
    <t>RETENCION CREE</t>
  </si>
  <si>
    <t>RETENCION CREE 0.80%</t>
  </si>
  <si>
    <t>IMPUESTO DE INDUSTRIA Y COMERCIO</t>
  </si>
  <si>
    <t>IMPUESTO DE ICA RETENIDO A</t>
  </si>
  <si>
    <t>ICA RETENIDO POR SERVICIOS</t>
  </si>
  <si>
    <t>ICA COMERCIALIZACION 11.04/1000</t>
  </si>
  <si>
    <t>RETENCIONES Y APORTES DE NOMINA</t>
  </si>
  <si>
    <t>APORTES AL I.S.S.</t>
  </si>
  <si>
    <t>ARP</t>
  </si>
  <si>
    <t>APORTES AL I.C.B.F., SENA Y CAJAS DE</t>
  </si>
  <si>
    <t>ICBF 3%</t>
  </si>
  <si>
    <t>SENA 2%</t>
  </si>
  <si>
    <t>CAJA DE COMPENSACION FAMILIAR</t>
  </si>
  <si>
    <t>FONDOS</t>
  </si>
  <si>
    <t>ACREEDORES VARIOS</t>
  </si>
  <si>
    <t>FONDOS DE CESANTIAS Y/O</t>
  </si>
  <si>
    <t>IMPUESTOS, GRAVAMENES Y TASAS</t>
  </si>
  <si>
    <t>DE RENTA Y COMPLEMENTARIOS</t>
  </si>
  <si>
    <t>VIGENCIA FISCAL CORRIENTE</t>
  </si>
  <si>
    <t>IMPUESTO SOBRE LAS VENTAS POR</t>
  </si>
  <si>
    <t>IVA GENERADO</t>
  </si>
  <si>
    <t>IVA GENERADO 19%</t>
  </si>
  <si>
    <t>IVA DESCONTABLE</t>
  </si>
  <si>
    <t>IVA DESCONTABLE POR COMPRAS</t>
  </si>
  <si>
    <t>IVA DESCONTABLE POR SERVICIOS</t>
  </si>
  <si>
    <t>PAGOS A LA DIAN</t>
  </si>
  <si>
    <t>DE INDUSTRIA Y COMERCIO</t>
  </si>
  <si>
    <t>OBLIGACIONES LABORALES</t>
  </si>
  <si>
    <t>SALARIOS POR PAGAR</t>
  </si>
  <si>
    <t>NOMINA POR PAGAR</t>
  </si>
  <si>
    <t>CESANTIAS CONSOLIDADAS</t>
  </si>
  <si>
    <t>LEY 50 DE 1990 Y NORMAS</t>
  </si>
  <si>
    <t>INTERESES SOBRE CESANTIAS</t>
  </si>
  <si>
    <t>PRIMA DE SERVICIOS</t>
  </si>
  <si>
    <t>PRIMA DE SERVICIO</t>
  </si>
  <si>
    <t>VACACIONES CONSOLIDADAS</t>
  </si>
  <si>
    <t>VACACIONES</t>
  </si>
  <si>
    <t>PASIVOS ESTIMADOS Y</t>
  </si>
  <si>
    <t>PARA OBLIGACIONES FISCALES</t>
  </si>
  <si>
    <t>OTROS PASIVOS</t>
  </si>
  <si>
    <t>ANTICIPOS Y AVANCES RECIBIDOS</t>
  </si>
  <si>
    <t>SOBRE CONTRATOS</t>
  </si>
  <si>
    <t>PARA OBRAS EN PROCESO</t>
  </si>
  <si>
    <t>DEPOSITOS RECIBIDOS</t>
  </si>
  <si>
    <t>PARA GARANTIA DE CONTRATOS</t>
  </si>
  <si>
    <t>CAPITAL SOCIAL</t>
  </si>
  <si>
    <t>CAPITAL SUSCRITO Y PAGADO</t>
  </si>
  <si>
    <t>CAPITAL AUTORIZADO</t>
  </si>
  <si>
    <t>RESERVAS</t>
  </si>
  <si>
    <t>RESERVAS OBLIGATORIAS</t>
  </si>
  <si>
    <t>RESERVA LEGAL</t>
  </si>
  <si>
    <t>REVALORIZACION DEL PATRIMONIO</t>
  </si>
  <si>
    <t>DE ACTIVOS EN PERIODO</t>
  </si>
  <si>
    <t>RESULTADOS DEL EJERCICIO</t>
  </si>
  <si>
    <t>UTILIDAD DEL EJERCICIO</t>
  </si>
  <si>
    <t>RESULTADOS DE EJERCICIOS</t>
  </si>
  <si>
    <t>UTILIDADES O EXCEDENTES</t>
  </si>
  <si>
    <t>UTILIDADES 2013</t>
  </si>
  <si>
    <t>UTILIDADES 2014</t>
  </si>
  <si>
    <t>UTILIDADES 2015</t>
  </si>
  <si>
    <t>UTILIDADES 2016</t>
  </si>
  <si>
    <t>UTILIDADES 2017</t>
  </si>
  <si>
    <t>UTILIDADES 2018</t>
  </si>
  <si>
    <t>OPERACIONALES</t>
  </si>
  <si>
    <t>CONSTRUCCION</t>
  </si>
  <si>
    <t>ACTIVIDADES CONEXAS</t>
  </si>
  <si>
    <t>INGRESOS POR INTERVENTORIAS</t>
  </si>
  <si>
    <t>INGRESOS X CONSORCIOS</t>
  </si>
  <si>
    <t>DEVOLUCIONES, REBAJAS Y</t>
  </si>
  <si>
    <t>DEVOLUCIONES EN VENTAS</t>
  </si>
  <si>
    <t>NO OPERACIONALES</t>
  </si>
  <si>
    <t>OTRAS VENTAS</t>
  </si>
  <si>
    <t>MATERIA PRIMA</t>
  </si>
  <si>
    <t>FINANCIEROS</t>
  </si>
  <si>
    <t>INTERESES</t>
  </si>
  <si>
    <t>DIVERSOS</t>
  </si>
  <si>
    <t>APROVECHAMIENTOS</t>
  </si>
  <si>
    <t>OPERACIONALES DE</t>
  </si>
  <si>
    <t>GASTOS DE PERSONAL</t>
  </si>
  <si>
    <t>SUELDOS</t>
  </si>
  <si>
    <t>AUXILIO DE TRANSPORTE</t>
  </si>
  <si>
    <t>CESANTIAS</t>
  </si>
  <si>
    <t>BONIFICACIONES</t>
  </si>
  <si>
    <t>DOTACION Y SUMINISTRO A</t>
  </si>
  <si>
    <t>SEGUROS</t>
  </si>
  <si>
    <t>PENSIONES DE JUBILACION</t>
  </si>
  <si>
    <t>APORTES A EPS</t>
  </si>
  <si>
    <t>APORTE PENSION</t>
  </si>
  <si>
    <t>APORTES CAJAS DE COMPENSACION</t>
  </si>
  <si>
    <t>APORTES I.C.B.F. 3%</t>
  </si>
  <si>
    <t>GASTOS MEDICOS Y DROGAS</t>
  </si>
  <si>
    <t>REVISORÍA FISCAL</t>
  </si>
  <si>
    <t>ASESORIA JURIDICA</t>
  </si>
  <si>
    <t>ASESORIA FINANCIERA</t>
  </si>
  <si>
    <t>ASESORIA TECNICA</t>
  </si>
  <si>
    <t>IMPUESTOS</t>
  </si>
  <si>
    <t>INDUSTRIA Y COMERCIO</t>
  </si>
  <si>
    <t>DE VALORIZACION</t>
  </si>
  <si>
    <t>IMPUESTO 4X1000</t>
  </si>
  <si>
    <t>IMPUESTO PREDIAL</t>
  </si>
  <si>
    <t>MANEJO</t>
  </si>
  <si>
    <t>CUMPLIMIENTO</t>
  </si>
  <si>
    <t>VIDA COLECTIVA</t>
  </si>
  <si>
    <t>ASEO Y VIGILANCIA</t>
  </si>
  <si>
    <t>ASISTENCIA TECNICA</t>
  </si>
  <si>
    <t>PROCESAMIENTO ELECTRONICO DE</t>
  </si>
  <si>
    <t>ACUEDUCTO Y ALCANTARILLADO</t>
  </si>
  <si>
    <t>ENERGIA ELECTRICA</t>
  </si>
  <si>
    <t>TELEFONO</t>
  </si>
  <si>
    <t>SERVICIO TELEFONIA CELULAR</t>
  </si>
  <si>
    <t>CORREO, PORTES Y TELEGRAMAS</t>
  </si>
  <si>
    <t>GAS</t>
  </si>
  <si>
    <t>GASTOS LEGALES</t>
  </si>
  <si>
    <t>NOTARIALES</t>
  </si>
  <si>
    <t>REGISTRO MERCANTIL</t>
  </si>
  <si>
    <t>TRAMITES Y LICENCIAS</t>
  </si>
  <si>
    <t>MANTENIMIENTO Y REPARACIONES</t>
  </si>
  <si>
    <t>MAQUINARIA Y EQUIPO</t>
  </si>
  <si>
    <t>ADECUACION E INSTALACION</t>
  </si>
  <si>
    <t>INSTALACIONES ELECTRICAS</t>
  </si>
  <si>
    <t>REPARACIONES LOCATIVAS</t>
  </si>
  <si>
    <t>GASTOS DE VIAJE</t>
  </si>
  <si>
    <t>ALOJAMIENTO Y MANUTENCION</t>
  </si>
  <si>
    <t>PASAJES AEREOS</t>
  </si>
  <si>
    <t>PEAJES</t>
  </si>
  <si>
    <t>ELEMENTOS DE ASEO Y CAFETERIA</t>
  </si>
  <si>
    <t>UTILES, PAPELERIA Y FOTOCOPIAS</t>
  </si>
  <si>
    <t>COMBUSTIBLES Y LUBRICANTES</t>
  </si>
  <si>
    <t>TAXIS Y BUSES</t>
  </si>
  <si>
    <t>ESTAMPILLAS</t>
  </si>
  <si>
    <t>CASINO Y RESTAURANTE</t>
  </si>
  <si>
    <t>PARQUEADEROS</t>
  </si>
  <si>
    <t>OPERACIONALES DE VENTAS</t>
  </si>
  <si>
    <t>PROPAGANDA Y PUBLICIDAD</t>
  </si>
  <si>
    <t>MUESTRAS</t>
  </si>
  <si>
    <t>GASTOS BANCARIOS</t>
  </si>
  <si>
    <t>COMISIONES</t>
  </si>
  <si>
    <t>GASTOS NO DEDUCIBLES</t>
  </si>
  <si>
    <t>GASTOS EXTRAORDINARIOS</t>
  </si>
  <si>
    <t>COSTOS Y GASTOS DE EJERCICIOS</t>
  </si>
  <si>
    <t>IMPUESTOS ASUMIDOS</t>
  </si>
  <si>
    <t>GASTOS DIVERSOS</t>
  </si>
  <si>
    <t>MULTAS, SANCIONES Y LITIGIOS</t>
  </si>
  <si>
    <t>AJUSTE AL PESO</t>
  </si>
  <si>
    <t>IMPUESTO DE RENTA Y</t>
  </si>
  <si>
    <t>CONTRATOS DE SERVICIOS</t>
  </si>
  <si>
    <t>COSTOS X CONSORCIOS</t>
  </si>
  <si>
    <t>RETENCION SOBRE</t>
  </si>
  <si>
    <t>RETENCION SOBRE SERVICIOS 4%</t>
  </si>
  <si>
    <t>RETENCION SOBRE SERVICIOS 6%</t>
  </si>
  <si>
    <t>RTE FTE POR CONSORCIOS</t>
  </si>
  <si>
    <t>COSTOS DE PRODUCCION O DE</t>
  </si>
  <si>
    <t>UTILIDAD</t>
  </si>
  <si>
    <t>CONTABLE</t>
  </si>
  <si>
    <t>FISCAL</t>
  </si>
  <si>
    <t>110</t>
  </si>
  <si>
    <t>4. Número de formulario</t>
  </si>
  <si>
    <t>lea cuidadosamente las instrucciones</t>
  </si>
  <si>
    <t>Datos del Declarante</t>
  </si>
  <si>
    <t>5. No. de Identificación Tributaria (NIT)</t>
  </si>
  <si>
    <t>6. DV</t>
  </si>
  <si>
    <t>7. Primer apellido</t>
  </si>
  <si>
    <t>8. Segundo apellido</t>
  </si>
  <si>
    <t>9. Primer nombre</t>
  </si>
  <si>
    <t>10. Otros nombres</t>
  </si>
  <si>
    <t>11. Razón social</t>
  </si>
  <si>
    <t>12. Cód. Dir Seccional</t>
  </si>
  <si>
    <t>24. Actividad económica</t>
  </si>
  <si>
    <r>
      <rPr>
        <b/>
        <sz val="12"/>
        <color rgb="FF000000"/>
        <rFont val="Arial"/>
        <family val="2"/>
      </rPr>
      <t>Si es una corrección indique</t>
    </r>
    <r>
      <rPr>
        <sz val="12"/>
        <color rgb="FF000000"/>
        <rFont val="Arial"/>
        <family val="2"/>
      </rPr>
      <t>: 25. Cód.</t>
    </r>
  </si>
  <si>
    <t>26. No. Formulario anterior</t>
  </si>
  <si>
    <t>27. Fracción año gravable 2014 (Marque "X")</t>
  </si>
  <si>
    <t>29. Vinculado al pago de obras por impuestos (Marque "X")</t>
  </si>
  <si>
    <t>30. Total costos y gastos de nomina</t>
  </si>
  <si>
    <t>31. Aportes al sistema de seguridad social</t>
  </si>
  <si>
    <t>Cuentas, documentos y arrendamientos financieros por cobrar</t>
  </si>
  <si>
    <t>Ganancias ocasionales</t>
  </si>
  <si>
    <t>Ganancias ocasionales no gravadas y exentas</t>
  </si>
  <si>
    <t>Liquidación Privada</t>
  </si>
  <si>
    <r>
      <t xml:space="preserve">Total patrimonio liquido </t>
    </r>
    <r>
      <rPr>
        <sz val="12"/>
        <color rgb="FF000000"/>
        <rFont val="Arial"/>
        <family val="2"/>
      </rPr>
      <t>(41-42)</t>
    </r>
  </si>
  <si>
    <t>Ingresos brutos de actividades ordinarias</t>
  </si>
  <si>
    <t>Ingresos financieros</t>
  </si>
  <si>
    <t>Devoluciones, rebajas y descuentos en ventas</t>
  </si>
  <si>
    <t>Retenciones</t>
  </si>
  <si>
    <t>Gastos financieros</t>
  </si>
  <si>
    <t>Otros gastos y deducciones</t>
  </si>
  <si>
    <t>Inversiones efectuadas en el año</t>
  </si>
  <si>
    <t>Anticipo renta para el año gravable siguiente</t>
  </si>
  <si>
    <t>Inversiones liquidadas de periodos gravables anteriores</t>
  </si>
  <si>
    <t>Renta</t>
  </si>
  <si>
    <t>Renta presuntiva</t>
  </si>
  <si>
    <t>Valor impuesto exigible por obras por impuestos modalidad de pago 1</t>
  </si>
  <si>
    <t>Renta exenta</t>
  </si>
  <si>
    <t>Rentas gravables</t>
  </si>
  <si>
    <t>997. Espacio exclusivo para el sello de la entidad recaudadora</t>
  </si>
  <si>
    <t>980. Pago total $</t>
  </si>
  <si>
    <t>Firme del declarante o de quien lo representa</t>
  </si>
  <si>
    <t>996, Espacio para el numero interno de la DIAN / Adhesivo</t>
  </si>
  <si>
    <t>982. Código Contador  o Revisor Fiscal</t>
  </si>
  <si>
    <t>Firma Contador o Revisor Fiscal:</t>
  </si>
  <si>
    <t>994. Con salvedades</t>
  </si>
  <si>
    <t>983. No. Tarjeta Profesional</t>
  </si>
  <si>
    <t>TOTAL ACTIVO CONTABLE   -   TOTAL PATRIMONIO BRUTO FISCAL</t>
  </si>
  <si>
    <t>TOTAL  ACTIVO CONTABLE</t>
  </si>
  <si>
    <t/>
  </si>
  <si>
    <t>Impuesto diferido</t>
  </si>
  <si>
    <t>AJUSTE POR REVALORIZACION</t>
  </si>
  <si>
    <t>TOTAL PATRIMONIO  BRUTO  FISCAL</t>
  </si>
  <si>
    <t>TOTAL PASIVO  CONTABLE   -   TOTAL PASIVO  FISCAL</t>
  </si>
  <si>
    <t>TOTAL  PASIVO CONTABLE</t>
  </si>
  <si>
    <t>Provisiones y contingencias</t>
  </si>
  <si>
    <t>TOTAL PASIVO  FISCAL</t>
  </si>
  <si>
    <t>TOTAL PATRIMONIO  CONTABLE   -   TOTAL PATRIMONIO  LIQUIDO  -  FISCAL</t>
  </si>
  <si>
    <t>TOTAL  PATRIMONIO CONTABLE</t>
  </si>
  <si>
    <t>Menos: impuesto diferido</t>
  </si>
  <si>
    <t>Mas: Provisiones y contingencias</t>
  </si>
  <si>
    <t>TOTAL PATRIMONIO  FISCAL</t>
  </si>
  <si>
    <t>CONFIRMACION  CONCILIACION  PATRIMONIAL</t>
  </si>
  <si>
    <t>RENGLONES DECLARACIONES</t>
  </si>
  <si>
    <t>Diferencia</t>
  </si>
  <si>
    <t>Efectivo, bancos, otras inversiones</t>
  </si>
  <si>
    <t>Cuentas por Cobrar</t>
  </si>
  <si>
    <t>Acciones y aportes</t>
  </si>
  <si>
    <t>Activos Fijos</t>
  </si>
  <si>
    <t>Otros Activos</t>
  </si>
  <si>
    <t>Total Patrimonio Bruto (Sume renglones 33 a 38)</t>
  </si>
  <si>
    <t>Total Patrimonio Líquido (Renglón 39-40)</t>
  </si>
  <si>
    <t>CONCILIACION  UTILIDAD  (PERDIDA)  CONTABLE  -  RENTA  LIQUIDA</t>
  </si>
  <si>
    <t>Mas:  Costos no deducibles</t>
  </si>
  <si>
    <t>Menos:  Gastos no deducibles</t>
  </si>
  <si>
    <t>Menos: ingresos no constitutivos de renta</t>
  </si>
  <si>
    <t>Menos: Intereses presuntivos</t>
  </si>
  <si>
    <t>Menos: Ingreso por ganancia ocasional</t>
  </si>
  <si>
    <t>Total</t>
  </si>
  <si>
    <t>compensaciones por perdidas fiscales</t>
  </si>
  <si>
    <t>compensaciones por excesos presutiva</t>
  </si>
  <si>
    <t>Menos: Renta Exenta</t>
  </si>
  <si>
    <t>Mas: Renta Gravable</t>
  </si>
  <si>
    <t>Presuntiva</t>
  </si>
  <si>
    <t>Impuesto Sobre la Renta Líquida Gravable</t>
  </si>
  <si>
    <t>DESCUENTOS TRIBUTARIOS</t>
  </si>
  <si>
    <t>Impuesto Neto de Renta</t>
  </si>
  <si>
    <t>GANANCIAS OCASIONALES EN VTA ACTIVO FIJO</t>
  </si>
  <si>
    <t>Venta de activo fijo mas de 2 años</t>
  </si>
  <si>
    <t>TOTAL IMPTO A LAS GANANCIAS</t>
  </si>
  <si>
    <t xml:space="preserve">Sobretasa </t>
  </si>
  <si>
    <t xml:space="preserve">TOTAL A PAGAR </t>
  </si>
  <si>
    <t xml:space="preserve">TOTAL  A  FAVOR </t>
  </si>
  <si>
    <t>CONCILIACIONES  AÑO  GRAVABLE  2019</t>
  </si>
  <si>
    <t>Utilidad (Pérdida) del ejercicio 2019</t>
  </si>
  <si>
    <t>RENTA  LIQUIDA ORDINARIA  AÑO  2019</t>
  </si>
  <si>
    <t>CONCILIACION  DEL  IMPUESTO  DE  RENTA  AÑO  GRAVABLE  2019</t>
  </si>
  <si>
    <t>RENTA  LIQUIDA  AÑO  2019</t>
  </si>
  <si>
    <t>RENTA  LIQUIDA  GRAVABLE AÑO  2019</t>
  </si>
  <si>
    <t>PARTIDAS QUE AUMENTAN EL IMPUESTO 2019</t>
  </si>
  <si>
    <t>TOTAL  AUMENTO DEL IMPUESTO AÑO 2019</t>
  </si>
  <si>
    <t>PARTIDAS QUE DISMINUYEN  EL IMPUESTO 2019</t>
  </si>
  <si>
    <t>1</t>
  </si>
  <si>
    <r>
      <t xml:space="preserve">Total patrimonio bruto </t>
    </r>
    <r>
      <rPr>
        <sz val="12"/>
        <color rgb="FF000000"/>
        <rFont val="Arial"/>
        <family val="2"/>
      </rPr>
      <t>(sume 33 a 40)</t>
    </r>
  </si>
  <si>
    <t>Dividendos y/o participaciones no constitutivos de renta ni</t>
  </si>
  <si>
    <t>Dividendos y/o participaciones no constitutivos de renta ni ganancia ocasional (incluye capitalizaciones no gravadas)</t>
  </si>
  <si>
    <t>Dividendos y/o participaciones recibidas por CHC</t>
  </si>
  <si>
    <t>Dividendos y/o participaciones recibidas por CHC de una entidad no residente en Colombia exentos</t>
  </si>
  <si>
    <t>Dividendos y/o participaciones gravadas recibidas por sociedades</t>
  </si>
  <si>
    <t>Dividendos y/o participaciones gravadas recibidas por sociedades extranjeras (2016 y anteriores) o sociedades nacionales cualquier año</t>
  </si>
  <si>
    <t>Dividendos y/o participaciones gravadas recibidas por</t>
  </si>
  <si>
    <t>Dividendos y/o participaciones gravadas recibidas por personas naturales sin residencia fiscal (año 2016 y anteriores)</t>
  </si>
  <si>
    <t>Dividendos y/o participaciones gravadas al 7,5%</t>
  </si>
  <si>
    <t>Dividendos y/o participaciones gravadas a tarifa general (EP y sociedades extranjeras - utilidades generadas a partir del año 2017)</t>
  </si>
  <si>
    <t>Total ingresos brutos (sume 44 a 52)</t>
  </si>
  <si>
    <t>Total ingresos netos (53-54-55)</t>
  </si>
  <si>
    <r>
      <t xml:space="preserve">Total costos y gastos deducibles </t>
    </r>
    <r>
      <rPr>
        <sz val="12"/>
        <color rgb="FF000000"/>
        <rFont val="Arial"/>
        <family val="2"/>
      </rPr>
      <t>(sume 57 a 61)</t>
    </r>
  </si>
  <si>
    <t>Renta por recuperación de deducciones</t>
  </si>
  <si>
    <t>Renta Pasiva - ECE sin residencia fiscal en Colombia</t>
  </si>
  <si>
    <t>Renta liquida ordinaria del ejercicio (56+64+65+66-49-50-51-62-63)</t>
  </si>
  <si>
    <t>Perdida Liquida del ejercicio (49+50+51+62+63-56-64-65-66)</t>
  </si>
  <si>
    <t>Renta Liquida (67-69)</t>
  </si>
  <si>
    <t>Renta liquida gravable (al mayor valor entre 70 y 71 reste 72 y sume 73)</t>
  </si>
  <si>
    <t>Ganancias ocasionales gravables (75-76-77)</t>
  </si>
  <si>
    <t>Impuesto sobre las rentas liquidas gravables</t>
  </si>
  <si>
    <t>Impuesto de dividendos y/o participaciones gravadas, a la tarifa del 7,5% (base casilla 50)</t>
  </si>
  <si>
    <t>Impuesto de dividendos y/o participaciones gravadas, a la tarifa del articulo 240 E.T. (base casilla 51)</t>
  </si>
  <si>
    <t>Impuesto de dividendos y/o participaciones gravadas, a la tarifa del 33% (base casilla 49)</t>
  </si>
  <si>
    <t xml:space="preserve">Descuentos tributarios </t>
  </si>
  <si>
    <t>Impuesto neto de renta (83-84)</t>
  </si>
  <si>
    <t>Impuesto de ganancias ocasionales</t>
  </si>
  <si>
    <t>Descuento por impuestos pagados en el exterior por ganancias ocasionales</t>
  </si>
  <si>
    <t>Total Impuesto a cargo (85+86-87)</t>
  </si>
  <si>
    <t>Valor inversión obras por impuestos hasta el 50% del valor de la casilla 88 (Modalidad de pago 1)</t>
  </si>
  <si>
    <t>Descuento efectivo inversión obras por impuestos (Modalidad de pago 2)</t>
  </si>
  <si>
    <t>Anticipo renta liquidado año gravable anterior</t>
  </si>
  <si>
    <r>
      <rPr>
        <b/>
        <sz val="12"/>
        <color rgb="FF000000"/>
        <rFont val="Arial"/>
        <family val="2"/>
      </rPr>
      <t>Total retenciones año gravable a declarar</t>
    </r>
    <r>
      <rPr>
        <sz val="12"/>
        <color rgb="FF000000"/>
        <rFont val="Arial"/>
        <family val="2"/>
      </rPr>
      <t xml:space="preserve"> (93+94)</t>
    </r>
  </si>
  <si>
    <t>Sobretasa instituciones financieras</t>
  </si>
  <si>
    <t>Saldo a pagar por impuesto (88+96+98+99-89-90-91-92-95-97)</t>
  </si>
  <si>
    <t>Total saldo a pagar (88+96+98+99+101-89-90-91-92-95-97)</t>
  </si>
  <si>
    <t>Total saldo a favor (89+90+91+92+95+97-88-96-98-99-101</t>
  </si>
  <si>
    <t>Valor impuesto exigible por obras por impuestos modalidad de pago 2</t>
  </si>
  <si>
    <t>Declaración de Renta y Complementarios o de Ingresos y Patrimonio para Personas Jurídicas y Asimiladas y Personas Naturales y Asimiladas no Residentes y Sucesiones Ilíquidas de Causantes no Residentes</t>
  </si>
  <si>
    <t>28. Renuncio a pertenecer al régimen tributario especial(marque "X")</t>
  </si>
  <si>
    <t xml:space="preserve">32. Aportes a SENA. ICBF, cajas de compensación </t>
  </si>
  <si>
    <t>(Continuación)  Renta</t>
  </si>
  <si>
    <t>Propiedades, planta y equipo, propiedades de inversión y ANCMV</t>
  </si>
  <si>
    <t>Ingresos por ganancias ocasionales</t>
  </si>
  <si>
    <t>Costos por ganancias ocasionales</t>
  </si>
  <si>
    <t>Total impuesto sobre las rentas liquidas gravables (79+80+81+82)</t>
  </si>
  <si>
    <t>Saldo a favor año gravable anterior sin solicitud de devolución y/o compensación</t>
  </si>
  <si>
    <t>Gastos de administración</t>
  </si>
  <si>
    <t>Anticipo sobretasa instituciones financieras año gravable anterior</t>
  </si>
  <si>
    <t>Anticipo sobretasa instituciones financieras año gravable siguiente</t>
  </si>
  <si>
    <t>106. No. Identificación signatario                                                        107.DV</t>
  </si>
  <si>
    <t>981. Cód. Representación</t>
  </si>
  <si>
    <t>intereses presuntos</t>
  </si>
  <si>
    <t>NO DEDUCIBLES EN RENTA</t>
  </si>
  <si>
    <t>Sobretasa del impuesto renta 2019</t>
  </si>
  <si>
    <t>Antcipo para el 2020 año siguiente</t>
  </si>
  <si>
    <t>Anticipo por el 2018</t>
  </si>
  <si>
    <t xml:space="preserve">Saldo a Favor Renta Equidad año 2018 Sin Solicitud de Devolución o Compensación </t>
  </si>
  <si>
    <t>febrero</t>
  </si>
  <si>
    <t>marzo</t>
  </si>
  <si>
    <t>abril</t>
  </si>
  <si>
    <t>mayo</t>
  </si>
  <si>
    <t>junio</t>
  </si>
  <si>
    <t>julio</t>
  </si>
  <si>
    <t>agosto</t>
  </si>
  <si>
    <t>septiembre</t>
  </si>
  <si>
    <t>octubre</t>
  </si>
  <si>
    <t>noviembre</t>
  </si>
  <si>
    <t>diciembre</t>
  </si>
  <si>
    <t>AÑO 2019</t>
  </si>
  <si>
    <t>Autorretenciones Art 114-1</t>
  </si>
  <si>
    <t>Retenciones en la fuente 2019</t>
  </si>
  <si>
    <t>INR 2018</t>
  </si>
  <si>
    <t>INR 2019</t>
  </si>
  <si>
    <t>firmeza 6 meses</t>
  </si>
  <si>
    <t>Beneficio auditoria 682-2</t>
  </si>
  <si>
    <t>anticipo año siguiente</t>
  </si>
  <si>
    <t>promedio</t>
  </si>
  <si>
    <t>retenciones</t>
  </si>
  <si>
    <t>Total Retenciones</t>
  </si>
  <si>
    <t>mayor 71 UVT</t>
  </si>
  <si>
    <t>método 1</t>
  </si>
  <si>
    <t>método 2</t>
  </si>
  <si>
    <t>dieferencia</t>
  </si>
  <si>
    <t>art 236 y 237</t>
  </si>
  <si>
    <t>autorrenteciones</t>
  </si>
  <si>
    <t>Renta liquida</t>
  </si>
  <si>
    <t>COMPRACION PATRIMONIAL</t>
  </si>
  <si>
    <t>SEGURIDAD SOCIAL</t>
  </si>
  <si>
    <t>APORTES PARAFISCALES</t>
  </si>
  <si>
    <t>NOMINA</t>
  </si>
  <si>
    <t>Total a pagar</t>
  </si>
  <si>
    <t>Total saldo a Favor</t>
  </si>
  <si>
    <t>XXXXXXYYYY SAS</t>
  </si>
  <si>
    <t>(Nit: 800,000,000-0)</t>
  </si>
  <si>
    <t>CONSORCIO ABC</t>
  </si>
  <si>
    <t xml:space="preserve">RTE FTE POR CONSORCIOS </t>
  </si>
  <si>
    <t>ACTIVOS X CONSORCIOS</t>
  </si>
  <si>
    <t xml:space="preserve">ACTIVOS X CONSORCIOS </t>
  </si>
  <si>
    <t xml:space="preserve">PASIVOS X CONSORCIOS </t>
  </si>
  <si>
    <t xml:space="preserve">CONSORCIO </t>
  </si>
  <si>
    <t>CONSORCIO</t>
  </si>
  <si>
    <t>INGRESOS X CONSORCIO</t>
  </si>
  <si>
    <t xml:space="preserve">INGRESOS X CONSORCIOS </t>
  </si>
  <si>
    <t xml:space="preserve">COSTOS X CONSORCIOS </t>
  </si>
  <si>
    <t xml:space="preserve">CTA CTE </t>
  </si>
  <si>
    <t>CTA CTE</t>
  </si>
  <si>
    <t xml:space="preserve">INGENIERIA </t>
  </si>
  <si>
    <t>DE SERVICIOS</t>
  </si>
  <si>
    <t>CONSOROCIO I</t>
  </si>
  <si>
    <t xml:space="preserve">CONTRATO </t>
  </si>
  <si>
    <t>ALCANTARILLADO</t>
  </si>
  <si>
    <t xml:space="preserve">OBLIGACION </t>
  </si>
  <si>
    <t>INGENIERIA</t>
  </si>
  <si>
    <t>CONSOROCIO</t>
  </si>
  <si>
    <t>CONTRATO</t>
  </si>
  <si>
    <t xml:space="preserve">ICA 10X1000 </t>
  </si>
  <si>
    <t>PASIVOS X CONSORCIOS</t>
  </si>
  <si>
    <t>INGRESOS POR I</t>
  </si>
  <si>
    <t>COSTOS X C</t>
  </si>
  <si>
    <t>XYZ SAS</t>
  </si>
  <si>
    <t>Anticipo renta año siguiente Art 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</si>
</sst>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164" formatCode="_-* #,##0\ _€_-;\-* #,##0\ _€_-;_-* &quot;-&quot;\ _€_-;_-@_-"/>
    <numFmt numFmtId="165" formatCode="_-* #,##0.00\ _€_-;\-* #,##0.00\ _€_-;_-* &quot;-&quot;??\ _€_-;_-@_-"/>
    <numFmt numFmtId="166" formatCode="_(* #,##0.00_);_(* \(#,##0.00\);_(* &quot;-&quot;??_);_(@_)"/>
    <numFmt numFmtId="167" formatCode="_(* #,##0_);_(* \(#,##0\);_(* &quot;-&quot;??_);_(@_)"/>
    <numFmt numFmtId="168" formatCode="0.0%"/>
    <numFmt numFmtId="169" formatCode="0\ 0"/>
    <numFmt numFmtId="170" formatCode="0\ \ 0\ \ 0\ \ 0"/>
    <numFmt numFmtId="171" formatCode="0\ \-\ \T"/>
    <numFmt numFmtId="172" formatCode="_-* #,##0\ _€_-;\-* #,##0\ _€_-;_-* &quot;-&quot;??\ _€_-;_-@_-"/>
    <numFmt numFmtId="173" formatCode="_-* #,##0.00\ _€_-;\-* #,##0.00\ _€_-;_-* &quot;-&quot;\ _€_-;_-@_-"/>
  </numFmts>
  <fonts count="72"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font>
    <font>
      <u/>
      <sz val="11"/>
      <color theme="10"/>
      <name val="Calibri"/>
      <family val="2"/>
    </font>
    <font>
      <sz val="11"/>
      <color theme="1"/>
      <name val="Arial"/>
      <family val="2"/>
    </font>
    <font>
      <b/>
      <sz val="11"/>
      <color rgb="FF000000"/>
      <name val="Calibri"/>
      <family val="2"/>
    </font>
    <font>
      <sz val="11"/>
      <color rgb="FF008000"/>
      <name val="Calibri"/>
      <family val="2"/>
    </font>
    <font>
      <b/>
      <sz val="28"/>
      <color rgb="FFFFFFFF"/>
      <name val="Arial Narrow"/>
      <family val="2"/>
    </font>
    <font>
      <b/>
      <sz val="6"/>
      <color rgb="FF000000"/>
      <name val="Arial"/>
      <family val="2"/>
    </font>
    <font>
      <b/>
      <sz val="8"/>
      <color indexed="8"/>
      <name val="Arial"/>
      <family val="2"/>
    </font>
    <font>
      <sz val="12"/>
      <color theme="0" tint="-0.249977111117893"/>
      <name val="Arial"/>
      <family val="2"/>
    </font>
    <font>
      <sz val="7"/>
      <color rgb="FF000000"/>
      <name val="Arial"/>
      <family val="2"/>
    </font>
    <font>
      <sz val="10"/>
      <color theme="1"/>
      <name val="Arial"/>
      <family val="2"/>
    </font>
    <font>
      <sz val="6"/>
      <color rgb="FF000000"/>
      <name val="Arial"/>
      <family val="2"/>
    </font>
    <font>
      <sz val="10"/>
      <color rgb="FF000000"/>
      <name val="Arial"/>
      <family val="2"/>
    </font>
    <font>
      <sz val="11"/>
      <color rgb="FF000000"/>
      <name val="Arial"/>
      <family val="2"/>
    </font>
    <font>
      <sz val="6"/>
      <color theme="1"/>
      <name val="Arial"/>
      <family val="2"/>
    </font>
    <font>
      <sz val="12"/>
      <color theme="1"/>
      <name val="Arial"/>
      <family val="2"/>
    </font>
    <font>
      <b/>
      <sz val="22"/>
      <color theme="1"/>
      <name val="Arial"/>
      <family val="2"/>
    </font>
    <font>
      <sz val="14"/>
      <color theme="1"/>
      <name val="Arial"/>
      <family val="2"/>
    </font>
    <font>
      <b/>
      <sz val="12"/>
      <color theme="1"/>
      <name val="Arial"/>
      <family val="2"/>
    </font>
    <font>
      <b/>
      <sz val="11"/>
      <color theme="0"/>
      <name val="Arial"/>
      <family val="2"/>
    </font>
    <font>
      <b/>
      <sz val="11"/>
      <color theme="1"/>
      <name val="Arial"/>
      <family val="2"/>
    </font>
    <font>
      <sz val="11"/>
      <color rgb="FFFF0000"/>
      <name val="Arial"/>
      <family val="2"/>
    </font>
    <font>
      <sz val="11"/>
      <name val="Arial"/>
      <family val="2"/>
    </font>
    <font>
      <b/>
      <sz val="12"/>
      <name val="Arial"/>
      <family val="2"/>
    </font>
    <font>
      <sz val="12"/>
      <name val="Arial"/>
      <family val="2"/>
    </font>
    <font>
      <b/>
      <sz val="10"/>
      <color theme="1"/>
      <name val="Arial"/>
      <family val="2"/>
    </font>
    <font>
      <sz val="9"/>
      <color theme="1"/>
      <name val="Calibri"/>
      <family val="2"/>
      <scheme val="minor"/>
    </font>
    <font>
      <sz val="12"/>
      <color theme="1" tint="0.499984740745262"/>
      <name val="Arial"/>
      <family val="2"/>
    </font>
    <font>
      <sz val="18"/>
      <color theme="1"/>
      <name val="Arial"/>
      <family val="2"/>
    </font>
    <font>
      <sz val="18"/>
      <color theme="1"/>
      <name val="Calibri"/>
      <family val="2"/>
      <scheme val="minor"/>
    </font>
    <font>
      <sz val="16"/>
      <color theme="1"/>
      <name val="Arial"/>
      <family val="2"/>
    </font>
    <font>
      <sz val="12"/>
      <color rgb="FFFF0000"/>
      <name val="Arial"/>
      <family val="2"/>
    </font>
    <font>
      <b/>
      <sz val="14"/>
      <color theme="1"/>
      <name val="Arial"/>
      <family val="2"/>
    </font>
    <font>
      <b/>
      <sz val="14"/>
      <color theme="1"/>
      <name val="Calibri"/>
      <family val="2"/>
      <scheme val="minor"/>
    </font>
    <font>
      <b/>
      <sz val="12"/>
      <color rgb="FFFF0000"/>
      <name val="Arial"/>
      <family val="2"/>
    </font>
    <font>
      <sz val="12"/>
      <color rgb="FF000000"/>
      <name val="Arial"/>
      <family val="2"/>
    </font>
    <font>
      <b/>
      <sz val="12"/>
      <color theme="0"/>
      <name val="Arial"/>
      <family val="2"/>
    </font>
    <font>
      <sz val="16"/>
      <color theme="1"/>
      <name val="Calibri"/>
      <family val="2"/>
      <scheme val="minor"/>
    </font>
    <font>
      <sz val="12"/>
      <color theme="1"/>
      <name val="Calibri"/>
      <family val="2"/>
      <scheme val="minor"/>
    </font>
    <font>
      <sz val="12"/>
      <color theme="0"/>
      <name val="Arial"/>
      <family val="2"/>
    </font>
    <font>
      <b/>
      <sz val="24"/>
      <color theme="1"/>
      <name val="Arial"/>
      <family val="2"/>
    </font>
    <font>
      <b/>
      <sz val="16"/>
      <color theme="1"/>
      <name val="Arial"/>
      <family val="2"/>
    </font>
    <font>
      <sz val="9"/>
      <color indexed="81"/>
      <name val="Tahoma"/>
      <family val="2"/>
    </font>
    <font>
      <b/>
      <sz val="9"/>
      <color indexed="81"/>
      <name val="Tahoma"/>
      <family val="2"/>
    </font>
    <font>
      <b/>
      <sz val="8"/>
      <color theme="0"/>
      <name val="Arial"/>
      <family val="2"/>
    </font>
    <font>
      <sz val="8"/>
      <color theme="1"/>
      <name val="Calibri"/>
      <family val="2"/>
      <scheme val="minor"/>
    </font>
    <font>
      <b/>
      <sz val="9"/>
      <color theme="1"/>
      <name val="Arial"/>
      <family val="2"/>
    </font>
    <font>
      <b/>
      <sz val="8"/>
      <color theme="1"/>
      <name val="Arial"/>
      <family val="2"/>
    </font>
    <font>
      <b/>
      <sz val="8"/>
      <name val="Arial"/>
      <family val="2"/>
    </font>
    <font>
      <sz val="12"/>
      <color rgb="FF000000"/>
      <name val="Calibri"/>
      <family val="2"/>
    </font>
    <font>
      <b/>
      <sz val="16"/>
      <color rgb="FF000000"/>
      <name val="Arial"/>
      <family val="2"/>
    </font>
    <font>
      <sz val="16"/>
      <color rgb="FF000000"/>
      <name val="Arial"/>
      <family val="2"/>
    </font>
    <font>
      <b/>
      <sz val="18"/>
      <color rgb="FF008000"/>
      <name val="Arial"/>
      <family val="2"/>
    </font>
    <font>
      <sz val="18"/>
      <color rgb="FF008000"/>
      <name val="Arial"/>
      <family val="2"/>
    </font>
    <font>
      <b/>
      <sz val="72"/>
      <color rgb="FFFFFFFF"/>
      <name val="Arial Narrow"/>
      <family val="2"/>
    </font>
    <font>
      <b/>
      <sz val="12"/>
      <color rgb="FF000000"/>
      <name val="Arial"/>
      <family val="2"/>
    </font>
    <font>
      <b/>
      <sz val="13"/>
      <color rgb="FF000000"/>
      <name val="Arial"/>
      <family val="2"/>
    </font>
    <font>
      <b/>
      <sz val="11"/>
      <color rgb="FF000000"/>
      <name val="Arial"/>
      <family val="2"/>
    </font>
    <font>
      <b/>
      <sz val="11.5"/>
      <color rgb="FF000000"/>
      <name val="Arial"/>
      <family val="2"/>
    </font>
    <font>
      <b/>
      <sz val="10"/>
      <color rgb="FF000000"/>
      <name val="Arial"/>
      <family val="2"/>
    </font>
    <font>
      <sz val="12"/>
      <color rgb="FFFFFFFF"/>
      <name val="Arial"/>
      <family val="2"/>
    </font>
    <font>
      <b/>
      <sz val="12"/>
      <color rgb="FF808080"/>
      <name val="Arial"/>
      <family val="2"/>
    </font>
    <font>
      <sz val="12"/>
      <color rgb="FF008000"/>
      <name val="Arial"/>
      <family val="2"/>
    </font>
    <font>
      <sz val="6"/>
      <color indexed="81"/>
      <name val="Geneva"/>
      <family val="2"/>
    </font>
    <font>
      <sz val="8"/>
      <color indexed="81"/>
      <name val="Tahoma"/>
      <family val="2"/>
    </font>
    <font>
      <b/>
      <sz val="10"/>
      <color rgb="FF000000"/>
      <name val="Verdana"/>
      <family val="2"/>
    </font>
    <font>
      <sz val="10"/>
      <color rgb="FF000000"/>
      <name val="Verdana"/>
      <family val="2"/>
    </font>
    <font>
      <sz val="13"/>
      <color rgb="FF000000"/>
      <name val="Arial"/>
      <family val="2"/>
    </font>
    <font>
      <sz val="8"/>
      <name val="Calibri"/>
      <family val="2"/>
      <scheme val="minor"/>
    </font>
  </fonts>
  <fills count="31">
    <fill>
      <patternFill patternType="none"/>
    </fill>
    <fill>
      <patternFill patternType="gray125"/>
    </fill>
    <fill>
      <patternFill patternType="solid">
        <fgColor theme="0"/>
        <bgColor indexed="64"/>
      </patternFill>
    </fill>
    <fill>
      <patternFill patternType="solid">
        <fgColor rgb="FFE5F3EB"/>
        <bgColor indexed="64"/>
      </patternFill>
    </fill>
    <fill>
      <patternFill patternType="solid">
        <fgColor rgb="FF008B28"/>
        <bgColor indexed="64"/>
      </patternFill>
    </fill>
    <fill>
      <patternFill patternType="solid">
        <fgColor theme="9" tint="0.79998168889431442"/>
        <bgColor indexed="64"/>
      </patternFill>
    </fill>
    <fill>
      <patternFill patternType="solid">
        <fgColor rgb="FF00B050"/>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4"/>
        <bgColor indexed="64"/>
      </patternFill>
    </fill>
    <fill>
      <patternFill patternType="solid">
        <fgColor theme="2" tint="-0.249977111117893"/>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rgb="FFFFFFFF"/>
      </patternFill>
    </fill>
    <fill>
      <patternFill patternType="solid">
        <fgColor rgb="FFCCFFCC"/>
      </patternFill>
    </fill>
    <fill>
      <patternFill patternType="solid">
        <fgColor rgb="FF008000"/>
      </patternFill>
    </fill>
    <fill>
      <patternFill patternType="solid">
        <fgColor rgb="FFCCFFCC"/>
        <bgColor indexed="64"/>
      </patternFill>
    </fill>
  </fills>
  <borders count="143">
    <border>
      <left/>
      <right/>
      <top/>
      <bottom/>
      <diagonal/>
    </border>
    <border>
      <left style="thick">
        <color rgb="FF008B28"/>
      </left>
      <right style="thick">
        <color rgb="FF008B28"/>
      </right>
      <top style="thick">
        <color rgb="FF008B28"/>
      </top>
      <bottom style="thin">
        <color rgb="FF008B28"/>
      </bottom>
      <diagonal/>
    </border>
    <border>
      <left style="thick">
        <color rgb="FF008B28"/>
      </left>
      <right/>
      <top style="thick">
        <color rgb="FF008B28"/>
      </top>
      <bottom/>
      <diagonal/>
    </border>
    <border>
      <left/>
      <right/>
      <top style="thick">
        <color rgb="FF008B28"/>
      </top>
      <bottom/>
      <diagonal/>
    </border>
    <border>
      <left/>
      <right style="thick">
        <color rgb="FF008B28"/>
      </right>
      <top style="thick">
        <color rgb="FF008B28"/>
      </top>
      <bottom/>
      <diagonal/>
    </border>
    <border>
      <left style="thick">
        <color rgb="FF008B28"/>
      </left>
      <right style="thick">
        <color rgb="FF008B28"/>
      </right>
      <top style="thin">
        <color rgb="FF008B28"/>
      </top>
      <bottom style="thin">
        <color rgb="FF008B28"/>
      </bottom>
      <diagonal/>
    </border>
    <border>
      <left style="thick">
        <color rgb="FF008B28"/>
      </left>
      <right/>
      <top/>
      <bottom/>
      <diagonal/>
    </border>
    <border>
      <left/>
      <right style="thick">
        <color rgb="FF008B28"/>
      </right>
      <top/>
      <bottom/>
      <diagonal/>
    </border>
    <border>
      <left style="thick">
        <color rgb="FF008B28"/>
      </left>
      <right style="thick">
        <color rgb="FF008B28"/>
      </right>
      <top style="thin">
        <color rgb="FF008B28"/>
      </top>
      <bottom style="thick">
        <color rgb="FF008B28"/>
      </bottom>
      <diagonal/>
    </border>
    <border>
      <left style="thick">
        <color rgb="FF008B28"/>
      </left>
      <right/>
      <top/>
      <bottom style="thick">
        <color rgb="FF008B28"/>
      </bottom>
      <diagonal/>
    </border>
    <border>
      <left/>
      <right/>
      <top/>
      <bottom style="thick">
        <color rgb="FF008B28"/>
      </bottom>
      <diagonal/>
    </border>
    <border>
      <left/>
      <right style="thick">
        <color rgb="FF008B28"/>
      </right>
      <top/>
      <bottom style="thick">
        <color rgb="FF008B28"/>
      </bottom>
      <diagonal/>
    </border>
    <border>
      <left style="thick">
        <color rgb="FF008B28"/>
      </left>
      <right style="thin">
        <color rgb="FF008B28"/>
      </right>
      <top style="thick">
        <color rgb="FF008B28"/>
      </top>
      <bottom/>
      <diagonal/>
    </border>
    <border>
      <left style="thin">
        <color rgb="FF008B28"/>
      </left>
      <right style="thin">
        <color rgb="FF008B28"/>
      </right>
      <top style="thick">
        <color rgb="FF008B28"/>
      </top>
      <bottom/>
      <diagonal/>
    </border>
    <border>
      <left style="thin">
        <color rgb="FF008B28"/>
      </left>
      <right style="thin">
        <color rgb="FF008B28"/>
      </right>
      <top style="thick">
        <color rgb="FF008B28"/>
      </top>
      <bottom style="thin">
        <color rgb="FF008B28"/>
      </bottom>
      <diagonal/>
    </border>
    <border>
      <left style="thin">
        <color rgb="FF008B28"/>
      </left>
      <right/>
      <top style="thick">
        <color rgb="FF008B28"/>
      </top>
      <bottom/>
      <diagonal/>
    </border>
    <border>
      <left/>
      <right style="thin">
        <color rgb="FF008B28"/>
      </right>
      <top style="thick">
        <color rgb="FF008B28"/>
      </top>
      <bottom/>
      <diagonal/>
    </border>
    <border>
      <left style="thin">
        <color rgb="FF008B28"/>
      </left>
      <right style="thin">
        <color rgb="FF008B28"/>
      </right>
      <top style="thin">
        <color rgb="FF008B28"/>
      </top>
      <bottom style="thin">
        <color rgb="FF008B28"/>
      </bottom>
      <diagonal/>
    </border>
    <border>
      <left/>
      <right style="thin">
        <color rgb="FF008B28"/>
      </right>
      <top/>
      <bottom/>
      <diagonal/>
    </border>
    <border>
      <left style="thin">
        <color rgb="FF008B28"/>
      </left>
      <right/>
      <top/>
      <bottom/>
      <diagonal/>
    </border>
    <border>
      <left/>
      <right style="thin">
        <color rgb="FF008B28"/>
      </right>
      <top/>
      <bottom style="thick">
        <color rgb="FF008B28"/>
      </bottom>
      <diagonal/>
    </border>
    <border>
      <left style="thin">
        <color rgb="FF008B28"/>
      </left>
      <right/>
      <top/>
      <bottom style="thick">
        <color rgb="FF008B28"/>
      </bottom>
      <diagonal/>
    </border>
    <border>
      <left style="thin">
        <color rgb="FF008B28"/>
      </left>
      <right style="thin">
        <color rgb="FF008B28"/>
      </right>
      <top/>
      <bottom style="thin">
        <color rgb="FF008B28"/>
      </bottom>
      <diagonal/>
    </border>
    <border>
      <left style="thin">
        <color rgb="FF008B28"/>
      </left>
      <right style="thick">
        <color rgb="FF008B28"/>
      </right>
      <top/>
      <bottom style="thin">
        <color rgb="FF008B28"/>
      </bottom>
      <diagonal/>
    </border>
    <border>
      <left style="thin">
        <color rgb="FF008B28"/>
      </left>
      <right/>
      <top style="thin">
        <color rgb="FF008B28"/>
      </top>
      <bottom/>
      <diagonal/>
    </border>
    <border>
      <left/>
      <right/>
      <top style="thin">
        <color rgb="FF008B28"/>
      </top>
      <bottom/>
      <diagonal/>
    </border>
    <border>
      <left/>
      <right style="thin">
        <color rgb="FF008B28"/>
      </right>
      <top style="thin">
        <color rgb="FF008B28"/>
      </top>
      <bottom/>
      <diagonal/>
    </border>
    <border>
      <left style="thin">
        <color rgb="FF008B28"/>
      </left>
      <right/>
      <top style="thin">
        <color rgb="FF008B28"/>
      </top>
      <bottom style="thin">
        <color rgb="FF008B28"/>
      </bottom>
      <diagonal/>
    </border>
    <border>
      <left/>
      <right/>
      <top style="thin">
        <color rgb="FF008B28"/>
      </top>
      <bottom style="thin">
        <color rgb="FF008B28"/>
      </bottom>
      <diagonal/>
    </border>
    <border>
      <left/>
      <right style="thick">
        <color rgb="FF008B28"/>
      </right>
      <top style="thin">
        <color rgb="FF008B28"/>
      </top>
      <bottom style="thin">
        <color rgb="FF008B28"/>
      </bottom>
      <diagonal/>
    </border>
    <border>
      <left/>
      <right style="thick">
        <color rgb="FF008B28"/>
      </right>
      <top style="thin">
        <color rgb="FF008B28"/>
      </top>
      <bottom/>
      <diagonal/>
    </border>
    <border>
      <left style="thick">
        <color rgb="FF008B28"/>
      </left>
      <right/>
      <top style="thin">
        <color rgb="FF008B28"/>
      </top>
      <bottom style="thin">
        <color rgb="FF008B28"/>
      </bottom>
      <diagonal/>
    </border>
    <border>
      <left/>
      <right style="medium">
        <color rgb="FF008B28"/>
      </right>
      <top/>
      <bottom style="thick">
        <color rgb="FF008B28"/>
      </bottom>
      <diagonal/>
    </border>
    <border>
      <left style="medium">
        <color rgb="FF008B28"/>
      </left>
      <right/>
      <top/>
      <bottom style="thick">
        <color rgb="FF008B28"/>
      </bottom>
      <diagonal/>
    </border>
    <border>
      <left style="medium">
        <color rgb="FF008B28"/>
      </left>
      <right style="medium">
        <color rgb="FF008B28"/>
      </right>
      <top/>
      <bottom style="thick">
        <color rgb="FF008B28"/>
      </bottom>
      <diagonal/>
    </border>
    <border>
      <left style="thick">
        <color rgb="FF008B28"/>
      </left>
      <right/>
      <top style="thin">
        <color rgb="FF008B28"/>
      </top>
      <bottom style="thick">
        <color rgb="FF008B28"/>
      </bottom>
      <diagonal/>
    </border>
    <border>
      <left/>
      <right/>
      <top style="thin">
        <color rgb="FF008B28"/>
      </top>
      <bottom style="thick">
        <color rgb="FF008B28"/>
      </bottom>
      <diagonal/>
    </border>
    <border>
      <left/>
      <right style="thick">
        <color rgb="FF008B28"/>
      </right>
      <top style="thin">
        <color rgb="FF008B28"/>
      </top>
      <bottom style="thick">
        <color rgb="FF008B28"/>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right style="double">
        <color indexed="64"/>
      </right>
      <top style="thin">
        <color indexed="64"/>
      </top>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auto="1"/>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indexed="64"/>
      </left>
      <right style="thin">
        <color indexed="64"/>
      </right>
      <top style="medium">
        <color indexed="64"/>
      </top>
      <bottom style="thin">
        <color indexed="64"/>
      </bottom>
      <diagonal/>
    </border>
    <border>
      <left style="thin">
        <color auto="1"/>
      </left>
      <right style="medium">
        <color auto="1"/>
      </right>
      <top style="medium">
        <color auto="1"/>
      </top>
      <bottom/>
      <diagonal/>
    </border>
    <border>
      <left style="thin">
        <color indexed="64"/>
      </left>
      <right/>
      <top style="medium">
        <color indexed="64"/>
      </top>
      <bottom/>
      <diagonal/>
    </border>
    <border>
      <left style="thin">
        <color auto="1"/>
      </left>
      <right style="medium">
        <color auto="1"/>
      </right>
      <top/>
      <bottom style="thin">
        <color auto="1"/>
      </bottom>
      <diagonal/>
    </border>
    <border>
      <left style="thin">
        <color auto="1"/>
      </left>
      <right style="medium">
        <color auto="1"/>
      </right>
      <top/>
      <bottom/>
      <diagonal/>
    </border>
    <border>
      <left/>
      <right/>
      <top style="thin">
        <color auto="1"/>
      </top>
      <bottom style="medium">
        <color auto="1"/>
      </bottom>
      <diagonal/>
    </border>
    <border>
      <left style="medium">
        <color auto="1"/>
      </left>
      <right style="thin">
        <color auto="1"/>
      </right>
      <top style="thin">
        <color auto="1"/>
      </top>
      <bottom/>
      <diagonal/>
    </border>
    <border>
      <left style="thick">
        <color rgb="FF008B28"/>
      </left>
      <right/>
      <top style="thick">
        <color rgb="FF008B28"/>
      </top>
      <bottom style="thick">
        <color rgb="FF008B28"/>
      </bottom>
      <diagonal/>
    </border>
    <border>
      <left/>
      <right/>
      <top style="thick">
        <color rgb="FF008B28"/>
      </top>
      <bottom style="thick">
        <color rgb="FF008B28"/>
      </bottom>
      <diagonal/>
    </border>
    <border>
      <left style="thin">
        <color rgb="FF000000"/>
      </left>
      <right/>
      <top style="thin">
        <color rgb="FF000000"/>
      </top>
      <bottom/>
      <diagonal/>
    </border>
    <border>
      <left/>
      <right/>
      <top style="thin">
        <color rgb="FF000000"/>
      </top>
      <bottom/>
      <diagonal/>
    </border>
    <border>
      <left/>
      <right style="thin">
        <color rgb="FF008000"/>
      </right>
      <top style="thin">
        <color rgb="FF000000"/>
      </top>
      <bottom/>
      <diagonal/>
    </border>
    <border>
      <left style="thin">
        <color rgb="FF008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8000"/>
      </right>
      <top/>
      <bottom/>
      <diagonal/>
    </border>
    <border>
      <left style="thin">
        <color rgb="FF008000"/>
      </left>
      <right/>
      <top/>
      <bottom/>
      <diagonal/>
    </border>
    <border>
      <left/>
      <right style="thin">
        <color rgb="FF000000"/>
      </right>
      <top/>
      <bottom/>
      <diagonal/>
    </border>
    <border>
      <left style="thin">
        <color rgb="FF000000"/>
      </left>
      <right/>
      <top/>
      <bottom style="thin">
        <color rgb="FF008000"/>
      </bottom>
      <diagonal/>
    </border>
    <border>
      <left/>
      <right/>
      <top/>
      <bottom style="thin">
        <color rgb="FF008000"/>
      </bottom>
      <diagonal/>
    </border>
    <border>
      <left/>
      <right style="thin">
        <color rgb="FF008000"/>
      </right>
      <top/>
      <bottom style="thin">
        <color rgb="FF008000"/>
      </bottom>
      <diagonal/>
    </border>
    <border>
      <left style="thin">
        <color rgb="FF008000"/>
      </left>
      <right/>
      <top/>
      <bottom style="thin">
        <color rgb="FF008000"/>
      </bottom>
      <diagonal/>
    </border>
    <border>
      <left/>
      <right style="thin">
        <color rgb="FF000000"/>
      </right>
      <top/>
      <bottom style="thin">
        <color rgb="FF008000"/>
      </bottom>
      <diagonal/>
    </border>
    <border>
      <left style="thin">
        <color rgb="FF000000"/>
      </left>
      <right/>
      <top style="thin">
        <color rgb="FF008000"/>
      </top>
      <bottom/>
      <diagonal/>
    </border>
    <border>
      <left/>
      <right/>
      <top style="thin">
        <color rgb="FF008000"/>
      </top>
      <bottom/>
      <diagonal/>
    </border>
    <border>
      <left/>
      <right style="thin">
        <color rgb="FF008000"/>
      </right>
      <top style="thin">
        <color rgb="FF008000"/>
      </top>
      <bottom/>
      <diagonal/>
    </border>
    <border>
      <left/>
      <right style="thin">
        <color rgb="FF000000"/>
      </right>
      <top style="thin">
        <color rgb="FF008000"/>
      </top>
      <bottom/>
      <diagonal/>
    </border>
    <border>
      <left style="thin">
        <color rgb="FF008000"/>
      </left>
      <right/>
      <top style="thin">
        <color rgb="FF008000"/>
      </top>
      <bottom style="thin">
        <color rgb="FF008000"/>
      </bottom>
      <diagonal/>
    </border>
    <border>
      <left/>
      <right/>
      <top style="thin">
        <color rgb="FF008000"/>
      </top>
      <bottom style="thin">
        <color rgb="FF008000"/>
      </bottom>
      <diagonal/>
    </border>
    <border>
      <left/>
      <right style="thin">
        <color rgb="FF008000"/>
      </right>
      <top style="thin">
        <color rgb="FF008000"/>
      </top>
      <bottom style="thin">
        <color rgb="FF008000"/>
      </bottom>
      <diagonal/>
    </border>
    <border>
      <left style="thin">
        <color rgb="FF000000"/>
      </left>
      <right/>
      <top/>
      <bottom style="thin">
        <color rgb="FF00B050"/>
      </bottom>
      <diagonal/>
    </border>
    <border>
      <left/>
      <right/>
      <top/>
      <bottom style="thin">
        <color rgb="FF00B050"/>
      </bottom>
      <diagonal/>
    </border>
    <border>
      <left/>
      <right style="thin">
        <color rgb="FF008000"/>
      </right>
      <top/>
      <bottom style="thin">
        <color rgb="FF00B050"/>
      </bottom>
      <diagonal/>
    </border>
    <border>
      <left style="thin">
        <color rgb="FF008000"/>
      </left>
      <right/>
      <top/>
      <bottom style="thin">
        <color rgb="FF00B050"/>
      </bottom>
      <diagonal/>
    </border>
    <border>
      <left/>
      <right style="thin">
        <color rgb="FF000000"/>
      </right>
      <top/>
      <bottom style="thin">
        <color rgb="FF00B050"/>
      </bottom>
      <diagonal/>
    </border>
    <border>
      <left style="thin">
        <color rgb="FF000000"/>
      </left>
      <right style="thin">
        <color rgb="FF00B050"/>
      </right>
      <top/>
      <bottom/>
      <diagonal/>
    </border>
    <border>
      <left style="thin">
        <color rgb="FF00B050"/>
      </left>
      <right/>
      <top/>
      <bottom style="thin">
        <color rgb="FF00B050"/>
      </bottom>
      <diagonal/>
    </border>
    <border>
      <left style="thin">
        <color rgb="FF00B050"/>
      </left>
      <right/>
      <top style="thin">
        <color rgb="FF00B050"/>
      </top>
      <bottom style="thin">
        <color rgb="FF00B050"/>
      </bottom>
      <diagonal/>
    </border>
    <border>
      <left/>
      <right/>
      <top style="thin">
        <color rgb="FF00B050"/>
      </top>
      <bottom style="thin">
        <color rgb="FF00B050"/>
      </bottom>
      <diagonal/>
    </border>
    <border>
      <left/>
      <right style="thin">
        <color rgb="FF00B050"/>
      </right>
      <top style="thin">
        <color rgb="FF00B050"/>
      </top>
      <bottom style="thin">
        <color rgb="FF00B050"/>
      </bottom>
      <diagonal/>
    </border>
    <border>
      <left style="thin">
        <color rgb="FF000000"/>
      </left>
      <right style="thin">
        <color rgb="FF00B050"/>
      </right>
      <top/>
      <bottom style="thin">
        <color rgb="FF00B050"/>
      </bottom>
      <diagonal/>
    </border>
    <border>
      <left/>
      <right/>
      <top style="thin">
        <color rgb="FF008000"/>
      </top>
      <bottom style="thin">
        <color rgb="FF00B050"/>
      </bottom>
      <diagonal/>
    </border>
    <border>
      <left style="thin">
        <color rgb="FF008000"/>
      </left>
      <right/>
      <top style="thin">
        <color rgb="FF008000"/>
      </top>
      <bottom style="thin">
        <color rgb="FF00B050"/>
      </bottom>
      <diagonal/>
    </border>
    <border>
      <left/>
      <right style="thin">
        <color rgb="FF008000"/>
      </right>
      <top style="thin">
        <color rgb="FF008000"/>
      </top>
      <bottom style="thin">
        <color rgb="FF00B050"/>
      </bottom>
      <diagonal/>
    </border>
    <border>
      <left/>
      <right/>
      <top style="thin">
        <color rgb="FF000000"/>
      </top>
      <bottom style="thin">
        <color rgb="FF00B050"/>
      </bottom>
      <diagonal/>
    </border>
    <border>
      <left style="thin">
        <color rgb="FF008000"/>
      </left>
      <right style="thin">
        <color rgb="FF008000"/>
      </right>
      <top/>
      <bottom/>
      <diagonal/>
    </border>
    <border>
      <left style="thin">
        <color indexed="64"/>
      </left>
      <right/>
      <top style="thin">
        <color rgb="FF00B050"/>
      </top>
      <bottom/>
      <diagonal/>
    </border>
    <border>
      <left style="thin">
        <color rgb="FF00B050"/>
      </left>
      <right/>
      <top style="thin">
        <color rgb="FF00B050"/>
      </top>
      <bottom/>
      <diagonal/>
    </border>
    <border>
      <left/>
      <right/>
      <top style="thin">
        <color rgb="FF00B050"/>
      </top>
      <bottom/>
      <diagonal/>
    </border>
    <border>
      <left style="thin">
        <color rgb="FF00B050"/>
      </left>
      <right style="thin">
        <color rgb="FF00B050"/>
      </right>
      <top style="thin">
        <color rgb="FF00B050"/>
      </top>
      <bottom/>
      <diagonal/>
    </border>
    <border>
      <left/>
      <right style="thin">
        <color rgb="FF00B050"/>
      </right>
      <top style="thin">
        <color rgb="FF00B050"/>
      </top>
      <bottom/>
      <diagonal/>
    </border>
    <border>
      <left style="thin">
        <color rgb="FF00B050"/>
      </left>
      <right/>
      <top/>
      <bottom/>
      <diagonal/>
    </border>
    <border>
      <left style="thin">
        <color rgb="FF00B050"/>
      </left>
      <right style="thin">
        <color rgb="FF00B050"/>
      </right>
      <top/>
      <bottom/>
      <diagonal/>
    </border>
    <border>
      <left/>
      <right style="thin">
        <color rgb="FF00B050"/>
      </right>
      <top/>
      <bottom/>
      <diagonal/>
    </border>
    <border>
      <left style="thin">
        <color rgb="FF00B050"/>
      </left>
      <right style="thin">
        <color rgb="FF00B050"/>
      </right>
      <top/>
      <bottom style="thin">
        <color rgb="FF00B050"/>
      </bottom>
      <diagonal/>
    </border>
    <border>
      <left style="thin">
        <color indexed="64"/>
      </left>
      <right/>
      <top/>
      <bottom style="thin">
        <color rgb="FF00B050"/>
      </bottom>
      <diagonal/>
    </border>
    <border>
      <left/>
      <right style="thin">
        <color rgb="FF00B050"/>
      </right>
      <top/>
      <bottom style="thin">
        <color rgb="FF00B050"/>
      </bottom>
      <diagonal/>
    </border>
    <border>
      <left/>
      <right style="thin">
        <color rgb="FF00B050"/>
      </right>
      <top/>
      <bottom style="thin">
        <color rgb="FF008000"/>
      </bottom>
      <diagonal/>
    </border>
    <border>
      <left style="thin">
        <color indexed="64"/>
      </left>
      <right style="thin">
        <color rgb="FF00B050"/>
      </right>
      <top/>
      <bottom/>
      <diagonal/>
    </border>
    <border>
      <left style="thin">
        <color rgb="FF00B050"/>
      </left>
      <right style="thin">
        <color rgb="FF00B050"/>
      </right>
      <top style="thin">
        <color rgb="FF00B050"/>
      </top>
      <bottom style="thin">
        <color rgb="FF00B050"/>
      </bottom>
      <diagonal/>
    </border>
    <border>
      <left style="thin">
        <color rgb="FF008000"/>
      </left>
      <right style="thin">
        <color rgb="FF00B050"/>
      </right>
      <top style="thin">
        <color rgb="FF008000"/>
      </top>
      <bottom style="thin">
        <color rgb="FF008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rgb="FF00B050"/>
      </right>
      <top style="thin">
        <color rgb="FF00B050"/>
      </top>
      <bottom/>
      <diagonal/>
    </border>
    <border>
      <left style="thin">
        <color indexed="64"/>
      </left>
      <right style="thin">
        <color indexed="64"/>
      </right>
      <top style="thin">
        <color indexed="64"/>
      </top>
      <bottom style="double">
        <color indexed="64"/>
      </bottom>
      <diagonal/>
    </border>
  </borders>
  <cellStyleXfs count="12">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3" fillId="0" borderId="0"/>
    <xf numFmtId="0" fontId="4" fillId="0" borderId="0" applyNumberFormat="0" applyFill="0" applyBorder="0" applyAlignment="0" applyProtection="0"/>
    <xf numFmtId="166" fontId="3" fillId="0" borderId="0" applyFont="0" applyFill="0" applyBorder="0" applyAlignment="0" applyProtection="0"/>
    <xf numFmtId="0" fontId="15" fillId="0" borderId="0"/>
    <xf numFmtId="166" fontId="1" fillId="0" borderId="0" applyFont="0" applyFill="0" applyBorder="0" applyAlignment="0" applyProtection="0"/>
    <xf numFmtId="0" fontId="15" fillId="0" borderId="0"/>
    <xf numFmtId="41" fontId="1" fillId="0" borderId="0" applyFont="0" applyFill="0" applyBorder="0" applyAlignment="0" applyProtection="0"/>
    <xf numFmtId="164" fontId="1" fillId="0" borderId="0" applyFont="0" applyFill="0" applyBorder="0" applyAlignment="0" applyProtection="0"/>
  </cellStyleXfs>
  <cellXfs count="1676">
    <xf numFmtId="0" fontId="0" fillId="0" borderId="0" xfId="0"/>
    <xf numFmtId="0" fontId="3" fillId="2" borderId="0" xfId="4" applyFont="1" applyFill="1"/>
    <xf numFmtId="0" fontId="4" fillId="2" borderId="0" xfId="5" applyFont="1" applyFill="1"/>
    <xf numFmtId="0" fontId="3" fillId="2" borderId="0" xfId="4" applyFont="1" applyFill="1" applyAlignment="1">
      <alignment horizontal="center"/>
    </xf>
    <xf numFmtId="0" fontId="3" fillId="2" borderId="0" xfId="4" applyFont="1" applyFill="1" applyAlignment="1">
      <alignment horizontal="center" vertical="center"/>
    </xf>
    <xf numFmtId="0" fontId="5" fillId="2" borderId="0" xfId="0" applyFont="1" applyFill="1"/>
    <xf numFmtId="0" fontId="3" fillId="0" borderId="0" xfId="4" applyFont="1" applyFill="1"/>
    <xf numFmtId="0" fontId="3" fillId="0" borderId="0" xfId="4" applyFont="1" applyFill="1" applyBorder="1"/>
    <xf numFmtId="0" fontId="10" fillId="0" borderId="14" xfId="4" applyFont="1" applyFill="1" applyBorder="1" applyAlignment="1">
      <alignment horizontal="center"/>
    </xf>
    <xf numFmtId="0" fontId="3" fillId="0" borderId="17" xfId="4" applyFont="1" applyFill="1" applyBorder="1"/>
    <xf numFmtId="0" fontId="11" fillId="2" borderId="6" xfId="4" applyFont="1" applyFill="1" applyBorder="1" applyAlignment="1">
      <alignment vertical="top" wrapText="1"/>
    </xf>
    <xf numFmtId="0" fontId="11" fillId="2" borderId="0" xfId="4" applyFont="1" applyFill="1" applyBorder="1" applyAlignment="1">
      <alignment vertical="top"/>
    </xf>
    <xf numFmtId="0" fontId="11" fillId="2" borderId="0" xfId="4" applyFont="1" applyFill="1" applyBorder="1" applyAlignment="1">
      <alignment horizontal="center" vertical="top"/>
    </xf>
    <xf numFmtId="0" fontId="11" fillId="2" borderId="18" xfId="4" applyFont="1" applyFill="1" applyBorder="1" applyAlignment="1">
      <alignment vertical="top"/>
    </xf>
    <xf numFmtId="0" fontId="11" fillId="2" borderId="6" xfId="4" applyFont="1" applyFill="1" applyBorder="1" applyAlignment="1">
      <alignment vertical="top"/>
    </xf>
    <xf numFmtId="0" fontId="14" fillId="2" borderId="0" xfId="4" applyFont="1" applyFill="1"/>
    <xf numFmtId="0" fontId="9" fillId="0" borderId="16" xfId="4" applyFont="1" applyFill="1" applyBorder="1" applyAlignment="1">
      <alignment horizontal="center" vertical="center" textRotation="90"/>
    </xf>
    <xf numFmtId="0" fontId="14" fillId="0" borderId="0" xfId="4" applyFont="1" applyFill="1"/>
    <xf numFmtId="0" fontId="9" fillId="0" borderId="18" xfId="4" applyFont="1" applyFill="1" applyBorder="1" applyAlignment="1">
      <alignment horizontal="center" vertical="center" textRotation="90"/>
    </xf>
    <xf numFmtId="0" fontId="14" fillId="0" borderId="25" xfId="4" applyFont="1" applyFill="1" applyBorder="1" applyAlignment="1"/>
    <xf numFmtId="0" fontId="14" fillId="0" borderId="0" xfId="4" applyFont="1" applyFill="1" applyBorder="1" applyAlignment="1"/>
    <xf numFmtId="0" fontId="14" fillId="0" borderId="22" xfId="4" applyFont="1" applyFill="1" applyBorder="1"/>
    <xf numFmtId="0" fontId="14" fillId="0" borderId="17" xfId="4" applyFont="1" applyFill="1" applyBorder="1"/>
    <xf numFmtId="0" fontId="9" fillId="0" borderId="33" xfId="4" applyFont="1" applyFill="1" applyBorder="1" applyAlignment="1"/>
    <xf numFmtId="0" fontId="9" fillId="0" borderId="10" xfId="4" applyFont="1" applyFill="1" applyBorder="1" applyAlignment="1"/>
    <xf numFmtId="0" fontId="3" fillId="0" borderId="10" xfId="4" applyFont="1" applyBorder="1"/>
    <xf numFmtId="0" fontId="14" fillId="0" borderId="10" xfId="4" applyFont="1" applyFill="1" applyBorder="1" applyAlignment="1">
      <alignment horizontal="center"/>
    </xf>
    <xf numFmtId="0" fontId="9" fillId="0" borderId="34" xfId="4" applyFont="1" applyFill="1" applyBorder="1" applyAlignment="1">
      <alignment horizontal="center"/>
    </xf>
    <xf numFmtId="0" fontId="9" fillId="0" borderId="10" xfId="4" applyFont="1" applyFill="1" applyBorder="1" applyAlignment="1">
      <alignment horizontal="center"/>
    </xf>
    <xf numFmtId="0" fontId="14" fillId="0" borderId="11" xfId="4" applyFont="1" applyFill="1" applyBorder="1" applyAlignment="1">
      <alignment horizontal="center"/>
    </xf>
    <xf numFmtId="0" fontId="3" fillId="0" borderId="0" xfId="4" applyFont="1"/>
    <xf numFmtId="0" fontId="3" fillId="0" borderId="0" xfId="4" applyFont="1" applyAlignment="1">
      <alignment horizontal="center"/>
    </xf>
    <xf numFmtId="0" fontId="14" fillId="0" borderId="0" xfId="4" applyFont="1" applyFill="1" applyBorder="1" applyAlignment="1">
      <alignment horizontal="center" vertical="center"/>
    </xf>
    <xf numFmtId="0" fontId="3" fillId="0" borderId="0" xfId="4" applyFont="1" applyAlignment="1">
      <alignment horizontal="center" vertical="center"/>
    </xf>
    <xf numFmtId="0" fontId="18" fillId="2" borderId="38" xfId="0" applyFont="1" applyFill="1" applyBorder="1" applyAlignment="1">
      <alignment horizontal="left"/>
    </xf>
    <xf numFmtId="0" fontId="18" fillId="2" borderId="39" xfId="0" applyFont="1" applyFill="1" applyBorder="1" applyAlignment="1">
      <alignment horizontal="left"/>
    </xf>
    <xf numFmtId="0" fontId="18" fillId="2" borderId="40" xfId="0" applyFont="1" applyFill="1" applyBorder="1" applyAlignment="1">
      <alignment wrapText="1"/>
    </xf>
    <xf numFmtId="0" fontId="18" fillId="2" borderId="0" xfId="0" applyFont="1" applyFill="1"/>
    <xf numFmtId="0" fontId="18" fillId="2" borderId="41" xfId="0" applyFont="1" applyFill="1" applyBorder="1" applyAlignment="1">
      <alignment horizontal="left"/>
    </xf>
    <xf numFmtId="0" fontId="18" fillId="2" borderId="0" xfId="0" applyFont="1" applyFill="1" applyBorder="1" applyAlignment="1">
      <alignment horizontal="left"/>
    </xf>
    <xf numFmtId="0" fontId="18" fillId="2" borderId="42" xfId="0" applyFont="1" applyFill="1" applyBorder="1" applyAlignment="1">
      <alignment wrapText="1"/>
    </xf>
    <xf numFmtId="0" fontId="20" fillId="2" borderId="41" xfId="0" applyFont="1" applyFill="1" applyBorder="1"/>
    <xf numFmtId="0" fontId="20" fillId="2" borderId="0" xfId="0" applyFont="1" applyFill="1" applyBorder="1"/>
    <xf numFmtId="0" fontId="20" fillId="2" borderId="42" xfId="0" applyFont="1" applyFill="1" applyBorder="1" applyAlignment="1">
      <alignment wrapText="1"/>
    </xf>
    <xf numFmtId="0" fontId="20" fillId="2" borderId="0" xfId="0" applyFont="1" applyFill="1"/>
    <xf numFmtId="0" fontId="21" fillId="2" borderId="43" xfId="0" applyFont="1" applyFill="1" applyBorder="1" applyAlignment="1">
      <alignment horizontal="left"/>
    </xf>
    <xf numFmtId="0" fontId="21" fillId="2" borderId="44" xfId="0" applyFont="1" applyFill="1" applyBorder="1" applyAlignment="1">
      <alignment horizontal="left"/>
    </xf>
    <xf numFmtId="0" fontId="18" fillId="2" borderId="45" xfId="0" applyFont="1" applyFill="1" applyBorder="1" applyAlignment="1">
      <alignment wrapText="1"/>
    </xf>
    <xf numFmtId="0" fontId="21" fillId="2" borderId="0" xfId="0" applyFont="1" applyFill="1" applyAlignment="1">
      <alignment horizontal="left"/>
    </xf>
    <xf numFmtId="0" fontId="5" fillId="2" borderId="0" xfId="0" applyFont="1" applyFill="1" applyAlignment="1">
      <alignment wrapText="1"/>
    </xf>
    <xf numFmtId="167" fontId="5" fillId="2" borderId="0" xfId="1" applyNumberFormat="1" applyFont="1" applyFill="1" applyAlignment="1">
      <alignment horizontal="center"/>
    </xf>
    <xf numFmtId="0" fontId="5" fillId="2" borderId="0" xfId="0" applyFont="1" applyFill="1" applyAlignment="1">
      <alignment horizontal="center"/>
    </xf>
    <xf numFmtId="0" fontId="5" fillId="2" borderId="0" xfId="0" applyFont="1" applyFill="1" applyBorder="1"/>
    <xf numFmtId="0" fontId="5" fillId="0" borderId="0" xfId="0" applyFont="1"/>
    <xf numFmtId="0" fontId="23" fillId="7" borderId="56" xfId="0" applyFont="1" applyFill="1" applyBorder="1" applyAlignment="1">
      <alignment vertical="center" wrapText="1"/>
    </xf>
    <xf numFmtId="3" fontId="5" fillId="8" borderId="46" xfId="1" applyNumberFormat="1" applyFont="1" applyFill="1" applyBorder="1" applyAlignment="1">
      <alignment horizontal="right"/>
    </xf>
    <xf numFmtId="3" fontId="5" fillId="0" borderId="46" xfId="1" applyNumberFormat="1" applyFont="1" applyBorder="1" applyAlignment="1" applyProtection="1">
      <alignment horizontal="right"/>
      <protection locked="0"/>
    </xf>
    <xf numFmtId="3" fontId="5" fillId="0" borderId="46" xfId="1" applyNumberFormat="1" applyFont="1" applyBorder="1" applyAlignment="1">
      <alignment horizontal="right"/>
    </xf>
    <xf numFmtId="3" fontId="5" fillId="0" borderId="46" xfId="1" applyNumberFormat="1" applyFont="1" applyFill="1" applyBorder="1" applyAlignment="1" applyProtection="1">
      <alignment horizontal="right"/>
      <protection locked="0"/>
    </xf>
    <xf numFmtId="0" fontId="5" fillId="0" borderId="59" xfId="0" applyFont="1" applyFill="1" applyBorder="1" applyAlignment="1">
      <alignment horizontal="left" vertical="center" wrapText="1"/>
    </xf>
    <xf numFmtId="3" fontId="5" fillId="9" borderId="46" xfId="1" applyNumberFormat="1" applyFont="1" applyFill="1" applyBorder="1" applyAlignment="1">
      <alignment horizontal="right"/>
    </xf>
    <xf numFmtId="0" fontId="5" fillId="0" borderId="0" xfId="0" applyFont="1" applyFill="1"/>
    <xf numFmtId="3" fontId="5" fillId="0" borderId="46" xfId="1" applyNumberFormat="1" applyFont="1" applyFill="1" applyBorder="1" applyAlignment="1">
      <alignment horizontal="right"/>
    </xf>
    <xf numFmtId="3" fontId="5" fillId="2" borderId="0" xfId="0" applyNumberFormat="1" applyFont="1" applyFill="1" applyBorder="1"/>
    <xf numFmtId="0" fontId="5" fillId="0" borderId="0" xfId="0" applyFont="1" applyFill="1" applyBorder="1"/>
    <xf numFmtId="0" fontId="23" fillId="0" borderId="0" xfId="0" applyFont="1" applyFill="1" applyBorder="1" applyAlignment="1">
      <alignment horizontal="left" vertical="center"/>
    </xf>
    <xf numFmtId="3" fontId="5" fillId="0" borderId="0" xfId="1" applyNumberFormat="1" applyFont="1" applyBorder="1" applyAlignment="1" applyProtection="1">
      <alignment horizontal="right"/>
      <protection locked="0"/>
    </xf>
    <xf numFmtId="3" fontId="5" fillId="0" borderId="0" xfId="1" applyNumberFormat="1" applyFont="1" applyBorder="1" applyAlignment="1">
      <alignment horizontal="right"/>
    </xf>
    <xf numFmtId="0" fontId="5" fillId="0" borderId="0" xfId="0" applyFont="1" applyBorder="1"/>
    <xf numFmtId="0" fontId="5" fillId="0" borderId="0" xfId="0" applyFont="1" applyFill="1" applyBorder="1" applyAlignment="1">
      <alignment vertical="center" wrapText="1"/>
    </xf>
    <xf numFmtId="3" fontId="5" fillId="0" borderId="0" xfId="1" applyNumberFormat="1" applyFont="1" applyFill="1" applyBorder="1" applyAlignment="1" applyProtection="1">
      <alignment horizontal="right"/>
      <protection locked="0"/>
    </xf>
    <xf numFmtId="3" fontId="5" fillId="0" borderId="0" xfId="1" applyNumberFormat="1" applyFont="1" applyFill="1" applyBorder="1" applyAlignment="1">
      <alignment horizontal="right"/>
    </xf>
    <xf numFmtId="0" fontId="5" fillId="0" borderId="59" xfId="0" applyFont="1" applyFill="1" applyBorder="1" applyAlignment="1">
      <alignment vertical="center" wrapText="1"/>
    </xf>
    <xf numFmtId="0" fontId="5" fillId="0" borderId="46" xfId="0" applyFont="1" applyFill="1" applyBorder="1" applyAlignment="1">
      <alignment vertical="center" wrapText="1"/>
    </xf>
    <xf numFmtId="0" fontId="5" fillId="0" borderId="46" xfId="0" applyFont="1" applyFill="1" applyBorder="1" applyAlignment="1">
      <alignment horizontal="left" vertical="center" wrapText="1"/>
    </xf>
    <xf numFmtId="3" fontId="5" fillId="8" borderId="46" xfId="1" applyNumberFormat="1" applyFont="1" applyFill="1" applyBorder="1" applyAlignment="1" applyProtection="1">
      <alignment horizontal="right"/>
      <protection locked="0"/>
    </xf>
    <xf numFmtId="3" fontId="5" fillId="2" borderId="0" xfId="0" applyNumberFormat="1" applyFont="1" applyFill="1"/>
    <xf numFmtId="3" fontId="5" fillId="0" borderId="50" xfId="1" applyNumberFormat="1" applyFont="1" applyBorder="1" applyAlignment="1" applyProtection="1">
      <alignment horizontal="right"/>
      <protection locked="0"/>
    </xf>
    <xf numFmtId="3" fontId="5" fillId="0" borderId="50" xfId="1" applyNumberFormat="1" applyFont="1" applyFill="1" applyBorder="1" applyAlignment="1" applyProtection="1">
      <alignment horizontal="right"/>
      <protection locked="0"/>
    </xf>
    <xf numFmtId="3" fontId="5" fillId="0" borderId="60" xfId="1" applyNumberFormat="1" applyFont="1" applyBorder="1" applyAlignment="1">
      <alignment horizontal="right"/>
    </xf>
    <xf numFmtId="3" fontId="18" fillId="7" borderId="46" xfId="1" applyNumberFormat="1" applyFont="1" applyFill="1" applyBorder="1" applyAlignment="1" applyProtection="1">
      <alignment horizontal="center" vertical="center"/>
      <protection locked="0"/>
    </xf>
    <xf numFmtId="3" fontId="18" fillId="7" borderId="60" xfId="1" applyNumberFormat="1" applyFont="1" applyFill="1" applyBorder="1" applyAlignment="1" applyProtection="1">
      <alignment horizontal="center" vertical="center"/>
      <protection locked="0"/>
    </xf>
    <xf numFmtId="0" fontId="18" fillId="0" borderId="0" xfId="0" applyFont="1"/>
    <xf numFmtId="3" fontId="5" fillId="0" borderId="46" xfId="0" applyNumberFormat="1" applyFont="1" applyFill="1" applyBorder="1" applyAlignment="1">
      <alignment vertical="center" wrapText="1"/>
    </xf>
    <xf numFmtId="0" fontId="24" fillId="2" borderId="0" xfId="0" applyFont="1" applyFill="1"/>
    <xf numFmtId="3" fontId="5" fillId="11" borderId="46" xfId="1" applyNumberFormat="1" applyFont="1" applyFill="1" applyBorder="1" applyAlignment="1" applyProtection="1">
      <alignment horizontal="right"/>
      <protection locked="0"/>
    </xf>
    <xf numFmtId="3" fontId="18" fillId="10" borderId="46" xfId="1" applyNumberFormat="1" applyFont="1" applyFill="1" applyBorder="1" applyAlignment="1" applyProtection="1">
      <alignment horizontal="center" vertical="center"/>
      <protection locked="0"/>
    </xf>
    <xf numFmtId="3" fontId="5" fillId="11" borderId="0" xfId="1" applyNumberFormat="1" applyFont="1" applyFill="1" applyBorder="1" applyAlignment="1">
      <alignment horizontal="right"/>
    </xf>
    <xf numFmtId="3" fontId="5" fillId="8" borderId="46" xfId="1" applyNumberFormat="1" applyFont="1" applyFill="1" applyBorder="1" applyAlignment="1" applyProtection="1">
      <alignment horizontal="right"/>
    </xf>
    <xf numFmtId="3" fontId="5" fillId="11" borderId="0" xfId="1" applyNumberFormat="1" applyFont="1" applyFill="1" applyBorder="1" applyAlignment="1" applyProtection="1">
      <alignment horizontal="right"/>
    </xf>
    <xf numFmtId="3" fontId="5" fillId="0" borderId="46" xfId="1" applyNumberFormat="1" applyFont="1" applyBorder="1" applyAlignment="1" applyProtection="1">
      <alignment horizontal="right"/>
    </xf>
    <xf numFmtId="3" fontId="25" fillId="8" borderId="46" xfId="1" applyNumberFormat="1" applyFont="1" applyFill="1" applyBorder="1" applyAlignment="1">
      <alignment horizontal="right"/>
    </xf>
    <xf numFmtId="3" fontId="25" fillId="11" borderId="0" xfId="1" applyNumberFormat="1" applyFont="1" applyFill="1" applyBorder="1" applyAlignment="1">
      <alignment horizontal="right"/>
    </xf>
    <xf numFmtId="167" fontId="18" fillId="0" borderId="46" xfId="1" applyNumberFormat="1" applyFont="1" applyBorder="1" applyAlignment="1">
      <alignment horizontal="center"/>
    </xf>
    <xf numFmtId="3" fontId="18" fillId="6" borderId="46" xfId="1" applyNumberFormat="1" applyFont="1" applyFill="1" applyBorder="1" applyAlignment="1" applyProtection="1">
      <alignment horizontal="right"/>
      <protection locked="0"/>
    </xf>
    <xf numFmtId="0" fontId="21" fillId="12" borderId="48" xfId="0" applyFont="1" applyFill="1" applyBorder="1" applyAlignment="1">
      <alignment horizontal="center" vertical="center" wrapText="1"/>
    </xf>
    <xf numFmtId="0" fontId="5" fillId="0" borderId="0" xfId="0" applyFont="1" applyFill="1" applyBorder="1" applyAlignment="1">
      <alignment horizontal="center"/>
    </xf>
    <xf numFmtId="0" fontId="21" fillId="0" borderId="46" xfId="0" applyFont="1" applyFill="1" applyBorder="1" applyAlignment="1">
      <alignment horizontal="left" vertical="center" wrapText="1"/>
    </xf>
    <xf numFmtId="0" fontId="21" fillId="11" borderId="46" xfId="0" applyFont="1" applyFill="1" applyBorder="1" applyAlignment="1">
      <alignment horizontal="left" vertical="center" wrapText="1"/>
    </xf>
    <xf numFmtId="0" fontId="21" fillId="0" borderId="59" xfId="0" applyFont="1" applyFill="1" applyBorder="1" applyAlignment="1">
      <alignment horizontal="left" vertical="center" wrapText="1"/>
    </xf>
    <xf numFmtId="0" fontId="5" fillId="0" borderId="0" xfId="0" applyFont="1" applyAlignment="1">
      <alignment horizontal="center"/>
    </xf>
    <xf numFmtId="167" fontId="5" fillId="0" borderId="46" xfId="1" applyNumberFormat="1" applyFont="1" applyBorder="1" applyAlignment="1">
      <alignment horizontal="center"/>
    </xf>
    <xf numFmtId="0" fontId="5" fillId="0" borderId="0" xfId="0" applyFont="1" applyAlignment="1">
      <alignment horizontal="left"/>
    </xf>
    <xf numFmtId="0" fontId="5" fillId="0" borderId="0" xfId="0" applyFont="1" applyAlignment="1">
      <alignment wrapText="1"/>
    </xf>
    <xf numFmtId="167" fontId="5" fillId="0" borderId="0" xfId="1" applyNumberFormat="1" applyFont="1" applyAlignment="1">
      <alignment horizontal="center"/>
    </xf>
    <xf numFmtId="0" fontId="18" fillId="2" borderId="38" xfId="0" applyFont="1" applyFill="1" applyBorder="1" applyAlignment="1">
      <alignment horizontal="center" vertical="center"/>
    </xf>
    <xf numFmtId="0" fontId="18" fillId="2" borderId="39" xfId="0" applyFont="1" applyFill="1" applyBorder="1"/>
    <xf numFmtId="0" fontId="18" fillId="2" borderId="41" xfId="0" applyFont="1" applyFill="1" applyBorder="1" applyAlignment="1">
      <alignment horizontal="center" vertical="center"/>
    </xf>
    <xf numFmtId="0" fontId="18" fillId="2" borderId="0" xfId="0" applyFont="1" applyFill="1" applyBorder="1"/>
    <xf numFmtId="0" fontId="20" fillId="2" borderId="41" xfId="0" applyFont="1" applyFill="1" applyBorder="1" applyAlignment="1">
      <alignment horizontal="center" vertical="center"/>
    </xf>
    <xf numFmtId="0" fontId="18" fillId="2" borderId="43" xfId="0" applyFont="1" applyFill="1" applyBorder="1" applyAlignment="1">
      <alignment horizontal="center" vertical="center"/>
    </xf>
    <xf numFmtId="0" fontId="18" fillId="2" borderId="44" xfId="0" applyFont="1" applyFill="1" applyBorder="1"/>
    <xf numFmtId="0" fontId="18" fillId="2" borderId="0" xfId="0" applyFont="1" applyFill="1" applyAlignment="1">
      <alignment horizontal="center" vertical="center"/>
    </xf>
    <xf numFmtId="0" fontId="18" fillId="2" borderId="0" xfId="0" applyFont="1" applyFill="1" applyAlignment="1">
      <alignment wrapText="1"/>
    </xf>
    <xf numFmtId="167" fontId="18" fillId="2" borderId="0" xfId="1" applyNumberFormat="1" applyFont="1" applyFill="1" applyAlignment="1">
      <alignment horizontal="center"/>
    </xf>
    <xf numFmtId="0" fontId="18" fillId="2" borderId="0" xfId="0" applyFont="1" applyFill="1" applyAlignment="1">
      <alignment horizontal="center"/>
    </xf>
    <xf numFmtId="2" fontId="28" fillId="6" borderId="57" xfId="0" applyNumberFormat="1" applyFont="1" applyFill="1" applyBorder="1" applyAlignment="1">
      <alignment horizontal="center" vertical="center" wrapText="1"/>
    </xf>
    <xf numFmtId="2" fontId="21" fillId="6" borderId="46" xfId="1" applyNumberFormat="1" applyFont="1" applyFill="1" applyBorder="1" applyAlignment="1">
      <alignment horizontal="center" vertical="center" wrapText="1"/>
    </xf>
    <xf numFmtId="2" fontId="21" fillId="6" borderId="46" xfId="0" applyNumberFormat="1" applyFont="1" applyFill="1" applyBorder="1" applyAlignment="1">
      <alignment horizontal="center" vertical="center" wrapText="1"/>
    </xf>
    <xf numFmtId="2" fontId="21" fillId="6" borderId="58" xfId="0" applyNumberFormat="1" applyFont="1" applyFill="1" applyBorder="1" applyAlignment="1">
      <alignment horizontal="center" vertical="center" wrapText="1"/>
    </xf>
    <xf numFmtId="0" fontId="18" fillId="0" borderId="50" xfId="0" applyFont="1" applyBorder="1" applyAlignment="1">
      <alignment horizontal="center" vertical="center"/>
    </xf>
    <xf numFmtId="0" fontId="18" fillId="0" borderId="55" xfId="0" applyFont="1" applyBorder="1" applyAlignment="1">
      <alignment horizontal="center" vertical="center"/>
    </xf>
    <xf numFmtId="3" fontId="21" fillId="8" borderId="46" xfId="0" applyNumberFormat="1" applyFont="1" applyFill="1" applyBorder="1" applyAlignment="1">
      <alignment horizontal="right" vertical="center"/>
    </xf>
    <xf numFmtId="3" fontId="18" fillId="8" borderId="46" xfId="1" applyNumberFormat="1" applyFont="1" applyFill="1" applyBorder="1" applyAlignment="1">
      <alignment horizontal="right"/>
    </xf>
    <xf numFmtId="0" fontId="18" fillId="0" borderId="46" xfId="0" applyFont="1" applyFill="1" applyBorder="1" applyAlignment="1">
      <alignment horizontal="left" vertical="center" wrapText="1"/>
    </xf>
    <xf numFmtId="3" fontId="18" fillId="0" borderId="46" xfId="1" applyNumberFormat="1" applyFont="1" applyFill="1" applyBorder="1" applyAlignment="1">
      <alignment horizontal="right"/>
    </xf>
    <xf numFmtId="3" fontId="18" fillId="0" borderId="46" xfId="1" applyNumberFormat="1" applyFont="1" applyBorder="1" applyAlignment="1" applyProtection="1">
      <alignment horizontal="right"/>
      <protection locked="0"/>
    </xf>
    <xf numFmtId="0" fontId="18" fillId="0" borderId="0" xfId="0" applyFont="1" applyFill="1"/>
    <xf numFmtId="3" fontId="18" fillId="8" borderId="46" xfId="1" applyNumberFormat="1" applyFont="1" applyFill="1" applyBorder="1" applyAlignment="1" applyProtection="1">
      <alignment horizontal="right" vertical="center"/>
      <protection locked="0"/>
    </xf>
    <xf numFmtId="3" fontId="18" fillId="0" borderId="46" xfId="1" applyNumberFormat="1" applyFont="1" applyFill="1" applyBorder="1" applyAlignment="1" applyProtection="1">
      <alignment horizontal="right"/>
      <protection locked="0"/>
    </xf>
    <xf numFmtId="3" fontId="21" fillId="9" borderId="46" xfId="0" applyNumberFormat="1" applyFont="1" applyFill="1" applyBorder="1" applyAlignment="1">
      <alignment horizontal="right" vertical="center"/>
    </xf>
    <xf numFmtId="3" fontId="30" fillId="0" borderId="46" xfId="1" applyNumberFormat="1" applyFont="1" applyFill="1" applyBorder="1" applyAlignment="1">
      <alignment horizontal="right"/>
    </xf>
    <xf numFmtId="3" fontId="21" fillId="0" borderId="46" xfId="0" applyNumberFormat="1" applyFont="1" applyFill="1" applyBorder="1" applyAlignment="1">
      <alignment horizontal="right" vertical="center"/>
    </xf>
    <xf numFmtId="0" fontId="21" fillId="0" borderId="46" xfId="0" applyFont="1" applyFill="1" applyBorder="1" applyAlignment="1">
      <alignment horizontal="right" vertical="center"/>
    </xf>
    <xf numFmtId="3" fontId="18" fillId="9" borderId="46" xfId="1" applyNumberFormat="1" applyFont="1" applyFill="1" applyBorder="1" applyAlignment="1" applyProtection="1">
      <alignment horizontal="right"/>
      <protection locked="0"/>
    </xf>
    <xf numFmtId="3" fontId="18" fillId="11" borderId="46" xfId="1" applyNumberFormat="1" applyFont="1" applyFill="1" applyBorder="1" applyAlignment="1">
      <alignment horizontal="right"/>
    </xf>
    <xf numFmtId="3" fontId="18" fillId="8" borderId="46" xfId="1" applyNumberFormat="1" applyFont="1" applyFill="1" applyBorder="1" applyAlignment="1" applyProtection="1">
      <alignment horizontal="right"/>
      <protection locked="0"/>
    </xf>
    <xf numFmtId="3" fontId="18" fillId="11" borderId="46" xfId="1" applyNumberFormat="1" applyFont="1" applyFill="1" applyBorder="1" applyAlignment="1" applyProtection="1">
      <alignment horizontal="right"/>
      <protection locked="0"/>
    </xf>
    <xf numFmtId="3" fontId="21" fillId="7" borderId="46" xfId="1" applyNumberFormat="1" applyFont="1" applyFill="1" applyBorder="1" applyAlignment="1" applyProtection="1">
      <alignment horizontal="right" vertical="center"/>
      <protection locked="0"/>
    </xf>
    <xf numFmtId="3" fontId="18" fillId="2" borderId="0" xfId="0" applyNumberFormat="1" applyFont="1" applyFill="1"/>
    <xf numFmtId="3" fontId="18" fillId="0" borderId="54" xfId="1" applyNumberFormat="1" applyFont="1" applyFill="1" applyBorder="1" applyAlignment="1">
      <alignment horizontal="right"/>
    </xf>
    <xf numFmtId="0" fontId="18" fillId="0" borderId="57" xfId="0" applyFont="1" applyBorder="1" applyAlignment="1">
      <alignment vertical="center" wrapText="1"/>
    </xf>
    <xf numFmtId="0" fontId="18" fillId="0" borderId="46" xfId="0" applyFont="1" applyFill="1" applyBorder="1" applyAlignment="1">
      <alignment vertical="center" wrapText="1"/>
    </xf>
    <xf numFmtId="3" fontId="21" fillId="8" borderId="46" xfId="1" applyNumberFormat="1" applyFont="1" applyFill="1" applyBorder="1" applyAlignment="1" applyProtection="1">
      <alignment horizontal="right"/>
      <protection locked="0"/>
    </xf>
    <xf numFmtId="0" fontId="21" fillId="2" borderId="0" xfId="0" applyFont="1" applyFill="1"/>
    <xf numFmtId="0" fontId="21" fillId="17" borderId="0" xfId="0" applyFont="1" applyFill="1"/>
    <xf numFmtId="3" fontId="21" fillId="16" borderId="46" xfId="1" applyNumberFormat="1" applyFont="1" applyFill="1" applyBorder="1" applyAlignment="1" applyProtection="1">
      <alignment horizontal="right" vertical="center"/>
      <protection locked="0"/>
    </xf>
    <xf numFmtId="3" fontId="18" fillId="9" borderId="46" xfId="1" applyNumberFormat="1" applyFont="1" applyFill="1" applyBorder="1" applyAlignment="1">
      <alignment horizontal="right"/>
    </xf>
    <xf numFmtId="0" fontId="21" fillId="0" borderId="0" xfId="0" applyFont="1"/>
    <xf numFmtId="3" fontId="18" fillId="8" borderId="46" xfId="1" applyNumberFormat="1" applyFont="1" applyFill="1" applyBorder="1" applyAlignment="1">
      <alignment horizontal="right" vertical="center"/>
    </xf>
    <xf numFmtId="3" fontId="21" fillId="9" borderId="46" xfId="0" applyNumberFormat="1" applyFont="1" applyFill="1" applyBorder="1" applyAlignment="1">
      <alignment horizontal="left" vertical="center"/>
    </xf>
    <xf numFmtId="3" fontId="21" fillId="12" borderId="46" xfId="1" applyNumberFormat="1" applyFont="1" applyFill="1" applyBorder="1" applyAlignment="1" applyProtection="1">
      <alignment horizontal="right" vertical="center"/>
      <protection locked="0"/>
    </xf>
    <xf numFmtId="3" fontId="18" fillId="7" borderId="46" xfId="1" applyNumberFormat="1" applyFont="1" applyFill="1" applyBorder="1" applyAlignment="1" applyProtection="1">
      <alignment horizontal="right" vertical="center"/>
      <protection locked="0"/>
    </xf>
    <xf numFmtId="0" fontId="37" fillId="2" borderId="0" xfId="0" applyFont="1" applyFill="1" applyBorder="1" applyAlignment="1">
      <alignment wrapText="1"/>
    </xf>
    <xf numFmtId="0" fontId="18" fillId="8" borderId="57" xfId="0" applyFont="1" applyFill="1" applyBorder="1"/>
    <xf numFmtId="0" fontId="18" fillId="8" borderId="58" xfId="0" applyFont="1" applyFill="1" applyBorder="1"/>
    <xf numFmtId="0" fontId="26" fillId="8" borderId="58" xfId="0" applyFont="1" applyFill="1" applyBorder="1" applyAlignment="1">
      <alignment horizontal="left" vertical="center" wrapText="1"/>
    </xf>
    <xf numFmtId="0" fontId="26" fillId="8" borderId="46" xfId="0" applyFont="1" applyFill="1" applyBorder="1" applyAlignment="1">
      <alignment horizontal="center" vertical="center" wrapText="1"/>
    </xf>
    <xf numFmtId="3" fontId="26" fillId="8" borderId="46" xfId="0" applyNumberFormat="1" applyFont="1" applyFill="1" applyBorder="1" applyAlignment="1">
      <alignment horizontal="center" vertical="center" wrapText="1"/>
    </xf>
    <xf numFmtId="0" fontId="26" fillId="11" borderId="46" xfId="0" applyFont="1" applyFill="1" applyBorder="1" applyAlignment="1">
      <alignment horizontal="left" vertical="center" wrapText="1"/>
    </xf>
    <xf numFmtId="0" fontId="26" fillId="9" borderId="46" xfId="0" applyFont="1" applyFill="1" applyBorder="1" applyAlignment="1">
      <alignment horizontal="left" vertical="center" wrapText="1"/>
    </xf>
    <xf numFmtId="3" fontId="27" fillId="9" borderId="46" xfId="0" applyNumberFormat="1" applyFont="1" applyFill="1" applyBorder="1" applyAlignment="1">
      <alignment horizontal="right" vertical="center" wrapText="1"/>
    </xf>
    <xf numFmtId="0" fontId="34" fillId="2" borderId="0" xfId="0" applyFont="1" applyFill="1" applyBorder="1" applyAlignment="1">
      <alignment horizontal="center" wrapText="1"/>
    </xf>
    <xf numFmtId="0" fontId="18" fillId="11" borderId="46" xfId="0" applyFont="1" applyFill="1" applyBorder="1" applyAlignment="1">
      <alignment horizontal="left" vertical="center" wrapText="1"/>
    </xf>
    <xf numFmtId="0" fontId="18" fillId="8" borderId="46" xfId="0" applyFont="1" applyFill="1" applyBorder="1" applyAlignment="1">
      <alignment horizontal="left" vertical="center" wrapText="1"/>
    </xf>
    <xf numFmtId="3" fontId="18" fillId="8" borderId="46" xfId="1" applyNumberFormat="1" applyFont="1" applyFill="1" applyBorder="1" applyAlignment="1" applyProtection="1">
      <alignment horizontal="right" vertical="center"/>
    </xf>
    <xf numFmtId="3" fontId="18" fillId="2" borderId="0" xfId="1" applyNumberFormat="1" applyFont="1" applyFill="1" applyBorder="1" applyAlignment="1" applyProtection="1">
      <alignment horizontal="right"/>
    </xf>
    <xf numFmtId="3" fontId="18" fillId="0" borderId="46" xfId="1" applyNumberFormat="1" applyFont="1" applyBorder="1" applyAlignment="1" applyProtection="1">
      <alignment horizontal="right" vertical="center"/>
    </xf>
    <xf numFmtId="0" fontId="18" fillId="0" borderId="46" xfId="0" applyFont="1" applyBorder="1" applyAlignment="1">
      <alignment horizontal="left" vertical="center" wrapText="1"/>
    </xf>
    <xf numFmtId="4" fontId="18" fillId="0" borderId="46" xfId="0" applyNumberFormat="1" applyFont="1" applyBorder="1" applyAlignment="1">
      <alignment horizontal="right" vertical="center" wrapText="1"/>
    </xf>
    <xf numFmtId="4" fontId="18" fillId="0" borderId="46" xfId="0" applyNumberFormat="1" applyFont="1" applyFill="1" applyBorder="1" applyAlignment="1">
      <alignment horizontal="right" vertical="center" wrapText="1"/>
    </xf>
    <xf numFmtId="3" fontId="18" fillId="11" borderId="46" xfId="0" applyNumberFormat="1" applyFont="1" applyFill="1" applyBorder="1" applyAlignment="1">
      <alignment horizontal="right" vertical="center" wrapText="1"/>
    </xf>
    <xf numFmtId="0" fontId="1" fillId="11" borderId="46" xfId="0" applyFont="1" applyFill="1" applyBorder="1" applyAlignment="1">
      <alignment wrapText="1"/>
    </xf>
    <xf numFmtId="0" fontId="1" fillId="0" borderId="46" xfId="0" applyFont="1" applyFill="1" applyBorder="1" applyAlignment="1">
      <alignment wrapText="1"/>
    </xf>
    <xf numFmtId="3" fontId="27" fillId="9" borderId="46" xfId="0" applyNumberFormat="1" applyFont="1" applyFill="1" applyBorder="1" applyAlignment="1">
      <alignment horizontal="center" vertical="center" wrapText="1"/>
    </xf>
    <xf numFmtId="3" fontId="21" fillId="2" borderId="0" xfId="1" applyNumberFormat="1" applyFont="1" applyFill="1" applyBorder="1" applyAlignment="1" applyProtection="1">
      <alignment horizontal="right"/>
    </xf>
    <xf numFmtId="0" fontId="38" fillId="11" borderId="46" xfId="0" applyFont="1" applyFill="1" applyBorder="1" applyAlignment="1">
      <alignment horizontal="left" vertical="center" wrapText="1"/>
    </xf>
    <xf numFmtId="0" fontId="38" fillId="0" borderId="46" xfId="0" applyFont="1" applyFill="1" applyBorder="1" applyAlignment="1">
      <alignment horizontal="left" vertical="center" wrapText="1"/>
    </xf>
    <xf numFmtId="3" fontId="18" fillId="0" borderId="46" xfId="1" applyNumberFormat="1" applyFont="1" applyFill="1" applyBorder="1" applyAlignment="1" applyProtection="1">
      <alignment horizontal="right" vertical="center"/>
    </xf>
    <xf numFmtId="0" fontId="26" fillId="8" borderId="46" xfId="0" applyFont="1" applyFill="1" applyBorder="1" applyAlignment="1">
      <alignment horizontal="left" vertical="center" wrapText="1"/>
    </xf>
    <xf numFmtId="3" fontId="21" fillId="9" borderId="46" xfId="1" applyNumberFormat="1" applyFont="1" applyFill="1" applyBorder="1" applyAlignment="1" applyProtection="1">
      <alignment horizontal="center" vertical="center"/>
    </xf>
    <xf numFmtId="0" fontId="37" fillId="8" borderId="46" xfId="0" applyFont="1" applyFill="1" applyBorder="1" applyAlignment="1">
      <alignment horizontal="center" wrapText="1"/>
    </xf>
    <xf numFmtId="3" fontId="20" fillId="0" borderId="46" xfId="1" applyNumberFormat="1" applyFont="1" applyBorder="1" applyAlignment="1" applyProtection="1">
      <alignment horizontal="right" vertical="center"/>
      <protection locked="0"/>
    </xf>
    <xf numFmtId="0" fontId="1" fillId="11" borderId="46" xfId="0" applyFont="1" applyFill="1" applyBorder="1" applyAlignment="1">
      <alignment horizontal="left" vertical="center" wrapText="1"/>
    </xf>
    <xf numFmtId="0" fontId="18" fillId="0" borderId="46" xfId="0" applyFont="1" applyBorder="1" applyAlignment="1">
      <alignment vertical="center" wrapText="1"/>
    </xf>
    <xf numFmtId="0" fontId="18" fillId="11" borderId="46" xfId="0" applyFont="1" applyFill="1" applyBorder="1" applyAlignment="1">
      <alignment vertical="center" wrapText="1"/>
    </xf>
    <xf numFmtId="3" fontId="18" fillId="11" borderId="46" xfId="1" applyNumberFormat="1" applyFont="1" applyFill="1" applyBorder="1" applyAlignment="1" applyProtection="1">
      <alignment horizontal="right"/>
    </xf>
    <xf numFmtId="0" fontId="2" fillId="8" borderId="46" xfId="0" applyFont="1" applyFill="1" applyBorder="1" applyAlignment="1">
      <alignment horizontal="left" vertical="center" wrapText="1"/>
    </xf>
    <xf numFmtId="3" fontId="21" fillId="8" borderId="46" xfId="1" applyNumberFormat="1" applyFont="1" applyFill="1" applyBorder="1" applyAlignment="1" applyProtection="1">
      <alignment horizontal="right" vertical="center"/>
    </xf>
    <xf numFmtId="3" fontId="18" fillId="8" borderId="46" xfId="1" applyNumberFormat="1" applyFont="1" applyFill="1" applyBorder="1" applyAlignment="1" applyProtection="1">
      <alignment horizontal="right"/>
    </xf>
    <xf numFmtId="3" fontId="18" fillId="19" borderId="46" xfId="1" applyNumberFormat="1" applyFont="1" applyFill="1" applyBorder="1" applyAlignment="1" applyProtection="1">
      <alignment horizontal="right" vertical="center"/>
    </xf>
    <xf numFmtId="0" fontId="1" fillId="11" borderId="46" xfId="0" applyFont="1" applyFill="1" applyBorder="1" applyAlignment="1">
      <alignment vertical="center" wrapText="1"/>
    </xf>
    <xf numFmtId="0" fontId="5" fillId="11" borderId="46" xfId="0" applyFont="1" applyFill="1" applyBorder="1" applyAlignment="1">
      <alignment vertical="center" wrapText="1"/>
    </xf>
    <xf numFmtId="3" fontId="21" fillId="8" borderId="46" xfId="1" applyNumberFormat="1" applyFont="1" applyFill="1" applyBorder="1" applyAlignment="1" applyProtection="1">
      <alignment horizontal="center" vertical="center" wrapText="1"/>
    </xf>
    <xf numFmtId="3" fontId="33" fillId="0" borderId="46" xfId="1" quotePrefix="1" applyNumberFormat="1" applyFont="1" applyBorder="1" applyAlignment="1" applyProtection="1">
      <alignment horizontal="right" vertical="center"/>
    </xf>
    <xf numFmtId="3" fontId="18" fillId="0" borderId="46" xfId="1" applyNumberFormat="1" applyFont="1" applyFill="1" applyBorder="1" applyAlignment="1" applyProtection="1">
      <alignment horizontal="right"/>
    </xf>
    <xf numFmtId="0" fontId="1" fillId="0" borderId="46" xfId="0" applyFont="1" applyFill="1" applyBorder="1" applyAlignment="1">
      <alignment horizontal="left" wrapText="1"/>
    </xf>
    <xf numFmtId="0" fontId="39" fillId="7" borderId="58" xfId="0" applyFont="1" applyFill="1" applyBorder="1" applyAlignment="1">
      <alignment horizontal="left" vertical="center" wrapText="1"/>
    </xf>
    <xf numFmtId="0" fontId="39" fillId="7" borderId="59" xfId="0" applyFont="1" applyFill="1" applyBorder="1" applyAlignment="1">
      <alignment horizontal="left" vertical="center" wrapText="1"/>
    </xf>
    <xf numFmtId="3" fontId="18" fillId="2" borderId="0" xfId="1" applyNumberFormat="1" applyFont="1" applyFill="1" applyBorder="1" applyAlignment="1">
      <alignment horizontal="right"/>
    </xf>
    <xf numFmtId="0" fontId="1" fillId="8" borderId="58" xfId="0" applyFont="1" applyFill="1" applyBorder="1" applyAlignment="1">
      <alignment horizontal="left" vertical="center" wrapText="1"/>
    </xf>
    <xf numFmtId="0" fontId="1" fillId="8" borderId="59" xfId="0" applyFont="1" applyFill="1" applyBorder="1" applyAlignment="1">
      <alignment horizontal="left" vertical="center" wrapText="1"/>
    </xf>
    <xf numFmtId="3" fontId="21" fillId="8" borderId="46" xfId="1" applyNumberFormat="1" applyFont="1" applyFill="1" applyBorder="1" applyAlignment="1" applyProtection="1">
      <alignment horizontal="right" vertical="center"/>
      <protection locked="0"/>
    </xf>
    <xf numFmtId="3" fontId="18" fillId="0" borderId="0" xfId="1" applyNumberFormat="1" applyFont="1" applyFill="1" applyBorder="1" applyAlignment="1">
      <alignment horizontal="right"/>
    </xf>
    <xf numFmtId="3" fontId="18" fillId="0" borderId="46" xfId="1" applyNumberFormat="1" applyFont="1" applyFill="1" applyBorder="1" applyAlignment="1" applyProtection="1">
      <alignment horizontal="right" vertical="center"/>
      <protection locked="0"/>
    </xf>
    <xf numFmtId="0" fontId="2" fillId="11" borderId="46" xfId="0" applyFont="1" applyFill="1" applyBorder="1" applyAlignment="1">
      <alignment horizontal="left" vertical="center" wrapText="1"/>
    </xf>
    <xf numFmtId="3" fontId="18" fillId="2" borderId="0" xfId="1" applyNumberFormat="1" applyFont="1" applyFill="1" applyBorder="1" applyAlignment="1">
      <alignment horizontal="right" vertical="center"/>
    </xf>
    <xf numFmtId="0" fontId="18" fillId="2" borderId="0" xfId="0" applyFont="1" applyFill="1" applyAlignment="1">
      <alignment vertical="center"/>
    </xf>
    <xf numFmtId="0" fontId="18" fillId="0" borderId="0" xfId="0" applyFont="1" applyFill="1" applyAlignment="1">
      <alignment vertical="center"/>
    </xf>
    <xf numFmtId="0" fontId="23" fillId="11" borderId="46" xfId="0" applyFont="1" applyFill="1" applyBorder="1" applyAlignment="1">
      <alignment vertical="center" wrapText="1"/>
    </xf>
    <xf numFmtId="3" fontId="21" fillId="0" borderId="46" xfId="1" applyNumberFormat="1" applyFont="1" applyFill="1" applyBorder="1" applyAlignment="1" applyProtection="1">
      <alignment horizontal="right" vertical="center"/>
    </xf>
    <xf numFmtId="3" fontId="21" fillId="2" borderId="0" xfId="1" applyNumberFormat="1" applyFont="1" applyFill="1" applyBorder="1" applyAlignment="1">
      <alignment horizontal="right" vertical="center"/>
    </xf>
    <xf numFmtId="0" fontId="21" fillId="2" borderId="0" xfId="0" applyFont="1" applyFill="1" applyAlignment="1">
      <alignment vertical="center"/>
    </xf>
    <xf numFmtId="0" fontId="21" fillId="0" borderId="0" xfId="0" applyFont="1" applyFill="1" applyAlignment="1">
      <alignment vertical="center"/>
    </xf>
    <xf numFmtId="0" fontId="23" fillId="8" borderId="46" xfId="0" applyFont="1" applyFill="1" applyBorder="1" applyAlignment="1">
      <alignment vertical="center" wrapText="1"/>
    </xf>
    <xf numFmtId="0" fontId="21" fillId="8" borderId="46" xfId="0" applyFont="1" applyFill="1" applyBorder="1" applyAlignment="1">
      <alignment vertical="center" wrapText="1"/>
    </xf>
    <xf numFmtId="0" fontId="21" fillId="11" borderId="46" xfId="0" applyFont="1" applyFill="1" applyBorder="1" applyAlignment="1">
      <alignment vertical="center" wrapText="1"/>
    </xf>
    <xf numFmtId="3" fontId="21" fillId="0" borderId="46" xfId="1" applyNumberFormat="1" applyFont="1" applyFill="1" applyBorder="1" applyAlignment="1" applyProtection="1">
      <alignment horizontal="right"/>
      <protection locked="0"/>
    </xf>
    <xf numFmtId="0" fontId="39" fillId="6" borderId="46" xfId="0" applyFont="1" applyFill="1" applyBorder="1" applyAlignment="1">
      <alignment horizontal="left" vertical="center" wrapText="1"/>
    </xf>
    <xf numFmtId="0" fontId="42" fillId="6" borderId="46" xfId="0" applyFont="1" applyFill="1" applyBorder="1"/>
    <xf numFmtId="0" fontId="39" fillId="6" borderId="46" xfId="0" applyFont="1" applyFill="1" applyBorder="1" applyAlignment="1">
      <alignment horizontal="center" vertical="center" wrapText="1"/>
    </xf>
    <xf numFmtId="164" fontId="18" fillId="0" borderId="46" xfId="2" applyFont="1" applyBorder="1" applyAlignment="1">
      <alignment horizontal="center"/>
    </xf>
    <xf numFmtId="164" fontId="18" fillId="0" borderId="46" xfId="2" applyFont="1" applyFill="1" applyBorder="1" applyAlignment="1">
      <alignment horizontal="left" vertical="center" wrapText="1"/>
    </xf>
    <xf numFmtId="0" fontId="18" fillId="11" borderId="46" xfId="0" applyFont="1" applyFill="1" applyBorder="1"/>
    <xf numFmtId="164" fontId="18" fillId="0" borderId="46" xfId="2" applyFont="1" applyFill="1" applyBorder="1" applyAlignment="1">
      <alignment horizontal="left" vertical="center"/>
    </xf>
    <xf numFmtId="0" fontId="18" fillId="11" borderId="46" xfId="0" applyFont="1" applyFill="1" applyBorder="1" applyAlignment="1">
      <alignment horizontal="left" vertical="center"/>
    </xf>
    <xf numFmtId="164" fontId="18" fillId="0" borderId="46" xfId="2" applyFont="1" applyBorder="1"/>
    <xf numFmtId="164" fontId="18" fillId="6" borderId="46" xfId="2" applyFont="1" applyFill="1" applyBorder="1" applyAlignment="1" applyProtection="1">
      <alignment horizontal="center" vertical="center"/>
      <protection locked="0"/>
    </xf>
    <xf numFmtId="164" fontId="21" fillId="6" borderId="46" xfId="2" applyFont="1" applyFill="1" applyBorder="1" applyAlignment="1">
      <alignment horizontal="center" vertical="center" wrapText="1"/>
    </xf>
    <xf numFmtId="164" fontId="21" fillId="7" borderId="46" xfId="2" applyFont="1" applyFill="1" applyBorder="1" applyAlignment="1" applyProtection="1">
      <alignment horizontal="center" vertical="center"/>
      <protection locked="0"/>
    </xf>
    <xf numFmtId="164" fontId="21" fillId="7" borderId="46" xfId="2" applyFont="1" applyFill="1" applyBorder="1" applyAlignment="1">
      <alignment horizontal="center" vertical="center" wrapText="1"/>
    </xf>
    <xf numFmtId="0" fontId="21" fillId="7" borderId="46" xfId="0" applyFont="1" applyFill="1" applyBorder="1" applyAlignment="1">
      <alignment horizontal="left" vertical="center" wrapText="1"/>
    </xf>
    <xf numFmtId="0" fontId="18" fillId="7" borderId="46" xfId="0" applyFont="1" applyFill="1" applyBorder="1"/>
    <xf numFmtId="164" fontId="21" fillId="8" borderId="58" xfId="2" applyFont="1" applyFill="1" applyBorder="1" applyAlignment="1" applyProtection="1">
      <alignment horizontal="center" vertical="center"/>
      <protection locked="0"/>
    </xf>
    <xf numFmtId="164" fontId="21" fillId="8" borderId="58" xfId="2" applyFont="1" applyFill="1" applyBorder="1" applyAlignment="1">
      <alignment horizontal="center" vertical="center" wrapText="1"/>
    </xf>
    <xf numFmtId="0" fontId="21" fillId="8" borderId="59" xfId="0" applyFont="1" applyFill="1" applyBorder="1" applyAlignment="1">
      <alignment horizontal="left" vertical="center" wrapText="1"/>
    </xf>
    <xf numFmtId="0" fontId="18" fillId="8" borderId="46" xfId="0" applyFont="1" applyFill="1" applyBorder="1"/>
    <xf numFmtId="0" fontId="21" fillId="8" borderId="56" xfId="0" applyFont="1" applyFill="1" applyBorder="1" applyAlignment="1">
      <alignment horizontal="center" vertical="center" wrapText="1"/>
    </xf>
    <xf numFmtId="164" fontId="21" fillId="11" borderId="46" xfId="2" applyFont="1" applyFill="1" applyBorder="1" applyAlignment="1" applyProtection="1">
      <alignment horizontal="center" vertical="center"/>
      <protection locked="0"/>
    </xf>
    <xf numFmtId="164" fontId="21" fillId="11" borderId="46" xfId="2" applyFont="1" applyFill="1" applyBorder="1" applyAlignment="1">
      <alignment horizontal="center" vertical="center" wrapText="1"/>
    </xf>
    <xf numFmtId="0" fontId="18" fillId="0" borderId="46" xfId="0" applyFont="1" applyFill="1" applyBorder="1"/>
    <xf numFmtId="0" fontId="18" fillId="8" borderId="56" xfId="0" applyFont="1" applyFill="1" applyBorder="1"/>
    <xf numFmtId="0" fontId="21" fillId="8" borderId="51" xfId="0" applyFont="1" applyFill="1" applyBorder="1" applyAlignment="1">
      <alignment horizontal="center" vertical="center" wrapText="1"/>
    </xf>
    <xf numFmtId="164" fontId="21" fillId="8" borderId="46" xfId="2" applyFont="1" applyFill="1" applyBorder="1" applyAlignment="1" applyProtection="1">
      <alignment horizontal="center" vertical="center"/>
      <protection locked="0"/>
    </xf>
    <xf numFmtId="164" fontId="21" fillId="8" borderId="46" xfId="2" applyFont="1" applyFill="1" applyBorder="1" applyAlignment="1">
      <alignment horizontal="center" vertical="center" wrapText="1"/>
    </xf>
    <xf numFmtId="0" fontId="21" fillId="8" borderId="46" xfId="0" applyFont="1" applyFill="1" applyBorder="1" applyAlignment="1">
      <alignment horizontal="left" vertical="center" wrapText="1"/>
    </xf>
    <xf numFmtId="0" fontId="21" fillId="8" borderId="46" xfId="0" applyFont="1" applyFill="1" applyBorder="1"/>
    <xf numFmtId="2" fontId="21" fillId="12" borderId="58" xfId="0" applyNumberFormat="1" applyFont="1" applyFill="1" applyBorder="1" applyAlignment="1">
      <alignment horizontal="center" vertical="center" wrapText="1"/>
    </xf>
    <xf numFmtId="2" fontId="21" fillId="12" borderId="59" xfId="0" applyNumberFormat="1" applyFont="1" applyFill="1" applyBorder="1" applyAlignment="1">
      <alignment horizontal="center" vertical="center" wrapText="1"/>
    </xf>
    <xf numFmtId="2" fontId="21" fillId="12" borderId="46" xfId="1" applyNumberFormat="1" applyFont="1" applyFill="1" applyBorder="1" applyAlignment="1">
      <alignment horizontal="center" vertical="center" wrapText="1"/>
    </xf>
    <xf numFmtId="0" fontId="1" fillId="11" borderId="48" xfId="0" applyFont="1" applyFill="1" applyBorder="1" applyAlignment="1">
      <alignment horizontal="left" vertical="center" wrapText="1"/>
    </xf>
    <xf numFmtId="0" fontId="1" fillId="11" borderId="49" xfId="0" applyFont="1" applyFill="1" applyBorder="1" applyAlignment="1">
      <alignment horizontal="left" vertical="center" wrapText="1"/>
    </xf>
    <xf numFmtId="0" fontId="5" fillId="0" borderId="46" xfId="0" applyFont="1" applyFill="1" applyBorder="1" applyAlignment="1">
      <alignment horizontal="center" vertical="center" wrapText="1"/>
    </xf>
    <xf numFmtId="0" fontId="1" fillId="11" borderId="0" xfId="0" applyFont="1" applyFill="1" applyBorder="1" applyAlignment="1">
      <alignment horizontal="left" vertical="center" wrapText="1"/>
    </xf>
    <xf numFmtId="0" fontId="1" fillId="11" borderId="62" xfId="0" applyFont="1" applyFill="1" applyBorder="1" applyAlignment="1">
      <alignment horizontal="left" vertical="center" wrapText="1"/>
    </xf>
    <xf numFmtId="0" fontId="18" fillId="11" borderId="0" xfId="0" applyFont="1" applyFill="1" applyBorder="1" applyAlignment="1">
      <alignment horizontal="left" vertical="center" wrapText="1"/>
    </xf>
    <xf numFmtId="0" fontId="18" fillId="11" borderId="62" xfId="0" applyFont="1" applyFill="1" applyBorder="1" applyAlignment="1">
      <alignment horizontal="left" vertical="center" wrapText="1"/>
    </xf>
    <xf numFmtId="3" fontId="18" fillId="0" borderId="0" xfId="1" applyNumberFormat="1" applyFont="1" applyFill="1" applyBorder="1" applyAlignment="1" applyProtection="1">
      <alignment horizontal="right"/>
      <protection locked="0"/>
    </xf>
    <xf numFmtId="0" fontId="18" fillId="2" borderId="46" xfId="0" applyFont="1" applyFill="1" applyBorder="1" applyAlignment="1">
      <alignment vertical="center" wrapText="1"/>
    </xf>
    <xf numFmtId="0" fontId="18" fillId="0" borderId="46" xfId="0" applyFont="1" applyFill="1" applyBorder="1" applyAlignment="1">
      <alignment wrapText="1"/>
    </xf>
    <xf numFmtId="0" fontId="18" fillId="11" borderId="0" xfId="0" applyFont="1" applyFill="1" applyBorder="1" applyAlignment="1">
      <alignment wrapText="1"/>
    </xf>
    <xf numFmtId="0" fontId="18" fillId="11" borderId="62" xfId="0" applyFont="1" applyFill="1" applyBorder="1" applyAlignment="1">
      <alignment wrapText="1"/>
    </xf>
    <xf numFmtId="0" fontId="18" fillId="11" borderId="52" xfId="0" applyFont="1" applyFill="1" applyBorder="1" applyAlignment="1">
      <alignment wrapText="1"/>
    </xf>
    <xf numFmtId="0" fontId="18" fillId="11" borderId="53" xfId="0" applyFont="1" applyFill="1" applyBorder="1" applyAlignment="1">
      <alignment wrapText="1"/>
    </xf>
    <xf numFmtId="0" fontId="18" fillId="0" borderId="0" xfId="0" applyFont="1" applyAlignment="1">
      <alignment horizontal="center" vertical="center"/>
    </xf>
    <xf numFmtId="0" fontId="18" fillId="0" borderId="0" xfId="0" applyFont="1" applyAlignment="1">
      <alignment horizontal="left"/>
    </xf>
    <xf numFmtId="0" fontId="18" fillId="0" borderId="0" xfId="0" applyFont="1" applyAlignment="1">
      <alignment wrapText="1"/>
    </xf>
    <xf numFmtId="167" fontId="18" fillId="0" borderId="0" xfId="1" applyNumberFormat="1" applyFont="1" applyAlignment="1">
      <alignment horizontal="center"/>
    </xf>
    <xf numFmtId="0" fontId="18" fillId="0" borderId="0" xfId="0" applyFont="1" applyAlignment="1">
      <alignment horizontal="center"/>
    </xf>
    <xf numFmtId="0" fontId="18" fillId="2" borderId="38" xfId="0" applyFont="1" applyFill="1" applyBorder="1"/>
    <xf numFmtId="0" fontId="1" fillId="0" borderId="41" xfId="0" applyFont="1" applyBorder="1" applyAlignment="1">
      <alignment wrapText="1"/>
    </xf>
    <xf numFmtId="0" fontId="1" fillId="0" borderId="0" xfId="0" applyFont="1" applyBorder="1" applyAlignment="1">
      <alignment wrapText="1"/>
    </xf>
    <xf numFmtId="0" fontId="18" fillId="2" borderId="41" xfId="0" applyFont="1" applyFill="1" applyBorder="1"/>
    <xf numFmtId="0" fontId="18" fillId="2" borderId="43" xfId="0" applyFont="1" applyFill="1" applyBorder="1"/>
    <xf numFmtId="0" fontId="23" fillId="2" borderId="0" xfId="0" applyFont="1" applyFill="1" applyAlignment="1">
      <alignment horizontal="center"/>
    </xf>
    <xf numFmtId="0" fontId="44" fillId="2" borderId="0" xfId="0" applyFont="1" applyFill="1"/>
    <xf numFmtId="0" fontId="21" fillId="2" borderId="0" xfId="0" applyFont="1" applyFill="1" applyAlignment="1">
      <alignment horizontal="center"/>
    </xf>
    <xf numFmtId="0" fontId="21" fillId="0" borderId="56" xfId="0" applyFont="1" applyFill="1" applyBorder="1" applyAlignment="1">
      <alignment horizontal="center" vertical="center" wrapText="1"/>
    </xf>
    <xf numFmtId="0" fontId="21" fillId="0" borderId="0" xfId="0" applyFont="1" applyFill="1" applyBorder="1" applyAlignment="1">
      <alignment horizontal="center" vertical="center" wrapText="1"/>
    </xf>
    <xf numFmtId="0" fontId="18" fillId="0" borderId="55" xfId="0" applyFont="1" applyFill="1" applyBorder="1" applyAlignment="1">
      <alignment horizontal="center" vertical="center" wrapText="1"/>
    </xf>
    <xf numFmtId="0" fontId="1" fillId="0" borderId="0" xfId="0" applyFont="1" applyFill="1" applyBorder="1" applyAlignment="1">
      <alignment vertical="center" wrapText="1"/>
    </xf>
    <xf numFmtId="0" fontId="18" fillId="0" borderId="55" xfId="0" applyFont="1" applyBorder="1" applyAlignment="1">
      <alignment horizontal="center" vertical="center" wrapText="1"/>
    </xf>
    <xf numFmtId="0" fontId="18" fillId="7" borderId="55" xfId="0" applyFont="1" applyFill="1" applyBorder="1"/>
    <xf numFmtId="0" fontId="1" fillId="0" borderId="46" xfId="0" applyFont="1" applyBorder="1" applyAlignment="1">
      <alignment wrapText="1"/>
    </xf>
    <xf numFmtId="164" fontId="21" fillId="0" borderId="46" xfId="2" applyFont="1" applyBorder="1" applyAlignment="1">
      <alignment horizontal="center"/>
    </xf>
    <xf numFmtId="41" fontId="21" fillId="0" borderId="46" xfId="0" applyNumberFormat="1" applyFont="1" applyBorder="1" applyAlignment="1">
      <alignment horizontal="center"/>
    </xf>
    <xf numFmtId="9" fontId="21" fillId="0" borderId="46" xfId="0" applyNumberFormat="1" applyFont="1" applyBorder="1" applyAlignment="1">
      <alignment horizontal="center"/>
    </xf>
    <xf numFmtId="168" fontId="21" fillId="0" borderId="46" xfId="3" applyNumberFormat="1" applyFont="1" applyBorder="1" applyAlignment="1">
      <alignment horizontal="center"/>
    </xf>
    <xf numFmtId="41" fontId="21" fillId="0" borderId="56" xfId="0" applyNumberFormat="1" applyFont="1" applyFill="1" applyBorder="1" applyAlignment="1">
      <alignment horizontal="center"/>
    </xf>
    <xf numFmtId="41" fontId="21" fillId="0" borderId="0" xfId="0" applyNumberFormat="1" applyFont="1" applyFill="1" applyBorder="1" applyAlignment="1">
      <alignment horizontal="center"/>
    </xf>
    <xf numFmtId="0" fontId="21" fillId="0" borderId="0" xfId="0" applyFont="1" applyFill="1" applyBorder="1" applyAlignment="1">
      <alignment horizontal="center"/>
    </xf>
    <xf numFmtId="0" fontId="21" fillId="0" borderId="0" xfId="0" applyFont="1" applyBorder="1" applyAlignment="1">
      <alignment horizontal="center"/>
    </xf>
    <xf numFmtId="0" fontId="18" fillId="0" borderId="46" xfId="0" applyFont="1" applyBorder="1"/>
    <xf numFmtId="0" fontId="21" fillId="0" borderId="46" xfId="0" applyFont="1" applyBorder="1" applyAlignment="1">
      <alignment horizontal="center"/>
    </xf>
    <xf numFmtId="0" fontId="21" fillId="0" borderId="56" xfId="0" applyFont="1" applyFill="1" applyBorder="1" applyAlignment="1">
      <alignment horizontal="center"/>
    </xf>
    <xf numFmtId="0" fontId="18" fillId="7" borderId="51" xfId="0" applyFont="1" applyFill="1" applyBorder="1"/>
    <xf numFmtId="0" fontId="21" fillId="8" borderId="46" xfId="0" applyFont="1" applyFill="1" applyBorder="1" applyAlignment="1">
      <alignment horizontal="center"/>
    </xf>
    <xf numFmtId="41" fontId="21" fillId="8" borderId="46" xfId="0" applyNumberFormat="1" applyFont="1" applyFill="1" applyBorder="1" applyAlignment="1">
      <alignment horizontal="center"/>
    </xf>
    <xf numFmtId="0" fontId="18" fillId="21" borderId="55" xfId="0" applyFont="1" applyFill="1" applyBorder="1"/>
    <xf numFmtId="0" fontId="18" fillId="21" borderId="51" xfId="0" applyFont="1" applyFill="1" applyBorder="1"/>
    <xf numFmtId="0" fontId="18" fillId="2" borderId="0" xfId="0" applyFont="1" applyFill="1" applyAlignment="1">
      <alignment horizontal="center" vertical="center" wrapText="1"/>
    </xf>
    <xf numFmtId="0" fontId="21" fillId="2" borderId="0" xfId="0" applyFont="1" applyFill="1" applyBorder="1" applyAlignment="1">
      <alignment horizontal="center"/>
    </xf>
    <xf numFmtId="41" fontId="21" fillId="2" borderId="0" xfId="0" applyNumberFormat="1" applyFont="1" applyFill="1" applyBorder="1" applyAlignment="1">
      <alignment horizontal="center"/>
    </xf>
    <xf numFmtId="0" fontId="21" fillId="6" borderId="46" xfId="0" applyFont="1" applyFill="1" applyBorder="1" applyAlignment="1">
      <alignment horizontal="center" vertical="center" wrapText="1"/>
    </xf>
    <xf numFmtId="165" fontId="21" fillId="0" borderId="46" xfId="1" applyFont="1" applyBorder="1" applyAlignment="1">
      <alignment horizontal="center"/>
    </xf>
    <xf numFmtId="0" fontId="44" fillId="2" borderId="0" xfId="0" applyFont="1" applyFill="1" applyBorder="1" applyAlignment="1">
      <alignment horizontal="left"/>
    </xf>
    <xf numFmtId="0" fontId="2" fillId="0" borderId="46" xfId="0" applyFont="1" applyFill="1" applyBorder="1" applyAlignment="1">
      <alignment horizontal="center" vertical="center" wrapText="1"/>
    </xf>
    <xf numFmtId="0" fontId="21" fillId="2" borderId="46" xfId="0" applyFont="1" applyFill="1" applyBorder="1" applyAlignment="1">
      <alignment horizontal="center"/>
    </xf>
    <xf numFmtId="0" fontId="18" fillId="2" borderId="46" xfId="0" applyFont="1" applyFill="1" applyBorder="1"/>
    <xf numFmtId="0" fontId="18" fillId="2" borderId="46" xfId="0" applyFont="1" applyFill="1" applyBorder="1" applyAlignment="1">
      <alignment horizontal="center" vertical="center" wrapText="1"/>
    </xf>
    <xf numFmtId="0" fontId="23" fillId="0" borderId="46" xfId="0" applyFont="1" applyBorder="1" applyAlignment="1">
      <alignment horizontal="center"/>
    </xf>
    <xf numFmtId="0" fontId="5" fillId="0" borderId="46" xfId="0" applyFont="1" applyBorder="1"/>
    <xf numFmtId="0" fontId="23" fillId="0" borderId="0" xfId="0" applyFont="1" applyAlignment="1">
      <alignment horizontal="center"/>
    </xf>
    <xf numFmtId="0" fontId="0" fillId="0" borderId="38" xfId="0" applyBorder="1"/>
    <xf numFmtId="0" fontId="0" fillId="0" borderId="41" xfId="0" applyBorder="1"/>
    <xf numFmtId="0" fontId="0" fillId="0" borderId="43" xfId="0" applyBorder="1"/>
    <xf numFmtId="0" fontId="0" fillId="0" borderId="39" xfId="0" applyBorder="1"/>
    <xf numFmtId="0" fontId="0" fillId="2" borderId="0" xfId="0" applyFill="1"/>
    <xf numFmtId="0" fontId="0" fillId="2" borderId="0" xfId="0" applyFill="1" applyBorder="1"/>
    <xf numFmtId="0" fontId="0" fillId="0" borderId="0" xfId="0" applyFill="1" applyBorder="1"/>
    <xf numFmtId="0" fontId="2" fillId="13" borderId="67" xfId="0" applyFont="1" applyFill="1" applyBorder="1" applyAlignment="1">
      <alignment horizontal="center" vertical="center" wrapText="1"/>
    </xf>
    <xf numFmtId="0" fontId="2" fillId="13" borderId="46" xfId="0" applyFont="1" applyFill="1" applyBorder="1" applyAlignment="1">
      <alignment horizontal="center" vertical="center" wrapText="1"/>
    </xf>
    <xf numFmtId="0" fontId="2" fillId="13" borderId="68" xfId="0" applyFont="1" applyFill="1" applyBorder="1" applyAlignment="1">
      <alignment horizontal="center" vertical="center" wrapText="1"/>
    </xf>
    <xf numFmtId="0" fontId="2" fillId="13" borderId="57" xfId="0" applyFont="1" applyFill="1" applyBorder="1" applyAlignment="1">
      <alignment horizontal="center" vertical="center" wrapText="1"/>
    </xf>
    <xf numFmtId="0" fontId="0" fillId="2" borderId="41" xfId="0" applyFill="1" applyBorder="1" applyAlignment="1">
      <alignment wrapText="1"/>
    </xf>
    <xf numFmtId="0" fontId="0" fillId="2" borderId="0" xfId="0" applyFill="1" applyAlignment="1">
      <alignment wrapText="1"/>
    </xf>
    <xf numFmtId="0" fontId="2" fillId="13" borderId="69" xfId="0" applyFont="1" applyFill="1" applyBorder="1" applyAlignment="1">
      <alignment horizontal="center" vertical="center" wrapText="1"/>
    </xf>
    <xf numFmtId="0" fontId="2" fillId="13" borderId="70" xfId="0" applyFont="1" applyFill="1" applyBorder="1" applyAlignment="1">
      <alignment horizontal="center" vertical="center" wrapText="1"/>
    </xf>
    <xf numFmtId="0" fontId="2" fillId="13" borderId="71" xfId="0" applyFont="1" applyFill="1" applyBorder="1" applyAlignment="1">
      <alignment horizontal="center" vertical="center" wrapText="1"/>
    </xf>
    <xf numFmtId="0" fontId="2" fillId="13" borderId="73" xfId="0" applyFont="1" applyFill="1" applyBorder="1" applyAlignment="1">
      <alignment horizontal="center" vertical="center" wrapText="1"/>
    </xf>
    <xf numFmtId="0" fontId="0" fillId="2" borderId="67" xfId="0" applyFill="1" applyBorder="1" applyAlignment="1">
      <alignment horizontal="center"/>
    </xf>
    <xf numFmtId="0" fontId="0" fillId="2" borderId="65" xfId="0" applyFill="1" applyBorder="1"/>
    <xf numFmtId="0" fontId="0" fillId="2" borderId="63" xfId="0" applyFill="1" applyBorder="1" applyAlignment="1">
      <alignment horizontal="center" vertical="center" wrapText="1"/>
    </xf>
    <xf numFmtId="0" fontId="0" fillId="0" borderId="74" xfId="0" applyFont="1" applyFill="1" applyBorder="1" applyAlignment="1">
      <alignment horizontal="center" vertical="center" wrapText="1"/>
    </xf>
    <xf numFmtId="0" fontId="0" fillId="0" borderId="74" xfId="0" applyFill="1" applyBorder="1" applyAlignment="1">
      <alignment horizontal="center" vertical="center" wrapText="1"/>
    </xf>
    <xf numFmtId="0" fontId="0" fillId="0" borderId="75" xfId="0" applyFill="1" applyBorder="1" applyAlignment="1">
      <alignment horizontal="center" vertical="center" wrapText="1"/>
    </xf>
    <xf numFmtId="0" fontId="0" fillId="0" borderId="76" xfId="0" applyFill="1" applyBorder="1" applyAlignment="1">
      <alignment horizontal="center" vertical="center" wrapText="1"/>
    </xf>
    <xf numFmtId="0" fontId="0" fillId="0" borderId="63" xfId="0" applyFill="1" applyBorder="1" applyAlignment="1">
      <alignment horizontal="center" vertical="center" wrapText="1"/>
    </xf>
    <xf numFmtId="0" fontId="0" fillId="2" borderId="75" xfId="0" applyFill="1" applyBorder="1" applyAlignment="1">
      <alignment horizontal="center" vertical="center" wrapText="1"/>
    </xf>
    <xf numFmtId="0" fontId="0" fillId="2" borderId="58" xfId="0" applyFill="1" applyBorder="1"/>
    <xf numFmtId="0" fontId="0" fillId="2" borderId="67" xfId="0" applyFill="1" applyBorder="1"/>
    <xf numFmtId="0" fontId="0" fillId="0" borderId="46" xfId="0" applyFill="1" applyBorder="1"/>
    <xf numFmtId="0" fontId="0" fillId="0" borderId="68" xfId="0" applyFill="1" applyBorder="1" applyAlignment="1">
      <alignment horizontal="center" vertical="center" wrapText="1"/>
    </xf>
    <xf numFmtId="0" fontId="0" fillId="0" borderId="67" xfId="0" applyFill="1" applyBorder="1"/>
    <xf numFmtId="0" fontId="0" fillId="2" borderId="68" xfId="0" applyFill="1" applyBorder="1" applyAlignment="1">
      <alignment horizontal="center" vertical="center" wrapText="1"/>
    </xf>
    <xf numFmtId="0" fontId="0" fillId="11" borderId="67" xfId="0" applyFill="1" applyBorder="1"/>
    <xf numFmtId="0" fontId="0" fillId="11" borderId="46" xfId="0" applyFill="1" applyBorder="1"/>
    <xf numFmtId="0" fontId="0" fillId="11" borderId="77" xfId="0" applyFill="1" applyBorder="1" applyAlignment="1">
      <alignment horizontal="center" vertical="center" wrapText="1"/>
    </xf>
    <xf numFmtId="0" fontId="0" fillId="2" borderId="78" xfId="0" applyFill="1" applyBorder="1" applyAlignment="1">
      <alignment horizontal="center" vertical="center" wrapText="1"/>
    </xf>
    <xf numFmtId="0" fontId="0" fillId="2" borderId="69" xfId="0" applyFill="1" applyBorder="1" applyAlignment="1">
      <alignment horizontal="center"/>
    </xf>
    <xf numFmtId="0" fontId="2" fillId="0" borderId="79" xfId="0" applyFont="1" applyBorder="1" applyAlignment="1">
      <alignment horizontal="center" vertical="center"/>
    </xf>
    <xf numFmtId="0" fontId="2" fillId="0" borderId="69" xfId="0" applyFont="1" applyBorder="1" applyAlignment="1">
      <alignment horizontal="center" vertical="center"/>
    </xf>
    <xf numFmtId="0" fontId="2" fillId="0" borderId="70" xfId="0" applyFont="1" applyBorder="1" applyAlignment="1">
      <alignment horizontal="center" vertical="center"/>
    </xf>
    <xf numFmtId="0" fontId="2" fillId="0" borderId="71" xfId="0" applyFont="1" applyBorder="1" applyAlignment="1">
      <alignment horizontal="center" vertical="center"/>
    </xf>
    <xf numFmtId="0" fontId="38" fillId="0" borderId="38" xfId="4" applyFont="1" applyBorder="1" applyAlignment="1" applyProtection="1"/>
    <xf numFmtId="0" fontId="38" fillId="0" borderId="39" xfId="4" applyFont="1" applyBorder="1" applyAlignment="1" applyProtection="1">
      <alignment horizontal="right"/>
    </xf>
    <xf numFmtId="0" fontId="38" fillId="0" borderId="39" xfId="4" applyFont="1" applyBorder="1" applyProtection="1"/>
    <xf numFmtId="0" fontId="1" fillId="0" borderId="0" xfId="0" applyFont="1"/>
    <xf numFmtId="0" fontId="38" fillId="0" borderId="41" xfId="4" applyFont="1" applyBorder="1" applyAlignment="1" applyProtection="1"/>
    <xf numFmtId="0" fontId="38" fillId="0" borderId="0" xfId="4" applyFont="1" applyBorder="1" applyAlignment="1" applyProtection="1">
      <alignment horizontal="right"/>
    </xf>
    <xf numFmtId="0" fontId="38" fillId="0" borderId="0" xfId="4" applyFont="1" applyBorder="1" applyProtection="1"/>
    <xf numFmtId="0" fontId="38" fillId="0" borderId="43" xfId="4" applyFont="1" applyBorder="1" applyAlignment="1" applyProtection="1"/>
    <xf numFmtId="0" fontId="38" fillId="0" borderId="44" xfId="4" applyFont="1" applyBorder="1" applyAlignment="1" applyProtection="1">
      <alignment horizontal="right"/>
    </xf>
    <xf numFmtId="0" fontId="38" fillId="0" borderId="44" xfId="4" applyFont="1" applyBorder="1" applyProtection="1"/>
    <xf numFmtId="0" fontId="1" fillId="0" borderId="50" xfId="0" applyFont="1" applyBorder="1" applyAlignment="1">
      <alignment horizontal="center" vertical="center"/>
    </xf>
    <xf numFmtId="0" fontId="1" fillId="0" borderId="55" xfId="0" applyFont="1" applyBorder="1" applyAlignment="1">
      <alignment horizontal="center" vertical="center"/>
    </xf>
    <xf numFmtId="0" fontId="1" fillId="0" borderId="46" xfId="0" applyFont="1" applyBorder="1" applyAlignment="1">
      <alignment vertical="center" wrapText="1"/>
    </xf>
    <xf numFmtId="0" fontId="1" fillId="13" borderId="59" xfId="0" applyFont="1" applyFill="1" applyBorder="1" applyAlignment="1">
      <alignment vertical="center" wrapText="1"/>
    </xf>
    <xf numFmtId="0" fontId="1" fillId="22" borderId="59" xfId="0" applyFont="1" applyFill="1" applyBorder="1" applyAlignment="1">
      <alignment vertical="center" wrapText="1"/>
    </xf>
    <xf numFmtId="0" fontId="19" fillId="0" borderId="41" xfId="0" applyFont="1" applyFill="1" applyBorder="1" applyAlignment="1">
      <alignment horizontal="center" vertical="center" wrapText="1"/>
    </xf>
    <xf numFmtId="0" fontId="19" fillId="0" borderId="0" xfId="0" applyFont="1" applyFill="1" applyBorder="1" applyAlignment="1">
      <alignment horizontal="center" vertical="center" wrapText="1"/>
    </xf>
    <xf numFmtId="41" fontId="18" fillId="0" borderId="46" xfId="0" applyNumberFormat="1" applyFont="1" applyBorder="1"/>
    <xf numFmtId="164" fontId="26" fillId="8" borderId="46" xfId="2" applyFont="1" applyFill="1" applyBorder="1" applyAlignment="1">
      <alignment horizontal="left" vertical="center" wrapText="1"/>
    </xf>
    <xf numFmtId="41" fontId="21" fillId="8" borderId="46" xfId="0" applyNumberFormat="1" applyFont="1" applyFill="1" applyBorder="1"/>
    <xf numFmtId="164" fontId="27" fillId="0" borderId="46" xfId="2" applyFont="1" applyFill="1" applyBorder="1" applyAlignment="1">
      <alignment horizontal="left" vertical="center" wrapText="1"/>
    </xf>
    <xf numFmtId="164" fontId="26" fillId="11" borderId="46" xfId="2" applyFont="1" applyFill="1" applyBorder="1" applyAlignment="1">
      <alignment horizontal="left" vertical="center" wrapText="1"/>
    </xf>
    <xf numFmtId="41" fontId="18" fillId="11" borderId="46" xfId="0" applyNumberFormat="1" applyFont="1" applyFill="1" applyBorder="1"/>
    <xf numFmtId="41" fontId="18" fillId="8" borderId="46" xfId="0" applyNumberFormat="1" applyFont="1" applyFill="1" applyBorder="1"/>
    <xf numFmtId="0" fontId="5" fillId="0" borderId="0" xfId="0" applyFont="1" applyAlignment="1">
      <alignment horizontal="left" vertical="center" wrapText="1"/>
    </xf>
    <xf numFmtId="164" fontId="27" fillId="8" borderId="46" xfId="2" applyFont="1" applyFill="1" applyBorder="1" applyAlignment="1">
      <alignment horizontal="left" vertical="center" wrapText="1"/>
    </xf>
    <xf numFmtId="164" fontId="27" fillId="16" borderId="46" xfId="2" applyFont="1" applyFill="1" applyBorder="1" applyAlignment="1">
      <alignment horizontal="left" vertical="center" wrapText="1"/>
    </xf>
    <xf numFmtId="0" fontId="18" fillId="0" borderId="0" xfId="0" applyFont="1" applyAlignment="1">
      <alignment horizontal="left" vertical="center" wrapText="1"/>
    </xf>
    <xf numFmtId="0" fontId="23" fillId="8" borderId="56" xfId="0" applyFont="1" applyFill="1" applyBorder="1" applyAlignment="1">
      <alignment vertical="center" wrapText="1"/>
    </xf>
    <xf numFmtId="2" fontId="26" fillId="12" borderId="47" xfId="1" applyNumberFormat="1" applyFont="1" applyFill="1" applyBorder="1" applyAlignment="1">
      <alignment horizontal="center" vertical="center" wrapText="1"/>
    </xf>
    <xf numFmtId="0" fontId="1" fillId="12" borderId="56" xfId="0" applyFont="1" applyFill="1" applyBorder="1" applyAlignment="1">
      <alignment horizontal="center" vertical="center" wrapText="1"/>
    </xf>
    <xf numFmtId="2" fontId="26" fillId="12" borderId="0" xfId="1" applyNumberFormat="1" applyFont="1" applyFill="1" applyBorder="1" applyAlignment="1">
      <alignment horizontal="center" vertical="center" wrapText="1"/>
    </xf>
    <xf numFmtId="0" fontId="21" fillId="11" borderId="56" xfId="0" applyFont="1" applyFill="1" applyBorder="1" applyAlignment="1">
      <alignment horizontal="left" vertical="center" wrapText="1"/>
    </xf>
    <xf numFmtId="3" fontId="27" fillId="11" borderId="0" xfId="1" applyNumberFormat="1" applyFont="1" applyFill="1" applyBorder="1" applyAlignment="1" applyProtection="1">
      <alignment horizontal="right"/>
    </xf>
    <xf numFmtId="3" fontId="27" fillId="0" borderId="0" xfId="1" applyNumberFormat="1" applyFont="1" applyFill="1" applyBorder="1" applyAlignment="1" applyProtection="1">
      <alignment horizontal="right"/>
    </xf>
    <xf numFmtId="0" fontId="5" fillId="11" borderId="56" xfId="0" applyFont="1" applyFill="1" applyBorder="1" applyAlignment="1">
      <alignment horizontal="center"/>
    </xf>
    <xf numFmtId="0" fontId="5" fillId="11" borderId="0" xfId="0" applyFont="1" applyFill="1" applyBorder="1"/>
    <xf numFmtId="0" fontId="5" fillId="0" borderId="56" xfId="0" applyFont="1" applyBorder="1" applyAlignment="1">
      <alignment horizontal="center"/>
    </xf>
    <xf numFmtId="0" fontId="21" fillId="2" borderId="57" xfId="0" applyFont="1" applyFill="1" applyBorder="1" applyAlignment="1">
      <alignment horizontal="left" vertical="center" wrapText="1"/>
    </xf>
    <xf numFmtId="0" fontId="21" fillId="2" borderId="58" xfId="0" applyFont="1" applyFill="1" applyBorder="1" applyAlignment="1">
      <alignment horizontal="left" vertical="center" wrapText="1"/>
    </xf>
    <xf numFmtId="0" fontId="5" fillId="2" borderId="57" xfId="0" applyFont="1" applyFill="1" applyBorder="1" applyAlignment="1">
      <alignment horizontal="center"/>
    </xf>
    <xf numFmtId="0" fontId="18" fillId="0" borderId="46" xfId="0" applyFont="1" applyFill="1" applyBorder="1" applyAlignment="1">
      <alignment horizontal="left" vertical="center" wrapText="1"/>
    </xf>
    <xf numFmtId="0" fontId="39" fillId="6" borderId="46" xfId="0" applyFont="1" applyFill="1" applyBorder="1" applyAlignment="1">
      <alignment horizontal="center" vertical="center" wrapText="1"/>
    </xf>
    <xf numFmtId="0" fontId="1" fillId="0" borderId="46" xfId="0" applyFont="1" applyFill="1" applyBorder="1" applyAlignment="1">
      <alignment horizontal="left" vertical="center" wrapText="1"/>
    </xf>
    <xf numFmtId="0" fontId="39" fillId="0" borderId="58" xfId="0" applyFont="1" applyFill="1" applyBorder="1" applyAlignment="1">
      <alignment horizontal="left" vertical="center" wrapText="1"/>
    </xf>
    <xf numFmtId="0" fontId="51" fillId="0" borderId="58" xfId="0" applyFont="1" applyFill="1" applyBorder="1" applyAlignment="1">
      <alignment horizontal="left" vertical="center" wrapText="1"/>
    </xf>
    <xf numFmtId="0" fontId="51" fillId="0" borderId="59" xfId="0" applyFont="1" applyFill="1" applyBorder="1" applyAlignment="1">
      <alignment horizontal="left" vertical="center" wrapText="1"/>
    </xf>
    <xf numFmtId="0" fontId="18" fillId="0" borderId="58" xfId="0" applyFont="1" applyFill="1" applyBorder="1" applyAlignment="1">
      <alignment vertical="center" wrapText="1"/>
    </xf>
    <xf numFmtId="0" fontId="0" fillId="0" borderId="59" xfId="0" applyFont="1" applyFill="1" applyBorder="1" applyAlignment="1">
      <alignment vertical="center" wrapText="1"/>
    </xf>
    <xf numFmtId="0" fontId="2" fillId="6" borderId="59" xfId="0" applyFont="1" applyFill="1" applyBorder="1" applyAlignment="1">
      <alignment vertical="center" wrapText="1"/>
    </xf>
    <xf numFmtId="0" fontId="0" fillId="0" borderId="58" xfId="0" applyFill="1" applyBorder="1" applyAlignment="1">
      <alignment horizontal="center" vertical="center" wrapText="1"/>
    </xf>
    <xf numFmtId="0" fontId="0" fillId="0" borderId="57" xfId="0" applyFill="1" applyBorder="1"/>
    <xf numFmtId="0" fontId="0" fillId="0" borderId="51" xfId="0" applyFill="1" applyBorder="1"/>
    <xf numFmtId="0" fontId="0" fillId="0" borderId="0" xfId="0" applyFill="1" applyBorder="1" applyAlignment="1">
      <alignment horizontal="center" vertical="center" wrapText="1"/>
    </xf>
    <xf numFmtId="0" fontId="2" fillId="13" borderId="49" xfId="0" applyFont="1" applyFill="1" applyBorder="1" applyAlignment="1">
      <alignment horizontal="center" vertical="center" wrapText="1"/>
    </xf>
    <xf numFmtId="0" fontId="0" fillId="0" borderId="46" xfId="0" applyFill="1" applyBorder="1" applyAlignment="1">
      <alignment horizontal="center" vertical="center" wrapText="1"/>
    </xf>
    <xf numFmtId="0" fontId="0" fillId="0" borderId="52" xfId="0" applyFill="1" applyBorder="1" applyAlignment="1">
      <alignment horizontal="center" vertical="center" wrapText="1"/>
    </xf>
    <xf numFmtId="0" fontId="2" fillId="25" borderId="79" xfId="0" applyFont="1" applyFill="1" applyBorder="1" applyAlignment="1">
      <alignment horizontal="center" vertical="center"/>
    </xf>
    <xf numFmtId="0" fontId="2" fillId="25" borderId="46" xfId="0" applyFont="1" applyFill="1" applyBorder="1" applyAlignment="1">
      <alignment horizontal="center" vertical="center"/>
    </xf>
    <xf numFmtId="0" fontId="2" fillId="25" borderId="72" xfId="0" applyFont="1" applyFill="1" applyBorder="1" applyAlignment="1">
      <alignment horizontal="center" vertical="center"/>
    </xf>
    <xf numFmtId="167" fontId="18" fillId="0" borderId="46" xfId="1" applyNumberFormat="1" applyFont="1" applyFill="1" applyBorder="1" applyAlignment="1">
      <alignment horizontal="center"/>
    </xf>
    <xf numFmtId="0" fontId="18" fillId="0" borderId="46" xfId="0" applyFont="1" applyFill="1" applyBorder="1" applyAlignment="1">
      <alignment horizontal="left" vertical="center" wrapText="1"/>
    </xf>
    <xf numFmtId="0" fontId="1" fillId="18" borderId="51" xfId="0" applyFont="1" applyFill="1" applyBorder="1" applyAlignment="1"/>
    <xf numFmtId="0" fontId="1" fillId="18" borderId="53" xfId="0" applyFont="1" applyFill="1" applyBorder="1" applyAlignment="1"/>
    <xf numFmtId="0" fontId="18" fillId="8" borderId="55" xfId="0" applyFont="1" applyFill="1" applyBorder="1" applyAlignment="1">
      <alignment vertical="center"/>
    </xf>
    <xf numFmtId="0" fontId="0" fillId="8" borderId="55" xfId="0" applyFill="1" applyBorder="1" applyAlignment="1">
      <alignment vertical="center"/>
    </xf>
    <xf numFmtId="0" fontId="1" fillId="8" borderId="56" xfId="0" applyFont="1" applyFill="1" applyBorder="1" applyAlignment="1">
      <alignment horizontal="left" vertical="center"/>
    </xf>
    <xf numFmtId="0" fontId="5" fillId="8" borderId="57" xfId="0" applyFont="1" applyFill="1" applyBorder="1" applyAlignment="1">
      <alignment vertical="center" wrapText="1"/>
    </xf>
    <xf numFmtId="3" fontId="18" fillId="0" borderId="59" xfId="1" applyNumberFormat="1" applyFont="1" applyFill="1" applyBorder="1" applyAlignment="1" applyProtection="1">
      <alignment horizontal="right" vertical="center"/>
      <protection locked="0"/>
    </xf>
    <xf numFmtId="0" fontId="39" fillId="0" borderId="46" xfId="0" applyFont="1" applyFill="1" applyBorder="1" applyAlignment="1">
      <alignment horizontal="left" vertical="center" wrapText="1"/>
    </xf>
    <xf numFmtId="0" fontId="18" fillId="0" borderId="0" xfId="0" applyFont="1" applyFill="1" applyBorder="1" applyAlignment="1">
      <alignment vertical="center" wrapText="1"/>
    </xf>
    <xf numFmtId="1" fontId="5" fillId="0" borderId="50" xfId="0" applyNumberFormat="1" applyFont="1" applyFill="1" applyBorder="1" applyAlignment="1">
      <alignment horizontal="center" vertical="center" wrapText="1"/>
    </xf>
    <xf numFmtId="1" fontId="5" fillId="0" borderId="55" xfId="0" applyNumberFormat="1" applyFont="1" applyFill="1" applyBorder="1" applyAlignment="1">
      <alignment horizontal="center" vertical="center" wrapText="1"/>
    </xf>
    <xf numFmtId="0" fontId="0" fillId="2" borderId="80" xfId="0" applyFill="1" applyBorder="1" applyAlignment="1">
      <alignment horizontal="center"/>
    </xf>
    <xf numFmtId="0" fontId="0" fillId="2" borderId="48" xfId="0" applyFill="1" applyBorder="1"/>
    <xf numFmtId="0" fontId="0" fillId="11" borderId="80" xfId="0" applyFill="1" applyBorder="1"/>
    <xf numFmtId="0" fontId="0" fillId="11" borderId="50" xfId="0" applyFill="1" applyBorder="1"/>
    <xf numFmtId="0" fontId="0" fillId="11" borderId="78" xfId="0" applyFill="1" applyBorder="1" applyAlignment="1">
      <alignment horizontal="center" vertical="center" wrapText="1"/>
    </xf>
    <xf numFmtId="0" fontId="0" fillId="0" borderId="49" xfId="0" applyFill="1" applyBorder="1"/>
    <xf numFmtId="0" fontId="0" fillId="2" borderId="0" xfId="0" applyFill="1" applyBorder="1" applyAlignment="1">
      <alignment horizontal="center" vertical="center" wrapText="1"/>
    </xf>
    <xf numFmtId="0" fontId="1" fillId="24" borderId="46" xfId="0" applyFont="1" applyFill="1" applyBorder="1" applyAlignment="1">
      <alignment vertical="center" wrapText="1"/>
    </xf>
    <xf numFmtId="0" fontId="1" fillId="0" borderId="56" xfId="0" applyFont="1" applyBorder="1" applyAlignment="1"/>
    <xf numFmtId="0" fontId="1" fillId="13" borderId="0" xfId="0" applyFont="1" applyFill="1" applyBorder="1" applyAlignment="1">
      <alignment horizontal="center" vertical="center" textRotation="90" wrapText="1"/>
    </xf>
    <xf numFmtId="0" fontId="1" fillId="13" borderId="62" xfId="0" applyFont="1" applyFill="1" applyBorder="1" applyAlignment="1">
      <alignment horizontal="center" vertical="center" textRotation="90" wrapText="1"/>
    </xf>
    <xf numFmtId="0" fontId="5" fillId="0" borderId="0" xfId="0" applyFont="1" applyFill="1" applyBorder="1" applyAlignment="1">
      <alignment vertical="center" wrapText="1"/>
    </xf>
    <xf numFmtId="0" fontId="18" fillId="0" borderId="59" xfId="0" applyFont="1" applyBorder="1" applyAlignment="1">
      <alignment horizontal="left" vertical="center" wrapText="1"/>
    </xf>
    <xf numFmtId="0" fontId="21" fillId="0" borderId="46" xfId="0" applyFont="1" applyFill="1" applyBorder="1" applyAlignment="1">
      <alignment horizontal="left" vertical="center" wrapText="1"/>
    </xf>
    <xf numFmtId="0" fontId="1" fillId="0" borderId="7" xfId="0" applyFont="1" applyBorder="1" applyAlignment="1">
      <alignment horizontal="left" vertical="center"/>
    </xf>
    <xf numFmtId="0" fontId="14" fillId="3" borderId="2" xfId="4" applyFont="1" applyFill="1" applyBorder="1" applyAlignment="1">
      <alignment vertical="center"/>
    </xf>
    <xf numFmtId="0" fontId="14" fillId="3" borderId="3" xfId="4" applyFont="1" applyFill="1" applyBorder="1" applyAlignment="1">
      <alignment vertical="center"/>
    </xf>
    <xf numFmtId="0" fontId="14" fillId="2" borderId="81" xfId="4" applyFont="1" applyFill="1" applyBorder="1" applyAlignment="1">
      <alignment vertical="center"/>
    </xf>
    <xf numFmtId="0" fontId="14" fillId="2" borderId="82" xfId="4" applyFont="1" applyFill="1" applyBorder="1" applyAlignment="1">
      <alignment vertical="center"/>
    </xf>
    <xf numFmtId="0" fontId="14" fillId="2" borderId="2" xfId="4" applyFont="1" applyFill="1" applyBorder="1" applyAlignment="1">
      <alignment vertical="center"/>
    </xf>
    <xf numFmtId="0" fontId="14" fillId="2" borderId="3" xfId="4" applyFont="1" applyFill="1" applyBorder="1" applyAlignment="1">
      <alignment vertical="center"/>
    </xf>
    <xf numFmtId="0" fontId="1" fillId="8" borderId="0" xfId="0" applyFont="1" applyFill="1" applyBorder="1" applyAlignment="1"/>
    <xf numFmtId="0" fontId="0" fillId="0" borderId="0" xfId="0"/>
    <xf numFmtId="0" fontId="0" fillId="0" borderId="46" xfId="0" applyBorder="1" applyProtection="1">
      <protection locked="0"/>
    </xf>
    <xf numFmtId="0" fontId="0" fillId="0" borderId="46" xfId="0" applyBorder="1"/>
    <xf numFmtId="164" fontId="0" fillId="0" borderId="0" xfId="2" applyFont="1"/>
    <xf numFmtId="164" fontId="0" fillId="0" borderId="46" xfId="2" applyFont="1" applyBorder="1" applyProtection="1">
      <protection locked="0"/>
    </xf>
    <xf numFmtId="164" fontId="2" fillId="0" borderId="46" xfId="2" applyFont="1" applyBorder="1"/>
    <xf numFmtId="0" fontId="2" fillId="8" borderId="46" xfId="0" applyFont="1" applyFill="1" applyBorder="1" applyProtection="1">
      <protection locked="0"/>
    </xf>
    <xf numFmtId="164" fontId="2" fillId="8" borderId="46" xfId="2" applyFont="1" applyFill="1" applyBorder="1" applyProtection="1">
      <protection locked="0"/>
    </xf>
    <xf numFmtId="164" fontId="2" fillId="8" borderId="46" xfId="2" applyFont="1" applyFill="1" applyBorder="1"/>
    <xf numFmtId="1" fontId="2" fillId="26" borderId="46" xfId="0" applyNumberFormat="1" applyFont="1" applyFill="1" applyBorder="1" applyProtection="1">
      <protection locked="0"/>
    </xf>
    <xf numFmtId="0" fontId="2" fillId="26" borderId="46" xfId="0" applyFont="1" applyFill="1" applyBorder="1"/>
    <xf numFmtId="164" fontId="2" fillId="26" borderId="46" xfId="2" applyFont="1" applyFill="1" applyBorder="1" applyProtection="1">
      <protection locked="0"/>
    </xf>
    <xf numFmtId="0" fontId="2" fillId="26" borderId="46" xfId="0" applyFont="1" applyFill="1" applyBorder="1" applyProtection="1">
      <protection locked="0"/>
    </xf>
    <xf numFmtId="164" fontId="0" fillId="0" borderId="46" xfId="2" applyFont="1" applyBorder="1"/>
    <xf numFmtId="0" fontId="0" fillId="24" borderId="46" xfId="0" applyFill="1" applyBorder="1" applyProtection="1">
      <protection locked="0"/>
    </xf>
    <xf numFmtId="0" fontId="0" fillId="24" borderId="46" xfId="0" applyFill="1" applyBorder="1"/>
    <xf numFmtId="164" fontId="0" fillId="24" borderId="46" xfId="2" applyFont="1" applyFill="1" applyBorder="1" applyProtection="1">
      <protection locked="0"/>
    </xf>
    <xf numFmtId="0" fontId="2" fillId="24" borderId="46" xfId="0" applyFont="1" applyFill="1" applyBorder="1" applyProtection="1">
      <protection locked="0"/>
    </xf>
    <xf numFmtId="0" fontId="2" fillId="24" borderId="46" xfId="0" applyFont="1" applyFill="1" applyBorder="1"/>
    <xf numFmtId="164" fontId="2" fillId="24" borderId="46" xfId="2" applyFont="1" applyFill="1" applyBorder="1" applyProtection="1">
      <protection locked="0"/>
    </xf>
    <xf numFmtId="0" fontId="52" fillId="0" borderId="83" xfId="7" applyFont="1" applyBorder="1"/>
    <xf numFmtId="0" fontId="38" fillId="27" borderId="84" xfId="7" applyFont="1" applyFill="1" applyBorder="1"/>
    <xf numFmtId="0" fontId="38" fillId="27" borderId="85" xfId="7" applyFont="1" applyFill="1" applyBorder="1"/>
    <xf numFmtId="0" fontId="41" fillId="0" borderId="0" xfId="0" applyFont="1"/>
    <xf numFmtId="0" fontId="38" fillId="27" borderId="88" xfId="7" applyFont="1" applyFill="1" applyBorder="1"/>
    <xf numFmtId="0" fontId="38" fillId="27" borderId="0" xfId="7" applyFont="1" applyFill="1"/>
    <xf numFmtId="0" fontId="38" fillId="27" borderId="89" xfId="7" applyFont="1" applyFill="1" applyBorder="1"/>
    <xf numFmtId="0" fontId="38" fillId="27" borderId="92" xfId="7" applyFont="1" applyFill="1" applyBorder="1"/>
    <xf numFmtId="0" fontId="38" fillId="27" borderId="93" xfId="7" applyFont="1" applyFill="1" applyBorder="1"/>
    <xf numFmtId="0" fontId="38" fillId="27" borderId="94" xfId="7" applyFont="1" applyFill="1" applyBorder="1"/>
    <xf numFmtId="0" fontId="38" fillId="28" borderId="97" xfId="7" applyFont="1" applyFill="1" applyBorder="1"/>
    <xf numFmtId="0" fontId="38" fillId="28" borderId="98" xfId="7" applyFont="1" applyFill="1" applyBorder="1"/>
    <xf numFmtId="0" fontId="38" fillId="28" borderId="99" xfId="7" applyFont="1" applyFill="1" applyBorder="1"/>
    <xf numFmtId="0" fontId="38" fillId="27" borderId="98" xfId="7" applyFont="1" applyFill="1" applyBorder="1"/>
    <xf numFmtId="0" fontId="38" fillId="27" borderId="100" xfId="7" applyFont="1" applyFill="1" applyBorder="1"/>
    <xf numFmtId="0" fontId="38" fillId="28" borderId="88" xfId="7" applyFont="1" applyFill="1" applyBorder="1"/>
    <xf numFmtId="0" fontId="38" fillId="28" borderId="0" xfId="7" applyFont="1" applyFill="1"/>
    <xf numFmtId="0" fontId="38" fillId="28" borderId="89" xfId="7" applyFont="1" applyFill="1" applyBorder="1" applyAlignment="1">
      <alignment horizontal="center"/>
    </xf>
    <xf numFmtId="0" fontId="38" fillId="27" borderId="91" xfId="7" applyFont="1" applyFill="1" applyBorder="1"/>
    <xf numFmtId="0" fontId="38" fillId="28" borderId="89" xfId="7" applyFont="1" applyFill="1" applyBorder="1"/>
    <xf numFmtId="0" fontId="38" fillId="2" borderId="89" xfId="7" applyFont="1" applyFill="1" applyBorder="1" applyAlignment="1">
      <alignment horizontal="left" vertical="top"/>
    </xf>
    <xf numFmtId="49" fontId="58" fillId="2" borderId="108" xfId="7" applyNumberFormat="1" applyFont="1" applyFill="1" applyBorder="1" applyAlignment="1">
      <alignment horizontal="center"/>
    </xf>
    <xf numFmtId="0" fontId="38" fillId="27" borderId="116" xfId="7" applyFont="1" applyFill="1" applyBorder="1"/>
    <xf numFmtId="0" fontId="38" fillId="27" borderId="115" xfId="7" applyFont="1" applyFill="1" applyBorder="1" applyAlignment="1">
      <alignment vertical="center"/>
    </xf>
    <xf numFmtId="0" fontId="38" fillId="27" borderId="118" xfId="7" applyFont="1" applyFill="1" applyBorder="1" applyAlignment="1">
      <alignment vertical="center"/>
    </xf>
    <xf numFmtId="0" fontId="38" fillId="0" borderId="118" xfId="7" applyFont="1" applyBorder="1" applyAlignment="1">
      <alignment horizontal="center"/>
    </xf>
    <xf numFmtId="0" fontId="38" fillId="27" borderId="117" xfId="7" applyFont="1" applyFill="1" applyBorder="1" applyAlignment="1">
      <alignment vertical="center"/>
    </xf>
    <xf numFmtId="0" fontId="58" fillId="27" borderId="119" xfId="7" applyFont="1" applyFill="1" applyBorder="1" applyAlignment="1">
      <alignment horizontal="center" vertical="center"/>
    </xf>
    <xf numFmtId="0" fontId="38" fillId="0" borderId="111" xfId="7" applyFont="1" applyBorder="1" applyAlignment="1">
      <alignment horizontal="left"/>
    </xf>
    <xf numFmtId="167" fontId="58" fillId="27" borderId="112" xfId="8" applyNumberFormat="1" applyFont="1" applyFill="1" applyBorder="1" applyAlignment="1">
      <alignment horizontal="center" vertical="center"/>
    </xf>
    <xf numFmtId="0" fontId="38" fillId="27" borderId="113" xfId="7" applyFont="1" applyFill="1" applyBorder="1" applyAlignment="1">
      <alignment horizontal="left" vertical="center"/>
    </xf>
    <xf numFmtId="0" fontId="38" fillId="28" borderId="123" xfId="7" applyFont="1" applyFill="1" applyBorder="1" applyAlignment="1">
      <alignment horizontal="center" vertical="center"/>
    </xf>
    <xf numFmtId="0" fontId="38" fillId="27" borderId="126" xfId="7" applyFont="1" applyFill="1" applyBorder="1" applyAlignment="1">
      <alignment horizontal="center" vertical="center"/>
    </xf>
    <xf numFmtId="0" fontId="38" fillId="28" borderId="126" xfId="7" applyFont="1" applyFill="1" applyBorder="1" applyAlignment="1">
      <alignment horizontal="center" vertical="center"/>
    </xf>
    <xf numFmtId="0" fontId="38" fillId="27" borderId="0" xfId="7" applyFont="1" applyFill="1" applyAlignment="1">
      <alignment horizontal="center"/>
    </xf>
    <xf numFmtId="0" fontId="38" fillId="28" borderId="0" xfId="7" applyFont="1" applyFill="1" applyAlignment="1">
      <alignment horizontal="center" vertical="center"/>
    </xf>
    <xf numFmtId="0" fontId="38" fillId="27" borderId="125" xfId="7" applyFont="1" applyFill="1" applyBorder="1" applyAlignment="1">
      <alignment vertical="center"/>
    </xf>
    <xf numFmtId="0" fontId="58" fillId="27" borderId="127" xfId="7" applyFont="1" applyFill="1" applyBorder="1" applyAlignment="1">
      <alignment vertical="center" wrapText="1"/>
    </xf>
    <xf numFmtId="0" fontId="58" fillId="27" borderId="0" xfId="7" applyFont="1" applyFill="1" applyAlignment="1">
      <alignment horizontal="center"/>
    </xf>
    <xf numFmtId="0" fontId="58" fillId="28" borderId="128" xfId="7" applyFont="1" applyFill="1" applyBorder="1" applyAlignment="1">
      <alignment horizontal="center" vertical="center"/>
    </xf>
    <xf numFmtId="0" fontId="38" fillId="28" borderId="0" xfId="7" applyFont="1" applyFill="1" applyAlignment="1">
      <alignment vertical="center"/>
    </xf>
    <xf numFmtId="0" fontId="58" fillId="0" borderId="0" xfId="7" applyFont="1" applyAlignment="1">
      <alignment vertical="center" textRotation="90"/>
    </xf>
    <xf numFmtId="0" fontId="58" fillId="28" borderId="126" xfId="7" applyFont="1" applyFill="1" applyBorder="1" applyAlignment="1">
      <alignment horizontal="center" vertical="center"/>
    </xf>
    <xf numFmtId="0" fontId="58" fillId="27" borderId="126" xfId="7" applyFont="1" applyFill="1" applyBorder="1" applyAlignment="1">
      <alignment horizontal="center" vertical="center"/>
    </xf>
    <xf numFmtId="0" fontId="38" fillId="27" borderId="128" xfId="7" applyFont="1" applyFill="1" applyBorder="1" applyAlignment="1">
      <alignment horizontal="center" vertical="center"/>
    </xf>
    <xf numFmtId="0" fontId="58" fillId="28" borderId="0" xfId="7" applyFont="1" applyFill="1" applyAlignment="1">
      <alignment vertical="center" wrapText="1"/>
    </xf>
    <xf numFmtId="0" fontId="58" fillId="28" borderId="127" xfId="7" applyFont="1" applyFill="1" applyBorder="1" applyAlignment="1">
      <alignment vertical="center" wrapText="1"/>
    </xf>
    <xf numFmtId="0" fontId="38" fillId="27" borderId="0" xfId="7" applyFont="1" applyFill="1" applyAlignment="1">
      <alignment horizontal="left" vertical="center"/>
    </xf>
    <xf numFmtId="0" fontId="38" fillId="27" borderId="0" xfId="7" applyFont="1" applyFill="1" applyAlignment="1">
      <alignment horizontal="left" vertical="center" wrapText="1"/>
    </xf>
    <xf numFmtId="0" fontId="38" fillId="27" borderId="127" xfId="7" applyFont="1" applyFill="1" applyBorder="1" applyAlignment="1">
      <alignment horizontal="left" vertical="center" wrapText="1"/>
    </xf>
    <xf numFmtId="0" fontId="58" fillId="28" borderId="0" xfId="7" applyFont="1" applyFill="1" applyAlignment="1">
      <alignment horizontal="left" vertical="center" wrapText="1"/>
    </xf>
    <xf numFmtId="0" fontId="58" fillId="2" borderId="0" xfId="7" applyFont="1" applyFill="1" applyAlignment="1">
      <alignment horizontal="left" vertical="center" wrapText="1"/>
    </xf>
    <xf numFmtId="0" fontId="58" fillId="2" borderId="127" xfId="7" applyFont="1" applyFill="1" applyBorder="1" applyAlignment="1">
      <alignment horizontal="left" vertical="center" wrapText="1"/>
    </xf>
    <xf numFmtId="0" fontId="58" fillId="28" borderId="0" xfId="7" applyFont="1" applyFill="1" applyAlignment="1">
      <alignment horizontal="center" vertical="center"/>
    </xf>
    <xf numFmtId="0" fontId="58" fillId="2" borderId="125" xfId="7" applyFont="1" applyFill="1" applyBorder="1" applyAlignment="1">
      <alignment horizontal="left" vertical="center"/>
    </xf>
    <xf numFmtId="3" fontId="41" fillId="0" borderId="0" xfId="0" applyNumberFormat="1" applyFont="1"/>
    <xf numFmtId="0" fontId="63" fillId="28" borderId="124" xfId="7" applyFont="1" applyFill="1" applyBorder="1"/>
    <xf numFmtId="0" fontId="38" fillId="28" borderId="88" xfId="7" applyFont="1" applyFill="1" applyBorder="1" applyAlignment="1">
      <alignment horizontal="left" vertical="center"/>
    </xf>
    <xf numFmtId="0" fontId="38" fillId="28" borderId="125" xfId="7" applyFont="1" applyFill="1" applyBorder="1"/>
    <xf numFmtId="0" fontId="38" fillId="28" borderId="0" xfId="7" applyFont="1" applyFill="1" applyAlignment="1">
      <alignment horizontal="left" vertical="center"/>
    </xf>
    <xf numFmtId="0" fontId="38" fillId="28" borderId="127" xfId="7" applyFont="1" applyFill="1" applyBorder="1"/>
    <xf numFmtId="0" fontId="38" fillId="28" borderId="88" xfId="7" applyFont="1" applyFill="1" applyBorder="1" applyAlignment="1">
      <alignment horizontal="left"/>
    </xf>
    <xf numFmtId="0" fontId="38" fillId="28" borderId="125" xfId="7" applyFont="1" applyFill="1" applyBorder="1" applyAlignment="1">
      <alignment horizontal="center"/>
    </xf>
    <xf numFmtId="0" fontId="38" fillId="28" borderId="0" xfId="7" applyFont="1" applyFill="1" applyAlignment="1">
      <alignment horizontal="center"/>
    </xf>
    <xf numFmtId="0" fontId="38" fillId="28" borderId="88" xfId="7" applyFont="1" applyFill="1" applyBorder="1" applyAlignment="1">
      <alignment horizontal="center"/>
    </xf>
    <xf numFmtId="0" fontId="38" fillId="27" borderId="105" xfId="7" applyFont="1" applyFill="1" applyBorder="1"/>
    <xf numFmtId="0" fontId="38" fillId="27" borderId="106" xfId="7" applyFont="1" applyFill="1" applyBorder="1"/>
    <xf numFmtId="0" fontId="38" fillId="28" borderId="105" xfId="7" applyFont="1" applyFill="1" applyBorder="1" applyAlignment="1">
      <alignment vertical="center"/>
    </xf>
    <xf numFmtId="0" fontId="38" fillId="28" borderId="105" xfId="7" applyFont="1" applyFill="1" applyBorder="1"/>
    <xf numFmtId="0" fontId="41" fillId="0" borderId="125" xfId="0" applyFont="1" applyBorder="1"/>
    <xf numFmtId="0" fontId="38" fillId="28" borderId="92" xfId="7" applyFont="1" applyFill="1" applyBorder="1"/>
    <xf numFmtId="0" fontId="38" fillId="28" borderId="93" xfId="7" applyFont="1" applyFill="1" applyBorder="1"/>
    <xf numFmtId="0" fontId="38" fillId="28" borderId="131" xfId="7" applyFont="1" applyFill="1" applyBorder="1"/>
    <xf numFmtId="0" fontId="58" fillId="30" borderId="0" xfId="7" applyFont="1" applyFill="1" applyAlignment="1">
      <alignment horizontal="center" vertical="center"/>
    </xf>
    <xf numFmtId="0" fontId="38" fillId="2" borderId="133" xfId="7" applyFont="1" applyFill="1" applyBorder="1"/>
    <xf numFmtId="0" fontId="38" fillId="27" borderId="90" xfId="7" applyFont="1" applyFill="1" applyBorder="1" applyAlignment="1">
      <alignment horizontal="center"/>
    </xf>
    <xf numFmtId="0" fontId="58" fillId="0" borderId="134" xfId="7" applyFont="1" applyBorder="1" applyAlignment="1">
      <alignment horizontal="center" vertical="center"/>
    </xf>
    <xf numFmtId="0" fontId="38" fillId="28" borderId="127" xfId="7" applyFont="1" applyFill="1" applyBorder="1" applyAlignment="1">
      <alignment horizontal="center"/>
    </xf>
    <xf numFmtId="0" fontId="38" fillId="28" borderId="104" xfId="7" applyFont="1" applyFill="1" applyBorder="1" applyAlignment="1">
      <alignment vertical="center"/>
    </xf>
    <xf numFmtId="0" fontId="38" fillId="28" borderId="130" xfId="7" applyFont="1" applyFill="1" applyBorder="1" applyAlignment="1">
      <alignment horizontal="center"/>
    </xf>
    <xf numFmtId="0" fontId="38" fillId="27" borderId="107" xfId="7" applyFont="1" applyFill="1" applyBorder="1" applyAlignment="1">
      <alignment horizontal="center"/>
    </xf>
    <xf numFmtId="0" fontId="38" fillId="27" borderId="105" xfId="7" applyFont="1" applyFill="1" applyBorder="1" applyAlignment="1">
      <alignment horizontal="center"/>
    </xf>
    <xf numFmtId="3" fontId="15" fillId="0" borderId="0" xfId="9" applyNumberFormat="1"/>
    <xf numFmtId="4" fontId="62" fillId="0" borderId="0" xfId="9" applyNumberFormat="1" applyFont="1" applyAlignment="1">
      <alignment horizontal="center"/>
    </xf>
    <xf numFmtId="4" fontId="62" fillId="0" borderId="137" xfId="9" applyNumberFormat="1" applyFont="1" applyBorder="1"/>
    <xf numFmtId="3" fontId="15" fillId="0" borderId="137" xfId="9" applyNumberFormat="1" applyBorder="1"/>
    <xf numFmtId="3" fontId="62" fillId="0" borderId="137" xfId="9" applyNumberFormat="1" applyFont="1" applyBorder="1"/>
    <xf numFmtId="4" fontId="15" fillId="0" borderId="137" xfId="9" applyNumberFormat="1" applyBorder="1"/>
    <xf numFmtId="4" fontId="15" fillId="0" borderId="0" xfId="9" applyNumberFormat="1"/>
    <xf numFmtId="3" fontId="0" fillId="0" borderId="0" xfId="0" applyNumberFormat="1"/>
    <xf numFmtId="4" fontId="62" fillId="0" borderId="0" xfId="9" applyNumberFormat="1" applyFont="1"/>
    <xf numFmtId="3" fontId="62" fillId="0" borderId="0" xfId="9" applyNumberFormat="1" applyFont="1"/>
    <xf numFmtId="4" fontId="62" fillId="0" borderId="137" xfId="9" applyNumberFormat="1" applyFont="1" applyBorder="1" applyAlignment="1">
      <alignment horizontal="center"/>
    </xf>
    <xf numFmtId="3" fontId="62" fillId="0" borderId="137" xfId="9" applyNumberFormat="1" applyFont="1" applyBorder="1" applyAlignment="1">
      <alignment horizontal="center"/>
    </xf>
    <xf numFmtId="0" fontId="15" fillId="0" borderId="137" xfId="9" applyBorder="1"/>
    <xf numFmtId="3" fontId="15" fillId="0" borderId="137" xfId="9" applyNumberFormat="1" applyBorder="1" applyAlignment="1">
      <alignment horizontal="right"/>
    </xf>
    <xf numFmtId="0" fontId="15" fillId="0" borderId="137" xfId="9" applyBorder="1" applyAlignment="1">
      <alignment wrapText="1"/>
    </xf>
    <xf numFmtId="0" fontId="62" fillId="0" borderId="137" xfId="9" applyFont="1" applyBorder="1"/>
    <xf numFmtId="3" fontId="62" fillId="0" borderId="137" xfId="9" applyNumberFormat="1" applyFont="1" applyBorder="1" applyAlignment="1">
      <alignment horizontal="right"/>
    </xf>
    <xf numFmtId="3" fontId="15" fillId="0" borderId="139" xfId="9" applyNumberFormat="1" applyBorder="1" applyAlignment="1">
      <alignment horizontal="right"/>
    </xf>
    <xf numFmtId="166" fontId="0" fillId="0" borderId="46" xfId="0" applyNumberFormat="1" applyBorder="1"/>
    <xf numFmtId="4" fontId="15" fillId="0" borderId="135" xfId="9" applyNumberFormat="1" applyBorder="1"/>
    <xf numFmtId="3" fontId="62" fillId="0" borderId="46" xfId="9" applyNumberFormat="1" applyFont="1" applyBorder="1" applyAlignment="1">
      <alignment horizontal="right"/>
    </xf>
    <xf numFmtId="3" fontId="15" fillId="0" borderId="140" xfId="9" applyNumberFormat="1" applyBorder="1" applyAlignment="1">
      <alignment horizontal="right"/>
    </xf>
    <xf numFmtId="41" fontId="15" fillId="0" borderId="137" xfId="10" applyFont="1" applyBorder="1" applyAlignment="1">
      <alignment horizontal="right"/>
    </xf>
    <xf numFmtId="0" fontId="68" fillId="0" borderId="140" xfId="9" applyFont="1" applyBorder="1" applyAlignment="1">
      <alignment vertical="center" wrapText="1"/>
    </xf>
    <xf numFmtId="9" fontId="62" fillId="0" borderId="137" xfId="9" applyNumberFormat="1" applyFont="1" applyBorder="1" applyAlignment="1">
      <alignment horizontal="center"/>
    </xf>
    <xf numFmtId="0" fontId="68" fillId="14" borderId="137" xfId="9" applyFont="1" applyFill="1" applyBorder="1"/>
    <xf numFmtId="3" fontId="15" fillId="14" borderId="137" xfId="9" applyNumberFormat="1" applyFill="1" applyBorder="1"/>
    <xf numFmtId="4" fontId="15" fillId="14" borderId="137" xfId="9" applyNumberFormat="1" applyFill="1" applyBorder="1"/>
    <xf numFmtId="3" fontId="62" fillId="14" borderId="137" xfId="9" applyNumberFormat="1" applyFont="1" applyFill="1" applyBorder="1"/>
    <xf numFmtId="172" fontId="15" fillId="0" borderId="137" xfId="8" applyNumberFormat="1" applyFont="1" applyBorder="1"/>
    <xf numFmtId="9" fontId="15" fillId="0" borderId="137" xfId="3" applyFont="1" applyBorder="1"/>
    <xf numFmtId="172" fontId="62" fillId="0" borderId="137" xfId="8" applyNumberFormat="1" applyFont="1" applyBorder="1"/>
    <xf numFmtId="4" fontId="62" fillId="14" borderId="137" xfId="9" applyNumberFormat="1" applyFont="1" applyFill="1" applyBorder="1"/>
    <xf numFmtId="0" fontId="69" fillId="0" borderId="137" xfId="9" applyFont="1" applyBorder="1" applyAlignment="1">
      <alignment wrapText="1"/>
    </xf>
    <xf numFmtId="0" fontId="68" fillId="0" borderId="137" xfId="9" applyFont="1" applyBorder="1" applyAlignment="1">
      <alignment wrapText="1"/>
    </xf>
    <xf numFmtId="164" fontId="0" fillId="0" borderId="0" xfId="11" applyFont="1"/>
    <xf numFmtId="0" fontId="58" fillId="27" borderId="128" xfId="7" applyFont="1" applyFill="1" applyBorder="1" applyAlignment="1">
      <alignment horizontal="center" vertical="center"/>
    </xf>
    <xf numFmtId="0" fontId="58" fillId="28" borderId="125" xfId="7" applyFont="1" applyFill="1" applyBorder="1" applyAlignment="1">
      <alignment horizontal="left" vertical="center"/>
    </xf>
    <xf numFmtId="0" fontId="38" fillId="27" borderId="126" xfId="7" applyFont="1" applyFill="1" applyBorder="1" applyAlignment="1">
      <alignment horizontal="center"/>
    </xf>
    <xf numFmtId="0" fontId="38" fillId="28" borderId="0" xfId="7" applyFont="1" applyFill="1" applyBorder="1" applyAlignment="1">
      <alignment horizontal="center" vertical="center"/>
    </xf>
    <xf numFmtId="0" fontId="58" fillId="27" borderId="128" xfId="7" applyFont="1" applyFill="1" applyBorder="1" applyAlignment="1">
      <alignment horizontal="center"/>
    </xf>
    <xf numFmtId="0" fontId="38" fillId="28" borderId="121" xfId="7" applyFont="1" applyFill="1" applyBorder="1" applyAlignment="1">
      <alignment vertical="center"/>
    </xf>
    <xf numFmtId="0" fontId="38" fillId="28" borderId="122" xfId="7" applyFont="1" applyFill="1" applyBorder="1" applyAlignment="1">
      <alignment vertical="center"/>
    </xf>
    <xf numFmtId="0" fontId="38" fillId="28" borderId="124" xfId="7" applyFont="1" applyFill="1" applyBorder="1" applyAlignment="1">
      <alignment vertical="center"/>
    </xf>
    <xf numFmtId="0" fontId="38" fillId="28" borderId="122" xfId="7" applyFont="1" applyFill="1" applyBorder="1" applyAlignment="1">
      <alignment horizontal="center" vertical="center"/>
    </xf>
    <xf numFmtId="0" fontId="58" fillId="27" borderId="0" xfId="7" applyFont="1" applyFill="1" applyBorder="1" applyAlignment="1">
      <alignment vertical="center" wrapText="1"/>
    </xf>
    <xf numFmtId="0" fontId="38" fillId="27" borderId="0" xfId="7" applyFont="1" applyFill="1" applyBorder="1" applyAlignment="1">
      <alignment horizontal="center"/>
    </xf>
    <xf numFmtId="0" fontId="58" fillId="27" borderId="105" xfId="7" applyFont="1" applyFill="1" applyBorder="1" applyAlignment="1">
      <alignment vertical="center" wrapText="1"/>
    </xf>
    <xf numFmtId="0" fontId="58" fillId="27" borderId="130" xfId="7" applyFont="1" applyFill="1" applyBorder="1" applyAlignment="1">
      <alignment vertical="center" wrapText="1"/>
    </xf>
    <xf numFmtId="0" fontId="58" fillId="27" borderId="110" xfId="7" applyFont="1" applyFill="1" applyBorder="1" applyAlignment="1">
      <alignment vertical="center"/>
    </xf>
    <xf numFmtId="0" fontId="58" fillId="27" borderId="105" xfId="7" applyFont="1" applyFill="1" applyBorder="1" applyAlignment="1">
      <alignment horizontal="center"/>
    </xf>
    <xf numFmtId="0" fontId="58" fillId="27" borderId="126" xfId="7" applyFont="1" applyFill="1" applyBorder="1" applyAlignment="1">
      <alignment horizontal="center"/>
    </xf>
    <xf numFmtId="0" fontId="38" fillId="2" borderId="0" xfId="7" applyFont="1" applyFill="1" applyAlignment="1">
      <alignment vertical="center"/>
    </xf>
    <xf numFmtId="0" fontId="38" fillId="2" borderId="127" xfId="7" applyFont="1" applyFill="1" applyBorder="1" applyAlignment="1">
      <alignment vertical="center"/>
    </xf>
    <xf numFmtId="0" fontId="58" fillId="28" borderId="105" xfId="7" applyFont="1" applyFill="1" applyBorder="1" applyAlignment="1">
      <alignment horizontal="center" vertical="center"/>
    </xf>
    <xf numFmtId="0" fontId="58" fillId="27" borderId="123" xfId="7" applyFont="1" applyFill="1" applyBorder="1" applyAlignment="1">
      <alignment vertical="center" textRotation="90" wrapText="1"/>
    </xf>
    <xf numFmtId="0" fontId="58" fillId="27" borderId="128" xfId="7" applyFont="1" applyFill="1" applyBorder="1" applyAlignment="1">
      <alignment vertical="center" textRotation="90" wrapText="1"/>
    </xf>
    <xf numFmtId="0" fontId="58" fillId="27" borderId="122" xfId="7" applyFont="1" applyFill="1" applyBorder="1" applyAlignment="1">
      <alignment horizontal="center"/>
    </xf>
    <xf numFmtId="0" fontId="38" fillId="28" borderId="105" xfId="7" applyFont="1" applyFill="1" applyBorder="1" applyAlignment="1">
      <alignment horizontal="center" vertical="center"/>
    </xf>
    <xf numFmtId="0" fontId="0" fillId="15" borderId="46" xfId="0" applyFill="1" applyBorder="1"/>
    <xf numFmtId="164" fontId="0" fillId="15" borderId="46" xfId="2" applyFont="1" applyFill="1" applyBorder="1"/>
    <xf numFmtId="164" fontId="2" fillId="0" borderId="0" xfId="2" applyFont="1"/>
    <xf numFmtId="0" fontId="0" fillId="0" borderId="57" xfId="0" applyBorder="1"/>
    <xf numFmtId="0" fontId="0" fillId="0" borderId="58" xfId="0" applyBorder="1"/>
    <xf numFmtId="164" fontId="2" fillId="0" borderId="59" xfId="2" applyFont="1" applyBorder="1"/>
    <xf numFmtId="49" fontId="0" fillId="0" borderId="46" xfId="2" applyNumberFormat="1" applyFont="1" applyBorder="1"/>
    <xf numFmtId="164" fontId="0" fillId="15" borderId="46" xfId="2" applyFont="1" applyFill="1" applyBorder="1" applyProtection="1">
      <protection locked="0"/>
    </xf>
    <xf numFmtId="164" fontId="0" fillId="0" borderId="0" xfId="0" applyNumberFormat="1"/>
    <xf numFmtId="164" fontId="2" fillId="0" borderId="54" xfId="2" applyFont="1" applyBorder="1"/>
    <xf numFmtId="164" fontId="0" fillId="0" borderId="142" xfId="2" applyFont="1" applyBorder="1"/>
    <xf numFmtId="164" fontId="2" fillId="0" borderId="54" xfId="2" applyFont="1" applyBorder="1" applyAlignment="1">
      <alignment wrapText="1"/>
    </xf>
    <xf numFmtId="173" fontId="2" fillId="0" borderId="46" xfId="2" applyNumberFormat="1" applyFont="1" applyBorder="1"/>
    <xf numFmtId="164" fontId="0" fillId="0" borderId="142" xfId="2" applyFont="1" applyBorder="1" applyAlignment="1">
      <alignment wrapText="1"/>
    </xf>
    <xf numFmtId="41" fontId="0" fillId="0" borderId="0" xfId="0" applyNumberFormat="1"/>
    <xf numFmtId="164" fontId="0" fillId="0" borderId="46" xfId="2" applyFont="1" applyFill="1" applyBorder="1" applyProtection="1">
      <protection locked="0"/>
    </xf>
    <xf numFmtId="3" fontId="62" fillId="0" borderId="140" xfId="9" applyNumberFormat="1" applyFont="1" applyBorder="1" applyAlignment="1">
      <alignment horizontal="right"/>
    </xf>
    <xf numFmtId="0" fontId="1" fillId="0" borderId="46" xfId="0" applyFont="1" applyFill="1" applyBorder="1" applyAlignment="1">
      <alignment horizontal="left" vertical="center" wrapText="1"/>
    </xf>
    <xf numFmtId="164" fontId="2" fillId="0" borderId="0" xfId="2" applyFont="1" applyBorder="1" applyAlignment="1">
      <alignment wrapText="1"/>
    </xf>
    <xf numFmtId="164" fontId="2" fillId="0" borderId="0" xfId="2" applyFont="1" applyBorder="1"/>
    <xf numFmtId="0" fontId="2" fillId="0" borderId="57" xfId="0" applyFont="1" applyBorder="1" applyAlignment="1" applyProtection="1">
      <alignment horizontal="center"/>
      <protection locked="0"/>
    </xf>
    <xf numFmtId="0" fontId="2" fillId="0" borderId="58" xfId="0" applyFont="1" applyBorder="1" applyAlignment="1" applyProtection="1">
      <alignment horizontal="center"/>
      <protection locked="0"/>
    </xf>
    <xf numFmtId="0" fontId="0" fillId="0" borderId="0" xfId="0" applyBorder="1" applyProtection="1">
      <protection locked="0"/>
    </xf>
    <xf numFmtId="0" fontId="0" fillId="0" borderId="0" xfId="0" applyBorder="1"/>
    <xf numFmtId="164" fontId="0" fillId="0" borderId="0" xfId="2" applyFont="1" applyBorder="1" applyProtection="1">
      <protection locked="0"/>
    </xf>
    <xf numFmtId="0" fontId="2" fillId="0" borderId="46" xfId="0" applyFont="1" applyBorder="1" applyAlignment="1" applyProtection="1">
      <alignment horizontal="center"/>
      <protection locked="0"/>
    </xf>
    <xf numFmtId="0" fontId="2" fillId="0" borderId="46" xfId="0" applyFont="1" applyBorder="1" applyProtection="1">
      <protection locked="0"/>
    </xf>
    <xf numFmtId="0" fontId="2" fillId="0" borderId="46" xfId="0" applyFont="1" applyBorder="1"/>
    <xf numFmtId="0" fontId="2" fillId="0" borderId="0" xfId="0" applyFont="1"/>
    <xf numFmtId="164" fontId="2" fillId="0" borderId="46" xfId="2" applyFont="1" applyBorder="1" applyProtection="1">
      <protection locked="0"/>
    </xf>
    <xf numFmtId="164" fontId="2" fillId="0" borderId="0" xfId="2" applyFont="1" applyBorder="1" applyProtection="1">
      <protection locked="0"/>
    </xf>
    <xf numFmtId="164" fontId="2" fillId="0" borderId="0" xfId="0" applyNumberFormat="1" applyFont="1"/>
    <xf numFmtId="164" fontId="0" fillId="0" borderId="0" xfId="2" applyFont="1" applyFill="1" applyBorder="1" applyProtection="1">
      <protection locked="0"/>
    </xf>
    <xf numFmtId="164" fontId="18" fillId="0" borderId="46" xfId="2" applyFont="1" applyBorder="1" applyAlignment="1">
      <alignment horizontal="left" vertical="center" wrapText="1"/>
    </xf>
    <xf numFmtId="164" fontId="38" fillId="0" borderId="46" xfId="2" applyFont="1" applyFill="1" applyBorder="1" applyAlignment="1">
      <alignment horizontal="left" vertical="center" wrapText="1"/>
    </xf>
    <xf numFmtId="164" fontId="18" fillId="0" borderId="46" xfId="2" applyFont="1" applyBorder="1" applyAlignment="1" applyProtection="1">
      <alignment horizontal="right" vertical="center"/>
    </xf>
    <xf numFmtId="0" fontId="21" fillId="18" borderId="58" xfId="0" applyFont="1" applyFill="1" applyBorder="1" applyAlignment="1">
      <alignment vertical="center" wrapText="1"/>
    </xf>
    <xf numFmtId="3" fontId="21" fillId="18" borderId="59" xfId="0" applyNumberFormat="1" applyFont="1" applyFill="1" applyBorder="1" applyAlignment="1">
      <alignment vertical="center" wrapText="1"/>
    </xf>
    <xf numFmtId="0" fontId="20" fillId="0" borderId="0" xfId="0" applyFont="1" applyFill="1"/>
    <xf numFmtId="3" fontId="18" fillId="0" borderId="0" xfId="0" applyNumberFormat="1" applyFont="1" applyFill="1"/>
    <xf numFmtId="0" fontId="21" fillId="0" borderId="0" xfId="0" applyFont="1" applyFill="1"/>
    <xf numFmtId="3" fontId="18" fillId="0" borderId="0" xfId="1" applyNumberFormat="1" applyFont="1" applyFill="1" applyBorder="1" applyAlignment="1" applyProtection="1">
      <alignment horizontal="right" vertical="center"/>
    </xf>
    <xf numFmtId="3" fontId="21" fillId="0" borderId="0" xfId="1" applyNumberFormat="1" applyFont="1" applyFill="1" applyBorder="1" applyAlignment="1" applyProtection="1">
      <alignment horizontal="right" vertical="center"/>
    </xf>
    <xf numFmtId="3" fontId="18" fillId="0" borderId="0" xfId="1" applyNumberFormat="1" applyFont="1" applyFill="1" applyBorder="1" applyAlignment="1">
      <alignment horizontal="right" vertical="center"/>
    </xf>
    <xf numFmtId="3" fontId="21" fillId="0" borderId="0" xfId="1" applyNumberFormat="1" applyFont="1" applyFill="1" applyBorder="1" applyAlignment="1">
      <alignment horizontal="right" vertical="center"/>
    </xf>
    <xf numFmtId="0" fontId="18" fillId="0" borderId="0" xfId="0" applyFont="1" applyFill="1" applyAlignment="1">
      <alignment horizontal="center"/>
    </xf>
    <xf numFmtId="0" fontId="21" fillId="0" borderId="0" xfId="0" applyFont="1" applyFill="1" applyBorder="1" applyAlignment="1">
      <alignment vertical="center" wrapText="1"/>
    </xf>
    <xf numFmtId="4" fontId="18" fillId="0" borderId="0" xfId="0" applyNumberFormat="1" applyFont="1" applyFill="1" applyBorder="1" applyAlignment="1">
      <alignment horizontal="center" vertical="center" wrapText="1"/>
    </xf>
    <xf numFmtId="41" fontId="21" fillId="0" borderId="0" xfId="2" applyNumberFormat="1" applyFont="1" applyFill="1" applyBorder="1" applyAlignment="1">
      <alignment horizontal="left" vertical="center" wrapText="1"/>
    </xf>
    <xf numFmtId="0" fontId="39" fillId="0" borderId="57" xfId="0" applyFont="1" applyFill="1" applyBorder="1" applyAlignment="1">
      <alignment horizontal="left" vertical="center" wrapText="1"/>
    </xf>
    <xf numFmtId="164" fontId="1" fillId="0" borderId="46" xfId="2" applyFont="1" applyFill="1" applyBorder="1" applyAlignment="1">
      <alignment horizontal="left" vertical="center" wrapText="1"/>
    </xf>
    <xf numFmtId="164" fontId="0" fillId="2" borderId="67" xfId="2" applyFont="1" applyFill="1" applyBorder="1"/>
    <xf numFmtId="164" fontId="0" fillId="0" borderId="68" xfId="2" applyFont="1" applyFill="1" applyBorder="1" applyAlignment="1">
      <alignment horizontal="center" vertical="center" wrapText="1"/>
    </xf>
    <xf numFmtId="164" fontId="0" fillId="0" borderId="57" xfId="0" applyNumberFormat="1" applyFill="1" applyBorder="1"/>
    <xf numFmtId="164" fontId="2" fillId="25" borderId="72" xfId="2" applyFont="1" applyFill="1" applyBorder="1" applyAlignment="1">
      <alignment horizontal="center" vertical="center"/>
    </xf>
    <xf numFmtId="164" fontId="0" fillId="2" borderId="68" xfId="0" applyNumberFormat="1" applyFill="1" applyBorder="1" applyAlignment="1">
      <alignment horizontal="center" vertical="center" wrapText="1"/>
    </xf>
    <xf numFmtId="164" fontId="38" fillId="0" borderId="39" xfId="2" applyFont="1" applyBorder="1" applyProtection="1"/>
    <xf numFmtId="164" fontId="38" fillId="0" borderId="0" xfId="2" applyFont="1" applyBorder="1" applyProtection="1"/>
    <xf numFmtId="164" fontId="38" fillId="0" borderId="44" xfId="2" applyFont="1" applyBorder="1" applyProtection="1"/>
    <xf numFmtId="164" fontId="1" fillId="23" borderId="46" xfId="2" applyFont="1" applyFill="1" applyBorder="1" applyAlignment="1">
      <alignment horizontal="center" vertical="center" wrapText="1"/>
    </xf>
    <xf numFmtId="164" fontId="0" fillId="23" borderId="46" xfId="2" applyFont="1" applyFill="1" applyBorder="1" applyAlignment="1">
      <alignment horizontal="center" vertical="center" wrapText="1"/>
    </xf>
    <xf numFmtId="164" fontId="1" fillId="13" borderId="46" xfId="2" applyFont="1" applyFill="1" applyBorder="1"/>
    <xf numFmtId="164" fontId="1" fillId="0" borderId="46" xfId="2" applyFont="1" applyBorder="1"/>
    <xf numFmtId="164" fontId="1" fillId="8" borderId="46" xfId="2" applyFont="1" applyFill="1" applyBorder="1"/>
    <xf numFmtId="164" fontId="1" fillId="13" borderId="46" xfId="2" applyFont="1" applyFill="1" applyBorder="1" applyAlignment="1">
      <alignment vertical="center"/>
    </xf>
    <xf numFmtId="164" fontId="1" fillId="24" borderId="46" xfId="2" applyFont="1" applyFill="1" applyBorder="1"/>
    <xf numFmtId="164" fontId="1" fillId="24" borderId="46" xfId="2" applyFont="1" applyFill="1" applyBorder="1" applyAlignment="1">
      <alignment vertical="center"/>
    </xf>
    <xf numFmtId="164" fontId="2" fillId="8" borderId="46" xfId="2" applyFont="1" applyFill="1" applyBorder="1" applyAlignment="1">
      <alignment vertical="center"/>
    </xf>
    <xf numFmtId="164" fontId="1" fillId="22" borderId="46" xfId="2" applyFont="1" applyFill="1" applyBorder="1"/>
    <xf numFmtId="164" fontId="1" fillId="22" borderId="46" xfId="2" applyFont="1" applyFill="1" applyBorder="1" applyAlignment="1">
      <alignment vertical="center"/>
    </xf>
    <xf numFmtId="164" fontId="1" fillId="0" borderId="0" xfId="2" applyFont="1"/>
    <xf numFmtId="164" fontId="0" fillId="0" borderId="46" xfId="2" applyFont="1" applyFill="1" applyBorder="1"/>
    <xf numFmtId="0" fontId="2" fillId="0" borderId="0" xfId="0" applyFont="1" applyAlignment="1" applyProtection="1">
      <alignment horizontal="center"/>
      <protection locked="0"/>
    </xf>
    <xf numFmtId="164" fontId="2" fillId="8" borderId="46" xfId="2" applyFont="1" applyFill="1" applyBorder="1" applyAlignment="1" applyProtection="1">
      <alignment horizontal="center"/>
      <protection locked="0"/>
    </xf>
    <xf numFmtId="0" fontId="2" fillId="0" borderId="57" xfId="0" applyFont="1" applyBorder="1" applyAlignment="1">
      <alignment horizontal="center"/>
    </xf>
    <xf numFmtId="0" fontId="2" fillId="0" borderId="58" xfId="0" applyFont="1" applyBorder="1" applyAlignment="1">
      <alignment horizontal="center"/>
    </xf>
    <xf numFmtId="0" fontId="2" fillId="0" borderId="59" xfId="0" applyFont="1" applyBorder="1" applyAlignment="1">
      <alignment horizontal="center"/>
    </xf>
    <xf numFmtId="164" fontId="2" fillId="8" borderId="57" xfId="2" applyFont="1" applyFill="1" applyBorder="1" applyAlignment="1" applyProtection="1">
      <alignment horizontal="center"/>
      <protection locked="0"/>
    </xf>
    <xf numFmtId="164" fontId="2" fillId="8" borderId="59" xfId="2" applyFont="1" applyFill="1" applyBorder="1" applyAlignment="1" applyProtection="1">
      <alignment horizontal="center"/>
      <protection locked="0"/>
    </xf>
    <xf numFmtId="0" fontId="2" fillId="24" borderId="57" xfId="0" applyFont="1" applyFill="1" applyBorder="1" applyAlignment="1" applyProtection="1">
      <alignment horizontal="center"/>
      <protection locked="0"/>
    </xf>
    <xf numFmtId="0" fontId="2" fillId="24" borderId="58" xfId="0" applyFont="1" applyFill="1" applyBorder="1" applyAlignment="1" applyProtection="1">
      <alignment horizontal="center"/>
      <protection locked="0"/>
    </xf>
    <xf numFmtId="0" fontId="2" fillId="24" borderId="59" xfId="0" applyFont="1" applyFill="1" applyBorder="1" applyAlignment="1" applyProtection="1">
      <alignment horizontal="center"/>
      <protection locked="0"/>
    </xf>
    <xf numFmtId="4" fontId="62" fillId="14" borderId="135" xfId="9" applyNumberFormat="1" applyFont="1" applyFill="1" applyBorder="1" applyAlignment="1">
      <alignment horizontal="center"/>
    </xf>
    <xf numFmtId="4" fontId="62" fillId="14" borderId="136" xfId="9" applyNumberFormat="1" applyFont="1" applyFill="1" applyBorder="1" applyAlignment="1">
      <alignment horizontal="center"/>
    </xf>
    <xf numFmtId="4" fontId="62" fillId="14" borderId="138" xfId="9" applyNumberFormat="1" applyFont="1" applyFill="1" applyBorder="1" applyAlignment="1">
      <alignment horizontal="center"/>
    </xf>
    <xf numFmtId="4" fontId="15" fillId="0" borderId="135" xfId="9" applyNumberFormat="1" applyBorder="1" applyAlignment="1">
      <alignment horizontal="left"/>
    </xf>
    <xf numFmtId="4" fontId="15" fillId="0" borderId="138" xfId="9" applyNumberFormat="1" applyBorder="1" applyAlignment="1">
      <alignment horizontal="left"/>
    </xf>
    <xf numFmtId="4" fontId="62" fillId="0" borderId="0" xfId="9" applyNumberFormat="1" applyFont="1" applyAlignment="1">
      <alignment horizontal="center"/>
    </xf>
    <xf numFmtId="0" fontId="62" fillId="14" borderId="135" xfId="9" applyFont="1" applyFill="1" applyBorder="1" applyAlignment="1">
      <alignment horizontal="center"/>
    </xf>
    <xf numFmtId="0" fontId="62" fillId="14" borderId="136" xfId="9" applyFont="1" applyFill="1" applyBorder="1" applyAlignment="1">
      <alignment horizontal="center"/>
    </xf>
    <xf numFmtId="0" fontId="62" fillId="14" borderId="138" xfId="9" applyFont="1" applyFill="1" applyBorder="1" applyAlignment="1">
      <alignment horizontal="center"/>
    </xf>
    <xf numFmtId="164" fontId="2" fillId="0" borderId="57" xfId="2" applyFont="1" applyBorder="1" applyAlignment="1">
      <alignment horizontal="center" vertical="center" wrapText="1"/>
    </xf>
    <xf numFmtId="164" fontId="2" fillId="0" borderId="58" xfId="2" applyFont="1" applyBorder="1" applyAlignment="1">
      <alignment horizontal="center" vertical="center" wrapText="1"/>
    </xf>
    <xf numFmtId="164" fontId="2" fillId="0" borderId="59" xfId="2" applyFont="1" applyBorder="1" applyAlignment="1">
      <alignment horizontal="center" vertical="center" wrapText="1"/>
    </xf>
    <xf numFmtId="164" fontId="2" fillId="0" borderId="57" xfId="2" applyFont="1" applyBorder="1" applyAlignment="1">
      <alignment horizontal="center"/>
    </xf>
    <xf numFmtId="164" fontId="2" fillId="0" borderId="59" xfId="2" applyFont="1" applyBorder="1" applyAlignment="1">
      <alignment horizontal="center"/>
    </xf>
    <xf numFmtId="0" fontId="3" fillId="0" borderId="1" xfId="4" applyFont="1" applyFill="1" applyBorder="1" applyAlignment="1">
      <alignment horizontal="center"/>
    </xf>
    <xf numFmtId="0" fontId="3" fillId="0" borderId="1" xfId="4" applyFont="1" applyFill="1" applyBorder="1"/>
    <xf numFmtId="0" fontId="3" fillId="0" borderId="5" xfId="4" applyFont="1" applyFill="1" applyBorder="1"/>
    <xf numFmtId="0" fontId="3" fillId="0" borderId="8" xfId="4" applyFont="1" applyFill="1" applyBorder="1"/>
    <xf numFmtId="0" fontId="6" fillId="0" borderId="1" xfId="4" applyFont="1" applyFill="1" applyBorder="1" applyAlignment="1">
      <alignment horizontal="center" vertical="center" wrapText="1"/>
    </xf>
    <xf numFmtId="0" fontId="6" fillId="0" borderId="5" xfId="4" applyFont="1" applyFill="1" applyBorder="1" applyAlignment="1">
      <alignment horizontal="center" vertical="center" wrapText="1"/>
    </xf>
    <xf numFmtId="0" fontId="6" fillId="0" borderId="8" xfId="4" applyFont="1" applyFill="1" applyBorder="1" applyAlignment="1">
      <alignment horizontal="center" vertical="center" wrapText="1"/>
    </xf>
    <xf numFmtId="0" fontId="7" fillId="3" borderId="2" xfId="4" applyFont="1" applyFill="1" applyBorder="1" applyAlignment="1">
      <alignment horizontal="center" vertical="center"/>
    </xf>
    <xf numFmtId="0" fontId="7" fillId="3" borderId="3" xfId="4" applyFont="1" applyFill="1" applyBorder="1" applyAlignment="1">
      <alignment horizontal="center" vertical="center"/>
    </xf>
    <xf numFmtId="0" fontId="7" fillId="3" borderId="4" xfId="4" applyFont="1" applyFill="1" applyBorder="1" applyAlignment="1">
      <alignment horizontal="center" vertical="center"/>
    </xf>
    <xf numFmtId="0" fontId="7" fillId="3" borderId="6" xfId="4" applyFont="1" applyFill="1" applyBorder="1" applyAlignment="1">
      <alignment horizontal="center" vertical="center"/>
    </xf>
    <xf numFmtId="0" fontId="7" fillId="3" borderId="0" xfId="4" applyFont="1" applyFill="1" applyBorder="1" applyAlignment="1">
      <alignment horizontal="center" vertical="center"/>
    </xf>
    <xf numFmtId="0" fontId="7" fillId="3" borderId="7" xfId="4" applyFont="1" applyFill="1" applyBorder="1" applyAlignment="1">
      <alignment horizontal="center" vertical="center"/>
    </xf>
    <xf numFmtId="0" fontId="7" fillId="3" borderId="9" xfId="4" applyFont="1" applyFill="1" applyBorder="1" applyAlignment="1">
      <alignment horizontal="center" vertical="center"/>
    </xf>
    <xf numFmtId="0" fontId="7" fillId="3" borderId="10" xfId="4" applyFont="1" applyFill="1" applyBorder="1" applyAlignment="1">
      <alignment horizontal="center" vertical="center"/>
    </xf>
    <xf numFmtId="0" fontId="7" fillId="3" borderId="11" xfId="4" applyFont="1" applyFill="1" applyBorder="1" applyAlignment="1">
      <alignment horizontal="center" vertical="center"/>
    </xf>
    <xf numFmtId="0" fontId="8" fillId="4" borderId="2" xfId="4" applyFont="1" applyFill="1" applyBorder="1" applyAlignment="1">
      <alignment horizontal="center" vertical="center"/>
    </xf>
    <xf numFmtId="0" fontId="8" fillId="4" borderId="3" xfId="4" applyFont="1" applyFill="1" applyBorder="1" applyAlignment="1">
      <alignment horizontal="center" vertical="center"/>
    </xf>
    <xf numFmtId="0" fontId="8" fillId="4" borderId="4" xfId="4" applyFont="1" applyFill="1" applyBorder="1" applyAlignment="1">
      <alignment horizontal="center" vertical="center"/>
    </xf>
    <xf numFmtId="0" fontId="8" fillId="4" borderId="6" xfId="4" applyFont="1" applyFill="1" applyBorder="1" applyAlignment="1">
      <alignment horizontal="center" vertical="center"/>
    </xf>
    <xf numFmtId="0" fontId="8" fillId="4" borderId="0" xfId="4" applyFont="1" applyFill="1" applyBorder="1" applyAlignment="1">
      <alignment horizontal="center" vertical="center"/>
    </xf>
    <xf numFmtId="0" fontId="8" fillId="4" borderId="7" xfId="4" applyFont="1" applyFill="1" applyBorder="1" applyAlignment="1">
      <alignment horizontal="center" vertical="center"/>
    </xf>
    <xf numFmtId="0" fontId="8" fillId="4" borderId="9" xfId="4" applyFont="1" applyFill="1" applyBorder="1" applyAlignment="1">
      <alignment horizontal="center" vertical="center"/>
    </xf>
    <xf numFmtId="0" fontId="8" fillId="4" borderId="10" xfId="4" applyFont="1" applyFill="1" applyBorder="1" applyAlignment="1">
      <alignment horizontal="center" vertical="center"/>
    </xf>
    <xf numFmtId="0" fontId="8" fillId="4" borderId="11" xfId="4" applyFont="1" applyFill="1" applyBorder="1" applyAlignment="1">
      <alignment horizontal="center" vertical="center"/>
    </xf>
    <xf numFmtId="0" fontId="9" fillId="3" borderId="12" xfId="4" applyFont="1" applyFill="1" applyBorder="1" applyAlignment="1">
      <alignment horizontal="center"/>
    </xf>
    <xf numFmtId="0" fontId="9" fillId="3" borderId="13" xfId="4" applyFont="1" applyFill="1" applyBorder="1" applyAlignment="1">
      <alignment horizontal="center"/>
    </xf>
    <xf numFmtId="0" fontId="3" fillId="3" borderId="15" xfId="4" applyFont="1" applyFill="1" applyBorder="1" applyAlignment="1">
      <alignment horizontal="center"/>
    </xf>
    <xf numFmtId="0" fontId="3" fillId="3" borderId="3" xfId="4" applyFont="1" applyFill="1" applyBorder="1" applyAlignment="1">
      <alignment horizontal="center"/>
    </xf>
    <xf numFmtId="0" fontId="3" fillId="3" borderId="16" xfId="4" applyFont="1" applyFill="1" applyBorder="1" applyAlignment="1">
      <alignment horizontal="center"/>
    </xf>
    <xf numFmtId="0" fontId="9" fillId="2" borderId="3" xfId="4" applyFont="1" applyFill="1" applyBorder="1" applyAlignment="1">
      <alignment horizontal="right" vertical="top"/>
    </xf>
    <xf numFmtId="0" fontId="9" fillId="2" borderId="4" xfId="4" applyFont="1" applyFill="1" applyBorder="1" applyAlignment="1">
      <alignment horizontal="right" vertical="top"/>
    </xf>
    <xf numFmtId="0" fontId="12" fillId="2" borderId="19" xfId="4" applyFont="1" applyFill="1" applyBorder="1" applyAlignment="1">
      <alignment horizontal="left" vertical="top"/>
    </xf>
    <xf numFmtId="0" fontId="12" fillId="2" borderId="0" xfId="4" applyFont="1" applyFill="1" applyBorder="1" applyAlignment="1">
      <alignment horizontal="left" vertical="top"/>
    </xf>
    <xf numFmtId="0" fontId="12" fillId="2" borderId="7" xfId="4" applyFont="1" applyFill="1" applyBorder="1" applyAlignment="1">
      <alignment horizontal="left" vertical="top"/>
    </xf>
    <xf numFmtId="0" fontId="12" fillId="2" borderId="21" xfId="4" applyFont="1" applyFill="1" applyBorder="1" applyAlignment="1">
      <alignment horizontal="left" vertical="top"/>
    </xf>
    <xf numFmtId="0" fontId="12" fillId="2" borderId="10" xfId="4" applyFont="1" applyFill="1" applyBorder="1" applyAlignment="1">
      <alignment horizontal="left" vertical="top"/>
    </xf>
    <xf numFmtId="0" fontId="12" fillId="2" borderId="11" xfId="4" applyFont="1" applyFill="1" applyBorder="1" applyAlignment="1">
      <alignment horizontal="left" vertical="top"/>
    </xf>
    <xf numFmtId="0" fontId="11" fillId="2" borderId="0" xfId="4" applyFont="1" applyFill="1" applyBorder="1" applyAlignment="1">
      <alignment horizontal="right" vertical="top"/>
    </xf>
    <xf numFmtId="0" fontId="13" fillId="2" borderId="9" xfId="4" applyFont="1" applyFill="1" applyBorder="1" applyAlignment="1">
      <alignment horizontal="center" vertical="center"/>
    </xf>
    <xf numFmtId="0" fontId="13" fillId="2" borderId="10" xfId="4" applyFont="1" applyFill="1" applyBorder="1" applyAlignment="1">
      <alignment horizontal="center" vertical="center"/>
    </xf>
    <xf numFmtId="0" fontId="13" fillId="2" borderId="20" xfId="4" applyFont="1" applyFill="1" applyBorder="1" applyAlignment="1">
      <alignment horizontal="center" vertical="center"/>
    </xf>
    <xf numFmtId="0" fontId="9" fillId="0" borderId="2" xfId="4" applyFont="1" applyFill="1" applyBorder="1" applyAlignment="1">
      <alignment horizontal="center" vertical="center" textRotation="90" wrapText="1"/>
    </xf>
    <xf numFmtId="0" fontId="1" fillId="0" borderId="6" xfId="0" applyFont="1" applyBorder="1" applyAlignment="1">
      <alignment horizontal="center" vertical="center" textRotation="90"/>
    </xf>
    <xf numFmtId="0" fontId="9" fillId="3" borderId="15" xfId="4" applyFont="1" applyFill="1" applyBorder="1" applyAlignment="1">
      <alignment horizontal="left"/>
    </xf>
    <xf numFmtId="0" fontId="9" fillId="3" borderId="3" xfId="4" applyFont="1" applyFill="1" applyBorder="1" applyAlignment="1">
      <alignment horizontal="left"/>
    </xf>
    <xf numFmtId="0" fontId="9" fillId="3" borderId="16" xfId="4" applyFont="1" applyFill="1" applyBorder="1" applyAlignment="1">
      <alignment horizontal="left"/>
    </xf>
    <xf numFmtId="0" fontId="9" fillId="0" borderId="31" xfId="4" applyFont="1" applyFill="1" applyBorder="1" applyAlignment="1">
      <alignment horizontal="left"/>
    </xf>
    <xf numFmtId="0" fontId="2" fillId="0" borderId="28" xfId="0" applyFont="1" applyBorder="1" applyAlignment="1"/>
    <xf numFmtId="0" fontId="9" fillId="0" borderId="28" xfId="4" applyFont="1" applyFill="1" applyBorder="1" applyAlignment="1">
      <alignment horizontal="left"/>
    </xf>
    <xf numFmtId="0" fontId="9" fillId="0" borderId="29" xfId="4" applyFont="1" applyFill="1" applyBorder="1" applyAlignment="1">
      <alignment horizontal="left"/>
    </xf>
    <xf numFmtId="0" fontId="9" fillId="3" borderId="4" xfId="4" applyFont="1" applyFill="1" applyBorder="1" applyAlignment="1">
      <alignment horizontal="left"/>
    </xf>
    <xf numFmtId="167" fontId="15" fillId="0" borderId="22" xfId="6" applyNumberFormat="1" applyFont="1" applyFill="1" applyBorder="1" applyAlignment="1">
      <alignment horizontal="right"/>
    </xf>
    <xf numFmtId="0" fontId="15" fillId="0" borderId="22" xfId="4" applyFont="1" applyFill="1" applyBorder="1" applyAlignment="1">
      <alignment horizontal="center"/>
    </xf>
    <xf numFmtId="0" fontId="15" fillId="0" borderId="22" xfId="4" applyFont="1" applyFill="1" applyBorder="1" applyAlignment="1">
      <alignment horizontal="left"/>
    </xf>
    <xf numFmtId="0" fontId="15" fillId="0" borderId="23" xfId="4" applyFont="1" applyFill="1" applyBorder="1" applyAlignment="1">
      <alignment horizontal="left"/>
    </xf>
    <xf numFmtId="0" fontId="9" fillId="3" borderId="24" xfId="4" applyFont="1" applyFill="1" applyBorder="1" applyAlignment="1">
      <alignment horizontal="left" vertical="center"/>
    </xf>
    <xf numFmtId="0" fontId="14" fillId="0" borderId="25" xfId="4" applyFont="1" applyBorder="1" applyAlignment="1">
      <alignment horizontal="left" vertical="center"/>
    </xf>
    <xf numFmtId="0" fontId="14" fillId="0" borderId="26" xfId="4" applyFont="1" applyBorder="1" applyAlignment="1">
      <alignment horizontal="left" vertical="center"/>
    </xf>
    <xf numFmtId="0" fontId="9" fillId="3" borderId="27" xfId="4" applyFont="1" applyFill="1" applyBorder="1" applyAlignment="1">
      <alignment horizontal="left" vertical="top" wrapText="1"/>
    </xf>
    <xf numFmtId="0" fontId="9" fillId="0" borderId="28" xfId="4" applyFont="1" applyBorder="1" applyAlignment="1">
      <alignment vertical="top"/>
    </xf>
    <xf numFmtId="0" fontId="9" fillId="0" borderId="29" xfId="4" applyFont="1" applyBorder="1" applyAlignment="1">
      <alignment vertical="top"/>
    </xf>
    <xf numFmtId="0" fontId="16" fillId="0" borderId="19" xfId="4" applyNumberFormat="1" applyFont="1" applyFill="1" applyBorder="1" applyAlignment="1">
      <alignment horizontal="left"/>
    </xf>
    <xf numFmtId="0" fontId="16" fillId="0" borderId="0" xfId="4" applyNumberFormat="1" applyFont="1" applyFill="1" applyBorder="1" applyAlignment="1">
      <alignment horizontal="left"/>
    </xf>
    <xf numFmtId="0" fontId="16" fillId="0" borderId="18" xfId="4" applyNumberFormat="1" applyFont="1" applyFill="1" applyBorder="1" applyAlignment="1">
      <alignment horizontal="left"/>
    </xf>
    <xf numFmtId="0" fontId="15" fillId="0" borderId="24" xfId="4" applyFont="1" applyFill="1" applyBorder="1" applyAlignment="1">
      <alignment horizontal="center"/>
    </xf>
    <xf numFmtId="0" fontId="15" fillId="0" borderId="19" xfId="4" applyFont="1" applyFill="1" applyBorder="1" applyAlignment="1">
      <alignment horizontal="center"/>
    </xf>
    <xf numFmtId="0" fontId="15" fillId="0" borderId="25" xfId="4" applyFont="1" applyFill="1" applyBorder="1" applyAlignment="1">
      <alignment horizontal="center"/>
    </xf>
    <xf numFmtId="0" fontId="15" fillId="0" borderId="30" xfId="4" applyFont="1" applyFill="1" applyBorder="1" applyAlignment="1">
      <alignment horizontal="center"/>
    </xf>
    <xf numFmtId="0" fontId="15" fillId="0" borderId="0" xfId="4" applyFont="1" applyFill="1" applyBorder="1" applyAlignment="1">
      <alignment horizontal="center"/>
    </xf>
    <xf numFmtId="0" fontId="15" fillId="0" borderId="7" xfId="4" applyFont="1" applyFill="1" applyBorder="1" applyAlignment="1">
      <alignment horizontal="center"/>
    </xf>
    <xf numFmtId="0" fontId="14" fillId="3" borderId="31" xfId="4" applyFont="1" applyFill="1" applyBorder="1" applyAlignment="1">
      <alignment horizontal="left" vertical="center"/>
    </xf>
    <xf numFmtId="0" fontId="14" fillId="0" borderId="28" xfId="4" applyFont="1" applyBorder="1" applyAlignment="1">
      <alignment horizontal="left" vertical="center"/>
    </xf>
    <xf numFmtId="0" fontId="1" fillId="0" borderId="28" xfId="0" applyFont="1" applyBorder="1" applyAlignment="1">
      <alignment horizontal="left" vertical="center"/>
    </xf>
    <xf numFmtId="0" fontId="1" fillId="0" borderId="29" xfId="0" applyFont="1" applyBorder="1" applyAlignment="1">
      <alignment horizontal="left" vertical="center"/>
    </xf>
    <xf numFmtId="0" fontId="9" fillId="0" borderId="9" xfId="4" applyFont="1" applyFill="1" applyBorder="1" applyAlignment="1">
      <alignment horizontal="left"/>
    </xf>
    <xf numFmtId="0" fontId="9" fillId="0" borderId="10" xfId="4" applyFont="1" applyFill="1" applyBorder="1" applyAlignment="1">
      <alignment horizontal="left"/>
    </xf>
    <xf numFmtId="0" fontId="9" fillId="0" borderId="32" xfId="4" applyFont="1" applyFill="1" applyBorder="1" applyAlignment="1">
      <alignment horizontal="left"/>
    </xf>
    <xf numFmtId="0" fontId="9" fillId="0" borderId="33" xfId="4" applyFont="1" applyFill="1" applyBorder="1" applyAlignment="1">
      <alignment horizontal="center"/>
    </xf>
    <xf numFmtId="0" fontId="9" fillId="0" borderId="10" xfId="4" applyFont="1" applyFill="1" applyBorder="1" applyAlignment="1">
      <alignment horizontal="center"/>
    </xf>
    <xf numFmtId="0" fontId="9" fillId="0" borderId="32" xfId="4" applyFont="1" applyFill="1" applyBorder="1" applyAlignment="1">
      <alignment horizontal="center"/>
    </xf>
    <xf numFmtId="0" fontId="9" fillId="0" borderId="2" xfId="4" applyFont="1" applyFill="1" applyBorder="1" applyAlignment="1">
      <alignment horizontal="center" vertical="center" wrapText="1"/>
    </xf>
    <xf numFmtId="0" fontId="1" fillId="0" borderId="3" xfId="0" applyFont="1" applyBorder="1" applyAlignment="1">
      <alignment wrapText="1"/>
    </xf>
    <xf numFmtId="0" fontId="1" fillId="0" borderId="4" xfId="0" applyFont="1" applyBorder="1" applyAlignment="1">
      <alignment wrapText="1"/>
    </xf>
    <xf numFmtId="0" fontId="17" fillId="0" borderId="31" xfId="0" applyFont="1" applyBorder="1" applyAlignment="1">
      <alignment vertical="center" wrapText="1"/>
    </xf>
    <xf numFmtId="0" fontId="1" fillId="0" borderId="28" xfId="0" applyFont="1" applyBorder="1" applyAlignment="1">
      <alignment vertical="center" wrapText="1"/>
    </xf>
    <xf numFmtId="0" fontId="1" fillId="0" borderId="29" xfId="0" applyFont="1" applyBorder="1" applyAlignment="1">
      <alignment vertical="center" wrapText="1"/>
    </xf>
    <xf numFmtId="0" fontId="17" fillId="0" borderId="28" xfId="0" applyFont="1" applyBorder="1" applyAlignment="1">
      <alignment vertical="center" wrapText="1"/>
    </xf>
    <xf numFmtId="0" fontId="17" fillId="0" borderId="29" xfId="0" applyFont="1" applyBorder="1" applyAlignment="1">
      <alignment vertical="center" wrapText="1"/>
    </xf>
    <xf numFmtId="0" fontId="17" fillId="3" borderId="31" xfId="4" applyFont="1" applyFill="1" applyBorder="1" applyAlignment="1">
      <alignment horizontal="left" vertical="center"/>
    </xf>
    <xf numFmtId="0" fontId="17" fillId="0" borderId="28" xfId="4" applyFont="1" applyBorder="1" applyAlignment="1">
      <alignment horizontal="left" vertical="center"/>
    </xf>
    <xf numFmtId="0" fontId="17" fillId="0" borderId="6" xfId="0" applyFont="1" applyBorder="1" applyAlignment="1">
      <alignment vertical="center" wrapText="1"/>
    </xf>
    <xf numFmtId="0" fontId="17" fillId="0" borderId="0" xfId="0" applyFont="1" applyBorder="1" applyAlignment="1">
      <alignment vertical="center" wrapText="1"/>
    </xf>
    <xf numFmtId="0" fontId="17" fillId="0" borderId="7" xfId="0" applyFont="1" applyBorder="1" applyAlignment="1">
      <alignment vertical="center" wrapText="1"/>
    </xf>
    <xf numFmtId="0" fontId="14" fillId="3" borderId="35" xfId="4" applyFont="1" applyFill="1" applyBorder="1" applyAlignment="1">
      <alignment horizontal="left" vertical="center"/>
    </xf>
    <xf numFmtId="0" fontId="14" fillId="0" borderId="36" xfId="4" applyFont="1" applyBorder="1" applyAlignment="1">
      <alignment horizontal="left" vertical="center"/>
    </xf>
    <xf numFmtId="0" fontId="1" fillId="0" borderId="36" xfId="0" applyFont="1" applyBorder="1" applyAlignment="1">
      <alignment horizontal="left" vertical="center"/>
    </xf>
    <xf numFmtId="0" fontId="1" fillId="0" borderId="37" xfId="0" applyFont="1" applyBorder="1" applyAlignment="1">
      <alignment horizontal="left" vertical="center"/>
    </xf>
    <xf numFmtId="0" fontId="14" fillId="3" borderId="81" xfId="4" applyFont="1" applyFill="1" applyBorder="1" applyAlignment="1">
      <alignment horizontal="left" vertical="center"/>
    </xf>
    <xf numFmtId="0" fontId="14" fillId="3" borderId="82" xfId="4" applyFont="1" applyFill="1" applyBorder="1" applyAlignment="1">
      <alignment horizontal="left" vertical="center"/>
    </xf>
    <xf numFmtId="0" fontId="17" fillId="0" borderId="9" xfId="0" applyFont="1" applyBorder="1" applyAlignment="1">
      <alignment vertical="center" wrapText="1"/>
    </xf>
    <xf numFmtId="0" fontId="17" fillId="0" borderId="10" xfId="0" applyFont="1" applyBorder="1" applyAlignment="1">
      <alignment vertical="center" wrapText="1"/>
    </xf>
    <xf numFmtId="0" fontId="17" fillId="0" borderId="11" xfId="0" applyFont="1" applyBorder="1" applyAlignment="1">
      <alignment vertical="center" wrapText="1"/>
    </xf>
    <xf numFmtId="0" fontId="9" fillId="0" borderId="0" xfId="4" applyFont="1" applyFill="1" applyBorder="1" applyAlignment="1">
      <alignment horizontal="left" vertical="center" wrapText="1"/>
    </xf>
    <xf numFmtId="167" fontId="15" fillId="0" borderId="0" xfId="6" applyNumberFormat="1" applyFont="1" applyFill="1" applyBorder="1" applyAlignment="1">
      <alignment horizontal="center"/>
    </xf>
    <xf numFmtId="0" fontId="14" fillId="2" borderId="35" xfId="4" applyFont="1" applyFill="1" applyBorder="1" applyAlignment="1">
      <alignment horizontal="left" vertical="center"/>
    </xf>
    <xf numFmtId="0" fontId="14" fillId="2" borderId="36" xfId="4" applyFont="1" applyFill="1" applyBorder="1" applyAlignment="1">
      <alignment horizontal="left" vertical="center"/>
    </xf>
    <xf numFmtId="0" fontId="1" fillId="2" borderId="36" xfId="0" applyFont="1" applyFill="1" applyBorder="1" applyAlignment="1">
      <alignment horizontal="left" vertical="center"/>
    </xf>
    <xf numFmtId="0" fontId="1" fillId="2" borderId="37" xfId="0" applyFont="1" applyFill="1" applyBorder="1" applyAlignment="1">
      <alignment horizontal="left" vertical="center"/>
    </xf>
    <xf numFmtId="0" fontId="17" fillId="0" borderId="2" xfId="0" applyFont="1" applyBorder="1" applyAlignment="1">
      <alignment vertical="center" wrapText="1"/>
    </xf>
    <xf numFmtId="0" fontId="17" fillId="0" borderId="3" xfId="0" applyFont="1" applyBorder="1" applyAlignment="1">
      <alignment vertical="center" wrapText="1"/>
    </xf>
    <xf numFmtId="0" fontId="17" fillId="0" borderId="4" xfId="0" applyFont="1" applyBorder="1" applyAlignment="1">
      <alignment vertical="center" wrapText="1"/>
    </xf>
    <xf numFmtId="0" fontId="58" fillId="0" borderId="141" xfId="7" applyFont="1" applyBorder="1" applyAlignment="1">
      <alignment horizontal="center" vertical="center" textRotation="90"/>
    </xf>
    <xf numFmtId="0" fontId="58" fillId="0" borderId="132" xfId="7" applyFont="1" applyBorder="1" applyAlignment="1">
      <alignment horizontal="center" vertical="center" textRotation="90"/>
    </xf>
    <xf numFmtId="0" fontId="58" fillId="2" borderId="125" xfId="7" applyFont="1" applyFill="1" applyBorder="1" applyAlignment="1">
      <alignment horizontal="left" vertical="center" wrapText="1"/>
    </xf>
    <xf numFmtId="0" fontId="58" fillId="2" borderId="0" xfId="7" applyFont="1" applyFill="1" applyAlignment="1">
      <alignment horizontal="left" vertical="center" wrapText="1"/>
    </xf>
    <xf numFmtId="0" fontId="58" fillId="2" borderId="0" xfId="7" applyFont="1" applyFill="1" applyBorder="1" applyAlignment="1">
      <alignment horizontal="left" vertical="center" wrapText="1"/>
    </xf>
    <xf numFmtId="0" fontId="38" fillId="28" borderId="125" xfId="7" applyFont="1" applyFill="1" applyBorder="1" applyAlignment="1">
      <alignment vertical="center" wrapText="1"/>
    </xf>
    <xf numFmtId="0" fontId="38" fillId="28" borderId="0" xfId="7" applyFont="1" applyFill="1" applyAlignment="1">
      <alignment vertical="center" wrapText="1"/>
    </xf>
    <xf numFmtId="0" fontId="38" fillId="28" borderId="127" xfId="7" applyFont="1" applyFill="1" applyBorder="1" applyAlignment="1">
      <alignment vertical="center" wrapText="1"/>
    </xf>
    <xf numFmtId="0" fontId="58" fillId="27" borderId="125" xfId="7" applyFont="1" applyFill="1" applyBorder="1" applyAlignment="1">
      <alignment vertical="center"/>
    </xf>
    <xf numFmtId="0" fontId="58" fillId="27" borderId="0" xfId="7" applyFont="1" applyFill="1" applyAlignment="1">
      <alignment vertical="center"/>
    </xf>
    <xf numFmtId="0" fontId="58" fillId="27" borderId="127" xfId="7" applyFont="1" applyFill="1" applyBorder="1" applyAlignment="1">
      <alignment vertical="center"/>
    </xf>
    <xf numFmtId="0" fontId="62" fillId="27" borderId="123" xfId="7" applyFont="1" applyFill="1" applyBorder="1" applyAlignment="1">
      <alignment horizontal="center" vertical="center" textRotation="90" wrapText="1"/>
    </xf>
    <xf numFmtId="0" fontId="62" fillId="27" borderId="126" xfId="7" applyFont="1" applyFill="1" applyBorder="1" applyAlignment="1">
      <alignment horizontal="center" vertical="center" textRotation="90" wrapText="1"/>
    </xf>
    <xf numFmtId="0" fontId="62" fillId="27" borderId="128" xfId="7" applyFont="1" applyFill="1" applyBorder="1" applyAlignment="1">
      <alignment horizontal="center" vertical="center" textRotation="90" wrapText="1"/>
    </xf>
    <xf numFmtId="0" fontId="38" fillId="28" borderId="0" xfId="7" applyFont="1" applyFill="1" applyAlignment="1">
      <alignment horizontal="left" vertical="center"/>
    </xf>
    <xf numFmtId="0" fontId="38" fillId="27" borderId="0" xfId="7" applyFont="1" applyFill="1" applyAlignment="1">
      <alignment horizontal="left" vertical="center" wrapText="1"/>
    </xf>
    <xf numFmtId="0" fontId="38" fillId="28" borderId="0" xfId="7" applyFont="1" applyFill="1" applyBorder="1" applyAlignment="1">
      <alignment horizontal="left" vertical="center" wrapText="1"/>
    </xf>
    <xf numFmtId="0" fontId="58" fillId="27" borderId="123" xfId="7" applyFont="1" applyFill="1" applyBorder="1" applyAlignment="1">
      <alignment horizontal="center" vertical="center" textRotation="90" wrapText="1"/>
    </xf>
    <xf numFmtId="0" fontId="58" fillId="27" borderId="126" xfId="7" applyFont="1" applyFill="1" applyBorder="1" applyAlignment="1">
      <alignment horizontal="center" vertical="center" textRotation="90" wrapText="1"/>
    </xf>
    <xf numFmtId="0" fontId="58" fillId="27" borderId="128" xfId="7" applyFont="1" applyFill="1" applyBorder="1" applyAlignment="1">
      <alignment horizontal="center" vertical="center" textRotation="90" wrapText="1"/>
    </xf>
    <xf numFmtId="0" fontId="70" fillId="27" borderId="125" xfId="7" applyFont="1" applyFill="1" applyBorder="1" applyAlignment="1">
      <alignment horizontal="left" vertical="center" wrapText="1"/>
    </xf>
    <xf numFmtId="0" fontId="70" fillId="27" borderId="0" xfId="7" applyFont="1" applyFill="1" applyAlignment="1">
      <alignment horizontal="left" vertical="center" wrapText="1"/>
    </xf>
    <xf numFmtId="3" fontId="58" fillId="27" borderId="125" xfId="7" applyNumberFormat="1" applyFont="1" applyFill="1" applyBorder="1" applyAlignment="1">
      <alignment vertical="center"/>
    </xf>
    <xf numFmtId="3" fontId="58" fillId="27" borderId="0" xfId="7" applyNumberFormat="1" applyFont="1" applyFill="1" applyAlignment="1">
      <alignment vertical="center"/>
    </xf>
    <xf numFmtId="3" fontId="58" fillId="27" borderId="127" xfId="7" applyNumberFormat="1" applyFont="1" applyFill="1" applyBorder="1" applyAlignment="1">
      <alignment vertical="center"/>
    </xf>
    <xf numFmtId="0" fontId="15" fillId="28" borderId="125" xfId="7" applyFill="1" applyBorder="1" applyAlignment="1">
      <alignment horizontal="left" vertical="center" wrapText="1"/>
    </xf>
    <xf numFmtId="0" fontId="15" fillId="28" borderId="0" xfId="7" applyFill="1" applyAlignment="1">
      <alignment horizontal="left" vertical="center" wrapText="1"/>
    </xf>
    <xf numFmtId="3" fontId="38" fillId="28" borderId="125" xfId="7" applyNumberFormat="1" applyFont="1" applyFill="1" applyBorder="1" applyAlignment="1">
      <alignment vertical="center"/>
    </xf>
    <xf numFmtId="3" fontId="38" fillId="28" borderId="0" xfId="7" applyNumberFormat="1" applyFont="1" applyFill="1" applyAlignment="1">
      <alignment vertical="center"/>
    </xf>
    <xf numFmtId="3" fontId="38" fillId="28" borderId="127" xfId="7" applyNumberFormat="1" applyFont="1" applyFill="1" applyBorder="1" applyAlignment="1">
      <alignment vertical="center"/>
    </xf>
    <xf numFmtId="0" fontId="38" fillId="27" borderId="125" xfId="7" applyFont="1" applyFill="1" applyBorder="1" applyAlignment="1">
      <alignment horizontal="left" vertical="center" wrapText="1"/>
    </xf>
    <xf numFmtId="0" fontId="38" fillId="27" borderId="0" xfId="7" applyFont="1" applyFill="1" applyBorder="1" applyAlignment="1">
      <alignment horizontal="left" vertical="center" wrapText="1"/>
    </xf>
    <xf numFmtId="0" fontId="38" fillId="27" borderId="127" xfId="7" applyFont="1" applyFill="1" applyBorder="1" applyAlignment="1">
      <alignment horizontal="left" vertical="center" wrapText="1"/>
    </xf>
    <xf numFmtId="3" fontId="38" fillId="27" borderId="125" xfId="7" applyNumberFormat="1" applyFont="1" applyFill="1" applyBorder="1"/>
    <xf numFmtId="0" fontId="38" fillId="27" borderId="0" xfId="7" applyFont="1" applyFill="1"/>
    <xf numFmtId="0" fontId="38" fillId="27" borderId="127" xfId="7" applyFont="1" applyFill="1" applyBorder="1"/>
    <xf numFmtId="0" fontId="62" fillId="0" borderId="56" xfId="7" applyFont="1" applyBorder="1" applyAlignment="1">
      <alignment horizontal="center" vertical="center" textRotation="90" wrapText="1"/>
    </xf>
    <xf numFmtId="0" fontId="62" fillId="0" borderId="129" xfId="7" applyFont="1" applyBorder="1" applyAlignment="1">
      <alignment horizontal="center" vertical="center" textRotation="90" wrapText="1"/>
    </xf>
    <xf numFmtId="0" fontId="38" fillId="28" borderId="125" xfId="7" applyFont="1" applyFill="1" applyBorder="1" applyAlignment="1">
      <alignment horizontal="left" vertical="center" wrapText="1"/>
    </xf>
    <xf numFmtId="0" fontId="38" fillId="28" borderId="0" xfId="7" applyFont="1" applyFill="1" applyAlignment="1">
      <alignment horizontal="left" vertical="center" wrapText="1"/>
    </xf>
    <xf numFmtId="0" fontId="38" fillId="28" borderId="127" xfId="7" applyFont="1" applyFill="1" applyBorder="1" applyAlignment="1">
      <alignment horizontal="left" vertical="center" wrapText="1"/>
    </xf>
    <xf numFmtId="3" fontId="58" fillId="28" borderId="121" xfId="7" applyNumberFormat="1" applyFont="1" applyFill="1" applyBorder="1" applyAlignment="1">
      <alignment horizontal="right" vertical="center"/>
    </xf>
    <xf numFmtId="3" fontId="58" fillId="28" borderId="122" xfId="7" applyNumberFormat="1" applyFont="1" applyFill="1" applyBorder="1" applyAlignment="1">
      <alignment horizontal="right" vertical="center"/>
    </xf>
    <xf numFmtId="3" fontId="58" fillId="28" borderId="124" xfId="7" applyNumberFormat="1" applyFont="1" applyFill="1" applyBorder="1" applyAlignment="1">
      <alignment horizontal="right" vertical="center"/>
    </xf>
    <xf numFmtId="0" fontId="38" fillId="2" borderId="110" xfId="7" applyFont="1" applyFill="1" applyBorder="1" applyAlignment="1">
      <alignment horizontal="left" vertical="center"/>
    </xf>
    <xf numFmtId="0" fontId="38" fillId="2" borderId="105" xfId="7" applyFont="1" applyFill="1" applyBorder="1" applyAlignment="1">
      <alignment horizontal="left" vertical="center"/>
    </xf>
    <xf numFmtId="0" fontId="38" fillId="2" borderId="130" xfId="7" applyFont="1" applyFill="1" applyBorder="1" applyAlignment="1">
      <alignment horizontal="left" vertical="center"/>
    </xf>
    <xf numFmtId="3" fontId="58" fillId="2" borderId="110" xfId="7" applyNumberFormat="1" applyFont="1" applyFill="1" applyBorder="1" applyAlignment="1">
      <alignment horizontal="right" vertical="center"/>
    </xf>
    <xf numFmtId="3" fontId="58" fillId="2" borderId="105" xfId="7" applyNumberFormat="1" applyFont="1" applyFill="1" applyBorder="1" applyAlignment="1">
      <alignment horizontal="right" vertical="center"/>
    </xf>
    <xf numFmtId="3" fontId="58" fillId="2" borderId="130" xfId="7" applyNumberFormat="1" applyFont="1" applyFill="1" applyBorder="1" applyAlignment="1">
      <alignment horizontal="right" vertical="center"/>
    </xf>
    <xf numFmtId="0" fontId="59" fillId="27" borderId="110" xfId="7" applyFont="1" applyFill="1" applyBorder="1" applyAlignment="1">
      <alignment horizontal="left" vertical="center" wrapText="1"/>
    </xf>
    <xf numFmtId="0" fontId="59" fillId="27" borderId="105" xfId="7" applyFont="1" applyFill="1" applyBorder="1" applyAlignment="1">
      <alignment horizontal="left" vertical="center" wrapText="1"/>
    </xf>
    <xf numFmtId="3" fontId="58" fillId="27" borderId="110" xfId="7" applyNumberFormat="1" applyFont="1" applyFill="1" applyBorder="1"/>
    <xf numFmtId="0" fontId="58" fillId="27" borderId="105" xfId="7" applyFont="1" applyFill="1" applyBorder="1"/>
    <xf numFmtId="0" fontId="58" fillId="27" borderId="130" xfId="7" applyFont="1" applyFill="1" applyBorder="1"/>
    <xf numFmtId="0" fontId="38" fillId="27" borderId="125" xfId="7" applyFont="1" applyFill="1" applyBorder="1" applyAlignment="1">
      <alignment vertical="center" wrapText="1"/>
    </xf>
    <xf numFmtId="0" fontId="38" fillId="27" borderId="0" xfId="7" applyFont="1" applyFill="1" applyAlignment="1">
      <alignment vertical="center" wrapText="1"/>
    </xf>
    <xf numFmtId="0" fontId="38" fillId="27" borderId="127" xfId="7" applyFont="1" applyFill="1" applyBorder="1" applyAlignment="1">
      <alignment vertical="center" wrapText="1"/>
    </xf>
    <xf numFmtId="169" fontId="58" fillId="2" borderId="101" xfId="7" applyNumberFormat="1" applyFont="1" applyFill="1" applyBorder="1" applyAlignment="1">
      <alignment horizontal="center" vertical="center"/>
    </xf>
    <xf numFmtId="169" fontId="58" fillId="2" borderId="103" xfId="7" applyNumberFormat="1" applyFont="1" applyFill="1" applyBorder="1" applyAlignment="1">
      <alignment horizontal="center" vertical="center"/>
    </xf>
    <xf numFmtId="0" fontId="64" fillId="27" borderId="0" xfId="7" applyFont="1" applyFill="1" applyAlignment="1">
      <alignment horizontal="center" vertical="center"/>
    </xf>
    <xf numFmtId="0" fontId="64" fillId="27" borderId="89" xfId="7" applyFont="1" applyFill="1" applyBorder="1" applyAlignment="1">
      <alignment horizontal="center" vertical="center"/>
    </xf>
    <xf numFmtId="3" fontId="58" fillId="27" borderId="101" xfId="7" applyNumberFormat="1" applyFont="1" applyFill="1" applyBorder="1" applyAlignment="1">
      <alignment horizontal="right" vertical="center"/>
    </xf>
    <xf numFmtId="3" fontId="58" fillId="27" borderId="102" xfId="7" applyNumberFormat="1" applyFont="1" applyFill="1" applyBorder="1" applyAlignment="1">
      <alignment horizontal="right" vertical="center"/>
    </xf>
    <xf numFmtId="3" fontId="58" fillId="27" borderId="103" xfId="7" applyNumberFormat="1" applyFont="1" applyFill="1" applyBorder="1" applyAlignment="1">
      <alignment horizontal="right" vertical="center"/>
    </xf>
    <xf numFmtId="0" fontId="65" fillId="27" borderId="90" xfId="7" applyFont="1" applyFill="1" applyBorder="1" applyAlignment="1">
      <alignment horizontal="center" vertical="top" wrapText="1"/>
    </xf>
    <xf numFmtId="0" fontId="65" fillId="27" borderId="0" xfId="7" applyFont="1" applyFill="1" applyAlignment="1">
      <alignment horizontal="center" vertical="top" wrapText="1"/>
    </xf>
    <xf numFmtId="0" fontId="38" fillId="0" borderId="0" xfId="7" applyFont="1" applyAlignment="1">
      <alignment horizontal="left" vertical="center"/>
    </xf>
    <xf numFmtId="0" fontId="65" fillId="27" borderId="0" xfId="7" applyFont="1" applyFill="1" applyAlignment="1">
      <alignment horizontal="center" wrapText="1"/>
    </xf>
    <xf numFmtId="0" fontId="65" fillId="27" borderId="89" xfId="7" applyFont="1" applyFill="1" applyBorder="1" applyAlignment="1">
      <alignment horizontal="center" wrapText="1"/>
    </xf>
    <xf numFmtId="0" fontId="65" fillId="27" borderId="105" xfId="7" applyFont="1" applyFill="1" applyBorder="1" applyAlignment="1">
      <alignment horizontal="center" wrapText="1"/>
    </xf>
    <xf numFmtId="0" fontId="65" fillId="27" borderId="106" xfId="7" applyFont="1" applyFill="1" applyBorder="1" applyAlignment="1">
      <alignment horizontal="center" wrapText="1"/>
    </xf>
    <xf numFmtId="171" fontId="58" fillId="28" borderId="107" xfId="7" applyNumberFormat="1" applyFont="1" applyFill="1" applyBorder="1" applyAlignment="1">
      <alignment horizontal="center" vertical="center"/>
    </xf>
    <xf numFmtId="171" fontId="58" fillId="28" borderId="105" xfId="7" applyNumberFormat="1" applyFont="1" applyFill="1" applyBorder="1" applyAlignment="1">
      <alignment horizontal="center" vertical="center"/>
    </xf>
    <xf numFmtId="1" fontId="58" fillId="27" borderId="105" xfId="7" applyNumberFormat="1" applyFont="1" applyFill="1" applyBorder="1" applyAlignment="1">
      <alignment horizontal="center" vertical="center"/>
    </xf>
    <xf numFmtId="0" fontId="38" fillId="27" borderId="111" xfId="7" applyFont="1" applyFill="1" applyBorder="1" applyAlignment="1">
      <alignment horizontal="left" vertical="center" wrapText="1"/>
    </xf>
    <xf numFmtId="0" fontId="38" fillId="27" borderId="112" xfId="7" applyFont="1" applyFill="1" applyBorder="1" applyAlignment="1">
      <alignment horizontal="left" vertical="center" wrapText="1"/>
    </xf>
    <xf numFmtId="0" fontId="38" fillId="27" borderId="113" xfId="7" applyFont="1" applyFill="1" applyBorder="1" applyAlignment="1">
      <alignment horizontal="left" vertical="center" wrapText="1"/>
    </xf>
    <xf numFmtId="0" fontId="58" fillId="27" borderId="0" xfId="7" applyFont="1" applyFill="1" applyAlignment="1">
      <alignment horizontal="center" vertical="top" wrapText="1"/>
    </xf>
    <xf numFmtId="0" fontId="58" fillId="27" borderId="89" xfId="7" applyFont="1" applyFill="1" applyBorder="1" applyAlignment="1">
      <alignment horizontal="center" vertical="top" wrapText="1"/>
    </xf>
    <xf numFmtId="0" fontId="58" fillId="28" borderId="90" xfId="7" applyFont="1" applyFill="1" applyBorder="1" applyAlignment="1">
      <alignment horizontal="left" vertical="center" wrapText="1"/>
    </xf>
    <xf numFmtId="0" fontId="38" fillId="0" borderId="0" xfId="7" applyFont="1"/>
    <xf numFmtId="0" fontId="38" fillId="0" borderId="90" xfId="7" applyFont="1" applyBorder="1"/>
    <xf numFmtId="0" fontId="38" fillId="0" borderId="107" xfId="7" applyFont="1" applyBorder="1"/>
    <xf numFmtId="0" fontId="38" fillId="0" borderId="105" xfId="7" applyFont="1" applyBorder="1"/>
    <xf numFmtId="0" fontId="38" fillId="28" borderId="0" xfId="7" applyFont="1" applyFill="1"/>
    <xf numFmtId="0" fontId="38" fillId="28" borderId="127" xfId="7" applyFont="1" applyFill="1" applyBorder="1"/>
    <xf numFmtId="0" fontId="38" fillId="28" borderId="105" xfId="7" applyFont="1" applyFill="1" applyBorder="1"/>
    <xf numFmtId="3" fontId="58" fillId="28" borderId="110" xfId="7" applyNumberFormat="1" applyFont="1" applyFill="1" applyBorder="1" applyAlignment="1">
      <alignment horizontal="right" vertical="center"/>
    </xf>
    <xf numFmtId="3" fontId="58" fillId="28" borderId="105" xfId="7" applyNumberFormat="1" applyFont="1" applyFill="1" applyBorder="1" applyAlignment="1">
      <alignment horizontal="right" vertical="center"/>
    </xf>
    <xf numFmtId="3" fontId="58" fillId="28" borderId="130" xfId="7" applyNumberFormat="1" applyFont="1" applyFill="1" applyBorder="1" applyAlignment="1">
      <alignment horizontal="right" vertical="center"/>
    </xf>
    <xf numFmtId="0" fontId="58" fillId="2" borderId="125" xfId="7" applyFont="1" applyFill="1" applyBorder="1" applyAlignment="1">
      <alignment horizontal="left" vertical="center"/>
    </xf>
    <xf numFmtId="0" fontId="38" fillId="2" borderId="0" xfId="7" applyFont="1" applyFill="1" applyAlignment="1">
      <alignment horizontal="left" vertical="center"/>
    </xf>
    <xf numFmtId="3" fontId="58" fillId="2" borderId="125" xfId="7" applyNumberFormat="1" applyFont="1" applyFill="1" applyBorder="1" applyAlignment="1">
      <alignment horizontal="right" vertical="center"/>
    </xf>
    <xf numFmtId="3" fontId="58" fillId="2" borderId="0" xfId="7" applyNumberFormat="1" applyFont="1" applyFill="1" applyAlignment="1">
      <alignment horizontal="right" vertical="center"/>
    </xf>
    <xf numFmtId="3" fontId="58" fillId="2" borderId="127" xfId="7" applyNumberFormat="1" applyFont="1" applyFill="1" applyBorder="1" applyAlignment="1">
      <alignment horizontal="right" vertical="center"/>
    </xf>
    <xf numFmtId="0" fontId="38" fillId="2" borderId="121" xfId="7" applyFont="1" applyFill="1" applyBorder="1" applyAlignment="1">
      <alignment horizontal="left" vertical="center" wrapText="1"/>
    </xf>
    <xf numFmtId="0" fontId="38" fillId="2" borderId="122" xfId="7" applyFont="1" applyFill="1" applyBorder="1" applyAlignment="1">
      <alignment horizontal="left" vertical="center" wrapText="1"/>
    </xf>
    <xf numFmtId="0" fontId="38" fillId="2" borderId="124" xfId="7" applyFont="1" applyFill="1" applyBorder="1" applyAlignment="1">
      <alignment horizontal="left" vertical="center" wrapText="1"/>
    </xf>
    <xf numFmtId="3" fontId="58" fillId="2" borderId="121" xfId="7" applyNumberFormat="1" applyFont="1" applyFill="1" applyBorder="1" applyAlignment="1">
      <alignment horizontal="right" vertical="center"/>
    </xf>
    <xf numFmtId="3" fontId="58" fillId="2" borderId="122" xfId="7" applyNumberFormat="1" applyFont="1" applyFill="1" applyBorder="1" applyAlignment="1">
      <alignment horizontal="right" vertical="center"/>
    </xf>
    <xf numFmtId="3" fontId="58" fillId="2" borderId="124" xfId="7" applyNumberFormat="1" applyFont="1" applyFill="1" applyBorder="1" applyAlignment="1">
      <alignment horizontal="right" vertical="center"/>
    </xf>
    <xf numFmtId="0" fontId="38" fillId="28" borderId="110" xfId="7" applyFont="1" applyFill="1" applyBorder="1" applyAlignment="1">
      <alignment horizontal="left" vertical="center" wrapText="1"/>
    </xf>
    <xf numFmtId="0" fontId="38" fillId="28" borderId="105" xfId="7" applyFont="1" applyFill="1" applyBorder="1" applyAlignment="1">
      <alignment horizontal="left" vertical="center" wrapText="1"/>
    </xf>
    <xf numFmtId="0" fontId="38" fillId="28" borderId="130" xfId="7" applyFont="1" applyFill="1" applyBorder="1" applyAlignment="1">
      <alignment horizontal="left" vertical="center" wrapText="1"/>
    </xf>
    <xf numFmtId="3" fontId="38" fillId="28" borderId="121" xfId="7" applyNumberFormat="1" applyFont="1" applyFill="1" applyBorder="1" applyAlignment="1">
      <alignment horizontal="right" vertical="center"/>
    </xf>
    <xf numFmtId="3" fontId="38" fillId="28" borderId="122" xfId="7" applyNumberFormat="1" applyFont="1" applyFill="1" applyBorder="1" applyAlignment="1">
      <alignment horizontal="right" vertical="center"/>
    </xf>
    <xf numFmtId="3" fontId="38" fillId="28" borderId="124" xfId="7" applyNumberFormat="1" applyFont="1" applyFill="1" applyBorder="1" applyAlignment="1">
      <alignment horizontal="right" vertical="center"/>
    </xf>
    <xf numFmtId="3" fontId="38" fillId="28" borderId="125" xfId="7" applyNumberFormat="1" applyFont="1" applyFill="1" applyBorder="1" applyAlignment="1">
      <alignment horizontal="right" vertical="center"/>
    </xf>
    <xf numFmtId="3" fontId="38" fillId="28" borderId="0" xfId="7" applyNumberFormat="1" applyFont="1" applyFill="1" applyAlignment="1">
      <alignment horizontal="right" vertical="center"/>
    </xf>
    <xf numFmtId="3" fontId="38" fillId="28" borderId="127" xfId="7" applyNumberFormat="1" applyFont="1" applyFill="1" applyBorder="1" applyAlignment="1">
      <alignment horizontal="right" vertical="center"/>
    </xf>
    <xf numFmtId="0" fontId="38" fillId="2" borderId="125" xfId="7" applyFont="1" applyFill="1" applyBorder="1" applyAlignment="1">
      <alignment horizontal="left" vertical="center"/>
    </xf>
    <xf numFmtId="3" fontId="38" fillId="2" borderId="125" xfId="7" applyNumberFormat="1" applyFont="1" applyFill="1" applyBorder="1" applyAlignment="1">
      <alignment horizontal="right" vertical="center"/>
    </xf>
    <xf numFmtId="3" fontId="38" fillId="2" borderId="0" xfId="7" applyNumberFormat="1" applyFont="1" applyFill="1" applyAlignment="1">
      <alignment horizontal="right" vertical="center"/>
    </xf>
    <xf numFmtId="3" fontId="38" fillId="2" borderId="127" xfId="7" applyNumberFormat="1" applyFont="1" applyFill="1" applyBorder="1" applyAlignment="1">
      <alignment horizontal="right" vertical="center"/>
    </xf>
    <xf numFmtId="3" fontId="58" fillId="28" borderId="125" xfId="7" applyNumberFormat="1" applyFont="1" applyFill="1" applyBorder="1" applyAlignment="1">
      <alignment horizontal="right" vertical="center"/>
    </xf>
    <xf numFmtId="3" fontId="58" fillId="28" borderId="0" xfId="7" applyNumberFormat="1" applyFont="1" applyFill="1" applyAlignment="1">
      <alignment horizontal="right" vertical="center"/>
    </xf>
    <xf numFmtId="3" fontId="58" fillId="28" borderId="127" xfId="7" applyNumberFormat="1" applyFont="1" applyFill="1" applyBorder="1" applyAlignment="1">
      <alignment horizontal="right" vertical="center"/>
    </xf>
    <xf numFmtId="0" fontId="58" fillId="28" borderId="110" xfId="7" applyFont="1" applyFill="1" applyBorder="1" applyAlignment="1">
      <alignment horizontal="left" vertical="center" wrapText="1"/>
    </xf>
    <xf numFmtId="0" fontId="58" fillId="28" borderId="105" xfId="7" applyFont="1" applyFill="1" applyBorder="1" applyAlignment="1">
      <alignment horizontal="left" vertical="center" wrapText="1"/>
    </xf>
    <xf numFmtId="0" fontId="58" fillId="28" borderId="130" xfId="7" applyFont="1" applyFill="1" applyBorder="1" applyAlignment="1">
      <alignment horizontal="left" vertical="center" wrapText="1"/>
    </xf>
    <xf numFmtId="3" fontId="58" fillId="28" borderId="125" xfId="7" applyNumberFormat="1" applyFont="1" applyFill="1" applyBorder="1" applyAlignment="1">
      <alignment vertical="center"/>
    </xf>
    <xf numFmtId="3" fontId="58" fillId="28" borderId="0" xfId="7" applyNumberFormat="1" applyFont="1" applyFill="1" applyAlignment="1">
      <alignment vertical="center"/>
    </xf>
    <xf numFmtId="3" fontId="58" fillId="28" borderId="127" xfId="7" applyNumberFormat="1" applyFont="1" applyFill="1" applyBorder="1" applyAlignment="1">
      <alignment vertical="center"/>
    </xf>
    <xf numFmtId="3" fontId="38" fillId="28" borderId="0" xfId="7" applyNumberFormat="1" applyFont="1" applyFill="1" applyBorder="1" applyAlignment="1">
      <alignment horizontal="right" vertical="center"/>
    </xf>
    <xf numFmtId="0" fontId="58" fillId="2" borderId="110" xfId="7" applyFont="1" applyFill="1" applyBorder="1" applyAlignment="1">
      <alignment horizontal="left" vertical="center" wrapText="1"/>
    </xf>
    <xf numFmtId="0" fontId="58" fillId="2" borderId="105" xfId="7" applyFont="1" applyFill="1" applyBorder="1" applyAlignment="1">
      <alignment horizontal="left" vertical="center" wrapText="1"/>
    </xf>
    <xf numFmtId="0" fontId="58" fillId="2" borderId="130" xfId="7" applyFont="1" applyFill="1" applyBorder="1" applyAlignment="1">
      <alignment horizontal="left" vertical="center" wrapText="1"/>
    </xf>
    <xf numFmtId="3" fontId="38" fillId="2" borderId="0" xfId="7" applyNumberFormat="1" applyFont="1" applyFill="1" applyBorder="1" applyAlignment="1">
      <alignment horizontal="right" vertical="center"/>
    </xf>
    <xf numFmtId="0" fontId="58" fillId="27" borderId="125" xfId="7" applyFont="1" applyFill="1" applyBorder="1" applyAlignment="1">
      <alignment vertical="center" wrapText="1"/>
    </xf>
    <xf numFmtId="0" fontId="58" fillId="27" borderId="0" xfId="7" applyFont="1" applyFill="1" applyAlignment="1">
      <alignment vertical="center" wrapText="1"/>
    </xf>
    <xf numFmtId="0" fontId="58" fillId="27" borderId="127" xfId="7" applyFont="1" applyFill="1" applyBorder="1" applyAlignment="1">
      <alignment vertical="center" wrapText="1"/>
    </xf>
    <xf numFmtId="3" fontId="38" fillId="0" borderId="125" xfId="7" applyNumberFormat="1" applyFont="1" applyBorder="1" applyAlignment="1">
      <alignment horizontal="right" vertical="center"/>
    </xf>
    <xf numFmtId="3" fontId="38" fillId="0" borderId="0" xfId="7" applyNumberFormat="1" applyFont="1" applyAlignment="1">
      <alignment horizontal="right" vertical="center"/>
    </xf>
    <xf numFmtId="3" fontId="38" fillId="0" borderId="127" xfId="7" applyNumberFormat="1" applyFont="1" applyBorder="1" applyAlignment="1">
      <alignment horizontal="right" vertical="center"/>
    </xf>
    <xf numFmtId="0" fontId="61" fillId="0" borderId="97" xfId="7" applyFont="1" applyBorder="1" applyAlignment="1">
      <alignment horizontal="center" vertical="center" textRotation="90"/>
    </xf>
    <xf numFmtId="0" fontId="61" fillId="0" borderId="88" xfId="7" applyFont="1" applyBorder="1" applyAlignment="1">
      <alignment horizontal="center" vertical="center" textRotation="90"/>
    </xf>
    <xf numFmtId="0" fontId="61" fillId="0" borderId="104" xfId="7" applyFont="1" applyBorder="1" applyAlignment="1">
      <alignment horizontal="center" vertical="center" textRotation="90"/>
    </xf>
    <xf numFmtId="0" fontId="58" fillId="2" borderId="123" xfId="7" applyFont="1" applyFill="1" applyBorder="1" applyAlignment="1">
      <alignment horizontal="center" vertical="center" textRotation="90" wrapText="1"/>
    </xf>
    <xf numFmtId="0" fontId="58" fillId="2" borderId="126" xfId="7" applyFont="1" applyFill="1" applyBorder="1" applyAlignment="1">
      <alignment horizontal="center" vertical="center" textRotation="90" wrapText="1"/>
    </xf>
    <xf numFmtId="0" fontId="58" fillId="2" borderId="128" xfId="7" applyFont="1" applyFill="1" applyBorder="1" applyAlignment="1">
      <alignment horizontal="center" vertical="center" textRotation="90" wrapText="1"/>
    </xf>
    <xf numFmtId="0" fontId="62" fillId="2" borderId="123" xfId="7" applyFont="1" applyFill="1" applyBorder="1" applyAlignment="1">
      <alignment horizontal="center" vertical="center" textRotation="90" wrapText="1"/>
    </xf>
    <xf numFmtId="0" fontId="62" fillId="2" borderId="126" xfId="7" applyFont="1" applyFill="1" applyBorder="1" applyAlignment="1">
      <alignment horizontal="center" vertical="center" textRotation="90" wrapText="1"/>
    </xf>
    <xf numFmtId="0" fontId="62" fillId="2" borderId="128" xfId="7" applyFont="1" applyFill="1" applyBorder="1" applyAlignment="1">
      <alignment horizontal="center" vertical="center" textRotation="90" wrapText="1"/>
    </xf>
    <xf numFmtId="3" fontId="38" fillId="27" borderId="125" xfId="7" applyNumberFormat="1" applyFont="1" applyFill="1" applyBorder="1" applyAlignment="1">
      <alignment horizontal="right" vertical="center"/>
    </xf>
    <xf numFmtId="3" fontId="38" fillId="27" borderId="0" xfId="7" applyNumberFormat="1" applyFont="1" applyFill="1" applyAlignment="1">
      <alignment horizontal="right" vertical="center"/>
    </xf>
    <xf numFmtId="3" fontId="38" fillId="27" borderId="127" xfId="7" applyNumberFormat="1" applyFont="1" applyFill="1" applyBorder="1" applyAlignment="1">
      <alignment horizontal="right" vertical="center"/>
    </xf>
    <xf numFmtId="3" fontId="38" fillId="27" borderId="125" xfId="7" applyNumberFormat="1" applyFont="1" applyFill="1" applyBorder="1" applyAlignment="1">
      <alignment vertical="center"/>
    </xf>
    <xf numFmtId="3" fontId="38" fillId="27" borderId="0" xfId="7" applyNumberFormat="1" applyFont="1" applyFill="1" applyAlignment="1">
      <alignment vertical="center"/>
    </xf>
    <xf numFmtId="3" fontId="38" fillId="27" borderId="127" xfId="7" applyNumberFormat="1" applyFont="1" applyFill="1" applyBorder="1" applyAlignment="1">
      <alignment vertical="center"/>
    </xf>
    <xf numFmtId="0" fontId="58" fillId="0" borderId="88" xfId="7" applyFont="1" applyBorder="1" applyAlignment="1">
      <alignment horizontal="center" vertical="center" textRotation="90"/>
    </xf>
    <xf numFmtId="0" fontId="58" fillId="0" borderId="92" xfId="7" applyFont="1" applyBorder="1" applyAlignment="1">
      <alignment horizontal="center" vertical="center" textRotation="90"/>
    </xf>
    <xf numFmtId="0" fontId="70" fillId="28" borderId="125" xfId="7" applyFont="1" applyFill="1" applyBorder="1" applyAlignment="1">
      <alignment horizontal="left" vertical="center" wrapText="1"/>
    </xf>
    <xf numFmtId="0" fontId="70" fillId="28" borderId="0" xfId="7" applyFont="1" applyFill="1" applyAlignment="1">
      <alignment horizontal="left" vertical="center" wrapText="1"/>
    </xf>
    <xf numFmtId="0" fontId="59" fillId="28" borderId="125" xfId="7" applyFont="1" applyFill="1" applyBorder="1" applyAlignment="1">
      <alignment horizontal="left" vertical="center" wrapText="1"/>
    </xf>
    <xf numFmtId="0" fontId="59" fillId="28" borderId="0" xfId="7" applyFont="1" applyFill="1" applyAlignment="1">
      <alignment horizontal="left" vertical="center" wrapText="1"/>
    </xf>
    <xf numFmtId="0" fontId="16" fillId="28" borderId="125" xfId="7" applyFont="1" applyFill="1" applyBorder="1" applyAlignment="1">
      <alignment horizontal="left" vertical="center" wrapText="1"/>
    </xf>
    <xf numFmtId="0" fontId="16" fillId="28" borderId="0" xfId="7" applyFont="1" applyFill="1" applyAlignment="1">
      <alignment horizontal="left" vertical="center" wrapText="1"/>
    </xf>
    <xf numFmtId="0" fontId="58" fillId="28" borderId="125" xfId="7" applyFont="1" applyFill="1" applyBorder="1" applyAlignment="1">
      <alignment horizontal="left" vertical="center" wrapText="1"/>
    </xf>
    <xf numFmtId="0" fontId="58" fillId="28" borderId="0" xfId="7" applyFont="1" applyFill="1" applyAlignment="1">
      <alignment horizontal="left" vertical="center" wrapText="1"/>
    </xf>
    <xf numFmtId="0" fontId="58" fillId="28" borderId="0" xfId="7" applyFont="1" applyFill="1" applyBorder="1" applyAlignment="1">
      <alignment horizontal="left" vertical="center" wrapText="1"/>
    </xf>
    <xf numFmtId="0" fontId="16" fillId="27" borderId="125" xfId="7" applyFont="1" applyFill="1" applyBorder="1" applyAlignment="1">
      <alignment horizontal="left" vertical="center" wrapText="1"/>
    </xf>
    <xf numFmtId="0" fontId="16" fillId="27" borderId="0" xfId="7" applyFont="1" applyFill="1" applyAlignment="1">
      <alignment horizontal="left" vertical="center" wrapText="1"/>
    </xf>
    <xf numFmtId="0" fontId="58" fillId="0" borderId="120" xfId="7" applyFont="1" applyBorder="1" applyAlignment="1">
      <alignment horizontal="center" vertical="center" textRotation="90" wrapText="1"/>
    </xf>
    <xf numFmtId="0" fontId="58" fillId="0" borderId="56" xfId="7" applyFont="1" applyBorder="1" applyAlignment="1">
      <alignment horizontal="center" vertical="center" textRotation="90" wrapText="1"/>
    </xf>
    <xf numFmtId="0" fontId="58" fillId="0" borderId="129" xfId="7" applyFont="1" applyBorder="1" applyAlignment="1">
      <alignment horizontal="center" vertical="center" textRotation="90" wrapText="1"/>
    </xf>
    <xf numFmtId="0" fontId="38" fillId="28" borderId="121" xfId="7" applyFont="1" applyFill="1" applyBorder="1" applyAlignment="1">
      <alignment horizontal="left" vertical="center" wrapText="1"/>
    </xf>
    <xf numFmtId="0" fontId="38" fillId="28" borderId="122" xfId="7" applyFont="1" applyFill="1" applyBorder="1" applyAlignment="1">
      <alignment horizontal="left" vertical="center" wrapText="1"/>
    </xf>
    <xf numFmtId="3" fontId="38" fillId="28" borderId="121" xfId="7" applyNumberFormat="1" applyFont="1" applyFill="1" applyBorder="1" applyAlignment="1">
      <alignment vertical="center"/>
    </xf>
    <xf numFmtId="3" fontId="38" fillId="28" borderId="122" xfId="7" applyNumberFormat="1" applyFont="1" applyFill="1" applyBorder="1" applyAlignment="1">
      <alignment vertical="center"/>
    </xf>
    <xf numFmtId="3" fontId="38" fillId="28" borderId="124" xfId="7" applyNumberFormat="1" applyFont="1" applyFill="1" applyBorder="1" applyAlignment="1">
      <alignment vertical="center"/>
    </xf>
    <xf numFmtId="0" fontId="38" fillId="28" borderId="122" xfId="7" applyFont="1" applyFill="1" applyBorder="1"/>
    <xf numFmtId="0" fontId="58" fillId="28" borderId="122" xfId="7" applyFont="1" applyFill="1" applyBorder="1"/>
    <xf numFmtId="0" fontId="58" fillId="28" borderId="124" xfId="7" applyFont="1" applyFill="1" applyBorder="1"/>
    <xf numFmtId="3" fontId="38" fillId="0" borderId="125" xfId="7" applyNumberFormat="1" applyFont="1" applyBorder="1"/>
    <xf numFmtId="0" fontId="38" fillId="0" borderId="0" xfId="7" applyFont="1" applyBorder="1"/>
    <xf numFmtId="0" fontId="38" fillId="0" borderId="127" xfId="7" applyFont="1" applyBorder="1"/>
    <xf numFmtId="3" fontId="58" fillId="27" borderId="125" xfId="7" applyNumberFormat="1" applyFont="1" applyFill="1" applyBorder="1"/>
    <xf numFmtId="0" fontId="58" fillId="27" borderId="0" xfId="7" applyFont="1" applyFill="1" applyBorder="1"/>
    <xf numFmtId="0" fontId="58" fillId="27" borderId="127" xfId="7" applyFont="1" applyFill="1" applyBorder="1"/>
    <xf numFmtId="0" fontId="58" fillId="27" borderId="125" xfId="7" applyFont="1" applyFill="1" applyBorder="1" applyAlignment="1">
      <alignment horizontal="left" vertical="center" wrapText="1"/>
    </xf>
    <xf numFmtId="0" fontId="58" fillId="27" borderId="0" xfId="7" applyFont="1" applyFill="1" applyBorder="1" applyAlignment="1">
      <alignment horizontal="left" vertical="center" wrapText="1"/>
    </xf>
    <xf numFmtId="3" fontId="58" fillId="0" borderId="125" xfId="7" applyNumberFormat="1" applyFont="1" applyBorder="1" applyAlignment="1">
      <alignment horizontal="right" vertical="center"/>
    </xf>
    <xf numFmtId="3" fontId="58" fillId="0" borderId="0" xfId="7" applyNumberFormat="1" applyFont="1" applyAlignment="1">
      <alignment horizontal="right" vertical="center"/>
    </xf>
    <xf numFmtId="3" fontId="58" fillId="0" borderId="127" xfId="7" applyNumberFormat="1" applyFont="1" applyBorder="1" applyAlignment="1">
      <alignment horizontal="right" vertical="center"/>
    </xf>
    <xf numFmtId="0" fontId="38" fillId="0" borderId="125" xfId="7" applyFont="1" applyBorder="1" applyAlignment="1">
      <alignment horizontal="left" vertical="center" wrapText="1"/>
    </xf>
    <xf numFmtId="0" fontId="38" fillId="0" borderId="0" xfId="7" applyFont="1" applyAlignment="1">
      <alignment horizontal="left" vertical="center" wrapText="1"/>
    </xf>
    <xf numFmtId="0" fontId="38" fillId="0" borderId="0" xfId="7" applyFont="1" applyBorder="1" applyAlignment="1">
      <alignment horizontal="left" vertical="center" wrapText="1"/>
    </xf>
    <xf numFmtId="0" fontId="38" fillId="27" borderId="0" xfId="7" applyFont="1" applyFill="1" applyBorder="1"/>
    <xf numFmtId="0" fontId="38" fillId="28" borderId="125" xfId="7" applyFont="1" applyFill="1" applyBorder="1" applyAlignment="1">
      <alignment vertical="center"/>
    </xf>
    <xf numFmtId="0" fontId="38" fillId="28" borderId="0" xfId="7" applyFont="1" applyFill="1" applyBorder="1" applyAlignment="1">
      <alignment vertical="center"/>
    </xf>
    <xf numFmtId="0" fontId="38" fillId="28" borderId="127" xfId="7" applyFont="1" applyFill="1" applyBorder="1" applyAlignment="1">
      <alignment vertical="center"/>
    </xf>
    <xf numFmtId="0" fontId="58" fillId="0" borderId="123" xfId="7" applyFont="1" applyBorder="1" applyAlignment="1">
      <alignment horizontal="center" vertical="center" textRotation="90" wrapText="1"/>
    </xf>
    <xf numFmtId="0" fontId="58" fillId="0" borderId="126" xfId="7" applyFont="1" applyBorder="1" applyAlignment="1">
      <alignment horizontal="center" vertical="center" textRotation="90" wrapText="1"/>
    </xf>
    <xf numFmtId="0" fontId="58" fillId="0" borderId="128" xfId="7" applyFont="1" applyBorder="1" applyAlignment="1">
      <alignment horizontal="center" vertical="center" textRotation="90" wrapText="1"/>
    </xf>
    <xf numFmtId="3" fontId="58" fillId="28" borderId="110" xfId="7" applyNumberFormat="1" applyFont="1" applyFill="1" applyBorder="1" applyAlignment="1">
      <alignment vertical="center"/>
    </xf>
    <xf numFmtId="3" fontId="58" fillId="28" borderId="105" xfId="7" applyNumberFormat="1" applyFont="1" applyFill="1" applyBorder="1" applyAlignment="1">
      <alignment vertical="center"/>
    </xf>
    <xf numFmtId="3" fontId="58" fillId="28" borderId="130" xfId="7" applyNumberFormat="1" applyFont="1" applyFill="1" applyBorder="1" applyAlignment="1">
      <alignment vertical="center"/>
    </xf>
    <xf numFmtId="0" fontId="38" fillId="28" borderId="125" xfId="7" applyFont="1" applyFill="1" applyBorder="1" applyAlignment="1">
      <alignment horizontal="left" vertical="center"/>
    </xf>
    <xf numFmtId="0" fontId="38" fillId="28" borderId="0" xfId="7" applyFont="1" applyFill="1" applyBorder="1" applyAlignment="1">
      <alignment horizontal="left" vertical="center"/>
    </xf>
    <xf numFmtId="0" fontId="60" fillId="27" borderId="110" xfId="7" applyFont="1" applyFill="1" applyBorder="1" applyAlignment="1">
      <alignment horizontal="left" vertical="center" wrapText="1"/>
    </xf>
    <xf numFmtId="0" fontId="60" fillId="27" borderId="105" xfId="7" applyFont="1" applyFill="1" applyBorder="1" applyAlignment="1">
      <alignment horizontal="left" vertical="center" wrapText="1"/>
    </xf>
    <xf numFmtId="0" fontId="59" fillId="0" borderId="123" xfId="7" applyFont="1" applyBorder="1" applyAlignment="1">
      <alignment horizontal="center" vertical="center" textRotation="90" wrapText="1"/>
    </xf>
    <xf numFmtId="0" fontId="59" fillId="0" borderId="126" xfId="7" applyFont="1" applyBorder="1" applyAlignment="1">
      <alignment horizontal="center" vertical="center" textRotation="90" wrapText="1"/>
    </xf>
    <xf numFmtId="0" fontId="59" fillId="0" borderId="128" xfId="7" applyFont="1" applyBorder="1" applyAlignment="1">
      <alignment horizontal="center" vertical="center" textRotation="90" wrapText="1"/>
    </xf>
    <xf numFmtId="0" fontId="58" fillId="0" borderId="111" xfId="7" applyFont="1" applyBorder="1" applyAlignment="1">
      <alignment horizontal="center" vertical="center" wrapText="1"/>
    </xf>
    <xf numFmtId="0" fontId="58" fillId="0" borderId="112" xfId="7" applyFont="1" applyBorder="1" applyAlignment="1">
      <alignment horizontal="center" vertical="center" wrapText="1"/>
    </xf>
    <xf numFmtId="0" fontId="38" fillId="0" borderId="111" xfId="7" applyFont="1" applyBorder="1" applyAlignment="1">
      <alignment horizontal="center" vertical="center" wrapText="1"/>
    </xf>
    <xf numFmtId="0" fontId="38" fillId="0" borderId="112" xfId="7" applyFont="1" applyBorder="1" applyAlignment="1">
      <alignment horizontal="center" vertical="center" wrapText="1"/>
    </xf>
    <xf numFmtId="0" fontId="38" fillId="0" borderId="113" xfId="7" applyFont="1" applyBorder="1" applyAlignment="1">
      <alignment horizontal="center" vertical="center" wrapText="1"/>
    </xf>
    <xf numFmtId="0" fontId="38" fillId="27" borderId="111" xfId="7" applyFont="1" applyFill="1" applyBorder="1" applyAlignment="1">
      <alignment horizontal="center" vertical="center" wrapText="1"/>
    </xf>
    <xf numFmtId="0" fontId="38" fillId="27" borderId="112" xfId="7" applyFont="1" applyFill="1" applyBorder="1" applyAlignment="1">
      <alignment horizontal="center" vertical="center" wrapText="1"/>
    </xf>
    <xf numFmtId="0" fontId="38" fillId="27" borderId="113" xfId="7" applyFont="1" applyFill="1" applyBorder="1" applyAlignment="1">
      <alignment horizontal="center" vertical="center" wrapText="1"/>
    </xf>
    <xf numFmtId="167" fontId="38" fillId="27" borderId="111" xfId="8" applyNumberFormat="1" applyFont="1" applyFill="1" applyBorder="1" applyAlignment="1">
      <alignment horizontal="center" vertical="center"/>
    </xf>
    <xf numFmtId="167" fontId="38" fillId="27" borderId="112" xfId="8" applyNumberFormat="1" applyFont="1" applyFill="1" applyBorder="1" applyAlignment="1">
      <alignment horizontal="center" vertical="center"/>
    </xf>
    <xf numFmtId="167" fontId="38" fillId="27" borderId="113" xfId="8" applyNumberFormat="1" applyFont="1" applyFill="1" applyBorder="1" applyAlignment="1">
      <alignment horizontal="center" vertical="center"/>
    </xf>
    <xf numFmtId="0" fontId="38" fillId="0" borderId="88" xfId="7" applyFont="1" applyBorder="1" applyAlignment="1">
      <alignment horizontal="left"/>
    </xf>
    <xf numFmtId="0" fontId="38" fillId="0" borderId="0" xfId="7" applyFont="1" applyAlignment="1">
      <alignment horizontal="left"/>
    </xf>
    <xf numFmtId="0" fontId="38" fillId="0" borderId="89" xfId="7" applyFont="1" applyBorder="1" applyAlignment="1">
      <alignment horizontal="left"/>
    </xf>
    <xf numFmtId="0" fontId="38" fillId="27" borderId="90" xfId="7" applyFont="1" applyFill="1" applyBorder="1" applyAlignment="1">
      <alignment horizontal="left" vertical="center"/>
    </xf>
    <xf numFmtId="0" fontId="38" fillId="27" borderId="0" xfId="7" applyFont="1" applyFill="1" applyAlignment="1">
      <alignment horizontal="left" vertical="center"/>
    </xf>
    <xf numFmtId="0" fontId="38" fillId="27" borderId="89" xfId="7" applyFont="1" applyFill="1" applyBorder="1" applyAlignment="1">
      <alignment horizontal="left" vertical="center"/>
    </xf>
    <xf numFmtId="0" fontId="38" fillId="27" borderId="90" xfId="7" applyFont="1" applyFill="1" applyBorder="1" applyAlignment="1">
      <alignment horizontal="center" vertical="center"/>
    </xf>
    <xf numFmtId="0" fontId="38" fillId="27" borderId="0" xfId="7" applyFont="1" applyFill="1" applyAlignment="1">
      <alignment horizontal="center" vertical="center"/>
    </xf>
    <xf numFmtId="0" fontId="38" fillId="27" borderId="91" xfId="7" applyFont="1" applyFill="1" applyBorder="1" applyAlignment="1">
      <alignment horizontal="center" vertical="center"/>
    </xf>
    <xf numFmtId="0" fontId="58" fillId="2" borderId="105" xfId="7" applyFont="1" applyFill="1" applyBorder="1" applyAlignment="1">
      <alignment horizontal="left" vertical="center"/>
    </xf>
    <xf numFmtId="0" fontId="38" fillId="2" borderId="108" xfId="7" applyFont="1" applyFill="1" applyBorder="1" applyAlignment="1">
      <alignment horizontal="left" vertical="center"/>
    </xf>
    <xf numFmtId="0" fontId="38" fillId="2" borderId="0" xfId="7" applyFont="1" applyFill="1" applyAlignment="1">
      <alignment horizontal="left" vertical="top"/>
    </xf>
    <xf numFmtId="0" fontId="38" fillId="2" borderId="0" xfId="7" applyFont="1" applyFill="1"/>
    <xf numFmtId="0" fontId="38" fillId="2" borderId="88" xfId="7" applyFont="1" applyFill="1" applyBorder="1" applyAlignment="1">
      <alignment wrapText="1"/>
    </xf>
    <xf numFmtId="0" fontId="38" fillId="2" borderId="0" xfId="7" applyFont="1" applyFill="1" applyAlignment="1">
      <alignment wrapText="1"/>
    </xf>
    <xf numFmtId="0" fontId="38" fillId="2" borderId="91" xfId="7" applyFont="1" applyFill="1" applyBorder="1" applyAlignment="1">
      <alignment wrapText="1"/>
    </xf>
    <xf numFmtId="0" fontId="58" fillId="2" borderId="93" xfId="7" applyFont="1" applyFill="1" applyBorder="1" applyAlignment="1">
      <alignment horizontal="left" vertical="center"/>
    </xf>
    <xf numFmtId="0" fontId="38" fillId="2" borderId="93" xfId="7" applyFont="1" applyFill="1" applyBorder="1" applyAlignment="1">
      <alignment horizontal="left"/>
    </xf>
    <xf numFmtId="0" fontId="38" fillId="2" borderId="0" xfId="7" applyFont="1" applyFill="1" applyAlignment="1">
      <alignment horizontal="left"/>
    </xf>
    <xf numFmtId="169" fontId="58" fillId="2" borderId="88" xfId="7" applyNumberFormat="1" applyFont="1" applyFill="1" applyBorder="1" applyAlignment="1">
      <alignment horizontal="center" vertical="center"/>
    </xf>
    <xf numFmtId="169" fontId="58" fillId="2" borderId="0" xfId="7" applyNumberFormat="1" applyFont="1" applyFill="1" applyAlignment="1">
      <alignment horizontal="center" vertical="center"/>
    </xf>
    <xf numFmtId="169" fontId="58" fillId="2" borderId="91" xfId="7" applyNumberFormat="1" applyFont="1" applyFill="1" applyBorder="1" applyAlignment="1">
      <alignment horizontal="center" vertical="center"/>
    </xf>
    <xf numFmtId="0" fontId="58" fillId="27" borderId="88" xfId="7" applyFont="1" applyFill="1" applyBorder="1" applyAlignment="1">
      <alignment horizontal="center" wrapText="1"/>
    </xf>
    <xf numFmtId="0" fontId="58" fillId="27" borderId="0" xfId="7" applyFont="1" applyFill="1" applyAlignment="1">
      <alignment horizontal="center" wrapText="1"/>
    </xf>
    <xf numFmtId="0" fontId="58" fillId="27" borderId="89" xfId="7" applyFont="1" applyFill="1" applyBorder="1" applyAlignment="1">
      <alignment horizontal="center" wrapText="1"/>
    </xf>
    <xf numFmtId="0" fontId="58" fillId="27" borderId="104" xfId="7" applyFont="1" applyFill="1" applyBorder="1" applyAlignment="1">
      <alignment horizontal="center" wrapText="1"/>
    </xf>
    <xf numFmtId="0" fontId="58" fillId="27" borderId="105" xfId="7" applyFont="1" applyFill="1" applyBorder="1" applyAlignment="1">
      <alignment horizontal="center" wrapText="1"/>
    </xf>
    <xf numFmtId="0" fontId="58" fillId="27" borderId="106" xfId="7" applyFont="1" applyFill="1" applyBorder="1" applyAlignment="1">
      <alignment horizontal="center" wrapText="1"/>
    </xf>
    <xf numFmtId="0" fontId="58" fillId="27" borderId="90" xfId="7" applyFont="1" applyFill="1" applyBorder="1" applyAlignment="1">
      <alignment horizontal="center"/>
    </xf>
    <xf numFmtId="0" fontId="58" fillId="27" borderId="0" xfId="7" applyFont="1" applyFill="1" applyAlignment="1">
      <alignment horizontal="center"/>
    </xf>
    <xf numFmtId="0" fontId="58" fillId="27" borderId="91" xfId="7" applyFont="1" applyFill="1" applyBorder="1" applyAlignment="1">
      <alignment horizontal="center"/>
    </xf>
    <xf numFmtId="0" fontId="58" fillId="27" borderId="107" xfId="7" applyFont="1" applyFill="1" applyBorder="1" applyAlignment="1">
      <alignment horizontal="center"/>
    </xf>
    <xf numFmtId="0" fontId="58" fillId="27" borderId="105" xfId="7" applyFont="1" applyFill="1" applyBorder="1" applyAlignment="1">
      <alignment horizontal="center"/>
    </xf>
    <xf numFmtId="0" fontId="58" fillId="27" borderId="108" xfId="7" applyFont="1" applyFill="1" applyBorder="1" applyAlignment="1">
      <alignment horizontal="center"/>
    </xf>
    <xf numFmtId="0" fontId="58" fillId="0" borderId="109" xfId="7" applyFont="1" applyBorder="1" applyAlignment="1">
      <alignment horizontal="center" vertical="center" textRotation="90" wrapText="1"/>
    </xf>
    <xf numFmtId="0" fontId="58" fillId="0" borderId="114" xfId="7" applyFont="1" applyBorder="1"/>
    <xf numFmtId="0" fontId="38" fillId="2" borderId="110" xfId="7" applyFont="1" applyFill="1" applyBorder="1" applyAlignment="1">
      <alignment horizontal="left" vertical="top"/>
    </xf>
    <xf numFmtId="0" fontId="38" fillId="2" borderId="105" xfId="7" applyFont="1" applyFill="1" applyBorder="1" applyAlignment="1">
      <alignment horizontal="left" vertical="top"/>
    </xf>
    <xf numFmtId="0" fontId="38" fillId="2" borderId="90" xfId="7" applyFont="1" applyFill="1" applyBorder="1" applyAlignment="1">
      <alignment horizontal="left" vertical="top"/>
    </xf>
    <xf numFmtId="0" fontId="38" fillId="2" borderId="91" xfId="7" applyFont="1" applyFill="1" applyBorder="1" applyAlignment="1">
      <alignment horizontal="left" vertical="top"/>
    </xf>
    <xf numFmtId="3" fontId="58" fillId="2" borderId="111" xfId="7" applyNumberFormat="1" applyFont="1" applyFill="1" applyBorder="1" applyAlignment="1">
      <alignment horizontal="center"/>
    </xf>
    <xf numFmtId="3" fontId="58" fillId="2" borderId="112" xfId="7" applyNumberFormat="1" applyFont="1" applyFill="1" applyBorder="1" applyAlignment="1">
      <alignment horizontal="center"/>
    </xf>
    <xf numFmtId="3" fontId="58" fillId="2" borderId="113" xfId="7" applyNumberFormat="1" applyFont="1" applyFill="1" applyBorder="1" applyAlignment="1">
      <alignment horizontal="center"/>
    </xf>
    <xf numFmtId="0" fontId="58" fillId="2" borderId="104" xfId="7" applyFont="1" applyFill="1" applyBorder="1" applyAlignment="1">
      <alignment horizontal="left" vertical="center"/>
    </xf>
    <xf numFmtId="0" fontId="38" fillId="27" borderId="115" xfId="7" applyFont="1" applyFill="1" applyBorder="1" applyAlignment="1">
      <alignment vertical="center"/>
    </xf>
    <xf numFmtId="0" fontId="38" fillId="27" borderId="115" xfId="7" applyFont="1" applyFill="1" applyBorder="1"/>
    <xf numFmtId="170" fontId="58" fillId="27" borderId="116" xfId="7" applyNumberFormat="1" applyFont="1" applyFill="1" applyBorder="1" applyAlignment="1">
      <alignment horizontal="center" vertical="center"/>
    </xf>
    <xf numFmtId="170" fontId="58" fillId="27" borderId="117" xfId="7" applyNumberFormat="1" applyFont="1" applyFill="1" applyBorder="1" applyAlignment="1">
      <alignment horizontal="center"/>
    </xf>
    <xf numFmtId="1" fontId="58" fillId="27" borderId="115" xfId="7" applyNumberFormat="1" applyFont="1" applyFill="1" applyBorder="1" applyAlignment="1">
      <alignment horizontal="center" vertical="center"/>
    </xf>
    <xf numFmtId="0" fontId="38" fillId="28" borderId="0" xfId="7" applyFont="1" applyFill="1" applyAlignment="1">
      <alignment horizontal="center"/>
    </xf>
    <xf numFmtId="0" fontId="38" fillId="27" borderId="0" xfId="7" applyFont="1" applyFill="1" applyAlignment="1">
      <alignment horizontal="center"/>
    </xf>
    <xf numFmtId="0" fontId="38" fillId="27" borderId="88" xfId="7" applyFont="1" applyFill="1" applyBorder="1" applyAlignment="1">
      <alignment horizontal="left" vertical="top"/>
    </xf>
    <xf numFmtId="0" fontId="38" fillId="27" borderId="0" xfId="7" applyFont="1" applyFill="1" applyAlignment="1">
      <alignment horizontal="left" vertical="top"/>
    </xf>
    <xf numFmtId="0" fontId="38" fillId="27" borderId="89" xfId="7" applyFont="1" applyFill="1" applyBorder="1" applyAlignment="1">
      <alignment horizontal="left" vertical="top"/>
    </xf>
    <xf numFmtId="0" fontId="38" fillId="27" borderId="0" xfId="7" applyFont="1" applyFill="1" applyAlignment="1">
      <alignment horizontal="left"/>
    </xf>
    <xf numFmtId="0" fontId="38" fillId="0" borderId="91" xfId="7" applyFont="1" applyBorder="1" applyAlignment="1">
      <alignment horizontal="left"/>
    </xf>
    <xf numFmtId="0" fontId="53" fillId="27" borderId="86" xfId="7" applyFont="1" applyFill="1" applyBorder="1" applyAlignment="1">
      <alignment horizontal="center" vertical="center" wrapText="1"/>
    </xf>
    <xf numFmtId="0" fontId="54" fillId="0" borderId="84" xfId="7" applyFont="1" applyBorder="1"/>
    <xf numFmtId="0" fontId="54" fillId="0" borderId="85" xfId="7" applyFont="1" applyBorder="1"/>
    <xf numFmtId="0" fontId="54" fillId="0" borderId="90" xfId="7" applyFont="1" applyBorder="1"/>
    <xf numFmtId="0" fontId="54" fillId="0" borderId="0" xfId="7" applyFont="1"/>
    <xf numFmtId="0" fontId="54" fillId="0" borderId="89" xfId="7" applyFont="1" applyBorder="1"/>
    <xf numFmtId="0" fontId="54" fillId="0" borderId="95" xfId="7" applyFont="1" applyBorder="1"/>
    <xf numFmtId="0" fontId="54" fillId="0" borderId="93" xfId="7" applyFont="1" applyBorder="1"/>
    <xf numFmtId="0" fontId="54" fillId="0" borderId="94" xfId="7" applyFont="1" applyBorder="1"/>
    <xf numFmtId="0" fontId="55" fillId="28" borderId="86" xfId="7" applyFont="1" applyFill="1" applyBorder="1" applyAlignment="1">
      <alignment horizontal="center" vertical="center" wrapText="1"/>
    </xf>
    <xf numFmtId="0" fontId="56" fillId="28" borderId="84" xfId="7" applyFont="1" applyFill="1" applyBorder="1" applyAlignment="1">
      <alignment horizontal="center" vertical="center" wrapText="1"/>
    </xf>
    <xf numFmtId="0" fontId="56" fillId="28" borderId="85" xfId="7" applyFont="1" applyFill="1" applyBorder="1" applyAlignment="1">
      <alignment horizontal="center" vertical="center" wrapText="1"/>
    </xf>
    <xf numFmtId="0" fontId="56" fillId="28" borderId="90" xfId="7" applyFont="1" applyFill="1" applyBorder="1" applyAlignment="1">
      <alignment horizontal="center" vertical="center" wrapText="1"/>
    </xf>
    <xf numFmtId="0" fontId="56" fillId="28" borderId="0" xfId="7" applyFont="1" applyFill="1" applyAlignment="1">
      <alignment horizontal="center" vertical="center" wrapText="1"/>
    </xf>
    <xf numFmtId="0" fontId="56" fillId="28" borderId="89" xfId="7" applyFont="1" applyFill="1" applyBorder="1" applyAlignment="1">
      <alignment horizontal="center" vertical="center" wrapText="1"/>
    </xf>
    <xf numFmtId="0" fontId="56" fillId="28" borderId="95" xfId="7" applyFont="1" applyFill="1" applyBorder="1" applyAlignment="1">
      <alignment horizontal="center" vertical="center" wrapText="1"/>
    </xf>
    <xf numFmtId="0" fontId="56" fillId="28" borderId="93" xfId="7" applyFont="1" applyFill="1" applyBorder="1" applyAlignment="1">
      <alignment horizontal="center" vertical="center" wrapText="1"/>
    </xf>
    <xf numFmtId="0" fontId="56" fillId="28" borderId="94" xfId="7" applyFont="1" applyFill="1" applyBorder="1" applyAlignment="1">
      <alignment horizontal="center" vertical="center" wrapText="1"/>
    </xf>
    <xf numFmtId="49" fontId="57" fillId="29" borderId="86" xfId="7" applyNumberFormat="1" applyFont="1" applyFill="1" applyBorder="1" applyAlignment="1">
      <alignment horizontal="center" vertical="center"/>
    </xf>
    <xf numFmtId="49" fontId="57" fillId="29" borderId="84" xfId="7" applyNumberFormat="1" applyFont="1" applyFill="1" applyBorder="1" applyAlignment="1">
      <alignment horizontal="center" vertical="center"/>
    </xf>
    <xf numFmtId="49" fontId="57" fillId="29" borderId="87" xfId="7" applyNumberFormat="1" applyFont="1" applyFill="1" applyBorder="1" applyAlignment="1">
      <alignment horizontal="center" vertical="center"/>
    </xf>
    <xf numFmtId="49" fontId="57" fillId="29" borderId="90" xfId="7" applyNumberFormat="1" applyFont="1" applyFill="1" applyBorder="1" applyAlignment="1">
      <alignment horizontal="center" vertical="center"/>
    </xf>
    <xf numFmtId="49" fontId="57" fillId="29" borderId="0" xfId="7" applyNumberFormat="1" applyFont="1" applyFill="1" applyAlignment="1">
      <alignment horizontal="center" vertical="center"/>
    </xf>
    <xf numFmtId="49" fontId="57" fillId="29" borderId="91" xfId="7" applyNumberFormat="1" applyFont="1" applyFill="1" applyBorder="1" applyAlignment="1">
      <alignment horizontal="center" vertical="center"/>
    </xf>
    <xf numFmtId="49" fontId="57" fillId="29" borderId="95" xfId="7" applyNumberFormat="1" applyFont="1" applyFill="1" applyBorder="1" applyAlignment="1">
      <alignment horizontal="center" vertical="center"/>
    </xf>
    <xf numFmtId="49" fontId="57" fillId="29" borderId="93" xfId="7" applyNumberFormat="1" applyFont="1" applyFill="1" applyBorder="1" applyAlignment="1">
      <alignment horizontal="center" vertical="center"/>
    </xf>
    <xf numFmtId="49" fontId="57" fillId="29" borderId="96" xfId="7" applyNumberFormat="1" applyFont="1" applyFill="1" applyBorder="1" applyAlignment="1">
      <alignment horizontal="center" vertical="center"/>
    </xf>
    <xf numFmtId="0" fontId="38" fillId="28" borderId="0" xfId="7" applyFont="1" applyFill="1" applyAlignment="1">
      <alignment horizontal="left"/>
    </xf>
    <xf numFmtId="0" fontId="38" fillId="28" borderId="89" xfId="7" applyFont="1" applyFill="1" applyBorder="1" applyAlignment="1">
      <alignment horizontal="left"/>
    </xf>
    <xf numFmtId="0" fontId="58" fillId="27" borderId="101" xfId="7" applyFont="1" applyFill="1" applyBorder="1" applyAlignment="1">
      <alignment horizontal="center" vertical="center"/>
    </xf>
    <xf numFmtId="0" fontId="58" fillId="27" borderId="102" xfId="7" applyFont="1" applyFill="1" applyBorder="1" applyAlignment="1">
      <alignment horizontal="center" vertical="center"/>
    </xf>
    <xf numFmtId="0" fontId="58" fillId="27" borderId="103" xfId="7" applyFont="1" applyFill="1" applyBorder="1" applyAlignment="1">
      <alignment horizontal="center" vertical="center"/>
    </xf>
    <xf numFmtId="1" fontId="58" fillId="27" borderId="0" xfId="7" applyNumberFormat="1" applyFont="1" applyFill="1" applyAlignment="1">
      <alignment horizontal="left" vertical="center"/>
    </xf>
    <xf numFmtId="1" fontId="38" fillId="0" borderId="0" xfId="7" applyNumberFormat="1" applyFont="1" applyAlignment="1">
      <alignment horizontal="left"/>
    </xf>
    <xf numFmtId="0" fontId="38" fillId="27" borderId="0" xfId="7" applyFont="1" applyFill="1" applyAlignment="1">
      <alignment horizontal="right"/>
    </xf>
    <xf numFmtId="49" fontId="58" fillId="27" borderId="0" xfId="7" applyNumberFormat="1" applyFont="1" applyFill="1" applyAlignment="1">
      <alignment horizontal="center" vertical="center"/>
    </xf>
    <xf numFmtId="0" fontId="23" fillId="7" borderId="47" xfId="0" applyFont="1" applyFill="1" applyBorder="1" applyAlignment="1">
      <alignment vertical="center" wrapText="1"/>
    </xf>
    <xf numFmtId="0" fontId="1" fillId="7" borderId="48" xfId="0" applyFont="1" applyFill="1" applyBorder="1" applyAlignment="1">
      <alignment vertical="center" wrapText="1"/>
    </xf>
    <xf numFmtId="0" fontId="1" fillId="0" borderId="48" xfId="0" applyFont="1" applyBorder="1" applyAlignment="1">
      <alignment wrapText="1"/>
    </xf>
    <xf numFmtId="0" fontId="1" fillId="0" borderId="49" xfId="0" applyFont="1" applyBorder="1" applyAlignment="1">
      <alignment wrapText="1"/>
    </xf>
    <xf numFmtId="0" fontId="23" fillId="8" borderId="47" xfId="0" applyFont="1" applyFill="1" applyBorder="1" applyAlignment="1">
      <alignment vertical="center" wrapText="1"/>
    </xf>
    <xf numFmtId="0" fontId="23" fillId="8" borderId="48" xfId="0" applyFont="1" applyFill="1" applyBorder="1" applyAlignment="1">
      <alignment vertical="center" wrapText="1"/>
    </xf>
    <xf numFmtId="0" fontId="23" fillId="8" borderId="49" xfId="0" applyFont="1" applyFill="1" applyBorder="1" applyAlignment="1">
      <alignment vertical="center" wrapText="1"/>
    </xf>
    <xf numFmtId="0" fontId="5" fillId="7" borderId="55" xfId="0" applyFont="1" applyFill="1" applyBorder="1" applyAlignment="1">
      <alignment horizontal="left" vertical="center"/>
    </xf>
    <xf numFmtId="0" fontId="1" fillId="7" borderId="55" xfId="0" applyFont="1" applyFill="1" applyBorder="1" applyAlignment="1">
      <alignment horizontal="left"/>
    </xf>
    <xf numFmtId="0" fontId="1" fillId="7" borderId="51" xfId="0" applyFont="1" applyFill="1" applyBorder="1" applyAlignment="1">
      <alignment horizontal="left"/>
    </xf>
    <xf numFmtId="0" fontId="5" fillId="8" borderId="55" xfId="0" applyFont="1" applyFill="1" applyBorder="1" applyAlignment="1"/>
    <xf numFmtId="0" fontId="1" fillId="8" borderId="55" xfId="0" applyFont="1" applyFill="1" applyBorder="1" applyAlignment="1"/>
    <xf numFmtId="0" fontId="1" fillId="8" borderId="54" xfId="0" applyFont="1" applyFill="1" applyBorder="1" applyAlignment="1"/>
    <xf numFmtId="0" fontId="5" fillId="0" borderId="57" xfId="0" applyFont="1" applyFill="1" applyBorder="1" applyAlignment="1">
      <alignment vertical="center" wrapText="1"/>
    </xf>
    <xf numFmtId="0" fontId="1" fillId="0" borderId="58" xfId="0" applyFont="1" applyBorder="1" applyAlignment="1">
      <alignment vertical="center" wrapText="1"/>
    </xf>
    <xf numFmtId="0" fontId="1" fillId="0" borderId="59" xfId="0" applyFont="1" applyBorder="1" applyAlignment="1">
      <alignment vertical="center" wrapText="1"/>
    </xf>
    <xf numFmtId="0" fontId="1" fillId="0" borderId="48" xfId="0" applyFont="1" applyBorder="1" applyAlignment="1">
      <alignment vertical="center" wrapText="1"/>
    </xf>
    <xf numFmtId="0" fontId="1" fillId="0" borderId="49" xfId="0" applyFont="1" applyBorder="1" applyAlignment="1">
      <alignment vertical="center" wrapText="1"/>
    </xf>
    <xf numFmtId="0" fontId="23" fillId="8" borderId="55" xfId="0" applyFont="1" applyFill="1" applyBorder="1" applyAlignment="1">
      <alignment vertical="center" wrapText="1"/>
    </xf>
    <xf numFmtId="0" fontId="1" fillId="0" borderId="55" xfId="0" applyFont="1" applyBorder="1" applyAlignment="1">
      <alignment vertical="center" wrapText="1"/>
    </xf>
    <xf numFmtId="0" fontId="1" fillId="0" borderId="54" xfId="0" applyFont="1" applyBorder="1" applyAlignment="1">
      <alignment vertical="center" wrapText="1"/>
    </xf>
    <xf numFmtId="0" fontId="19" fillId="5" borderId="38" xfId="0" applyFont="1" applyFill="1" applyBorder="1" applyAlignment="1">
      <alignment horizontal="center" vertical="center" wrapText="1"/>
    </xf>
    <xf numFmtId="0" fontId="19" fillId="5" borderId="39" xfId="0" applyFont="1" applyFill="1" applyBorder="1" applyAlignment="1">
      <alignment horizontal="center" vertical="center" wrapText="1"/>
    </xf>
    <xf numFmtId="0" fontId="19" fillId="5" borderId="40"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0"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43" xfId="0" applyFont="1" applyFill="1" applyBorder="1" applyAlignment="1">
      <alignment horizontal="center" vertical="center" wrapText="1"/>
    </xf>
    <xf numFmtId="0" fontId="19" fillId="5" borderId="44" xfId="0" applyFont="1" applyFill="1" applyBorder="1" applyAlignment="1">
      <alignment horizontal="center" vertical="center" wrapText="1"/>
    </xf>
    <xf numFmtId="0" fontId="19" fillId="5" borderId="45" xfId="0" applyFont="1" applyFill="1" applyBorder="1" applyAlignment="1">
      <alignment horizontal="center" vertical="center" wrapText="1"/>
    </xf>
    <xf numFmtId="0" fontId="22" fillId="6" borderId="46" xfId="0" applyFont="1" applyFill="1" applyBorder="1" applyAlignment="1">
      <alignment horizontal="left" vertical="center"/>
    </xf>
    <xf numFmtId="0" fontId="22" fillId="6" borderId="47" xfId="0" applyFont="1" applyFill="1" applyBorder="1" applyAlignment="1">
      <alignment horizontal="center" vertical="center" wrapText="1"/>
    </xf>
    <xf numFmtId="0" fontId="1" fillId="6" borderId="48" xfId="0" applyFont="1" applyFill="1" applyBorder="1" applyAlignment="1">
      <alignment horizontal="center" vertical="center" wrapText="1"/>
    </xf>
    <xf numFmtId="0" fontId="1" fillId="6" borderId="49" xfId="0" applyFont="1" applyFill="1" applyBorder="1" applyAlignment="1">
      <alignment horizontal="center" vertical="center" wrapText="1"/>
    </xf>
    <xf numFmtId="0" fontId="1" fillId="6" borderId="51" xfId="0" applyFont="1" applyFill="1" applyBorder="1" applyAlignment="1">
      <alignment horizontal="center" vertical="center" wrapText="1"/>
    </xf>
    <xf numFmtId="0" fontId="1" fillId="6" borderId="52" xfId="0" applyFont="1" applyFill="1" applyBorder="1" applyAlignment="1">
      <alignment horizontal="center" vertical="center" wrapText="1"/>
    </xf>
    <xf numFmtId="0" fontId="1" fillId="6" borderId="53" xfId="0" applyFont="1" applyFill="1" applyBorder="1" applyAlignment="1">
      <alignment horizontal="center" vertical="center" wrapText="1"/>
    </xf>
    <xf numFmtId="167" fontId="22" fillId="6" borderId="46" xfId="1" applyNumberFormat="1" applyFont="1" applyFill="1" applyBorder="1" applyAlignment="1">
      <alignment horizontal="center" vertical="center" wrapText="1"/>
    </xf>
    <xf numFmtId="0" fontId="22" fillId="6" borderId="50" xfId="0" applyFont="1" applyFill="1" applyBorder="1" applyAlignment="1">
      <alignment horizontal="center" vertical="center" wrapText="1"/>
    </xf>
    <xf numFmtId="0" fontId="1" fillId="6" borderId="54" xfId="0" applyFont="1" applyFill="1" applyBorder="1" applyAlignment="1">
      <alignment horizontal="center" vertical="center" wrapText="1"/>
    </xf>
    <xf numFmtId="0" fontId="47" fillId="6" borderId="50" xfId="0" applyFont="1" applyFill="1" applyBorder="1" applyAlignment="1">
      <alignment horizontal="center" vertical="center" wrapText="1"/>
    </xf>
    <xf numFmtId="0" fontId="48" fillId="6" borderId="54" xfId="0" applyFont="1" applyFill="1" applyBorder="1" applyAlignment="1">
      <alignment horizontal="center" vertical="center" wrapText="1"/>
    </xf>
    <xf numFmtId="0" fontId="5" fillId="0" borderId="57" xfId="0" applyFont="1" applyFill="1" applyBorder="1" applyAlignment="1">
      <alignment horizontal="left" vertical="center" wrapText="1"/>
    </xf>
    <xf numFmtId="0" fontId="5" fillId="0" borderId="59" xfId="0" applyFont="1" applyFill="1" applyBorder="1" applyAlignment="1">
      <alignment horizontal="left" vertical="center" wrapText="1"/>
    </xf>
    <xf numFmtId="0" fontId="23" fillId="9" borderId="47" xfId="0" applyFont="1" applyFill="1" applyBorder="1" applyAlignment="1">
      <alignment horizontal="left" vertical="center" wrapText="1"/>
    </xf>
    <xf numFmtId="0" fontId="1" fillId="0" borderId="48" xfId="0" applyFont="1" applyBorder="1" applyAlignment="1">
      <alignment horizontal="left" vertical="center" wrapText="1"/>
    </xf>
    <xf numFmtId="0" fontId="1" fillId="0" borderId="49" xfId="0" applyFont="1" applyBorder="1" applyAlignment="1">
      <alignment horizontal="left" vertical="center" wrapText="1"/>
    </xf>
    <xf numFmtId="0" fontId="5" fillId="8" borderId="55" xfId="0" applyFont="1" applyFill="1" applyBorder="1" applyAlignment="1">
      <alignment horizontal="left"/>
    </xf>
    <xf numFmtId="0" fontId="1" fillId="8" borderId="55" xfId="0" applyFont="1" applyFill="1" applyBorder="1" applyAlignment="1">
      <alignment horizontal="left"/>
    </xf>
    <xf numFmtId="0" fontId="1" fillId="8" borderId="54" xfId="0" applyFont="1" applyFill="1" applyBorder="1" applyAlignment="1">
      <alignment horizontal="left"/>
    </xf>
    <xf numFmtId="0" fontId="5" fillId="0" borderId="50" xfId="0" applyFont="1" applyFill="1" applyBorder="1" applyAlignment="1">
      <alignment horizontal="left" vertical="center" wrapText="1"/>
    </xf>
    <xf numFmtId="0" fontId="1" fillId="0" borderId="54" xfId="0" applyFont="1" applyBorder="1" applyAlignment="1">
      <alignment horizontal="left" vertical="center" wrapText="1"/>
    </xf>
    <xf numFmtId="0" fontId="23" fillId="8" borderId="55" xfId="0" applyFont="1" applyFill="1" applyBorder="1" applyAlignment="1">
      <alignment horizontal="left" vertical="center"/>
    </xf>
    <xf numFmtId="0" fontId="1" fillId="8" borderId="55" xfId="0" applyFont="1" applyFill="1" applyBorder="1" applyAlignment="1">
      <alignment horizontal="left" vertical="center"/>
    </xf>
    <xf numFmtId="0" fontId="1" fillId="8" borderId="54" xfId="0" applyFont="1" applyFill="1" applyBorder="1" applyAlignment="1">
      <alignment horizontal="left" vertical="center"/>
    </xf>
    <xf numFmtId="0" fontId="5" fillId="0" borderId="50" xfId="0" applyFont="1" applyFill="1" applyBorder="1" applyAlignment="1">
      <alignment horizontal="center" vertical="center" wrapText="1"/>
    </xf>
    <xf numFmtId="0" fontId="1" fillId="0" borderId="55" xfId="0" applyFont="1" applyBorder="1" applyAlignment="1">
      <alignment horizontal="center" vertical="center" wrapText="1"/>
    </xf>
    <xf numFmtId="0" fontId="1" fillId="0" borderId="54" xfId="0" applyFont="1" applyBorder="1" applyAlignment="1">
      <alignment horizontal="center" vertical="center" wrapText="1"/>
    </xf>
    <xf numFmtId="0" fontId="5" fillId="0" borderId="59" xfId="0" applyFont="1" applyFill="1" applyBorder="1" applyAlignment="1">
      <alignment vertical="center" wrapText="1"/>
    </xf>
    <xf numFmtId="0" fontId="1" fillId="0" borderId="59" xfId="0" applyFont="1" applyBorder="1" applyAlignment="1">
      <alignment horizontal="left" vertical="center" wrapText="1"/>
    </xf>
    <xf numFmtId="0" fontId="23" fillId="9" borderId="47" xfId="0" applyFont="1" applyFill="1" applyBorder="1" applyAlignment="1">
      <alignment vertical="center" wrapText="1"/>
    </xf>
    <xf numFmtId="0" fontId="1" fillId="0" borderId="59" xfId="0" applyFont="1" applyFill="1" applyBorder="1" applyAlignment="1">
      <alignment horizontal="left" vertical="center" wrapText="1"/>
    </xf>
    <xf numFmtId="0" fontId="5" fillId="0" borderId="0" xfId="0" applyFont="1" applyFill="1" applyBorder="1" applyAlignment="1">
      <alignment vertical="center" wrapText="1"/>
    </xf>
    <xf numFmtId="0" fontId="23" fillId="0" borderId="57" xfId="0" applyFont="1" applyFill="1" applyBorder="1" applyAlignment="1">
      <alignment vertical="center" wrapText="1"/>
    </xf>
    <xf numFmtId="0" fontId="5" fillId="0" borderId="58" xfId="0" applyFont="1" applyFill="1" applyBorder="1" applyAlignment="1">
      <alignment horizontal="left" vertical="center" wrapText="1"/>
    </xf>
    <xf numFmtId="0" fontId="5" fillId="8" borderId="55" xfId="0" applyFont="1" applyFill="1" applyBorder="1" applyAlignment="1">
      <alignment horizontal="left" vertical="center"/>
    </xf>
    <xf numFmtId="0" fontId="5" fillId="0" borderId="57" xfId="0" applyFont="1" applyBorder="1" applyAlignment="1">
      <alignment vertical="center" wrapText="1"/>
    </xf>
    <xf numFmtId="0" fontId="1" fillId="0" borderId="58" xfId="0" applyFont="1" applyFill="1" applyBorder="1" applyAlignment="1">
      <alignment vertical="center" wrapText="1"/>
    </xf>
    <xf numFmtId="0" fontId="1" fillId="0" borderId="59" xfId="0" applyFont="1" applyFill="1" applyBorder="1" applyAlignment="1">
      <alignment vertical="center" wrapText="1"/>
    </xf>
    <xf numFmtId="0" fontId="1" fillId="0" borderId="55" xfId="0" applyFont="1" applyBorder="1" applyAlignment="1">
      <alignment horizontal="left"/>
    </xf>
    <xf numFmtId="0" fontId="1" fillId="0" borderId="54" xfId="0" applyFont="1" applyBorder="1" applyAlignment="1">
      <alignment horizontal="left"/>
    </xf>
    <xf numFmtId="0" fontId="5" fillId="0" borderId="54" xfId="0" applyFont="1" applyFill="1" applyBorder="1" applyAlignment="1">
      <alignment horizontal="left" vertical="center" wrapText="1"/>
    </xf>
    <xf numFmtId="0" fontId="23" fillId="0" borderId="59" xfId="0" applyFont="1" applyFill="1" applyBorder="1" applyAlignment="1">
      <alignment vertical="center" wrapText="1"/>
    </xf>
    <xf numFmtId="0" fontId="23" fillId="0" borderId="47" xfId="0" applyFont="1" applyFill="1" applyBorder="1" applyAlignment="1">
      <alignment vertical="center" wrapText="1"/>
    </xf>
    <xf numFmtId="0" fontId="1" fillId="0" borderId="48" xfId="0" applyFont="1" applyFill="1" applyBorder="1" applyAlignment="1">
      <alignment vertical="center" wrapText="1"/>
    </xf>
    <xf numFmtId="0" fontId="1" fillId="0" borderId="49" xfId="0" applyFont="1" applyFill="1" applyBorder="1" applyAlignment="1">
      <alignment vertical="center" wrapText="1"/>
    </xf>
    <xf numFmtId="0" fontId="23" fillId="8" borderId="57" xfId="0" applyFont="1" applyFill="1" applyBorder="1" applyAlignment="1">
      <alignment vertical="center" wrapText="1"/>
    </xf>
    <xf numFmtId="0" fontId="23" fillId="8" borderId="50" xfId="0" applyFont="1" applyFill="1" applyBorder="1" applyAlignment="1">
      <alignment horizontal="left" vertical="center"/>
    </xf>
    <xf numFmtId="0" fontId="5" fillId="0" borderId="47" xfId="0" applyFont="1" applyFill="1" applyBorder="1" applyAlignment="1">
      <alignment vertical="center" wrapText="1"/>
    </xf>
    <xf numFmtId="0" fontId="1" fillId="0" borderId="51" xfId="0" applyFont="1" applyBorder="1" applyAlignment="1">
      <alignment vertical="center" wrapText="1"/>
    </xf>
    <xf numFmtId="0" fontId="1" fillId="0" borderId="53" xfId="0" applyFont="1" applyBorder="1" applyAlignment="1">
      <alignment vertical="center" wrapText="1"/>
    </xf>
    <xf numFmtId="0" fontId="5" fillId="0" borderId="46" xfId="0" applyFont="1" applyFill="1" applyBorder="1" applyAlignment="1">
      <alignment vertical="center" wrapText="1"/>
    </xf>
    <xf numFmtId="0" fontId="1" fillId="0" borderId="46" xfId="0" applyFont="1" applyBorder="1" applyAlignment="1">
      <alignment vertical="center" wrapText="1"/>
    </xf>
    <xf numFmtId="0" fontId="23" fillId="0" borderId="57" xfId="0" applyFont="1" applyFill="1" applyBorder="1" applyAlignment="1">
      <alignment horizontal="left" vertical="center" wrapText="1"/>
    </xf>
    <xf numFmtId="0" fontId="23" fillId="0" borderId="59" xfId="0" applyFont="1" applyFill="1" applyBorder="1" applyAlignment="1">
      <alignment horizontal="left" vertical="center" wrapText="1"/>
    </xf>
    <xf numFmtId="0" fontId="23" fillId="0" borderId="50" xfId="0" applyFont="1" applyFill="1" applyBorder="1" applyAlignment="1">
      <alignment horizontal="left" vertical="center"/>
    </xf>
    <xf numFmtId="0" fontId="1" fillId="0" borderId="55" xfId="0" applyFont="1" applyBorder="1" applyAlignment="1">
      <alignment horizontal="left" vertical="center"/>
    </xf>
    <xf numFmtId="0" fontId="1" fillId="0" borderId="54" xfId="0" applyFont="1" applyBorder="1" applyAlignment="1">
      <alignment horizontal="left" vertical="center"/>
    </xf>
    <xf numFmtId="0" fontId="21" fillId="7" borderId="58" xfId="0" applyFont="1" applyFill="1" applyBorder="1" applyAlignment="1">
      <alignment horizontal="center" vertical="center" wrapText="1"/>
    </xf>
    <xf numFmtId="0" fontId="1" fillId="7" borderId="58" xfId="0" applyFont="1" applyFill="1" applyBorder="1" applyAlignment="1">
      <alignment horizontal="center" vertical="center" wrapText="1"/>
    </xf>
    <xf numFmtId="0" fontId="1" fillId="7" borderId="59" xfId="0" applyFont="1" applyFill="1" applyBorder="1" applyAlignment="1">
      <alignment horizontal="center" vertical="center" wrapText="1"/>
    </xf>
    <xf numFmtId="0" fontId="23" fillId="9" borderId="50" xfId="0" applyFont="1" applyFill="1" applyBorder="1" applyAlignment="1">
      <alignment vertical="center" wrapText="1"/>
    </xf>
    <xf numFmtId="0" fontId="1" fillId="0" borderId="50" xfId="0" applyFont="1" applyBorder="1" applyAlignment="1">
      <alignment vertical="center" wrapText="1"/>
    </xf>
    <xf numFmtId="0" fontId="5" fillId="0" borderId="47" xfId="0" applyFont="1" applyFill="1" applyBorder="1" applyAlignment="1">
      <alignment horizontal="left" vertical="center" wrapText="1"/>
    </xf>
    <xf numFmtId="0" fontId="5" fillId="0" borderId="49" xfId="0" applyFont="1" applyFill="1" applyBorder="1" applyAlignment="1">
      <alignment horizontal="left" vertical="center" wrapText="1"/>
    </xf>
    <xf numFmtId="0" fontId="2" fillId="0" borderId="59" xfId="0" applyFont="1" applyBorder="1" applyAlignment="1">
      <alignment horizontal="left" vertical="center" wrapText="1"/>
    </xf>
    <xf numFmtId="0" fontId="23" fillId="9" borderId="55" xfId="0" applyFont="1" applyFill="1" applyBorder="1" applyAlignment="1">
      <alignment horizontal="left" vertical="center"/>
    </xf>
    <xf numFmtId="0" fontId="5" fillId="0" borderId="57" xfId="0" applyFont="1" applyBorder="1" applyAlignment="1">
      <alignment horizontal="left" vertical="center" wrapText="1"/>
    </xf>
    <xf numFmtId="0" fontId="1" fillId="0" borderId="58" xfId="0" applyFont="1" applyBorder="1" applyAlignment="1">
      <alignment horizontal="left" vertical="center" wrapText="1"/>
    </xf>
    <xf numFmtId="0" fontId="23" fillId="10" borderId="47" xfId="0" applyFont="1" applyFill="1" applyBorder="1" applyAlignment="1">
      <alignment vertical="center" wrapText="1"/>
    </xf>
    <xf numFmtId="0" fontId="1" fillId="10" borderId="48" xfId="0" applyFont="1" applyFill="1" applyBorder="1" applyAlignment="1">
      <alignment vertical="center" wrapText="1"/>
    </xf>
    <xf numFmtId="0" fontId="1" fillId="10" borderId="61" xfId="0" applyFont="1" applyFill="1" applyBorder="1" applyAlignment="1">
      <alignment vertical="center" wrapText="1"/>
    </xf>
    <xf numFmtId="0" fontId="23" fillId="10" borderId="55" xfId="0" applyFont="1" applyFill="1" applyBorder="1" applyAlignment="1">
      <alignment horizontal="left" vertical="center"/>
    </xf>
    <xf numFmtId="0" fontId="1" fillId="10" borderId="55" xfId="0" applyFont="1" applyFill="1" applyBorder="1" applyAlignment="1">
      <alignment horizontal="left"/>
    </xf>
    <xf numFmtId="0" fontId="1" fillId="10" borderId="51" xfId="0" applyFont="1" applyFill="1" applyBorder="1" applyAlignment="1">
      <alignment horizontal="left"/>
    </xf>
    <xf numFmtId="0" fontId="23" fillId="8" borderId="50" xfId="0" applyFont="1" applyFill="1" applyBorder="1" applyAlignment="1">
      <alignment vertical="center" wrapText="1"/>
    </xf>
    <xf numFmtId="0" fontId="23" fillId="8" borderId="55" xfId="0" applyFont="1" applyFill="1" applyBorder="1" applyAlignment="1">
      <alignment horizontal="left"/>
    </xf>
    <xf numFmtId="0" fontId="21" fillId="10" borderId="58" xfId="0" applyFont="1" applyFill="1" applyBorder="1" applyAlignment="1">
      <alignment horizontal="center" vertical="center" wrapText="1"/>
    </xf>
    <xf numFmtId="0" fontId="1" fillId="10" borderId="58"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1" fillId="7" borderId="46" xfId="0" applyFont="1" applyFill="1" applyBorder="1" applyAlignment="1">
      <alignment horizontal="center" vertical="center" wrapText="1"/>
    </xf>
    <xf numFmtId="0" fontId="1" fillId="6" borderId="56" xfId="0" applyFont="1" applyFill="1" applyBorder="1" applyAlignment="1">
      <alignment horizontal="center" vertical="center" wrapText="1"/>
    </xf>
    <xf numFmtId="0" fontId="1" fillId="6" borderId="0" xfId="0" applyFont="1" applyFill="1" applyBorder="1" applyAlignment="1">
      <alignment horizontal="center" vertical="center" wrapText="1"/>
    </xf>
    <xf numFmtId="0" fontId="1" fillId="6" borderId="62" xfId="0" applyFont="1" applyFill="1" applyBorder="1" applyAlignment="1">
      <alignment horizontal="center" vertical="center" wrapText="1"/>
    </xf>
    <xf numFmtId="167" fontId="22" fillId="6" borderId="57" xfId="1" applyNumberFormat="1" applyFont="1" applyFill="1" applyBorder="1" applyAlignment="1">
      <alignment horizontal="center" vertical="center" wrapText="1"/>
    </xf>
    <xf numFmtId="0" fontId="23" fillId="6" borderId="55" xfId="0" applyFont="1" applyFill="1" applyBorder="1" applyAlignment="1">
      <alignment horizontal="left" vertical="center"/>
    </xf>
    <xf numFmtId="0" fontId="1" fillId="6" borderId="55" xfId="0" applyFont="1" applyFill="1" applyBorder="1" applyAlignment="1">
      <alignment horizontal="left"/>
    </xf>
    <xf numFmtId="0" fontId="1" fillId="6" borderId="51" xfId="0" applyFont="1" applyFill="1" applyBorder="1" applyAlignment="1">
      <alignment horizontal="left"/>
    </xf>
    <xf numFmtId="0" fontId="2" fillId="0" borderId="58" xfId="0" applyFont="1" applyBorder="1" applyAlignment="1">
      <alignment vertical="center" wrapText="1"/>
    </xf>
    <xf numFmtId="0" fontId="2" fillId="0" borderId="59" xfId="0" applyFont="1" applyBorder="1" applyAlignment="1">
      <alignment vertical="center" wrapText="1"/>
    </xf>
    <xf numFmtId="0" fontId="23" fillId="0" borderId="57" xfId="0" applyFont="1" applyBorder="1" applyAlignment="1">
      <alignment vertical="center" wrapText="1"/>
    </xf>
    <xf numFmtId="0" fontId="18" fillId="0" borderId="46" xfId="0" applyFont="1" applyFill="1" applyBorder="1" applyAlignment="1">
      <alignment horizontal="left" vertical="center" wrapText="1"/>
    </xf>
    <xf numFmtId="0" fontId="5" fillId="15" borderId="47" xfId="0" applyFont="1" applyFill="1" applyBorder="1" applyAlignment="1">
      <alignment horizontal="center" vertical="center" textRotation="90" wrapText="1"/>
    </xf>
    <xf numFmtId="0" fontId="1" fillId="15" borderId="49" xfId="0" applyFont="1" applyFill="1" applyBorder="1" applyAlignment="1">
      <alignment horizontal="center" vertical="center" textRotation="90" wrapText="1"/>
    </xf>
    <xf numFmtId="0" fontId="1" fillId="15" borderId="56" xfId="0" applyFont="1" applyFill="1" applyBorder="1" applyAlignment="1">
      <alignment horizontal="center" vertical="center" textRotation="90" wrapText="1"/>
    </xf>
    <xf numFmtId="0" fontId="1" fillId="15" borderId="62" xfId="0" applyFont="1" applyFill="1" applyBorder="1" applyAlignment="1">
      <alignment horizontal="center" vertical="center" textRotation="90" wrapText="1"/>
    </xf>
    <xf numFmtId="0" fontId="1" fillId="0" borderId="56" xfId="0" applyFont="1" applyBorder="1" applyAlignment="1"/>
    <xf numFmtId="0" fontId="1" fillId="0" borderId="62" xfId="0" applyFont="1" applyBorder="1" applyAlignment="1"/>
    <xf numFmtId="0" fontId="1" fillId="0" borderId="51" xfId="0" applyFont="1" applyBorder="1" applyAlignment="1"/>
    <xf numFmtId="0" fontId="1" fillId="0" borderId="53" xfId="0" applyFont="1" applyBorder="1" applyAlignment="1"/>
    <xf numFmtId="0" fontId="18" fillId="0" borderId="57" xfId="0" applyFont="1" applyFill="1" applyBorder="1" applyAlignment="1">
      <alignment horizontal="left" vertical="center" wrapText="1"/>
    </xf>
    <xf numFmtId="0" fontId="18" fillId="0" borderId="59" xfId="0" applyFont="1" applyFill="1" applyBorder="1" applyAlignment="1">
      <alignment horizontal="left" vertical="center" wrapText="1"/>
    </xf>
    <xf numFmtId="0" fontId="21" fillId="6" borderId="58" xfId="0" applyFont="1" applyFill="1" applyBorder="1" applyAlignment="1">
      <alignment horizontal="center" vertical="center" wrapText="1"/>
    </xf>
    <xf numFmtId="0" fontId="1" fillId="0" borderId="58" xfId="0" applyFont="1" applyBorder="1" applyAlignment="1">
      <alignment horizontal="center" vertical="center" wrapText="1"/>
    </xf>
    <xf numFmtId="0" fontId="1" fillId="0" borderId="59" xfId="0" applyFont="1" applyBorder="1" applyAlignment="1">
      <alignment horizontal="center" vertical="center" wrapText="1"/>
    </xf>
    <xf numFmtId="1" fontId="26" fillId="12" borderId="47" xfId="0" applyNumberFormat="1" applyFont="1" applyFill="1" applyBorder="1" applyAlignment="1">
      <alignment horizontal="center" vertical="center" wrapText="1"/>
    </xf>
    <xf numFmtId="0" fontId="1" fillId="0" borderId="48" xfId="0" applyFont="1" applyBorder="1" applyAlignment="1">
      <alignment horizontal="center" vertical="center" wrapText="1"/>
    </xf>
    <xf numFmtId="0" fontId="1" fillId="12" borderId="55" xfId="0" applyFont="1" applyFill="1" applyBorder="1" applyAlignment="1">
      <alignment horizontal="left"/>
    </xf>
    <xf numFmtId="0" fontId="1" fillId="13" borderId="48" xfId="0" applyFont="1" applyFill="1" applyBorder="1" applyAlignment="1">
      <alignment horizontal="center" vertical="center" textRotation="90" wrapText="1"/>
    </xf>
    <xf numFmtId="0" fontId="1" fillId="13" borderId="49" xfId="0" applyFont="1" applyFill="1" applyBorder="1" applyAlignment="1">
      <alignment horizontal="center" vertical="center" textRotation="90" wrapText="1"/>
    </xf>
    <xf numFmtId="0" fontId="1" fillId="13" borderId="0" xfId="0" applyFont="1" applyFill="1" applyBorder="1" applyAlignment="1">
      <alignment horizontal="center" vertical="center" textRotation="90" wrapText="1"/>
    </xf>
    <xf numFmtId="0" fontId="1" fillId="13" borderId="62" xfId="0" applyFont="1" applyFill="1" applyBorder="1" applyAlignment="1">
      <alignment horizontal="center" vertical="center" textRotation="90" wrapText="1"/>
    </xf>
    <xf numFmtId="0" fontId="18" fillId="14" borderId="48" xfId="0" applyFont="1" applyFill="1" applyBorder="1" applyAlignment="1">
      <alignment horizontal="center" vertical="center" textRotation="90" wrapText="1"/>
    </xf>
    <xf numFmtId="0" fontId="1" fillId="14" borderId="49" xfId="0" applyFont="1" applyFill="1" applyBorder="1" applyAlignment="1">
      <alignment horizontal="center" vertical="center" textRotation="90" wrapText="1"/>
    </xf>
    <xf numFmtId="0" fontId="1" fillId="14" borderId="0" xfId="0" applyFont="1" applyFill="1" applyBorder="1" applyAlignment="1">
      <alignment horizontal="center" vertical="center" textRotation="90" wrapText="1"/>
    </xf>
    <xf numFmtId="0" fontId="1" fillId="14" borderId="62" xfId="0" applyFont="1" applyFill="1" applyBorder="1" applyAlignment="1">
      <alignment horizontal="center" vertical="center" textRotation="90" wrapText="1"/>
    </xf>
    <xf numFmtId="0" fontId="5" fillId="8" borderId="50" xfId="0" applyFont="1" applyFill="1" applyBorder="1" applyAlignment="1">
      <alignment horizontal="left"/>
    </xf>
    <xf numFmtId="0" fontId="5" fillId="0" borderId="58" xfId="0" applyFont="1" applyFill="1" applyBorder="1" applyAlignment="1">
      <alignment vertical="center" wrapText="1"/>
    </xf>
    <xf numFmtId="0" fontId="23" fillId="0" borderId="58" xfId="0" applyFont="1" applyFill="1" applyBorder="1" applyAlignment="1">
      <alignment vertical="center" wrapText="1"/>
    </xf>
    <xf numFmtId="0" fontId="5" fillId="8" borderId="57" xfId="0" applyFont="1" applyFill="1" applyBorder="1" applyAlignment="1">
      <alignment vertical="center" wrapText="1"/>
    </xf>
    <xf numFmtId="0" fontId="5" fillId="8" borderId="58" xfId="0" applyFont="1" applyFill="1" applyBorder="1" applyAlignment="1">
      <alignment vertical="center" wrapText="1"/>
    </xf>
    <xf numFmtId="0" fontId="5" fillId="8" borderId="59" xfId="0" applyFont="1" applyFill="1" applyBorder="1" applyAlignment="1">
      <alignment vertical="center" wrapText="1"/>
    </xf>
    <xf numFmtId="0" fontId="23" fillId="8" borderId="58" xfId="0" applyFont="1" applyFill="1" applyBorder="1" applyAlignment="1">
      <alignment vertical="center" wrapText="1"/>
    </xf>
    <xf numFmtId="0" fontId="23" fillId="8" borderId="59" xfId="0" applyFont="1" applyFill="1" applyBorder="1" applyAlignment="1">
      <alignment vertical="center" wrapText="1"/>
    </xf>
    <xf numFmtId="0" fontId="18" fillId="0" borderId="57" xfId="0" applyFont="1" applyFill="1" applyBorder="1" applyAlignment="1">
      <alignment horizontal="left" vertical="center"/>
    </xf>
    <xf numFmtId="0" fontId="1" fillId="0" borderId="58" xfId="0" applyFont="1" applyBorder="1" applyAlignment="1">
      <alignment horizontal="left" vertical="center"/>
    </xf>
    <xf numFmtId="0" fontId="1" fillId="0" borderId="59" xfId="0" applyFont="1" applyBorder="1" applyAlignment="1">
      <alignment horizontal="left" vertical="center"/>
    </xf>
    <xf numFmtId="0" fontId="1" fillId="0" borderId="40" xfId="0" applyFont="1" applyBorder="1" applyAlignment="1"/>
    <xf numFmtId="0" fontId="1" fillId="0" borderId="42" xfId="0" applyFont="1" applyBorder="1" applyAlignment="1"/>
    <xf numFmtId="0" fontId="1" fillId="0" borderId="45" xfId="0" applyFont="1" applyBorder="1" applyAlignment="1"/>
    <xf numFmtId="2" fontId="21" fillId="6" borderId="57" xfId="0" applyNumberFormat="1" applyFont="1" applyFill="1" applyBorder="1" applyAlignment="1">
      <alignment horizontal="center" vertical="center" wrapText="1"/>
    </xf>
    <xf numFmtId="0" fontId="1" fillId="6" borderId="58" xfId="0" applyFont="1" applyFill="1" applyBorder="1" applyAlignment="1">
      <alignment vertical="center" wrapText="1"/>
    </xf>
    <xf numFmtId="0" fontId="1" fillId="6" borderId="59" xfId="0" applyFont="1" applyFill="1" applyBorder="1" applyAlignment="1">
      <alignment vertical="center" wrapText="1"/>
    </xf>
    <xf numFmtId="0" fontId="21" fillId="7" borderId="50" xfId="0" applyFont="1" applyFill="1" applyBorder="1" applyAlignment="1">
      <alignment vertical="center"/>
    </xf>
    <xf numFmtId="0" fontId="2" fillId="7" borderId="50" xfId="0" applyFont="1" applyFill="1" applyBorder="1" applyAlignment="1">
      <alignment vertical="center"/>
    </xf>
    <xf numFmtId="0" fontId="18" fillId="7" borderId="54" xfId="0" applyFont="1" applyFill="1" applyBorder="1" applyAlignment="1"/>
    <xf numFmtId="0" fontId="1" fillId="7" borderId="46" xfId="0" applyFont="1" applyFill="1" applyBorder="1" applyAlignment="1"/>
    <xf numFmtId="0" fontId="1" fillId="7" borderId="57" xfId="0" applyFont="1" applyFill="1" applyBorder="1" applyAlignment="1"/>
    <xf numFmtId="0" fontId="21" fillId="8" borderId="50" xfId="0" applyFont="1" applyFill="1" applyBorder="1" applyAlignment="1">
      <alignment vertical="center" wrapText="1"/>
    </xf>
    <xf numFmtId="0" fontId="2" fillId="8" borderId="50" xfId="0" applyFont="1" applyFill="1" applyBorder="1" applyAlignment="1">
      <alignment vertical="center" wrapText="1"/>
    </xf>
    <xf numFmtId="0" fontId="1" fillId="8" borderId="46" xfId="0" applyFont="1" applyFill="1" applyBorder="1" applyAlignment="1"/>
    <xf numFmtId="0" fontId="18" fillId="8" borderId="54" xfId="0" applyFont="1" applyFill="1" applyBorder="1" applyAlignment="1"/>
    <xf numFmtId="0" fontId="1" fillId="0" borderId="46" xfId="0" applyFont="1" applyBorder="1" applyAlignment="1">
      <alignment horizontal="left" vertical="center" wrapText="1"/>
    </xf>
    <xf numFmtId="0" fontId="1" fillId="0" borderId="46" xfId="0" applyFont="1" applyFill="1" applyBorder="1" applyAlignment="1">
      <alignment horizontal="left" vertical="center" wrapText="1"/>
    </xf>
    <xf numFmtId="0" fontId="21" fillId="8" borderId="50" xfId="0" applyFont="1" applyFill="1" applyBorder="1" applyAlignment="1">
      <alignment horizontal="left" vertical="center"/>
    </xf>
    <xf numFmtId="0" fontId="1" fillId="8" borderId="50" xfId="0" applyFont="1" applyFill="1" applyBorder="1" applyAlignment="1">
      <alignment horizontal="left" vertical="center"/>
    </xf>
    <xf numFmtId="0" fontId="18" fillId="0" borderId="57" xfId="0" applyFont="1" applyBorder="1" applyAlignment="1">
      <alignment horizontal="left" vertical="center"/>
    </xf>
    <xf numFmtId="0" fontId="18" fillId="0" borderId="58" xfId="0" applyFont="1" applyBorder="1" applyAlignment="1">
      <alignment horizontal="left" vertical="center"/>
    </xf>
    <xf numFmtId="0" fontId="18" fillId="0" borderId="59" xfId="0" applyFont="1" applyBorder="1" applyAlignment="1">
      <alignment horizontal="left" vertical="center"/>
    </xf>
    <xf numFmtId="0" fontId="21" fillId="8" borderId="47" xfId="0" applyFont="1" applyFill="1" applyBorder="1" applyAlignment="1">
      <alignment horizontal="left" vertical="center" wrapText="1"/>
    </xf>
    <xf numFmtId="0" fontId="21" fillId="8" borderId="48" xfId="0" applyFont="1" applyFill="1" applyBorder="1" applyAlignment="1">
      <alignment horizontal="left" vertical="center" wrapText="1"/>
    </xf>
    <xf numFmtId="0" fontId="1" fillId="8" borderId="48" xfId="0" applyFont="1" applyFill="1" applyBorder="1" applyAlignment="1">
      <alignment horizontal="left" vertical="center"/>
    </xf>
    <xf numFmtId="0" fontId="1" fillId="8" borderId="49" xfId="0" applyFont="1" applyFill="1" applyBorder="1" applyAlignment="1">
      <alignment horizontal="left" vertical="center"/>
    </xf>
    <xf numFmtId="0" fontId="18" fillId="0" borderId="57" xfId="0" applyFont="1" applyBorder="1" applyAlignment="1">
      <alignment vertical="center"/>
    </xf>
    <xf numFmtId="0" fontId="1" fillId="0" borderId="58" xfId="0" applyFont="1" applyBorder="1" applyAlignment="1">
      <alignment vertical="center"/>
    </xf>
    <xf numFmtId="0" fontId="1" fillId="0" borderId="59" xfId="0" applyFont="1" applyBorder="1" applyAlignment="1">
      <alignment vertical="center"/>
    </xf>
    <xf numFmtId="0" fontId="18" fillId="0" borderId="57" xfId="0" applyFont="1" applyBorder="1" applyAlignment="1">
      <alignment vertical="center" wrapText="1"/>
    </xf>
    <xf numFmtId="0" fontId="0" fillId="0" borderId="58" xfId="0" applyBorder="1" applyAlignment="1">
      <alignment vertical="center" wrapText="1"/>
    </xf>
    <xf numFmtId="0" fontId="0" fillId="0" borderId="59" xfId="0" applyBorder="1" applyAlignment="1">
      <alignment vertical="center" wrapText="1"/>
    </xf>
    <xf numFmtId="0" fontId="21" fillId="8" borderId="47" xfId="0" applyFont="1" applyFill="1" applyBorder="1" applyAlignment="1">
      <alignment vertical="center"/>
    </xf>
    <xf numFmtId="0" fontId="21" fillId="0" borderId="48" xfId="0" applyFont="1" applyBorder="1" applyAlignment="1">
      <alignment vertical="center"/>
    </xf>
    <xf numFmtId="0" fontId="21" fillId="0" borderId="49" xfId="0" applyFont="1" applyBorder="1" applyAlignment="1">
      <alignment vertical="center"/>
    </xf>
    <xf numFmtId="0" fontId="1" fillId="0" borderId="55" xfId="0" applyFont="1" applyBorder="1" applyAlignment="1"/>
    <xf numFmtId="0" fontId="18" fillId="0" borderId="57" xfId="0" applyFont="1" applyFill="1" applyBorder="1" applyAlignment="1">
      <alignment vertical="center"/>
    </xf>
    <xf numFmtId="0" fontId="1" fillId="0" borderId="58" xfId="0" applyFont="1" applyFill="1" applyBorder="1" applyAlignment="1">
      <alignment vertical="center"/>
    </xf>
    <xf numFmtId="0" fontId="1" fillId="0" borderId="59" xfId="0" applyFont="1" applyFill="1" applyBorder="1" applyAlignment="1">
      <alignment vertical="center"/>
    </xf>
    <xf numFmtId="0" fontId="18" fillId="0" borderId="58" xfId="0" applyFont="1" applyBorder="1" applyAlignment="1">
      <alignment vertical="center"/>
    </xf>
    <xf numFmtId="0" fontId="18" fillId="0" borderId="59" xfId="0" applyFont="1" applyBorder="1" applyAlignment="1">
      <alignment vertical="center"/>
    </xf>
    <xf numFmtId="0" fontId="18" fillId="0" borderId="57" xfId="0" applyFont="1" applyFill="1" applyBorder="1" applyAlignment="1">
      <alignment vertical="center" wrapText="1"/>
    </xf>
    <xf numFmtId="0" fontId="18" fillId="0" borderId="58" xfId="0" applyFont="1" applyBorder="1" applyAlignment="1">
      <alignment vertical="center" wrapText="1"/>
    </xf>
    <xf numFmtId="0" fontId="18" fillId="0" borderId="59" xfId="0" applyFont="1" applyBorder="1" applyAlignment="1">
      <alignment vertical="center" wrapText="1"/>
    </xf>
    <xf numFmtId="0" fontId="18" fillId="0" borderId="47" xfId="0" applyFont="1" applyFill="1" applyBorder="1" applyAlignment="1">
      <alignment horizontal="center" vertical="center" wrapText="1"/>
    </xf>
    <xf numFmtId="0" fontId="1" fillId="0" borderId="48" xfId="0" applyFont="1" applyBorder="1" applyAlignment="1">
      <alignment vertical="center"/>
    </xf>
    <xf numFmtId="0" fontId="1" fillId="0" borderId="49" xfId="0" applyFont="1" applyBorder="1" applyAlignment="1">
      <alignment vertical="center"/>
    </xf>
    <xf numFmtId="0" fontId="1" fillId="0" borderId="51" xfId="0" applyFont="1" applyBorder="1" applyAlignment="1">
      <alignment horizontal="center" vertical="center" wrapText="1"/>
    </xf>
    <xf numFmtId="0" fontId="1" fillId="0" borderId="52" xfId="0" applyFont="1" applyBorder="1" applyAlignment="1">
      <alignment vertical="center"/>
    </xf>
    <xf numFmtId="0" fontId="1" fillId="0" borderId="53" xfId="0" applyFont="1" applyBorder="1" applyAlignment="1">
      <alignment vertical="center"/>
    </xf>
    <xf numFmtId="0" fontId="18" fillId="0" borderId="47" xfId="0" applyFont="1" applyBorder="1" applyAlignment="1">
      <alignment vertical="center" wrapText="1"/>
    </xf>
    <xf numFmtId="0" fontId="1" fillId="0" borderId="52" xfId="0" applyFont="1" applyBorder="1" applyAlignment="1">
      <alignment vertical="center" wrapText="1"/>
    </xf>
    <xf numFmtId="0" fontId="18" fillId="0" borderId="57" xfId="0" applyFont="1" applyBorder="1" applyAlignment="1">
      <alignment horizontal="left" vertical="center" wrapText="1"/>
    </xf>
    <xf numFmtId="0" fontId="18" fillId="0" borderId="58" xfId="0" applyFont="1" applyBorder="1" applyAlignment="1">
      <alignment horizontal="left" vertical="center" wrapText="1"/>
    </xf>
    <xf numFmtId="0" fontId="18" fillId="0" borderId="59" xfId="0" applyFont="1" applyBorder="1" applyAlignment="1">
      <alignment horizontal="left" vertical="center" wrapText="1"/>
    </xf>
    <xf numFmtId="0" fontId="18" fillId="0" borderId="47" xfId="0" applyFont="1" applyBorder="1" applyAlignment="1">
      <alignment horizontal="center" vertical="center" wrapText="1"/>
    </xf>
    <xf numFmtId="0" fontId="18" fillId="0" borderId="48" xfId="0" applyFont="1" applyBorder="1" applyAlignment="1">
      <alignment horizontal="center" vertical="center" wrapText="1"/>
    </xf>
    <xf numFmtId="0" fontId="18" fillId="0" borderId="51" xfId="0" applyFont="1" applyBorder="1" applyAlignment="1">
      <alignment horizontal="center" vertical="center" wrapText="1"/>
    </xf>
    <xf numFmtId="0" fontId="18" fillId="0" borderId="52" xfId="0" applyFont="1" applyBorder="1" applyAlignment="1">
      <alignment horizontal="center" vertical="center" wrapText="1"/>
    </xf>
    <xf numFmtId="0" fontId="21" fillId="9" borderId="47" xfId="0" applyFont="1" applyFill="1" applyBorder="1" applyAlignment="1">
      <alignment horizontal="left" vertical="center" wrapText="1"/>
    </xf>
    <xf numFmtId="0" fontId="21" fillId="9" borderId="48" xfId="0" applyFont="1" applyFill="1" applyBorder="1" applyAlignment="1">
      <alignment horizontal="left" vertical="center" wrapText="1"/>
    </xf>
    <xf numFmtId="0" fontId="1" fillId="0" borderId="48" xfId="0" applyFont="1" applyBorder="1" applyAlignment="1">
      <alignment horizontal="left" vertical="center"/>
    </xf>
    <xf numFmtId="0" fontId="1" fillId="0" borderId="49" xfId="0" applyFont="1" applyBorder="1" applyAlignment="1">
      <alignment horizontal="left" vertical="center"/>
    </xf>
    <xf numFmtId="0" fontId="18" fillId="0" borderId="46" xfId="0" applyFont="1" applyFill="1" applyBorder="1" applyAlignment="1">
      <alignment vertical="center" wrapText="1"/>
    </xf>
    <xf numFmtId="0" fontId="18" fillId="0" borderId="46" xfId="0" applyFont="1" applyBorder="1" applyAlignment="1">
      <alignment vertical="center" wrapText="1"/>
    </xf>
    <xf numFmtId="0" fontId="1" fillId="0" borderId="54" xfId="0" applyFont="1" applyBorder="1" applyAlignment="1"/>
    <xf numFmtId="0" fontId="21" fillId="0" borderId="57" xfId="0" applyFont="1" applyFill="1" applyBorder="1" applyAlignment="1">
      <alignment horizontal="left" vertical="center" wrapText="1"/>
    </xf>
    <xf numFmtId="0" fontId="21" fillId="0" borderId="58" xfId="0" applyFont="1" applyFill="1" applyBorder="1" applyAlignment="1">
      <alignment horizontal="left" vertical="center" wrapText="1"/>
    </xf>
    <xf numFmtId="0" fontId="2" fillId="0" borderId="48" xfId="0" applyFont="1" applyBorder="1" applyAlignment="1"/>
    <xf numFmtId="0" fontId="2" fillId="0" borderId="49" xfId="0" applyFont="1" applyBorder="1" applyAlignment="1"/>
    <xf numFmtId="0" fontId="0" fillId="0" borderId="55" xfId="0" applyBorder="1" applyAlignment="1"/>
    <xf numFmtId="0" fontId="0" fillId="0" borderId="54" xfId="0" applyBorder="1" applyAlignment="1"/>
    <xf numFmtId="0" fontId="2" fillId="0" borderId="58" xfId="0" applyFont="1" applyBorder="1" applyAlignment="1">
      <alignment horizontal="left" vertical="center"/>
    </xf>
    <xf numFmtId="0" fontId="2" fillId="0" borderId="59" xfId="0" applyFont="1" applyBorder="1" applyAlignment="1">
      <alignment horizontal="left" vertical="center"/>
    </xf>
    <xf numFmtId="0" fontId="18" fillId="8" borderId="55" xfId="0" applyFont="1" applyFill="1" applyBorder="1" applyAlignment="1"/>
    <xf numFmtId="0" fontId="1" fillId="0" borderId="49"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62" xfId="0" applyFont="1" applyBorder="1" applyAlignment="1">
      <alignment horizontal="center" vertical="center" wrapText="1"/>
    </xf>
    <xf numFmtId="0" fontId="1" fillId="0" borderId="52" xfId="0" applyFont="1" applyBorder="1" applyAlignment="1">
      <alignment horizontal="center" vertical="center" wrapText="1"/>
    </xf>
    <xf numFmtId="0" fontId="1" fillId="0" borderId="53" xfId="0" applyFont="1" applyBorder="1" applyAlignment="1">
      <alignment horizontal="center" vertical="center" wrapText="1"/>
    </xf>
    <xf numFmtId="0" fontId="21" fillId="0" borderId="51" xfId="0" applyFont="1" applyFill="1" applyBorder="1" applyAlignment="1">
      <alignment vertical="center" wrapText="1"/>
    </xf>
    <xf numFmtId="0" fontId="2" fillId="0" borderId="52" xfId="0" applyFont="1" applyBorder="1" applyAlignment="1">
      <alignment vertical="center" wrapText="1"/>
    </xf>
    <xf numFmtId="0" fontId="2" fillId="0" borderId="53" xfId="0" applyFont="1" applyBorder="1" applyAlignment="1">
      <alignment vertical="center" wrapText="1"/>
    </xf>
    <xf numFmtId="0" fontId="1" fillId="7" borderId="58" xfId="0" applyFont="1" applyFill="1" applyBorder="1" applyAlignment="1">
      <alignment vertical="center"/>
    </xf>
    <xf numFmtId="0" fontId="1" fillId="7" borderId="59" xfId="0" applyFont="1" applyFill="1" applyBorder="1" applyAlignment="1">
      <alignment vertical="center"/>
    </xf>
    <xf numFmtId="2" fontId="21" fillId="16" borderId="50" xfId="0" applyNumberFormat="1" applyFont="1" applyFill="1" applyBorder="1" applyAlignment="1">
      <alignment horizontal="left" vertical="center" wrapText="1"/>
    </xf>
    <xf numFmtId="0" fontId="1" fillId="16" borderId="50" xfId="0" applyFont="1" applyFill="1" applyBorder="1" applyAlignment="1">
      <alignment horizontal="left" vertical="center" wrapText="1"/>
    </xf>
    <xf numFmtId="0" fontId="18" fillId="16" borderId="54" xfId="0" applyFont="1" applyFill="1" applyBorder="1" applyAlignment="1"/>
    <xf numFmtId="0" fontId="1" fillId="16" borderId="46" xfId="0" applyFont="1" applyFill="1" applyBorder="1" applyAlignment="1"/>
    <xf numFmtId="0" fontId="1" fillId="16" borderId="57" xfId="0" applyFont="1" applyFill="1" applyBorder="1" applyAlignment="1"/>
    <xf numFmtId="0" fontId="21" fillId="8" borderId="50" xfId="0" applyFont="1" applyFill="1" applyBorder="1" applyAlignment="1">
      <alignment horizontal="left" vertical="center" wrapText="1"/>
    </xf>
    <xf numFmtId="0" fontId="1" fillId="8" borderId="50" xfId="0" applyFont="1" applyFill="1" applyBorder="1" applyAlignment="1">
      <alignment horizontal="left" vertical="center" wrapText="1"/>
    </xf>
    <xf numFmtId="0" fontId="1" fillId="0" borderId="56" xfId="0" applyFont="1" applyBorder="1" applyAlignment="1">
      <alignment vertical="center" wrapText="1"/>
    </xf>
    <xf numFmtId="0" fontId="1" fillId="0" borderId="0" xfId="0" applyFont="1" applyAlignment="1">
      <alignment vertical="center" wrapText="1"/>
    </xf>
    <xf numFmtId="0" fontId="1" fillId="0" borderId="62" xfId="0" applyFont="1" applyBorder="1" applyAlignment="1">
      <alignment vertical="center" wrapText="1"/>
    </xf>
    <xf numFmtId="0" fontId="18" fillId="0" borderId="48" xfId="0" applyFont="1" applyBorder="1" applyAlignment="1">
      <alignment vertical="center" wrapText="1"/>
    </xf>
    <xf numFmtId="0" fontId="18" fillId="0" borderId="49" xfId="0" applyFont="1" applyBorder="1" applyAlignment="1">
      <alignment vertical="center" wrapText="1"/>
    </xf>
    <xf numFmtId="0" fontId="18" fillId="0" borderId="51" xfId="0" applyFont="1" applyBorder="1" applyAlignment="1">
      <alignment vertical="center" wrapText="1"/>
    </xf>
    <xf numFmtId="0" fontId="18" fillId="0" borderId="52" xfId="0" applyFont="1" applyBorder="1" applyAlignment="1">
      <alignment vertical="center" wrapText="1"/>
    </xf>
    <xf numFmtId="0" fontId="18" fillId="0" borderId="53" xfId="0" applyFont="1" applyBorder="1" applyAlignment="1">
      <alignment vertical="center" wrapText="1"/>
    </xf>
    <xf numFmtId="0" fontId="31" fillId="0" borderId="47" xfId="0" applyFont="1" applyBorder="1" applyAlignment="1">
      <alignment horizontal="center" vertical="center" textRotation="90" wrapText="1"/>
    </xf>
    <xf numFmtId="0" fontId="32" fillId="0" borderId="49" xfId="0" applyFont="1" applyBorder="1" applyAlignment="1">
      <alignment horizontal="center" vertical="center" textRotation="90" wrapText="1"/>
    </xf>
    <xf numFmtId="0" fontId="32" fillId="0" borderId="56" xfId="0" applyFont="1" applyBorder="1" applyAlignment="1">
      <alignment horizontal="center" vertical="center" textRotation="90" wrapText="1"/>
    </xf>
    <xf numFmtId="0" fontId="32" fillId="0" borderId="62" xfId="0" applyFont="1" applyBorder="1" applyAlignment="1">
      <alignment horizontal="center" vertical="center" textRotation="90" wrapText="1"/>
    </xf>
    <xf numFmtId="0" fontId="32" fillId="0" borderId="51" xfId="0" applyFont="1" applyBorder="1" applyAlignment="1">
      <alignment horizontal="center" vertical="center" textRotation="90" wrapText="1"/>
    </xf>
    <xf numFmtId="0" fontId="32" fillId="0" borderId="53" xfId="0" applyFont="1" applyBorder="1" applyAlignment="1">
      <alignment horizontal="center" vertical="center" textRotation="90" wrapText="1"/>
    </xf>
    <xf numFmtId="0" fontId="21" fillId="16" borderId="59" xfId="0" applyFont="1" applyFill="1" applyBorder="1" applyAlignment="1">
      <alignment horizontal="center" vertical="center" wrapText="1"/>
    </xf>
    <xf numFmtId="0" fontId="2" fillId="16" borderId="46" xfId="0" applyFont="1" applyFill="1" applyBorder="1" applyAlignment="1">
      <alignment horizontal="center" vertical="center" wrapText="1"/>
    </xf>
    <xf numFmtId="2" fontId="21" fillId="12" borderId="50" xfId="0" applyNumberFormat="1" applyFont="1" applyFill="1" applyBorder="1" applyAlignment="1">
      <alignment horizontal="left" vertical="center" wrapText="1"/>
    </xf>
    <xf numFmtId="0" fontId="1" fillId="12" borderId="50" xfId="0" applyFont="1" applyFill="1" applyBorder="1" applyAlignment="1">
      <alignment horizontal="left" vertical="center" wrapText="1"/>
    </xf>
    <xf numFmtId="0" fontId="18" fillId="12" borderId="54" xfId="0" applyFont="1" applyFill="1" applyBorder="1" applyAlignment="1"/>
    <xf numFmtId="0" fontId="18" fillId="12" borderId="46" xfId="0" applyFont="1" applyFill="1" applyBorder="1" applyAlignment="1"/>
    <xf numFmtId="0" fontId="1" fillId="12" borderId="46" xfId="0" applyFont="1" applyFill="1" applyBorder="1" applyAlignment="1"/>
    <xf numFmtId="0" fontId="1" fillId="12" borderId="57" xfId="0" applyFont="1" applyFill="1" applyBorder="1" applyAlignment="1"/>
    <xf numFmtId="0" fontId="1" fillId="8" borderId="48" xfId="0" applyFont="1" applyFill="1" applyBorder="1" applyAlignment="1">
      <alignment horizontal="left" vertical="center" wrapText="1"/>
    </xf>
    <xf numFmtId="0" fontId="1" fillId="8" borderId="49" xfId="0" applyFont="1" applyFill="1" applyBorder="1" applyAlignment="1">
      <alignment horizontal="left" vertical="center" wrapText="1"/>
    </xf>
    <xf numFmtId="0" fontId="21" fillId="8" borderId="55" xfId="0" applyFont="1" applyFill="1" applyBorder="1" applyAlignment="1">
      <alignment horizontal="left" vertical="center" wrapText="1"/>
    </xf>
    <xf numFmtId="0" fontId="2" fillId="8" borderId="48" xfId="0" applyFont="1" applyFill="1" applyBorder="1" applyAlignment="1">
      <alignment horizontal="left" vertical="center" wrapText="1"/>
    </xf>
    <xf numFmtId="0" fontId="2" fillId="8" borderId="49" xfId="0" applyFont="1" applyFill="1" applyBorder="1" applyAlignment="1">
      <alignment horizontal="left" vertical="center" wrapText="1"/>
    </xf>
    <xf numFmtId="0" fontId="18" fillId="0" borderId="46" xfId="0" applyFont="1" applyFill="1" applyBorder="1" applyAlignment="1">
      <alignment horizontal="center" vertical="center" wrapText="1"/>
    </xf>
    <xf numFmtId="0" fontId="1" fillId="0" borderId="46" xfId="0" applyFont="1" applyBorder="1" applyAlignment="1">
      <alignment horizontal="center" vertical="center" wrapText="1"/>
    </xf>
    <xf numFmtId="0" fontId="2" fillId="0" borderId="48" xfId="0" applyFont="1" applyBorder="1" applyAlignment="1">
      <alignment horizontal="left" vertical="center" wrapText="1"/>
    </xf>
    <xf numFmtId="0" fontId="2" fillId="0" borderId="49" xfId="0" applyFont="1" applyBorder="1" applyAlignment="1">
      <alignment horizontal="left" vertical="center" wrapText="1"/>
    </xf>
    <xf numFmtId="0" fontId="18" fillId="0" borderId="47" xfId="0" applyFont="1" applyFill="1" applyBorder="1" applyAlignment="1">
      <alignment horizontal="left" vertical="center" wrapText="1"/>
    </xf>
    <xf numFmtId="0" fontId="18" fillId="0" borderId="49" xfId="0" applyFont="1" applyBorder="1" applyAlignment="1">
      <alignment horizontal="left" vertical="center" wrapText="1"/>
    </xf>
    <xf numFmtId="0" fontId="18" fillId="0" borderId="56" xfId="0" applyFont="1" applyBorder="1" applyAlignment="1">
      <alignment horizontal="left" vertical="center" wrapText="1"/>
    </xf>
    <xf numFmtId="0" fontId="18" fillId="0" borderId="62" xfId="0" applyFont="1" applyBorder="1" applyAlignment="1">
      <alignment horizontal="left" vertical="center" wrapText="1"/>
    </xf>
    <xf numFmtId="0" fontId="18" fillId="0" borderId="51" xfId="0" applyFont="1" applyBorder="1" applyAlignment="1">
      <alignment horizontal="left" vertical="center" wrapText="1"/>
    </xf>
    <xf numFmtId="0" fontId="18" fillId="0" borderId="53" xfId="0" applyFont="1" applyBorder="1" applyAlignment="1">
      <alignment horizontal="left" vertical="center" wrapText="1"/>
    </xf>
    <xf numFmtId="0" fontId="21" fillId="8" borderId="55" xfId="0" applyFont="1" applyFill="1" applyBorder="1" applyAlignment="1"/>
    <xf numFmtId="0" fontId="18" fillId="0" borderId="46" xfId="0" applyFont="1" applyBorder="1" applyAlignment="1">
      <alignment horizontal="left" vertical="center" wrapText="1"/>
    </xf>
    <xf numFmtId="0" fontId="33" fillId="0" borderId="46" xfId="0" applyFont="1" applyFill="1" applyBorder="1" applyAlignment="1">
      <alignment horizontal="center" vertical="center" textRotation="90" wrapText="1"/>
    </xf>
    <xf numFmtId="0" fontId="21" fillId="8" borderId="47" xfId="0" applyFont="1" applyFill="1" applyBorder="1" applyAlignment="1">
      <alignment vertical="center" wrapText="1"/>
    </xf>
    <xf numFmtId="0" fontId="2" fillId="8" borderId="48" xfId="0" applyFont="1" applyFill="1" applyBorder="1" applyAlignment="1">
      <alignment vertical="center" wrapText="1"/>
    </xf>
    <xf numFmtId="0" fontId="2" fillId="8" borderId="49" xfId="0" applyFont="1" applyFill="1" applyBorder="1" applyAlignment="1">
      <alignment vertical="center" wrapText="1"/>
    </xf>
    <xf numFmtId="0" fontId="21" fillId="8" borderId="48" xfId="0" applyFont="1" applyFill="1" applyBorder="1" applyAlignment="1">
      <alignment vertical="center" wrapText="1"/>
    </xf>
    <xf numFmtId="0" fontId="18" fillId="0" borderId="46" xfId="0" applyFont="1" applyBorder="1" applyAlignment="1">
      <alignment horizontal="center" vertical="center" wrapText="1"/>
    </xf>
    <xf numFmtId="3" fontId="18" fillId="0" borderId="57" xfId="1" applyNumberFormat="1" applyFont="1" applyFill="1" applyBorder="1" applyAlignment="1">
      <alignment vertical="center" wrapText="1"/>
    </xf>
    <xf numFmtId="0" fontId="21" fillId="12" borderId="58" xfId="0" applyFont="1" applyFill="1" applyBorder="1" applyAlignment="1">
      <alignment horizontal="center" vertical="center" wrapText="1"/>
    </xf>
    <xf numFmtId="0" fontId="21" fillId="12" borderId="59" xfId="0" applyFont="1" applyFill="1" applyBorder="1" applyAlignment="1">
      <alignment horizontal="center" vertical="center" wrapText="1"/>
    </xf>
    <xf numFmtId="0" fontId="21" fillId="7" borderId="46" xfId="0" applyFont="1" applyFill="1" applyBorder="1" applyAlignment="1">
      <alignment horizontal="left" vertical="center" wrapText="1"/>
    </xf>
    <xf numFmtId="0" fontId="1" fillId="7" borderId="46" xfId="0" applyFont="1" applyFill="1" applyBorder="1" applyAlignment="1">
      <alignment wrapText="1"/>
    </xf>
    <xf numFmtId="0" fontId="35" fillId="6" borderId="57" xfId="0" applyFont="1" applyFill="1" applyBorder="1" applyAlignment="1">
      <alignment horizontal="center" vertical="center" wrapText="1"/>
    </xf>
    <xf numFmtId="0" fontId="36" fillId="6" borderId="58" xfId="0" applyFont="1" applyFill="1" applyBorder="1" applyAlignment="1">
      <alignment horizontal="center" vertical="center" wrapText="1"/>
    </xf>
    <xf numFmtId="0" fontId="36" fillId="6" borderId="59" xfId="0" applyFont="1" applyFill="1" applyBorder="1" applyAlignment="1">
      <alignment horizontal="center" vertical="center" wrapText="1"/>
    </xf>
    <xf numFmtId="0" fontId="26" fillId="18" borderId="47" xfId="0" applyFont="1" applyFill="1" applyBorder="1" applyAlignment="1">
      <alignment horizontal="left" vertical="center"/>
    </xf>
    <xf numFmtId="0" fontId="26" fillId="18" borderId="48" xfId="0" applyFont="1" applyFill="1" applyBorder="1" applyAlignment="1">
      <alignment horizontal="left" vertical="center"/>
    </xf>
    <xf numFmtId="0" fontId="1" fillId="18" borderId="48" xfId="0" applyFont="1" applyFill="1" applyBorder="1" applyAlignment="1"/>
    <xf numFmtId="0" fontId="1" fillId="0" borderId="48" xfId="0" applyFont="1" applyBorder="1" applyAlignment="1"/>
    <xf numFmtId="0" fontId="1" fillId="0" borderId="49" xfId="0" applyFont="1" applyBorder="1" applyAlignment="1"/>
    <xf numFmtId="0" fontId="18" fillId="18" borderId="51" xfId="0" applyFont="1" applyFill="1" applyBorder="1" applyAlignment="1"/>
    <xf numFmtId="0" fontId="1" fillId="18" borderId="46" xfId="0" applyFont="1" applyFill="1" applyBorder="1" applyAlignment="1"/>
    <xf numFmtId="0" fontId="1" fillId="18" borderId="57" xfId="0" applyFont="1" applyFill="1" applyBorder="1" applyAlignment="1"/>
    <xf numFmtId="0" fontId="26" fillId="9" borderId="50" xfId="0" applyFont="1" applyFill="1" applyBorder="1" applyAlignment="1">
      <alignment horizontal="left" vertical="center" wrapText="1"/>
    </xf>
    <xf numFmtId="0" fontId="1" fillId="0" borderId="50" xfId="0" applyFont="1" applyBorder="1" applyAlignment="1">
      <alignment horizontal="left" vertical="center" wrapText="1"/>
    </xf>
    <xf numFmtId="0" fontId="33" fillId="0" borderId="47" xfId="0" applyFont="1" applyBorder="1" applyAlignment="1">
      <alignment horizontal="center" vertical="center" textRotation="90" wrapText="1"/>
    </xf>
    <xf numFmtId="0" fontId="0" fillId="0" borderId="49" xfId="0" applyBorder="1" applyAlignment="1">
      <alignment horizontal="center" vertical="center" textRotation="90" wrapText="1"/>
    </xf>
    <xf numFmtId="0" fontId="0" fillId="0" borderId="56" xfId="0" applyBorder="1" applyAlignment="1">
      <alignment horizontal="center" vertical="center" textRotation="90" wrapText="1"/>
    </xf>
    <xf numFmtId="0" fontId="0" fillId="0" borderId="62" xfId="0" applyBorder="1" applyAlignment="1">
      <alignment horizontal="center" vertical="center" textRotation="90" wrapText="1"/>
    </xf>
    <xf numFmtId="0" fontId="0" fillId="0" borderId="51" xfId="0" applyBorder="1" applyAlignment="1">
      <alignment horizontal="center" vertical="center" textRotation="90" wrapText="1"/>
    </xf>
    <xf numFmtId="0" fontId="0" fillId="0" borderId="53" xfId="0" applyBorder="1" applyAlignment="1">
      <alignment horizontal="center" vertical="center" textRotation="90" wrapText="1"/>
    </xf>
    <xf numFmtId="0" fontId="26" fillId="9" borderId="47" xfId="0" applyFont="1" applyFill="1" applyBorder="1" applyAlignment="1">
      <alignment horizontal="left" vertical="center" wrapText="1"/>
    </xf>
    <xf numFmtId="0" fontId="26" fillId="9" borderId="48" xfId="0" applyFont="1" applyFill="1" applyBorder="1" applyAlignment="1">
      <alignment horizontal="left" vertical="center" wrapText="1"/>
    </xf>
    <xf numFmtId="0" fontId="18" fillId="0" borderId="59" xfId="0" applyFont="1" applyFill="1" applyBorder="1" applyAlignment="1">
      <alignment vertical="center" wrapText="1"/>
    </xf>
    <xf numFmtId="0" fontId="33" fillId="0" borderId="46" xfId="0" applyFont="1" applyBorder="1" applyAlignment="1">
      <alignment horizontal="center" vertical="center" textRotation="90" wrapText="1"/>
    </xf>
    <xf numFmtId="0" fontId="21" fillId="15" borderId="47" xfId="0" applyFont="1" applyFill="1" applyBorder="1" applyAlignment="1">
      <alignment vertical="center" wrapText="1"/>
    </xf>
    <xf numFmtId="0" fontId="1" fillId="15" borderId="48" xfId="0" applyFont="1" applyFill="1" applyBorder="1" applyAlignment="1">
      <alignment vertical="center" wrapText="1"/>
    </xf>
    <xf numFmtId="0" fontId="1" fillId="15" borderId="49" xfId="0" applyFont="1" applyFill="1" applyBorder="1" applyAlignment="1">
      <alignment vertical="center" wrapText="1"/>
    </xf>
    <xf numFmtId="0" fontId="21" fillId="15" borderId="55" xfId="0" applyFont="1" applyFill="1" applyBorder="1" applyAlignment="1"/>
    <xf numFmtId="0" fontId="1" fillId="8" borderId="51" xfId="0" applyFont="1" applyFill="1" applyBorder="1" applyAlignment="1"/>
    <xf numFmtId="0" fontId="40" fillId="0" borderId="46" xfId="0" applyFont="1" applyBorder="1" applyAlignment="1">
      <alignment horizontal="center" vertical="center" textRotation="90" wrapText="1"/>
    </xf>
    <xf numFmtId="0" fontId="21" fillId="18" borderId="58" xfId="0" applyFont="1" applyFill="1" applyBorder="1" applyAlignment="1">
      <alignment horizontal="center" vertical="center" wrapText="1"/>
    </xf>
    <xf numFmtId="0" fontId="1" fillId="0" borderId="56" xfId="0" applyFont="1" applyFill="1" applyBorder="1" applyAlignment="1">
      <alignment horizontal="center" vertical="center" wrapText="1"/>
    </xf>
    <xf numFmtId="0" fontId="1" fillId="0" borderId="0" xfId="0" applyFont="1" applyBorder="1" applyAlignment="1">
      <alignment horizontal="center" vertical="center" wrapText="1"/>
    </xf>
    <xf numFmtId="0" fontId="1" fillId="0" borderId="51" xfId="0" applyFont="1" applyFill="1" applyBorder="1" applyAlignment="1">
      <alignment horizontal="center" vertical="center" wrapText="1"/>
    </xf>
    <xf numFmtId="0" fontId="18" fillId="0" borderId="47" xfId="0" applyFont="1" applyBorder="1" applyAlignment="1">
      <alignment horizontal="left" vertical="center" wrapText="1"/>
    </xf>
    <xf numFmtId="0" fontId="18" fillId="0" borderId="48" xfId="0" applyFont="1" applyBorder="1" applyAlignment="1">
      <alignment horizontal="left" vertical="center" wrapText="1"/>
    </xf>
    <xf numFmtId="0" fontId="18" fillId="0" borderId="0" xfId="0" applyFont="1" applyAlignment="1">
      <alignment horizontal="left" vertical="center" wrapText="1"/>
    </xf>
    <xf numFmtId="0" fontId="18" fillId="0" borderId="52" xfId="0" applyFont="1" applyBorder="1" applyAlignment="1">
      <alignment horizontal="left" vertical="center" wrapText="1"/>
    </xf>
    <xf numFmtId="0" fontId="23" fillId="8" borderId="46" xfId="0" applyFont="1" applyFill="1" applyBorder="1" applyAlignment="1">
      <alignment vertical="center" wrapText="1"/>
    </xf>
    <xf numFmtId="0" fontId="0" fillId="8" borderId="46" xfId="0" applyFont="1" applyFill="1" applyBorder="1" applyAlignment="1">
      <alignment vertical="center" wrapText="1"/>
    </xf>
    <xf numFmtId="0" fontId="18" fillId="0" borderId="51" xfId="0" applyFont="1" applyFill="1" applyBorder="1" applyAlignment="1">
      <alignment vertical="center" wrapText="1"/>
    </xf>
    <xf numFmtId="3" fontId="21" fillId="9" borderId="57" xfId="1" applyNumberFormat="1" applyFont="1" applyFill="1" applyBorder="1" applyAlignment="1" applyProtection="1">
      <alignment horizontal="center" vertical="center" wrapText="1"/>
    </xf>
    <xf numFmtId="0" fontId="26" fillId="8" borderId="57" xfId="0" applyFont="1" applyFill="1" applyBorder="1" applyAlignment="1">
      <alignment horizontal="center" vertical="center" wrapText="1"/>
    </xf>
    <xf numFmtId="0" fontId="26" fillId="8" borderId="58" xfId="0" applyFont="1" applyFill="1" applyBorder="1" applyAlignment="1">
      <alignment horizontal="center" vertical="center" wrapText="1"/>
    </xf>
    <xf numFmtId="0" fontId="26" fillId="8" borderId="59" xfId="0" applyFont="1" applyFill="1" applyBorder="1" applyAlignment="1">
      <alignment horizontal="center" vertical="center" wrapText="1"/>
    </xf>
    <xf numFmtId="0" fontId="21" fillId="0" borderId="57" xfId="0" applyFont="1" applyFill="1" applyBorder="1" applyAlignment="1">
      <alignment horizontal="center" vertical="center" wrapText="1"/>
    </xf>
    <xf numFmtId="0" fontId="21" fillId="0" borderId="58" xfId="0" applyFont="1" applyFill="1" applyBorder="1" applyAlignment="1">
      <alignment horizontal="center" vertical="center" wrapText="1"/>
    </xf>
    <xf numFmtId="0" fontId="21" fillId="0" borderId="47" xfId="0" applyFont="1" applyFill="1" applyBorder="1" applyAlignment="1">
      <alignment horizontal="center" vertical="center" wrapText="1"/>
    </xf>
    <xf numFmtId="0" fontId="18" fillId="0" borderId="48" xfId="0" applyFont="1" applyFill="1" applyBorder="1" applyAlignment="1">
      <alignment horizontal="center" vertical="center" wrapText="1"/>
    </xf>
    <xf numFmtId="0" fontId="18" fillId="0" borderId="56" xfId="0" applyFont="1" applyFill="1" applyBorder="1" applyAlignment="1">
      <alignment horizontal="center" vertical="center" wrapText="1"/>
    </xf>
    <xf numFmtId="0" fontId="18" fillId="0" borderId="0" xfId="0" applyFont="1" applyFill="1" applyBorder="1" applyAlignment="1">
      <alignment horizontal="center" vertical="center" wrapText="1"/>
    </xf>
    <xf numFmtId="0" fontId="21" fillId="0" borderId="46" xfId="0" applyFont="1" applyFill="1" applyBorder="1" applyAlignment="1">
      <alignment horizontal="left" vertical="center" wrapText="1"/>
    </xf>
    <xf numFmtId="0" fontId="18" fillId="0" borderId="46" xfId="0" applyFont="1" applyFill="1" applyBorder="1" applyAlignment="1">
      <alignment vertical="center"/>
    </xf>
    <xf numFmtId="0" fontId="1" fillId="0" borderId="56" xfId="0" applyFont="1" applyBorder="1" applyAlignment="1">
      <alignment horizontal="left" vertical="center" wrapText="1"/>
    </xf>
    <xf numFmtId="0" fontId="1" fillId="0" borderId="0" xfId="0" applyFont="1" applyAlignment="1">
      <alignment horizontal="left" vertical="center" wrapText="1"/>
    </xf>
    <xf numFmtId="0" fontId="1" fillId="0" borderId="62" xfId="0" applyFont="1" applyBorder="1" applyAlignment="1">
      <alignment horizontal="left" vertical="center" wrapText="1"/>
    </xf>
    <xf numFmtId="0" fontId="18" fillId="0" borderId="58" xfId="0" applyFont="1" applyBorder="1" applyAlignment="1">
      <alignment horizontal="center" vertical="center" wrapText="1"/>
    </xf>
    <xf numFmtId="0" fontId="18" fillId="0" borderId="59" xfId="0" applyFont="1" applyBorder="1" applyAlignment="1">
      <alignment horizontal="center" vertical="center" wrapText="1"/>
    </xf>
    <xf numFmtId="0" fontId="21" fillId="0" borderId="46" xfId="0" applyFont="1" applyFill="1" applyBorder="1" applyAlignment="1">
      <alignment vertical="center" wrapText="1"/>
    </xf>
    <xf numFmtId="0" fontId="41" fillId="0" borderId="46" xfId="0" applyFont="1" applyFill="1" applyBorder="1" applyAlignment="1">
      <alignment vertical="center" wrapText="1"/>
    </xf>
    <xf numFmtId="0" fontId="1" fillId="8" borderId="50" xfId="0" applyFont="1" applyFill="1" applyBorder="1" applyAlignment="1">
      <alignment vertical="center" wrapText="1"/>
    </xf>
    <xf numFmtId="0" fontId="18" fillId="8" borderId="54" xfId="0" applyFont="1" applyFill="1" applyBorder="1" applyAlignment="1">
      <alignment vertical="center"/>
    </xf>
    <xf numFmtId="0" fontId="1" fillId="8" borderId="46" xfId="0" applyFont="1" applyFill="1" applyBorder="1" applyAlignment="1">
      <alignment vertical="center"/>
    </xf>
    <xf numFmtId="0" fontId="21" fillId="8" borderId="46" xfId="0" applyFont="1" applyFill="1" applyBorder="1" applyAlignment="1">
      <alignment vertical="center" wrapText="1"/>
    </xf>
    <xf numFmtId="0" fontId="21" fillId="0" borderId="57" xfId="0" applyFont="1" applyFill="1" applyBorder="1" applyAlignment="1">
      <alignment vertical="center" wrapText="1"/>
    </xf>
    <xf numFmtId="0" fontId="39" fillId="6" borderId="46" xfId="0" applyFont="1" applyFill="1" applyBorder="1" applyAlignment="1">
      <alignment horizontal="center" vertical="center" wrapText="1"/>
    </xf>
    <xf numFmtId="0" fontId="1" fillId="6" borderId="46" xfId="0" applyFont="1" applyFill="1" applyBorder="1" applyAlignment="1">
      <alignment horizontal="center" vertical="center" wrapText="1"/>
    </xf>
    <xf numFmtId="0" fontId="1" fillId="6" borderId="50" xfId="0" applyFont="1" applyFill="1" applyBorder="1" applyAlignment="1">
      <alignment horizontal="center" vertical="center" wrapText="1"/>
    </xf>
    <xf numFmtId="0" fontId="21" fillId="0" borderId="58" xfId="0" applyFont="1" applyBorder="1" applyAlignment="1">
      <alignment vertical="center" wrapText="1"/>
    </xf>
    <xf numFmtId="0" fontId="21" fillId="0" borderId="59" xfId="0" applyFont="1" applyBorder="1" applyAlignment="1">
      <alignment vertical="center" wrapText="1"/>
    </xf>
    <xf numFmtId="0" fontId="21" fillId="0" borderId="48" xfId="0" applyFont="1" applyFill="1" applyBorder="1" applyAlignment="1">
      <alignment horizontal="center" vertical="center" wrapText="1"/>
    </xf>
    <xf numFmtId="0" fontId="21" fillId="0" borderId="49" xfId="0" applyFont="1" applyFill="1" applyBorder="1" applyAlignment="1">
      <alignment horizontal="center" vertical="center" wrapText="1"/>
    </xf>
    <xf numFmtId="0" fontId="21" fillId="0" borderId="56" xfId="0" applyFont="1" applyFill="1" applyBorder="1" applyAlignment="1">
      <alignment horizontal="center" vertical="center" wrapText="1"/>
    </xf>
    <xf numFmtId="0" fontId="21" fillId="0" borderId="0" xfId="0" applyFont="1" applyFill="1" applyBorder="1" applyAlignment="1">
      <alignment horizontal="center" vertical="center" wrapText="1"/>
    </xf>
    <xf numFmtId="0" fontId="21" fillId="0" borderId="62" xfId="0" applyFont="1" applyFill="1" applyBorder="1" applyAlignment="1">
      <alignment horizontal="center" vertical="center" wrapText="1"/>
    </xf>
    <xf numFmtId="0" fontId="21" fillId="0" borderId="51" xfId="0" applyFont="1" applyFill="1" applyBorder="1" applyAlignment="1">
      <alignment horizontal="center" vertical="center" wrapText="1"/>
    </xf>
    <xf numFmtId="0" fontId="21" fillId="0" borderId="52" xfId="0" applyFont="1" applyFill="1" applyBorder="1" applyAlignment="1">
      <alignment horizontal="center" vertical="center" wrapText="1"/>
    </xf>
    <xf numFmtId="0" fontId="21" fillId="0" borderId="53" xfId="0" applyFont="1" applyFill="1" applyBorder="1" applyAlignment="1">
      <alignment horizontal="center" vertical="center" wrapText="1"/>
    </xf>
    <xf numFmtId="0" fontId="18" fillId="0" borderId="58" xfId="0" applyFont="1" applyFill="1" applyBorder="1" applyAlignment="1">
      <alignment horizontal="left" vertical="center" wrapText="1"/>
    </xf>
    <xf numFmtId="0" fontId="21" fillId="8" borderId="54" xfId="0" applyFont="1" applyFill="1" applyBorder="1" applyAlignment="1">
      <alignment vertical="center"/>
    </xf>
    <xf numFmtId="0" fontId="39" fillId="6" borderId="57" xfId="0" applyFont="1" applyFill="1" applyBorder="1" applyAlignment="1">
      <alignment horizontal="center" vertical="center" wrapText="1"/>
    </xf>
    <xf numFmtId="0" fontId="39" fillId="6" borderId="58" xfId="0" applyFont="1" applyFill="1" applyBorder="1" applyAlignment="1">
      <alignment horizontal="center" vertical="center" wrapText="1"/>
    </xf>
    <xf numFmtId="0" fontId="39" fillId="6" borderId="59" xfId="0" applyFont="1" applyFill="1" applyBorder="1" applyAlignment="1">
      <alignment horizontal="center" vertical="center" wrapText="1"/>
    </xf>
    <xf numFmtId="0" fontId="18" fillId="6" borderId="54" xfId="0" applyFont="1" applyFill="1" applyBorder="1" applyAlignment="1"/>
    <xf numFmtId="0" fontId="1" fillId="6" borderId="46" xfId="0" applyFont="1" applyFill="1" applyBorder="1" applyAlignment="1"/>
    <xf numFmtId="0" fontId="1" fillId="6" borderId="57" xfId="0" applyFont="1" applyFill="1" applyBorder="1" applyAlignment="1"/>
    <xf numFmtId="0" fontId="18" fillId="0" borderId="46" xfId="0" applyFont="1" applyBorder="1" applyAlignment="1">
      <alignment horizontal="center" vertical="center" textRotation="90" wrapText="1"/>
    </xf>
    <xf numFmtId="0" fontId="21" fillId="6" borderId="59"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1" fillId="12" borderId="47" xfId="0" applyFont="1" applyFill="1" applyBorder="1" applyAlignment="1">
      <alignment horizontal="center" vertical="center" wrapText="1"/>
    </xf>
    <xf numFmtId="0" fontId="2" fillId="12" borderId="48" xfId="0" applyFont="1" applyFill="1" applyBorder="1" applyAlignment="1">
      <alignment horizontal="center" vertical="center" wrapText="1"/>
    </xf>
    <xf numFmtId="0" fontId="1" fillId="12" borderId="54" xfId="0" applyFont="1" applyFill="1" applyBorder="1" applyAlignment="1"/>
    <xf numFmtId="0" fontId="18" fillId="5" borderId="46" xfId="0" applyFont="1" applyFill="1" applyBorder="1" applyAlignment="1">
      <alignment horizontal="center" vertical="center" textRotation="90" wrapText="1"/>
    </xf>
    <xf numFmtId="0" fontId="1" fillId="5" borderId="46" xfId="0" applyFont="1" applyFill="1" applyBorder="1" applyAlignment="1">
      <alignment horizontal="center" vertical="center" textRotation="90" wrapText="1"/>
    </xf>
    <xf numFmtId="0" fontId="18" fillId="20" borderId="46" xfId="0" applyFont="1" applyFill="1" applyBorder="1" applyAlignment="1">
      <alignment horizontal="center" vertical="center" textRotation="90" wrapText="1"/>
    </xf>
    <xf numFmtId="0" fontId="1" fillId="20" borderId="46" xfId="0" applyFont="1" applyFill="1" applyBorder="1" applyAlignment="1">
      <alignment horizontal="center" vertical="center" textRotation="90" wrapText="1"/>
    </xf>
    <xf numFmtId="0" fontId="18" fillId="2" borderId="47" xfId="0" applyFont="1" applyFill="1" applyBorder="1" applyAlignment="1">
      <alignment horizontal="center" vertical="center" wrapText="1"/>
    </xf>
    <xf numFmtId="0" fontId="18" fillId="0" borderId="58" xfId="0" applyFont="1" applyFill="1" applyBorder="1" applyAlignment="1">
      <alignment vertical="center" wrapText="1"/>
    </xf>
    <xf numFmtId="0" fontId="18" fillId="18" borderId="47" xfId="0" applyFont="1" applyFill="1" applyBorder="1" applyAlignment="1">
      <alignment horizontal="center" vertical="center" textRotation="90" wrapText="1"/>
    </xf>
    <xf numFmtId="0" fontId="1" fillId="18" borderId="49" xfId="0" applyFont="1" applyFill="1" applyBorder="1" applyAlignment="1">
      <alignment horizontal="center" vertical="center" textRotation="90" wrapText="1"/>
    </xf>
    <xf numFmtId="0" fontId="1" fillId="18" borderId="56" xfId="0" applyFont="1" applyFill="1" applyBorder="1" applyAlignment="1">
      <alignment horizontal="center" vertical="center" textRotation="90" wrapText="1"/>
    </xf>
    <xf numFmtId="0" fontId="1" fillId="18" borderId="62" xfId="0" applyFont="1" applyFill="1" applyBorder="1" applyAlignment="1">
      <alignment horizontal="center" vertical="center" textRotation="90" wrapText="1"/>
    </xf>
    <xf numFmtId="0" fontId="1" fillId="18" borderId="56" xfId="0" applyFont="1" applyFill="1" applyBorder="1" applyAlignment="1"/>
    <xf numFmtId="0" fontId="1" fillId="18" borderId="62" xfId="0" applyFont="1" applyFill="1" applyBorder="1" applyAlignment="1"/>
    <xf numFmtId="0" fontId="1" fillId="18" borderId="51" xfId="0" applyFont="1" applyFill="1" applyBorder="1" applyAlignment="1"/>
    <xf numFmtId="0" fontId="1" fillId="18" borderId="53" xfId="0" applyFont="1" applyFill="1" applyBorder="1" applyAlignment="1"/>
    <xf numFmtId="0" fontId="21" fillId="9" borderId="49" xfId="0" applyFont="1" applyFill="1" applyBorder="1" applyAlignment="1">
      <alignment horizontal="left" vertical="center" wrapText="1"/>
    </xf>
    <xf numFmtId="0" fontId="1" fillId="8" borderId="55" xfId="0" applyFont="1" applyFill="1" applyBorder="1" applyAlignment="1">
      <alignment vertical="center"/>
    </xf>
    <xf numFmtId="0" fontId="1" fillId="8" borderId="54" xfId="0" applyFont="1" applyFill="1" applyBorder="1" applyAlignment="1">
      <alignment vertical="center"/>
    </xf>
    <xf numFmtId="0" fontId="21" fillId="8" borderId="58" xfId="0" applyFont="1" applyFill="1" applyBorder="1" applyAlignment="1"/>
    <xf numFmtId="0" fontId="21" fillId="8" borderId="59" xfId="0" applyFont="1" applyFill="1" applyBorder="1" applyAlignment="1"/>
    <xf numFmtId="0" fontId="21" fillId="0" borderId="59" xfId="0" applyFont="1" applyFill="1" applyBorder="1" applyAlignment="1">
      <alignment horizontal="left" vertical="center" wrapText="1"/>
    </xf>
    <xf numFmtId="0" fontId="21" fillId="0" borderId="47" xfId="0" applyFont="1" applyFill="1" applyBorder="1" applyAlignment="1">
      <alignment horizontal="left" vertical="center" textRotation="90" wrapText="1"/>
    </xf>
    <xf numFmtId="0" fontId="21" fillId="0" borderId="48" xfId="0" applyFont="1" applyFill="1" applyBorder="1" applyAlignment="1">
      <alignment horizontal="left" vertical="center" textRotation="90" wrapText="1"/>
    </xf>
    <xf numFmtId="0" fontId="21" fillId="0" borderId="56" xfId="0" applyFont="1" applyFill="1" applyBorder="1" applyAlignment="1">
      <alignment horizontal="left" vertical="center" textRotation="90" wrapText="1"/>
    </xf>
    <xf numFmtId="0" fontId="21" fillId="0" borderId="0" xfId="0" applyFont="1" applyFill="1" applyBorder="1" applyAlignment="1">
      <alignment horizontal="left" vertical="center" textRotation="90" wrapText="1"/>
    </xf>
    <xf numFmtId="0" fontId="21" fillId="0" borderId="51" xfId="0" applyFont="1" applyFill="1" applyBorder="1" applyAlignment="1">
      <alignment horizontal="left" vertical="center" textRotation="90" wrapText="1"/>
    </xf>
    <xf numFmtId="0" fontId="21" fillId="0" borderId="52" xfId="0" applyFont="1" applyFill="1" applyBorder="1" applyAlignment="1">
      <alignment horizontal="left" vertical="center" textRotation="90" wrapText="1"/>
    </xf>
    <xf numFmtId="0" fontId="23" fillId="0" borderId="58" xfId="0" applyFont="1" applyFill="1" applyBorder="1" applyAlignment="1">
      <alignment horizontal="left" vertical="center" wrapText="1"/>
    </xf>
    <xf numFmtId="0" fontId="21" fillId="7" borderId="57" xfId="0" applyFont="1" applyFill="1" applyBorder="1" applyAlignment="1">
      <alignment horizontal="center" vertical="center" wrapText="1"/>
    </xf>
    <xf numFmtId="0" fontId="2" fillId="7" borderId="58" xfId="0" applyFont="1" applyFill="1" applyBorder="1" applyAlignment="1">
      <alignment horizontal="center" vertical="center" wrapText="1"/>
    </xf>
    <xf numFmtId="0" fontId="21" fillId="8" borderId="58" xfId="0" applyFont="1" applyFill="1" applyBorder="1" applyAlignment="1">
      <alignment horizontal="center" vertical="center" wrapText="1"/>
    </xf>
    <xf numFmtId="0" fontId="21" fillId="8" borderId="59" xfId="0" applyFont="1" applyFill="1" applyBorder="1" applyAlignment="1">
      <alignment horizontal="center" vertical="center" wrapText="1"/>
    </xf>
    <xf numFmtId="0" fontId="21" fillId="8" borderId="57" xfId="0" applyFont="1" applyFill="1" applyBorder="1" applyAlignment="1">
      <alignment wrapText="1"/>
    </xf>
    <xf numFmtId="0" fontId="21" fillId="8" borderId="58" xfId="0" applyFont="1" applyFill="1" applyBorder="1" applyAlignment="1">
      <alignment wrapText="1"/>
    </xf>
    <xf numFmtId="0" fontId="21" fillId="8" borderId="59" xfId="0" applyFont="1" applyFill="1" applyBorder="1" applyAlignment="1">
      <alignment wrapText="1"/>
    </xf>
    <xf numFmtId="0" fontId="41" fillId="0" borderId="46" xfId="0" applyFont="1" applyBorder="1" applyAlignment="1">
      <alignment horizontal="center" vertical="center" wrapText="1"/>
    </xf>
    <xf numFmtId="0" fontId="0" fillId="0" borderId="57" xfId="0" applyBorder="1" applyAlignment="1">
      <alignment vertical="center" wrapText="1"/>
    </xf>
    <xf numFmtId="0" fontId="2" fillId="7" borderId="46" xfId="0" applyFont="1" applyFill="1" applyBorder="1" applyAlignment="1">
      <alignment horizontal="center" vertical="center" wrapText="1"/>
    </xf>
    <xf numFmtId="0" fontId="1" fillId="8" borderId="58" xfId="0" applyFont="1" applyFill="1" applyBorder="1" applyAlignment="1">
      <alignment vertical="center" wrapText="1"/>
    </xf>
    <xf numFmtId="0" fontId="2" fillId="8" borderId="56" xfId="0" applyFont="1" applyFill="1" applyBorder="1" applyAlignment="1">
      <alignment vertical="center" wrapText="1"/>
    </xf>
    <xf numFmtId="0" fontId="2" fillId="8" borderId="0" xfId="0" applyFont="1" applyFill="1" applyBorder="1" applyAlignment="1">
      <alignment vertical="center" wrapText="1"/>
    </xf>
    <xf numFmtId="0" fontId="2" fillId="8" borderId="62" xfId="0" applyFont="1" applyFill="1" applyBorder="1" applyAlignment="1">
      <alignment vertical="center" wrapText="1"/>
    </xf>
    <xf numFmtId="0" fontId="2" fillId="8" borderId="56" xfId="0" applyFont="1" applyFill="1" applyBorder="1" applyAlignment="1">
      <alignment vertical="center"/>
    </xf>
    <xf numFmtId="0" fontId="2" fillId="8" borderId="0" xfId="0" applyFont="1" applyFill="1" applyBorder="1" applyAlignment="1">
      <alignment vertical="center"/>
    </xf>
    <xf numFmtId="0" fontId="2" fillId="8" borderId="62" xfId="0" applyFont="1" applyFill="1" applyBorder="1" applyAlignment="1">
      <alignment vertical="center"/>
    </xf>
    <xf numFmtId="0" fontId="1" fillId="0" borderId="55" xfId="0" applyFont="1" applyBorder="1" applyAlignment="1">
      <alignment vertical="center"/>
    </xf>
    <xf numFmtId="0" fontId="1" fillId="0" borderId="54" xfId="0" applyFont="1" applyBorder="1" applyAlignment="1">
      <alignment vertical="center"/>
    </xf>
    <xf numFmtId="0" fontId="43" fillId="5" borderId="38" xfId="0" applyFont="1" applyFill="1" applyBorder="1" applyAlignment="1">
      <alignment horizontal="center" vertical="center" wrapText="1"/>
    </xf>
    <xf numFmtId="0" fontId="0" fillId="0" borderId="39" xfId="0" applyBorder="1" applyAlignment="1">
      <alignment wrapText="1"/>
    </xf>
    <xf numFmtId="0" fontId="0" fillId="0" borderId="41" xfId="0" applyBorder="1" applyAlignment="1">
      <alignment wrapText="1"/>
    </xf>
    <xf numFmtId="0" fontId="0" fillId="0" borderId="0" xfId="0" applyAlignment="1">
      <alignment wrapText="1"/>
    </xf>
    <xf numFmtId="0" fontId="0" fillId="0" borderId="43" xfId="0" applyBorder="1" applyAlignment="1">
      <alignment wrapText="1"/>
    </xf>
    <xf numFmtId="0" fontId="0" fillId="0" borderId="44" xfId="0" applyBorder="1" applyAlignment="1">
      <alignment wrapText="1"/>
    </xf>
    <xf numFmtId="0" fontId="21" fillId="6" borderId="50" xfId="0" applyFont="1" applyFill="1" applyBorder="1" applyAlignment="1">
      <alignment horizontal="center" vertical="center" wrapText="1"/>
    </xf>
    <xf numFmtId="0" fontId="2" fillId="6" borderId="54"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18" fillId="7" borderId="47" xfId="0" applyFont="1" applyFill="1" applyBorder="1" applyAlignment="1">
      <alignment vertical="center" wrapText="1"/>
    </xf>
    <xf numFmtId="0" fontId="0" fillId="0" borderId="48" xfId="0" applyBorder="1" applyAlignment="1">
      <alignment vertical="center" wrapText="1"/>
    </xf>
    <xf numFmtId="0" fontId="0" fillId="0" borderId="49" xfId="0" applyBorder="1" applyAlignment="1">
      <alignment vertical="center" wrapText="1"/>
    </xf>
    <xf numFmtId="0" fontId="18" fillId="21" borderId="47" xfId="0" applyFont="1" applyFill="1" applyBorder="1" applyAlignment="1">
      <alignment vertical="center" wrapText="1"/>
    </xf>
    <xf numFmtId="0" fontId="21" fillId="7" borderId="58" xfId="0" applyFont="1" applyFill="1" applyBorder="1" applyAlignment="1">
      <alignment horizontal="center" vertical="center"/>
    </xf>
    <xf numFmtId="0" fontId="21" fillId="7" borderId="59" xfId="0" applyFont="1" applyFill="1" applyBorder="1" applyAlignment="1">
      <alignment horizontal="center" vertical="center"/>
    </xf>
    <xf numFmtId="0" fontId="2" fillId="6" borderId="55"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 fillId="6" borderId="49" xfId="0" applyFont="1" applyFill="1" applyBorder="1" applyAlignment="1">
      <alignment horizontal="center" vertical="center" wrapText="1"/>
    </xf>
    <xf numFmtId="0" fontId="2" fillId="6" borderId="56" xfId="0" applyFont="1" applyFill="1" applyBorder="1" applyAlignment="1">
      <alignment horizontal="center" vertical="center" wrapText="1"/>
    </xf>
    <xf numFmtId="0" fontId="2" fillId="6" borderId="62" xfId="0" applyFont="1" applyFill="1" applyBorder="1" applyAlignment="1">
      <alignment horizontal="center" vertical="center" wrapText="1"/>
    </xf>
    <xf numFmtId="0" fontId="2" fillId="6" borderId="51" xfId="0" applyFont="1" applyFill="1" applyBorder="1" applyAlignment="1">
      <alignment horizontal="center" vertical="center" wrapText="1"/>
    </xf>
    <xf numFmtId="0" fontId="2" fillId="6" borderId="53" xfId="0" applyFont="1" applyFill="1" applyBorder="1" applyAlignment="1">
      <alignment horizontal="center" vertical="center" wrapText="1"/>
    </xf>
    <xf numFmtId="0" fontId="21" fillId="6" borderId="57" xfId="0" applyFont="1" applyFill="1" applyBorder="1" applyAlignment="1">
      <alignment horizontal="center" vertical="center" wrapText="1"/>
    </xf>
    <xf numFmtId="0" fontId="2" fillId="6" borderId="59" xfId="0" applyFont="1" applyFill="1" applyBorder="1" applyAlignment="1">
      <alignment horizontal="center" vertical="center" wrapText="1"/>
    </xf>
    <xf numFmtId="0" fontId="21" fillId="2" borderId="46" xfId="0" applyFont="1" applyFill="1" applyBorder="1" applyAlignment="1">
      <alignment horizontal="center" vertical="center" wrapText="1"/>
    </xf>
    <xf numFmtId="0" fontId="2" fillId="0" borderId="46" xfId="0" applyFont="1" applyBorder="1" applyAlignment="1">
      <alignment horizontal="center" vertical="center" wrapText="1"/>
    </xf>
    <xf numFmtId="0" fontId="21" fillId="0" borderId="46" xfId="0" applyFont="1" applyBorder="1" applyAlignment="1">
      <alignment horizontal="center" vertical="center" wrapText="1"/>
    </xf>
    <xf numFmtId="0" fontId="21" fillId="21" borderId="58" xfId="0" applyFont="1" applyFill="1" applyBorder="1" applyAlignment="1">
      <alignment horizontal="center" vertical="center"/>
    </xf>
    <xf numFmtId="0" fontId="21" fillId="21" borderId="59" xfId="0" applyFont="1" applyFill="1" applyBorder="1" applyAlignment="1">
      <alignment horizontal="center" vertical="center"/>
    </xf>
    <xf numFmtId="0" fontId="0" fillId="0" borderId="39" xfId="0" applyBorder="1" applyAlignment="1">
      <alignment horizontal="center" vertical="center" wrapText="1"/>
    </xf>
    <xf numFmtId="0" fontId="0" fillId="0" borderId="40" xfId="0" applyBorder="1" applyAlignment="1">
      <alignment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0" xfId="0" applyBorder="1" applyAlignment="1">
      <alignment wrapText="1"/>
    </xf>
    <xf numFmtId="0" fontId="0" fillId="0" borderId="42" xfId="0" applyBorder="1" applyAlignment="1">
      <alignment wrapText="1"/>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wrapText="1"/>
    </xf>
    <xf numFmtId="0" fontId="2" fillId="13" borderId="63" xfId="0" applyFont="1" applyFill="1" applyBorder="1" applyAlignment="1">
      <alignment horizontal="center" vertical="center" wrapText="1"/>
    </xf>
    <xf numFmtId="0" fontId="2" fillId="13" borderId="67" xfId="0" applyFont="1" applyFill="1" applyBorder="1" applyAlignment="1">
      <alignment horizontal="center" vertical="center" wrapText="1"/>
    </xf>
    <xf numFmtId="0" fontId="2" fillId="13" borderId="39" xfId="0" applyFont="1" applyFill="1" applyBorder="1" applyAlignment="1">
      <alignment horizontal="center" vertical="center" wrapText="1"/>
    </xf>
    <xf numFmtId="0" fontId="2" fillId="13" borderId="0" xfId="0" applyFont="1" applyFill="1" applyBorder="1" applyAlignment="1">
      <alignment horizontal="center" vertical="center" wrapText="1"/>
    </xf>
    <xf numFmtId="0" fontId="2" fillId="13" borderId="44" xfId="0" applyFont="1" applyFill="1" applyBorder="1" applyAlignment="1">
      <alignment horizontal="center" vertical="center" wrapText="1"/>
    </xf>
    <xf numFmtId="0" fontId="2" fillId="13" borderId="64" xfId="0" applyFont="1" applyFill="1" applyBorder="1" applyAlignment="1">
      <alignment horizontal="center" vertical="center" wrapText="1"/>
    </xf>
    <xf numFmtId="0" fontId="2" fillId="13" borderId="65" xfId="0" applyFont="1" applyFill="1" applyBorder="1" applyAlignment="1">
      <alignment horizontal="center" vertical="center" wrapText="1"/>
    </xf>
    <xf numFmtId="0" fontId="2" fillId="13" borderId="46" xfId="0" applyFont="1" applyFill="1" applyBorder="1" applyAlignment="1">
      <alignment horizontal="center" vertical="center" wrapText="1"/>
    </xf>
    <xf numFmtId="0" fontId="2" fillId="13" borderId="66" xfId="0" applyFont="1" applyFill="1" applyBorder="1" applyAlignment="1">
      <alignment horizontal="center" vertical="center" wrapText="1"/>
    </xf>
    <xf numFmtId="0" fontId="2" fillId="13" borderId="51" xfId="0" applyFont="1" applyFill="1" applyBorder="1" applyAlignment="1">
      <alignment horizontal="center" vertical="center" wrapText="1"/>
    </xf>
    <xf numFmtId="0" fontId="2" fillId="13" borderId="52" xfId="0" applyFont="1" applyFill="1" applyBorder="1" applyAlignment="1">
      <alignment horizontal="center" vertical="center" wrapText="1"/>
    </xf>
    <xf numFmtId="0" fontId="2" fillId="13" borderId="76" xfId="0" applyFont="1" applyFill="1" applyBorder="1" applyAlignment="1">
      <alignment horizontal="center" vertical="center" wrapText="1"/>
    </xf>
    <xf numFmtId="0" fontId="2" fillId="13" borderId="56" xfId="0" applyFont="1" applyFill="1" applyBorder="1" applyAlignment="1">
      <alignment horizontal="center" vertical="center" wrapText="1"/>
    </xf>
    <xf numFmtId="164" fontId="44" fillId="5" borderId="38" xfId="2" applyFont="1" applyFill="1" applyBorder="1" applyAlignment="1">
      <alignment horizontal="center" vertical="center" wrapText="1"/>
    </xf>
    <xf numFmtId="164" fontId="1" fillId="0" borderId="39" xfId="2" applyFont="1" applyBorder="1" applyAlignment="1"/>
    <xf numFmtId="164" fontId="1" fillId="0" borderId="40" xfId="2" applyFont="1" applyBorder="1" applyAlignment="1"/>
    <xf numFmtId="164" fontId="1" fillId="0" borderId="41" xfId="2" applyFont="1" applyBorder="1" applyAlignment="1"/>
    <xf numFmtId="164" fontId="1" fillId="0" borderId="0" xfId="2" applyFont="1" applyBorder="1" applyAlignment="1"/>
    <xf numFmtId="164" fontId="1" fillId="0" borderId="42" xfId="2" applyFont="1" applyBorder="1" applyAlignment="1"/>
    <xf numFmtId="164" fontId="1" fillId="0" borderId="43" xfId="2" applyFont="1" applyBorder="1" applyAlignment="1"/>
    <xf numFmtId="164" fontId="1" fillId="0" borderId="44" xfId="2" applyFont="1" applyBorder="1" applyAlignment="1"/>
    <xf numFmtId="164" fontId="1" fillId="0" borderId="45" xfId="2" applyFont="1" applyBorder="1" applyAlignment="1"/>
    <xf numFmtId="0" fontId="36" fillId="22" borderId="50" xfId="0" applyFont="1" applyFill="1" applyBorder="1" applyAlignment="1">
      <alignment horizontal="center" vertical="center" wrapText="1"/>
    </xf>
    <xf numFmtId="0" fontId="36" fillId="22" borderId="55" xfId="0" applyFont="1" applyFill="1" applyBorder="1" applyAlignment="1">
      <alignment horizontal="center" vertical="center" wrapText="1"/>
    </xf>
    <xf numFmtId="0" fontId="36" fillId="22" borderId="54" xfId="0" applyFont="1" applyFill="1" applyBorder="1" applyAlignment="1">
      <alignment horizontal="center" vertical="center" wrapText="1"/>
    </xf>
    <xf numFmtId="0" fontId="36" fillId="22" borderId="47" xfId="0" applyFont="1" applyFill="1" applyBorder="1" applyAlignment="1">
      <alignment horizontal="center" vertical="center" wrapText="1"/>
    </xf>
    <xf numFmtId="0" fontId="36" fillId="22" borderId="49" xfId="0" applyFont="1" applyFill="1" applyBorder="1" applyAlignment="1">
      <alignment horizontal="center" vertical="center" wrapText="1"/>
    </xf>
    <xf numFmtId="0" fontId="36" fillId="22" borderId="56" xfId="0" applyFont="1" applyFill="1" applyBorder="1" applyAlignment="1">
      <alignment horizontal="center" vertical="center" wrapText="1"/>
    </xf>
    <xf numFmtId="0" fontId="36" fillId="22" borderId="62" xfId="0" applyFont="1" applyFill="1" applyBorder="1" applyAlignment="1">
      <alignment horizontal="center" vertical="center" wrapText="1"/>
    </xf>
    <xf numFmtId="0" fontId="36" fillId="22" borderId="51" xfId="0" applyFont="1" applyFill="1" applyBorder="1" applyAlignment="1">
      <alignment horizontal="center" vertical="center" wrapText="1"/>
    </xf>
    <xf numFmtId="0" fontId="36" fillId="22" borderId="53" xfId="0" applyFont="1" applyFill="1" applyBorder="1" applyAlignment="1">
      <alignment horizontal="center" vertical="center" wrapText="1"/>
    </xf>
    <xf numFmtId="164" fontId="1" fillId="23" borderId="46" xfId="2" applyFont="1" applyFill="1" applyBorder="1" applyAlignment="1">
      <alignment horizontal="center" vertical="center" wrapText="1"/>
    </xf>
    <xf numFmtId="164" fontId="1" fillId="21" borderId="46" xfId="2" applyFont="1" applyFill="1" applyBorder="1" applyAlignment="1">
      <alignment horizontal="center" vertical="center" wrapText="1"/>
    </xf>
    <xf numFmtId="164" fontId="0" fillId="23" borderId="46" xfId="2" applyFont="1" applyFill="1" applyBorder="1" applyAlignment="1">
      <alignment horizontal="center" vertical="center" wrapText="1"/>
    </xf>
    <xf numFmtId="164" fontId="0" fillId="21" borderId="46" xfId="2" applyFont="1" applyFill="1" applyBorder="1" applyAlignment="1">
      <alignment horizontal="center" vertical="center" wrapText="1"/>
    </xf>
    <xf numFmtId="0" fontId="2" fillId="13" borderId="47" xfId="0" applyFont="1" applyFill="1" applyBorder="1" applyAlignment="1">
      <alignment vertical="center"/>
    </xf>
    <xf numFmtId="0" fontId="2" fillId="13" borderId="49" xfId="0" applyFont="1" applyFill="1" applyBorder="1" applyAlignment="1">
      <alignment vertical="center"/>
    </xf>
    <xf numFmtId="0" fontId="2" fillId="8" borderId="57" xfId="0" applyFont="1" applyFill="1" applyBorder="1" applyAlignment="1">
      <alignment vertical="center" wrapText="1"/>
    </xf>
    <xf numFmtId="0" fontId="2" fillId="8" borderId="59" xfId="0" applyFont="1" applyFill="1" applyBorder="1" applyAlignment="1">
      <alignment vertical="center" wrapText="1"/>
    </xf>
    <xf numFmtId="0" fontId="2" fillId="24" borderId="47" xfId="0" applyFont="1" applyFill="1" applyBorder="1" applyAlignment="1">
      <alignment vertical="center"/>
    </xf>
    <xf numFmtId="0" fontId="2" fillId="0" borderId="49" xfId="0" applyFont="1" applyBorder="1" applyAlignment="1">
      <alignment vertical="center"/>
    </xf>
    <xf numFmtId="0" fontId="1" fillId="24" borderId="55" xfId="0" applyFont="1" applyFill="1" applyBorder="1" applyAlignment="1"/>
    <xf numFmtId="0" fontId="1" fillId="24" borderId="51" xfId="0" applyFont="1" applyFill="1" applyBorder="1" applyAlignment="1"/>
    <xf numFmtId="0" fontId="2" fillId="0" borderId="57" xfId="0" applyFont="1" applyBorder="1" applyAlignment="1">
      <alignment vertical="center" wrapText="1"/>
    </xf>
    <xf numFmtId="0" fontId="2" fillId="22" borderId="47" xfId="0" applyFont="1" applyFill="1" applyBorder="1" applyAlignment="1">
      <alignment vertical="center"/>
    </xf>
    <xf numFmtId="0" fontId="1" fillId="22" borderId="55" xfId="0" applyFont="1" applyFill="1" applyBorder="1" applyAlignment="1"/>
    <xf numFmtId="0" fontId="1" fillId="22" borderId="51" xfId="0" applyFont="1" applyFill="1" applyBorder="1" applyAlignment="1"/>
    <xf numFmtId="0" fontId="1" fillId="13" borderId="55" xfId="0" applyFont="1" applyFill="1" applyBorder="1" applyAlignment="1"/>
    <xf numFmtId="0" fontId="1" fillId="13" borderId="51" xfId="0" applyFont="1" applyFill="1" applyBorder="1" applyAlignment="1"/>
    <xf numFmtId="0" fontId="1" fillId="0" borderId="39" xfId="0" applyFont="1" applyBorder="1" applyAlignment="1">
      <alignment wrapText="1"/>
    </xf>
    <xf numFmtId="0" fontId="1" fillId="0" borderId="40" xfId="0" applyFont="1" applyBorder="1" applyAlignment="1">
      <alignment wrapText="1"/>
    </xf>
    <xf numFmtId="0" fontId="1" fillId="0" borderId="41" xfId="0" applyFont="1" applyBorder="1" applyAlignment="1">
      <alignment wrapText="1"/>
    </xf>
    <xf numFmtId="0" fontId="1" fillId="0" borderId="0" xfId="0" applyFont="1" applyBorder="1" applyAlignment="1">
      <alignment wrapText="1"/>
    </xf>
    <xf numFmtId="0" fontId="1" fillId="0" borderId="42" xfId="0" applyFont="1" applyBorder="1" applyAlignment="1">
      <alignment wrapText="1"/>
    </xf>
    <xf numFmtId="0" fontId="1" fillId="0" borderId="43" xfId="0" applyFont="1" applyBorder="1" applyAlignment="1">
      <alignment wrapText="1"/>
    </xf>
    <xf numFmtId="0" fontId="1" fillId="0" borderId="44" xfId="0" applyFont="1" applyBorder="1" applyAlignment="1">
      <alignment wrapText="1"/>
    </xf>
    <xf numFmtId="0" fontId="1" fillId="0" borderId="45" xfId="0" applyFont="1" applyBorder="1" applyAlignment="1">
      <alignment wrapText="1"/>
    </xf>
    <xf numFmtId="0" fontId="21" fillId="7" borderId="50" xfId="0" applyFont="1" applyFill="1" applyBorder="1" applyAlignment="1"/>
    <xf numFmtId="0" fontId="2" fillId="7" borderId="50" xfId="0" applyFont="1" applyFill="1" applyBorder="1" applyAlignment="1"/>
    <xf numFmtId="0" fontId="18" fillId="7" borderId="46" xfId="0" applyFont="1" applyFill="1" applyBorder="1" applyAlignment="1"/>
    <xf numFmtId="0" fontId="21" fillId="8" borderId="50" xfId="0" applyFont="1" applyFill="1" applyBorder="1" applyAlignment="1"/>
    <xf numFmtId="0" fontId="18" fillId="8" borderId="46" xfId="0" applyFont="1" applyFill="1" applyBorder="1" applyAlignment="1"/>
    <xf numFmtId="0" fontId="18" fillId="8" borderId="57" xfId="0" applyFont="1" applyFill="1" applyBorder="1" applyAlignment="1"/>
    <xf numFmtId="0" fontId="21" fillId="8" borderId="46" xfId="0" applyFont="1" applyFill="1" applyBorder="1" applyAlignment="1">
      <alignment horizontal="center" vertical="center" wrapText="1"/>
    </xf>
    <xf numFmtId="0" fontId="2" fillId="8" borderId="46" xfId="0" applyFont="1" applyFill="1" applyBorder="1" applyAlignment="1">
      <alignment horizontal="center" vertical="center" wrapText="1"/>
    </xf>
    <xf numFmtId="0" fontId="1" fillId="8" borderId="57" xfId="0" applyFont="1" applyFill="1" applyBorder="1" applyAlignment="1"/>
    <xf numFmtId="0" fontId="18" fillId="16" borderId="50" xfId="0" applyFont="1" applyFill="1" applyBorder="1" applyAlignment="1">
      <alignment vertical="center" wrapText="1"/>
    </xf>
    <xf numFmtId="0" fontId="1" fillId="16" borderId="50" xfId="0" applyFont="1" applyFill="1" applyBorder="1" applyAlignment="1">
      <alignment vertical="center" wrapText="1"/>
    </xf>
    <xf numFmtId="0" fontId="18" fillId="8" borderId="54" xfId="0" applyFont="1" applyFill="1" applyBorder="1" applyAlignment="1">
      <alignment horizontal="left" vertical="center" wrapText="1"/>
    </xf>
    <xf numFmtId="0" fontId="1" fillId="8" borderId="46" xfId="0" applyFont="1" applyFill="1" applyBorder="1" applyAlignment="1">
      <alignment horizontal="left" vertical="center" wrapText="1"/>
    </xf>
    <xf numFmtId="0" fontId="1" fillId="8" borderId="57" xfId="0" applyFont="1" applyFill="1" applyBorder="1" applyAlignment="1">
      <alignment horizontal="left" vertical="center" wrapText="1"/>
    </xf>
    <xf numFmtId="0" fontId="1" fillId="0" borderId="57" xfId="0" applyFont="1" applyBorder="1" applyAlignment="1">
      <alignment horizontal="left" vertical="center" wrapText="1"/>
    </xf>
    <xf numFmtId="0" fontId="18" fillId="8" borderId="50" xfId="0" applyFont="1" applyFill="1" applyBorder="1" applyAlignment="1">
      <alignment vertical="center" wrapText="1"/>
    </xf>
  </cellXfs>
  <cellStyles count="12">
    <cellStyle name="Hipervínculo" xfId="5" builtinId="8"/>
    <cellStyle name="Millares" xfId="1" builtinId="3"/>
    <cellStyle name="Millares [0]" xfId="2" builtinId="6"/>
    <cellStyle name="Millares [0] 2" xfId="10" xr:uid="{A3AAE1CF-6316-46ED-9C62-16EBC48EAA60}"/>
    <cellStyle name="Millares [0] 2 2" xfId="11" xr:uid="{5F3BF617-D4F1-4E10-BC8C-38B287CB4875}"/>
    <cellStyle name="Millares 2" xfId="8" xr:uid="{287199A9-3CA4-4FB2-9215-5AA70A4C778C}"/>
    <cellStyle name="Millares 3" xfId="6" xr:uid="{00000000-0005-0000-0000-000003000000}"/>
    <cellStyle name="Normal" xfId="0" builtinId="0"/>
    <cellStyle name="Normal 2 2" xfId="9" xr:uid="{238A5CFF-A5C5-4864-B703-90184242983E}"/>
    <cellStyle name="Normal 3" xfId="4" xr:uid="{00000000-0005-0000-0000-000005000000}"/>
    <cellStyle name="Normal 3 2" xfId="7" xr:uid="{1A6BD84D-6A09-4533-9BAD-B9D907E8BFB5}"/>
    <cellStyle name="Porcentaje"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9525</xdr:colOff>
      <xdr:row>2</xdr:row>
      <xdr:rowOff>9525</xdr:rowOff>
    </xdr:from>
    <xdr:to>
      <xdr:col>7</xdr:col>
      <xdr:colOff>9525</xdr:colOff>
      <xdr:row>2</xdr:row>
      <xdr:rowOff>390525</xdr:rowOff>
    </xdr:to>
    <xdr:pic>
      <xdr:nvPicPr>
        <xdr:cNvPr id="2" name="Picture 1">
          <a:extLst>
            <a:ext uri="{FF2B5EF4-FFF2-40B4-BE49-F238E27FC236}">
              <a16:creationId xmlns:a16="http://schemas.microsoft.com/office/drawing/2014/main" id="{62ED8AD9-CEDF-4DA0-87BF-E8C704D97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190500"/>
          <a:ext cx="8001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76200</xdr:colOff>
      <xdr:row>1</xdr:row>
      <xdr:rowOff>38100</xdr:rowOff>
    </xdr:from>
    <xdr:to>
      <xdr:col>9</xdr:col>
      <xdr:colOff>76200</xdr:colOff>
      <xdr:row>4</xdr:row>
      <xdr:rowOff>0</xdr:rowOff>
    </xdr:to>
    <xdr:pic>
      <xdr:nvPicPr>
        <xdr:cNvPr id="3" name="Picture 2">
          <a:extLst>
            <a:ext uri="{FF2B5EF4-FFF2-40B4-BE49-F238E27FC236}">
              <a16:creationId xmlns:a16="http://schemas.microsoft.com/office/drawing/2014/main" id="{06FF2E3D-FB02-4E87-973A-98B9B9C111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0" y="161925"/>
          <a:ext cx="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50131</xdr:colOff>
      <xdr:row>19</xdr:row>
      <xdr:rowOff>35092</xdr:rowOff>
    </xdr:from>
    <xdr:to>
      <xdr:col>35</xdr:col>
      <xdr:colOff>130342</xdr:colOff>
      <xdr:row>19</xdr:row>
      <xdr:rowOff>150395</xdr:rowOff>
    </xdr:to>
    <xdr:sp macro="" textlink="">
      <xdr:nvSpPr>
        <xdr:cNvPr id="4" name="Rectángulo 3">
          <a:extLst>
            <a:ext uri="{FF2B5EF4-FFF2-40B4-BE49-F238E27FC236}">
              <a16:creationId xmlns:a16="http://schemas.microsoft.com/office/drawing/2014/main" id="{EA64A9AE-79D9-4C5C-BA25-2C6C32BFF8F2}"/>
            </a:ext>
          </a:extLst>
        </xdr:cNvPr>
        <xdr:cNvSpPr/>
      </xdr:nvSpPr>
      <xdr:spPr>
        <a:xfrm>
          <a:off x="4745956" y="3054517"/>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52137</xdr:colOff>
      <xdr:row>20</xdr:row>
      <xdr:rowOff>42110</xdr:rowOff>
    </xdr:from>
    <xdr:to>
      <xdr:col>35</xdr:col>
      <xdr:colOff>132348</xdr:colOff>
      <xdr:row>20</xdr:row>
      <xdr:rowOff>157413</xdr:rowOff>
    </xdr:to>
    <xdr:sp macro="" textlink="">
      <xdr:nvSpPr>
        <xdr:cNvPr id="5" name="Rectángulo 4">
          <a:extLst>
            <a:ext uri="{FF2B5EF4-FFF2-40B4-BE49-F238E27FC236}">
              <a16:creationId xmlns:a16="http://schemas.microsoft.com/office/drawing/2014/main" id="{A1A7DD3C-754F-4188-9432-3DDE242FD9C5}"/>
            </a:ext>
          </a:extLst>
        </xdr:cNvPr>
        <xdr:cNvSpPr/>
      </xdr:nvSpPr>
      <xdr:spPr>
        <a:xfrm>
          <a:off x="4747962" y="3242510"/>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49129</xdr:colOff>
      <xdr:row>21</xdr:row>
      <xdr:rowOff>19050</xdr:rowOff>
    </xdr:from>
    <xdr:to>
      <xdr:col>35</xdr:col>
      <xdr:colOff>129340</xdr:colOff>
      <xdr:row>21</xdr:row>
      <xdr:rowOff>134353</xdr:rowOff>
    </xdr:to>
    <xdr:sp macro="" textlink="">
      <xdr:nvSpPr>
        <xdr:cNvPr id="6" name="Rectángulo 5">
          <a:extLst>
            <a:ext uri="{FF2B5EF4-FFF2-40B4-BE49-F238E27FC236}">
              <a16:creationId xmlns:a16="http://schemas.microsoft.com/office/drawing/2014/main" id="{05CA8451-9757-4262-AFA8-124FFAB1BE29}"/>
            </a:ext>
          </a:extLst>
        </xdr:cNvPr>
        <xdr:cNvSpPr/>
      </xdr:nvSpPr>
      <xdr:spPr>
        <a:xfrm>
          <a:off x="4744954" y="3419475"/>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51134</xdr:colOff>
      <xdr:row>22</xdr:row>
      <xdr:rowOff>41107</xdr:rowOff>
    </xdr:from>
    <xdr:to>
      <xdr:col>35</xdr:col>
      <xdr:colOff>131345</xdr:colOff>
      <xdr:row>22</xdr:row>
      <xdr:rowOff>156410</xdr:rowOff>
    </xdr:to>
    <xdr:sp macro="" textlink="">
      <xdr:nvSpPr>
        <xdr:cNvPr id="7" name="Rectángulo 6">
          <a:extLst>
            <a:ext uri="{FF2B5EF4-FFF2-40B4-BE49-F238E27FC236}">
              <a16:creationId xmlns:a16="http://schemas.microsoft.com/office/drawing/2014/main" id="{949DB588-7561-4844-B511-07F473CE538D}"/>
            </a:ext>
          </a:extLst>
        </xdr:cNvPr>
        <xdr:cNvSpPr/>
      </xdr:nvSpPr>
      <xdr:spPr>
        <a:xfrm>
          <a:off x="4746959" y="3612982"/>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43114</xdr:colOff>
      <xdr:row>24</xdr:row>
      <xdr:rowOff>28073</xdr:rowOff>
    </xdr:from>
    <xdr:to>
      <xdr:col>35</xdr:col>
      <xdr:colOff>123325</xdr:colOff>
      <xdr:row>24</xdr:row>
      <xdr:rowOff>143376</xdr:rowOff>
    </xdr:to>
    <xdr:sp macro="" textlink="">
      <xdr:nvSpPr>
        <xdr:cNvPr id="8" name="Rectángulo 7">
          <a:extLst>
            <a:ext uri="{FF2B5EF4-FFF2-40B4-BE49-F238E27FC236}">
              <a16:creationId xmlns:a16="http://schemas.microsoft.com/office/drawing/2014/main" id="{3A27FA6B-9EB3-4243-AF72-B15A4F34F89F}"/>
            </a:ext>
          </a:extLst>
        </xdr:cNvPr>
        <xdr:cNvSpPr/>
      </xdr:nvSpPr>
      <xdr:spPr>
        <a:xfrm>
          <a:off x="4738939" y="3999998"/>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50132</xdr:colOff>
      <xdr:row>26</xdr:row>
      <xdr:rowOff>30078</xdr:rowOff>
    </xdr:from>
    <xdr:to>
      <xdr:col>35</xdr:col>
      <xdr:colOff>130343</xdr:colOff>
      <xdr:row>26</xdr:row>
      <xdr:rowOff>145381</xdr:rowOff>
    </xdr:to>
    <xdr:sp macro="" textlink="">
      <xdr:nvSpPr>
        <xdr:cNvPr id="9" name="Rectángulo 8">
          <a:extLst>
            <a:ext uri="{FF2B5EF4-FFF2-40B4-BE49-F238E27FC236}">
              <a16:creationId xmlns:a16="http://schemas.microsoft.com/office/drawing/2014/main" id="{DA6FCC20-2D67-4632-9A32-AD9B524E3667}"/>
            </a:ext>
          </a:extLst>
        </xdr:cNvPr>
        <xdr:cNvSpPr/>
      </xdr:nvSpPr>
      <xdr:spPr>
        <a:xfrm>
          <a:off x="4745957" y="4344903"/>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52137</xdr:colOff>
      <xdr:row>27</xdr:row>
      <xdr:rowOff>32084</xdr:rowOff>
    </xdr:from>
    <xdr:to>
      <xdr:col>35</xdr:col>
      <xdr:colOff>132348</xdr:colOff>
      <xdr:row>27</xdr:row>
      <xdr:rowOff>147387</xdr:rowOff>
    </xdr:to>
    <xdr:sp macro="" textlink="">
      <xdr:nvSpPr>
        <xdr:cNvPr id="10" name="Rectángulo 9">
          <a:extLst>
            <a:ext uri="{FF2B5EF4-FFF2-40B4-BE49-F238E27FC236}">
              <a16:creationId xmlns:a16="http://schemas.microsoft.com/office/drawing/2014/main" id="{932A8376-3FDC-4C60-B6FA-D8209801A749}"/>
            </a:ext>
          </a:extLst>
        </xdr:cNvPr>
        <xdr:cNvSpPr/>
      </xdr:nvSpPr>
      <xdr:spPr>
        <a:xfrm>
          <a:off x="4747962" y="4518359"/>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49129</xdr:colOff>
      <xdr:row>28</xdr:row>
      <xdr:rowOff>49129</xdr:rowOff>
    </xdr:from>
    <xdr:to>
      <xdr:col>35</xdr:col>
      <xdr:colOff>129340</xdr:colOff>
      <xdr:row>28</xdr:row>
      <xdr:rowOff>164432</xdr:rowOff>
    </xdr:to>
    <xdr:sp macro="" textlink="">
      <xdr:nvSpPr>
        <xdr:cNvPr id="11" name="Rectángulo 10">
          <a:extLst>
            <a:ext uri="{FF2B5EF4-FFF2-40B4-BE49-F238E27FC236}">
              <a16:creationId xmlns:a16="http://schemas.microsoft.com/office/drawing/2014/main" id="{0E66F3ED-0CF8-4C47-A8B6-709BD1FE128C}"/>
            </a:ext>
          </a:extLst>
        </xdr:cNvPr>
        <xdr:cNvSpPr/>
      </xdr:nvSpPr>
      <xdr:spPr>
        <a:xfrm>
          <a:off x="4744954" y="4716379"/>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51135</xdr:colOff>
      <xdr:row>29</xdr:row>
      <xdr:rowOff>16041</xdr:rowOff>
    </xdr:from>
    <xdr:to>
      <xdr:col>35</xdr:col>
      <xdr:colOff>131346</xdr:colOff>
      <xdr:row>29</xdr:row>
      <xdr:rowOff>131344</xdr:rowOff>
    </xdr:to>
    <xdr:sp macro="" textlink="">
      <xdr:nvSpPr>
        <xdr:cNvPr id="12" name="Rectángulo 11">
          <a:extLst>
            <a:ext uri="{FF2B5EF4-FFF2-40B4-BE49-F238E27FC236}">
              <a16:creationId xmlns:a16="http://schemas.microsoft.com/office/drawing/2014/main" id="{0305F3AA-E554-4430-825C-E200904348E7}"/>
            </a:ext>
          </a:extLst>
        </xdr:cNvPr>
        <xdr:cNvSpPr/>
      </xdr:nvSpPr>
      <xdr:spPr>
        <a:xfrm>
          <a:off x="4746960" y="4892841"/>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43113</xdr:colOff>
      <xdr:row>30</xdr:row>
      <xdr:rowOff>53139</xdr:rowOff>
    </xdr:from>
    <xdr:to>
      <xdr:col>35</xdr:col>
      <xdr:colOff>123324</xdr:colOff>
      <xdr:row>30</xdr:row>
      <xdr:rowOff>168442</xdr:rowOff>
    </xdr:to>
    <xdr:sp macro="" textlink="">
      <xdr:nvSpPr>
        <xdr:cNvPr id="13" name="Rectángulo 12">
          <a:extLst>
            <a:ext uri="{FF2B5EF4-FFF2-40B4-BE49-F238E27FC236}">
              <a16:creationId xmlns:a16="http://schemas.microsoft.com/office/drawing/2014/main" id="{4CAF5F6B-9B56-403E-BDF0-9B9BCCAC2D3C}"/>
            </a:ext>
          </a:extLst>
        </xdr:cNvPr>
        <xdr:cNvSpPr/>
      </xdr:nvSpPr>
      <xdr:spPr>
        <a:xfrm>
          <a:off x="4738938" y="5101389"/>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43114</xdr:colOff>
      <xdr:row>23</xdr:row>
      <xdr:rowOff>28073</xdr:rowOff>
    </xdr:from>
    <xdr:to>
      <xdr:col>35</xdr:col>
      <xdr:colOff>123325</xdr:colOff>
      <xdr:row>23</xdr:row>
      <xdr:rowOff>143376</xdr:rowOff>
    </xdr:to>
    <xdr:sp macro="" textlink="">
      <xdr:nvSpPr>
        <xdr:cNvPr id="14" name="Rectángulo 13">
          <a:extLst>
            <a:ext uri="{FF2B5EF4-FFF2-40B4-BE49-F238E27FC236}">
              <a16:creationId xmlns:a16="http://schemas.microsoft.com/office/drawing/2014/main" id="{4B930F69-1A96-4592-9381-848585CCCDB3}"/>
            </a:ext>
          </a:extLst>
        </xdr:cNvPr>
        <xdr:cNvSpPr/>
      </xdr:nvSpPr>
      <xdr:spPr>
        <a:xfrm>
          <a:off x="4738939" y="3799973"/>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43114</xdr:colOff>
      <xdr:row>25</xdr:row>
      <xdr:rowOff>28073</xdr:rowOff>
    </xdr:from>
    <xdr:to>
      <xdr:col>35</xdr:col>
      <xdr:colOff>123325</xdr:colOff>
      <xdr:row>25</xdr:row>
      <xdr:rowOff>143376</xdr:rowOff>
    </xdr:to>
    <xdr:sp macro="" textlink="">
      <xdr:nvSpPr>
        <xdr:cNvPr id="15" name="Rectángulo 14">
          <a:extLst>
            <a:ext uri="{FF2B5EF4-FFF2-40B4-BE49-F238E27FC236}">
              <a16:creationId xmlns:a16="http://schemas.microsoft.com/office/drawing/2014/main" id="{14355240-220D-4811-BFB0-1383D874FFFD}"/>
            </a:ext>
          </a:extLst>
        </xdr:cNvPr>
        <xdr:cNvSpPr/>
      </xdr:nvSpPr>
      <xdr:spPr>
        <a:xfrm>
          <a:off x="4738939" y="4171448"/>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50132</xdr:colOff>
      <xdr:row>24</xdr:row>
      <xdr:rowOff>30078</xdr:rowOff>
    </xdr:from>
    <xdr:to>
      <xdr:col>35</xdr:col>
      <xdr:colOff>130343</xdr:colOff>
      <xdr:row>24</xdr:row>
      <xdr:rowOff>145381</xdr:rowOff>
    </xdr:to>
    <xdr:sp macro="" textlink="">
      <xdr:nvSpPr>
        <xdr:cNvPr id="16" name="Rectángulo 15">
          <a:extLst>
            <a:ext uri="{FF2B5EF4-FFF2-40B4-BE49-F238E27FC236}">
              <a16:creationId xmlns:a16="http://schemas.microsoft.com/office/drawing/2014/main" id="{F5260A5A-7ADC-4096-A0EC-C322F99CE3BE}"/>
            </a:ext>
          </a:extLst>
        </xdr:cNvPr>
        <xdr:cNvSpPr/>
      </xdr:nvSpPr>
      <xdr:spPr>
        <a:xfrm>
          <a:off x="4745957" y="4002003"/>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56148</xdr:colOff>
      <xdr:row>31</xdr:row>
      <xdr:rowOff>56146</xdr:rowOff>
    </xdr:from>
    <xdr:to>
      <xdr:col>35</xdr:col>
      <xdr:colOff>136359</xdr:colOff>
      <xdr:row>31</xdr:row>
      <xdr:rowOff>171449</xdr:rowOff>
    </xdr:to>
    <xdr:sp macro="" textlink="">
      <xdr:nvSpPr>
        <xdr:cNvPr id="17" name="Rectángulo 16">
          <a:extLst>
            <a:ext uri="{FF2B5EF4-FFF2-40B4-BE49-F238E27FC236}">
              <a16:creationId xmlns:a16="http://schemas.microsoft.com/office/drawing/2014/main" id="{C2372B13-388B-4580-861E-3909004BDFB2}"/>
            </a:ext>
          </a:extLst>
        </xdr:cNvPr>
        <xdr:cNvSpPr/>
      </xdr:nvSpPr>
      <xdr:spPr>
        <a:xfrm>
          <a:off x="4751973" y="5323471"/>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34</xdr:col>
      <xdr:colOff>56148</xdr:colOff>
      <xdr:row>32</xdr:row>
      <xdr:rowOff>56146</xdr:rowOff>
    </xdr:from>
    <xdr:to>
      <xdr:col>35</xdr:col>
      <xdr:colOff>136359</xdr:colOff>
      <xdr:row>32</xdr:row>
      <xdr:rowOff>171449</xdr:rowOff>
    </xdr:to>
    <xdr:sp macro="" textlink="">
      <xdr:nvSpPr>
        <xdr:cNvPr id="18" name="Rectángulo 17">
          <a:extLst>
            <a:ext uri="{FF2B5EF4-FFF2-40B4-BE49-F238E27FC236}">
              <a16:creationId xmlns:a16="http://schemas.microsoft.com/office/drawing/2014/main" id="{5A1BA9C2-0BC2-43EC-9405-0C64F116B099}"/>
            </a:ext>
          </a:extLst>
        </xdr:cNvPr>
        <xdr:cNvSpPr/>
      </xdr:nvSpPr>
      <xdr:spPr>
        <a:xfrm>
          <a:off x="4751413" y="5356528"/>
          <a:ext cx="270711" cy="1153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19051</xdr:colOff>
      <xdr:row>0</xdr:row>
      <xdr:rowOff>19051</xdr:rowOff>
    </xdr:from>
    <xdr:ext cx="1907778" cy="771524"/>
    <xdr:pic>
      <xdr:nvPicPr>
        <xdr:cNvPr id="2" name="Picture 323">
          <a:extLst>
            <a:ext uri="{FF2B5EF4-FFF2-40B4-BE49-F238E27FC236}">
              <a16:creationId xmlns:a16="http://schemas.microsoft.com/office/drawing/2014/main" id="{3ECFFA46-B802-43E2-B996-11105C0CA2E6}"/>
            </a:ext>
          </a:extLst>
        </xdr:cNvPr>
        <xdr:cNvPicPr>
          <a:picLocks noChangeAspect="1"/>
        </xdr:cNvPicPr>
      </xdr:nvPicPr>
      <xdr:blipFill>
        <a:blip xmlns:r="http://schemas.openxmlformats.org/officeDocument/2006/relationships" r:embed="rId1" cstate="print"/>
        <a:stretch>
          <a:fillRect/>
        </a:stretch>
      </xdr:blipFill>
      <xdr:spPr>
        <a:xfrm>
          <a:off x="19051" y="19051"/>
          <a:ext cx="1907778" cy="771524"/>
        </a:xfrm>
        <a:prstGeom prst="rect">
          <a:avLst/>
        </a:prstGeom>
        <a:noFill/>
        <a:ln w="4445" cmpd="sng">
          <a:noFill/>
          <a:prstDash/>
          <a:headEnd/>
          <a:tailEnd/>
        </a:ln>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69274</xdr:colOff>
      <xdr:row>0</xdr:row>
      <xdr:rowOff>77933</xdr:rowOff>
    </xdr:from>
    <xdr:to>
      <xdr:col>4</xdr:col>
      <xdr:colOff>1030432</xdr:colOff>
      <xdr:row>5</xdr:row>
      <xdr:rowOff>103910</xdr:rowOff>
    </xdr:to>
    <xdr:pic>
      <xdr:nvPicPr>
        <xdr:cNvPr id="2" name="Picture 1">
          <a:extLst>
            <a:ext uri="{FF2B5EF4-FFF2-40B4-BE49-F238E27FC236}">
              <a16:creationId xmlns:a16="http://schemas.microsoft.com/office/drawing/2014/main" id="{BBA97D98-8A3C-46C5-A53B-9D02E15D2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274" y="77933"/>
          <a:ext cx="1818408" cy="10261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84667</xdr:colOff>
      <xdr:row>0</xdr:row>
      <xdr:rowOff>59531</xdr:rowOff>
    </xdr:from>
    <xdr:to>
      <xdr:col>5</xdr:col>
      <xdr:colOff>826823</xdr:colOff>
      <xdr:row>5</xdr:row>
      <xdr:rowOff>100308</xdr:rowOff>
    </xdr:to>
    <xdr:pic>
      <xdr:nvPicPr>
        <xdr:cNvPr id="2" name="Picture 1">
          <a:extLst>
            <a:ext uri="{FF2B5EF4-FFF2-40B4-BE49-F238E27FC236}">
              <a16:creationId xmlns:a16="http://schemas.microsoft.com/office/drawing/2014/main" id="{BDA72620-7CE5-42C8-B724-D114224D3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67" y="59531"/>
          <a:ext cx="2437606" cy="10409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47625</xdr:colOff>
      <xdr:row>0</xdr:row>
      <xdr:rowOff>47626</xdr:rowOff>
    </xdr:from>
    <xdr:to>
      <xdr:col>3</xdr:col>
      <xdr:colOff>1440656</xdr:colOff>
      <xdr:row>5</xdr:row>
      <xdr:rowOff>130969</xdr:rowOff>
    </xdr:to>
    <xdr:pic>
      <xdr:nvPicPr>
        <xdr:cNvPr id="2" name="Picture 1">
          <a:extLst>
            <a:ext uri="{FF2B5EF4-FFF2-40B4-BE49-F238E27FC236}">
              <a16:creationId xmlns:a16="http://schemas.microsoft.com/office/drawing/2014/main" id="{C4320C20-BE83-4C88-B0AD-0CFBF4873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47626"/>
          <a:ext cx="5098256" cy="10834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66675</xdr:colOff>
      <xdr:row>0</xdr:row>
      <xdr:rowOff>85726</xdr:rowOff>
    </xdr:from>
    <xdr:to>
      <xdr:col>2</xdr:col>
      <xdr:colOff>993775</xdr:colOff>
      <xdr:row>5</xdr:row>
      <xdr:rowOff>101600</xdr:rowOff>
    </xdr:to>
    <xdr:pic>
      <xdr:nvPicPr>
        <xdr:cNvPr id="2" name="Picture 1">
          <a:extLst>
            <a:ext uri="{FF2B5EF4-FFF2-40B4-BE49-F238E27FC236}">
              <a16:creationId xmlns:a16="http://schemas.microsoft.com/office/drawing/2014/main" id="{A9D39278-58B4-4DDF-BD85-CBAEA49436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85726"/>
          <a:ext cx="3698875" cy="1044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43846</xdr:colOff>
      <xdr:row>0</xdr:row>
      <xdr:rowOff>80133</xdr:rowOff>
    </xdr:from>
    <xdr:to>
      <xdr:col>5</xdr:col>
      <xdr:colOff>1</xdr:colOff>
      <xdr:row>5</xdr:row>
      <xdr:rowOff>163285</xdr:rowOff>
    </xdr:to>
    <xdr:pic>
      <xdr:nvPicPr>
        <xdr:cNvPr id="2" name="Picture 1">
          <a:extLst>
            <a:ext uri="{FF2B5EF4-FFF2-40B4-BE49-F238E27FC236}">
              <a16:creationId xmlns:a16="http://schemas.microsoft.com/office/drawing/2014/main" id="{FBA76198-2F51-4FF9-8CDF-224D1B0948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846" y="80133"/>
          <a:ext cx="3613755" cy="10832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50224</xdr:colOff>
      <xdr:row>0</xdr:row>
      <xdr:rowOff>154133</xdr:rowOff>
    </xdr:from>
    <xdr:to>
      <xdr:col>4</xdr:col>
      <xdr:colOff>333375</xdr:colOff>
      <xdr:row>5</xdr:row>
      <xdr:rowOff>47625</xdr:rowOff>
    </xdr:to>
    <xdr:pic>
      <xdr:nvPicPr>
        <xdr:cNvPr id="2" name="Picture 1">
          <a:extLst>
            <a:ext uri="{FF2B5EF4-FFF2-40B4-BE49-F238E27FC236}">
              <a16:creationId xmlns:a16="http://schemas.microsoft.com/office/drawing/2014/main" id="{22EEE0A8-C9DE-4D4A-9130-3E81D1BD9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224" y="154133"/>
          <a:ext cx="1969076" cy="1655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lan_piloto_AIPP_modificado_juni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TRIBUTARIA\RENTA%20Rosita%20Corte%20II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YEISON/AppData/Local/Microsoft/Windows/INetCache/IE/P8KM65Z1/Reporte_conciliaci&#243;n_fiscal_anexo_formulario_1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Anexo 1 carátula"/>
      <sheetName val="Anexo 2 conc. contab-fiscal"/>
      <sheetName val="Anexo 3 ESF"/>
      <sheetName val="Anexo 4 ERP"/>
      <sheetName val="Anexo 5 ORI"/>
      <sheetName val="Anexo 6 PPE, PI,, ANCMV"/>
      <sheetName val="ANEXO 7 Diferencias perm y temp"/>
      <sheetName val="Anexo 8 Cuentas por cobrar"/>
      <sheetName val="Anexo 9 Activos Intangibles"/>
      <sheetName val="Anexo 10 Pasivo"/>
      <sheetName val="H1 (Caratula)"/>
      <sheetName val="Hoja1"/>
    </sheetNames>
    <sheetDataSet>
      <sheetData sheetId="0">
        <row r="3">
          <cell r="AQ3" t="str">
            <v>Reglones formulario Renta 110</v>
          </cell>
        </row>
        <row r="4">
          <cell r="AQ4" t="str">
            <v>30-Total costos y gastos de nómina</v>
          </cell>
        </row>
        <row r="5">
          <cell r="AQ5" t="str">
            <v>31-Aportes al sistema de seguridad social</v>
          </cell>
        </row>
        <row r="6">
          <cell r="AQ6" t="str">
            <v>32-Aportes al SENA, ICBF, cajas de compensación</v>
          </cell>
        </row>
        <row r="7">
          <cell r="AQ7" t="str">
            <v>33-Efectivo, bancos, otras inversiones</v>
          </cell>
        </row>
        <row r="8">
          <cell r="AQ8" t="str">
            <v>34-Acciones y aportes (Sociedades anónimas, limitadas y asimiladas)</v>
          </cell>
        </row>
        <row r="9">
          <cell r="AQ9" t="str">
            <v>35-Cuentas por cobrar</v>
          </cell>
        </row>
        <row r="10">
          <cell r="AQ10" t="str">
            <v>36-Inventarios</v>
          </cell>
        </row>
        <row r="11">
          <cell r="AQ11" t="str">
            <v>37-Activos fijos</v>
          </cell>
        </row>
        <row r="12">
          <cell r="AQ12" t="str">
            <v>38-Otros activos</v>
          </cell>
        </row>
        <row r="13">
          <cell r="AQ13" t="str">
            <v>39-Total patrimonio bruto. (Sume 33 a 38)</v>
          </cell>
        </row>
        <row r="14">
          <cell r="AQ14" t="str">
            <v>40-Pasivos</v>
          </cell>
        </row>
        <row r="15">
          <cell r="AQ15" t="str">
            <v>41-Total patrimonio líquido (39-40, si el resultado es negativo escriba 0)</v>
          </cell>
        </row>
        <row r="16">
          <cell r="AQ16" t="str">
            <v>42-Ingresos brutos operacionales</v>
          </cell>
        </row>
        <row r="17">
          <cell r="AQ17" t="str">
            <v>43-Ingresos brutos no operacionales</v>
          </cell>
        </row>
        <row r="18">
          <cell r="AQ18" t="str">
            <v>44-Intereses y rendimientos financieros</v>
          </cell>
        </row>
        <row r="19">
          <cell r="AQ19" t="str">
            <v>45-Total ingresos brutos (Sume 42 a 44)</v>
          </cell>
        </row>
        <row r="20">
          <cell r="AQ20" t="str">
            <v>46-Devoluciones, rebajas y descuentos en ventas</v>
          </cell>
        </row>
        <row r="21">
          <cell r="AQ21" t="str">
            <v>47-Ingresos no constitutivos de renta ni ganancia 
ocasional</v>
          </cell>
        </row>
        <row r="22">
          <cell r="AQ22" t="str">
            <v>48-Total ingresos netos (45 - 46 - 47)</v>
          </cell>
        </row>
        <row r="23">
          <cell r="AQ23" t="str">
            <v>49-Costo de ventas y de prestación de servicios</v>
          </cell>
        </row>
        <row r="24">
          <cell r="AQ24" t="str">
            <v>50-Otros costos</v>
          </cell>
        </row>
        <row r="25">
          <cell r="AQ25" t="str">
            <v>51-Total costos (49 + 50)</v>
          </cell>
        </row>
        <row r="26">
          <cell r="AQ26" t="str">
            <v>52-Gastos operacionales de administración</v>
          </cell>
        </row>
        <row r="27">
          <cell r="AQ27" t="str">
            <v>53-Gastos operacionales de ventas</v>
          </cell>
        </row>
        <row r="28">
          <cell r="AQ28" t="str">
            <v>54-Deducción inversiones en activos fijos</v>
          </cell>
        </row>
        <row r="29">
          <cell r="AQ29" t="str">
            <v>55-Otras deducciones</v>
          </cell>
        </row>
        <row r="30">
          <cell r="AQ30" t="str">
            <v>56-Total deducciones (Sume 52 a 55)</v>
          </cell>
        </row>
        <row r="31">
          <cell r="AQ31" t="str">
            <v>57-Renta líquida ordinaria del ejercicio (48 - 51 - 56, si el resultado es negativo escriba 0)</v>
          </cell>
        </row>
        <row r="32">
          <cell r="AQ32" t="str">
            <v>58-o Pérdida líquida del ejercicio (51 + 56 - 48, si el resultado es negativo escriba 0)</v>
          </cell>
        </row>
        <row r="33">
          <cell r="AQ33" t="str">
            <v>59-Compensaciones</v>
          </cell>
        </row>
        <row r="34">
          <cell r="AQ34" t="str">
            <v>60-Renta líquida (57 - 59)</v>
          </cell>
        </row>
        <row r="35">
          <cell r="AQ35" t="str">
            <v>61-Renta presuntiva</v>
          </cell>
        </row>
        <row r="36">
          <cell r="AQ36" t="str">
            <v>62-Renta exenta</v>
          </cell>
        </row>
        <row r="37">
          <cell r="AQ37" t="str">
            <v>63-Rentas gravables</v>
          </cell>
        </row>
        <row r="38">
          <cell r="AQ38" t="str">
            <v>64-Renta líquida gravable (Al mayor valor entre 60 y 61, reste 62 y sume 63)</v>
          </cell>
        </row>
        <row r="39">
          <cell r="AQ39" t="str">
            <v>65-Ingresos por ganancias ocasionales</v>
          </cell>
        </row>
        <row r="40">
          <cell r="AQ40" t="str">
            <v>66-Costos por ganancias ocasionales</v>
          </cell>
        </row>
        <row r="41">
          <cell r="AQ41" t="str">
            <v>67-Ganancias ocasionales no gravadas y exentas</v>
          </cell>
        </row>
        <row r="42">
          <cell r="AQ42" t="str">
            <v>68-Ganancias ocasionales gravables (65 - 66 - 67)</v>
          </cell>
        </row>
        <row r="43">
          <cell r="AQ43" t="str">
            <v>69-Impuesto sobre la renta líquida gravable</v>
          </cell>
        </row>
        <row r="44">
          <cell r="AQ44" t="str">
            <v>70-Descuentos tributarios</v>
          </cell>
        </row>
        <row r="45">
          <cell r="AQ45" t="str">
            <v>71-Impuesto neto de renta (69 - 70)</v>
          </cell>
        </row>
        <row r="46">
          <cell r="AQ46" t="str">
            <v>72-Impuesto de ganancias ocasionales</v>
          </cell>
        </row>
        <row r="47">
          <cell r="AQ47" t="str">
            <v>73-Descuentos por impuestos pagados en el exterior por ganancias ocasionales</v>
          </cell>
        </row>
        <row r="48">
          <cell r="AQ48" t="str">
            <v>74-Total impuesto a cargo (71 + 72 - 73)</v>
          </cell>
        </row>
        <row r="49">
          <cell r="AQ49" t="str">
            <v>75-Anticipo renta por el año gravable 2015 (Casilla 80 declaración 2014)</v>
          </cell>
        </row>
        <row r="50">
          <cell r="AQ50" t="str">
            <v>76-Saldo a favor año 2014 sin solicitud de devolución o
compensación (Casilla 84 declaración 2014)</v>
          </cell>
        </row>
        <row r="51">
          <cell r="AQ51" t="str">
            <v>77-Autorretenciones</v>
          </cell>
        </row>
        <row r="52">
          <cell r="AQ52" t="str">
            <v>78-Otras retenciones</v>
          </cell>
        </row>
        <row r="53">
          <cell r="AQ53" t="str">
            <v>79-Total retenciones año gravable 2015 (77 + 78)</v>
          </cell>
        </row>
        <row r="54">
          <cell r="AQ54" t="str">
            <v>80-Anticipo renta por el año gravable 2016</v>
          </cell>
        </row>
        <row r="55">
          <cell r="AQ55" t="str">
            <v>81-Saldo a pagar por impuesto (74 + 80 - 75 - 76 - 79, si el resultado es negativo escriba 0)</v>
          </cell>
        </row>
        <row r="56">
          <cell r="AQ56" t="str">
            <v>82-Sanciones</v>
          </cell>
        </row>
        <row r="57">
          <cell r="AQ57" t="str">
            <v>83-Total saldo a pagar (74 + 80 + 82 - 75 -76 - 79 si el resultado es negativo escriba 0)</v>
          </cell>
        </row>
        <row r="58">
          <cell r="AQ58" t="str">
            <v>84-o Total saldo a favor (75 + 76 + 79 - 74 - 80 - 82 si el resultado es negativo escriba 0)</v>
          </cell>
        </row>
      </sheetData>
      <sheetData sheetId="1"/>
      <sheetData sheetId="2"/>
      <sheetData sheetId="3"/>
      <sheetData sheetId="4"/>
      <sheetData sheetId="5"/>
      <sheetData sheetId="6"/>
      <sheetData sheetId="7"/>
      <sheetData sheetId="8"/>
      <sheetData sheetId="9"/>
      <sheetData sheetId="10"/>
      <sheetData sheetId="11" refreshError="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INICIAL"/>
      <sheetName val="TODO"/>
      <sheetName val="ACT"/>
      <sheetName val="PAS"/>
      <sheetName val="PATR"/>
      <sheetName val="ING"/>
      <sheetName val="COST"/>
      <sheetName val="NOMINA"/>
      <sheetName val="GAST"/>
      <sheetName val="ICA Y DEP. GASTOS"/>
      <sheetName val="DET. DEPREC. Y AMORTIZA-SUBCAP"/>
      <sheetName val="PRESUNTIVA"/>
      <sheetName val="CONCILIACION"/>
      <sheetName val="COMPENSACIONES"/>
      <sheetName val="F110"/>
      <sheetName val="CARATULA"/>
      <sheetName val="ESF-PATRIMONIAL"/>
      <sheetName val="ERI-RENTA LIQUIDA"/>
      <sheetName val="ACTIVOS FIJOS"/>
      <sheetName val="IMPUESTO DIFERIDO"/>
      <sheetName val="INGRESOS Y FACTURACION"/>
      <sheetName val="RESUMEN ESF Y ERI"/>
      <sheetName val="Hoja2"/>
      <sheetName val="NOMINA 2014"/>
      <sheetName val="PROVISION DE CARTERA"/>
      <sheetName val="NOMINA 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ESF - Patrimonio"/>
      <sheetName val="ERI - Renta Liquida"/>
      <sheetName val="Impuesto Diferido"/>
      <sheetName val="Ingresos y Facturación"/>
      <sheetName val="Activos fijos"/>
      <sheetName val="Resumen ESF-ERI"/>
      <sheetName val="ejemplos"/>
    </sheetNames>
    <sheetDataSet>
      <sheetData sheetId="0"/>
      <sheetData sheetId="1">
        <row r="38">
          <cell r="G38">
            <v>0</v>
          </cell>
        </row>
        <row r="82">
          <cell r="J82">
            <v>0</v>
          </cell>
        </row>
        <row r="236">
          <cell r="G236">
            <v>0</v>
          </cell>
        </row>
      </sheetData>
      <sheetData sheetId="2">
        <row r="10">
          <cell r="H10">
            <v>0</v>
          </cell>
        </row>
      </sheetData>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9.bin"/><Relationship Id="rId4"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52F68-2F19-4A34-B366-81F5F466E2CD}">
  <dimension ref="A1:F367"/>
  <sheetViews>
    <sheetView showGridLines="0" topLeftCell="A113" workbookViewId="0">
      <selection activeCell="F6" sqref="F6"/>
    </sheetView>
  </sheetViews>
  <sheetFormatPr baseColWidth="10" defaultRowHeight="15" x14ac:dyDescent="0.25"/>
  <cols>
    <col min="1" max="1" width="12.7109375" customWidth="1"/>
    <col min="2" max="2" width="35.85546875" bestFit="1" customWidth="1"/>
    <col min="3" max="3" width="15.5703125" style="452" bestFit="1" customWidth="1"/>
    <col min="4" max="5" width="16.7109375" style="452" bestFit="1" customWidth="1"/>
    <col min="6" max="6" width="15.5703125" style="452" bestFit="1" customWidth="1"/>
  </cols>
  <sheetData>
    <row r="1" spans="1:6" x14ac:dyDescent="0.25">
      <c r="A1" s="682" t="s">
        <v>1339</v>
      </c>
      <c r="B1" s="682"/>
      <c r="C1" s="682"/>
      <c r="D1" s="682"/>
      <c r="E1" s="682"/>
      <c r="F1" s="682"/>
    </row>
    <row r="2" spans="1:6" x14ac:dyDescent="0.25">
      <c r="A2" s="682" t="s">
        <v>1340</v>
      </c>
      <c r="B2" s="682"/>
      <c r="C2" s="682"/>
      <c r="D2" s="682"/>
      <c r="E2" s="682"/>
      <c r="F2" s="682"/>
    </row>
    <row r="3" spans="1:6" x14ac:dyDescent="0.25">
      <c r="A3" s="682" t="s">
        <v>890</v>
      </c>
      <c r="B3" s="682"/>
      <c r="C3" s="682"/>
      <c r="D3" s="682"/>
      <c r="E3" s="682"/>
      <c r="F3" s="682"/>
    </row>
    <row r="4" spans="1:6" x14ac:dyDescent="0.25">
      <c r="A4" s="449"/>
      <c r="B4" s="449"/>
    </row>
    <row r="5" spans="1:6" x14ac:dyDescent="0.25">
      <c r="A5" s="455" t="s">
        <v>898</v>
      </c>
      <c r="B5" s="456" t="s">
        <v>891</v>
      </c>
      <c r="C5" s="457" t="s">
        <v>892</v>
      </c>
      <c r="D5" s="456" t="s">
        <v>893</v>
      </c>
      <c r="E5" s="456" t="s">
        <v>894</v>
      </c>
      <c r="F5" s="456" t="s">
        <v>895</v>
      </c>
    </row>
    <row r="6" spans="1:6" x14ac:dyDescent="0.25">
      <c r="A6" s="458">
        <v>1</v>
      </c>
      <c r="B6" s="459" t="s">
        <v>896</v>
      </c>
      <c r="C6" s="460">
        <v>2824156731.6500001</v>
      </c>
      <c r="D6" s="460">
        <v>12832902054.299999</v>
      </c>
      <c r="E6" s="460">
        <v>12907776008.5</v>
      </c>
      <c r="F6" s="460">
        <v>2749282777.5</v>
      </c>
    </row>
    <row r="7" spans="1:6" x14ac:dyDescent="0.25">
      <c r="A7" s="450">
        <v>11</v>
      </c>
      <c r="B7" s="451" t="s">
        <v>899</v>
      </c>
      <c r="C7" s="453">
        <v>79743587.189999998</v>
      </c>
      <c r="D7" s="453">
        <v>4894749844.0500002</v>
      </c>
      <c r="E7" s="453">
        <v>4841775587.21</v>
      </c>
      <c r="F7" s="453">
        <v>132717844.03</v>
      </c>
    </row>
    <row r="8" spans="1:6" x14ac:dyDescent="0.25">
      <c r="A8" s="450">
        <v>1105</v>
      </c>
      <c r="B8" s="451" t="s">
        <v>900</v>
      </c>
      <c r="C8" s="453">
        <v>600000</v>
      </c>
      <c r="D8" s="453">
        <v>0</v>
      </c>
      <c r="E8" s="453">
        <v>100000</v>
      </c>
      <c r="F8" s="453">
        <v>500000</v>
      </c>
    </row>
    <row r="9" spans="1:6" x14ac:dyDescent="0.25">
      <c r="A9" s="450">
        <v>110505</v>
      </c>
      <c r="B9" s="451" t="s">
        <v>901</v>
      </c>
      <c r="C9" s="453">
        <v>100000</v>
      </c>
      <c r="D9" s="453">
        <v>0</v>
      </c>
      <c r="E9" s="453">
        <v>100000</v>
      </c>
      <c r="F9" s="453">
        <v>0</v>
      </c>
    </row>
    <row r="10" spans="1:6" x14ac:dyDescent="0.25">
      <c r="A10" s="450">
        <v>110510</v>
      </c>
      <c r="B10" s="451" t="s">
        <v>902</v>
      </c>
      <c r="C10" s="453">
        <v>500000</v>
      </c>
      <c r="D10" s="453">
        <v>0</v>
      </c>
      <c r="E10" s="453">
        <v>0</v>
      </c>
      <c r="F10" s="453">
        <v>500000</v>
      </c>
    </row>
    <row r="11" spans="1:6" x14ac:dyDescent="0.25">
      <c r="A11" s="450">
        <v>1110</v>
      </c>
      <c r="B11" s="451" t="s">
        <v>903</v>
      </c>
      <c r="C11" s="453">
        <v>79143587.189999998</v>
      </c>
      <c r="D11" s="453">
        <v>4894749844.0500002</v>
      </c>
      <c r="E11" s="453">
        <v>4841675587.21</v>
      </c>
      <c r="F11" s="453">
        <v>132217844.03</v>
      </c>
    </row>
    <row r="12" spans="1:6" x14ac:dyDescent="0.25">
      <c r="A12" s="450">
        <v>111005</v>
      </c>
      <c r="B12" s="451" t="s">
        <v>1351</v>
      </c>
      <c r="C12" s="453">
        <v>77174811.450000003</v>
      </c>
      <c r="D12" s="453">
        <v>4524924406.9799995</v>
      </c>
      <c r="E12" s="453">
        <v>4488309181.8299999</v>
      </c>
      <c r="F12" s="453">
        <v>113790036.59999999</v>
      </c>
    </row>
    <row r="13" spans="1:6" x14ac:dyDescent="0.25">
      <c r="A13" s="450">
        <v>111006</v>
      </c>
      <c r="B13" s="451" t="s">
        <v>1351</v>
      </c>
      <c r="C13" s="453">
        <v>1968775.74</v>
      </c>
      <c r="D13" s="453">
        <v>48206859</v>
      </c>
      <c r="E13" s="453">
        <v>43168727.18</v>
      </c>
      <c r="F13" s="453">
        <v>7006907.5599999996</v>
      </c>
    </row>
    <row r="14" spans="1:6" x14ac:dyDescent="0.25">
      <c r="A14" s="450">
        <v>111007</v>
      </c>
      <c r="B14" s="451" t="s">
        <v>1351</v>
      </c>
      <c r="C14" s="453">
        <v>0</v>
      </c>
      <c r="D14" s="453">
        <v>145864000</v>
      </c>
      <c r="E14" s="453">
        <v>136197678.19999999</v>
      </c>
      <c r="F14" s="453">
        <v>9666321.8000000007</v>
      </c>
    </row>
    <row r="15" spans="1:6" x14ac:dyDescent="0.25">
      <c r="A15" s="450">
        <v>111008</v>
      </c>
      <c r="B15" s="451" t="s">
        <v>1352</v>
      </c>
      <c r="C15" s="453">
        <v>0</v>
      </c>
      <c r="D15" s="453">
        <v>175754578.06999999</v>
      </c>
      <c r="E15" s="453">
        <v>174000000</v>
      </c>
      <c r="F15" s="453">
        <v>1754578.07</v>
      </c>
    </row>
    <row r="16" spans="1:6" x14ac:dyDescent="0.25">
      <c r="A16" s="450">
        <v>12</v>
      </c>
      <c r="B16" s="451" t="s">
        <v>904</v>
      </c>
      <c r="C16" s="453">
        <v>495789763.43000001</v>
      </c>
      <c r="D16" s="453">
        <v>33466579.699999999</v>
      </c>
      <c r="E16" s="453">
        <v>529051306.69999999</v>
      </c>
      <c r="F16" s="453">
        <v>205036.43</v>
      </c>
    </row>
    <row r="17" spans="1:6" x14ac:dyDescent="0.25">
      <c r="A17" s="450">
        <v>1245</v>
      </c>
      <c r="B17" s="451" t="s">
        <v>905</v>
      </c>
      <c r="C17" s="453">
        <v>495789763.43000001</v>
      </c>
      <c r="D17" s="453">
        <v>33466579.699999999</v>
      </c>
      <c r="E17" s="453">
        <v>529051306.69999999</v>
      </c>
      <c r="F17" s="453">
        <v>205036.43</v>
      </c>
    </row>
    <row r="18" spans="1:6" x14ac:dyDescent="0.25">
      <c r="A18" s="450">
        <v>124505</v>
      </c>
      <c r="B18" s="451" t="s">
        <v>906</v>
      </c>
      <c r="C18" s="453">
        <v>495789763.43000001</v>
      </c>
      <c r="D18" s="453">
        <v>33466579.699999999</v>
      </c>
      <c r="E18" s="453">
        <v>529051306.69999999</v>
      </c>
      <c r="F18" s="453">
        <v>205036.43</v>
      </c>
    </row>
    <row r="19" spans="1:6" x14ac:dyDescent="0.25">
      <c r="A19" s="450">
        <v>13</v>
      </c>
      <c r="B19" s="451" t="s">
        <v>907</v>
      </c>
      <c r="C19" s="453">
        <v>1856755510.5999999</v>
      </c>
      <c r="D19" s="453">
        <v>7904375730.6099997</v>
      </c>
      <c r="E19" s="453">
        <v>7536949114.6000004</v>
      </c>
      <c r="F19" s="453">
        <v>2224182126.6100001</v>
      </c>
    </row>
    <row r="20" spans="1:6" x14ac:dyDescent="0.25">
      <c r="A20" s="450">
        <v>1305</v>
      </c>
      <c r="B20" s="451" t="s">
        <v>908</v>
      </c>
      <c r="C20" s="453">
        <v>844367051</v>
      </c>
      <c r="D20" s="453">
        <v>2139669048</v>
      </c>
      <c r="E20" s="453">
        <v>2446634224.0700002</v>
      </c>
      <c r="F20" s="453">
        <v>537401874.92999995</v>
      </c>
    </row>
    <row r="21" spans="1:6" x14ac:dyDescent="0.25">
      <c r="A21" s="450">
        <v>130505</v>
      </c>
      <c r="B21" s="451" t="s">
        <v>909</v>
      </c>
      <c r="C21" s="453">
        <v>722519312</v>
      </c>
      <c r="D21" s="453">
        <v>2139669048</v>
      </c>
      <c r="E21" s="453">
        <v>2324786485.0700002</v>
      </c>
      <c r="F21" s="453">
        <v>537401874.92999995</v>
      </c>
    </row>
    <row r="22" spans="1:6" x14ac:dyDescent="0.25">
      <c r="A22" s="450">
        <v>130506</v>
      </c>
      <c r="B22" s="451" t="s">
        <v>1341</v>
      </c>
      <c r="C22" s="453">
        <v>121847739</v>
      </c>
      <c r="D22" s="453">
        <v>0</v>
      </c>
      <c r="E22" s="453">
        <v>121847739</v>
      </c>
      <c r="F22" s="453">
        <v>0</v>
      </c>
    </row>
    <row r="23" spans="1:6" x14ac:dyDescent="0.25">
      <c r="A23" s="450">
        <v>1310</v>
      </c>
      <c r="B23" s="451" t="s">
        <v>910</v>
      </c>
      <c r="C23" s="453">
        <v>726903154</v>
      </c>
      <c r="D23" s="453">
        <v>3688192227</v>
      </c>
      <c r="E23" s="453">
        <v>3047026920</v>
      </c>
      <c r="F23" s="453">
        <v>1368068461</v>
      </c>
    </row>
    <row r="24" spans="1:6" x14ac:dyDescent="0.25">
      <c r="A24" s="450">
        <v>131010</v>
      </c>
      <c r="B24" s="451" t="s">
        <v>911</v>
      </c>
      <c r="C24" s="453">
        <v>726903154</v>
      </c>
      <c r="D24" s="453">
        <v>3688192227</v>
      </c>
      <c r="E24" s="453">
        <v>3047026920</v>
      </c>
      <c r="F24" s="453">
        <v>1368068461</v>
      </c>
    </row>
    <row r="25" spans="1:6" x14ac:dyDescent="0.25">
      <c r="A25" s="450">
        <v>13101002</v>
      </c>
      <c r="B25" s="451" t="s">
        <v>1354</v>
      </c>
      <c r="C25" s="453">
        <v>0</v>
      </c>
      <c r="D25" s="453">
        <v>1826427564</v>
      </c>
      <c r="E25" s="453">
        <v>1105023952</v>
      </c>
      <c r="F25" s="453">
        <v>721403612</v>
      </c>
    </row>
    <row r="26" spans="1:6" x14ac:dyDescent="0.25">
      <c r="A26" s="450">
        <v>13101008</v>
      </c>
      <c r="B26" s="451" t="s">
        <v>1353</v>
      </c>
      <c r="C26" s="453">
        <v>26567298</v>
      </c>
      <c r="D26" s="453">
        <v>0</v>
      </c>
      <c r="E26" s="453">
        <v>5048876</v>
      </c>
      <c r="F26" s="453">
        <v>21518422</v>
      </c>
    </row>
    <row r="27" spans="1:6" x14ac:dyDescent="0.25">
      <c r="A27" s="450">
        <v>13101010</v>
      </c>
      <c r="B27" s="451" t="s">
        <v>912</v>
      </c>
      <c r="C27" s="453">
        <v>0</v>
      </c>
      <c r="D27" s="453">
        <v>54000000</v>
      </c>
      <c r="E27" s="453">
        <v>54000000</v>
      </c>
      <c r="F27" s="453">
        <v>0</v>
      </c>
    </row>
    <row r="28" spans="1:6" x14ac:dyDescent="0.25">
      <c r="A28" s="450">
        <v>13101042</v>
      </c>
      <c r="B28" s="451" t="s">
        <v>1341</v>
      </c>
      <c r="C28" s="453">
        <v>944000</v>
      </c>
      <c r="D28" s="453">
        <v>37629678</v>
      </c>
      <c r="E28" s="453">
        <v>0</v>
      </c>
      <c r="F28" s="453">
        <v>38573678</v>
      </c>
    </row>
    <row r="29" spans="1:6" x14ac:dyDescent="0.25">
      <c r="A29" s="450">
        <v>13101044</v>
      </c>
      <c r="B29" s="451" t="s">
        <v>1341</v>
      </c>
      <c r="C29" s="453">
        <v>377000</v>
      </c>
      <c r="D29" s="453">
        <v>5993078</v>
      </c>
      <c r="E29" s="453">
        <v>0</v>
      </c>
      <c r="F29" s="453">
        <v>6370078</v>
      </c>
    </row>
    <row r="30" spans="1:6" x14ac:dyDescent="0.25">
      <c r="A30" s="450">
        <v>13101050</v>
      </c>
      <c r="B30" s="451" t="s">
        <v>1341</v>
      </c>
      <c r="C30" s="453">
        <v>228343726</v>
      </c>
      <c r="D30" s="453">
        <v>0</v>
      </c>
      <c r="E30" s="453">
        <v>0</v>
      </c>
      <c r="F30" s="453">
        <v>228343726</v>
      </c>
    </row>
    <row r="31" spans="1:6" x14ac:dyDescent="0.25">
      <c r="A31" s="450">
        <v>13101054</v>
      </c>
      <c r="B31" s="451" t="s">
        <v>1355</v>
      </c>
      <c r="C31" s="453">
        <v>0</v>
      </c>
      <c r="D31" s="453">
        <v>56851098</v>
      </c>
      <c r="E31" s="453">
        <v>56851098</v>
      </c>
      <c r="F31" s="453">
        <v>0</v>
      </c>
    </row>
    <row r="32" spans="1:6" x14ac:dyDescent="0.25">
      <c r="A32" s="450">
        <v>13101057</v>
      </c>
      <c r="B32" s="451" t="s">
        <v>1341</v>
      </c>
      <c r="C32" s="453">
        <v>11190011</v>
      </c>
      <c r="D32" s="453">
        <v>231320</v>
      </c>
      <c r="E32" s="453">
        <v>11421331</v>
      </c>
      <c r="F32" s="453">
        <v>0</v>
      </c>
    </row>
    <row r="33" spans="1:6" x14ac:dyDescent="0.25">
      <c r="A33" s="450">
        <v>13101058</v>
      </c>
      <c r="B33" s="451" t="s">
        <v>1341</v>
      </c>
      <c r="C33" s="453">
        <v>0</v>
      </c>
      <c r="D33" s="453">
        <v>2066000</v>
      </c>
      <c r="E33" s="453">
        <v>2066000</v>
      </c>
      <c r="F33" s="453">
        <v>0</v>
      </c>
    </row>
    <row r="34" spans="1:6" x14ac:dyDescent="0.25">
      <c r="A34" s="450">
        <v>13101059</v>
      </c>
      <c r="B34" s="451" t="s">
        <v>1341</v>
      </c>
      <c r="C34" s="453">
        <v>317005825</v>
      </c>
      <c r="D34" s="453">
        <v>623591894</v>
      </c>
      <c r="E34" s="453">
        <v>644183000</v>
      </c>
      <c r="F34" s="453">
        <v>296414719</v>
      </c>
    </row>
    <row r="35" spans="1:6" x14ac:dyDescent="0.25">
      <c r="A35" s="450">
        <v>13101060</v>
      </c>
      <c r="B35" s="451" t="s">
        <v>1341</v>
      </c>
      <c r="C35" s="453">
        <v>14241922</v>
      </c>
      <c r="D35" s="453">
        <v>408460299</v>
      </c>
      <c r="E35" s="453">
        <v>422702221</v>
      </c>
      <c r="F35" s="453">
        <v>0</v>
      </c>
    </row>
    <row r="36" spans="1:6" x14ac:dyDescent="0.25">
      <c r="A36" s="450">
        <v>13101061</v>
      </c>
      <c r="B36" s="451" t="s">
        <v>913</v>
      </c>
      <c r="C36" s="453">
        <v>917304</v>
      </c>
      <c r="D36" s="453">
        <v>0</v>
      </c>
      <c r="E36" s="453">
        <v>917304</v>
      </c>
      <c r="F36" s="453">
        <v>0</v>
      </c>
    </row>
    <row r="37" spans="1:6" x14ac:dyDescent="0.25">
      <c r="A37" s="450">
        <v>13101062</v>
      </c>
      <c r="B37" s="451" t="s">
        <v>1341</v>
      </c>
      <c r="C37" s="453">
        <v>36226257</v>
      </c>
      <c r="D37" s="453">
        <v>57490387</v>
      </c>
      <c r="E37" s="453">
        <v>93716644</v>
      </c>
      <c r="F37" s="453">
        <v>0</v>
      </c>
    </row>
    <row r="38" spans="1:6" x14ac:dyDescent="0.25">
      <c r="A38" s="450">
        <v>13101063</v>
      </c>
      <c r="B38" s="451" t="s">
        <v>1356</v>
      </c>
      <c r="C38" s="453">
        <v>202378</v>
      </c>
      <c r="D38" s="453">
        <v>150000</v>
      </c>
      <c r="E38" s="453">
        <v>352378</v>
      </c>
      <c r="F38" s="453">
        <v>0</v>
      </c>
    </row>
    <row r="39" spans="1:6" x14ac:dyDescent="0.25">
      <c r="A39" s="450">
        <v>13101064</v>
      </c>
      <c r="B39" s="451" t="s">
        <v>1341</v>
      </c>
      <c r="C39" s="453">
        <v>6212200</v>
      </c>
      <c r="D39" s="453">
        <v>0</v>
      </c>
      <c r="E39" s="453">
        <v>1000000</v>
      </c>
      <c r="F39" s="453">
        <v>5212200</v>
      </c>
    </row>
    <row r="40" spans="1:6" x14ac:dyDescent="0.25">
      <c r="A40" s="450">
        <v>13101065</v>
      </c>
      <c r="B40" s="451" t="s">
        <v>1341</v>
      </c>
      <c r="C40" s="453">
        <v>84075282</v>
      </c>
      <c r="D40" s="453">
        <v>285182276</v>
      </c>
      <c r="E40" s="453">
        <v>369257558</v>
      </c>
      <c r="F40" s="453">
        <v>0</v>
      </c>
    </row>
    <row r="41" spans="1:6" x14ac:dyDescent="0.25">
      <c r="A41" s="450">
        <v>13101066</v>
      </c>
      <c r="B41" s="451" t="s">
        <v>1341</v>
      </c>
      <c r="C41" s="453">
        <v>599951</v>
      </c>
      <c r="D41" s="453">
        <v>56586992</v>
      </c>
      <c r="E41" s="453">
        <v>57180943</v>
      </c>
      <c r="F41" s="453">
        <v>6000</v>
      </c>
    </row>
    <row r="42" spans="1:6" x14ac:dyDescent="0.25">
      <c r="A42" s="450">
        <v>13101067</v>
      </c>
      <c r="B42" s="451" t="s">
        <v>1341</v>
      </c>
      <c r="C42" s="453">
        <v>0</v>
      </c>
      <c r="D42" s="453">
        <v>175400</v>
      </c>
      <c r="E42" s="453">
        <v>175400</v>
      </c>
      <c r="F42" s="453">
        <v>0</v>
      </c>
    </row>
    <row r="43" spans="1:6" x14ac:dyDescent="0.25">
      <c r="A43" s="450">
        <v>13101068</v>
      </c>
      <c r="B43" s="451" t="s">
        <v>1341</v>
      </c>
      <c r="C43" s="453">
        <v>0</v>
      </c>
      <c r="D43" s="453">
        <v>186357392</v>
      </c>
      <c r="E43" s="453">
        <v>147793781</v>
      </c>
      <c r="F43" s="453">
        <v>38563611</v>
      </c>
    </row>
    <row r="44" spans="1:6" x14ac:dyDescent="0.25">
      <c r="A44" s="450">
        <v>13101069</v>
      </c>
      <c r="B44" s="451" t="s">
        <v>1341</v>
      </c>
      <c r="C44" s="453">
        <v>0</v>
      </c>
      <c r="D44" s="453">
        <v>26547947</v>
      </c>
      <c r="E44" s="453">
        <v>26547947</v>
      </c>
      <c r="F44" s="453">
        <v>0</v>
      </c>
    </row>
    <row r="45" spans="1:6" x14ac:dyDescent="0.25">
      <c r="A45" s="450">
        <v>13101070</v>
      </c>
      <c r="B45" s="451" t="s">
        <v>1357</v>
      </c>
      <c r="C45" s="453">
        <v>0</v>
      </c>
      <c r="D45" s="453">
        <v>171600</v>
      </c>
      <c r="E45" s="453">
        <v>171600</v>
      </c>
      <c r="F45" s="453">
        <v>0</v>
      </c>
    </row>
    <row r="46" spans="1:6" x14ac:dyDescent="0.25">
      <c r="A46" s="450">
        <v>13101071</v>
      </c>
      <c r="B46" s="451" t="s">
        <v>1341</v>
      </c>
      <c r="C46" s="453">
        <v>0</v>
      </c>
      <c r="D46" s="453">
        <v>48616887</v>
      </c>
      <c r="E46" s="453">
        <v>48616887</v>
      </c>
      <c r="F46" s="453">
        <v>0</v>
      </c>
    </row>
    <row r="47" spans="1:6" x14ac:dyDescent="0.25">
      <c r="A47" s="450">
        <v>13101072</v>
      </c>
      <c r="B47" s="451" t="s">
        <v>1341</v>
      </c>
      <c r="C47" s="453">
        <v>0</v>
      </c>
      <c r="D47" s="453">
        <v>4314142</v>
      </c>
      <c r="E47" s="453">
        <v>0</v>
      </c>
      <c r="F47" s="453">
        <v>4314142</v>
      </c>
    </row>
    <row r="48" spans="1:6" x14ac:dyDescent="0.25">
      <c r="A48" s="450">
        <v>13101073</v>
      </c>
      <c r="B48" s="451" t="s">
        <v>1341</v>
      </c>
      <c r="C48" s="453">
        <v>0</v>
      </c>
      <c r="D48" s="453">
        <v>7231891</v>
      </c>
      <c r="E48" s="453">
        <v>0</v>
      </c>
      <c r="F48" s="453">
        <v>7231891</v>
      </c>
    </row>
    <row r="49" spans="1:6" x14ac:dyDescent="0.25">
      <c r="A49" s="450">
        <v>13101074</v>
      </c>
      <c r="B49" s="451" t="s">
        <v>1341</v>
      </c>
      <c r="C49" s="453">
        <v>0</v>
      </c>
      <c r="D49" s="453">
        <v>53550</v>
      </c>
      <c r="E49" s="453">
        <v>0</v>
      </c>
      <c r="F49" s="453">
        <v>53550</v>
      </c>
    </row>
    <row r="50" spans="1:6" x14ac:dyDescent="0.25">
      <c r="A50" s="450">
        <v>13101075</v>
      </c>
      <c r="B50" s="451" t="s">
        <v>1341</v>
      </c>
      <c r="C50" s="453">
        <v>0</v>
      </c>
      <c r="D50" s="453">
        <v>62832</v>
      </c>
      <c r="E50" s="453">
        <v>0</v>
      </c>
      <c r="F50" s="453">
        <v>62832</v>
      </c>
    </row>
    <row r="51" spans="1:6" x14ac:dyDescent="0.25">
      <c r="A51" s="450">
        <v>1325</v>
      </c>
      <c r="B51" s="451" t="s">
        <v>914</v>
      </c>
      <c r="C51" s="453">
        <v>266510378</v>
      </c>
      <c r="D51" s="453">
        <v>427838684.16000003</v>
      </c>
      <c r="E51" s="453">
        <v>586822621.92999995</v>
      </c>
      <c r="F51" s="453">
        <v>107526440.23</v>
      </c>
    </row>
    <row r="52" spans="1:6" x14ac:dyDescent="0.25">
      <c r="A52" s="450">
        <v>132510</v>
      </c>
      <c r="B52" s="451" t="s">
        <v>915</v>
      </c>
      <c r="C52" s="453">
        <v>266510378</v>
      </c>
      <c r="D52" s="453">
        <v>427838684.16000003</v>
      </c>
      <c r="E52" s="453">
        <v>586822621.92999995</v>
      </c>
      <c r="F52" s="453">
        <v>107526440.23</v>
      </c>
    </row>
    <row r="53" spans="1:6" x14ac:dyDescent="0.25">
      <c r="A53" s="450">
        <v>1330</v>
      </c>
      <c r="B53" s="451" t="s">
        <v>916</v>
      </c>
      <c r="C53" s="453">
        <v>1000000</v>
      </c>
      <c r="D53" s="453">
        <v>20032769</v>
      </c>
      <c r="E53" s="453">
        <v>15532769</v>
      </c>
      <c r="F53" s="453">
        <v>5500000</v>
      </c>
    </row>
    <row r="54" spans="1:6" x14ac:dyDescent="0.25">
      <c r="A54" s="450">
        <v>133005</v>
      </c>
      <c r="B54" s="451" t="s">
        <v>917</v>
      </c>
      <c r="C54" s="453">
        <v>0</v>
      </c>
      <c r="D54" s="453">
        <v>800625</v>
      </c>
      <c r="E54" s="453">
        <v>800625</v>
      </c>
      <c r="F54" s="453">
        <v>0</v>
      </c>
    </row>
    <row r="55" spans="1:6" x14ac:dyDescent="0.25">
      <c r="A55" s="450">
        <v>13300510</v>
      </c>
      <c r="B55" s="451" t="s">
        <v>918</v>
      </c>
      <c r="C55" s="453">
        <v>0</v>
      </c>
      <c r="D55" s="453">
        <v>800625</v>
      </c>
      <c r="E55" s="453">
        <v>800625</v>
      </c>
      <c r="F55" s="453">
        <v>0</v>
      </c>
    </row>
    <row r="56" spans="1:6" x14ac:dyDescent="0.25">
      <c r="A56" s="450">
        <v>133010</v>
      </c>
      <c r="B56" s="451" t="s">
        <v>919</v>
      </c>
      <c r="C56" s="453">
        <v>1000000</v>
      </c>
      <c r="D56" s="453">
        <v>13149200</v>
      </c>
      <c r="E56" s="453">
        <v>8649200</v>
      </c>
      <c r="F56" s="453">
        <v>5500000</v>
      </c>
    </row>
    <row r="57" spans="1:6" x14ac:dyDescent="0.25">
      <c r="A57" s="450">
        <v>133015</v>
      </c>
      <c r="B57" s="451" t="s">
        <v>920</v>
      </c>
      <c r="C57" s="453">
        <v>0</v>
      </c>
      <c r="D57" s="453">
        <v>6082944</v>
      </c>
      <c r="E57" s="453">
        <v>6082944</v>
      </c>
      <c r="F57" s="453">
        <v>0</v>
      </c>
    </row>
    <row r="58" spans="1:6" x14ac:dyDescent="0.25">
      <c r="A58" s="450">
        <v>1355</v>
      </c>
      <c r="B58" s="451" t="s">
        <v>921</v>
      </c>
      <c r="C58" s="453">
        <v>9072934.5999999996</v>
      </c>
      <c r="D58" s="453">
        <v>404100850.44999999</v>
      </c>
      <c r="E58" s="453">
        <v>340120648.60000002</v>
      </c>
      <c r="F58" s="453">
        <v>73053136.450000003</v>
      </c>
    </row>
    <row r="59" spans="1:6" x14ac:dyDescent="0.25">
      <c r="A59" s="450">
        <v>135515</v>
      </c>
      <c r="B59" s="451" t="s">
        <v>922</v>
      </c>
      <c r="C59" s="453">
        <v>0</v>
      </c>
      <c r="D59" s="453">
        <v>301246384.44999999</v>
      </c>
      <c r="E59" s="453">
        <v>301246384.44999999</v>
      </c>
      <c r="F59" s="453">
        <v>0</v>
      </c>
    </row>
    <row r="60" spans="1:6" x14ac:dyDescent="0.25">
      <c r="A60" s="450">
        <v>13551503</v>
      </c>
      <c r="B60" s="451" t="s">
        <v>923</v>
      </c>
      <c r="C60" s="453">
        <v>0</v>
      </c>
      <c r="D60" s="453">
        <v>403676.45</v>
      </c>
      <c r="E60" s="453">
        <v>403676.45</v>
      </c>
      <c r="F60" s="453">
        <v>0</v>
      </c>
    </row>
    <row r="61" spans="1:6" x14ac:dyDescent="0.25">
      <c r="A61" s="450">
        <v>1355150301</v>
      </c>
      <c r="B61" s="451" t="s">
        <v>1135</v>
      </c>
      <c r="C61" s="453">
        <v>0</v>
      </c>
      <c r="D61" s="453">
        <v>403676.45</v>
      </c>
      <c r="E61" s="453">
        <v>403676.45</v>
      </c>
      <c r="F61" s="453">
        <v>0</v>
      </c>
    </row>
    <row r="62" spans="1:6" x14ac:dyDescent="0.25">
      <c r="A62" s="450">
        <v>13551506</v>
      </c>
      <c r="B62" s="451" t="s">
        <v>924</v>
      </c>
      <c r="C62" s="453">
        <v>0</v>
      </c>
      <c r="D62" s="453">
        <v>279225349</v>
      </c>
      <c r="E62" s="453">
        <v>279225349</v>
      </c>
      <c r="F62" s="453">
        <v>0</v>
      </c>
    </row>
    <row r="63" spans="1:6" x14ac:dyDescent="0.25">
      <c r="A63" s="450">
        <v>1355150601</v>
      </c>
      <c r="B63" s="451" t="s">
        <v>1136</v>
      </c>
      <c r="C63" s="453">
        <v>0</v>
      </c>
      <c r="D63" s="453">
        <v>20428515</v>
      </c>
      <c r="E63" s="453">
        <v>20428515</v>
      </c>
      <c r="F63" s="453">
        <v>0</v>
      </c>
    </row>
    <row r="64" spans="1:6" x14ac:dyDescent="0.25">
      <c r="A64" s="450">
        <v>1355150602</v>
      </c>
      <c r="B64" s="451" t="s">
        <v>1137</v>
      </c>
      <c r="C64" s="453">
        <v>0</v>
      </c>
      <c r="D64" s="453">
        <v>86716536</v>
      </c>
      <c r="E64" s="453">
        <v>86716536</v>
      </c>
      <c r="F64" s="453">
        <v>0</v>
      </c>
    </row>
    <row r="65" spans="1:6" x14ac:dyDescent="0.25">
      <c r="A65" s="450">
        <v>1355150607</v>
      </c>
      <c r="B65" s="451" t="s">
        <v>1342</v>
      </c>
      <c r="C65" s="453">
        <v>0</v>
      </c>
      <c r="D65" s="453">
        <v>149268561</v>
      </c>
      <c r="E65" s="453">
        <v>149268561</v>
      </c>
      <c r="F65" s="453">
        <v>0</v>
      </c>
    </row>
    <row r="66" spans="1:6" x14ac:dyDescent="0.25">
      <c r="A66" s="450">
        <v>1355150608</v>
      </c>
      <c r="B66" s="451" t="s">
        <v>1138</v>
      </c>
      <c r="C66" s="453">
        <v>0</v>
      </c>
      <c r="D66" s="453">
        <v>22811737</v>
      </c>
      <c r="E66" s="453">
        <v>22811737</v>
      </c>
      <c r="F66" s="453">
        <v>0</v>
      </c>
    </row>
    <row r="67" spans="1:6" x14ac:dyDescent="0.25">
      <c r="A67" s="450">
        <v>13551599</v>
      </c>
      <c r="B67" s="451" t="s">
        <v>925</v>
      </c>
      <c r="C67" s="453">
        <v>0</v>
      </c>
      <c r="D67" s="453">
        <v>21617359</v>
      </c>
      <c r="E67" s="453">
        <v>21617359</v>
      </c>
      <c r="F67" s="453">
        <v>0</v>
      </c>
    </row>
    <row r="68" spans="1:6" x14ac:dyDescent="0.25">
      <c r="A68" s="450">
        <v>135517</v>
      </c>
      <c r="B68" s="451" t="s">
        <v>926</v>
      </c>
      <c r="C68" s="453">
        <v>2497331</v>
      </c>
      <c r="D68" s="453">
        <v>11789380</v>
      </c>
      <c r="E68" s="453">
        <v>8480714</v>
      </c>
      <c r="F68" s="453">
        <v>5805997</v>
      </c>
    </row>
    <row r="69" spans="1:6" x14ac:dyDescent="0.25">
      <c r="A69" s="450">
        <v>135518</v>
      </c>
      <c r="B69" s="451" t="s">
        <v>927</v>
      </c>
      <c r="C69" s="453">
        <v>4713919</v>
      </c>
      <c r="D69" s="453">
        <v>14013086</v>
      </c>
      <c r="E69" s="453">
        <v>3912052</v>
      </c>
      <c r="F69" s="453">
        <v>14814953</v>
      </c>
    </row>
    <row r="70" spans="1:6" x14ac:dyDescent="0.25">
      <c r="A70" s="450">
        <v>13551803</v>
      </c>
      <c r="B70" s="451" t="s">
        <v>928</v>
      </c>
      <c r="C70" s="453">
        <v>1206000</v>
      </c>
      <c r="D70" s="453">
        <v>11986111</v>
      </c>
      <c r="E70" s="453">
        <v>404133</v>
      </c>
      <c r="F70" s="453">
        <v>12787978</v>
      </c>
    </row>
    <row r="71" spans="1:6" x14ac:dyDescent="0.25">
      <c r="A71" s="450">
        <v>13551804</v>
      </c>
      <c r="B71" s="451" t="s">
        <v>929</v>
      </c>
      <c r="C71" s="453">
        <v>3507919</v>
      </c>
      <c r="D71" s="453">
        <v>2026975</v>
      </c>
      <c r="E71" s="453">
        <v>3507919</v>
      </c>
      <c r="F71" s="453">
        <v>2026975</v>
      </c>
    </row>
    <row r="72" spans="1:6" x14ac:dyDescent="0.25">
      <c r="A72" s="450">
        <v>135595</v>
      </c>
      <c r="B72" s="451" t="s">
        <v>930</v>
      </c>
      <c r="C72" s="453">
        <v>1861684.6</v>
      </c>
      <c r="D72" s="453">
        <v>77052000</v>
      </c>
      <c r="E72" s="453">
        <v>26481498.149999999</v>
      </c>
      <c r="F72" s="453">
        <v>52432186.450000003</v>
      </c>
    </row>
    <row r="73" spans="1:6" x14ac:dyDescent="0.25">
      <c r="A73" s="450">
        <v>13559502</v>
      </c>
      <c r="B73" s="451" t="s">
        <v>931</v>
      </c>
      <c r="C73" s="453">
        <v>1861684.6</v>
      </c>
      <c r="D73" s="453">
        <v>0</v>
      </c>
      <c r="E73" s="453">
        <v>1861684.6</v>
      </c>
      <c r="F73" s="453">
        <v>0</v>
      </c>
    </row>
    <row r="74" spans="1:6" x14ac:dyDescent="0.25">
      <c r="A74" s="450">
        <v>13559503</v>
      </c>
      <c r="B74" s="451" t="s">
        <v>932</v>
      </c>
      <c r="C74" s="453">
        <v>0</v>
      </c>
      <c r="D74" s="453">
        <v>77052000</v>
      </c>
      <c r="E74" s="453">
        <v>24619813.550000001</v>
      </c>
      <c r="F74" s="453">
        <v>52432186.450000003</v>
      </c>
    </row>
    <row r="75" spans="1:6" x14ac:dyDescent="0.25">
      <c r="A75" s="450">
        <v>1365</v>
      </c>
      <c r="B75" s="451" t="s">
        <v>933</v>
      </c>
      <c r="C75" s="453">
        <v>8901993</v>
      </c>
      <c r="D75" s="453">
        <v>9616738</v>
      </c>
      <c r="E75" s="453">
        <v>10811931</v>
      </c>
      <c r="F75" s="453">
        <v>7706800</v>
      </c>
    </row>
    <row r="76" spans="1:6" x14ac:dyDescent="0.25">
      <c r="A76" s="450">
        <v>136515</v>
      </c>
      <c r="B76" s="451" t="s">
        <v>934</v>
      </c>
      <c r="C76" s="453">
        <v>2154597</v>
      </c>
      <c r="D76" s="453">
        <v>16738</v>
      </c>
      <c r="E76" s="453">
        <v>2171335</v>
      </c>
      <c r="F76" s="453">
        <v>0</v>
      </c>
    </row>
    <row r="77" spans="1:6" x14ac:dyDescent="0.25">
      <c r="A77" s="450">
        <v>136525</v>
      </c>
      <c r="B77" s="451" t="s">
        <v>935</v>
      </c>
      <c r="C77" s="453">
        <v>6747396</v>
      </c>
      <c r="D77" s="453">
        <v>9600000</v>
      </c>
      <c r="E77" s="453">
        <v>8640596</v>
      </c>
      <c r="F77" s="453">
        <v>7706800</v>
      </c>
    </row>
    <row r="78" spans="1:6" x14ac:dyDescent="0.25">
      <c r="A78" s="450">
        <v>1380</v>
      </c>
      <c r="B78" s="451" t="s">
        <v>936</v>
      </c>
      <c r="C78" s="453">
        <v>0</v>
      </c>
      <c r="D78" s="453">
        <v>1214925414</v>
      </c>
      <c r="E78" s="453">
        <v>1090000000</v>
      </c>
      <c r="F78" s="453">
        <v>124925414</v>
      </c>
    </row>
    <row r="79" spans="1:6" x14ac:dyDescent="0.25">
      <c r="A79" s="450">
        <v>138095</v>
      </c>
      <c r="B79" s="451" t="s">
        <v>930</v>
      </c>
      <c r="C79" s="453">
        <v>0</v>
      </c>
      <c r="D79" s="453">
        <v>1214925414</v>
      </c>
      <c r="E79" s="453">
        <v>1090000000</v>
      </c>
      <c r="F79" s="453">
        <v>124925414</v>
      </c>
    </row>
    <row r="80" spans="1:6" x14ac:dyDescent="0.25">
      <c r="A80" s="450">
        <v>13809501</v>
      </c>
      <c r="B80" s="451" t="s">
        <v>1343</v>
      </c>
      <c r="C80" s="453">
        <v>0</v>
      </c>
      <c r="D80" s="453">
        <v>186750780</v>
      </c>
      <c r="E80" s="453">
        <v>180000000</v>
      </c>
      <c r="F80" s="453">
        <v>6750780</v>
      </c>
    </row>
    <row r="81" spans="1:6" x14ac:dyDescent="0.25">
      <c r="A81" s="450">
        <v>13809502</v>
      </c>
      <c r="B81" s="451" t="s">
        <v>1344</v>
      </c>
      <c r="C81" s="453">
        <v>0</v>
      </c>
      <c r="D81" s="453">
        <v>1028174634</v>
      </c>
      <c r="E81" s="453">
        <v>910000000</v>
      </c>
      <c r="F81" s="453">
        <v>118174634</v>
      </c>
    </row>
    <row r="82" spans="1:6" x14ac:dyDescent="0.25">
      <c r="A82" s="450">
        <v>15</v>
      </c>
      <c r="B82" s="451" t="s">
        <v>937</v>
      </c>
      <c r="C82" s="453">
        <v>388827370.43000001</v>
      </c>
      <c r="D82" s="453">
        <v>309900</v>
      </c>
      <c r="E82" s="453">
        <v>0</v>
      </c>
      <c r="F82" s="453">
        <v>389137270.43000001</v>
      </c>
    </row>
    <row r="83" spans="1:6" x14ac:dyDescent="0.25">
      <c r="A83" s="450">
        <v>1512</v>
      </c>
      <c r="B83" s="451" t="s">
        <v>938</v>
      </c>
      <c r="C83" s="453">
        <v>9702682</v>
      </c>
      <c r="D83" s="453">
        <v>309900</v>
      </c>
      <c r="E83" s="453">
        <v>0</v>
      </c>
      <c r="F83" s="453">
        <v>10012582</v>
      </c>
    </row>
    <row r="84" spans="1:6" x14ac:dyDescent="0.25">
      <c r="A84" s="450">
        <v>151210</v>
      </c>
      <c r="B84" s="451" t="s">
        <v>939</v>
      </c>
      <c r="C84" s="453">
        <v>363782</v>
      </c>
      <c r="D84" s="453">
        <v>0</v>
      </c>
      <c r="E84" s="453">
        <v>0</v>
      </c>
      <c r="F84" s="453">
        <v>363782</v>
      </c>
    </row>
    <row r="85" spans="1:6" x14ac:dyDescent="0.25">
      <c r="A85" s="450">
        <v>151215</v>
      </c>
      <c r="B85" s="451" t="s">
        <v>940</v>
      </c>
      <c r="C85" s="453">
        <v>9338900</v>
      </c>
      <c r="D85" s="453">
        <v>309900</v>
      </c>
      <c r="E85" s="453">
        <v>0</v>
      </c>
      <c r="F85" s="453">
        <v>9648800</v>
      </c>
    </row>
    <row r="86" spans="1:6" x14ac:dyDescent="0.25">
      <c r="A86" s="450">
        <v>1516</v>
      </c>
      <c r="B86" s="451" t="s">
        <v>941</v>
      </c>
      <c r="C86" s="453">
        <v>284601212.16000003</v>
      </c>
      <c r="D86" s="453">
        <v>0</v>
      </c>
      <c r="E86" s="453">
        <v>0</v>
      </c>
      <c r="F86" s="453">
        <v>284601212.16000003</v>
      </c>
    </row>
    <row r="87" spans="1:6" x14ac:dyDescent="0.25">
      <c r="A87" s="450">
        <v>151610</v>
      </c>
      <c r="B87" s="451" t="s">
        <v>942</v>
      </c>
      <c r="C87" s="453">
        <v>280812954.16000003</v>
      </c>
      <c r="D87" s="453">
        <v>0</v>
      </c>
      <c r="E87" s="453">
        <v>0</v>
      </c>
      <c r="F87" s="453">
        <v>280812954.16000003</v>
      </c>
    </row>
    <row r="88" spans="1:6" x14ac:dyDescent="0.25">
      <c r="A88" s="450">
        <v>151699</v>
      </c>
      <c r="B88" s="451" t="s">
        <v>943</v>
      </c>
      <c r="C88" s="453">
        <v>3788258</v>
      </c>
      <c r="D88" s="453">
        <v>0</v>
      </c>
      <c r="E88" s="453">
        <v>0</v>
      </c>
      <c r="F88" s="453">
        <v>3788258</v>
      </c>
    </row>
    <row r="89" spans="1:6" x14ac:dyDescent="0.25">
      <c r="A89" s="450">
        <v>1524</v>
      </c>
      <c r="B89" s="451" t="s">
        <v>939</v>
      </c>
      <c r="C89" s="453">
        <v>84041333.769999996</v>
      </c>
      <c r="D89" s="453">
        <v>0</v>
      </c>
      <c r="E89" s="453">
        <v>0</v>
      </c>
      <c r="F89" s="453">
        <v>84041333.769999996</v>
      </c>
    </row>
    <row r="90" spans="1:6" x14ac:dyDescent="0.25">
      <c r="A90" s="450">
        <v>152405</v>
      </c>
      <c r="B90" s="451" t="s">
        <v>944</v>
      </c>
      <c r="C90" s="453">
        <v>74798333.769999996</v>
      </c>
      <c r="D90" s="453">
        <v>0</v>
      </c>
      <c r="E90" s="453">
        <v>0</v>
      </c>
      <c r="F90" s="453">
        <v>74798333.769999996</v>
      </c>
    </row>
    <row r="91" spans="1:6" x14ac:dyDescent="0.25">
      <c r="A91" s="450">
        <v>152410</v>
      </c>
      <c r="B91" s="451" t="s">
        <v>945</v>
      </c>
      <c r="C91" s="453">
        <v>9243000</v>
      </c>
      <c r="D91" s="453">
        <v>0</v>
      </c>
      <c r="E91" s="453">
        <v>0</v>
      </c>
      <c r="F91" s="453">
        <v>9243000</v>
      </c>
    </row>
    <row r="92" spans="1:6" x14ac:dyDescent="0.25">
      <c r="A92" s="450">
        <v>1528</v>
      </c>
      <c r="B92" s="451" t="s">
        <v>940</v>
      </c>
      <c r="C92" s="453">
        <v>15593189</v>
      </c>
      <c r="D92" s="453">
        <v>0</v>
      </c>
      <c r="E92" s="453">
        <v>0</v>
      </c>
      <c r="F92" s="453">
        <v>15593189</v>
      </c>
    </row>
    <row r="93" spans="1:6" x14ac:dyDescent="0.25">
      <c r="A93" s="450">
        <v>152805</v>
      </c>
      <c r="B93" s="451" t="s">
        <v>946</v>
      </c>
      <c r="C93" s="453">
        <v>2001500</v>
      </c>
      <c r="D93" s="453">
        <v>0</v>
      </c>
      <c r="E93" s="453">
        <v>0</v>
      </c>
      <c r="F93" s="453">
        <v>2001500</v>
      </c>
    </row>
    <row r="94" spans="1:6" x14ac:dyDescent="0.25">
      <c r="A94" s="450">
        <v>152810</v>
      </c>
      <c r="B94" s="451" t="s">
        <v>947</v>
      </c>
      <c r="C94" s="453">
        <v>13591689</v>
      </c>
      <c r="D94" s="453">
        <v>0</v>
      </c>
      <c r="E94" s="453">
        <v>0</v>
      </c>
      <c r="F94" s="453">
        <v>13591689</v>
      </c>
    </row>
    <row r="95" spans="1:6" x14ac:dyDescent="0.25">
      <c r="A95" s="450">
        <v>1540</v>
      </c>
      <c r="B95" s="451" t="s">
        <v>948</v>
      </c>
      <c r="C95" s="453">
        <v>184617650</v>
      </c>
      <c r="D95" s="453">
        <v>0</v>
      </c>
      <c r="E95" s="453">
        <v>0</v>
      </c>
      <c r="F95" s="453">
        <v>184617650</v>
      </c>
    </row>
    <row r="96" spans="1:6" x14ac:dyDescent="0.25">
      <c r="A96" s="450">
        <v>154005</v>
      </c>
      <c r="B96" s="451" t="s">
        <v>949</v>
      </c>
      <c r="C96" s="453">
        <v>184617650</v>
      </c>
      <c r="D96" s="453">
        <v>0</v>
      </c>
      <c r="E96" s="453">
        <v>0</v>
      </c>
      <c r="F96" s="453">
        <v>184617650</v>
      </c>
    </row>
    <row r="97" spans="1:6" x14ac:dyDescent="0.25">
      <c r="A97" s="450">
        <v>1592</v>
      </c>
      <c r="B97" s="451" t="s">
        <v>950</v>
      </c>
      <c r="C97" s="453">
        <v>-189728696.5</v>
      </c>
      <c r="D97" s="453">
        <v>0</v>
      </c>
      <c r="E97" s="453">
        <v>0</v>
      </c>
      <c r="F97" s="453">
        <v>-189728696.5</v>
      </c>
    </row>
    <row r="98" spans="1:6" x14ac:dyDescent="0.25">
      <c r="A98" s="450">
        <v>159205</v>
      </c>
      <c r="B98" s="451" t="s">
        <v>941</v>
      </c>
      <c r="C98" s="453">
        <v>-64702699</v>
      </c>
      <c r="D98" s="453">
        <v>0</v>
      </c>
      <c r="E98" s="453">
        <v>0</v>
      </c>
      <c r="F98" s="453">
        <v>-64702699</v>
      </c>
    </row>
    <row r="99" spans="1:6" x14ac:dyDescent="0.25">
      <c r="A99" s="450">
        <v>159215</v>
      </c>
      <c r="B99" s="451" t="s">
        <v>939</v>
      </c>
      <c r="C99" s="453">
        <v>-17243950</v>
      </c>
      <c r="D99" s="453">
        <v>0</v>
      </c>
      <c r="E99" s="453">
        <v>0</v>
      </c>
      <c r="F99" s="453">
        <v>-17243950</v>
      </c>
    </row>
    <row r="100" spans="1:6" x14ac:dyDescent="0.25">
      <c r="A100" s="450">
        <v>159235</v>
      </c>
      <c r="B100" s="451" t="s">
        <v>948</v>
      </c>
      <c r="C100" s="453">
        <v>-107782047.5</v>
      </c>
      <c r="D100" s="453">
        <v>0</v>
      </c>
      <c r="E100" s="453">
        <v>0</v>
      </c>
      <c r="F100" s="453">
        <v>-107782047.5</v>
      </c>
    </row>
    <row r="101" spans="1:6" x14ac:dyDescent="0.25">
      <c r="A101" s="450">
        <v>16</v>
      </c>
      <c r="B101" s="451" t="s">
        <v>951</v>
      </c>
      <c r="C101" s="453">
        <v>3040500</v>
      </c>
      <c r="D101" s="453">
        <v>0</v>
      </c>
      <c r="E101" s="453">
        <v>0</v>
      </c>
      <c r="F101" s="453">
        <v>3040500</v>
      </c>
    </row>
    <row r="102" spans="1:6" x14ac:dyDescent="0.25">
      <c r="A102" s="450">
        <v>1635</v>
      </c>
      <c r="B102" s="451" t="s">
        <v>952</v>
      </c>
      <c r="C102" s="453">
        <v>3040500</v>
      </c>
      <c r="D102" s="453">
        <v>0</v>
      </c>
      <c r="E102" s="453">
        <v>0</v>
      </c>
      <c r="F102" s="453">
        <v>3040500</v>
      </c>
    </row>
    <row r="103" spans="1:6" x14ac:dyDescent="0.25">
      <c r="A103" s="450">
        <v>163501</v>
      </c>
      <c r="B103" s="451" t="s">
        <v>952</v>
      </c>
      <c r="C103" s="453">
        <v>3040500</v>
      </c>
      <c r="D103" s="453">
        <v>0</v>
      </c>
      <c r="E103" s="453">
        <v>0</v>
      </c>
      <c r="F103" s="453">
        <v>3040500</v>
      </c>
    </row>
    <row r="104" spans="1:6" x14ac:dyDescent="0.25">
      <c r="A104" s="458">
        <v>2</v>
      </c>
      <c r="B104" s="459" t="s">
        <v>897</v>
      </c>
      <c r="C104" s="460">
        <v>728324557.02999997</v>
      </c>
      <c r="D104" s="460">
        <v>4666335735.3599997</v>
      </c>
      <c r="E104" s="460">
        <v>4825863226.4399996</v>
      </c>
      <c r="F104" s="460">
        <v>887852048.11000001</v>
      </c>
    </row>
    <row r="105" spans="1:6" x14ac:dyDescent="0.25">
      <c r="A105" s="450">
        <v>21</v>
      </c>
      <c r="B105" s="451" t="s">
        <v>953</v>
      </c>
      <c r="C105" s="453">
        <v>425786229.38</v>
      </c>
      <c r="D105" s="453">
        <v>786805338.5</v>
      </c>
      <c r="E105" s="453">
        <v>631591854.5</v>
      </c>
      <c r="F105" s="453">
        <v>270572745.38</v>
      </c>
    </row>
    <row r="106" spans="1:6" x14ac:dyDescent="0.25">
      <c r="A106" s="450">
        <v>2105</v>
      </c>
      <c r="B106" s="451" t="s">
        <v>954</v>
      </c>
      <c r="C106" s="453">
        <v>425786229.38</v>
      </c>
      <c r="D106" s="453">
        <v>786805338.5</v>
      </c>
      <c r="E106" s="453">
        <v>631591854.5</v>
      </c>
      <c r="F106" s="453">
        <v>270572745.38</v>
      </c>
    </row>
    <row r="107" spans="1:6" x14ac:dyDescent="0.25">
      <c r="A107" s="450">
        <v>210505</v>
      </c>
      <c r="B107" s="451" t="s">
        <v>955</v>
      </c>
      <c r="C107" s="453">
        <v>1030196.38</v>
      </c>
      <c r="D107" s="453">
        <v>0</v>
      </c>
      <c r="E107" s="453">
        <v>0</v>
      </c>
      <c r="F107" s="453">
        <v>1030196.38</v>
      </c>
    </row>
    <row r="108" spans="1:6" x14ac:dyDescent="0.25">
      <c r="A108" s="450">
        <v>210510</v>
      </c>
      <c r="B108" s="451" t="s">
        <v>956</v>
      </c>
      <c r="C108" s="453">
        <v>424756033</v>
      </c>
      <c r="D108" s="453">
        <v>786805338.5</v>
      </c>
      <c r="E108" s="453">
        <v>631591854.5</v>
      </c>
      <c r="F108" s="453">
        <v>269542549</v>
      </c>
    </row>
    <row r="109" spans="1:6" x14ac:dyDescent="0.25">
      <c r="A109" s="450">
        <v>21051007</v>
      </c>
      <c r="B109" s="451" t="s">
        <v>1358</v>
      </c>
      <c r="C109" s="453">
        <v>0</v>
      </c>
      <c r="D109" s="453">
        <v>1726667</v>
      </c>
      <c r="E109" s="453">
        <v>1726667</v>
      </c>
      <c r="F109" s="453">
        <v>0</v>
      </c>
    </row>
    <row r="110" spans="1:6" x14ac:dyDescent="0.25">
      <c r="A110" s="450">
        <v>21051019</v>
      </c>
      <c r="B110" s="451" t="s">
        <v>1358</v>
      </c>
      <c r="C110" s="453">
        <v>36486512</v>
      </c>
      <c r="D110" s="453">
        <v>36486512</v>
      </c>
      <c r="E110" s="453">
        <v>0</v>
      </c>
      <c r="F110" s="453">
        <v>0</v>
      </c>
    </row>
    <row r="111" spans="1:6" x14ac:dyDescent="0.25">
      <c r="A111" s="450">
        <v>21051020</v>
      </c>
      <c r="B111" s="451" t="s">
        <v>1358</v>
      </c>
      <c r="C111" s="453">
        <v>112269521</v>
      </c>
      <c r="D111" s="453">
        <v>105427672</v>
      </c>
      <c r="E111" s="453">
        <v>12808131</v>
      </c>
      <c r="F111" s="453">
        <v>19649980</v>
      </c>
    </row>
    <row r="112" spans="1:6" x14ac:dyDescent="0.25">
      <c r="A112" s="450">
        <v>21051021</v>
      </c>
      <c r="B112" s="451" t="s">
        <v>1358</v>
      </c>
      <c r="C112" s="453">
        <v>276000000</v>
      </c>
      <c r="D112" s="453">
        <v>277071942</v>
      </c>
      <c r="E112" s="453">
        <v>1071942</v>
      </c>
      <c r="F112" s="453">
        <v>0</v>
      </c>
    </row>
    <row r="113" spans="1:6" x14ac:dyDescent="0.25">
      <c r="A113" s="450">
        <v>21051022</v>
      </c>
      <c r="B113" s="451" t="s">
        <v>1358</v>
      </c>
      <c r="C113" s="453">
        <v>0</v>
      </c>
      <c r="D113" s="453">
        <v>74891842</v>
      </c>
      <c r="E113" s="453">
        <v>74891842</v>
      </c>
      <c r="F113" s="453">
        <v>0</v>
      </c>
    </row>
    <row r="114" spans="1:6" x14ac:dyDescent="0.25">
      <c r="A114" s="450">
        <v>21051023</v>
      </c>
      <c r="B114" s="451" t="s">
        <v>1358</v>
      </c>
      <c r="C114" s="453">
        <v>0</v>
      </c>
      <c r="D114" s="453">
        <v>41440000</v>
      </c>
      <c r="E114" s="453">
        <v>41440000</v>
      </c>
      <c r="F114" s="453">
        <v>0</v>
      </c>
    </row>
    <row r="115" spans="1:6" x14ac:dyDescent="0.25">
      <c r="A115" s="450">
        <v>21051024</v>
      </c>
      <c r="B115" s="451" t="s">
        <v>1358</v>
      </c>
      <c r="C115" s="453">
        <v>0</v>
      </c>
      <c r="D115" s="453">
        <v>102122376.5</v>
      </c>
      <c r="E115" s="453">
        <v>102122376.5</v>
      </c>
      <c r="F115" s="453">
        <v>0</v>
      </c>
    </row>
    <row r="116" spans="1:6" x14ac:dyDescent="0.25">
      <c r="A116" s="450">
        <v>21051025</v>
      </c>
      <c r="B116" s="451" t="s">
        <v>1358</v>
      </c>
      <c r="C116" s="453">
        <v>0</v>
      </c>
      <c r="D116" s="453">
        <v>69890067</v>
      </c>
      <c r="E116" s="453">
        <v>158720432</v>
      </c>
      <c r="F116" s="453">
        <v>88830365</v>
      </c>
    </row>
    <row r="117" spans="1:6" x14ac:dyDescent="0.25">
      <c r="A117" s="450">
        <v>21051026</v>
      </c>
      <c r="B117" s="451" t="s">
        <v>1358</v>
      </c>
      <c r="C117" s="453">
        <v>0</v>
      </c>
      <c r="D117" s="453">
        <v>62710019</v>
      </c>
      <c r="E117" s="453">
        <v>150328464</v>
      </c>
      <c r="F117" s="453">
        <v>87618445</v>
      </c>
    </row>
    <row r="118" spans="1:6" x14ac:dyDescent="0.25">
      <c r="A118" s="450">
        <v>21051027</v>
      </c>
      <c r="B118" s="451" t="s">
        <v>1358</v>
      </c>
      <c r="C118" s="453">
        <v>0</v>
      </c>
      <c r="D118" s="453">
        <v>15038241</v>
      </c>
      <c r="E118" s="453">
        <v>88482000</v>
      </c>
      <c r="F118" s="453">
        <v>73443759</v>
      </c>
    </row>
    <row r="119" spans="1:6" x14ac:dyDescent="0.25">
      <c r="A119" s="450">
        <v>22</v>
      </c>
      <c r="B119" s="451" t="s">
        <v>958</v>
      </c>
      <c r="C119" s="453">
        <v>62250879.590000004</v>
      </c>
      <c r="D119" s="453">
        <v>319379067</v>
      </c>
      <c r="E119" s="453">
        <v>287984766</v>
      </c>
      <c r="F119" s="453">
        <v>30856578.59</v>
      </c>
    </row>
    <row r="120" spans="1:6" x14ac:dyDescent="0.25">
      <c r="A120" s="450">
        <v>2205</v>
      </c>
      <c r="B120" s="451" t="s">
        <v>909</v>
      </c>
      <c r="C120" s="453">
        <v>62250879.590000004</v>
      </c>
      <c r="D120" s="453">
        <v>319379067</v>
      </c>
      <c r="E120" s="453">
        <v>287984766</v>
      </c>
      <c r="F120" s="453">
        <v>30856578.59</v>
      </c>
    </row>
    <row r="121" spans="1:6" x14ac:dyDescent="0.25">
      <c r="A121" s="450">
        <v>220505</v>
      </c>
      <c r="B121" s="451" t="s">
        <v>959</v>
      </c>
      <c r="C121" s="453">
        <v>62250879.590000004</v>
      </c>
      <c r="D121" s="453">
        <v>319379067</v>
      </c>
      <c r="E121" s="453">
        <v>287984766</v>
      </c>
      <c r="F121" s="453">
        <v>30856578.59</v>
      </c>
    </row>
    <row r="122" spans="1:6" x14ac:dyDescent="0.25">
      <c r="A122" s="450">
        <v>23</v>
      </c>
      <c r="B122" s="451" t="s">
        <v>960</v>
      </c>
      <c r="C122" s="453">
        <v>34969487.200000003</v>
      </c>
      <c r="D122" s="453">
        <v>1896439721.1300001</v>
      </c>
      <c r="E122" s="453">
        <v>1936270750.9300001</v>
      </c>
      <c r="F122" s="453">
        <v>74800517</v>
      </c>
    </row>
    <row r="123" spans="1:6" x14ac:dyDescent="0.25">
      <c r="A123" s="450">
        <v>2315</v>
      </c>
      <c r="B123" s="451" t="s">
        <v>961</v>
      </c>
      <c r="C123" s="453">
        <v>0</v>
      </c>
      <c r="D123" s="453">
        <v>1090000000</v>
      </c>
      <c r="E123" s="453">
        <v>1126250502</v>
      </c>
      <c r="F123" s="453">
        <v>36250502</v>
      </c>
    </row>
    <row r="124" spans="1:6" x14ac:dyDescent="0.25">
      <c r="A124" s="450">
        <v>231506</v>
      </c>
      <c r="B124" s="451" t="s">
        <v>962</v>
      </c>
      <c r="C124" s="453">
        <v>0</v>
      </c>
      <c r="D124" s="453">
        <v>1090000000</v>
      </c>
      <c r="E124" s="453">
        <v>1126250502</v>
      </c>
      <c r="F124" s="453">
        <v>36250502</v>
      </c>
    </row>
    <row r="125" spans="1:6" x14ac:dyDescent="0.25">
      <c r="A125" s="450">
        <v>23150601</v>
      </c>
      <c r="B125" s="451" t="s">
        <v>1345</v>
      </c>
      <c r="C125" s="453">
        <v>0</v>
      </c>
      <c r="D125" s="453">
        <v>630000000</v>
      </c>
      <c r="E125" s="453">
        <v>631393961</v>
      </c>
      <c r="F125" s="453">
        <v>1393961</v>
      </c>
    </row>
    <row r="126" spans="1:6" x14ac:dyDescent="0.25">
      <c r="A126" s="450">
        <v>23150602</v>
      </c>
      <c r="B126" s="451" t="s">
        <v>963</v>
      </c>
      <c r="C126" s="453">
        <v>0</v>
      </c>
      <c r="D126" s="453">
        <v>460000000</v>
      </c>
      <c r="E126" s="453">
        <v>494856541</v>
      </c>
      <c r="F126" s="453">
        <v>34856541</v>
      </c>
    </row>
    <row r="127" spans="1:6" x14ac:dyDescent="0.25">
      <c r="A127" s="450">
        <v>2320</v>
      </c>
      <c r="B127" s="451" t="s">
        <v>919</v>
      </c>
      <c r="C127" s="453">
        <v>0</v>
      </c>
      <c r="D127" s="453">
        <v>223991</v>
      </c>
      <c r="E127" s="453">
        <v>223991</v>
      </c>
      <c r="F127" s="453">
        <v>0</v>
      </c>
    </row>
    <row r="128" spans="1:6" x14ac:dyDescent="0.25">
      <c r="A128" s="450">
        <v>232005</v>
      </c>
      <c r="B128" s="451" t="s">
        <v>964</v>
      </c>
      <c r="C128" s="453">
        <v>0</v>
      </c>
      <c r="D128" s="453">
        <v>223991</v>
      </c>
      <c r="E128" s="453">
        <v>223991</v>
      </c>
      <c r="F128" s="453">
        <v>0</v>
      </c>
    </row>
    <row r="129" spans="1:6" x14ac:dyDescent="0.25">
      <c r="A129" s="450">
        <v>2335</v>
      </c>
      <c r="B129" s="451" t="s">
        <v>965</v>
      </c>
      <c r="C129" s="453">
        <v>12732420.199999999</v>
      </c>
      <c r="D129" s="453">
        <v>266644769.19999999</v>
      </c>
      <c r="E129" s="453">
        <v>268811721</v>
      </c>
      <c r="F129" s="453">
        <v>14899372</v>
      </c>
    </row>
    <row r="130" spans="1:6" x14ac:dyDescent="0.25">
      <c r="A130" s="450">
        <v>233525</v>
      </c>
      <c r="B130" s="451" t="s">
        <v>966</v>
      </c>
      <c r="C130" s="453">
        <v>0</v>
      </c>
      <c r="D130" s="453">
        <v>46983724</v>
      </c>
      <c r="E130" s="453">
        <v>55791056</v>
      </c>
      <c r="F130" s="453">
        <v>8807332</v>
      </c>
    </row>
    <row r="131" spans="1:6" x14ac:dyDescent="0.25">
      <c r="A131" s="450">
        <v>23352502</v>
      </c>
      <c r="B131" s="451" t="s">
        <v>967</v>
      </c>
      <c r="C131" s="453">
        <v>0</v>
      </c>
      <c r="D131" s="453">
        <v>38266725</v>
      </c>
      <c r="E131" s="453">
        <v>45491520</v>
      </c>
      <c r="F131" s="453">
        <v>7224795</v>
      </c>
    </row>
    <row r="132" spans="1:6" x14ac:dyDescent="0.25">
      <c r="A132" s="450">
        <v>23352504</v>
      </c>
      <c r="B132" s="451" t="s">
        <v>968</v>
      </c>
      <c r="C132" s="453">
        <v>0</v>
      </c>
      <c r="D132" s="453">
        <v>8716999</v>
      </c>
      <c r="E132" s="453">
        <v>10299536</v>
      </c>
      <c r="F132" s="453">
        <v>1582537</v>
      </c>
    </row>
    <row r="133" spans="1:6" x14ac:dyDescent="0.25">
      <c r="A133" s="450">
        <v>233530</v>
      </c>
      <c r="B133" s="451" t="s">
        <v>969</v>
      </c>
      <c r="C133" s="453">
        <v>3153554.2</v>
      </c>
      <c r="D133" s="453">
        <v>60217962.200000003</v>
      </c>
      <c r="E133" s="453">
        <v>63156448</v>
      </c>
      <c r="F133" s="453">
        <v>6092040</v>
      </c>
    </row>
    <row r="134" spans="1:6" x14ac:dyDescent="0.25">
      <c r="A134" s="450">
        <v>23353001</v>
      </c>
      <c r="B134" s="451" t="s">
        <v>969</v>
      </c>
      <c r="C134" s="453">
        <v>3153554.2</v>
      </c>
      <c r="D134" s="453">
        <v>59920860.200000003</v>
      </c>
      <c r="E134" s="453">
        <v>62859346</v>
      </c>
      <c r="F134" s="453">
        <v>6092040</v>
      </c>
    </row>
    <row r="135" spans="1:6" x14ac:dyDescent="0.25">
      <c r="A135" s="450">
        <v>23353002</v>
      </c>
      <c r="B135" s="451" t="s">
        <v>970</v>
      </c>
      <c r="C135" s="453">
        <v>0</v>
      </c>
      <c r="D135" s="453">
        <v>297102</v>
      </c>
      <c r="E135" s="453">
        <v>297102</v>
      </c>
      <c r="F135" s="453">
        <v>0</v>
      </c>
    </row>
    <row r="136" spans="1:6" x14ac:dyDescent="0.25">
      <c r="A136" s="450">
        <v>233535</v>
      </c>
      <c r="B136" s="451" t="s">
        <v>971</v>
      </c>
      <c r="C136" s="453">
        <v>0</v>
      </c>
      <c r="D136" s="453">
        <v>316909</v>
      </c>
      <c r="E136" s="453">
        <v>316909</v>
      </c>
      <c r="F136" s="453">
        <v>0</v>
      </c>
    </row>
    <row r="137" spans="1:6" x14ac:dyDescent="0.25">
      <c r="A137" s="450">
        <v>233540</v>
      </c>
      <c r="B137" s="451" t="s">
        <v>972</v>
      </c>
      <c r="C137" s="453">
        <v>9578856</v>
      </c>
      <c r="D137" s="453">
        <v>127666722</v>
      </c>
      <c r="E137" s="453">
        <v>118087866</v>
      </c>
      <c r="F137" s="453">
        <v>0</v>
      </c>
    </row>
    <row r="138" spans="1:6" x14ac:dyDescent="0.25">
      <c r="A138" s="450">
        <v>233550</v>
      </c>
      <c r="B138" s="451" t="s">
        <v>973</v>
      </c>
      <c r="C138" s="453">
        <v>10</v>
      </c>
      <c r="D138" s="453">
        <v>20795124</v>
      </c>
      <c r="E138" s="453">
        <v>20795114</v>
      </c>
      <c r="F138" s="453">
        <v>0</v>
      </c>
    </row>
    <row r="139" spans="1:6" x14ac:dyDescent="0.25">
      <c r="A139" s="450">
        <v>233595</v>
      </c>
      <c r="B139" s="451" t="s">
        <v>930</v>
      </c>
      <c r="C139" s="453">
        <v>0</v>
      </c>
      <c r="D139" s="453">
        <v>10664328</v>
      </c>
      <c r="E139" s="453">
        <v>10664328</v>
      </c>
      <c r="F139" s="453">
        <v>0</v>
      </c>
    </row>
    <row r="140" spans="1:6" x14ac:dyDescent="0.25">
      <c r="A140" s="450">
        <v>23359501</v>
      </c>
      <c r="B140" s="451" t="s">
        <v>974</v>
      </c>
      <c r="C140" s="453">
        <v>0</v>
      </c>
      <c r="D140" s="453">
        <v>10664328</v>
      </c>
      <c r="E140" s="453">
        <v>10664328</v>
      </c>
      <c r="F140" s="453">
        <v>0</v>
      </c>
    </row>
    <row r="141" spans="1:6" x14ac:dyDescent="0.25">
      <c r="A141" s="450">
        <v>2355</v>
      </c>
      <c r="B141" s="451" t="s">
        <v>975</v>
      </c>
      <c r="C141" s="453">
        <v>0</v>
      </c>
      <c r="D141" s="453">
        <v>306350645.93000001</v>
      </c>
      <c r="E141" s="453">
        <v>306350645.93000001</v>
      </c>
      <c r="F141" s="453">
        <v>0</v>
      </c>
    </row>
    <row r="142" spans="1:6" x14ac:dyDescent="0.25">
      <c r="A142" s="450">
        <v>235510</v>
      </c>
      <c r="B142" s="451" t="s">
        <v>976</v>
      </c>
      <c r="C142" s="453">
        <v>0</v>
      </c>
      <c r="D142" s="453">
        <v>306350645.93000001</v>
      </c>
      <c r="E142" s="453">
        <v>306350645.93000001</v>
      </c>
      <c r="F142" s="453">
        <v>0</v>
      </c>
    </row>
    <row r="143" spans="1:6" x14ac:dyDescent="0.25">
      <c r="A143" s="450">
        <v>2365</v>
      </c>
      <c r="B143" s="451" t="s">
        <v>922</v>
      </c>
      <c r="C143" s="453">
        <v>21450883</v>
      </c>
      <c r="D143" s="453">
        <v>41608568</v>
      </c>
      <c r="E143" s="453">
        <v>40684927</v>
      </c>
      <c r="F143" s="453">
        <v>20527242</v>
      </c>
    </row>
    <row r="144" spans="1:6" x14ac:dyDescent="0.25">
      <c r="A144" s="450">
        <v>236515</v>
      </c>
      <c r="B144" s="451" t="s">
        <v>966</v>
      </c>
      <c r="C144" s="453">
        <v>165000</v>
      </c>
      <c r="D144" s="453">
        <v>4015000</v>
      </c>
      <c r="E144" s="453">
        <v>4510000</v>
      </c>
      <c r="F144" s="453">
        <v>660000</v>
      </c>
    </row>
    <row r="145" spans="1:6" x14ac:dyDescent="0.25">
      <c r="A145" s="450">
        <v>23651502</v>
      </c>
      <c r="B145" s="451" t="s">
        <v>977</v>
      </c>
      <c r="C145" s="453">
        <v>165000</v>
      </c>
      <c r="D145" s="453">
        <v>4015000</v>
      </c>
      <c r="E145" s="453">
        <v>4510000</v>
      </c>
      <c r="F145" s="453">
        <v>660000</v>
      </c>
    </row>
    <row r="146" spans="1:6" x14ac:dyDescent="0.25">
      <c r="A146" s="450">
        <v>236525</v>
      </c>
      <c r="B146" s="451" t="s">
        <v>978</v>
      </c>
      <c r="C146" s="453">
        <v>4177883</v>
      </c>
      <c r="D146" s="453">
        <v>16802068</v>
      </c>
      <c r="E146" s="453">
        <v>29326427</v>
      </c>
      <c r="F146" s="453">
        <v>16702242</v>
      </c>
    </row>
    <row r="147" spans="1:6" x14ac:dyDescent="0.25">
      <c r="A147" s="450">
        <v>23652501</v>
      </c>
      <c r="B147" s="451" t="s">
        <v>979</v>
      </c>
      <c r="C147" s="453">
        <v>3226883</v>
      </c>
      <c r="D147" s="453">
        <v>5835989</v>
      </c>
      <c r="E147" s="453">
        <v>10771348</v>
      </c>
      <c r="F147" s="453">
        <v>8162242</v>
      </c>
    </row>
    <row r="148" spans="1:6" x14ac:dyDescent="0.25">
      <c r="A148" s="450">
        <v>23652502</v>
      </c>
      <c r="B148" s="451" t="s">
        <v>980</v>
      </c>
      <c r="C148" s="453">
        <v>0</v>
      </c>
      <c r="D148" s="453">
        <v>107896</v>
      </c>
      <c r="E148" s="453">
        <v>8227896</v>
      </c>
      <c r="F148" s="453">
        <v>8120000</v>
      </c>
    </row>
    <row r="149" spans="1:6" x14ac:dyDescent="0.25">
      <c r="A149" s="450">
        <v>23652506</v>
      </c>
      <c r="B149" s="451" t="s">
        <v>981</v>
      </c>
      <c r="C149" s="453">
        <v>0</v>
      </c>
      <c r="D149" s="453">
        <v>1837</v>
      </c>
      <c r="E149" s="453">
        <v>1837</v>
      </c>
      <c r="F149" s="453">
        <v>0</v>
      </c>
    </row>
    <row r="150" spans="1:6" x14ac:dyDescent="0.25">
      <c r="A150" s="450">
        <v>23652510</v>
      </c>
      <c r="B150" s="451" t="s">
        <v>982</v>
      </c>
      <c r="C150" s="453">
        <v>653000</v>
      </c>
      <c r="D150" s="453">
        <v>5583000</v>
      </c>
      <c r="E150" s="453">
        <v>5015000</v>
      </c>
      <c r="F150" s="453">
        <v>85000</v>
      </c>
    </row>
    <row r="151" spans="1:6" x14ac:dyDescent="0.25">
      <c r="A151" s="450">
        <v>23652511</v>
      </c>
      <c r="B151" s="451" t="s">
        <v>983</v>
      </c>
      <c r="C151" s="453">
        <v>298000</v>
      </c>
      <c r="D151" s="453">
        <v>4011000</v>
      </c>
      <c r="E151" s="453">
        <v>4048000</v>
      </c>
      <c r="F151" s="453">
        <v>335000</v>
      </c>
    </row>
    <row r="152" spans="1:6" x14ac:dyDescent="0.25">
      <c r="A152" s="450">
        <v>23652512</v>
      </c>
      <c r="B152" s="451" t="s">
        <v>984</v>
      </c>
      <c r="C152" s="453">
        <v>0</v>
      </c>
      <c r="D152" s="453">
        <v>1262346</v>
      </c>
      <c r="E152" s="453">
        <v>1262346</v>
      </c>
      <c r="F152" s="453">
        <v>0</v>
      </c>
    </row>
    <row r="153" spans="1:6" x14ac:dyDescent="0.25">
      <c r="A153" s="450">
        <v>236530</v>
      </c>
      <c r="B153" s="451" t="s">
        <v>972</v>
      </c>
      <c r="C153" s="453">
        <v>336000</v>
      </c>
      <c r="D153" s="453">
        <v>3960000</v>
      </c>
      <c r="E153" s="453">
        <v>3996000</v>
      </c>
      <c r="F153" s="453">
        <v>372000</v>
      </c>
    </row>
    <row r="154" spans="1:6" x14ac:dyDescent="0.25">
      <c r="A154" s="450">
        <v>23653002</v>
      </c>
      <c r="B154" s="451" t="s">
        <v>985</v>
      </c>
      <c r="C154" s="453">
        <v>336000</v>
      </c>
      <c r="D154" s="453">
        <v>3960000</v>
      </c>
      <c r="E154" s="453">
        <v>3996000</v>
      </c>
      <c r="F154" s="453">
        <v>372000</v>
      </c>
    </row>
    <row r="155" spans="1:6" x14ac:dyDescent="0.25">
      <c r="A155" s="450">
        <v>236540</v>
      </c>
      <c r="B155" s="451" t="s">
        <v>986</v>
      </c>
      <c r="C155" s="453">
        <v>0</v>
      </c>
      <c r="D155" s="453">
        <v>59500</v>
      </c>
      <c r="E155" s="453">
        <v>59500</v>
      </c>
      <c r="F155" s="453">
        <v>0</v>
      </c>
    </row>
    <row r="156" spans="1:6" x14ac:dyDescent="0.25">
      <c r="A156" s="450">
        <v>23654003</v>
      </c>
      <c r="B156" s="451" t="s">
        <v>987</v>
      </c>
      <c r="C156" s="453">
        <v>0</v>
      </c>
      <c r="D156" s="453">
        <v>59500</v>
      </c>
      <c r="E156" s="453">
        <v>59500</v>
      </c>
      <c r="F156" s="453">
        <v>0</v>
      </c>
    </row>
    <row r="157" spans="1:6" x14ac:dyDescent="0.25">
      <c r="A157" s="450">
        <v>236595</v>
      </c>
      <c r="B157" s="451" t="s">
        <v>988</v>
      </c>
      <c r="C157" s="453">
        <v>16772000</v>
      </c>
      <c r="D157" s="453">
        <v>16772000</v>
      </c>
      <c r="E157" s="453">
        <v>2793000</v>
      </c>
      <c r="F157" s="453">
        <v>2793000</v>
      </c>
    </row>
    <row r="158" spans="1:6" x14ac:dyDescent="0.25">
      <c r="A158" s="450">
        <v>23659504</v>
      </c>
      <c r="B158" s="451" t="s">
        <v>989</v>
      </c>
      <c r="C158" s="453">
        <v>16772000</v>
      </c>
      <c r="D158" s="453">
        <v>16772000</v>
      </c>
      <c r="E158" s="453">
        <v>2793000</v>
      </c>
      <c r="F158" s="453">
        <v>2793000</v>
      </c>
    </row>
    <row r="159" spans="1:6" x14ac:dyDescent="0.25">
      <c r="A159" s="450">
        <v>2368</v>
      </c>
      <c r="B159" s="451" t="s">
        <v>990</v>
      </c>
      <c r="C159" s="453">
        <v>786184</v>
      </c>
      <c r="D159" s="453">
        <v>2336914</v>
      </c>
      <c r="E159" s="453">
        <v>4674131</v>
      </c>
      <c r="F159" s="453">
        <v>3123401</v>
      </c>
    </row>
    <row r="160" spans="1:6" x14ac:dyDescent="0.25">
      <c r="A160" s="450">
        <v>236805</v>
      </c>
      <c r="B160" s="451" t="s">
        <v>991</v>
      </c>
      <c r="C160" s="453">
        <v>786184</v>
      </c>
      <c r="D160" s="453">
        <v>2336914</v>
      </c>
      <c r="E160" s="453">
        <v>4674131</v>
      </c>
      <c r="F160" s="453">
        <v>3123401</v>
      </c>
    </row>
    <row r="161" spans="1:6" x14ac:dyDescent="0.25">
      <c r="A161" s="450">
        <v>23680501</v>
      </c>
      <c r="B161" s="451" t="s">
        <v>992</v>
      </c>
      <c r="C161" s="453">
        <v>369891</v>
      </c>
      <c r="D161" s="453">
        <v>1187603</v>
      </c>
      <c r="E161" s="453">
        <v>1115646</v>
      </c>
      <c r="F161" s="453">
        <v>297934</v>
      </c>
    </row>
    <row r="162" spans="1:6" x14ac:dyDescent="0.25">
      <c r="A162" s="450">
        <v>23680503</v>
      </c>
      <c r="B162" s="451" t="s">
        <v>993</v>
      </c>
      <c r="C162" s="453">
        <v>44476</v>
      </c>
      <c r="D162" s="453">
        <v>139319</v>
      </c>
      <c r="E162" s="453">
        <v>125518</v>
      </c>
      <c r="F162" s="453">
        <v>30675</v>
      </c>
    </row>
    <row r="163" spans="1:6" x14ac:dyDescent="0.25">
      <c r="A163" s="450">
        <v>23680504</v>
      </c>
      <c r="B163" s="451" t="s">
        <v>992</v>
      </c>
      <c r="C163" s="453">
        <v>371817</v>
      </c>
      <c r="D163" s="453">
        <v>1009992</v>
      </c>
      <c r="E163" s="453">
        <v>3432967</v>
      </c>
      <c r="F163" s="453">
        <v>2794792</v>
      </c>
    </row>
    <row r="164" spans="1:6" x14ac:dyDescent="0.25">
      <c r="A164" s="450">
        <v>2370</v>
      </c>
      <c r="B164" s="451" t="s">
        <v>994</v>
      </c>
      <c r="C164" s="453">
        <v>0</v>
      </c>
      <c r="D164" s="453">
        <v>115949533</v>
      </c>
      <c r="E164" s="453">
        <v>115949533</v>
      </c>
      <c r="F164" s="453">
        <v>0</v>
      </c>
    </row>
    <row r="165" spans="1:6" x14ac:dyDescent="0.25">
      <c r="A165" s="450">
        <v>237005</v>
      </c>
      <c r="B165" s="451" t="s">
        <v>995</v>
      </c>
      <c r="C165" s="453">
        <v>0</v>
      </c>
      <c r="D165" s="453">
        <v>45447733</v>
      </c>
      <c r="E165" s="453">
        <v>45447733</v>
      </c>
      <c r="F165" s="453">
        <v>0</v>
      </c>
    </row>
    <row r="166" spans="1:6" x14ac:dyDescent="0.25">
      <c r="A166" s="450">
        <v>237006</v>
      </c>
      <c r="B166" s="451" t="s">
        <v>996</v>
      </c>
      <c r="C166" s="453">
        <v>0</v>
      </c>
      <c r="D166" s="453">
        <v>23532500</v>
      </c>
      <c r="E166" s="453">
        <v>23532500</v>
      </c>
      <c r="F166" s="453">
        <v>0</v>
      </c>
    </row>
    <row r="167" spans="1:6" x14ac:dyDescent="0.25">
      <c r="A167" s="450">
        <v>237010</v>
      </c>
      <c r="B167" s="451" t="s">
        <v>997</v>
      </c>
      <c r="C167" s="453">
        <v>0</v>
      </c>
      <c r="D167" s="453">
        <v>34969300</v>
      </c>
      <c r="E167" s="453">
        <v>34969300</v>
      </c>
      <c r="F167" s="453">
        <v>0</v>
      </c>
    </row>
    <row r="168" spans="1:6" x14ac:dyDescent="0.25">
      <c r="A168" s="450">
        <v>23701001</v>
      </c>
      <c r="B168" s="451" t="s">
        <v>998</v>
      </c>
      <c r="C168" s="453">
        <v>0</v>
      </c>
      <c r="D168" s="453">
        <v>8907600</v>
      </c>
      <c r="E168" s="453">
        <v>8907600</v>
      </c>
      <c r="F168" s="453">
        <v>0</v>
      </c>
    </row>
    <row r="169" spans="1:6" x14ac:dyDescent="0.25">
      <c r="A169" s="450">
        <v>23701002</v>
      </c>
      <c r="B169" s="451" t="s">
        <v>999</v>
      </c>
      <c r="C169" s="453">
        <v>0</v>
      </c>
      <c r="D169" s="453">
        <v>5938500</v>
      </c>
      <c r="E169" s="453">
        <v>5938500</v>
      </c>
      <c r="F169" s="453">
        <v>0</v>
      </c>
    </row>
    <row r="170" spans="1:6" x14ac:dyDescent="0.25">
      <c r="A170" s="450">
        <v>23701003</v>
      </c>
      <c r="B170" s="451" t="s">
        <v>1000</v>
      </c>
      <c r="C170" s="453">
        <v>0</v>
      </c>
      <c r="D170" s="453">
        <v>20123200</v>
      </c>
      <c r="E170" s="453">
        <v>20123200</v>
      </c>
      <c r="F170" s="453">
        <v>0</v>
      </c>
    </row>
    <row r="171" spans="1:6" x14ac:dyDescent="0.25">
      <c r="A171" s="450">
        <v>237045</v>
      </c>
      <c r="B171" s="451" t="s">
        <v>1001</v>
      </c>
      <c r="C171" s="453">
        <v>0</v>
      </c>
      <c r="D171" s="453">
        <v>12000000</v>
      </c>
      <c r="E171" s="453">
        <v>12000000</v>
      </c>
      <c r="F171" s="453">
        <v>0</v>
      </c>
    </row>
    <row r="172" spans="1:6" x14ac:dyDescent="0.25">
      <c r="A172" s="450">
        <v>2380</v>
      </c>
      <c r="B172" s="451" t="s">
        <v>1002</v>
      </c>
      <c r="C172" s="453">
        <v>0</v>
      </c>
      <c r="D172" s="453">
        <v>73325300</v>
      </c>
      <c r="E172" s="453">
        <v>73325300</v>
      </c>
      <c r="F172" s="453">
        <v>0</v>
      </c>
    </row>
    <row r="173" spans="1:6" x14ac:dyDescent="0.25">
      <c r="A173" s="450">
        <v>238030</v>
      </c>
      <c r="B173" s="451" t="s">
        <v>1003</v>
      </c>
      <c r="C173" s="453">
        <v>0</v>
      </c>
      <c r="D173" s="453">
        <v>73325300</v>
      </c>
      <c r="E173" s="453">
        <v>73325300</v>
      </c>
      <c r="F173" s="453">
        <v>0</v>
      </c>
    </row>
    <row r="174" spans="1:6" x14ac:dyDescent="0.25">
      <c r="A174" s="450">
        <v>24</v>
      </c>
      <c r="B174" s="451" t="s">
        <v>1004</v>
      </c>
      <c r="C174" s="453">
        <v>133951143.5</v>
      </c>
      <c r="D174" s="453">
        <v>852815297.73000002</v>
      </c>
      <c r="E174" s="453">
        <v>766993541.00999999</v>
      </c>
      <c r="F174" s="453">
        <v>48129386.780000001</v>
      </c>
    </row>
    <row r="175" spans="1:6" x14ac:dyDescent="0.25">
      <c r="A175" s="450">
        <v>2404</v>
      </c>
      <c r="B175" s="451" t="s">
        <v>1005</v>
      </c>
      <c r="C175" s="453">
        <v>33924463</v>
      </c>
      <c r="D175" s="453">
        <v>356924463</v>
      </c>
      <c r="E175" s="453">
        <v>323710975</v>
      </c>
      <c r="F175" s="453">
        <v>710975</v>
      </c>
    </row>
    <row r="176" spans="1:6" x14ac:dyDescent="0.25">
      <c r="A176" s="450">
        <v>240405</v>
      </c>
      <c r="B176" s="451" t="s">
        <v>1006</v>
      </c>
      <c r="C176" s="453">
        <v>33924463</v>
      </c>
      <c r="D176" s="453">
        <v>356924463</v>
      </c>
      <c r="E176" s="453">
        <v>323710975</v>
      </c>
      <c r="F176" s="453">
        <v>710975</v>
      </c>
    </row>
    <row r="177" spans="1:6" x14ac:dyDescent="0.25">
      <c r="A177" s="450">
        <v>2408</v>
      </c>
      <c r="B177" s="451" t="s">
        <v>1007</v>
      </c>
      <c r="C177" s="453">
        <v>98820680.5</v>
      </c>
      <c r="D177" s="453">
        <v>495890834.73000002</v>
      </c>
      <c r="E177" s="453">
        <v>443282566.00999999</v>
      </c>
      <c r="F177" s="453">
        <v>46212411.780000001</v>
      </c>
    </row>
    <row r="178" spans="1:6" x14ac:dyDescent="0.25">
      <c r="A178" s="450">
        <v>240805</v>
      </c>
      <c r="B178" s="451" t="s">
        <v>1008</v>
      </c>
      <c r="C178" s="453">
        <v>116113560</v>
      </c>
      <c r="D178" s="453">
        <v>365222615</v>
      </c>
      <c r="E178" s="453">
        <v>374720986</v>
      </c>
      <c r="F178" s="453">
        <v>125611931</v>
      </c>
    </row>
    <row r="179" spans="1:6" x14ac:dyDescent="0.25">
      <c r="A179" s="450">
        <v>24080502</v>
      </c>
      <c r="B179" s="451" t="s">
        <v>1009</v>
      </c>
      <c r="C179" s="453">
        <v>116113560</v>
      </c>
      <c r="D179" s="453">
        <v>365222615</v>
      </c>
      <c r="E179" s="453">
        <v>374720986</v>
      </c>
      <c r="F179" s="453">
        <v>125611931</v>
      </c>
    </row>
    <row r="180" spans="1:6" x14ac:dyDescent="0.25">
      <c r="A180" s="450">
        <v>240810</v>
      </c>
      <c r="B180" s="451" t="s">
        <v>1010</v>
      </c>
      <c r="C180" s="453">
        <v>-17292879.5</v>
      </c>
      <c r="D180" s="453">
        <v>111758219.73</v>
      </c>
      <c r="E180" s="453">
        <v>49651580.009999998</v>
      </c>
      <c r="F180" s="453">
        <v>-79399519.219999999</v>
      </c>
    </row>
    <row r="181" spans="1:6" x14ac:dyDescent="0.25">
      <c r="A181" s="450">
        <v>24081001</v>
      </c>
      <c r="B181" s="451" t="s">
        <v>1011</v>
      </c>
      <c r="C181" s="453">
        <v>-803641</v>
      </c>
      <c r="D181" s="453">
        <v>2039681</v>
      </c>
      <c r="E181" s="453">
        <v>2315380</v>
      </c>
      <c r="F181" s="453">
        <v>-527942</v>
      </c>
    </row>
    <row r="182" spans="1:6" x14ac:dyDescent="0.25">
      <c r="A182" s="450">
        <v>24081002</v>
      </c>
      <c r="B182" s="451" t="s">
        <v>1012</v>
      </c>
      <c r="C182" s="453">
        <v>-16489238.5</v>
      </c>
      <c r="D182" s="453">
        <v>109718538.73</v>
      </c>
      <c r="E182" s="453">
        <v>47336200.009999998</v>
      </c>
      <c r="F182" s="453">
        <v>-78871577.219999999</v>
      </c>
    </row>
    <row r="183" spans="1:6" x14ac:dyDescent="0.25">
      <c r="A183" s="450">
        <v>240820</v>
      </c>
      <c r="B183" s="451" t="s">
        <v>1013</v>
      </c>
      <c r="C183" s="453">
        <v>0</v>
      </c>
      <c r="D183" s="453">
        <v>18910000</v>
      </c>
      <c r="E183" s="453">
        <v>18910000</v>
      </c>
      <c r="F183" s="453">
        <v>0</v>
      </c>
    </row>
    <row r="184" spans="1:6" x14ac:dyDescent="0.25">
      <c r="A184" s="450">
        <v>2412</v>
      </c>
      <c r="B184" s="451" t="s">
        <v>1014</v>
      </c>
      <c r="C184" s="453">
        <v>1206000</v>
      </c>
      <c r="D184" s="453">
        <v>0</v>
      </c>
      <c r="E184" s="453">
        <v>0</v>
      </c>
      <c r="F184" s="453">
        <v>1206000</v>
      </c>
    </row>
    <row r="185" spans="1:6" x14ac:dyDescent="0.25">
      <c r="A185" s="450">
        <v>241205</v>
      </c>
      <c r="B185" s="451" t="s">
        <v>1006</v>
      </c>
      <c r="C185" s="453">
        <v>1206000</v>
      </c>
      <c r="D185" s="453">
        <v>0</v>
      </c>
      <c r="E185" s="453">
        <v>0</v>
      </c>
      <c r="F185" s="453">
        <v>1206000</v>
      </c>
    </row>
    <row r="186" spans="1:6" x14ac:dyDescent="0.25">
      <c r="A186" s="450">
        <v>25</v>
      </c>
      <c r="B186" s="451" t="s">
        <v>1015</v>
      </c>
      <c r="C186" s="453">
        <v>61867479.359999999</v>
      </c>
      <c r="D186" s="453">
        <v>467588526</v>
      </c>
      <c r="E186" s="453">
        <v>460323646</v>
      </c>
      <c r="F186" s="453">
        <v>54602599.359999999</v>
      </c>
    </row>
    <row r="187" spans="1:6" x14ac:dyDescent="0.25">
      <c r="A187" s="450">
        <v>2505</v>
      </c>
      <c r="B187" s="451" t="s">
        <v>1016</v>
      </c>
      <c r="C187" s="453">
        <v>0</v>
      </c>
      <c r="D187" s="453">
        <v>367000450</v>
      </c>
      <c r="E187" s="453">
        <v>367000450</v>
      </c>
      <c r="F187" s="453">
        <v>0</v>
      </c>
    </row>
    <row r="188" spans="1:6" x14ac:dyDescent="0.25">
      <c r="A188" s="450">
        <v>250501</v>
      </c>
      <c r="B188" s="451" t="s">
        <v>1017</v>
      </c>
      <c r="C188" s="453">
        <v>0</v>
      </c>
      <c r="D188" s="453">
        <v>367000450</v>
      </c>
      <c r="E188" s="453">
        <v>367000450</v>
      </c>
      <c r="F188" s="453">
        <v>0</v>
      </c>
    </row>
    <row r="189" spans="1:6" x14ac:dyDescent="0.25">
      <c r="A189" s="450">
        <v>2510</v>
      </c>
      <c r="B189" s="451" t="s">
        <v>1018</v>
      </c>
      <c r="C189" s="453">
        <v>34848297</v>
      </c>
      <c r="D189" s="453">
        <v>41858009</v>
      </c>
      <c r="E189" s="453">
        <v>35494735</v>
      </c>
      <c r="F189" s="453">
        <v>28485023</v>
      </c>
    </row>
    <row r="190" spans="1:6" x14ac:dyDescent="0.25">
      <c r="A190" s="450">
        <v>251010</v>
      </c>
      <c r="B190" s="451" t="s">
        <v>1019</v>
      </c>
      <c r="C190" s="453">
        <v>34848297</v>
      </c>
      <c r="D190" s="453">
        <v>41858009</v>
      </c>
      <c r="E190" s="453">
        <v>35494735</v>
      </c>
      <c r="F190" s="453">
        <v>28485023</v>
      </c>
    </row>
    <row r="191" spans="1:6" x14ac:dyDescent="0.25">
      <c r="A191" s="450">
        <v>2515</v>
      </c>
      <c r="B191" s="451" t="s">
        <v>1020</v>
      </c>
      <c r="C191" s="453">
        <v>3869584</v>
      </c>
      <c r="D191" s="453">
        <v>4676475</v>
      </c>
      <c r="E191" s="453">
        <v>3994260</v>
      </c>
      <c r="F191" s="453">
        <v>3187369</v>
      </c>
    </row>
    <row r="192" spans="1:6" x14ac:dyDescent="0.25">
      <c r="A192" s="450">
        <v>251505</v>
      </c>
      <c r="B192" s="451" t="s">
        <v>1020</v>
      </c>
      <c r="C192" s="453">
        <v>3869584</v>
      </c>
      <c r="D192" s="453">
        <v>4676475</v>
      </c>
      <c r="E192" s="453">
        <v>3994260</v>
      </c>
      <c r="F192" s="453">
        <v>3187369</v>
      </c>
    </row>
    <row r="193" spans="1:6" x14ac:dyDescent="0.25">
      <c r="A193" s="450">
        <v>2520</v>
      </c>
      <c r="B193" s="451" t="s">
        <v>1021</v>
      </c>
      <c r="C193" s="453">
        <v>0</v>
      </c>
      <c r="D193" s="453">
        <v>35494701</v>
      </c>
      <c r="E193" s="453">
        <v>35494701</v>
      </c>
      <c r="F193" s="453">
        <v>0</v>
      </c>
    </row>
    <row r="194" spans="1:6" x14ac:dyDescent="0.25">
      <c r="A194" s="450">
        <v>252005</v>
      </c>
      <c r="B194" s="451" t="s">
        <v>1022</v>
      </c>
      <c r="C194" s="453">
        <v>0</v>
      </c>
      <c r="D194" s="453">
        <v>35494701</v>
      </c>
      <c r="E194" s="453">
        <v>35494701</v>
      </c>
      <c r="F194" s="453">
        <v>0</v>
      </c>
    </row>
    <row r="195" spans="1:6" x14ac:dyDescent="0.25">
      <c r="A195" s="450">
        <v>2525</v>
      </c>
      <c r="B195" s="451" t="s">
        <v>1023</v>
      </c>
      <c r="C195" s="453">
        <v>23149598.359999999</v>
      </c>
      <c r="D195" s="453">
        <v>18558891</v>
      </c>
      <c r="E195" s="453">
        <v>18339500</v>
      </c>
      <c r="F195" s="453">
        <v>22930207.359999999</v>
      </c>
    </row>
    <row r="196" spans="1:6" x14ac:dyDescent="0.25">
      <c r="A196" s="450">
        <v>252505</v>
      </c>
      <c r="B196" s="451" t="s">
        <v>1024</v>
      </c>
      <c r="C196" s="453">
        <v>23149598.359999999</v>
      </c>
      <c r="D196" s="453">
        <v>18558891</v>
      </c>
      <c r="E196" s="453">
        <v>18339500</v>
      </c>
      <c r="F196" s="453">
        <v>22930207.359999999</v>
      </c>
    </row>
    <row r="197" spans="1:6" x14ac:dyDescent="0.25">
      <c r="A197" s="450">
        <v>26</v>
      </c>
      <c r="B197" s="451" t="s">
        <v>1025</v>
      </c>
      <c r="C197" s="453">
        <v>91728</v>
      </c>
      <c r="D197" s="453">
        <v>0</v>
      </c>
      <c r="E197" s="453">
        <v>0</v>
      </c>
      <c r="F197" s="453">
        <v>91728</v>
      </c>
    </row>
    <row r="198" spans="1:6" x14ac:dyDescent="0.25">
      <c r="A198" s="450">
        <v>2615</v>
      </c>
      <c r="B198" s="451" t="s">
        <v>1026</v>
      </c>
      <c r="C198" s="453">
        <v>91728</v>
      </c>
      <c r="D198" s="453">
        <v>0</v>
      </c>
      <c r="E198" s="453">
        <v>0</v>
      </c>
      <c r="F198" s="453">
        <v>91728</v>
      </c>
    </row>
    <row r="199" spans="1:6" x14ac:dyDescent="0.25">
      <c r="A199" s="450">
        <v>261505</v>
      </c>
      <c r="B199" s="451" t="s">
        <v>1005</v>
      </c>
      <c r="C199" s="453">
        <v>91728</v>
      </c>
      <c r="D199" s="453">
        <v>0</v>
      </c>
      <c r="E199" s="453">
        <v>0</v>
      </c>
      <c r="F199" s="453">
        <v>91728</v>
      </c>
    </row>
    <row r="200" spans="1:6" x14ac:dyDescent="0.25">
      <c r="A200" s="450">
        <v>28</v>
      </c>
      <c r="B200" s="451" t="s">
        <v>1027</v>
      </c>
      <c r="C200" s="453">
        <v>9407610</v>
      </c>
      <c r="D200" s="453">
        <v>343307785</v>
      </c>
      <c r="E200" s="453">
        <v>742698668</v>
      </c>
      <c r="F200" s="453">
        <v>408798493</v>
      </c>
    </row>
    <row r="201" spans="1:6" x14ac:dyDescent="0.25">
      <c r="A201" s="450">
        <v>2805</v>
      </c>
      <c r="B201" s="451" t="s">
        <v>1028</v>
      </c>
      <c r="C201" s="453">
        <v>9407610</v>
      </c>
      <c r="D201" s="453">
        <v>343307785</v>
      </c>
      <c r="E201" s="453">
        <v>721157207</v>
      </c>
      <c r="F201" s="453">
        <v>387257032</v>
      </c>
    </row>
    <row r="202" spans="1:6" x14ac:dyDescent="0.25">
      <c r="A202" s="450">
        <v>280510</v>
      </c>
      <c r="B202" s="451" t="s">
        <v>1029</v>
      </c>
      <c r="C202" s="453">
        <v>9407610</v>
      </c>
      <c r="D202" s="453">
        <v>343307785</v>
      </c>
      <c r="E202" s="453">
        <v>533445586</v>
      </c>
      <c r="F202" s="453">
        <v>199545411</v>
      </c>
    </row>
    <row r="203" spans="1:6" x14ac:dyDescent="0.25">
      <c r="A203" s="450">
        <v>28051001</v>
      </c>
      <c r="B203" s="451" t="s">
        <v>1346</v>
      </c>
      <c r="C203" s="453">
        <v>3564000</v>
      </c>
      <c r="D203" s="453">
        <v>3564000</v>
      </c>
      <c r="E203" s="453">
        <v>0</v>
      </c>
      <c r="F203" s="453">
        <v>0</v>
      </c>
    </row>
    <row r="204" spans="1:6" x14ac:dyDescent="0.25">
      <c r="A204" s="450">
        <v>28051003</v>
      </c>
      <c r="B204" s="451" t="s">
        <v>1347</v>
      </c>
      <c r="C204" s="453">
        <v>0</v>
      </c>
      <c r="D204" s="453">
        <v>12677632</v>
      </c>
      <c r="E204" s="453">
        <v>50000000</v>
      </c>
      <c r="F204" s="453">
        <v>37322368</v>
      </c>
    </row>
    <row r="205" spans="1:6" x14ac:dyDescent="0.25">
      <c r="A205" s="450">
        <v>28051004</v>
      </c>
      <c r="B205" s="451" t="s">
        <v>1346</v>
      </c>
      <c r="C205" s="453">
        <v>0</v>
      </c>
      <c r="D205" s="453">
        <v>5435078</v>
      </c>
      <c r="E205" s="453">
        <v>5435078</v>
      </c>
      <c r="F205" s="453">
        <v>0</v>
      </c>
    </row>
    <row r="206" spans="1:6" x14ac:dyDescent="0.25">
      <c r="A206" s="450">
        <v>28051005</v>
      </c>
      <c r="B206" s="451" t="s">
        <v>1346</v>
      </c>
      <c r="C206" s="453">
        <v>0</v>
      </c>
      <c r="D206" s="453">
        <v>72101237</v>
      </c>
      <c r="E206" s="453">
        <v>140283356</v>
      </c>
      <c r="F206" s="453">
        <v>68182119</v>
      </c>
    </row>
    <row r="207" spans="1:6" x14ac:dyDescent="0.25">
      <c r="A207" s="450">
        <v>28051006</v>
      </c>
      <c r="B207" s="451" t="s">
        <v>1346</v>
      </c>
      <c r="C207" s="453">
        <v>0</v>
      </c>
      <c r="D207" s="453">
        <v>60695071</v>
      </c>
      <c r="E207" s="453">
        <v>82101871</v>
      </c>
      <c r="F207" s="453">
        <v>21406800</v>
      </c>
    </row>
    <row r="208" spans="1:6" x14ac:dyDescent="0.25">
      <c r="A208" s="450">
        <v>28051007</v>
      </c>
      <c r="B208" s="451" t="s">
        <v>1346</v>
      </c>
      <c r="C208" s="453">
        <v>0</v>
      </c>
      <c r="D208" s="453">
        <v>45283796</v>
      </c>
      <c r="E208" s="453">
        <v>45283796</v>
      </c>
      <c r="F208" s="453">
        <v>0</v>
      </c>
    </row>
    <row r="209" spans="1:6" x14ac:dyDescent="0.25">
      <c r="A209" s="450">
        <v>28051008</v>
      </c>
      <c r="B209" s="451" t="s">
        <v>1346</v>
      </c>
      <c r="C209" s="453">
        <v>0</v>
      </c>
      <c r="D209" s="453">
        <v>62244944</v>
      </c>
      <c r="E209" s="453">
        <v>134879068</v>
      </c>
      <c r="F209" s="453">
        <v>72634124</v>
      </c>
    </row>
    <row r="210" spans="1:6" x14ac:dyDescent="0.25">
      <c r="A210" s="450">
        <v>28051010</v>
      </c>
      <c r="B210" s="451" t="s">
        <v>1353</v>
      </c>
      <c r="C210" s="453">
        <v>0</v>
      </c>
      <c r="D210" s="453">
        <v>18781714</v>
      </c>
      <c r="E210" s="453">
        <v>18781714</v>
      </c>
      <c r="F210" s="453">
        <v>0</v>
      </c>
    </row>
    <row r="211" spans="1:6" x14ac:dyDescent="0.25">
      <c r="A211" s="450">
        <v>28051023</v>
      </c>
      <c r="B211" s="451" t="s">
        <v>1346</v>
      </c>
      <c r="C211" s="453">
        <v>4961627</v>
      </c>
      <c r="D211" s="453">
        <v>4961627</v>
      </c>
      <c r="E211" s="453">
        <v>0</v>
      </c>
      <c r="F211" s="453">
        <v>0</v>
      </c>
    </row>
    <row r="212" spans="1:6" x14ac:dyDescent="0.25">
      <c r="A212" s="450">
        <v>28051033</v>
      </c>
      <c r="B212" s="451" t="s">
        <v>1346</v>
      </c>
      <c r="C212" s="453">
        <v>881983</v>
      </c>
      <c r="D212" s="453">
        <v>57562686</v>
      </c>
      <c r="E212" s="453">
        <v>56680703</v>
      </c>
      <c r="F212" s="453">
        <v>0</v>
      </c>
    </row>
    <row r="213" spans="1:6" x14ac:dyDescent="0.25">
      <c r="A213" s="450">
        <v>280515</v>
      </c>
      <c r="B213" s="451" t="s">
        <v>1030</v>
      </c>
      <c r="C213" s="453">
        <v>0</v>
      </c>
      <c r="D213" s="453">
        <v>0</v>
      </c>
      <c r="E213" s="453">
        <v>187711621</v>
      </c>
      <c r="F213" s="453">
        <v>187711621</v>
      </c>
    </row>
    <row r="214" spans="1:6" x14ac:dyDescent="0.25">
      <c r="A214" s="450">
        <v>2810</v>
      </c>
      <c r="B214" s="451" t="s">
        <v>1031</v>
      </c>
      <c r="C214" s="453">
        <v>0</v>
      </c>
      <c r="D214" s="453">
        <v>0</v>
      </c>
      <c r="E214" s="453">
        <v>21541461</v>
      </c>
      <c r="F214" s="453">
        <v>21541461</v>
      </c>
    </row>
    <row r="215" spans="1:6" x14ac:dyDescent="0.25">
      <c r="A215" s="450">
        <v>281020</v>
      </c>
      <c r="B215" s="451" t="s">
        <v>1032</v>
      </c>
      <c r="C215" s="453">
        <v>0</v>
      </c>
      <c r="D215" s="453">
        <v>0</v>
      </c>
      <c r="E215" s="453">
        <v>21541461</v>
      </c>
      <c r="F215" s="453">
        <v>21541461</v>
      </c>
    </row>
    <row r="216" spans="1:6" x14ac:dyDescent="0.25">
      <c r="A216" s="458">
        <v>3</v>
      </c>
      <c r="B216" s="459" t="s">
        <v>252</v>
      </c>
      <c r="C216" s="460">
        <v>2095832174.3299999</v>
      </c>
      <c r="D216" s="460">
        <v>766988638.67999995</v>
      </c>
      <c r="E216" s="460">
        <v>397644878.07999998</v>
      </c>
      <c r="F216" s="460">
        <v>1726488413.73</v>
      </c>
    </row>
    <row r="217" spans="1:6" x14ac:dyDescent="0.25">
      <c r="A217" s="450">
        <v>31</v>
      </c>
      <c r="B217" s="451" t="s">
        <v>1033</v>
      </c>
      <c r="C217" s="453">
        <v>22000000</v>
      </c>
      <c r="D217" s="453">
        <v>0</v>
      </c>
      <c r="E217" s="453">
        <v>0</v>
      </c>
      <c r="F217" s="453">
        <v>22000000</v>
      </c>
    </row>
    <row r="218" spans="1:6" x14ac:dyDescent="0.25">
      <c r="A218" s="450">
        <v>3105</v>
      </c>
      <c r="B218" s="451" t="s">
        <v>1034</v>
      </c>
      <c r="C218" s="453">
        <v>22000000</v>
      </c>
      <c r="D218" s="453">
        <v>0</v>
      </c>
      <c r="E218" s="453">
        <v>0</v>
      </c>
      <c r="F218" s="453">
        <v>22000000</v>
      </c>
    </row>
    <row r="219" spans="1:6" x14ac:dyDescent="0.25">
      <c r="A219" s="450">
        <v>310505</v>
      </c>
      <c r="B219" s="451" t="s">
        <v>1035</v>
      </c>
      <c r="C219" s="453">
        <v>22000000</v>
      </c>
      <c r="D219" s="453">
        <v>0</v>
      </c>
      <c r="E219" s="453">
        <v>0</v>
      </c>
      <c r="F219" s="453">
        <v>22000000</v>
      </c>
    </row>
    <row r="220" spans="1:6" x14ac:dyDescent="0.25">
      <c r="A220" s="450">
        <v>33</v>
      </c>
      <c r="B220" s="451" t="s">
        <v>1036</v>
      </c>
      <c r="C220" s="453">
        <v>18962685</v>
      </c>
      <c r="D220" s="453">
        <v>0</v>
      </c>
      <c r="E220" s="453">
        <v>0</v>
      </c>
      <c r="F220" s="453">
        <v>18962685</v>
      </c>
    </row>
    <row r="221" spans="1:6" x14ac:dyDescent="0.25">
      <c r="A221" s="450">
        <v>3305</v>
      </c>
      <c r="B221" s="451" t="s">
        <v>1037</v>
      </c>
      <c r="C221" s="453">
        <v>18962685</v>
      </c>
      <c r="D221" s="453">
        <v>0</v>
      </c>
      <c r="E221" s="453">
        <v>0</v>
      </c>
      <c r="F221" s="453">
        <v>18962685</v>
      </c>
    </row>
    <row r="222" spans="1:6" x14ac:dyDescent="0.25">
      <c r="A222" s="450">
        <v>330505</v>
      </c>
      <c r="B222" s="451" t="s">
        <v>1038</v>
      </c>
      <c r="C222" s="453">
        <v>18962685</v>
      </c>
      <c r="D222" s="453">
        <v>0</v>
      </c>
      <c r="E222" s="453">
        <v>0</v>
      </c>
      <c r="F222" s="453">
        <v>18962685</v>
      </c>
    </row>
    <row r="223" spans="1:6" x14ac:dyDescent="0.25">
      <c r="A223" s="450">
        <v>34</v>
      </c>
      <c r="B223" s="451" t="s">
        <v>1039</v>
      </c>
      <c r="C223" s="453">
        <v>123086938.27</v>
      </c>
      <c r="D223" s="453">
        <v>0</v>
      </c>
      <c r="E223" s="453">
        <v>0</v>
      </c>
      <c r="F223" s="453">
        <v>123086938.27</v>
      </c>
    </row>
    <row r="224" spans="1:6" x14ac:dyDescent="0.25">
      <c r="A224" s="450">
        <v>3405</v>
      </c>
      <c r="B224" s="451" t="s">
        <v>943</v>
      </c>
      <c r="C224" s="453">
        <v>123086938.27</v>
      </c>
      <c r="D224" s="453">
        <v>0</v>
      </c>
      <c r="E224" s="453">
        <v>0</v>
      </c>
      <c r="F224" s="453">
        <v>123086938.27</v>
      </c>
    </row>
    <row r="225" spans="1:6" x14ac:dyDescent="0.25">
      <c r="A225" s="450">
        <v>340525</v>
      </c>
      <c r="B225" s="451" t="s">
        <v>1040</v>
      </c>
      <c r="C225" s="453">
        <v>123086938.27</v>
      </c>
      <c r="D225" s="453">
        <v>0</v>
      </c>
      <c r="E225" s="453">
        <v>0</v>
      </c>
      <c r="F225" s="453">
        <v>123086938.27</v>
      </c>
    </row>
    <row r="226" spans="1:6" x14ac:dyDescent="0.25">
      <c r="A226" s="450">
        <v>36</v>
      </c>
      <c r="B226" s="451" t="s">
        <v>1041</v>
      </c>
      <c r="C226" s="453">
        <v>397644878.07999998</v>
      </c>
      <c r="D226" s="453">
        <v>397644878.07999998</v>
      </c>
      <c r="E226" s="453">
        <v>0</v>
      </c>
      <c r="F226" s="453">
        <v>0</v>
      </c>
    </row>
    <row r="227" spans="1:6" x14ac:dyDescent="0.25">
      <c r="A227" s="450">
        <v>3605</v>
      </c>
      <c r="B227" s="451" t="s">
        <v>1042</v>
      </c>
      <c r="C227" s="453">
        <v>397644878.07999998</v>
      </c>
      <c r="D227" s="453">
        <v>397644878.07999998</v>
      </c>
      <c r="E227" s="453">
        <v>0</v>
      </c>
      <c r="F227" s="453">
        <v>0</v>
      </c>
    </row>
    <row r="228" spans="1:6" x14ac:dyDescent="0.25">
      <c r="A228" s="450">
        <v>360505</v>
      </c>
      <c r="B228" s="451" t="s">
        <v>1042</v>
      </c>
      <c r="C228" s="453">
        <v>397644878.07999998</v>
      </c>
      <c r="D228" s="453">
        <v>397644878.07999998</v>
      </c>
      <c r="E228" s="453">
        <v>0</v>
      </c>
      <c r="F228" s="453">
        <v>0</v>
      </c>
    </row>
    <row r="229" spans="1:6" x14ac:dyDescent="0.25">
      <c r="A229" s="450">
        <v>37</v>
      </c>
      <c r="B229" s="451" t="s">
        <v>1043</v>
      </c>
      <c r="C229" s="453">
        <v>1534137672.98</v>
      </c>
      <c r="D229" s="453">
        <v>369343760.60000002</v>
      </c>
      <c r="E229" s="453">
        <v>397644878.07999998</v>
      </c>
      <c r="F229" s="453">
        <v>1562438790.46</v>
      </c>
    </row>
    <row r="230" spans="1:6" x14ac:dyDescent="0.25">
      <c r="A230" s="450">
        <v>3705</v>
      </c>
      <c r="B230" s="451" t="s">
        <v>1044</v>
      </c>
      <c r="C230" s="453">
        <v>1534137672.98</v>
      </c>
      <c r="D230" s="453">
        <v>369343760.60000002</v>
      </c>
      <c r="E230" s="453">
        <v>397644878.07999998</v>
      </c>
      <c r="F230" s="453">
        <v>1562438790.46</v>
      </c>
    </row>
    <row r="231" spans="1:6" x14ac:dyDescent="0.25">
      <c r="A231" s="450">
        <v>370513</v>
      </c>
      <c r="B231" s="451" t="s">
        <v>1045</v>
      </c>
      <c r="C231" s="453">
        <v>33228209.23</v>
      </c>
      <c r="D231" s="453">
        <v>33228209.23</v>
      </c>
      <c r="E231" s="453">
        <v>0</v>
      </c>
      <c r="F231" s="453">
        <v>0</v>
      </c>
    </row>
    <row r="232" spans="1:6" x14ac:dyDescent="0.25">
      <c r="A232" s="450">
        <v>370514</v>
      </c>
      <c r="B232" s="451" t="s">
        <v>1046</v>
      </c>
      <c r="C232" s="453">
        <v>372300643.25</v>
      </c>
      <c r="D232" s="453">
        <v>329906329.76999998</v>
      </c>
      <c r="E232" s="453">
        <v>0</v>
      </c>
      <c r="F232" s="453">
        <v>42394313.479999997</v>
      </c>
    </row>
    <row r="233" spans="1:6" x14ac:dyDescent="0.25">
      <c r="A233" s="450">
        <v>370515</v>
      </c>
      <c r="B233" s="451" t="s">
        <v>1047</v>
      </c>
      <c r="C233" s="453">
        <v>357734384.74000001</v>
      </c>
      <c r="D233" s="453">
        <v>0</v>
      </c>
      <c r="E233" s="453">
        <v>0</v>
      </c>
      <c r="F233" s="453">
        <v>357734384.74000001</v>
      </c>
    </row>
    <row r="234" spans="1:6" x14ac:dyDescent="0.25">
      <c r="A234" s="450">
        <v>370516</v>
      </c>
      <c r="B234" s="451" t="s">
        <v>1048</v>
      </c>
      <c r="C234" s="453">
        <v>435019341.75</v>
      </c>
      <c r="D234" s="453">
        <v>0</v>
      </c>
      <c r="E234" s="453">
        <v>0</v>
      </c>
      <c r="F234" s="453">
        <v>435019341.75</v>
      </c>
    </row>
    <row r="235" spans="1:6" x14ac:dyDescent="0.25">
      <c r="A235" s="450">
        <v>370517</v>
      </c>
      <c r="B235" s="451" t="s">
        <v>1049</v>
      </c>
      <c r="C235" s="453">
        <v>335855094.00999999</v>
      </c>
      <c r="D235" s="453">
        <v>0</v>
      </c>
      <c r="E235" s="453">
        <v>0</v>
      </c>
      <c r="F235" s="453">
        <v>335855094.00999999</v>
      </c>
    </row>
    <row r="236" spans="1:6" x14ac:dyDescent="0.25">
      <c r="A236" s="450">
        <v>370518</v>
      </c>
      <c r="B236" s="451" t="s">
        <v>1050</v>
      </c>
      <c r="C236" s="453">
        <v>0</v>
      </c>
      <c r="D236" s="453">
        <v>6209221.5999999996</v>
      </c>
      <c r="E236" s="453">
        <v>397644878.07999998</v>
      </c>
      <c r="F236" s="453">
        <v>391435656.48000002</v>
      </c>
    </row>
    <row r="237" spans="1:6" x14ac:dyDescent="0.25">
      <c r="A237" s="461">
        <v>4</v>
      </c>
      <c r="B237" s="459" t="s">
        <v>262</v>
      </c>
      <c r="C237" s="460">
        <v>0</v>
      </c>
      <c r="D237" s="460">
        <v>204708161</v>
      </c>
      <c r="E237" s="460">
        <v>5365926556.3299999</v>
      </c>
      <c r="F237" s="460">
        <v>5161218395.3299999</v>
      </c>
    </row>
    <row r="238" spans="1:6" x14ac:dyDescent="0.25">
      <c r="A238" s="450">
        <v>41</v>
      </c>
      <c r="B238" s="451" t="s">
        <v>1051</v>
      </c>
      <c r="C238" s="453">
        <v>0</v>
      </c>
      <c r="D238" s="453">
        <v>204708161</v>
      </c>
      <c r="E238" s="453">
        <v>5314360773</v>
      </c>
      <c r="F238" s="453">
        <v>5109652612</v>
      </c>
    </row>
    <row r="239" spans="1:6" x14ac:dyDescent="0.25">
      <c r="A239" s="450">
        <v>4130</v>
      </c>
      <c r="B239" s="451" t="s">
        <v>1052</v>
      </c>
      <c r="C239" s="453">
        <v>0</v>
      </c>
      <c r="D239" s="453">
        <v>156938197</v>
      </c>
      <c r="E239" s="453">
        <v>5314360773</v>
      </c>
      <c r="F239" s="453">
        <v>5157422576</v>
      </c>
    </row>
    <row r="240" spans="1:6" x14ac:dyDescent="0.25">
      <c r="A240" s="450">
        <v>413095</v>
      </c>
      <c r="B240" s="451" t="s">
        <v>1053</v>
      </c>
      <c r="C240" s="453">
        <v>0</v>
      </c>
      <c r="D240" s="453">
        <v>0</v>
      </c>
      <c r="E240" s="453">
        <v>1972215732</v>
      </c>
      <c r="F240" s="453">
        <v>1972215732</v>
      </c>
    </row>
    <row r="241" spans="1:6" x14ac:dyDescent="0.25">
      <c r="A241" s="450">
        <v>41309501</v>
      </c>
      <c r="B241" s="451" t="s">
        <v>1054</v>
      </c>
      <c r="C241" s="453">
        <v>0</v>
      </c>
      <c r="D241" s="453">
        <v>0</v>
      </c>
      <c r="E241" s="453">
        <v>1972215732</v>
      </c>
      <c r="F241" s="453">
        <v>1972215732</v>
      </c>
    </row>
    <row r="242" spans="1:6" x14ac:dyDescent="0.25">
      <c r="A242" s="450">
        <v>413096</v>
      </c>
      <c r="B242" s="451" t="s">
        <v>1055</v>
      </c>
      <c r="C242" s="453">
        <v>0</v>
      </c>
      <c r="D242" s="453">
        <v>156938197</v>
      </c>
      <c r="E242" s="453">
        <v>3342145041</v>
      </c>
      <c r="F242" s="453">
        <v>3185206844</v>
      </c>
    </row>
    <row r="243" spans="1:6" x14ac:dyDescent="0.25">
      <c r="A243" s="450">
        <v>41309601</v>
      </c>
      <c r="B243" s="451" t="s">
        <v>1348</v>
      </c>
      <c r="C243" s="453">
        <v>0</v>
      </c>
      <c r="D243" s="453">
        <v>156840943</v>
      </c>
      <c r="E243" s="453">
        <v>1002881812</v>
      </c>
      <c r="F243" s="453">
        <v>846040869</v>
      </c>
    </row>
    <row r="244" spans="1:6" x14ac:dyDescent="0.25">
      <c r="A244" s="450">
        <v>41309602</v>
      </c>
      <c r="B244" s="451" t="s">
        <v>1349</v>
      </c>
      <c r="C244" s="453">
        <v>0</v>
      </c>
      <c r="D244" s="453">
        <v>97254</v>
      </c>
      <c r="E244" s="453">
        <v>2339263229</v>
      </c>
      <c r="F244" s="453">
        <v>2339165975</v>
      </c>
    </row>
    <row r="245" spans="1:6" x14ac:dyDescent="0.25">
      <c r="A245" s="450">
        <v>4175</v>
      </c>
      <c r="B245" s="451" t="s">
        <v>1056</v>
      </c>
      <c r="C245" s="453">
        <v>0</v>
      </c>
      <c r="D245" s="453">
        <v>47769964</v>
      </c>
      <c r="E245" s="453">
        <v>0</v>
      </c>
      <c r="F245" s="453">
        <v>-47769964</v>
      </c>
    </row>
    <row r="246" spans="1:6" x14ac:dyDescent="0.25">
      <c r="A246" s="450">
        <v>417505</v>
      </c>
      <c r="B246" s="451" t="s">
        <v>1057</v>
      </c>
      <c r="C246" s="453">
        <v>0</v>
      </c>
      <c r="D246" s="453">
        <v>47769964</v>
      </c>
      <c r="E246" s="453">
        <v>0</v>
      </c>
      <c r="F246" s="453">
        <v>-47769964</v>
      </c>
    </row>
    <row r="247" spans="1:6" x14ac:dyDescent="0.25">
      <c r="A247" s="450">
        <v>42</v>
      </c>
      <c r="B247" s="451" t="s">
        <v>1058</v>
      </c>
      <c r="C247" s="453">
        <v>0</v>
      </c>
      <c r="D247" s="453">
        <v>0</v>
      </c>
      <c r="E247" s="453">
        <v>51565783.329999998</v>
      </c>
      <c r="F247" s="453">
        <v>51565783.329999998</v>
      </c>
    </row>
    <row r="248" spans="1:6" x14ac:dyDescent="0.25">
      <c r="A248" s="450">
        <v>4205</v>
      </c>
      <c r="B248" s="451" t="s">
        <v>1059</v>
      </c>
      <c r="C248" s="453">
        <v>0</v>
      </c>
      <c r="D248" s="453">
        <v>0</v>
      </c>
      <c r="E248" s="453">
        <v>107804.22</v>
      </c>
      <c r="F248" s="453">
        <v>107804.22</v>
      </c>
    </row>
    <row r="249" spans="1:6" x14ac:dyDescent="0.25">
      <c r="A249" s="450">
        <v>420505</v>
      </c>
      <c r="B249" s="451" t="s">
        <v>1060</v>
      </c>
      <c r="C249" s="453">
        <v>0</v>
      </c>
      <c r="D249" s="453">
        <v>0</v>
      </c>
      <c r="E249" s="453">
        <v>107804.22</v>
      </c>
      <c r="F249" s="453">
        <v>107804.22</v>
      </c>
    </row>
    <row r="250" spans="1:6" x14ac:dyDescent="0.25">
      <c r="A250" s="450">
        <v>4210</v>
      </c>
      <c r="B250" s="451" t="s">
        <v>1061</v>
      </c>
      <c r="C250" s="453">
        <v>0</v>
      </c>
      <c r="D250" s="453">
        <v>0</v>
      </c>
      <c r="E250" s="453">
        <v>43640529.240000002</v>
      </c>
      <c r="F250" s="453">
        <v>43640529.240000002</v>
      </c>
    </row>
    <row r="251" spans="1:6" x14ac:dyDescent="0.25">
      <c r="A251" s="450">
        <v>421005</v>
      </c>
      <c r="B251" s="451" t="s">
        <v>1062</v>
      </c>
      <c r="C251" s="453">
        <v>0</v>
      </c>
      <c r="D251" s="453">
        <v>0</v>
      </c>
      <c r="E251" s="453">
        <v>43640529.240000002</v>
      </c>
      <c r="F251" s="453">
        <v>43640529.240000002</v>
      </c>
    </row>
    <row r="252" spans="1:6" x14ac:dyDescent="0.25">
      <c r="A252" s="450">
        <v>4295</v>
      </c>
      <c r="B252" s="451" t="s">
        <v>1063</v>
      </c>
      <c r="C252" s="453">
        <v>0</v>
      </c>
      <c r="D252" s="453">
        <v>0</v>
      </c>
      <c r="E252" s="453">
        <v>7817449.8700000001</v>
      </c>
      <c r="F252" s="453">
        <v>7817449.8700000001</v>
      </c>
    </row>
    <row r="253" spans="1:6" x14ac:dyDescent="0.25">
      <c r="A253" s="450">
        <v>429505</v>
      </c>
      <c r="B253" s="451" t="s">
        <v>1064</v>
      </c>
      <c r="C253" s="453">
        <v>0</v>
      </c>
      <c r="D253" s="453">
        <v>0</v>
      </c>
      <c r="E253" s="453">
        <v>7817449.8700000001</v>
      </c>
      <c r="F253" s="453">
        <v>7817449.8700000001</v>
      </c>
    </row>
    <row r="254" spans="1:6" x14ac:dyDescent="0.25">
      <c r="A254" s="461">
        <v>5</v>
      </c>
      <c r="B254" s="459" t="s">
        <v>388</v>
      </c>
      <c r="C254" s="460">
        <v>0</v>
      </c>
      <c r="D254" s="460">
        <v>2357640064.96</v>
      </c>
      <c r="E254" s="460">
        <v>938202</v>
      </c>
      <c r="F254" s="460">
        <v>2356701862.96</v>
      </c>
    </row>
    <row r="255" spans="1:6" x14ac:dyDescent="0.25">
      <c r="A255" s="450">
        <v>51</v>
      </c>
      <c r="B255" s="451" t="s">
        <v>1065</v>
      </c>
      <c r="C255" s="453">
        <v>0</v>
      </c>
      <c r="D255" s="453">
        <v>1695048646.1800001</v>
      </c>
      <c r="E255" s="453">
        <v>330474</v>
      </c>
      <c r="F255" s="453">
        <v>1694718172.1800001</v>
      </c>
    </row>
    <row r="256" spans="1:6" x14ac:dyDescent="0.25">
      <c r="A256" s="450">
        <v>5105</v>
      </c>
      <c r="B256" s="451" t="s">
        <v>1066</v>
      </c>
      <c r="C256" s="453">
        <v>0</v>
      </c>
      <c r="D256" s="453">
        <v>792353769</v>
      </c>
      <c r="E256" s="453">
        <v>0</v>
      </c>
      <c r="F256" s="453">
        <v>792353769</v>
      </c>
    </row>
    <row r="257" spans="1:6" x14ac:dyDescent="0.25">
      <c r="A257" s="450">
        <v>510506</v>
      </c>
      <c r="B257" s="451" t="s">
        <v>1067</v>
      </c>
      <c r="C257" s="453">
        <v>0</v>
      </c>
      <c r="D257" s="453">
        <v>418821520</v>
      </c>
      <c r="E257" s="453">
        <v>0</v>
      </c>
      <c r="F257" s="453">
        <v>418821520</v>
      </c>
    </row>
    <row r="258" spans="1:6" x14ac:dyDescent="0.25">
      <c r="A258" s="450">
        <v>510527</v>
      </c>
      <c r="B258" s="451" t="s">
        <v>1068</v>
      </c>
      <c r="C258" s="453">
        <v>0</v>
      </c>
      <c r="D258" s="453">
        <v>3709858</v>
      </c>
      <c r="E258" s="453">
        <v>0</v>
      </c>
      <c r="F258" s="453">
        <v>3709858</v>
      </c>
    </row>
    <row r="259" spans="1:6" x14ac:dyDescent="0.25">
      <c r="A259" s="450">
        <v>510530</v>
      </c>
      <c r="B259" s="451" t="s">
        <v>1069</v>
      </c>
      <c r="C259" s="453">
        <v>0</v>
      </c>
      <c r="D259" s="453">
        <v>37951735</v>
      </c>
      <c r="E259" s="453">
        <v>0</v>
      </c>
      <c r="F259" s="453">
        <v>37951735</v>
      </c>
    </row>
    <row r="260" spans="1:6" x14ac:dyDescent="0.25">
      <c r="A260" s="450">
        <v>510533</v>
      </c>
      <c r="B260" s="451" t="s">
        <v>1020</v>
      </c>
      <c r="C260" s="453">
        <v>0</v>
      </c>
      <c r="D260" s="453">
        <v>4001280</v>
      </c>
      <c r="E260" s="453">
        <v>0</v>
      </c>
      <c r="F260" s="453">
        <v>4001280</v>
      </c>
    </row>
    <row r="261" spans="1:6" x14ac:dyDescent="0.25">
      <c r="A261" s="450">
        <v>510536</v>
      </c>
      <c r="B261" s="451" t="s">
        <v>1021</v>
      </c>
      <c r="C261" s="453">
        <v>0</v>
      </c>
      <c r="D261" s="453">
        <v>35845704</v>
      </c>
      <c r="E261" s="453">
        <v>0</v>
      </c>
      <c r="F261" s="453">
        <v>35845704</v>
      </c>
    </row>
    <row r="262" spans="1:6" x14ac:dyDescent="0.25">
      <c r="A262" s="450">
        <v>510539</v>
      </c>
      <c r="B262" s="451" t="s">
        <v>1024</v>
      </c>
      <c r="C262" s="453">
        <v>0</v>
      </c>
      <c r="D262" s="453">
        <v>20375297</v>
      </c>
      <c r="E262" s="453">
        <v>0</v>
      </c>
      <c r="F262" s="453">
        <v>20375297</v>
      </c>
    </row>
    <row r="263" spans="1:6" x14ac:dyDescent="0.25">
      <c r="A263" s="450">
        <v>510548</v>
      </c>
      <c r="B263" s="451" t="s">
        <v>1070</v>
      </c>
      <c r="C263" s="453">
        <v>0</v>
      </c>
      <c r="D263" s="453">
        <v>2000000</v>
      </c>
      <c r="E263" s="453">
        <v>0</v>
      </c>
      <c r="F263" s="453">
        <v>2000000</v>
      </c>
    </row>
    <row r="264" spans="1:6" x14ac:dyDescent="0.25">
      <c r="A264" s="450">
        <v>510551</v>
      </c>
      <c r="B264" s="451" t="s">
        <v>1071</v>
      </c>
      <c r="C264" s="453">
        <v>0</v>
      </c>
      <c r="D264" s="453">
        <v>1242773</v>
      </c>
      <c r="E264" s="453">
        <v>0</v>
      </c>
      <c r="F264" s="453">
        <v>1242773</v>
      </c>
    </row>
    <row r="265" spans="1:6" x14ac:dyDescent="0.25">
      <c r="A265" s="450">
        <v>510554</v>
      </c>
      <c r="B265" s="451" t="s">
        <v>1072</v>
      </c>
      <c r="C265" s="453">
        <v>0</v>
      </c>
      <c r="D265" s="453">
        <v>22212000</v>
      </c>
      <c r="E265" s="453">
        <v>0</v>
      </c>
      <c r="F265" s="453">
        <v>22212000</v>
      </c>
    </row>
    <row r="266" spans="1:6" x14ac:dyDescent="0.25">
      <c r="A266" s="450">
        <v>510559</v>
      </c>
      <c r="B266" s="451" t="s">
        <v>1073</v>
      </c>
      <c r="C266" s="453">
        <v>0</v>
      </c>
      <c r="D266" s="453">
        <v>100000000</v>
      </c>
      <c r="E266" s="453">
        <v>0</v>
      </c>
      <c r="F266" s="453">
        <v>100000000</v>
      </c>
    </row>
    <row r="267" spans="1:6" x14ac:dyDescent="0.25">
      <c r="A267" s="450">
        <v>510568</v>
      </c>
      <c r="B267" s="451" t="s">
        <v>996</v>
      </c>
      <c r="C267" s="453">
        <v>0</v>
      </c>
      <c r="D267" s="453">
        <v>23683700</v>
      </c>
      <c r="E267" s="453">
        <v>0</v>
      </c>
      <c r="F267" s="453">
        <v>23683700</v>
      </c>
    </row>
    <row r="268" spans="1:6" x14ac:dyDescent="0.25">
      <c r="A268" s="450">
        <v>510569</v>
      </c>
      <c r="B268" s="451" t="s">
        <v>1074</v>
      </c>
      <c r="C268" s="453">
        <v>0</v>
      </c>
      <c r="D268" s="453">
        <v>29032246</v>
      </c>
      <c r="E268" s="453">
        <v>0</v>
      </c>
      <c r="F268" s="453">
        <v>29032246</v>
      </c>
    </row>
    <row r="269" spans="1:6" x14ac:dyDescent="0.25">
      <c r="A269" s="450">
        <v>510570</v>
      </c>
      <c r="B269" s="451" t="s">
        <v>1075</v>
      </c>
      <c r="C269" s="453">
        <v>0</v>
      </c>
      <c r="D269" s="453">
        <v>57408484</v>
      </c>
      <c r="E269" s="453">
        <v>0</v>
      </c>
      <c r="F269" s="453">
        <v>57408484</v>
      </c>
    </row>
    <row r="270" spans="1:6" x14ac:dyDescent="0.25">
      <c r="A270" s="450">
        <v>510572</v>
      </c>
      <c r="B270" s="451" t="s">
        <v>1076</v>
      </c>
      <c r="C270" s="453">
        <v>0</v>
      </c>
      <c r="D270" s="453">
        <v>23873600</v>
      </c>
      <c r="E270" s="453">
        <v>0</v>
      </c>
      <c r="F270" s="453">
        <v>23873600</v>
      </c>
    </row>
    <row r="271" spans="1:6" x14ac:dyDescent="0.25">
      <c r="A271" s="450">
        <v>510575</v>
      </c>
      <c r="B271" s="451" t="s">
        <v>1077</v>
      </c>
      <c r="C271" s="453">
        <v>0</v>
      </c>
      <c r="D271" s="453">
        <v>5307600</v>
      </c>
      <c r="E271" s="453">
        <v>0</v>
      </c>
      <c r="F271" s="453">
        <v>5307600</v>
      </c>
    </row>
    <row r="272" spans="1:6" x14ac:dyDescent="0.25">
      <c r="A272" s="450">
        <v>510578</v>
      </c>
      <c r="B272" s="451" t="s">
        <v>999</v>
      </c>
      <c r="C272" s="453">
        <v>0</v>
      </c>
      <c r="D272" s="453">
        <v>5938500</v>
      </c>
      <c r="E272" s="453">
        <v>0</v>
      </c>
      <c r="F272" s="453">
        <v>5938500</v>
      </c>
    </row>
    <row r="273" spans="1:6" x14ac:dyDescent="0.25">
      <c r="A273" s="450">
        <v>510584</v>
      </c>
      <c r="B273" s="451" t="s">
        <v>1078</v>
      </c>
      <c r="C273" s="453">
        <v>0</v>
      </c>
      <c r="D273" s="453">
        <v>949472</v>
      </c>
      <c r="E273" s="453">
        <v>0</v>
      </c>
      <c r="F273" s="453">
        <v>949472</v>
      </c>
    </row>
    <row r="274" spans="1:6" x14ac:dyDescent="0.25">
      <c r="A274" s="450">
        <v>5110</v>
      </c>
      <c r="B274" s="451" t="s">
        <v>966</v>
      </c>
      <c r="C274" s="453">
        <v>0</v>
      </c>
      <c r="D274" s="453">
        <v>58913401</v>
      </c>
      <c r="E274" s="453">
        <v>0</v>
      </c>
      <c r="F274" s="453">
        <v>58913401</v>
      </c>
    </row>
    <row r="275" spans="1:6" x14ac:dyDescent="0.25">
      <c r="A275" s="450">
        <v>511010</v>
      </c>
      <c r="B275" s="451" t="s">
        <v>1079</v>
      </c>
      <c r="C275" s="453">
        <v>0</v>
      </c>
      <c r="D275" s="453">
        <v>10400000</v>
      </c>
      <c r="E275" s="453">
        <v>0</v>
      </c>
      <c r="F275" s="453">
        <v>10400000</v>
      </c>
    </row>
    <row r="276" spans="1:6" x14ac:dyDescent="0.25">
      <c r="A276" s="450">
        <v>511025</v>
      </c>
      <c r="B276" s="451" t="s">
        <v>1080</v>
      </c>
      <c r="C276" s="453">
        <v>0</v>
      </c>
      <c r="D276" s="453">
        <v>36500000</v>
      </c>
      <c r="E276" s="453">
        <v>0</v>
      </c>
      <c r="F276" s="453">
        <v>36500000</v>
      </c>
    </row>
    <row r="277" spans="1:6" x14ac:dyDescent="0.25">
      <c r="A277" s="450">
        <v>511030</v>
      </c>
      <c r="B277" s="451" t="s">
        <v>1081</v>
      </c>
      <c r="C277" s="453">
        <v>0</v>
      </c>
      <c r="D277" s="453">
        <v>200000</v>
      </c>
      <c r="E277" s="453">
        <v>0</v>
      </c>
      <c r="F277" s="453">
        <v>200000</v>
      </c>
    </row>
    <row r="278" spans="1:6" x14ac:dyDescent="0.25">
      <c r="A278" s="450">
        <v>511035</v>
      </c>
      <c r="B278" s="451" t="s">
        <v>1082</v>
      </c>
      <c r="C278" s="453">
        <v>0</v>
      </c>
      <c r="D278" s="453">
        <v>11813401</v>
      </c>
      <c r="E278" s="453">
        <v>0</v>
      </c>
      <c r="F278" s="453">
        <v>11813401</v>
      </c>
    </row>
    <row r="279" spans="1:6" x14ac:dyDescent="0.25">
      <c r="A279" s="450">
        <v>5115</v>
      </c>
      <c r="B279" s="451" t="s">
        <v>1083</v>
      </c>
      <c r="C279" s="453">
        <v>0</v>
      </c>
      <c r="D279" s="453">
        <v>39255173.18</v>
      </c>
      <c r="E279" s="453">
        <v>0</v>
      </c>
      <c r="F279" s="453">
        <v>39255173.18</v>
      </c>
    </row>
    <row r="280" spans="1:6" x14ac:dyDescent="0.25">
      <c r="A280" s="450">
        <v>511505</v>
      </c>
      <c r="B280" s="451" t="s">
        <v>1084</v>
      </c>
      <c r="C280" s="453">
        <v>0</v>
      </c>
      <c r="D280" s="453">
        <v>283000</v>
      </c>
      <c r="E280" s="453">
        <v>0</v>
      </c>
      <c r="F280" s="453">
        <v>283000</v>
      </c>
    </row>
    <row r="281" spans="1:6" x14ac:dyDescent="0.25">
      <c r="A281" s="450">
        <v>511525</v>
      </c>
      <c r="B281" s="451" t="s">
        <v>1085</v>
      </c>
      <c r="C281" s="453">
        <v>0</v>
      </c>
      <c r="D281" s="453">
        <v>2479000</v>
      </c>
      <c r="E281" s="453">
        <v>0</v>
      </c>
      <c r="F281" s="453">
        <v>2479000</v>
      </c>
    </row>
    <row r="282" spans="1:6" x14ac:dyDescent="0.25">
      <c r="A282" s="450">
        <v>511595</v>
      </c>
      <c r="B282" s="451" t="s">
        <v>930</v>
      </c>
      <c r="C282" s="453">
        <v>0</v>
      </c>
      <c r="D282" s="453">
        <v>36493173.18</v>
      </c>
      <c r="E282" s="453">
        <v>0</v>
      </c>
      <c r="F282" s="453">
        <v>36493173.18</v>
      </c>
    </row>
    <row r="283" spans="1:6" x14ac:dyDescent="0.25">
      <c r="A283" s="450">
        <v>51159501</v>
      </c>
      <c r="B283" s="451" t="s">
        <v>1086</v>
      </c>
      <c r="C283" s="453">
        <v>0</v>
      </c>
      <c r="D283" s="453">
        <v>29820173.18</v>
      </c>
      <c r="E283" s="453">
        <v>0</v>
      </c>
      <c r="F283" s="453">
        <v>29820173.18</v>
      </c>
    </row>
    <row r="284" spans="1:6" x14ac:dyDescent="0.25">
      <c r="A284" s="450">
        <v>51159502</v>
      </c>
      <c r="B284" s="451" t="s">
        <v>1087</v>
      </c>
      <c r="C284" s="453">
        <v>0</v>
      </c>
      <c r="D284" s="453">
        <v>6673000</v>
      </c>
      <c r="E284" s="453">
        <v>0</v>
      </c>
      <c r="F284" s="453">
        <v>6673000</v>
      </c>
    </row>
    <row r="285" spans="1:6" x14ac:dyDescent="0.25">
      <c r="A285" s="450">
        <v>5120</v>
      </c>
      <c r="B285" s="451" t="s">
        <v>972</v>
      </c>
      <c r="C285" s="453">
        <v>0</v>
      </c>
      <c r="D285" s="453">
        <v>143670120</v>
      </c>
      <c r="E285" s="453">
        <v>0</v>
      </c>
      <c r="F285" s="453">
        <v>143670120</v>
      </c>
    </row>
    <row r="286" spans="1:6" x14ac:dyDescent="0.25">
      <c r="A286" s="450">
        <v>512020</v>
      </c>
      <c r="B286" s="451" t="s">
        <v>939</v>
      </c>
      <c r="C286" s="453">
        <v>0</v>
      </c>
      <c r="D286" s="453">
        <v>8100000</v>
      </c>
      <c r="E286" s="453">
        <v>0</v>
      </c>
      <c r="F286" s="453">
        <v>8100000</v>
      </c>
    </row>
    <row r="287" spans="1:6" x14ac:dyDescent="0.25">
      <c r="A287" s="450">
        <v>512040</v>
      </c>
      <c r="B287" s="451" t="s">
        <v>948</v>
      </c>
      <c r="C287" s="453">
        <v>0</v>
      </c>
      <c r="D287" s="453">
        <v>135570120</v>
      </c>
      <c r="E287" s="453">
        <v>0</v>
      </c>
      <c r="F287" s="453">
        <v>135570120</v>
      </c>
    </row>
    <row r="288" spans="1:6" x14ac:dyDescent="0.25">
      <c r="A288" s="450">
        <v>5130</v>
      </c>
      <c r="B288" s="451" t="s">
        <v>1072</v>
      </c>
      <c r="C288" s="453">
        <v>0</v>
      </c>
      <c r="D288" s="453">
        <v>55695709</v>
      </c>
      <c r="E288" s="453">
        <v>0</v>
      </c>
      <c r="F288" s="453">
        <v>55695709</v>
      </c>
    </row>
    <row r="289" spans="1:6" x14ac:dyDescent="0.25">
      <c r="A289" s="450">
        <v>513005</v>
      </c>
      <c r="B289" s="451" t="s">
        <v>1088</v>
      </c>
      <c r="C289" s="453">
        <v>0</v>
      </c>
      <c r="D289" s="453">
        <v>9346512</v>
      </c>
      <c r="E289" s="453">
        <v>0</v>
      </c>
      <c r="F289" s="453">
        <v>9346512</v>
      </c>
    </row>
    <row r="290" spans="1:6" x14ac:dyDescent="0.25">
      <c r="A290" s="450">
        <v>513010</v>
      </c>
      <c r="B290" s="451" t="s">
        <v>1089</v>
      </c>
      <c r="C290" s="453">
        <v>0</v>
      </c>
      <c r="D290" s="453">
        <v>4494267</v>
      </c>
      <c r="E290" s="453">
        <v>0</v>
      </c>
      <c r="F290" s="453">
        <v>4494267</v>
      </c>
    </row>
    <row r="291" spans="1:6" x14ac:dyDescent="0.25">
      <c r="A291" s="450">
        <v>513020</v>
      </c>
      <c r="B291" s="451" t="s">
        <v>1090</v>
      </c>
      <c r="C291" s="453">
        <v>0</v>
      </c>
      <c r="D291" s="453">
        <v>26986738</v>
      </c>
      <c r="E291" s="453">
        <v>0</v>
      </c>
      <c r="F291" s="453">
        <v>26986738</v>
      </c>
    </row>
    <row r="292" spans="1:6" x14ac:dyDescent="0.25">
      <c r="A292" s="450">
        <v>513040</v>
      </c>
      <c r="B292" s="451" t="s">
        <v>948</v>
      </c>
      <c r="C292" s="453">
        <v>0</v>
      </c>
      <c r="D292" s="453">
        <v>14868192</v>
      </c>
      <c r="E292" s="453">
        <v>0</v>
      </c>
      <c r="F292" s="453">
        <v>14868192</v>
      </c>
    </row>
    <row r="293" spans="1:6" x14ac:dyDescent="0.25">
      <c r="A293" s="450">
        <v>5135</v>
      </c>
      <c r="B293" s="451" t="s">
        <v>978</v>
      </c>
      <c r="C293" s="453">
        <v>0</v>
      </c>
      <c r="D293" s="453">
        <v>499319734</v>
      </c>
      <c r="E293" s="453">
        <v>0</v>
      </c>
      <c r="F293" s="453">
        <v>499319734</v>
      </c>
    </row>
    <row r="294" spans="1:6" x14ac:dyDescent="0.25">
      <c r="A294" s="450">
        <v>513505</v>
      </c>
      <c r="B294" s="451" t="s">
        <v>1091</v>
      </c>
      <c r="C294" s="453">
        <v>0</v>
      </c>
      <c r="D294" s="453">
        <v>7392430</v>
      </c>
      <c r="E294" s="453">
        <v>0</v>
      </c>
      <c r="F294" s="453">
        <v>7392430</v>
      </c>
    </row>
    <row r="295" spans="1:6" x14ac:dyDescent="0.25">
      <c r="A295" s="450">
        <v>513515</v>
      </c>
      <c r="B295" s="451" t="s">
        <v>1092</v>
      </c>
      <c r="C295" s="453">
        <v>0</v>
      </c>
      <c r="D295" s="453">
        <v>457578356</v>
      </c>
      <c r="E295" s="453">
        <v>0</v>
      </c>
      <c r="F295" s="453">
        <v>457578356</v>
      </c>
    </row>
    <row r="296" spans="1:6" x14ac:dyDescent="0.25">
      <c r="A296" s="450">
        <v>513520</v>
      </c>
      <c r="B296" s="451" t="s">
        <v>1093</v>
      </c>
      <c r="C296" s="453">
        <v>0</v>
      </c>
      <c r="D296" s="453">
        <v>3634776</v>
      </c>
      <c r="E296" s="453">
        <v>0</v>
      </c>
      <c r="F296" s="453">
        <v>3634776</v>
      </c>
    </row>
    <row r="297" spans="1:6" x14ac:dyDescent="0.25">
      <c r="A297" s="450">
        <v>513525</v>
      </c>
      <c r="B297" s="451" t="s">
        <v>1094</v>
      </c>
      <c r="C297" s="453">
        <v>0</v>
      </c>
      <c r="D297" s="453">
        <v>44700</v>
      </c>
      <c r="E297" s="453">
        <v>0</v>
      </c>
      <c r="F297" s="453">
        <v>44700</v>
      </c>
    </row>
    <row r="298" spans="1:6" x14ac:dyDescent="0.25">
      <c r="A298" s="450">
        <v>513530</v>
      </c>
      <c r="B298" s="451" t="s">
        <v>1095</v>
      </c>
      <c r="C298" s="453">
        <v>0</v>
      </c>
      <c r="D298" s="453">
        <v>5121080</v>
      </c>
      <c r="E298" s="453">
        <v>0</v>
      </c>
      <c r="F298" s="453">
        <v>5121080</v>
      </c>
    </row>
    <row r="299" spans="1:6" x14ac:dyDescent="0.25">
      <c r="A299" s="450">
        <v>513535</v>
      </c>
      <c r="B299" s="451" t="s">
        <v>1096</v>
      </c>
      <c r="C299" s="453">
        <v>0</v>
      </c>
      <c r="D299" s="453">
        <v>5186707</v>
      </c>
      <c r="E299" s="453">
        <v>0</v>
      </c>
      <c r="F299" s="453">
        <v>5186707</v>
      </c>
    </row>
    <row r="300" spans="1:6" x14ac:dyDescent="0.25">
      <c r="A300" s="450">
        <v>513536</v>
      </c>
      <c r="B300" s="451" t="s">
        <v>1097</v>
      </c>
      <c r="C300" s="453">
        <v>0</v>
      </c>
      <c r="D300" s="453">
        <v>10344351</v>
      </c>
      <c r="E300" s="453">
        <v>0</v>
      </c>
      <c r="F300" s="453">
        <v>10344351</v>
      </c>
    </row>
    <row r="301" spans="1:6" x14ac:dyDescent="0.25">
      <c r="A301" s="450">
        <v>513540</v>
      </c>
      <c r="B301" s="451" t="s">
        <v>1098</v>
      </c>
      <c r="C301" s="453">
        <v>0</v>
      </c>
      <c r="D301" s="453">
        <v>9882574</v>
      </c>
      <c r="E301" s="453">
        <v>0</v>
      </c>
      <c r="F301" s="453">
        <v>9882574</v>
      </c>
    </row>
    <row r="302" spans="1:6" x14ac:dyDescent="0.25">
      <c r="A302" s="450">
        <v>513555</v>
      </c>
      <c r="B302" s="451" t="s">
        <v>1099</v>
      </c>
      <c r="C302" s="453">
        <v>0</v>
      </c>
      <c r="D302" s="453">
        <v>134760</v>
      </c>
      <c r="E302" s="453">
        <v>0</v>
      </c>
      <c r="F302" s="453">
        <v>134760</v>
      </c>
    </row>
    <row r="303" spans="1:6" x14ac:dyDescent="0.25">
      <c r="A303" s="450">
        <v>5140</v>
      </c>
      <c r="B303" s="451" t="s">
        <v>1100</v>
      </c>
      <c r="C303" s="453">
        <v>0</v>
      </c>
      <c r="D303" s="453">
        <v>9598783</v>
      </c>
      <c r="E303" s="453">
        <v>0</v>
      </c>
      <c r="F303" s="453">
        <v>9598783</v>
      </c>
    </row>
    <row r="304" spans="1:6" x14ac:dyDescent="0.25">
      <c r="A304" s="450">
        <v>514005</v>
      </c>
      <c r="B304" s="451" t="s">
        <v>1101</v>
      </c>
      <c r="C304" s="453">
        <v>0</v>
      </c>
      <c r="D304" s="453">
        <v>272644</v>
      </c>
      <c r="E304" s="453">
        <v>0</v>
      </c>
      <c r="F304" s="453">
        <v>272644</v>
      </c>
    </row>
    <row r="305" spans="1:6" x14ac:dyDescent="0.25">
      <c r="A305" s="450">
        <v>514010</v>
      </c>
      <c r="B305" s="451" t="s">
        <v>1102</v>
      </c>
      <c r="C305" s="453">
        <v>0</v>
      </c>
      <c r="D305" s="453">
        <v>4748800</v>
      </c>
      <c r="E305" s="453">
        <v>0</v>
      </c>
      <c r="F305" s="453">
        <v>4748800</v>
      </c>
    </row>
    <row r="306" spans="1:6" x14ac:dyDescent="0.25">
      <c r="A306" s="450">
        <v>514015</v>
      </c>
      <c r="B306" s="451" t="s">
        <v>1103</v>
      </c>
      <c r="C306" s="453">
        <v>0</v>
      </c>
      <c r="D306" s="453">
        <v>4577339</v>
      </c>
      <c r="E306" s="453">
        <v>0</v>
      </c>
      <c r="F306" s="453">
        <v>4577339</v>
      </c>
    </row>
    <row r="307" spans="1:6" x14ac:dyDescent="0.25">
      <c r="A307" s="450">
        <v>5145</v>
      </c>
      <c r="B307" s="451" t="s">
        <v>1104</v>
      </c>
      <c r="C307" s="453">
        <v>0</v>
      </c>
      <c r="D307" s="453">
        <v>6241239</v>
      </c>
      <c r="E307" s="453">
        <v>0</v>
      </c>
      <c r="F307" s="453">
        <v>6241239</v>
      </c>
    </row>
    <row r="308" spans="1:6" x14ac:dyDescent="0.25">
      <c r="A308" s="450">
        <v>514515</v>
      </c>
      <c r="B308" s="451" t="s">
        <v>1105</v>
      </c>
      <c r="C308" s="453">
        <v>0</v>
      </c>
      <c r="D308" s="453">
        <v>320000</v>
      </c>
      <c r="E308" s="453">
        <v>0</v>
      </c>
      <c r="F308" s="453">
        <v>320000</v>
      </c>
    </row>
    <row r="309" spans="1:6" x14ac:dyDescent="0.25">
      <c r="A309" s="450">
        <v>514520</v>
      </c>
      <c r="B309" s="451" t="s">
        <v>939</v>
      </c>
      <c r="C309" s="453">
        <v>0</v>
      </c>
      <c r="D309" s="453">
        <v>1650000</v>
      </c>
      <c r="E309" s="453">
        <v>0</v>
      </c>
      <c r="F309" s="453">
        <v>1650000</v>
      </c>
    </row>
    <row r="310" spans="1:6" x14ac:dyDescent="0.25">
      <c r="A310" s="450">
        <v>514525</v>
      </c>
      <c r="B310" s="451" t="s">
        <v>940</v>
      </c>
      <c r="C310" s="453">
        <v>0</v>
      </c>
      <c r="D310" s="453">
        <v>290000</v>
      </c>
      <c r="E310" s="453">
        <v>0</v>
      </c>
      <c r="F310" s="453">
        <v>290000</v>
      </c>
    </row>
    <row r="311" spans="1:6" x14ac:dyDescent="0.25">
      <c r="A311" s="450">
        <v>514540</v>
      </c>
      <c r="B311" s="451" t="s">
        <v>948</v>
      </c>
      <c r="C311" s="453">
        <v>0</v>
      </c>
      <c r="D311" s="453">
        <v>3981239</v>
      </c>
      <c r="E311" s="453">
        <v>0</v>
      </c>
      <c r="F311" s="453">
        <v>3981239</v>
      </c>
    </row>
    <row r="312" spans="1:6" x14ac:dyDescent="0.25">
      <c r="A312" s="450">
        <v>5150</v>
      </c>
      <c r="B312" s="451" t="s">
        <v>1106</v>
      </c>
      <c r="C312" s="453">
        <v>0</v>
      </c>
      <c r="D312" s="453">
        <v>2298066</v>
      </c>
      <c r="E312" s="453">
        <v>0</v>
      </c>
      <c r="F312" s="453">
        <v>2298066</v>
      </c>
    </row>
    <row r="313" spans="1:6" x14ac:dyDescent="0.25">
      <c r="A313" s="450">
        <v>515005</v>
      </c>
      <c r="B313" s="451" t="s">
        <v>1107</v>
      </c>
      <c r="C313" s="453">
        <v>0</v>
      </c>
      <c r="D313" s="453">
        <v>2286066</v>
      </c>
      <c r="E313" s="453">
        <v>0</v>
      </c>
      <c r="F313" s="453">
        <v>2286066</v>
      </c>
    </row>
    <row r="314" spans="1:6" x14ac:dyDescent="0.25">
      <c r="A314" s="450">
        <v>515015</v>
      </c>
      <c r="B314" s="451" t="s">
        <v>1108</v>
      </c>
      <c r="C314" s="453">
        <v>0</v>
      </c>
      <c r="D314" s="453">
        <v>12000</v>
      </c>
      <c r="E314" s="453">
        <v>0</v>
      </c>
      <c r="F314" s="453">
        <v>12000</v>
      </c>
    </row>
    <row r="315" spans="1:6" x14ac:dyDescent="0.25">
      <c r="A315" s="450">
        <v>5155</v>
      </c>
      <c r="B315" s="451" t="s">
        <v>1109</v>
      </c>
      <c r="C315" s="453">
        <v>0</v>
      </c>
      <c r="D315" s="453">
        <v>42312687</v>
      </c>
      <c r="E315" s="453">
        <v>0</v>
      </c>
      <c r="F315" s="453">
        <v>42312687</v>
      </c>
    </row>
    <row r="316" spans="1:6" x14ac:dyDescent="0.25">
      <c r="A316" s="450">
        <v>515505</v>
      </c>
      <c r="B316" s="451" t="s">
        <v>1110</v>
      </c>
      <c r="C316" s="453">
        <v>0</v>
      </c>
      <c r="D316" s="453">
        <v>309123</v>
      </c>
      <c r="E316" s="453">
        <v>0</v>
      </c>
      <c r="F316" s="453">
        <v>309123</v>
      </c>
    </row>
    <row r="317" spans="1:6" x14ac:dyDescent="0.25">
      <c r="A317" s="450">
        <v>515515</v>
      </c>
      <c r="B317" s="451" t="s">
        <v>1111</v>
      </c>
      <c r="C317" s="453">
        <v>0</v>
      </c>
      <c r="D317" s="453">
        <v>41824864</v>
      </c>
      <c r="E317" s="453">
        <v>0</v>
      </c>
      <c r="F317" s="453">
        <v>41824864</v>
      </c>
    </row>
    <row r="318" spans="1:6" x14ac:dyDescent="0.25">
      <c r="A318" s="450">
        <v>515530</v>
      </c>
      <c r="B318" s="451" t="s">
        <v>1112</v>
      </c>
      <c r="C318" s="453">
        <v>0</v>
      </c>
      <c r="D318" s="453">
        <v>178700</v>
      </c>
      <c r="E318" s="453">
        <v>0</v>
      </c>
      <c r="F318" s="453">
        <v>178700</v>
      </c>
    </row>
    <row r="319" spans="1:6" x14ac:dyDescent="0.25">
      <c r="A319" s="450">
        <v>5195</v>
      </c>
      <c r="B319" s="451" t="s">
        <v>1063</v>
      </c>
      <c r="C319" s="453">
        <v>0</v>
      </c>
      <c r="D319" s="453">
        <v>45389965</v>
      </c>
      <c r="E319" s="453">
        <v>330474</v>
      </c>
      <c r="F319" s="453">
        <v>45059491</v>
      </c>
    </row>
    <row r="320" spans="1:6" x14ac:dyDescent="0.25">
      <c r="A320" s="450">
        <v>519525</v>
      </c>
      <c r="B320" s="451" t="s">
        <v>1113</v>
      </c>
      <c r="C320" s="453">
        <v>0</v>
      </c>
      <c r="D320" s="453">
        <v>2808159</v>
      </c>
      <c r="E320" s="453">
        <v>0</v>
      </c>
      <c r="F320" s="453">
        <v>2808159</v>
      </c>
    </row>
    <row r="321" spans="1:6" x14ac:dyDescent="0.25">
      <c r="A321" s="450">
        <v>519530</v>
      </c>
      <c r="B321" s="451" t="s">
        <v>1114</v>
      </c>
      <c r="C321" s="453">
        <v>0</v>
      </c>
      <c r="D321" s="453">
        <v>16531865</v>
      </c>
      <c r="E321" s="453">
        <v>0</v>
      </c>
      <c r="F321" s="453">
        <v>16531865</v>
      </c>
    </row>
    <row r="322" spans="1:6" x14ac:dyDescent="0.25">
      <c r="A322" s="450">
        <v>519535</v>
      </c>
      <c r="B322" s="451" t="s">
        <v>1115</v>
      </c>
      <c r="C322" s="453">
        <v>0</v>
      </c>
      <c r="D322" s="453">
        <v>7327153</v>
      </c>
      <c r="E322" s="453">
        <v>0</v>
      </c>
      <c r="F322" s="453">
        <v>7327153</v>
      </c>
    </row>
    <row r="323" spans="1:6" x14ac:dyDescent="0.25">
      <c r="A323" s="450">
        <v>519545</v>
      </c>
      <c r="B323" s="451" t="s">
        <v>1116</v>
      </c>
      <c r="C323" s="453">
        <v>0</v>
      </c>
      <c r="D323" s="453">
        <v>7468022</v>
      </c>
      <c r="E323" s="453">
        <v>0</v>
      </c>
      <c r="F323" s="453">
        <v>7468022</v>
      </c>
    </row>
    <row r="324" spans="1:6" x14ac:dyDescent="0.25">
      <c r="A324" s="450">
        <v>519550</v>
      </c>
      <c r="B324" s="451" t="s">
        <v>1117</v>
      </c>
      <c r="C324" s="453">
        <v>0</v>
      </c>
      <c r="D324" s="453">
        <v>9701819</v>
      </c>
      <c r="E324" s="453">
        <v>330474</v>
      </c>
      <c r="F324" s="453">
        <v>9371345</v>
      </c>
    </row>
    <row r="325" spans="1:6" x14ac:dyDescent="0.25">
      <c r="A325" s="450">
        <v>519560</v>
      </c>
      <c r="B325" s="451" t="s">
        <v>1118</v>
      </c>
      <c r="C325" s="453">
        <v>0</v>
      </c>
      <c r="D325" s="453">
        <v>826242</v>
      </c>
      <c r="E325" s="453">
        <v>0</v>
      </c>
      <c r="F325" s="453">
        <v>826242</v>
      </c>
    </row>
    <row r="326" spans="1:6" x14ac:dyDescent="0.25">
      <c r="A326" s="450">
        <v>519565</v>
      </c>
      <c r="B326" s="451" t="s">
        <v>1119</v>
      </c>
      <c r="C326" s="453">
        <v>0</v>
      </c>
      <c r="D326" s="453">
        <v>726705</v>
      </c>
      <c r="E326" s="453">
        <v>0</v>
      </c>
      <c r="F326" s="453">
        <v>726705</v>
      </c>
    </row>
    <row r="327" spans="1:6" x14ac:dyDescent="0.25">
      <c r="A327" s="450">
        <v>52</v>
      </c>
      <c r="B327" s="451" t="s">
        <v>1120</v>
      </c>
      <c r="C327" s="453">
        <v>0</v>
      </c>
      <c r="D327" s="453">
        <v>1801200</v>
      </c>
      <c r="E327" s="453">
        <v>0</v>
      </c>
      <c r="F327" s="453">
        <v>1801200</v>
      </c>
    </row>
    <row r="328" spans="1:6" x14ac:dyDescent="0.25">
      <c r="A328" s="450">
        <v>5235</v>
      </c>
      <c r="B328" s="451" t="s">
        <v>978</v>
      </c>
      <c r="C328" s="453">
        <v>0</v>
      </c>
      <c r="D328" s="453">
        <v>1801200</v>
      </c>
      <c r="E328" s="453">
        <v>0</v>
      </c>
      <c r="F328" s="453">
        <v>1801200</v>
      </c>
    </row>
    <row r="329" spans="1:6" x14ac:dyDescent="0.25">
      <c r="A329" s="450">
        <v>523560</v>
      </c>
      <c r="B329" s="451" t="s">
        <v>1121</v>
      </c>
      <c r="C329" s="453">
        <v>0</v>
      </c>
      <c r="D329" s="453">
        <v>1801200</v>
      </c>
      <c r="E329" s="453">
        <v>0</v>
      </c>
      <c r="F329" s="453">
        <v>1801200</v>
      </c>
    </row>
    <row r="330" spans="1:6" x14ac:dyDescent="0.25">
      <c r="A330" s="450">
        <v>52356001</v>
      </c>
      <c r="B330" s="451" t="s">
        <v>1122</v>
      </c>
      <c r="C330" s="453">
        <v>0</v>
      </c>
      <c r="D330" s="453">
        <v>1801200</v>
      </c>
      <c r="E330" s="453">
        <v>0</v>
      </c>
      <c r="F330" s="453">
        <v>1801200</v>
      </c>
    </row>
    <row r="331" spans="1:6" x14ac:dyDescent="0.25">
      <c r="A331" s="450">
        <v>53</v>
      </c>
      <c r="B331" s="451" t="s">
        <v>1058</v>
      </c>
      <c r="C331" s="453">
        <v>0</v>
      </c>
      <c r="D331" s="453">
        <v>337079243.77999997</v>
      </c>
      <c r="E331" s="453">
        <v>607728</v>
      </c>
      <c r="F331" s="453">
        <v>336471515.77999997</v>
      </c>
    </row>
    <row r="332" spans="1:6" x14ac:dyDescent="0.25">
      <c r="A332" s="450">
        <v>5305</v>
      </c>
      <c r="B332" s="451" t="s">
        <v>1061</v>
      </c>
      <c r="C332" s="453">
        <v>0</v>
      </c>
      <c r="D332" s="453">
        <v>191673450.77000001</v>
      </c>
      <c r="E332" s="453">
        <v>0</v>
      </c>
      <c r="F332" s="453">
        <v>191673450.77000001</v>
      </c>
    </row>
    <row r="333" spans="1:6" x14ac:dyDescent="0.25">
      <c r="A333" s="450">
        <v>530505</v>
      </c>
      <c r="B333" s="451" t="s">
        <v>1123</v>
      </c>
      <c r="C333" s="453">
        <v>0</v>
      </c>
      <c r="D333" s="453">
        <v>7694580.4800000004</v>
      </c>
      <c r="E333" s="453">
        <v>0</v>
      </c>
      <c r="F333" s="453">
        <v>7694580.4800000004</v>
      </c>
    </row>
    <row r="334" spans="1:6" x14ac:dyDescent="0.25">
      <c r="A334" s="450">
        <v>530515</v>
      </c>
      <c r="B334" s="451" t="s">
        <v>1124</v>
      </c>
      <c r="C334" s="453">
        <v>0</v>
      </c>
      <c r="D334" s="453">
        <v>9133413.5299999993</v>
      </c>
      <c r="E334" s="453">
        <v>0</v>
      </c>
      <c r="F334" s="453">
        <v>9133413.5299999993</v>
      </c>
    </row>
    <row r="335" spans="1:6" x14ac:dyDescent="0.25">
      <c r="A335" s="450">
        <v>530520</v>
      </c>
      <c r="B335" s="451" t="s">
        <v>1062</v>
      </c>
      <c r="C335" s="453">
        <v>0</v>
      </c>
      <c r="D335" s="453">
        <v>98922898.760000005</v>
      </c>
      <c r="E335" s="453">
        <v>0</v>
      </c>
      <c r="F335" s="453">
        <v>98922898.760000005</v>
      </c>
    </row>
    <row r="336" spans="1:6" x14ac:dyDescent="0.25">
      <c r="A336" s="450">
        <v>530595</v>
      </c>
      <c r="B336" s="451" t="s">
        <v>930</v>
      </c>
      <c r="C336" s="453">
        <v>0</v>
      </c>
      <c r="D336" s="453">
        <v>75922558</v>
      </c>
      <c r="E336" s="453">
        <v>0</v>
      </c>
      <c r="F336" s="453">
        <v>75922558</v>
      </c>
    </row>
    <row r="337" spans="1:6" x14ac:dyDescent="0.25">
      <c r="A337" s="450">
        <v>53059501</v>
      </c>
      <c r="B337" s="451" t="s">
        <v>1125</v>
      </c>
      <c r="C337" s="453">
        <v>0</v>
      </c>
      <c r="D337" s="453">
        <v>75922558</v>
      </c>
      <c r="E337" s="453">
        <v>0</v>
      </c>
      <c r="F337" s="453">
        <v>75922558</v>
      </c>
    </row>
    <row r="338" spans="1:6" x14ac:dyDescent="0.25">
      <c r="A338" s="450">
        <v>5315</v>
      </c>
      <c r="B338" s="451" t="s">
        <v>1126</v>
      </c>
      <c r="C338" s="453">
        <v>0</v>
      </c>
      <c r="D338" s="453">
        <v>14415596.5</v>
      </c>
      <c r="E338" s="453">
        <v>600000</v>
      </c>
      <c r="F338" s="453">
        <v>13815596.5</v>
      </c>
    </row>
    <row r="339" spans="1:6" x14ac:dyDescent="0.25">
      <c r="A339" s="450">
        <v>531515</v>
      </c>
      <c r="B339" s="451" t="s">
        <v>1127</v>
      </c>
      <c r="C339" s="453">
        <v>0</v>
      </c>
      <c r="D339" s="453">
        <v>5145761</v>
      </c>
      <c r="E339" s="453">
        <v>600000</v>
      </c>
      <c r="F339" s="453">
        <v>4545761</v>
      </c>
    </row>
    <row r="340" spans="1:6" x14ac:dyDescent="0.25">
      <c r="A340" s="450">
        <v>531520</v>
      </c>
      <c r="B340" s="451" t="s">
        <v>1128</v>
      </c>
      <c r="C340" s="453">
        <v>0</v>
      </c>
      <c r="D340" s="453">
        <v>9269835.5</v>
      </c>
      <c r="E340" s="453">
        <v>0</v>
      </c>
      <c r="F340" s="453">
        <v>9269835.5</v>
      </c>
    </row>
    <row r="341" spans="1:6" x14ac:dyDescent="0.25">
      <c r="A341" s="450">
        <v>5395</v>
      </c>
      <c r="B341" s="451" t="s">
        <v>1129</v>
      </c>
      <c r="C341" s="453">
        <v>0</v>
      </c>
      <c r="D341" s="453">
        <v>130990196.51000001</v>
      </c>
      <c r="E341" s="453">
        <v>7728</v>
      </c>
      <c r="F341" s="453">
        <v>130982468.51000001</v>
      </c>
    </row>
    <row r="342" spans="1:6" x14ac:dyDescent="0.25">
      <c r="A342" s="450">
        <v>539520</v>
      </c>
      <c r="B342" s="451" t="s">
        <v>1130</v>
      </c>
      <c r="C342" s="453">
        <v>0</v>
      </c>
      <c r="D342" s="453">
        <v>130864000</v>
      </c>
      <c r="E342" s="453">
        <v>0</v>
      </c>
      <c r="F342" s="453">
        <v>130864000</v>
      </c>
    </row>
    <row r="343" spans="1:6" x14ac:dyDescent="0.25">
      <c r="A343" s="450">
        <v>539595</v>
      </c>
      <c r="B343" s="451" t="s">
        <v>930</v>
      </c>
      <c r="C343" s="453">
        <v>0</v>
      </c>
      <c r="D343" s="453">
        <v>126196.51</v>
      </c>
      <c r="E343" s="453">
        <v>7728</v>
      </c>
      <c r="F343" s="453">
        <v>118468.51</v>
      </c>
    </row>
    <row r="344" spans="1:6" x14ac:dyDescent="0.25">
      <c r="A344" s="450">
        <v>53959503</v>
      </c>
      <c r="B344" s="451" t="s">
        <v>1131</v>
      </c>
      <c r="C344" s="453">
        <v>0</v>
      </c>
      <c r="D344" s="453">
        <v>126196.51</v>
      </c>
      <c r="E344" s="453">
        <v>7728</v>
      </c>
      <c r="F344" s="453">
        <v>118468.51</v>
      </c>
    </row>
    <row r="345" spans="1:6" x14ac:dyDescent="0.25">
      <c r="A345" s="450">
        <v>54</v>
      </c>
      <c r="B345" s="451" t="s">
        <v>1132</v>
      </c>
      <c r="C345" s="453">
        <v>0</v>
      </c>
      <c r="D345" s="453">
        <v>323710975</v>
      </c>
      <c r="E345" s="453">
        <v>0</v>
      </c>
      <c r="F345" s="453">
        <v>323710975</v>
      </c>
    </row>
    <row r="346" spans="1:6" x14ac:dyDescent="0.25">
      <c r="A346" s="450">
        <v>5405</v>
      </c>
      <c r="B346" s="451" t="s">
        <v>1132</v>
      </c>
      <c r="C346" s="453">
        <v>0</v>
      </c>
      <c r="D346" s="453">
        <v>323710975</v>
      </c>
      <c r="E346" s="453">
        <v>0</v>
      </c>
      <c r="F346" s="453">
        <v>323710975</v>
      </c>
    </row>
    <row r="347" spans="1:6" x14ac:dyDescent="0.25">
      <c r="A347" s="450">
        <v>540505</v>
      </c>
      <c r="B347" s="451" t="s">
        <v>1132</v>
      </c>
      <c r="C347" s="453">
        <v>0</v>
      </c>
      <c r="D347" s="453">
        <v>323710975</v>
      </c>
      <c r="E347" s="453">
        <v>0</v>
      </c>
      <c r="F347" s="453">
        <v>323710975</v>
      </c>
    </row>
    <row r="348" spans="1:6" x14ac:dyDescent="0.25">
      <c r="A348" s="461">
        <v>7</v>
      </c>
      <c r="B348" s="459" t="s">
        <v>1139</v>
      </c>
      <c r="C348" s="460">
        <v>0</v>
      </c>
      <c r="D348" s="460">
        <v>3123609114</v>
      </c>
      <c r="E348" s="460">
        <v>454034897</v>
      </c>
      <c r="F348" s="460">
        <v>2669574217</v>
      </c>
    </row>
    <row r="349" spans="1:6" x14ac:dyDescent="0.25">
      <c r="A349" s="450">
        <v>74</v>
      </c>
      <c r="B349" s="451" t="s">
        <v>1133</v>
      </c>
      <c r="C349" s="453">
        <v>0</v>
      </c>
      <c r="D349" s="453">
        <v>3123609114</v>
      </c>
      <c r="E349" s="453">
        <v>454034897</v>
      </c>
      <c r="F349" s="453">
        <v>2669574217</v>
      </c>
    </row>
    <row r="350" spans="1:6" x14ac:dyDescent="0.25">
      <c r="A350" s="450">
        <v>7405</v>
      </c>
      <c r="B350" s="451" t="s">
        <v>1133</v>
      </c>
      <c r="C350" s="453">
        <v>0</v>
      </c>
      <c r="D350" s="453">
        <v>3123609114</v>
      </c>
      <c r="E350" s="453">
        <v>454034897</v>
      </c>
      <c r="F350" s="453">
        <v>2669574217</v>
      </c>
    </row>
    <row r="351" spans="1:6" x14ac:dyDescent="0.25">
      <c r="A351" s="450">
        <v>740506</v>
      </c>
      <c r="B351" s="451" t="s">
        <v>1134</v>
      </c>
      <c r="C351" s="453">
        <v>0</v>
      </c>
      <c r="D351" s="453">
        <v>3123609114</v>
      </c>
      <c r="E351" s="453">
        <v>454034897</v>
      </c>
      <c r="F351" s="453">
        <v>2669574217</v>
      </c>
    </row>
    <row r="352" spans="1:6" x14ac:dyDescent="0.25">
      <c r="A352" s="450">
        <v>74050601</v>
      </c>
      <c r="B352" s="451" t="s">
        <v>1350</v>
      </c>
      <c r="C352" s="453">
        <v>0</v>
      </c>
      <c r="D352" s="453">
        <v>1061578717</v>
      </c>
      <c r="E352" s="453">
        <v>0</v>
      </c>
      <c r="F352" s="453">
        <v>1061578717</v>
      </c>
    </row>
    <row r="353" spans="1:6" x14ac:dyDescent="0.25">
      <c r="A353" s="450">
        <v>74050602</v>
      </c>
      <c r="B353" s="451" t="s">
        <v>1134</v>
      </c>
      <c r="C353" s="453">
        <v>0</v>
      </c>
      <c r="D353" s="453">
        <v>2062030397</v>
      </c>
      <c r="E353" s="453">
        <v>454034897</v>
      </c>
      <c r="F353" s="453">
        <v>1607995500</v>
      </c>
    </row>
    <row r="359" spans="1:6" x14ac:dyDescent="0.25">
      <c r="B359" s="459" t="s">
        <v>896</v>
      </c>
      <c r="F359" s="462">
        <f>+F6</f>
        <v>2749282777.5</v>
      </c>
    </row>
    <row r="360" spans="1:6" x14ac:dyDescent="0.25">
      <c r="B360" s="459" t="s">
        <v>897</v>
      </c>
      <c r="F360" s="462">
        <f>+F104</f>
        <v>887852048.11000001</v>
      </c>
    </row>
    <row r="361" spans="1:6" x14ac:dyDescent="0.25">
      <c r="B361" s="459" t="s">
        <v>252</v>
      </c>
      <c r="F361" s="462">
        <f>+F216</f>
        <v>1726488413.73</v>
      </c>
    </row>
    <row r="362" spans="1:6" s="449" customFormat="1" x14ac:dyDescent="0.25">
      <c r="B362" s="459" t="s">
        <v>1140</v>
      </c>
      <c r="C362" s="452"/>
      <c r="D362" s="452"/>
      <c r="E362" s="452"/>
      <c r="F362" s="454">
        <f>+F359-F360-F361</f>
        <v>134942315.65999985</v>
      </c>
    </row>
    <row r="363" spans="1:6" x14ac:dyDescent="0.25">
      <c r="B363" s="459" t="s">
        <v>262</v>
      </c>
      <c r="F363" s="462">
        <f>+F237</f>
        <v>5161218395.3299999</v>
      </c>
    </row>
    <row r="364" spans="1:6" x14ac:dyDescent="0.25">
      <c r="B364" s="459" t="s">
        <v>388</v>
      </c>
      <c r="F364" s="462">
        <f>+F254</f>
        <v>2356701862.96</v>
      </c>
    </row>
    <row r="365" spans="1:6" x14ac:dyDescent="0.25">
      <c r="B365" s="459" t="s">
        <v>1139</v>
      </c>
      <c r="F365" s="462">
        <f>+F348</f>
        <v>2669574217</v>
      </c>
    </row>
    <row r="366" spans="1:6" x14ac:dyDescent="0.25">
      <c r="B366" s="459" t="s">
        <v>1140</v>
      </c>
      <c r="F366" s="454">
        <f>+F363-F364-F365</f>
        <v>134942315.36999989</v>
      </c>
    </row>
    <row r="367" spans="1:6" x14ac:dyDescent="0.25">
      <c r="F367" s="452">
        <f>+F366-F362</f>
        <v>-0.28999996185302734</v>
      </c>
    </row>
  </sheetData>
  <autoFilter ref="A5:F353" xr:uid="{CF21098B-59C7-4219-905A-25C0998E23F5}"/>
  <mergeCells count="3">
    <mergeCell ref="A1:F1"/>
    <mergeCell ref="A2:F2"/>
    <mergeCell ref="A3:F3"/>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091FA-F8A6-49B2-9CBA-27EF6E830B4F}">
  <dimension ref="A1:G103"/>
  <sheetViews>
    <sheetView showGridLines="0" topLeftCell="A7" workbookViewId="0">
      <selection activeCell="G6" sqref="G6"/>
    </sheetView>
  </sheetViews>
  <sheetFormatPr baseColWidth="10" defaultRowHeight="15" x14ac:dyDescent="0.25"/>
  <cols>
    <col min="1" max="1" width="12.7109375" style="449" customWidth="1"/>
    <col min="2" max="2" width="35.85546875" style="449" bestFit="1" customWidth="1"/>
    <col min="3" max="3" width="15.5703125" style="452" bestFit="1" customWidth="1"/>
    <col min="4" max="6" width="15.5703125" style="449" bestFit="1" customWidth="1"/>
    <col min="7" max="16384" width="11.42578125" style="449"/>
  </cols>
  <sheetData>
    <row r="1" spans="1:7" x14ac:dyDescent="0.25">
      <c r="A1" s="682" t="str">
        <f>+Balance!A1</f>
        <v>XXXXXXYYYY SAS</v>
      </c>
      <c r="B1" s="682"/>
      <c r="C1" s="682"/>
      <c r="D1" s="682"/>
      <c r="E1" s="682"/>
      <c r="F1" s="682"/>
    </row>
    <row r="2" spans="1:7" x14ac:dyDescent="0.25">
      <c r="A2" s="682" t="str">
        <f>+Balance!A2</f>
        <v>(Nit: 800,000,000-0)</v>
      </c>
      <c r="B2" s="682"/>
      <c r="C2" s="682"/>
      <c r="D2" s="682"/>
      <c r="E2" s="682"/>
      <c r="F2" s="682"/>
    </row>
    <row r="3" spans="1:7" x14ac:dyDescent="0.25">
      <c r="A3" s="682" t="s">
        <v>890</v>
      </c>
      <c r="B3" s="682"/>
      <c r="C3" s="682"/>
      <c r="D3" s="682"/>
      <c r="E3" s="682"/>
      <c r="F3" s="682"/>
    </row>
    <row r="5" spans="1:7" x14ac:dyDescent="0.25">
      <c r="A5" s="455" t="s">
        <v>898</v>
      </c>
      <c r="B5" s="456" t="s">
        <v>891</v>
      </c>
      <c r="C5" s="683" t="s">
        <v>1141</v>
      </c>
      <c r="D5" s="683"/>
      <c r="E5" s="683" t="s">
        <v>1142</v>
      </c>
      <c r="F5" s="683"/>
    </row>
    <row r="6" spans="1:7" x14ac:dyDescent="0.25">
      <c r="A6" s="458">
        <v>1</v>
      </c>
      <c r="B6" s="459" t="s">
        <v>896</v>
      </c>
      <c r="C6" s="460"/>
      <c r="D6" s="460">
        <f>+C7+C16+C19+C82+C101</f>
        <v>2749282777.5</v>
      </c>
      <c r="E6" s="460"/>
      <c r="F6" s="460">
        <f>+E7+E16+E19+E82+E101</f>
        <v>2749282777.5</v>
      </c>
      <c r="G6" s="618">
        <f>+F6-D6</f>
        <v>0</v>
      </c>
    </row>
    <row r="7" spans="1:7" x14ac:dyDescent="0.25">
      <c r="A7" s="450">
        <v>11</v>
      </c>
      <c r="B7" s="451" t="s">
        <v>899</v>
      </c>
      <c r="C7" s="453">
        <f>+C8+C11</f>
        <v>132717844.03</v>
      </c>
      <c r="D7" s="453"/>
      <c r="E7" s="453">
        <f>+E8+E11</f>
        <v>132717844.03</v>
      </c>
      <c r="F7" s="453"/>
    </row>
    <row r="8" spans="1:7" x14ac:dyDescent="0.25">
      <c r="A8" s="450">
        <v>1105</v>
      </c>
      <c r="B8" s="451" t="s">
        <v>900</v>
      </c>
      <c r="C8" s="453">
        <v>500000</v>
      </c>
      <c r="D8" s="453"/>
      <c r="E8" s="453">
        <v>500000</v>
      </c>
      <c r="F8" s="453"/>
    </row>
    <row r="9" spans="1:7" x14ac:dyDescent="0.25">
      <c r="A9" s="450">
        <v>110505</v>
      </c>
      <c r="B9" s="451" t="s">
        <v>901</v>
      </c>
      <c r="C9" s="453">
        <v>0</v>
      </c>
      <c r="D9" s="453"/>
      <c r="E9" s="453">
        <v>0</v>
      </c>
      <c r="F9" s="453"/>
    </row>
    <row r="10" spans="1:7" x14ac:dyDescent="0.25">
      <c r="A10" s="450">
        <v>110510</v>
      </c>
      <c r="B10" s="451" t="s">
        <v>902</v>
      </c>
      <c r="C10" s="453">
        <v>500000</v>
      </c>
      <c r="D10" s="453"/>
      <c r="E10" s="453">
        <v>500000</v>
      </c>
      <c r="F10" s="453"/>
    </row>
    <row r="11" spans="1:7" x14ac:dyDescent="0.25">
      <c r="A11" s="450">
        <v>1110</v>
      </c>
      <c r="B11" s="451" t="s">
        <v>903</v>
      </c>
      <c r="C11" s="453">
        <v>132217844.03</v>
      </c>
      <c r="D11" s="453"/>
      <c r="E11" s="453">
        <v>132217844.03</v>
      </c>
      <c r="F11" s="453"/>
    </row>
    <row r="12" spans="1:7" x14ac:dyDescent="0.25">
      <c r="A12" s="450">
        <v>111005</v>
      </c>
      <c r="B12" s="451" t="s">
        <v>1351</v>
      </c>
      <c r="C12" s="453">
        <v>113790036.59999999</v>
      </c>
      <c r="D12" s="453"/>
      <c r="E12" s="453">
        <v>113790036.59999999</v>
      </c>
      <c r="F12" s="453"/>
    </row>
    <row r="13" spans="1:7" x14ac:dyDescent="0.25">
      <c r="A13" s="450">
        <v>111006</v>
      </c>
      <c r="B13" s="451" t="s">
        <v>1351</v>
      </c>
      <c r="C13" s="453">
        <v>7006907.5599999996</v>
      </c>
      <c r="D13" s="453"/>
      <c r="E13" s="453">
        <v>7006907.5599999996</v>
      </c>
      <c r="F13" s="453"/>
    </row>
    <row r="14" spans="1:7" x14ac:dyDescent="0.25">
      <c r="A14" s="450">
        <v>111007</v>
      </c>
      <c r="B14" s="451" t="s">
        <v>1351</v>
      </c>
      <c r="C14" s="453">
        <v>9666321.8000000007</v>
      </c>
      <c r="D14" s="453"/>
      <c r="E14" s="453">
        <v>9666321.8000000007</v>
      </c>
      <c r="F14" s="453"/>
    </row>
    <row r="15" spans="1:7" x14ac:dyDescent="0.25">
      <c r="A15" s="450">
        <v>111008</v>
      </c>
      <c r="B15" s="451" t="s">
        <v>1352</v>
      </c>
      <c r="C15" s="453">
        <v>1754578.07</v>
      </c>
      <c r="D15" s="453"/>
      <c r="E15" s="453">
        <v>1754578.07</v>
      </c>
      <c r="F15" s="453"/>
    </row>
    <row r="16" spans="1:7" x14ac:dyDescent="0.25">
      <c r="A16" s="450">
        <v>12</v>
      </c>
      <c r="B16" s="451" t="s">
        <v>904</v>
      </c>
      <c r="C16" s="453">
        <f>+C17</f>
        <v>205036.43</v>
      </c>
      <c r="D16" s="453"/>
      <c r="E16" s="453">
        <f>+E17</f>
        <v>205036.43</v>
      </c>
      <c r="F16" s="453"/>
    </row>
    <row r="17" spans="1:6" x14ac:dyDescent="0.25">
      <c r="A17" s="450">
        <v>1245</v>
      </c>
      <c r="B17" s="451" t="s">
        <v>905</v>
      </c>
      <c r="C17" s="453">
        <v>205036.43</v>
      </c>
      <c r="D17" s="453"/>
      <c r="E17" s="453">
        <v>205036.43</v>
      </c>
      <c r="F17" s="453"/>
    </row>
    <row r="18" spans="1:6" x14ac:dyDescent="0.25">
      <c r="A18" s="450">
        <v>124505</v>
      </c>
      <c r="B18" s="451" t="s">
        <v>906</v>
      </c>
      <c r="C18" s="453">
        <v>205036.43</v>
      </c>
      <c r="D18" s="453"/>
      <c r="E18" s="453">
        <v>205036.43</v>
      </c>
      <c r="F18" s="453"/>
    </row>
    <row r="19" spans="1:6" x14ac:dyDescent="0.25">
      <c r="A19" s="450">
        <v>13</v>
      </c>
      <c r="B19" s="451" t="s">
        <v>907</v>
      </c>
      <c r="C19" s="453">
        <f>+C20+C23+C51+C53+C58+C75+C78</f>
        <v>2224182126.6099997</v>
      </c>
      <c r="D19" s="453"/>
      <c r="E19" s="453">
        <f>+E20+E23+E51+E53+E58+E75+E78</f>
        <v>2224182126.6099997</v>
      </c>
      <c r="F19" s="453"/>
    </row>
    <row r="20" spans="1:6" x14ac:dyDescent="0.25">
      <c r="A20" s="450">
        <v>1305</v>
      </c>
      <c r="B20" s="451" t="s">
        <v>908</v>
      </c>
      <c r="C20" s="453">
        <v>537401874.92999995</v>
      </c>
      <c r="D20" s="453"/>
      <c r="E20" s="453">
        <v>537401874.92999995</v>
      </c>
      <c r="F20" s="453"/>
    </row>
    <row r="21" spans="1:6" x14ac:dyDescent="0.25">
      <c r="A21" s="450">
        <v>130505</v>
      </c>
      <c r="B21" s="451" t="s">
        <v>909</v>
      </c>
      <c r="C21" s="453">
        <v>537401874.92999995</v>
      </c>
      <c r="D21" s="453"/>
      <c r="E21" s="453">
        <v>537401874.92999995</v>
      </c>
      <c r="F21" s="453"/>
    </row>
    <row r="22" spans="1:6" x14ac:dyDescent="0.25">
      <c r="A22" s="450">
        <v>130506</v>
      </c>
      <c r="B22" s="451" t="s">
        <v>1346</v>
      </c>
      <c r="C22" s="453">
        <v>0</v>
      </c>
      <c r="D22" s="453"/>
      <c r="E22" s="453">
        <v>0</v>
      </c>
      <c r="F22" s="453"/>
    </row>
    <row r="23" spans="1:6" x14ac:dyDescent="0.25">
      <c r="A23" s="450">
        <v>1310</v>
      </c>
      <c r="B23" s="451" t="s">
        <v>910</v>
      </c>
      <c r="C23" s="453">
        <v>1368068461</v>
      </c>
      <c r="D23" s="453"/>
      <c r="E23" s="453">
        <v>1368068461</v>
      </c>
      <c r="F23" s="453"/>
    </row>
    <row r="24" spans="1:6" x14ac:dyDescent="0.25">
      <c r="A24" s="450">
        <v>131010</v>
      </c>
      <c r="B24" s="451" t="s">
        <v>911</v>
      </c>
      <c r="C24" s="453">
        <v>1368068461</v>
      </c>
      <c r="D24" s="453"/>
      <c r="E24" s="453">
        <v>1368068461</v>
      </c>
      <c r="F24" s="453"/>
    </row>
    <row r="25" spans="1:6" x14ac:dyDescent="0.25">
      <c r="A25" s="450">
        <v>13101002</v>
      </c>
      <c r="B25" s="451" t="s">
        <v>1353</v>
      </c>
      <c r="C25" s="453">
        <v>721403612</v>
      </c>
      <c r="D25" s="453"/>
      <c r="E25" s="453">
        <v>721403612</v>
      </c>
      <c r="F25" s="453"/>
    </row>
    <row r="26" spans="1:6" x14ac:dyDescent="0.25">
      <c r="A26" s="450">
        <v>13101008</v>
      </c>
      <c r="B26" s="451" t="s">
        <v>1359</v>
      </c>
      <c r="C26" s="453">
        <v>21518422</v>
      </c>
      <c r="D26" s="453"/>
      <c r="E26" s="453">
        <v>21518422</v>
      </c>
      <c r="F26" s="453"/>
    </row>
    <row r="27" spans="1:6" x14ac:dyDescent="0.25">
      <c r="A27" s="450">
        <v>13101010</v>
      </c>
      <c r="B27" s="451" t="s">
        <v>912</v>
      </c>
      <c r="C27" s="453">
        <v>0</v>
      </c>
      <c r="D27" s="453"/>
      <c r="E27" s="453">
        <v>0</v>
      </c>
      <c r="F27" s="453"/>
    </row>
    <row r="28" spans="1:6" x14ac:dyDescent="0.25">
      <c r="A28" s="450">
        <v>13101042</v>
      </c>
      <c r="B28" s="451" t="s">
        <v>1346</v>
      </c>
      <c r="C28" s="453">
        <v>38573678</v>
      </c>
      <c r="D28" s="453"/>
      <c r="E28" s="453">
        <v>38573678</v>
      </c>
      <c r="F28" s="453"/>
    </row>
    <row r="29" spans="1:6" x14ac:dyDescent="0.25">
      <c r="A29" s="450">
        <v>13101044</v>
      </c>
      <c r="B29" s="451" t="s">
        <v>1346</v>
      </c>
      <c r="C29" s="453">
        <v>6370078</v>
      </c>
      <c r="D29" s="453"/>
      <c r="E29" s="453">
        <v>6370078</v>
      </c>
      <c r="F29" s="453"/>
    </row>
    <row r="30" spans="1:6" x14ac:dyDescent="0.25">
      <c r="A30" s="450">
        <v>13101050</v>
      </c>
      <c r="B30" s="451" t="s">
        <v>1346</v>
      </c>
      <c r="C30" s="453">
        <v>228343726</v>
      </c>
      <c r="D30" s="453"/>
      <c r="E30" s="453">
        <v>228343726</v>
      </c>
      <c r="F30" s="453"/>
    </row>
    <row r="31" spans="1:6" x14ac:dyDescent="0.25">
      <c r="A31" s="450">
        <v>13101054</v>
      </c>
      <c r="B31" s="451" t="s">
        <v>1360</v>
      </c>
      <c r="C31" s="453">
        <v>0</v>
      </c>
      <c r="D31" s="453"/>
      <c r="E31" s="453">
        <v>0</v>
      </c>
      <c r="F31" s="453"/>
    </row>
    <row r="32" spans="1:6" x14ac:dyDescent="0.25">
      <c r="A32" s="450">
        <v>13101057</v>
      </c>
      <c r="B32" s="451" t="s">
        <v>1346</v>
      </c>
      <c r="C32" s="453">
        <v>0</v>
      </c>
      <c r="D32" s="453"/>
      <c r="E32" s="453">
        <v>0</v>
      </c>
      <c r="F32" s="453"/>
    </row>
    <row r="33" spans="1:6" x14ac:dyDescent="0.25">
      <c r="A33" s="450">
        <v>13101058</v>
      </c>
      <c r="B33" s="451" t="s">
        <v>1346</v>
      </c>
      <c r="C33" s="453">
        <v>0</v>
      </c>
      <c r="D33" s="453"/>
      <c r="E33" s="453">
        <v>0</v>
      </c>
      <c r="F33" s="453"/>
    </row>
    <row r="34" spans="1:6" x14ac:dyDescent="0.25">
      <c r="A34" s="450">
        <v>13101059</v>
      </c>
      <c r="B34" s="451" t="s">
        <v>1346</v>
      </c>
      <c r="C34" s="453">
        <v>296414719</v>
      </c>
      <c r="D34" s="453"/>
      <c r="E34" s="453">
        <v>296414719</v>
      </c>
      <c r="F34" s="453"/>
    </row>
    <row r="35" spans="1:6" x14ac:dyDescent="0.25">
      <c r="A35" s="450">
        <v>13101060</v>
      </c>
      <c r="B35" s="451" t="s">
        <v>1346</v>
      </c>
      <c r="C35" s="453">
        <v>0</v>
      </c>
      <c r="D35" s="453"/>
      <c r="E35" s="453">
        <v>0</v>
      </c>
      <c r="F35" s="453"/>
    </row>
    <row r="36" spans="1:6" x14ac:dyDescent="0.25">
      <c r="A36" s="450">
        <v>13101061</v>
      </c>
      <c r="B36" s="451" t="s">
        <v>913</v>
      </c>
      <c r="C36" s="453">
        <v>0</v>
      </c>
      <c r="D36" s="453"/>
      <c r="E36" s="453">
        <v>0</v>
      </c>
      <c r="F36" s="453"/>
    </row>
    <row r="37" spans="1:6" x14ac:dyDescent="0.25">
      <c r="A37" s="450">
        <v>13101062</v>
      </c>
      <c r="B37" s="451" t="s">
        <v>1346</v>
      </c>
      <c r="C37" s="453">
        <v>0</v>
      </c>
      <c r="D37" s="453"/>
      <c r="E37" s="453">
        <v>0</v>
      </c>
      <c r="F37" s="453"/>
    </row>
    <row r="38" spans="1:6" x14ac:dyDescent="0.25">
      <c r="A38" s="450">
        <v>13101063</v>
      </c>
      <c r="B38" s="451" t="s">
        <v>1361</v>
      </c>
      <c r="C38" s="453">
        <v>0</v>
      </c>
      <c r="D38" s="453"/>
      <c r="E38" s="453">
        <v>0</v>
      </c>
      <c r="F38" s="453"/>
    </row>
    <row r="39" spans="1:6" x14ac:dyDescent="0.25">
      <c r="A39" s="450">
        <v>13101064</v>
      </c>
      <c r="B39" s="451" t="s">
        <v>1346</v>
      </c>
      <c r="C39" s="453">
        <v>5212200</v>
      </c>
      <c r="D39" s="453"/>
      <c r="E39" s="453">
        <v>5212200</v>
      </c>
      <c r="F39" s="453"/>
    </row>
    <row r="40" spans="1:6" x14ac:dyDescent="0.25">
      <c r="A40" s="450">
        <v>13101065</v>
      </c>
      <c r="B40" s="451" t="s">
        <v>1346</v>
      </c>
      <c r="C40" s="453">
        <v>0</v>
      </c>
      <c r="D40" s="453"/>
      <c r="E40" s="453">
        <v>0</v>
      </c>
      <c r="F40" s="453"/>
    </row>
    <row r="41" spans="1:6" x14ac:dyDescent="0.25">
      <c r="A41" s="450">
        <v>13101066</v>
      </c>
      <c r="B41" s="451" t="s">
        <v>1346</v>
      </c>
      <c r="C41" s="453">
        <v>6000</v>
      </c>
      <c r="D41" s="453"/>
      <c r="E41" s="453">
        <v>6000</v>
      </c>
      <c r="F41" s="453"/>
    </row>
    <row r="42" spans="1:6" x14ac:dyDescent="0.25">
      <c r="A42" s="450">
        <v>13101067</v>
      </c>
      <c r="B42" s="451" t="s">
        <v>1346</v>
      </c>
      <c r="C42" s="453">
        <v>0</v>
      </c>
      <c r="D42" s="453"/>
      <c r="E42" s="453">
        <v>0</v>
      </c>
      <c r="F42" s="453"/>
    </row>
    <row r="43" spans="1:6" x14ac:dyDescent="0.25">
      <c r="A43" s="450">
        <v>13101068</v>
      </c>
      <c r="B43" s="451" t="s">
        <v>1346</v>
      </c>
      <c r="C43" s="453">
        <v>38563611</v>
      </c>
      <c r="D43" s="453"/>
      <c r="E43" s="453">
        <v>38563611</v>
      </c>
      <c r="F43" s="453"/>
    </row>
    <row r="44" spans="1:6" x14ac:dyDescent="0.25">
      <c r="A44" s="450">
        <v>13101069</v>
      </c>
      <c r="B44" s="451" t="s">
        <v>1346</v>
      </c>
      <c r="C44" s="453">
        <v>0</v>
      </c>
      <c r="D44" s="453"/>
      <c r="E44" s="453">
        <v>0</v>
      </c>
      <c r="F44" s="453"/>
    </row>
    <row r="45" spans="1:6" x14ac:dyDescent="0.25">
      <c r="A45" s="450">
        <v>13101070</v>
      </c>
      <c r="B45" s="451" t="s">
        <v>1357</v>
      </c>
      <c r="C45" s="453">
        <v>0</v>
      </c>
      <c r="D45" s="453"/>
      <c r="E45" s="453">
        <v>0</v>
      </c>
      <c r="F45" s="453"/>
    </row>
    <row r="46" spans="1:6" x14ac:dyDescent="0.25">
      <c r="A46" s="450">
        <v>13101071</v>
      </c>
      <c r="B46" s="451" t="s">
        <v>1346</v>
      </c>
      <c r="C46" s="453">
        <v>0</v>
      </c>
      <c r="D46" s="453"/>
      <c r="E46" s="453">
        <v>0</v>
      </c>
      <c r="F46" s="453"/>
    </row>
    <row r="47" spans="1:6" x14ac:dyDescent="0.25">
      <c r="A47" s="450">
        <v>13101072</v>
      </c>
      <c r="B47" s="451" t="s">
        <v>1346</v>
      </c>
      <c r="C47" s="453">
        <v>4314142</v>
      </c>
      <c r="D47" s="453"/>
      <c r="E47" s="453">
        <v>4314142</v>
      </c>
      <c r="F47" s="453"/>
    </row>
    <row r="48" spans="1:6" x14ac:dyDescent="0.25">
      <c r="A48" s="450">
        <v>13101073</v>
      </c>
      <c r="B48" s="451" t="s">
        <v>1346</v>
      </c>
      <c r="C48" s="453">
        <v>7231891</v>
      </c>
      <c r="D48" s="453"/>
      <c r="E48" s="453">
        <v>7231891</v>
      </c>
      <c r="F48" s="453"/>
    </row>
    <row r="49" spans="1:6" x14ac:dyDescent="0.25">
      <c r="A49" s="450">
        <v>13101074</v>
      </c>
      <c r="B49" s="451" t="s">
        <v>1346</v>
      </c>
      <c r="C49" s="453">
        <v>53550</v>
      </c>
      <c r="D49" s="453"/>
      <c r="E49" s="453">
        <v>53550</v>
      </c>
      <c r="F49" s="453"/>
    </row>
    <row r="50" spans="1:6" x14ac:dyDescent="0.25">
      <c r="A50" s="450">
        <v>13101075</v>
      </c>
      <c r="B50" s="451" t="s">
        <v>1346</v>
      </c>
      <c r="C50" s="453">
        <v>62832</v>
      </c>
      <c r="D50" s="453"/>
      <c r="E50" s="453">
        <v>62832</v>
      </c>
      <c r="F50" s="453"/>
    </row>
    <row r="51" spans="1:6" x14ac:dyDescent="0.25">
      <c r="A51" s="450">
        <v>1325</v>
      </c>
      <c r="B51" s="451" t="s">
        <v>914</v>
      </c>
      <c r="C51" s="453">
        <v>107526440.23</v>
      </c>
      <c r="D51" s="453"/>
      <c r="E51" s="453">
        <v>107526440.23</v>
      </c>
      <c r="F51" s="453"/>
    </row>
    <row r="52" spans="1:6" x14ac:dyDescent="0.25">
      <c r="A52" s="450">
        <v>132510</v>
      </c>
      <c r="B52" s="451" t="s">
        <v>915</v>
      </c>
      <c r="C52" s="453">
        <v>107526440.23</v>
      </c>
      <c r="D52" s="453"/>
      <c r="E52" s="453">
        <v>107526440.23</v>
      </c>
      <c r="F52" s="453"/>
    </row>
    <row r="53" spans="1:6" x14ac:dyDescent="0.25">
      <c r="A53" s="450">
        <v>1330</v>
      </c>
      <c r="B53" s="451" t="s">
        <v>916</v>
      </c>
      <c r="C53" s="453">
        <v>5500000</v>
      </c>
      <c r="D53" s="453"/>
      <c r="E53" s="453">
        <v>5500000</v>
      </c>
      <c r="F53" s="453"/>
    </row>
    <row r="54" spans="1:6" x14ac:dyDescent="0.25">
      <c r="A54" s="450">
        <v>133005</v>
      </c>
      <c r="B54" s="451" t="s">
        <v>917</v>
      </c>
      <c r="C54" s="453">
        <v>0</v>
      </c>
      <c r="D54" s="453"/>
      <c r="E54" s="453">
        <v>0</v>
      </c>
      <c r="F54" s="453"/>
    </row>
    <row r="55" spans="1:6" x14ac:dyDescent="0.25">
      <c r="A55" s="450">
        <v>13300510</v>
      </c>
      <c r="B55" s="451" t="s">
        <v>918</v>
      </c>
      <c r="C55" s="453">
        <v>0</v>
      </c>
      <c r="D55" s="453"/>
      <c r="E55" s="453">
        <v>0</v>
      </c>
      <c r="F55" s="453"/>
    </row>
    <row r="56" spans="1:6" x14ac:dyDescent="0.25">
      <c r="A56" s="450">
        <v>133010</v>
      </c>
      <c r="B56" s="451" t="s">
        <v>919</v>
      </c>
      <c r="C56" s="453">
        <v>5500000</v>
      </c>
      <c r="D56" s="453"/>
      <c r="E56" s="453">
        <v>5500000</v>
      </c>
      <c r="F56" s="453"/>
    </row>
    <row r="57" spans="1:6" x14ac:dyDescent="0.25">
      <c r="A57" s="450">
        <v>133015</v>
      </c>
      <c r="B57" s="451" t="s">
        <v>920</v>
      </c>
      <c r="C57" s="453">
        <v>0</v>
      </c>
      <c r="D57" s="453"/>
      <c r="E57" s="453">
        <v>0</v>
      </c>
      <c r="F57" s="453"/>
    </row>
    <row r="58" spans="1:6" x14ac:dyDescent="0.25">
      <c r="A58" s="450">
        <v>1355</v>
      </c>
      <c r="B58" s="451" t="s">
        <v>921</v>
      </c>
      <c r="C58" s="453">
        <v>73053136.450000003</v>
      </c>
      <c r="D58" s="453"/>
      <c r="E58" s="453">
        <v>73053136.450000003</v>
      </c>
      <c r="F58" s="453"/>
    </row>
    <row r="59" spans="1:6" x14ac:dyDescent="0.25">
      <c r="A59" s="450">
        <v>135515</v>
      </c>
      <c r="B59" s="451" t="s">
        <v>922</v>
      </c>
      <c r="C59" s="453">
        <v>0</v>
      </c>
      <c r="D59" s="453"/>
      <c r="E59" s="453">
        <v>0</v>
      </c>
      <c r="F59" s="453"/>
    </row>
    <row r="60" spans="1:6" x14ac:dyDescent="0.25">
      <c r="A60" s="450">
        <v>13551503</v>
      </c>
      <c r="B60" s="451" t="s">
        <v>923</v>
      </c>
      <c r="C60" s="453">
        <v>0</v>
      </c>
      <c r="D60" s="453"/>
      <c r="E60" s="453">
        <v>0</v>
      </c>
      <c r="F60" s="453"/>
    </row>
    <row r="61" spans="1:6" x14ac:dyDescent="0.25">
      <c r="A61" s="450">
        <v>1355150301</v>
      </c>
      <c r="B61" s="451" t="s">
        <v>1135</v>
      </c>
      <c r="C61" s="453">
        <v>0</v>
      </c>
      <c r="D61" s="453"/>
      <c r="E61" s="453">
        <v>0</v>
      </c>
      <c r="F61" s="453"/>
    </row>
    <row r="62" spans="1:6" x14ac:dyDescent="0.25">
      <c r="A62" s="450">
        <v>13551506</v>
      </c>
      <c r="B62" s="451" t="s">
        <v>924</v>
      </c>
      <c r="C62" s="453">
        <v>0</v>
      </c>
      <c r="D62" s="453"/>
      <c r="E62" s="453">
        <v>0</v>
      </c>
      <c r="F62" s="453"/>
    </row>
    <row r="63" spans="1:6" x14ac:dyDescent="0.25">
      <c r="A63" s="450">
        <v>1355150601</v>
      </c>
      <c r="B63" s="451" t="s">
        <v>1136</v>
      </c>
      <c r="C63" s="453">
        <v>0</v>
      </c>
      <c r="D63" s="453"/>
      <c r="E63" s="453">
        <v>0</v>
      </c>
      <c r="F63" s="453"/>
    </row>
    <row r="64" spans="1:6" x14ac:dyDescent="0.25">
      <c r="A64" s="450">
        <v>1355150602</v>
      </c>
      <c r="B64" s="451" t="s">
        <v>1137</v>
      </c>
      <c r="C64" s="453">
        <v>0</v>
      </c>
      <c r="D64" s="453"/>
      <c r="E64" s="453">
        <v>0</v>
      </c>
      <c r="F64" s="453"/>
    </row>
    <row r="65" spans="1:6" x14ac:dyDescent="0.25">
      <c r="A65" s="450">
        <v>1355150607</v>
      </c>
      <c r="B65" s="451" t="s">
        <v>1138</v>
      </c>
      <c r="C65" s="453">
        <v>0</v>
      </c>
      <c r="D65" s="453"/>
      <c r="E65" s="453">
        <v>0</v>
      </c>
      <c r="F65" s="453"/>
    </row>
    <row r="66" spans="1:6" x14ac:dyDescent="0.25">
      <c r="A66" s="450">
        <v>1355150608</v>
      </c>
      <c r="B66" s="451" t="s">
        <v>1138</v>
      </c>
      <c r="C66" s="453">
        <v>0</v>
      </c>
      <c r="D66" s="453"/>
      <c r="E66" s="453">
        <v>0</v>
      </c>
      <c r="F66" s="453"/>
    </row>
    <row r="67" spans="1:6" x14ac:dyDescent="0.25">
      <c r="A67" s="450">
        <v>13551599</v>
      </c>
      <c r="B67" s="451" t="s">
        <v>925</v>
      </c>
      <c r="C67" s="453">
        <v>0</v>
      </c>
      <c r="D67" s="453"/>
      <c r="E67" s="453">
        <v>0</v>
      </c>
      <c r="F67" s="453"/>
    </row>
    <row r="68" spans="1:6" x14ac:dyDescent="0.25">
      <c r="A68" s="450">
        <v>135517</v>
      </c>
      <c r="B68" s="451" t="s">
        <v>926</v>
      </c>
      <c r="C68" s="453">
        <v>5805997</v>
      </c>
      <c r="D68" s="453"/>
      <c r="E68" s="453">
        <v>5805997</v>
      </c>
      <c r="F68" s="453"/>
    </row>
    <row r="69" spans="1:6" x14ac:dyDescent="0.25">
      <c r="A69" s="450">
        <v>135518</v>
      </c>
      <c r="B69" s="451" t="s">
        <v>927</v>
      </c>
      <c r="C69" s="453">
        <v>14814953</v>
      </c>
      <c r="D69" s="453"/>
      <c r="E69" s="453">
        <v>14814953</v>
      </c>
      <c r="F69" s="453"/>
    </row>
    <row r="70" spans="1:6" x14ac:dyDescent="0.25">
      <c r="A70" s="450">
        <v>13551803</v>
      </c>
      <c r="B70" s="451" t="s">
        <v>928</v>
      </c>
      <c r="C70" s="453">
        <v>12787978</v>
      </c>
      <c r="D70" s="453"/>
      <c r="E70" s="453">
        <v>12787978</v>
      </c>
      <c r="F70" s="453"/>
    </row>
    <row r="71" spans="1:6" x14ac:dyDescent="0.25">
      <c r="A71" s="450">
        <v>13551804</v>
      </c>
      <c r="B71" s="451" t="s">
        <v>1362</v>
      </c>
      <c r="C71" s="453">
        <v>2026975</v>
      </c>
      <c r="D71" s="453"/>
      <c r="E71" s="453">
        <v>2026975</v>
      </c>
      <c r="F71" s="453"/>
    </row>
    <row r="72" spans="1:6" x14ac:dyDescent="0.25">
      <c r="A72" s="450">
        <v>135595</v>
      </c>
      <c r="B72" s="451" t="s">
        <v>930</v>
      </c>
      <c r="C72" s="453">
        <v>52432186.450000003</v>
      </c>
      <c r="D72" s="453"/>
      <c r="E72" s="453">
        <v>52432186.450000003</v>
      </c>
      <c r="F72" s="453"/>
    </row>
    <row r="73" spans="1:6" x14ac:dyDescent="0.25">
      <c r="A73" s="450">
        <v>13559502</v>
      </c>
      <c r="B73" s="451" t="s">
        <v>931</v>
      </c>
      <c r="C73" s="453">
        <v>0</v>
      </c>
      <c r="D73" s="453"/>
      <c r="E73" s="453">
        <v>0</v>
      </c>
      <c r="F73" s="453"/>
    </row>
    <row r="74" spans="1:6" x14ac:dyDescent="0.25">
      <c r="A74" s="450">
        <v>13559503</v>
      </c>
      <c r="B74" s="451" t="s">
        <v>932</v>
      </c>
      <c r="C74" s="453">
        <v>52432186.450000003</v>
      </c>
      <c r="D74" s="453"/>
      <c r="E74" s="453">
        <v>52432186.450000003</v>
      </c>
      <c r="F74" s="453"/>
    </row>
    <row r="75" spans="1:6" x14ac:dyDescent="0.25">
      <c r="A75" s="450">
        <v>1365</v>
      </c>
      <c r="B75" s="451" t="s">
        <v>933</v>
      </c>
      <c r="C75" s="453">
        <v>7706800</v>
      </c>
      <c r="D75" s="453"/>
      <c r="E75" s="453">
        <v>7706800</v>
      </c>
      <c r="F75" s="453"/>
    </row>
    <row r="76" spans="1:6" x14ac:dyDescent="0.25">
      <c r="A76" s="450">
        <v>136515</v>
      </c>
      <c r="B76" s="451" t="s">
        <v>934</v>
      </c>
      <c r="C76" s="453">
        <v>0</v>
      </c>
      <c r="D76" s="453"/>
      <c r="E76" s="453">
        <v>0</v>
      </c>
      <c r="F76" s="453"/>
    </row>
    <row r="77" spans="1:6" x14ac:dyDescent="0.25">
      <c r="A77" s="450">
        <v>136525</v>
      </c>
      <c r="B77" s="451" t="s">
        <v>935</v>
      </c>
      <c r="C77" s="453">
        <v>7706800</v>
      </c>
      <c r="D77" s="453"/>
      <c r="E77" s="453">
        <v>7706800</v>
      </c>
      <c r="F77" s="453"/>
    </row>
    <row r="78" spans="1:6" x14ac:dyDescent="0.25">
      <c r="A78" s="450">
        <v>1380</v>
      </c>
      <c r="B78" s="451" t="s">
        <v>936</v>
      </c>
      <c r="C78" s="453">
        <v>124925414</v>
      </c>
      <c r="D78" s="453"/>
      <c r="E78" s="453">
        <v>124925414</v>
      </c>
      <c r="F78" s="453"/>
    </row>
    <row r="79" spans="1:6" x14ac:dyDescent="0.25">
      <c r="A79" s="450">
        <v>138095</v>
      </c>
      <c r="B79" s="451" t="s">
        <v>930</v>
      </c>
      <c r="C79" s="453">
        <v>124925414</v>
      </c>
      <c r="D79" s="453"/>
      <c r="E79" s="453">
        <v>124925414</v>
      </c>
      <c r="F79" s="453"/>
    </row>
    <row r="80" spans="1:6" x14ac:dyDescent="0.25">
      <c r="A80" s="450">
        <v>13809501</v>
      </c>
      <c r="B80" s="451" t="s">
        <v>1344</v>
      </c>
      <c r="C80" s="453">
        <v>6750780</v>
      </c>
      <c r="D80" s="453"/>
      <c r="E80" s="453">
        <v>6750780</v>
      </c>
      <c r="F80" s="453"/>
    </row>
    <row r="81" spans="1:6" x14ac:dyDescent="0.25">
      <c r="A81" s="450">
        <v>13809502</v>
      </c>
      <c r="B81" s="451" t="s">
        <v>1343</v>
      </c>
      <c r="C81" s="453">
        <v>118174634</v>
      </c>
      <c r="D81" s="453"/>
      <c r="E81" s="453">
        <v>118174634</v>
      </c>
      <c r="F81" s="453"/>
    </row>
    <row r="82" spans="1:6" x14ac:dyDescent="0.25">
      <c r="A82" s="450">
        <v>15</v>
      </c>
      <c r="B82" s="451" t="s">
        <v>937</v>
      </c>
      <c r="C82" s="453">
        <f>+C83+C86+C89+C92+C95+C97</f>
        <v>389137270.43000007</v>
      </c>
      <c r="D82" s="453"/>
      <c r="E82" s="453">
        <f>+E83+E86+E89+E92+E95+E97</f>
        <v>389137270.43000007</v>
      </c>
      <c r="F82" s="453"/>
    </row>
    <row r="83" spans="1:6" x14ac:dyDescent="0.25">
      <c r="A83" s="450">
        <v>1512</v>
      </c>
      <c r="B83" s="451" t="s">
        <v>938</v>
      </c>
      <c r="C83" s="453">
        <v>10012582</v>
      </c>
      <c r="D83" s="453"/>
      <c r="E83" s="453">
        <v>10012582</v>
      </c>
      <c r="F83" s="453"/>
    </row>
    <row r="84" spans="1:6" x14ac:dyDescent="0.25">
      <c r="A84" s="450">
        <v>151210</v>
      </c>
      <c r="B84" s="451" t="s">
        <v>939</v>
      </c>
      <c r="C84" s="453">
        <v>363782</v>
      </c>
      <c r="D84" s="453"/>
      <c r="E84" s="453">
        <v>363782</v>
      </c>
      <c r="F84" s="453"/>
    </row>
    <row r="85" spans="1:6" x14ac:dyDescent="0.25">
      <c r="A85" s="450">
        <v>151215</v>
      </c>
      <c r="B85" s="451" t="s">
        <v>940</v>
      </c>
      <c r="C85" s="453">
        <v>9648800</v>
      </c>
      <c r="D85" s="453"/>
      <c r="E85" s="453">
        <v>9648800</v>
      </c>
      <c r="F85" s="453"/>
    </row>
    <row r="86" spans="1:6" x14ac:dyDescent="0.25">
      <c r="A86" s="450">
        <v>1516</v>
      </c>
      <c r="B86" s="451" t="s">
        <v>941</v>
      </c>
      <c r="C86" s="453">
        <v>284601212.16000003</v>
      </c>
      <c r="D86" s="453"/>
      <c r="E86" s="453">
        <v>284601212.16000003</v>
      </c>
      <c r="F86" s="453"/>
    </row>
    <row r="87" spans="1:6" x14ac:dyDescent="0.25">
      <c r="A87" s="450">
        <v>151610</v>
      </c>
      <c r="B87" s="451" t="s">
        <v>942</v>
      </c>
      <c r="C87" s="453">
        <v>280812954.16000003</v>
      </c>
      <c r="D87" s="453"/>
      <c r="E87" s="453">
        <v>280812954.16000003</v>
      </c>
      <c r="F87" s="453"/>
    </row>
    <row r="88" spans="1:6" x14ac:dyDescent="0.25">
      <c r="A88" s="450">
        <v>151699</v>
      </c>
      <c r="B88" s="451" t="s">
        <v>943</v>
      </c>
      <c r="C88" s="453">
        <v>3788258</v>
      </c>
      <c r="D88" s="453"/>
      <c r="E88" s="453">
        <v>3788258</v>
      </c>
      <c r="F88" s="453"/>
    </row>
    <row r="89" spans="1:6" x14ac:dyDescent="0.25">
      <c r="A89" s="450">
        <v>1524</v>
      </c>
      <c r="B89" s="451" t="s">
        <v>939</v>
      </c>
      <c r="C89" s="453">
        <v>84041333.769999996</v>
      </c>
      <c r="D89" s="453"/>
      <c r="E89" s="453">
        <v>84041333.769999996</v>
      </c>
      <c r="F89" s="453"/>
    </row>
    <row r="90" spans="1:6" x14ac:dyDescent="0.25">
      <c r="A90" s="450">
        <v>152405</v>
      </c>
      <c r="B90" s="451" t="s">
        <v>944</v>
      </c>
      <c r="C90" s="453">
        <v>74798333.769999996</v>
      </c>
      <c r="D90" s="453"/>
      <c r="E90" s="453">
        <v>74798333.769999996</v>
      </c>
      <c r="F90" s="453"/>
    </row>
    <row r="91" spans="1:6" x14ac:dyDescent="0.25">
      <c r="A91" s="450">
        <v>152410</v>
      </c>
      <c r="B91" s="451" t="s">
        <v>945</v>
      </c>
      <c r="C91" s="453">
        <v>9243000</v>
      </c>
      <c r="D91" s="453"/>
      <c r="E91" s="453">
        <v>9243000</v>
      </c>
      <c r="F91" s="453"/>
    </row>
    <row r="92" spans="1:6" x14ac:dyDescent="0.25">
      <c r="A92" s="450">
        <v>1528</v>
      </c>
      <c r="B92" s="451" t="s">
        <v>940</v>
      </c>
      <c r="C92" s="453">
        <v>15593189</v>
      </c>
      <c r="D92" s="453"/>
      <c r="E92" s="453">
        <v>15593189</v>
      </c>
      <c r="F92" s="453"/>
    </row>
    <row r="93" spans="1:6" x14ac:dyDescent="0.25">
      <c r="A93" s="450">
        <v>152805</v>
      </c>
      <c r="B93" s="451" t="s">
        <v>946</v>
      </c>
      <c r="C93" s="453">
        <v>2001500</v>
      </c>
      <c r="D93" s="453"/>
      <c r="E93" s="453">
        <v>2001500</v>
      </c>
      <c r="F93" s="453"/>
    </row>
    <row r="94" spans="1:6" x14ac:dyDescent="0.25">
      <c r="A94" s="450">
        <v>152810</v>
      </c>
      <c r="B94" s="451" t="s">
        <v>947</v>
      </c>
      <c r="C94" s="453">
        <v>13591689</v>
      </c>
      <c r="D94" s="453"/>
      <c r="E94" s="453">
        <v>13591689</v>
      </c>
      <c r="F94" s="453"/>
    </row>
    <row r="95" spans="1:6" x14ac:dyDescent="0.25">
      <c r="A95" s="450">
        <v>1540</v>
      </c>
      <c r="B95" s="451" t="s">
        <v>948</v>
      </c>
      <c r="C95" s="453">
        <v>184617650</v>
      </c>
      <c r="D95" s="453"/>
      <c r="E95" s="453">
        <v>184617650</v>
      </c>
      <c r="F95" s="453"/>
    </row>
    <row r="96" spans="1:6" x14ac:dyDescent="0.25">
      <c r="A96" s="450">
        <v>154005</v>
      </c>
      <c r="B96" s="451" t="s">
        <v>949</v>
      </c>
      <c r="C96" s="453">
        <v>184617650</v>
      </c>
      <c r="D96" s="453"/>
      <c r="E96" s="453">
        <v>184617650</v>
      </c>
      <c r="F96" s="453"/>
    </row>
    <row r="97" spans="1:6" x14ac:dyDescent="0.25">
      <c r="A97" s="450">
        <v>1592</v>
      </c>
      <c r="B97" s="451" t="s">
        <v>950</v>
      </c>
      <c r="C97" s="453">
        <v>-189728696.5</v>
      </c>
      <c r="D97" s="453"/>
      <c r="E97" s="453">
        <v>-189728696.5</v>
      </c>
      <c r="F97" s="453"/>
    </row>
    <row r="98" spans="1:6" x14ac:dyDescent="0.25">
      <c r="A98" s="450">
        <v>159205</v>
      </c>
      <c r="B98" s="451" t="s">
        <v>941</v>
      </c>
      <c r="C98" s="453">
        <v>-64702699</v>
      </c>
      <c r="D98" s="453"/>
      <c r="E98" s="453">
        <v>-64702699</v>
      </c>
      <c r="F98" s="453"/>
    </row>
    <row r="99" spans="1:6" x14ac:dyDescent="0.25">
      <c r="A99" s="450">
        <v>159215</v>
      </c>
      <c r="B99" s="451" t="s">
        <v>939</v>
      </c>
      <c r="C99" s="453">
        <v>-17243950</v>
      </c>
      <c r="D99" s="453"/>
      <c r="E99" s="453">
        <v>-17243950</v>
      </c>
      <c r="F99" s="453"/>
    </row>
    <row r="100" spans="1:6" x14ac:dyDescent="0.25">
      <c r="A100" s="450">
        <v>159235</v>
      </c>
      <c r="B100" s="451" t="s">
        <v>948</v>
      </c>
      <c r="C100" s="453">
        <v>-107782047.5</v>
      </c>
      <c r="D100" s="453"/>
      <c r="E100" s="453">
        <v>-107782047.5</v>
      </c>
      <c r="F100" s="453"/>
    </row>
    <row r="101" spans="1:6" x14ac:dyDescent="0.25">
      <c r="A101" s="450">
        <v>16</v>
      </c>
      <c r="B101" s="451" t="s">
        <v>951</v>
      </c>
      <c r="C101" s="453">
        <f>+C102</f>
        <v>3040500</v>
      </c>
      <c r="D101" s="453"/>
      <c r="E101" s="453">
        <f>+E102</f>
        <v>3040500</v>
      </c>
      <c r="F101" s="453"/>
    </row>
    <row r="102" spans="1:6" x14ac:dyDescent="0.25">
      <c r="A102" s="450">
        <v>1635</v>
      </c>
      <c r="B102" s="451" t="s">
        <v>952</v>
      </c>
      <c r="C102" s="453">
        <v>3040500</v>
      </c>
      <c r="D102" s="453"/>
      <c r="E102" s="453">
        <v>3040500</v>
      </c>
      <c r="F102" s="453"/>
    </row>
    <row r="103" spans="1:6" x14ac:dyDescent="0.25">
      <c r="A103" s="450">
        <v>163501</v>
      </c>
      <c r="B103" s="451" t="s">
        <v>952</v>
      </c>
      <c r="C103" s="453">
        <v>3040500</v>
      </c>
      <c r="D103" s="453"/>
      <c r="E103" s="453">
        <v>3040500</v>
      </c>
      <c r="F103" s="453"/>
    </row>
  </sheetData>
  <autoFilter ref="A5:F103" xr:uid="{DDAA719B-D1EF-470B-935F-CD17B63E44F0}">
    <filterColumn colId="2" showButton="0"/>
    <filterColumn colId="4" showButton="0"/>
  </autoFilter>
  <mergeCells count="5">
    <mergeCell ref="C5:D5"/>
    <mergeCell ref="E5:F5"/>
    <mergeCell ref="A1:F1"/>
    <mergeCell ref="A2:F2"/>
    <mergeCell ref="A3:F3"/>
  </mergeCells>
  <pageMargins left="0.7" right="0.7" top="0.75" bottom="0.75" header="0.3" footer="0.3"/>
  <pageSetup paperSize="9" orientation="portrait" horizontalDpi="0" verticalDpi="0" r:id="rId1"/>
  <ignoredErrors>
    <ignoredError sqref="D6:F6 F7:F93 D7:E93 C94:E103 C7:C93" unlocked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1BEDE-5B6B-443F-8AD9-9B63C5AA83C0}">
  <dimension ref="A1:F117"/>
  <sheetViews>
    <sheetView showGridLines="0" topLeftCell="A102" workbookViewId="0">
      <selection activeCell="B113" sqref="B113"/>
    </sheetView>
  </sheetViews>
  <sheetFormatPr baseColWidth="10" defaultRowHeight="15" x14ac:dyDescent="0.25"/>
  <cols>
    <col min="1" max="1" width="12.7109375" style="449" customWidth="1"/>
    <col min="2" max="2" width="35.85546875" style="449" bestFit="1" customWidth="1"/>
    <col min="3" max="3" width="15.5703125" style="452" bestFit="1" customWidth="1"/>
    <col min="4" max="6" width="13.85546875" style="449" customWidth="1"/>
    <col min="7" max="16384" width="11.42578125" style="449"/>
  </cols>
  <sheetData>
    <row r="1" spans="1:6" x14ac:dyDescent="0.25">
      <c r="A1" s="682" t="str">
        <f>+Balance!A1</f>
        <v>XXXXXXYYYY SAS</v>
      </c>
      <c r="B1" s="682"/>
      <c r="C1" s="682"/>
      <c r="D1" s="682"/>
      <c r="E1" s="682"/>
      <c r="F1" s="682"/>
    </row>
    <row r="2" spans="1:6" x14ac:dyDescent="0.25">
      <c r="A2" s="682"/>
      <c r="B2" s="682"/>
      <c r="C2" s="682"/>
      <c r="D2" s="682"/>
      <c r="E2" s="682"/>
      <c r="F2" s="682"/>
    </row>
    <row r="3" spans="1:6" x14ac:dyDescent="0.25">
      <c r="A3" s="682" t="s">
        <v>890</v>
      </c>
      <c r="B3" s="682"/>
      <c r="C3" s="682"/>
      <c r="D3" s="682"/>
      <c r="E3" s="682"/>
      <c r="F3" s="682"/>
    </row>
    <row r="5" spans="1:6" x14ac:dyDescent="0.25">
      <c r="A5" s="455" t="s">
        <v>898</v>
      </c>
      <c r="B5" s="456" t="s">
        <v>891</v>
      </c>
      <c r="C5" s="683" t="s">
        <v>1141</v>
      </c>
      <c r="D5" s="683"/>
      <c r="E5" s="683" t="s">
        <v>1142</v>
      </c>
      <c r="F5" s="683"/>
    </row>
    <row r="6" spans="1:6" x14ac:dyDescent="0.25">
      <c r="A6" s="458">
        <v>2</v>
      </c>
      <c r="B6" s="459" t="s">
        <v>897</v>
      </c>
      <c r="C6" s="460"/>
      <c r="D6" s="460">
        <f>+C7+C21+C24+C76+C88+C99+C102</f>
        <v>887852048.11000001</v>
      </c>
      <c r="E6" s="460"/>
      <c r="F6" s="460">
        <f>+E7+E21+E24+E76+E88+E99+E102</f>
        <v>887760320.11000001</v>
      </c>
    </row>
    <row r="7" spans="1:6" x14ac:dyDescent="0.25">
      <c r="A7" s="450">
        <v>21</v>
      </c>
      <c r="B7" s="451" t="s">
        <v>953</v>
      </c>
      <c r="C7" s="453">
        <f>+C8</f>
        <v>270572745.38</v>
      </c>
      <c r="D7" s="453"/>
      <c r="E7" s="453">
        <f>+E8</f>
        <v>270572745.38</v>
      </c>
      <c r="F7" s="453"/>
    </row>
    <row r="8" spans="1:6" x14ac:dyDescent="0.25">
      <c r="A8" s="450">
        <v>2105</v>
      </c>
      <c r="B8" s="451" t="s">
        <v>954</v>
      </c>
      <c r="C8" s="453">
        <v>270572745.38</v>
      </c>
      <c r="D8" s="453"/>
      <c r="E8" s="453">
        <v>270572745.38</v>
      </c>
      <c r="F8" s="453"/>
    </row>
    <row r="9" spans="1:6" x14ac:dyDescent="0.25">
      <c r="A9" s="450">
        <v>210505</v>
      </c>
      <c r="B9" s="451" t="s">
        <v>955</v>
      </c>
      <c r="C9" s="453">
        <v>1030196.38</v>
      </c>
      <c r="D9" s="453"/>
      <c r="E9" s="453">
        <v>1030196.38</v>
      </c>
      <c r="F9" s="453"/>
    </row>
    <row r="10" spans="1:6" x14ac:dyDescent="0.25">
      <c r="A10" s="450">
        <v>210510</v>
      </c>
      <c r="B10" s="451" t="s">
        <v>956</v>
      </c>
      <c r="C10" s="453">
        <v>269542549</v>
      </c>
      <c r="D10" s="453"/>
      <c r="E10" s="453">
        <v>269542549</v>
      </c>
      <c r="F10" s="453"/>
    </row>
    <row r="11" spans="1:6" x14ac:dyDescent="0.25">
      <c r="A11" s="450">
        <v>21051007</v>
      </c>
      <c r="B11" s="451" t="s">
        <v>1358</v>
      </c>
      <c r="C11" s="453">
        <v>0</v>
      </c>
      <c r="D11" s="453"/>
      <c r="E11" s="453">
        <v>0</v>
      </c>
      <c r="F11" s="453"/>
    </row>
    <row r="12" spans="1:6" x14ac:dyDescent="0.25">
      <c r="A12" s="450">
        <v>21051019</v>
      </c>
      <c r="B12" s="451" t="s">
        <v>957</v>
      </c>
      <c r="C12" s="453">
        <v>0</v>
      </c>
      <c r="D12" s="453"/>
      <c r="E12" s="453">
        <v>0</v>
      </c>
      <c r="F12" s="453"/>
    </row>
    <row r="13" spans="1:6" x14ac:dyDescent="0.25">
      <c r="A13" s="450">
        <v>21051020</v>
      </c>
      <c r="B13" s="451" t="s">
        <v>1358</v>
      </c>
      <c r="C13" s="453">
        <v>19649980</v>
      </c>
      <c r="D13" s="453"/>
      <c r="E13" s="453">
        <v>19649980</v>
      </c>
      <c r="F13" s="453"/>
    </row>
    <row r="14" spans="1:6" x14ac:dyDescent="0.25">
      <c r="A14" s="450">
        <v>21051021</v>
      </c>
      <c r="B14" s="451" t="s">
        <v>1358</v>
      </c>
      <c r="C14" s="453">
        <v>0</v>
      </c>
      <c r="D14" s="453"/>
      <c r="E14" s="453">
        <v>0</v>
      </c>
      <c r="F14" s="453"/>
    </row>
    <row r="15" spans="1:6" x14ac:dyDescent="0.25">
      <c r="A15" s="450">
        <v>21051022</v>
      </c>
      <c r="B15" s="451" t="s">
        <v>1358</v>
      </c>
      <c r="C15" s="453">
        <v>0</v>
      </c>
      <c r="D15" s="453"/>
      <c r="E15" s="453">
        <v>0</v>
      </c>
      <c r="F15" s="453"/>
    </row>
    <row r="16" spans="1:6" x14ac:dyDescent="0.25">
      <c r="A16" s="450">
        <v>21051023</v>
      </c>
      <c r="B16" s="451" t="s">
        <v>1358</v>
      </c>
      <c r="C16" s="453">
        <v>0</v>
      </c>
      <c r="D16" s="453"/>
      <c r="E16" s="453">
        <v>0</v>
      </c>
      <c r="F16" s="453"/>
    </row>
    <row r="17" spans="1:6" x14ac:dyDescent="0.25">
      <c r="A17" s="450">
        <v>21051024</v>
      </c>
      <c r="B17" s="451" t="s">
        <v>1358</v>
      </c>
      <c r="C17" s="453">
        <v>0</v>
      </c>
      <c r="D17" s="453"/>
      <c r="E17" s="453">
        <v>0</v>
      </c>
      <c r="F17" s="453"/>
    </row>
    <row r="18" spans="1:6" x14ac:dyDescent="0.25">
      <c r="A18" s="450">
        <v>21051025</v>
      </c>
      <c r="B18" s="451" t="s">
        <v>1358</v>
      </c>
      <c r="C18" s="453">
        <v>88830365</v>
      </c>
      <c r="D18" s="453"/>
      <c r="E18" s="453">
        <v>88830365</v>
      </c>
      <c r="F18" s="453"/>
    </row>
    <row r="19" spans="1:6" x14ac:dyDescent="0.25">
      <c r="A19" s="450">
        <v>21051026</v>
      </c>
      <c r="B19" s="451" t="s">
        <v>1358</v>
      </c>
      <c r="C19" s="453">
        <v>87618445</v>
      </c>
      <c r="D19" s="453"/>
      <c r="E19" s="453">
        <v>87618445</v>
      </c>
      <c r="F19" s="453"/>
    </row>
    <row r="20" spans="1:6" x14ac:dyDescent="0.25">
      <c r="A20" s="450">
        <v>21051027</v>
      </c>
      <c r="B20" s="451" t="s">
        <v>1358</v>
      </c>
      <c r="C20" s="453">
        <v>73443759</v>
      </c>
      <c r="D20" s="453"/>
      <c r="E20" s="453">
        <v>73443759</v>
      </c>
      <c r="F20" s="453"/>
    </row>
    <row r="21" spans="1:6" x14ac:dyDescent="0.25">
      <c r="A21" s="450">
        <v>22</v>
      </c>
      <c r="B21" s="451" t="s">
        <v>958</v>
      </c>
      <c r="C21" s="453">
        <f>+C22</f>
        <v>30856578.59</v>
      </c>
      <c r="D21" s="453"/>
      <c r="E21" s="453">
        <f>+E22</f>
        <v>30856578.59</v>
      </c>
      <c r="F21" s="453"/>
    </row>
    <row r="22" spans="1:6" x14ac:dyDescent="0.25">
      <c r="A22" s="450">
        <v>2205</v>
      </c>
      <c r="B22" s="451" t="s">
        <v>909</v>
      </c>
      <c r="C22" s="453">
        <v>30856578.59</v>
      </c>
      <c r="D22" s="453"/>
      <c r="E22" s="453">
        <v>30856578.59</v>
      </c>
      <c r="F22" s="453"/>
    </row>
    <row r="23" spans="1:6" x14ac:dyDescent="0.25">
      <c r="A23" s="450">
        <v>220505</v>
      </c>
      <c r="B23" s="451" t="s">
        <v>959</v>
      </c>
      <c r="C23" s="453">
        <v>30856578.59</v>
      </c>
      <c r="D23" s="453"/>
      <c r="E23" s="453">
        <v>30856578.59</v>
      </c>
      <c r="F23" s="453"/>
    </row>
    <row r="24" spans="1:6" x14ac:dyDescent="0.25">
      <c r="A24" s="450">
        <v>23</v>
      </c>
      <c r="B24" s="451" t="s">
        <v>960</v>
      </c>
      <c r="C24" s="453">
        <f>+C25+C29+C31+C43+C45+C61+C66+C74</f>
        <v>74800517</v>
      </c>
      <c r="D24" s="453"/>
      <c r="E24" s="453">
        <f>+E25+E29+E31+E43+E45+E61+E66+E74</f>
        <v>74800517</v>
      </c>
      <c r="F24" s="453"/>
    </row>
    <row r="25" spans="1:6" x14ac:dyDescent="0.25">
      <c r="A25" s="450">
        <v>2315</v>
      </c>
      <c r="B25" s="451" t="s">
        <v>961</v>
      </c>
      <c r="C25" s="453">
        <v>36250502</v>
      </c>
      <c r="D25" s="453"/>
      <c r="E25" s="453">
        <v>36250502</v>
      </c>
      <c r="F25" s="453"/>
    </row>
    <row r="26" spans="1:6" x14ac:dyDescent="0.25">
      <c r="A26" s="450">
        <v>231506</v>
      </c>
      <c r="B26" s="451" t="s">
        <v>962</v>
      </c>
      <c r="C26" s="453">
        <v>36250502</v>
      </c>
      <c r="D26" s="453"/>
      <c r="E26" s="453">
        <v>36250502</v>
      </c>
      <c r="F26" s="453"/>
    </row>
    <row r="27" spans="1:6" x14ac:dyDescent="0.25">
      <c r="A27" s="450">
        <v>23150601</v>
      </c>
      <c r="B27" s="451" t="s">
        <v>1363</v>
      </c>
      <c r="C27" s="453">
        <v>1393961</v>
      </c>
      <c r="D27" s="453"/>
      <c r="E27" s="453">
        <v>1393961</v>
      </c>
      <c r="F27" s="453"/>
    </row>
    <row r="28" spans="1:6" x14ac:dyDescent="0.25">
      <c r="A28" s="450">
        <v>23150602</v>
      </c>
      <c r="B28" s="451" t="s">
        <v>962</v>
      </c>
      <c r="C28" s="453">
        <v>34856541</v>
      </c>
      <c r="D28" s="453"/>
      <c r="E28" s="453">
        <v>34856541</v>
      </c>
      <c r="F28" s="453"/>
    </row>
    <row r="29" spans="1:6" x14ac:dyDescent="0.25">
      <c r="A29" s="450">
        <v>2320</v>
      </c>
      <c r="B29" s="451" t="s">
        <v>919</v>
      </c>
      <c r="C29" s="453">
        <v>0</v>
      </c>
      <c r="D29" s="453"/>
      <c r="E29" s="453">
        <v>0</v>
      </c>
      <c r="F29" s="453"/>
    </row>
    <row r="30" spans="1:6" x14ac:dyDescent="0.25">
      <c r="A30" s="450">
        <v>232005</v>
      </c>
      <c r="B30" s="451" t="s">
        <v>964</v>
      </c>
      <c r="C30" s="453">
        <v>0</v>
      </c>
      <c r="D30" s="453"/>
      <c r="E30" s="453">
        <v>0</v>
      </c>
      <c r="F30" s="453"/>
    </row>
    <row r="31" spans="1:6" x14ac:dyDescent="0.25">
      <c r="A31" s="450">
        <v>2335</v>
      </c>
      <c r="B31" s="451" t="s">
        <v>965</v>
      </c>
      <c r="C31" s="453">
        <v>14899372</v>
      </c>
      <c r="D31" s="453"/>
      <c r="E31" s="453">
        <v>14899372</v>
      </c>
      <c r="F31" s="453"/>
    </row>
    <row r="32" spans="1:6" x14ac:dyDescent="0.25">
      <c r="A32" s="450">
        <v>233525</v>
      </c>
      <c r="B32" s="451" t="s">
        <v>966</v>
      </c>
      <c r="C32" s="453">
        <v>8807332</v>
      </c>
      <c r="D32" s="453"/>
      <c r="E32" s="453">
        <v>8807332</v>
      </c>
      <c r="F32" s="453"/>
    </row>
    <row r="33" spans="1:6" x14ac:dyDescent="0.25">
      <c r="A33" s="450">
        <v>23352502</v>
      </c>
      <c r="B33" s="451" t="s">
        <v>967</v>
      </c>
      <c r="C33" s="453">
        <v>7224795</v>
      </c>
      <c r="D33" s="453"/>
      <c r="E33" s="453">
        <v>7224795</v>
      </c>
      <c r="F33" s="453"/>
    </row>
    <row r="34" spans="1:6" x14ac:dyDescent="0.25">
      <c r="A34" s="450">
        <v>23352504</v>
      </c>
      <c r="B34" s="451" t="s">
        <v>968</v>
      </c>
      <c r="C34" s="453">
        <v>1582537</v>
      </c>
      <c r="D34" s="453"/>
      <c r="E34" s="453">
        <v>1582537</v>
      </c>
      <c r="F34" s="453"/>
    </row>
    <row r="35" spans="1:6" x14ac:dyDescent="0.25">
      <c r="A35" s="450">
        <v>233530</v>
      </c>
      <c r="B35" s="451" t="s">
        <v>969</v>
      </c>
      <c r="C35" s="453">
        <v>6092040</v>
      </c>
      <c r="D35" s="453"/>
      <c r="E35" s="453">
        <v>6092040</v>
      </c>
      <c r="F35" s="453"/>
    </row>
    <row r="36" spans="1:6" x14ac:dyDescent="0.25">
      <c r="A36" s="450">
        <v>23353001</v>
      </c>
      <c r="B36" s="451" t="s">
        <v>969</v>
      </c>
      <c r="C36" s="453">
        <v>6092040</v>
      </c>
      <c r="D36" s="453"/>
      <c r="E36" s="453">
        <v>6092040</v>
      </c>
      <c r="F36" s="453"/>
    </row>
    <row r="37" spans="1:6" x14ac:dyDescent="0.25">
      <c r="A37" s="450">
        <v>23353002</v>
      </c>
      <c r="B37" s="451" t="s">
        <v>970</v>
      </c>
      <c r="C37" s="453">
        <v>0</v>
      </c>
      <c r="D37" s="453"/>
      <c r="E37" s="453">
        <v>0</v>
      </c>
      <c r="F37" s="453"/>
    </row>
    <row r="38" spans="1:6" x14ac:dyDescent="0.25">
      <c r="A38" s="450">
        <v>233535</v>
      </c>
      <c r="B38" s="451" t="s">
        <v>971</v>
      </c>
      <c r="C38" s="453">
        <v>0</v>
      </c>
      <c r="D38" s="453"/>
      <c r="E38" s="453">
        <v>0</v>
      </c>
      <c r="F38" s="453"/>
    </row>
    <row r="39" spans="1:6" x14ac:dyDescent="0.25">
      <c r="A39" s="450">
        <v>233540</v>
      </c>
      <c r="B39" s="451" t="s">
        <v>972</v>
      </c>
      <c r="C39" s="453">
        <v>0</v>
      </c>
      <c r="D39" s="453"/>
      <c r="E39" s="453">
        <v>0</v>
      </c>
      <c r="F39" s="453"/>
    </row>
    <row r="40" spans="1:6" x14ac:dyDescent="0.25">
      <c r="A40" s="450">
        <v>233550</v>
      </c>
      <c r="B40" s="451" t="s">
        <v>973</v>
      </c>
      <c r="C40" s="453">
        <v>0</v>
      </c>
      <c r="D40" s="453"/>
      <c r="E40" s="453">
        <v>0</v>
      </c>
      <c r="F40" s="453"/>
    </row>
    <row r="41" spans="1:6" x14ac:dyDescent="0.25">
      <c r="A41" s="450">
        <v>233595</v>
      </c>
      <c r="B41" s="451" t="s">
        <v>930</v>
      </c>
      <c r="C41" s="453">
        <v>0</v>
      </c>
      <c r="D41" s="453"/>
      <c r="E41" s="453">
        <v>0</v>
      </c>
      <c r="F41" s="453"/>
    </row>
    <row r="42" spans="1:6" x14ac:dyDescent="0.25">
      <c r="A42" s="450">
        <v>23359501</v>
      </c>
      <c r="B42" s="451" t="s">
        <v>974</v>
      </c>
      <c r="C42" s="453">
        <v>0</v>
      </c>
      <c r="D42" s="453"/>
      <c r="E42" s="453">
        <v>0</v>
      </c>
      <c r="F42" s="453"/>
    </row>
    <row r="43" spans="1:6" x14ac:dyDescent="0.25">
      <c r="A43" s="450">
        <v>2355</v>
      </c>
      <c r="B43" s="451" t="s">
        <v>975</v>
      </c>
      <c r="C43" s="453">
        <v>0</v>
      </c>
      <c r="D43" s="453"/>
      <c r="E43" s="453">
        <v>0</v>
      </c>
      <c r="F43" s="453"/>
    </row>
    <row r="44" spans="1:6" x14ac:dyDescent="0.25">
      <c r="A44" s="450">
        <v>235510</v>
      </c>
      <c r="B44" s="451" t="s">
        <v>976</v>
      </c>
      <c r="C44" s="453">
        <v>0</v>
      </c>
      <c r="D44" s="453"/>
      <c r="E44" s="453">
        <v>0</v>
      </c>
      <c r="F44" s="453"/>
    </row>
    <row r="45" spans="1:6" x14ac:dyDescent="0.25">
      <c r="A45" s="450">
        <v>2365</v>
      </c>
      <c r="B45" s="451" t="s">
        <v>922</v>
      </c>
      <c r="C45" s="453">
        <v>20527242</v>
      </c>
      <c r="D45" s="453"/>
      <c r="E45" s="453">
        <v>20527242</v>
      </c>
      <c r="F45" s="453"/>
    </row>
    <row r="46" spans="1:6" x14ac:dyDescent="0.25">
      <c r="A46" s="450">
        <v>236515</v>
      </c>
      <c r="B46" s="451" t="s">
        <v>966</v>
      </c>
      <c r="C46" s="453">
        <v>660000</v>
      </c>
      <c r="D46" s="453"/>
      <c r="E46" s="453">
        <v>660000</v>
      </c>
      <c r="F46" s="453"/>
    </row>
    <row r="47" spans="1:6" x14ac:dyDescent="0.25">
      <c r="A47" s="450">
        <v>23651502</v>
      </c>
      <c r="B47" s="451" t="s">
        <v>977</v>
      </c>
      <c r="C47" s="453">
        <v>660000</v>
      </c>
      <c r="D47" s="453"/>
      <c r="E47" s="453">
        <v>660000</v>
      </c>
      <c r="F47" s="453"/>
    </row>
    <row r="48" spans="1:6" x14ac:dyDescent="0.25">
      <c r="A48" s="450">
        <v>236525</v>
      </c>
      <c r="B48" s="451" t="s">
        <v>978</v>
      </c>
      <c r="C48" s="453">
        <v>16702242</v>
      </c>
      <c r="D48" s="453"/>
      <c r="E48" s="453">
        <v>16702242</v>
      </c>
      <c r="F48" s="453"/>
    </row>
    <row r="49" spans="1:6" x14ac:dyDescent="0.25">
      <c r="A49" s="450">
        <v>23652501</v>
      </c>
      <c r="B49" s="451" t="s">
        <v>979</v>
      </c>
      <c r="C49" s="453">
        <v>8162242</v>
      </c>
      <c r="D49" s="453"/>
      <c r="E49" s="453">
        <v>8162242</v>
      </c>
      <c r="F49" s="453"/>
    </row>
    <row r="50" spans="1:6" x14ac:dyDescent="0.25">
      <c r="A50" s="450">
        <v>23652502</v>
      </c>
      <c r="B50" s="451" t="s">
        <v>980</v>
      </c>
      <c r="C50" s="453">
        <v>8120000</v>
      </c>
      <c r="D50" s="453"/>
      <c r="E50" s="453">
        <v>8120000</v>
      </c>
      <c r="F50" s="453"/>
    </row>
    <row r="51" spans="1:6" x14ac:dyDescent="0.25">
      <c r="A51" s="450">
        <v>23652506</v>
      </c>
      <c r="B51" s="451" t="s">
        <v>981</v>
      </c>
      <c r="C51" s="453">
        <v>0</v>
      </c>
      <c r="D51" s="453"/>
      <c r="E51" s="453">
        <v>0</v>
      </c>
      <c r="F51" s="453"/>
    </row>
    <row r="52" spans="1:6" x14ac:dyDescent="0.25">
      <c r="A52" s="450">
        <v>23652510</v>
      </c>
      <c r="B52" s="451" t="s">
        <v>982</v>
      </c>
      <c r="C52" s="453">
        <v>85000</v>
      </c>
      <c r="D52" s="453"/>
      <c r="E52" s="453">
        <v>85000</v>
      </c>
      <c r="F52" s="453"/>
    </row>
    <row r="53" spans="1:6" x14ac:dyDescent="0.25">
      <c r="A53" s="450">
        <v>23652511</v>
      </c>
      <c r="B53" s="451" t="s">
        <v>983</v>
      </c>
      <c r="C53" s="453">
        <v>335000</v>
      </c>
      <c r="D53" s="453"/>
      <c r="E53" s="453">
        <v>335000</v>
      </c>
      <c r="F53" s="453"/>
    </row>
    <row r="54" spans="1:6" x14ac:dyDescent="0.25">
      <c r="A54" s="450">
        <v>23652512</v>
      </c>
      <c r="B54" s="451" t="s">
        <v>984</v>
      </c>
      <c r="C54" s="453">
        <v>0</v>
      </c>
      <c r="D54" s="453"/>
      <c r="E54" s="453">
        <v>0</v>
      </c>
      <c r="F54" s="453"/>
    </row>
    <row r="55" spans="1:6" x14ac:dyDescent="0.25">
      <c r="A55" s="450">
        <v>236530</v>
      </c>
      <c r="B55" s="451" t="s">
        <v>972</v>
      </c>
      <c r="C55" s="453">
        <v>372000</v>
      </c>
      <c r="D55" s="453"/>
      <c r="E55" s="453">
        <v>372000</v>
      </c>
      <c r="F55" s="453"/>
    </row>
    <row r="56" spans="1:6" x14ac:dyDescent="0.25">
      <c r="A56" s="450">
        <v>23653002</v>
      </c>
      <c r="B56" s="451" t="s">
        <v>985</v>
      </c>
      <c r="C56" s="453">
        <v>372000</v>
      </c>
      <c r="D56" s="453"/>
      <c r="E56" s="453">
        <v>372000</v>
      </c>
      <c r="F56" s="453"/>
    </row>
    <row r="57" spans="1:6" x14ac:dyDescent="0.25">
      <c r="A57" s="450">
        <v>236540</v>
      </c>
      <c r="B57" s="451" t="s">
        <v>986</v>
      </c>
      <c r="C57" s="453">
        <v>0</v>
      </c>
      <c r="D57" s="453"/>
      <c r="E57" s="453">
        <v>0</v>
      </c>
      <c r="F57" s="453"/>
    </row>
    <row r="58" spans="1:6" x14ac:dyDescent="0.25">
      <c r="A58" s="450">
        <v>23654003</v>
      </c>
      <c r="B58" s="451" t="s">
        <v>987</v>
      </c>
      <c r="C58" s="453">
        <v>0</v>
      </c>
      <c r="D58" s="453"/>
      <c r="E58" s="453">
        <v>0</v>
      </c>
      <c r="F58" s="453"/>
    </row>
    <row r="59" spans="1:6" x14ac:dyDescent="0.25">
      <c r="A59" s="450">
        <v>236595</v>
      </c>
      <c r="B59" s="451" t="s">
        <v>988</v>
      </c>
      <c r="C59" s="453">
        <v>2793000</v>
      </c>
      <c r="D59" s="453"/>
      <c r="E59" s="453">
        <v>2793000</v>
      </c>
      <c r="F59" s="453"/>
    </row>
    <row r="60" spans="1:6" x14ac:dyDescent="0.25">
      <c r="A60" s="450">
        <v>23659504</v>
      </c>
      <c r="B60" s="451" t="s">
        <v>989</v>
      </c>
      <c r="C60" s="453">
        <v>2793000</v>
      </c>
      <c r="D60" s="453"/>
      <c r="E60" s="453">
        <v>2793000</v>
      </c>
      <c r="F60" s="453"/>
    </row>
    <row r="61" spans="1:6" x14ac:dyDescent="0.25">
      <c r="A61" s="450">
        <v>2368</v>
      </c>
      <c r="B61" s="451" t="s">
        <v>990</v>
      </c>
      <c r="C61" s="453">
        <v>3123401</v>
      </c>
      <c r="D61" s="453"/>
      <c r="E61" s="453">
        <v>3123401</v>
      </c>
      <c r="F61" s="453"/>
    </row>
    <row r="62" spans="1:6" x14ac:dyDescent="0.25">
      <c r="A62" s="450">
        <v>236805</v>
      </c>
      <c r="B62" s="451" t="s">
        <v>991</v>
      </c>
      <c r="C62" s="453">
        <v>3123401</v>
      </c>
      <c r="D62" s="453"/>
      <c r="E62" s="453">
        <v>3123401</v>
      </c>
      <c r="F62" s="453"/>
    </row>
    <row r="63" spans="1:6" x14ac:dyDescent="0.25">
      <c r="A63" s="450">
        <v>23680501</v>
      </c>
      <c r="B63" s="451" t="s">
        <v>992</v>
      </c>
      <c r="C63" s="453">
        <v>297934</v>
      </c>
      <c r="D63" s="453"/>
      <c r="E63" s="453">
        <v>297934</v>
      </c>
      <c r="F63" s="453"/>
    </row>
    <row r="64" spans="1:6" x14ac:dyDescent="0.25">
      <c r="A64" s="450">
        <v>23680503</v>
      </c>
      <c r="B64" s="451" t="s">
        <v>993</v>
      </c>
      <c r="C64" s="453">
        <v>30675</v>
      </c>
      <c r="D64" s="453"/>
      <c r="E64" s="453">
        <v>30675</v>
      </c>
      <c r="F64" s="453"/>
    </row>
    <row r="65" spans="1:6" x14ac:dyDescent="0.25">
      <c r="A65" s="450">
        <v>23680504</v>
      </c>
      <c r="B65" s="451" t="s">
        <v>992</v>
      </c>
      <c r="C65" s="453">
        <v>2794792</v>
      </c>
      <c r="D65" s="453"/>
      <c r="E65" s="453">
        <v>2794792</v>
      </c>
      <c r="F65" s="453"/>
    </row>
    <row r="66" spans="1:6" x14ac:dyDescent="0.25">
      <c r="A66" s="450">
        <v>2370</v>
      </c>
      <c r="B66" s="451" t="s">
        <v>994</v>
      </c>
      <c r="C66" s="453">
        <v>0</v>
      </c>
      <c r="D66" s="453"/>
      <c r="E66" s="453">
        <v>0</v>
      </c>
      <c r="F66" s="453"/>
    </row>
    <row r="67" spans="1:6" x14ac:dyDescent="0.25">
      <c r="A67" s="450">
        <v>237005</v>
      </c>
      <c r="B67" s="451" t="s">
        <v>995</v>
      </c>
      <c r="C67" s="453">
        <v>0</v>
      </c>
      <c r="D67" s="453"/>
      <c r="E67" s="453">
        <v>0</v>
      </c>
      <c r="F67" s="453"/>
    </row>
    <row r="68" spans="1:6" x14ac:dyDescent="0.25">
      <c r="A68" s="450">
        <v>237006</v>
      </c>
      <c r="B68" s="451" t="s">
        <v>996</v>
      </c>
      <c r="C68" s="453">
        <v>0</v>
      </c>
      <c r="D68" s="453"/>
      <c r="E68" s="453">
        <v>0</v>
      </c>
      <c r="F68" s="453"/>
    </row>
    <row r="69" spans="1:6" x14ac:dyDescent="0.25">
      <c r="A69" s="450">
        <v>237010</v>
      </c>
      <c r="B69" s="451" t="s">
        <v>997</v>
      </c>
      <c r="C69" s="453">
        <v>0</v>
      </c>
      <c r="D69" s="453"/>
      <c r="E69" s="453">
        <v>0</v>
      </c>
      <c r="F69" s="453"/>
    </row>
    <row r="70" spans="1:6" x14ac:dyDescent="0.25">
      <c r="A70" s="450">
        <v>23701001</v>
      </c>
      <c r="B70" s="451" t="s">
        <v>998</v>
      </c>
      <c r="C70" s="453">
        <v>0</v>
      </c>
      <c r="D70" s="453"/>
      <c r="E70" s="453">
        <v>0</v>
      </c>
      <c r="F70" s="453"/>
    </row>
    <row r="71" spans="1:6" x14ac:dyDescent="0.25">
      <c r="A71" s="450">
        <v>23701002</v>
      </c>
      <c r="B71" s="451" t="s">
        <v>999</v>
      </c>
      <c r="C71" s="453">
        <v>0</v>
      </c>
      <c r="D71" s="453"/>
      <c r="E71" s="453">
        <v>0</v>
      </c>
      <c r="F71" s="453"/>
    </row>
    <row r="72" spans="1:6" x14ac:dyDescent="0.25">
      <c r="A72" s="450">
        <v>23701003</v>
      </c>
      <c r="B72" s="451" t="s">
        <v>1000</v>
      </c>
      <c r="C72" s="453">
        <v>0</v>
      </c>
      <c r="D72" s="453"/>
      <c r="E72" s="453">
        <v>0</v>
      </c>
      <c r="F72" s="453"/>
    </row>
    <row r="73" spans="1:6" x14ac:dyDescent="0.25">
      <c r="A73" s="450">
        <v>237045</v>
      </c>
      <c r="B73" s="451" t="s">
        <v>1001</v>
      </c>
      <c r="C73" s="453">
        <v>0</v>
      </c>
      <c r="D73" s="453"/>
      <c r="E73" s="453">
        <v>0</v>
      </c>
      <c r="F73" s="453"/>
    </row>
    <row r="74" spans="1:6" x14ac:dyDescent="0.25">
      <c r="A74" s="450">
        <v>2380</v>
      </c>
      <c r="B74" s="451" t="s">
        <v>1002</v>
      </c>
      <c r="C74" s="453">
        <v>0</v>
      </c>
      <c r="D74" s="453"/>
      <c r="E74" s="453">
        <v>0</v>
      </c>
      <c r="F74" s="453"/>
    </row>
    <row r="75" spans="1:6" x14ac:dyDescent="0.25">
      <c r="A75" s="450">
        <v>238030</v>
      </c>
      <c r="B75" s="451" t="s">
        <v>1003</v>
      </c>
      <c r="C75" s="453">
        <v>0</v>
      </c>
      <c r="D75" s="453"/>
      <c r="E75" s="453">
        <v>0</v>
      </c>
      <c r="F75" s="453"/>
    </row>
    <row r="76" spans="1:6" x14ac:dyDescent="0.25">
      <c r="A76" s="450">
        <v>24</v>
      </c>
      <c r="B76" s="451" t="s">
        <v>1004</v>
      </c>
      <c r="C76" s="453">
        <f>+C77+C79+C86</f>
        <v>48129386.780000001</v>
      </c>
      <c r="D76" s="453"/>
      <c r="E76" s="453">
        <f>+E77+E79+E86</f>
        <v>48129386.780000001</v>
      </c>
      <c r="F76" s="453"/>
    </row>
    <row r="77" spans="1:6" x14ac:dyDescent="0.25">
      <c r="A77" s="450">
        <v>2404</v>
      </c>
      <c r="B77" s="451" t="s">
        <v>1005</v>
      </c>
      <c r="C77" s="453">
        <v>710975</v>
      </c>
      <c r="D77" s="453"/>
      <c r="E77" s="453">
        <v>710975</v>
      </c>
      <c r="F77" s="453"/>
    </row>
    <row r="78" spans="1:6" x14ac:dyDescent="0.25">
      <c r="A78" s="450">
        <v>240405</v>
      </c>
      <c r="B78" s="451" t="s">
        <v>1006</v>
      </c>
      <c r="C78" s="453">
        <v>710975</v>
      </c>
      <c r="D78" s="453"/>
      <c r="E78" s="453">
        <v>710975</v>
      </c>
      <c r="F78" s="453"/>
    </row>
    <row r="79" spans="1:6" x14ac:dyDescent="0.25">
      <c r="A79" s="450">
        <v>2408</v>
      </c>
      <c r="B79" s="451" t="s">
        <v>1007</v>
      </c>
      <c r="C79" s="453">
        <v>46212411.780000001</v>
      </c>
      <c r="D79" s="453"/>
      <c r="E79" s="453">
        <v>46212411.780000001</v>
      </c>
      <c r="F79" s="453"/>
    </row>
    <row r="80" spans="1:6" x14ac:dyDescent="0.25">
      <c r="A80" s="450">
        <v>240805</v>
      </c>
      <c r="B80" s="451" t="s">
        <v>1008</v>
      </c>
      <c r="C80" s="453">
        <v>125611931</v>
      </c>
      <c r="D80" s="453"/>
      <c r="E80" s="453">
        <v>125611931</v>
      </c>
      <c r="F80" s="453"/>
    </row>
    <row r="81" spans="1:6" x14ac:dyDescent="0.25">
      <c r="A81" s="450">
        <v>24080502</v>
      </c>
      <c r="B81" s="451" t="s">
        <v>1009</v>
      </c>
      <c r="C81" s="453">
        <v>125611931</v>
      </c>
      <c r="D81" s="453"/>
      <c r="E81" s="453">
        <v>125611931</v>
      </c>
      <c r="F81" s="453"/>
    </row>
    <row r="82" spans="1:6" x14ac:dyDescent="0.25">
      <c r="A82" s="450">
        <v>240810</v>
      </c>
      <c r="B82" s="451" t="s">
        <v>1010</v>
      </c>
      <c r="C82" s="453">
        <v>-79399519.219999999</v>
      </c>
      <c r="D82" s="453"/>
      <c r="E82" s="453">
        <v>-79399519.219999999</v>
      </c>
      <c r="F82" s="453"/>
    </row>
    <row r="83" spans="1:6" x14ac:dyDescent="0.25">
      <c r="A83" s="450">
        <v>24081001</v>
      </c>
      <c r="B83" s="451" t="s">
        <v>1011</v>
      </c>
      <c r="C83" s="453">
        <v>-527942</v>
      </c>
      <c r="D83" s="453"/>
      <c r="E83" s="453">
        <v>-527942</v>
      </c>
      <c r="F83" s="453"/>
    </row>
    <row r="84" spans="1:6" x14ac:dyDescent="0.25">
      <c r="A84" s="450">
        <v>24081002</v>
      </c>
      <c r="B84" s="451" t="s">
        <v>1012</v>
      </c>
      <c r="C84" s="453">
        <v>-78871577.219999999</v>
      </c>
      <c r="D84" s="453"/>
      <c r="E84" s="453">
        <v>-78871577.219999999</v>
      </c>
      <c r="F84" s="453"/>
    </row>
    <row r="85" spans="1:6" x14ac:dyDescent="0.25">
      <c r="A85" s="450">
        <v>240820</v>
      </c>
      <c r="B85" s="451" t="s">
        <v>1013</v>
      </c>
      <c r="C85" s="453">
        <v>0</v>
      </c>
      <c r="D85" s="453"/>
      <c r="E85" s="453">
        <v>0</v>
      </c>
      <c r="F85" s="453"/>
    </row>
    <row r="86" spans="1:6" x14ac:dyDescent="0.25">
      <c r="A86" s="450">
        <v>2412</v>
      </c>
      <c r="B86" s="451" t="s">
        <v>1014</v>
      </c>
      <c r="C86" s="453">
        <v>1206000</v>
      </c>
      <c r="D86" s="453"/>
      <c r="E86" s="453">
        <v>1206000</v>
      </c>
      <c r="F86" s="453"/>
    </row>
    <row r="87" spans="1:6" x14ac:dyDescent="0.25">
      <c r="A87" s="450">
        <v>241205</v>
      </c>
      <c r="B87" s="451" t="s">
        <v>1006</v>
      </c>
      <c r="C87" s="453">
        <v>1206000</v>
      </c>
      <c r="D87" s="453"/>
      <c r="E87" s="453">
        <v>1206000</v>
      </c>
      <c r="F87" s="453"/>
    </row>
    <row r="88" spans="1:6" x14ac:dyDescent="0.25">
      <c r="A88" s="450">
        <v>25</v>
      </c>
      <c r="B88" s="451" t="s">
        <v>1015</v>
      </c>
      <c r="C88" s="453">
        <f>+C89+C91+C93+C95+C97</f>
        <v>54602599.359999999</v>
      </c>
      <c r="D88" s="453"/>
      <c r="E88" s="453">
        <f>+E89+E91+E93+E95+E97</f>
        <v>54602599.359999999</v>
      </c>
      <c r="F88" s="453"/>
    </row>
    <row r="89" spans="1:6" x14ac:dyDescent="0.25">
      <c r="A89" s="450">
        <v>2505</v>
      </c>
      <c r="B89" s="451" t="s">
        <v>1016</v>
      </c>
      <c r="C89" s="453">
        <v>0</v>
      </c>
      <c r="D89" s="453"/>
      <c r="E89" s="453">
        <v>0</v>
      </c>
      <c r="F89" s="453"/>
    </row>
    <row r="90" spans="1:6" x14ac:dyDescent="0.25">
      <c r="A90" s="450">
        <v>250501</v>
      </c>
      <c r="B90" s="451" t="s">
        <v>1017</v>
      </c>
      <c r="C90" s="453">
        <v>0</v>
      </c>
      <c r="D90" s="453"/>
      <c r="E90" s="453">
        <v>0</v>
      </c>
      <c r="F90" s="453"/>
    </row>
    <row r="91" spans="1:6" x14ac:dyDescent="0.25">
      <c r="A91" s="450">
        <v>2510</v>
      </c>
      <c r="B91" s="451" t="s">
        <v>1018</v>
      </c>
      <c r="C91" s="453">
        <v>28485023</v>
      </c>
      <c r="D91" s="453"/>
      <c r="E91" s="453">
        <v>28485023</v>
      </c>
      <c r="F91" s="453"/>
    </row>
    <row r="92" spans="1:6" x14ac:dyDescent="0.25">
      <c r="A92" s="450">
        <v>251010</v>
      </c>
      <c r="B92" s="451" t="s">
        <v>1019</v>
      </c>
      <c r="C92" s="453">
        <v>28485023</v>
      </c>
      <c r="D92" s="453"/>
      <c r="E92" s="453">
        <v>28485023</v>
      </c>
      <c r="F92" s="453"/>
    </row>
    <row r="93" spans="1:6" x14ac:dyDescent="0.25">
      <c r="A93" s="450">
        <v>2515</v>
      </c>
      <c r="B93" s="451" t="s">
        <v>1020</v>
      </c>
      <c r="C93" s="453">
        <v>3187369</v>
      </c>
      <c r="D93" s="453"/>
      <c r="E93" s="453">
        <v>3187369</v>
      </c>
      <c r="F93" s="453"/>
    </row>
    <row r="94" spans="1:6" x14ac:dyDescent="0.25">
      <c r="A94" s="450">
        <v>251505</v>
      </c>
      <c r="B94" s="451" t="s">
        <v>1020</v>
      </c>
      <c r="C94" s="453">
        <v>3187369</v>
      </c>
      <c r="D94" s="453"/>
      <c r="E94" s="453">
        <v>3187369</v>
      </c>
      <c r="F94" s="453"/>
    </row>
    <row r="95" spans="1:6" x14ac:dyDescent="0.25">
      <c r="A95" s="450">
        <v>2520</v>
      </c>
      <c r="B95" s="451" t="s">
        <v>1021</v>
      </c>
      <c r="C95" s="453">
        <v>0</v>
      </c>
      <c r="D95" s="453"/>
      <c r="E95" s="453">
        <v>0</v>
      </c>
      <c r="F95" s="453"/>
    </row>
    <row r="96" spans="1:6" x14ac:dyDescent="0.25">
      <c r="A96" s="450">
        <v>252005</v>
      </c>
      <c r="B96" s="451" t="s">
        <v>1022</v>
      </c>
      <c r="C96" s="453">
        <v>0</v>
      </c>
      <c r="D96" s="453"/>
      <c r="E96" s="453">
        <v>0</v>
      </c>
      <c r="F96" s="453"/>
    </row>
    <row r="97" spans="1:6" x14ac:dyDescent="0.25">
      <c r="A97" s="450">
        <v>2525</v>
      </c>
      <c r="B97" s="451" t="s">
        <v>1023</v>
      </c>
      <c r="C97" s="453">
        <v>22930207.359999999</v>
      </c>
      <c r="D97" s="453"/>
      <c r="E97" s="453">
        <v>22930207.359999999</v>
      </c>
      <c r="F97" s="453"/>
    </row>
    <row r="98" spans="1:6" x14ac:dyDescent="0.25">
      <c r="A98" s="450">
        <v>252505</v>
      </c>
      <c r="B98" s="451" t="s">
        <v>1024</v>
      </c>
      <c r="C98" s="453">
        <v>22930207.359999999</v>
      </c>
      <c r="D98" s="453"/>
      <c r="E98" s="453">
        <v>22930207.359999999</v>
      </c>
      <c r="F98" s="453"/>
    </row>
    <row r="99" spans="1:6" x14ac:dyDescent="0.25">
      <c r="A99" s="450">
        <v>26</v>
      </c>
      <c r="B99" s="451" t="s">
        <v>1025</v>
      </c>
      <c r="C99" s="453">
        <f>+C100</f>
        <v>91728</v>
      </c>
      <c r="D99" s="453"/>
      <c r="E99" s="453">
        <f>+E100</f>
        <v>0</v>
      </c>
      <c r="F99" s="453"/>
    </row>
    <row r="100" spans="1:6" x14ac:dyDescent="0.25">
      <c r="A100" s="450">
        <v>2615</v>
      </c>
      <c r="B100" s="451" t="s">
        <v>1026</v>
      </c>
      <c r="C100" s="453">
        <v>91728</v>
      </c>
      <c r="D100" s="453"/>
      <c r="E100" s="453">
        <v>0</v>
      </c>
      <c r="F100" s="453"/>
    </row>
    <row r="101" spans="1:6" x14ac:dyDescent="0.25">
      <c r="A101" s="450">
        <v>261505</v>
      </c>
      <c r="B101" s="451" t="s">
        <v>1005</v>
      </c>
      <c r="C101" s="453">
        <v>91728</v>
      </c>
      <c r="D101" s="453"/>
      <c r="E101" s="453">
        <v>0</v>
      </c>
      <c r="F101" s="453"/>
    </row>
    <row r="102" spans="1:6" x14ac:dyDescent="0.25">
      <c r="A102" s="450">
        <v>28</v>
      </c>
      <c r="B102" s="451" t="s">
        <v>1027</v>
      </c>
      <c r="C102" s="453">
        <f>+C103+C116</f>
        <v>408798493</v>
      </c>
      <c r="D102" s="453"/>
      <c r="E102" s="453">
        <f>+E103+E116</f>
        <v>408798493</v>
      </c>
      <c r="F102" s="453"/>
    </row>
    <row r="103" spans="1:6" x14ac:dyDescent="0.25">
      <c r="A103" s="450">
        <v>2805</v>
      </c>
      <c r="B103" s="451" t="s">
        <v>1028</v>
      </c>
      <c r="C103" s="453">
        <v>387257032</v>
      </c>
      <c r="D103" s="453"/>
      <c r="E103" s="453">
        <v>387257032</v>
      </c>
      <c r="F103" s="453"/>
    </row>
    <row r="104" spans="1:6" x14ac:dyDescent="0.25">
      <c r="A104" s="450">
        <v>280510</v>
      </c>
      <c r="B104" s="451" t="s">
        <v>1029</v>
      </c>
      <c r="C104" s="453">
        <v>199545411</v>
      </c>
      <c r="D104" s="453"/>
      <c r="E104" s="453">
        <v>199545411</v>
      </c>
      <c r="F104" s="453"/>
    </row>
    <row r="105" spans="1:6" x14ac:dyDescent="0.25">
      <c r="A105" s="450">
        <v>28051001</v>
      </c>
      <c r="B105" s="451" t="s">
        <v>1347</v>
      </c>
      <c r="C105" s="453">
        <v>0</v>
      </c>
      <c r="D105" s="453"/>
      <c r="E105" s="453">
        <v>0</v>
      </c>
      <c r="F105" s="453"/>
    </row>
    <row r="106" spans="1:6" x14ac:dyDescent="0.25">
      <c r="A106" s="450">
        <v>28051003</v>
      </c>
      <c r="B106" s="451" t="s">
        <v>1347</v>
      </c>
      <c r="C106" s="453">
        <v>37322368</v>
      </c>
      <c r="D106" s="453"/>
      <c r="E106" s="453">
        <v>37322368</v>
      </c>
      <c r="F106" s="453"/>
    </row>
    <row r="107" spans="1:6" x14ac:dyDescent="0.25">
      <c r="A107" s="450">
        <v>28051004</v>
      </c>
      <c r="B107" s="451" t="s">
        <v>1347</v>
      </c>
      <c r="C107" s="453">
        <v>0</v>
      </c>
      <c r="D107" s="453"/>
      <c r="E107" s="453">
        <v>0</v>
      </c>
      <c r="F107" s="453"/>
    </row>
    <row r="108" spans="1:6" x14ac:dyDescent="0.25">
      <c r="A108" s="450">
        <v>28051005</v>
      </c>
      <c r="B108" s="451" t="s">
        <v>1347</v>
      </c>
      <c r="C108" s="453">
        <v>68182119</v>
      </c>
      <c r="D108" s="453"/>
      <c r="E108" s="453">
        <v>68182119</v>
      </c>
      <c r="F108" s="453"/>
    </row>
    <row r="109" spans="1:6" x14ac:dyDescent="0.25">
      <c r="A109" s="450">
        <v>28051006</v>
      </c>
      <c r="B109" s="451" t="s">
        <v>1347</v>
      </c>
      <c r="C109" s="453">
        <v>21406800</v>
      </c>
      <c r="D109" s="453"/>
      <c r="E109" s="453">
        <v>21406800</v>
      </c>
      <c r="F109" s="453"/>
    </row>
    <row r="110" spans="1:6" x14ac:dyDescent="0.25">
      <c r="A110" s="450">
        <v>28051007</v>
      </c>
      <c r="B110" s="451" t="s">
        <v>1347</v>
      </c>
      <c r="C110" s="453">
        <v>0</v>
      </c>
      <c r="D110" s="453"/>
      <c r="E110" s="453">
        <v>0</v>
      </c>
      <c r="F110" s="453"/>
    </row>
    <row r="111" spans="1:6" x14ac:dyDescent="0.25">
      <c r="A111" s="450">
        <v>28051008</v>
      </c>
      <c r="B111" s="451" t="s">
        <v>1347</v>
      </c>
      <c r="C111" s="453">
        <v>72634124</v>
      </c>
      <c r="D111" s="453"/>
      <c r="E111" s="453">
        <v>72634124</v>
      </c>
      <c r="F111" s="453"/>
    </row>
    <row r="112" spans="1:6" x14ac:dyDescent="0.25">
      <c r="A112" s="450">
        <v>28051010</v>
      </c>
      <c r="B112" s="451" t="s">
        <v>1359</v>
      </c>
      <c r="C112" s="453">
        <v>0</v>
      </c>
      <c r="D112" s="453"/>
      <c r="E112" s="453">
        <v>0</v>
      </c>
      <c r="F112" s="453"/>
    </row>
    <row r="113" spans="1:6" x14ac:dyDescent="0.25">
      <c r="A113" s="450">
        <v>28051023</v>
      </c>
      <c r="B113" s="451" t="s">
        <v>1347</v>
      </c>
      <c r="C113" s="453">
        <v>0</v>
      </c>
      <c r="D113" s="453"/>
      <c r="E113" s="453">
        <v>0</v>
      </c>
      <c r="F113" s="453"/>
    </row>
    <row r="114" spans="1:6" x14ac:dyDescent="0.25">
      <c r="A114" s="450">
        <v>28051033</v>
      </c>
      <c r="B114" s="451" t="s">
        <v>1347</v>
      </c>
      <c r="C114" s="453">
        <v>0</v>
      </c>
      <c r="D114" s="453"/>
      <c r="E114" s="453">
        <v>0</v>
      </c>
      <c r="F114" s="453"/>
    </row>
    <row r="115" spans="1:6" x14ac:dyDescent="0.25">
      <c r="A115" s="450">
        <v>280515</v>
      </c>
      <c r="B115" s="451" t="s">
        <v>1030</v>
      </c>
      <c r="C115" s="453">
        <v>187711621</v>
      </c>
      <c r="D115" s="453"/>
      <c r="E115" s="453">
        <v>187711621</v>
      </c>
      <c r="F115" s="453"/>
    </row>
    <row r="116" spans="1:6" x14ac:dyDescent="0.25">
      <c r="A116" s="450">
        <v>2810</v>
      </c>
      <c r="B116" s="451" t="s">
        <v>1031</v>
      </c>
      <c r="C116" s="453">
        <v>21541461</v>
      </c>
      <c r="D116" s="453"/>
      <c r="E116" s="453">
        <v>21541461</v>
      </c>
      <c r="F116" s="453"/>
    </row>
    <row r="117" spans="1:6" x14ac:dyDescent="0.25">
      <c r="A117" s="450">
        <v>281020</v>
      </c>
      <c r="B117" s="451" t="s">
        <v>1032</v>
      </c>
      <c r="C117" s="453">
        <v>21541461</v>
      </c>
      <c r="D117" s="453"/>
      <c r="E117" s="453">
        <v>21541461</v>
      </c>
      <c r="F117" s="453"/>
    </row>
  </sheetData>
  <autoFilter ref="A5:F117" xr:uid="{DDAA719B-D1EF-470B-935F-CD17B63E44F0}">
    <filterColumn colId="2" showButton="0"/>
    <filterColumn colId="4" showButton="0"/>
  </autoFilter>
  <mergeCells count="5">
    <mergeCell ref="A1:F1"/>
    <mergeCell ref="A2:F2"/>
    <mergeCell ref="A3:F3"/>
    <mergeCell ref="C5:D5"/>
    <mergeCell ref="E5:F5"/>
  </mergeCells>
  <pageMargins left="0.7" right="0.7" top="0.75" bottom="0.75" header="0.3" footer="0.3"/>
  <pageSetup paperSize="9" orientation="portrait" horizontalDpi="0" verticalDpi="0" r:id="rId1"/>
  <ignoredErrors>
    <ignoredError sqref="D6:F99 C7:C107 D102:F117 D101 F101 D100 F100"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2796A-6153-43DA-B8A7-CD8056C413F5}">
  <dimension ref="A1:D38"/>
  <sheetViews>
    <sheetView showGridLines="0" workbookViewId="0">
      <selection activeCell="C37" sqref="C37"/>
    </sheetView>
  </sheetViews>
  <sheetFormatPr baseColWidth="10" defaultRowHeight="15" x14ac:dyDescent="0.25"/>
  <cols>
    <col min="1" max="1" width="12.7109375" style="449" customWidth="1"/>
    <col min="2" max="2" width="35.85546875" style="449" bestFit="1" customWidth="1"/>
    <col min="3" max="3" width="15.5703125" style="452" bestFit="1" customWidth="1"/>
    <col min="4" max="4" width="15.5703125" style="449" bestFit="1" customWidth="1"/>
    <col min="5" max="16384" width="11.42578125" style="449"/>
  </cols>
  <sheetData>
    <row r="1" spans="1:4" x14ac:dyDescent="0.25">
      <c r="A1" s="682"/>
      <c r="B1" s="682"/>
      <c r="C1" s="682"/>
      <c r="D1" s="682"/>
    </row>
    <row r="2" spans="1:4" x14ac:dyDescent="0.25">
      <c r="A2" s="682"/>
      <c r="B2" s="682"/>
      <c r="C2" s="682"/>
      <c r="D2" s="682"/>
    </row>
    <row r="3" spans="1:4" x14ac:dyDescent="0.25">
      <c r="A3" s="682" t="s">
        <v>890</v>
      </c>
      <c r="B3" s="682"/>
      <c r="C3" s="682"/>
      <c r="D3" s="682"/>
    </row>
    <row r="5" spans="1:4" x14ac:dyDescent="0.25">
      <c r="A5" s="455" t="s">
        <v>898</v>
      </c>
      <c r="B5" s="456" t="s">
        <v>891</v>
      </c>
      <c r="C5" s="683" t="s">
        <v>1141</v>
      </c>
      <c r="D5" s="683"/>
    </row>
    <row r="6" spans="1:4" x14ac:dyDescent="0.25">
      <c r="A6" s="458">
        <v>3</v>
      </c>
      <c r="B6" s="459" t="s">
        <v>252</v>
      </c>
      <c r="C6" s="460"/>
      <c r="D6" s="460">
        <f>+C7+C10+C13+C16+C19</f>
        <v>1726488413.73</v>
      </c>
    </row>
    <row r="7" spans="1:4" x14ac:dyDescent="0.25">
      <c r="A7" s="450">
        <v>31</v>
      </c>
      <c r="B7" s="451" t="s">
        <v>1033</v>
      </c>
      <c r="C7" s="453">
        <v>22000000</v>
      </c>
      <c r="D7" s="453"/>
    </row>
    <row r="8" spans="1:4" x14ac:dyDescent="0.25">
      <c r="A8" s="450">
        <v>3105</v>
      </c>
      <c r="B8" s="451" t="s">
        <v>1034</v>
      </c>
      <c r="C8" s="453">
        <v>22000000</v>
      </c>
      <c r="D8" s="453"/>
    </row>
    <row r="9" spans="1:4" x14ac:dyDescent="0.25">
      <c r="A9" s="450">
        <v>310505</v>
      </c>
      <c r="B9" s="451" t="s">
        <v>1035</v>
      </c>
      <c r="C9" s="453">
        <v>22000000</v>
      </c>
      <c r="D9" s="453"/>
    </row>
    <row r="10" spans="1:4" x14ac:dyDescent="0.25">
      <c r="A10" s="450">
        <v>33</v>
      </c>
      <c r="B10" s="451" t="s">
        <v>1036</v>
      </c>
      <c r="C10" s="453">
        <v>18962685</v>
      </c>
      <c r="D10" s="453"/>
    </row>
    <row r="11" spans="1:4" x14ac:dyDescent="0.25">
      <c r="A11" s="450">
        <v>3305</v>
      </c>
      <c r="B11" s="451" t="s">
        <v>1037</v>
      </c>
      <c r="C11" s="453">
        <v>18962685</v>
      </c>
      <c r="D11" s="453"/>
    </row>
    <row r="12" spans="1:4" x14ac:dyDescent="0.25">
      <c r="A12" s="450">
        <v>330505</v>
      </c>
      <c r="B12" s="451" t="s">
        <v>1038</v>
      </c>
      <c r="C12" s="453">
        <v>18962685</v>
      </c>
      <c r="D12" s="453"/>
    </row>
    <row r="13" spans="1:4" x14ac:dyDescent="0.25">
      <c r="A13" s="450">
        <v>34</v>
      </c>
      <c r="B13" s="451" t="s">
        <v>1039</v>
      </c>
      <c r="C13" s="453">
        <v>123086938.27</v>
      </c>
      <c r="D13" s="453"/>
    </row>
    <row r="14" spans="1:4" x14ac:dyDescent="0.25">
      <c r="A14" s="450">
        <v>3405</v>
      </c>
      <c r="B14" s="451" t="s">
        <v>943</v>
      </c>
      <c r="C14" s="453">
        <v>123086938.27</v>
      </c>
      <c r="D14" s="453"/>
    </row>
    <row r="15" spans="1:4" x14ac:dyDescent="0.25">
      <c r="A15" s="450">
        <v>340525</v>
      </c>
      <c r="B15" s="451" t="s">
        <v>1040</v>
      </c>
      <c r="C15" s="453">
        <v>123086938.27</v>
      </c>
      <c r="D15" s="453"/>
    </row>
    <row r="16" spans="1:4" x14ac:dyDescent="0.25">
      <c r="A16" s="450">
        <v>36</v>
      </c>
      <c r="B16" s="451" t="s">
        <v>1041</v>
      </c>
      <c r="C16" s="453">
        <v>0</v>
      </c>
      <c r="D16" s="453"/>
    </row>
    <row r="17" spans="1:4" x14ac:dyDescent="0.25">
      <c r="A17" s="450">
        <v>3605</v>
      </c>
      <c r="B17" s="451" t="s">
        <v>1042</v>
      </c>
      <c r="C17" s="453">
        <v>0</v>
      </c>
      <c r="D17" s="453"/>
    </row>
    <row r="18" spans="1:4" x14ac:dyDescent="0.25">
      <c r="A18" s="450">
        <v>360505</v>
      </c>
      <c r="B18" s="451" t="s">
        <v>1042</v>
      </c>
      <c r="C18" s="453">
        <v>0</v>
      </c>
      <c r="D18" s="453"/>
    </row>
    <row r="19" spans="1:4" x14ac:dyDescent="0.25">
      <c r="A19" s="450">
        <v>37</v>
      </c>
      <c r="B19" s="451" t="s">
        <v>1043</v>
      </c>
      <c r="C19" s="453">
        <v>1562438790.46</v>
      </c>
      <c r="D19" s="453"/>
    </row>
    <row r="20" spans="1:4" x14ac:dyDescent="0.25">
      <c r="A20" s="450">
        <v>3705</v>
      </c>
      <c r="B20" s="451" t="s">
        <v>1044</v>
      </c>
      <c r="C20" s="453">
        <v>1562438790.46</v>
      </c>
      <c r="D20" s="453"/>
    </row>
    <row r="21" spans="1:4" x14ac:dyDescent="0.25">
      <c r="A21" s="450">
        <v>370513</v>
      </c>
      <c r="B21" s="451" t="s">
        <v>1045</v>
      </c>
      <c r="C21" s="453">
        <v>0</v>
      </c>
      <c r="D21" s="453"/>
    </row>
    <row r="22" spans="1:4" x14ac:dyDescent="0.25">
      <c r="A22" s="450">
        <v>370514</v>
      </c>
      <c r="B22" s="451" t="s">
        <v>1046</v>
      </c>
      <c r="C22" s="453">
        <v>42394313.479999997</v>
      </c>
      <c r="D22" s="453"/>
    </row>
    <row r="23" spans="1:4" x14ac:dyDescent="0.25">
      <c r="A23" s="450">
        <v>370515</v>
      </c>
      <c r="B23" s="451" t="s">
        <v>1047</v>
      </c>
      <c r="C23" s="453">
        <v>357734384.74000001</v>
      </c>
      <c r="D23" s="453"/>
    </row>
    <row r="24" spans="1:4" x14ac:dyDescent="0.25">
      <c r="A24" s="450">
        <v>370516</v>
      </c>
      <c r="B24" s="451" t="s">
        <v>1048</v>
      </c>
      <c r="C24" s="453">
        <v>435019341.75</v>
      </c>
      <c r="D24" s="453"/>
    </row>
    <row r="25" spans="1:4" x14ac:dyDescent="0.25">
      <c r="A25" s="450">
        <v>370517</v>
      </c>
      <c r="B25" s="451" t="s">
        <v>1049</v>
      </c>
      <c r="C25" s="453">
        <v>335855094.00999999</v>
      </c>
      <c r="D25" s="453"/>
    </row>
    <row r="26" spans="1:4" x14ac:dyDescent="0.25">
      <c r="A26" s="450">
        <v>370518</v>
      </c>
      <c r="B26" s="451" t="s">
        <v>1050</v>
      </c>
      <c r="C26" s="453">
        <v>391435656.48000002</v>
      </c>
      <c r="D26" s="453"/>
    </row>
    <row r="30" spans="1:4" x14ac:dyDescent="0.25">
      <c r="B30" s="459" t="s">
        <v>896</v>
      </c>
      <c r="C30" s="462">
        <f>+Activo!D6</f>
        <v>2749282777.5</v>
      </c>
    </row>
    <row r="31" spans="1:4" x14ac:dyDescent="0.25">
      <c r="B31" s="459" t="s">
        <v>897</v>
      </c>
      <c r="C31" s="462">
        <f>+Pasivo!D6</f>
        <v>887852048.11000001</v>
      </c>
    </row>
    <row r="32" spans="1:4" x14ac:dyDescent="0.25">
      <c r="B32" s="459" t="s">
        <v>252</v>
      </c>
      <c r="C32" s="462">
        <f>+D6</f>
        <v>1726488413.73</v>
      </c>
    </row>
    <row r="33" spans="2:3" x14ac:dyDescent="0.25">
      <c r="B33" s="459" t="s">
        <v>1140</v>
      </c>
      <c r="C33" s="454">
        <f>+C30-C31-C32</f>
        <v>134942315.65999985</v>
      </c>
    </row>
    <row r="34" spans="2:3" x14ac:dyDescent="0.25">
      <c r="B34" s="459" t="s">
        <v>262</v>
      </c>
      <c r="C34" s="462">
        <f>+Ingresos!D6</f>
        <v>5161218395.3299999</v>
      </c>
    </row>
    <row r="35" spans="2:3" x14ac:dyDescent="0.25">
      <c r="B35" s="459" t="s">
        <v>388</v>
      </c>
      <c r="C35" s="462">
        <f>+'Gastos y Costos'!D6</f>
        <v>2356701862.96</v>
      </c>
    </row>
    <row r="36" spans="2:3" x14ac:dyDescent="0.25">
      <c r="B36" s="459" t="s">
        <v>1139</v>
      </c>
      <c r="C36" s="462">
        <f>+'Gastos y Costos'!D100</f>
        <v>2669574217</v>
      </c>
    </row>
    <row r="37" spans="2:3" x14ac:dyDescent="0.25">
      <c r="B37" s="459" t="s">
        <v>1140</v>
      </c>
      <c r="C37" s="454">
        <f>+C34-C35-C36</f>
        <v>134942315.36999989</v>
      </c>
    </row>
    <row r="38" spans="2:3" x14ac:dyDescent="0.25">
      <c r="C38" s="452">
        <f>+C37-C33</f>
        <v>-0.28999996185302734</v>
      </c>
    </row>
  </sheetData>
  <autoFilter ref="A5:D26" xr:uid="{DDAA719B-D1EF-470B-935F-CD17B63E44F0}">
    <filterColumn colId="2" showButton="0"/>
  </autoFilter>
  <mergeCells count="4">
    <mergeCell ref="A1:D1"/>
    <mergeCell ref="A2:D2"/>
    <mergeCell ref="A3:D3"/>
    <mergeCell ref="C5:D5"/>
  </mergeCells>
  <pageMargins left="0.7" right="0.7" top="0.75" bottom="0.75" header="0.3" footer="0.3"/>
  <pageSetup paperSize="9" orientation="portrait" horizontalDpi="0" verticalDpi="0" r:id="rId1"/>
  <ignoredErrors>
    <ignoredError sqref="D6" unlocked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4D413-0405-4F3A-8A77-4A86F77EB927}">
  <dimension ref="A1:F23"/>
  <sheetViews>
    <sheetView showGridLines="0" workbookViewId="0">
      <selection activeCell="E23" sqref="E23"/>
    </sheetView>
  </sheetViews>
  <sheetFormatPr baseColWidth="10" defaultRowHeight="15" x14ac:dyDescent="0.25"/>
  <cols>
    <col min="1" max="1" width="12.7109375" style="449" customWidth="1"/>
    <col min="2" max="2" width="35.85546875" style="449" bestFit="1" customWidth="1"/>
    <col min="3" max="3" width="15.5703125" style="452" bestFit="1" customWidth="1"/>
    <col min="4" max="6" width="15.5703125" style="449" bestFit="1" customWidth="1"/>
    <col min="7" max="16384" width="11.42578125" style="449"/>
  </cols>
  <sheetData>
    <row r="1" spans="1:6" x14ac:dyDescent="0.25">
      <c r="A1" s="682" t="str">
        <f>+Pasivo!A1</f>
        <v>XXXXXXYYYY SAS</v>
      </c>
      <c r="B1" s="682"/>
      <c r="C1" s="682"/>
      <c r="D1" s="682"/>
      <c r="E1" s="682"/>
      <c r="F1" s="682"/>
    </row>
    <row r="2" spans="1:6" x14ac:dyDescent="0.25">
      <c r="A2" s="682" t="str">
        <f>+Activo!A2</f>
        <v>(Nit: 800,000,000-0)</v>
      </c>
      <c r="B2" s="682"/>
      <c r="C2" s="682"/>
      <c r="D2" s="682"/>
      <c r="E2" s="682"/>
      <c r="F2" s="682"/>
    </row>
    <row r="3" spans="1:6" x14ac:dyDescent="0.25">
      <c r="A3" s="682" t="s">
        <v>890</v>
      </c>
      <c r="B3" s="682"/>
      <c r="C3" s="682"/>
      <c r="D3" s="682"/>
      <c r="E3" s="682"/>
      <c r="F3" s="682"/>
    </row>
    <row r="5" spans="1:6" x14ac:dyDescent="0.25">
      <c r="A5" s="455" t="s">
        <v>898</v>
      </c>
      <c r="B5" s="456" t="s">
        <v>891</v>
      </c>
      <c r="C5" s="683" t="s">
        <v>1141</v>
      </c>
      <c r="D5" s="683"/>
      <c r="E5" s="683" t="s">
        <v>1142</v>
      </c>
      <c r="F5" s="683"/>
    </row>
    <row r="6" spans="1:6" x14ac:dyDescent="0.25">
      <c r="A6" s="461">
        <v>4</v>
      </c>
      <c r="B6" s="459" t="s">
        <v>262</v>
      </c>
      <c r="C6" s="460"/>
      <c r="D6" s="460">
        <f>+C7+C16</f>
        <v>5161218395.3299999</v>
      </c>
      <c r="E6" s="460"/>
      <c r="F6" s="460">
        <f>+E7+E16</f>
        <v>5166100095.7164421</v>
      </c>
    </row>
    <row r="7" spans="1:6" x14ac:dyDescent="0.25">
      <c r="A7" s="466">
        <v>41</v>
      </c>
      <c r="B7" s="467" t="s">
        <v>1051</v>
      </c>
      <c r="C7" s="468">
        <f>+C8+C14</f>
        <v>5109652612</v>
      </c>
      <c r="D7" s="468"/>
      <c r="E7" s="468">
        <f>+E8+E14</f>
        <v>5109652612</v>
      </c>
      <c r="F7" s="465"/>
    </row>
    <row r="8" spans="1:6" x14ac:dyDescent="0.25">
      <c r="A8" s="450">
        <v>4130</v>
      </c>
      <c r="B8" s="451" t="s">
        <v>1052</v>
      </c>
      <c r="C8" s="453">
        <f>+C9+C11</f>
        <v>5157422576</v>
      </c>
      <c r="D8" s="453"/>
      <c r="E8" s="453">
        <f>+E9+E11</f>
        <v>5157422576</v>
      </c>
      <c r="F8" s="453"/>
    </row>
    <row r="9" spans="1:6" x14ac:dyDescent="0.25">
      <c r="A9" s="450">
        <v>413095</v>
      </c>
      <c r="B9" s="451" t="s">
        <v>1053</v>
      </c>
      <c r="C9" s="453">
        <f>+C10</f>
        <v>1972215732</v>
      </c>
      <c r="D9" s="453"/>
      <c r="E9" s="453">
        <f>+E10</f>
        <v>1972215732</v>
      </c>
      <c r="F9" s="453"/>
    </row>
    <row r="10" spans="1:6" x14ac:dyDescent="0.25">
      <c r="A10" s="450">
        <v>41309501</v>
      </c>
      <c r="B10" s="451" t="s">
        <v>1364</v>
      </c>
      <c r="C10" s="453">
        <v>1972215732</v>
      </c>
      <c r="D10" s="453"/>
      <c r="E10" s="453">
        <v>1972215732</v>
      </c>
      <c r="F10" s="453"/>
    </row>
    <row r="11" spans="1:6" x14ac:dyDescent="0.25">
      <c r="A11" s="450">
        <v>413096</v>
      </c>
      <c r="B11" s="451" t="s">
        <v>1364</v>
      </c>
      <c r="C11" s="453">
        <f>+C12+C13</f>
        <v>3185206844</v>
      </c>
      <c r="D11" s="453"/>
      <c r="E11" s="453">
        <f>+E12+E13</f>
        <v>3185206844</v>
      </c>
      <c r="F11" s="453"/>
    </row>
    <row r="12" spans="1:6" x14ac:dyDescent="0.25">
      <c r="A12" s="450">
        <v>41309601</v>
      </c>
      <c r="B12" s="451" t="s">
        <v>1364</v>
      </c>
      <c r="C12" s="453">
        <v>846040869</v>
      </c>
      <c r="D12" s="453"/>
      <c r="E12" s="453">
        <v>846040869</v>
      </c>
      <c r="F12" s="453"/>
    </row>
    <row r="13" spans="1:6" x14ac:dyDescent="0.25">
      <c r="A13" s="450">
        <v>41309602</v>
      </c>
      <c r="B13" s="451" t="s">
        <v>1364</v>
      </c>
      <c r="C13" s="453">
        <v>2339165975</v>
      </c>
      <c r="D13" s="453"/>
      <c r="E13" s="453">
        <v>2339165975</v>
      </c>
      <c r="F13" s="453"/>
    </row>
    <row r="14" spans="1:6" x14ac:dyDescent="0.25">
      <c r="A14" s="450">
        <v>4175</v>
      </c>
      <c r="B14" s="451" t="s">
        <v>1056</v>
      </c>
      <c r="C14" s="453">
        <f>+C15</f>
        <v>-47769964</v>
      </c>
      <c r="D14" s="453"/>
      <c r="E14" s="453">
        <f>+E15</f>
        <v>-47769964</v>
      </c>
      <c r="F14" s="453"/>
    </row>
    <row r="15" spans="1:6" x14ac:dyDescent="0.25">
      <c r="A15" s="450">
        <v>417505</v>
      </c>
      <c r="B15" s="451" t="s">
        <v>1057</v>
      </c>
      <c r="C15" s="453">
        <v>-47769964</v>
      </c>
      <c r="D15" s="453"/>
      <c r="E15" s="453">
        <v>-47769964</v>
      </c>
      <c r="F15" s="453"/>
    </row>
    <row r="16" spans="1:6" x14ac:dyDescent="0.25">
      <c r="A16" s="466">
        <v>42</v>
      </c>
      <c r="B16" s="467" t="s">
        <v>1058</v>
      </c>
      <c r="C16" s="468">
        <f>+C17+C19+C21</f>
        <v>51565783.329999998</v>
      </c>
      <c r="D16" s="468"/>
      <c r="E16" s="468">
        <f>+E17+E19+E21+E23</f>
        <v>56447483.716441996</v>
      </c>
      <c r="F16" s="465"/>
    </row>
    <row r="17" spans="1:6" x14ac:dyDescent="0.25">
      <c r="A17" s="450">
        <v>4205</v>
      </c>
      <c r="B17" s="451" t="s">
        <v>1059</v>
      </c>
      <c r="C17" s="453">
        <f>+C18</f>
        <v>107804.22</v>
      </c>
      <c r="D17" s="453"/>
      <c r="E17" s="453">
        <f>+E18</f>
        <v>107804.22</v>
      </c>
      <c r="F17" s="453"/>
    </row>
    <row r="18" spans="1:6" x14ac:dyDescent="0.25">
      <c r="A18" s="450">
        <v>420505</v>
      </c>
      <c r="B18" s="451" t="s">
        <v>1060</v>
      </c>
      <c r="C18" s="453">
        <v>107804.22</v>
      </c>
      <c r="D18" s="453"/>
      <c r="E18" s="453">
        <v>107804.22</v>
      </c>
      <c r="F18" s="453"/>
    </row>
    <row r="19" spans="1:6" x14ac:dyDescent="0.25">
      <c r="A19" s="450">
        <v>4210</v>
      </c>
      <c r="B19" s="451" t="s">
        <v>1061</v>
      </c>
      <c r="C19" s="453">
        <f>+C20</f>
        <v>43640529.240000002</v>
      </c>
      <c r="D19" s="453"/>
      <c r="E19" s="453">
        <f>+E20</f>
        <v>43640529.240000002</v>
      </c>
      <c r="F19" s="453"/>
    </row>
    <row r="20" spans="1:6" x14ac:dyDescent="0.25">
      <c r="A20" s="450">
        <v>421005</v>
      </c>
      <c r="B20" s="451" t="s">
        <v>1062</v>
      </c>
      <c r="C20" s="453">
        <v>43640529.240000002</v>
      </c>
      <c r="D20" s="453"/>
      <c r="E20" s="453">
        <v>43640529.240000002</v>
      </c>
      <c r="F20" s="453"/>
    </row>
    <row r="21" spans="1:6" x14ac:dyDescent="0.25">
      <c r="A21" s="450">
        <v>4295</v>
      </c>
      <c r="B21" s="451" t="s">
        <v>1063</v>
      </c>
      <c r="C21" s="453">
        <f>+C22</f>
        <v>7817449.8700000001</v>
      </c>
      <c r="D21" s="453"/>
      <c r="E21" s="453">
        <f>+E22</f>
        <v>7817449.8700000001</v>
      </c>
      <c r="F21" s="453"/>
    </row>
    <row r="22" spans="1:6" x14ac:dyDescent="0.25">
      <c r="A22" s="450">
        <v>429505</v>
      </c>
      <c r="B22" s="451" t="s">
        <v>1064</v>
      </c>
      <c r="C22" s="453">
        <v>7817449.8700000001</v>
      </c>
      <c r="D22" s="453"/>
      <c r="E22" s="453">
        <v>7817449.8700000001</v>
      </c>
      <c r="F22" s="453"/>
    </row>
    <row r="23" spans="1:6" x14ac:dyDescent="0.25">
      <c r="A23" s="451"/>
      <c r="B23" s="610" t="s">
        <v>1298</v>
      </c>
      <c r="C23" s="611"/>
      <c r="D23" s="610"/>
      <c r="E23" s="611">
        <f>4.54%*Activo!C51</f>
        <v>4881700.386442</v>
      </c>
      <c r="F23" s="451"/>
    </row>
  </sheetData>
  <autoFilter ref="A5:F22" xr:uid="{DDAA719B-D1EF-470B-935F-CD17B63E44F0}">
    <filterColumn colId="2" showButton="0"/>
    <filterColumn colId="4" showButton="0"/>
  </autoFilter>
  <mergeCells count="5">
    <mergeCell ref="A1:F1"/>
    <mergeCell ref="A2:F2"/>
    <mergeCell ref="A3:F3"/>
    <mergeCell ref="C5:D5"/>
    <mergeCell ref="E5:F5"/>
  </mergeCells>
  <pageMargins left="0.7" right="0.7" top="0.75" bottom="0.75" header="0.3" footer="0.3"/>
  <pageSetup paperSize="9" orientation="portrait" horizontalDpi="0" verticalDpi="0" r:id="rId1"/>
  <ignoredErrors>
    <ignoredError sqref="D6:F6 C7 F8 F14 F11 F9 D7:E7 F7 F10 F15:F18 F12:F13 D9 D11 D12:D13 C12:C13 D14 D15:D18 C15:C16 D8 D10 C10 C9 C11 E10 C8 E8 C19:E21 E15:E16 C17:C18 E17:E18 C14 E14 E12:E13 E11 E9"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95053-2829-493A-A0F9-A4B5A531B8B1}">
  <dimension ref="A1:G126"/>
  <sheetViews>
    <sheetView showGridLines="0" topLeftCell="A4" workbookViewId="0">
      <selection activeCell="A110" sqref="A110:C125"/>
    </sheetView>
  </sheetViews>
  <sheetFormatPr baseColWidth="10" defaultRowHeight="15" x14ac:dyDescent="0.25"/>
  <cols>
    <col min="1" max="1" width="12.7109375" style="449" customWidth="1"/>
    <col min="2" max="2" width="35.85546875" style="449" bestFit="1" customWidth="1"/>
    <col min="3" max="3" width="15.5703125" style="452" bestFit="1" customWidth="1"/>
    <col min="4" max="6" width="15.5703125" style="449" bestFit="1" customWidth="1"/>
    <col min="7" max="7" width="14" style="449" bestFit="1" customWidth="1"/>
    <col min="8" max="16384" width="11.42578125" style="449"/>
  </cols>
  <sheetData>
    <row r="1" spans="1:7" x14ac:dyDescent="0.25">
      <c r="A1" s="682" t="str">
        <f>+Balance!A1</f>
        <v>XXXXXXYYYY SAS</v>
      </c>
      <c r="B1" s="682"/>
      <c r="C1" s="682"/>
      <c r="D1" s="682"/>
      <c r="E1" s="682"/>
      <c r="F1" s="682"/>
    </row>
    <row r="2" spans="1:7" x14ac:dyDescent="0.25">
      <c r="A2" s="682" t="str">
        <f>+Balance!A2</f>
        <v>(Nit: 800,000,000-0)</v>
      </c>
      <c r="B2" s="682"/>
      <c r="C2" s="682"/>
      <c r="D2" s="682"/>
      <c r="E2" s="682"/>
      <c r="F2" s="682"/>
    </row>
    <row r="3" spans="1:7" x14ac:dyDescent="0.25">
      <c r="A3" s="682" t="s">
        <v>890</v>
      </c>
      <c r="B3" s="682"/>
      <c r="C3" s="682"/>
      <c r="D3" s="682"/>
      <c r="E3" s="682"/>
      <c r="F3" s="682"/>
    </row>
    <row r="5" spans="1:7" x14ac:dyDescent="0.25">
      <c r="A5" s="455" t="s">
        <v>898</v>
      </c>
      <c r="B5" s="456" t="s">
        <v>891</v>
      </c>
      <c r="C5" s="683" t="s">
        <v>1141</v>
      </c>
      <c r="D5" s="683"/>
      <c r="E5" s="683" t="s">
        <v>1142</v>
      </c>
      <c r="F5" s="683"/>
    </row>
    <row r="6" spans="1:7" x14ac:dyDescent="0.25">
      <c r="A6" s="461">
        <v>5</v>
      </c>
      <c r="B6" s="459" t="s">
        <v>388</v>
      </c>
      <c r="C6" s="460"/>
      <c r="D6" s="460">
        <f>+D7+D79+D83+D97</f>
        <v>2356701862.96</v>
      </c>
      <c r="E6" s="460"/>
      <c r="F6" s="460">
        <f>+F7+F79+F83+F97</f>
        <v>1543617089.3600001</v>
      </c>
      <c r="G6" s="618">
        <f>+D6-F6</f>
        <v>813084773.5999999</v>
      </c>
    </row>
    <row r="7" spans="1:7" x14ac:dyDescent="0.25">
      <c r="A7" s="466">
        <v>51</v>
      </c>
      <c r="B7" s="467" t="s">
        <v>1065</v>
      </c>
      <c r="C7" s="468"/>
      <c r="D7" s="468">
        <f>+C8+C26+C31+C37+C40+C45+C55+C59+C64+C67+C71</f>
        <v>1694718172.1799998</v>
      </c>
      <c r="E7" s="468"/>
      <c r="F7" s="468">
        <f>+E8+E26+E31+E37+E40+E45+E55+E59+E64+E67+E71</f>
        <v>1426064996.5900002</v>
      </c>
    </row>
    <row r="8" spans="1:7" x14ac:dyDescent="0.25">
      <c r="A8" s="450">
        <v>5105</v>
      </c>
      <c r="B8" s="451" t="s">
        <v>1066</v>
      </c>
      <c r="C8" s="453">
        <f>+C9+C10+C11+C12+C13+C14+C15+C16+C17+C18+C19+C20+C21+C22+C23+C24+C25</f>
        <v>792353769</v>
      </c>
      <c r="D8" s="453"/>
      <c r="E8" s="453">
        <f>+E9+E10+E11+E12+E13+E14+E15+E16+E17+E18+E19+E20+E21+E22+E23+E24+E25</f>
        <v>692353769</v>
      </c>
      <c r="F8" s="453"/>
    </row>
    <row r="9" spans="1:7" x14ac:dyDescent="0.25">
      <c r="A9" s="450">
        <v>510506</v>
      </c>
      <c r="B9" s="451" t="s">
        <v>1067</v>
      </c>
      <c r="C9" s="453">
        <v>418821520</v>
      </c>
      <c r="D9" s="453"/>
      <c r="E9" s="453">
        <v>418821520</v>
      </c>
      <c r="F9" s="453"/>
    </row>
    <row r="10" spans="1:7" x14ac:dyDescent="0.25">
      <c r="A10" s="450">
        <v>510527</v>
      </c>
      <c r="B10" s="451" t="s">
        <v>1068</v>
      </c>
      <c r="C10" s="453">
        <v>3709858</v>
      </c>
      <c r="D10" s="453"/>
      <c r="E10" s="453">
        <v>3709858</v>
      </c>
      <c r="F10" s="453"/>
    </row>
    <row r="11" spans="1:7" x14ac:dyDescent="0.25">
      <c r="A11" s="450">
        <v>510530</v>
      </c>
      <c r="B11" s="451" t="s">
        <v>1069</v>
      </c>
      <c r="C11" s="453">
        <v>37951735</v>
      </c>
      <c r="D11" s="453"/>
      <c r="E11" s="453">
        <v>37951735</v>
      </c>
      <c r="F11" s="453"/>
    </row>
    <row r="12" spans="1:7" x14ac:dyDescent="0.25">
      <c r="A12" s="450">
        <v>510533</v>
      </c>
      <c r="B12" s="451" t="s">
        <v>1020</v>
      </c>
      <c r="C12" s="453">
        <v>4001280</v>
      </c>
      <c r="D12" s="453"/>
      <c r="E12" s="453">
        <v>4001280</v>
      </c>
      <c r="F12" s="453"/>
    </row>
    <row r="13" spans="1:7" x14ac:dyDescent="0.25">
      <c r="A13" s="450">
        <v>510536</v>
      </c>
      <c r="B13" s="451" t="s">
        <v>1021</v>
      </c>
      <c r="C13" s="453">
        <v>35845704</v>
      </c>
      <c r="D13" s="453"/>
      <c r="E13" s="453">
        <v>35845704</v>
      </c>
      <c r="F13" s="453"/>
    </row>
    <row r="14" spans="1:7" x14ac:dyDescent="0.25">
      <c r="A14" s="450">
        <v>510539</v>
      </c>
      <c r="B14" s="451" t="s">
        <v>1024</v>
      </c>
      <c r="C14" s="453">
        <v>20375297</v>
      </c>
      <c r="D14" s="453"/>
      <c r="E14" s="453">
        <v>20375297</v>
      </c>
      <c r="F14" s="453"/>
    </row>
    <row r="15" spans="1:7" x14ac:dyDescent="0.25">
      <c r="A15" s="450">
        <v>510548</v>
      </c>
      <c r="B15" s="451" t="s">
        <v>1070</v>
      </c>
      <c r="C15" s="453">
        <v>2000000</v>
      </c>
      <c r="D15" s="453"/>
      <c r="E15" s="453">
        <v>2000000</v>
      </c>
      <c r="F15" s="453"/>
    </row>
    <row r="16" spans="1:7" x14ac:dyDescent="0.25">
      <c r="A16" s="450">
        <v>510551</v>
      </c>
      <c r="B16" s="451" t="s">
        <v>1071</v>
      </c>
      <c r="C16" s="453">
        <v>1242773</v>
      </c>
      <c r="D16" s="453"/>
      <c r="E16" s="453">
        <v>1242773</v>
      </c>
      <c r="F16" s="453"/>
    </row>
    <row r="17" spans="1:6" x14ac:dyDescent="0.25">
      <c r="A17" s="450">
        <v>510554</v>
      </c>
      <c r="B17" s="451" t="s">
        <v>1072</v>
      </c>
      <c r="C17" s="453">
        <v>22212000</v>
      </c>
      <c r="D17" s="453"/>
      <c r="E17" s="453">
        <v>22212000</v>
      </c>
      <c r="F17" s="453"/>
    </row>
    <row r="18" spans="1:6" x14ac:dyDescent="0.25">
      <c r="A18" s="450">
        <v>510559</v>
      </c>
      <c r="B18" s="451" t="s">
        <v>1073</v>
      </c>
      <c r="C18" s="453">
        <v>100000000</v>
      </c>
      <c r="D18" s="453"/>
      <c r="E18" s="617">
        <v>0</v>
      </c>
      <c r="F18" s="453"/>
    </row>
    <row r="19" spans="1:6" x14ac:dyDescent="0.25">
      <c r="A19" s="450">
        <v>510568</v>
      </c>
      <c r="B19" s="451" t="s">
        <v>996</v>
      </c>
      <c r="C19" s="453">
        <v>23683700</v>
      </c>
      <c r="D19" s="453"/>
      <c r="E19" s="453">
        <v>23683700</v>
      </c>
      <c r="F19" s="453"/>
    </row>
    <row r="20" spans="1:6" x14ac:dyDescent="0.25">
      <c r="A20" s="450">
        <v>510569</v>
      </c>
      <c r="B20" s="451" t="s">
        <v>1074</v>
      </c>
      <c r="C20" s="453">
        <v>29032246</v>
      </c>
      <c r="D20" s="453"/>
      <c r="E20" s="453">
        <v>29032246</v>
      </c>
      <c r="F20" s="453"/>
    </row>
    <row r="21" spans="1:6" x14ac:dyDescent="0.25">
      <c r="A21" s="450">
        <v>510570</v>
      </c>
      <c r="B21" s="451" t="s">
        <v>1075</v>
      </c>
      <c r="C21" s="453">
        <v>57408484</v>
      </c>
      <c r="D21" s="453"/>
      <c r="E21" s="453">
        <v>57408484</v>
      </c>
      <c r="F21" s="453"/>
    </row>
    <row r="22" spans="1:6" x14ac:dyDescent="0.25">
      <c r="A22" s="450">
        <v>510572</v>
      </c>
      <c r="B22" s="451" t="s">
        <v>1076</v>
      </c>
      <c r="C22" s="453">
        <v>23873600</v>
      </c>
      <c r="D22" s="453"/>
      <c r="E22" s="453">
        <v>23873600</v>
      </c>
      <c r="F22" s="453"/>
    </row>
    <row r="23" spans="1:6" x14ac:dyDescent="0.25">
      <c r="A23" s="450">
        <v>510575</v>
      </c>
      <c r="B23" s="451" t="s">
        <v>1077</v>
      </c>
      <c r="C23" s="453">
        <v>5307600</v>
      </c>
      <c r="D23" s="453"/>
      <c r="E23" s="453">
        <v>5307600</v>
      </c>
      <c r="F23" s="453"/>
    </row>
    <row r="24" spans="1:6" x14ac:dyDescent="0.25">
      <c r="A24" s="450">
        <v>510578</v>
      </c>
      <c r="B24" s="451" t="s">
        <v>999</v>
      </c>
      <c r="C24" s="453">
        <v>5938500</v>
      </c>
      <c r="D24" s="453"/>
      <c r="E24" s="453">
        <v>5938500</v>
      </c>
      <c r="F24" s="453"/>
    </row>
    <row r="25" spans="1:6" x14ac:dyDescent="0.25">
      <c r="A25" s="450">
        <v>510584</v>
      </c>
      <c r="B25" s="451" t="s">
        <v>1078</v>
      </c>
      <c r="C25" s="453">
        <v>949472</v>
      </c>
      <c r="D25" s="453"/>
      <c r="E25" s="625">
        <f>+C25</f>
        <v>949472</v>
      </c>
      <c r="F25" s="453"/>
    </row>
    <row r="26" spans="1:6" x14ac:dyDescent="0.25">
      <c r="A26" s="450">
        <v>5110</v>
      </c>
      <c r="B26" s="451" t="s">
        <v>966</v>
      </c>
      <c r="C26" s="453">
        <f>+C27+C28+C29+C30</f>
        <v>58913401</v>
      </c>
      <c r="D26" s="453"/>
      <c r="E26" s="453">
        <f>+E27+E28+E29+E30</f>
        <v>58913401</v>
      </c>
      <c r="F26" s="453"/>
    </row>
    <row r="27" spans="1:6" x14ac:dyDescent="0.25">
      <c r="A27" s="450">
        <v>511010</v>
      </c>
      <c r="B27" s="451" t="s">
        <v>1079</v>
      </c>
      <c r="C27" s="453">
        <v>10400000</v>
      </c>
      <c r="D27" s="453"/>
      <c r="E27" s="453">
        <v>10400000</v>
      </c>
      <c r="F27" s="453"/>
    </row>
    <row r="28" spans="1:6" x14ac:dyDescent="0.25">
      <c r="A28" s="450">
        <v>511025</v>
      </c>
      <c r="B28" s="451" t="s">
        <v>1080</v>
      </c>
      <c r="C28" s="453">
        <v>36500000</v>
      </c>
      <c r="D28" s="453"/>
      <c r="E28" s="453">
        <v>36500000</v>
      </c>
      <c r="F28" s="453"/>
    </row>
    <row r="29" spans="1:6" x14ac:dyDescent="0.25">
      <c r="A29" s="450">
        <v>511030</v>
      </c>
      <c r="B29" s="451" t="s">
        <v>1081</v>
      </c>
      <c r="C29" s="453">
        <v>200000</v>
      </c>
      <c r="D29" s="453"/>
      <c r="E29" s="453">
        <v>200000</v>
      </c>
      <c r="F29" s="453"/>
    </row>
    <row r="30" spans="1:6" x14ac:dyDescent="0.25">
      <c r="A30" s="450">
        <v>511035</v>
      </c>
      <c r="B30" s="451" t="s">
        <v>1082</v>
      </c>
      <c r="C30" s="453">
        <v>11813401</v>
      </c>
      <c r="D30" s="453"/>
      <c r="E30" s="453">
        <v>11813401</v>
      </c>
      <c r="F30" s="453"/>
    </row>
    <row r="31" spans="1:6" x14ac:dyDescent="0.25">
      <c r="A31" s="450">
        <v>5115</v>
      </c>
      <c r="B31" s="451" t="s">
        <v>1083</v>
      </c>
      <c r="C31" s="453">
        <f>+C32+C33+C34</f>
        <v>39255173.18</v>
      </c>
      <c r="D31" s="453"/>
      <c r="E31" s="453">
        <f>+E32+E33+E34</f>
        <v>15193086.59</v>
      </c>
      <c r="F31" s="453"/>
    </row>
    <row r="32" spans="1:6" x14ac:dyDescent="0.25">
      <c r="A32" s="450">
        <v>511505</v>
      </c>
      <c r="B32" s="451" t="s">
        <v>1084</v>
      </c>
      <c r="C32" s="453">
        <v>283000</v>
      </c>
      <c r="D32" s="453"/>
      <c r="E32" s="453">
        <v>283000</v>
      </c>
      <c r="F32" s="453"/>
    </row>
    <row r="33" spans="1:6" x14ac:dyDescent="0.25">
      <c r="A33" s="450">
        <v>511525</v>
      </c>
      <c r="B33" s="451" t="s">
        <v>1085</v>
      </c>
      <c r="C33" s="453">
        <v>2479000</v>
      </c>
      <c r="D33" s="453"/>
      <c r="E33" s="617">
        <v>0</v>
      </c>
      <c r="F33" s="453"/>
    </row>
    <row r="34" spans="1:6" x14ac:dyDescent="0.25">
      <c r="A34" s="450">
        <v>511595</v>
      </c>
      <c r="B34" s="451" t="s">
        <v>930</v>
      </c>
      <c r="C34" s="453">
        <f>+C35+C36</f>
        <v>36493173.18</v>
      </c>
      <c r="D34" s="453"/>
      <c r="E34" s="453">
        <f>+E35+E36</f>
        <v>14910086.59</v>
      </c>
      <c r="F34" s="453"/>
    </row>
    <row r="35" spans="1:6" x14ac:dyDescent="0.25">
      <c r="A35" s="450">
        <v>51159501</v>
      </c>
      <c r="B35" s="451" t="s">
        <v>1086</v>
      </c>
      <c r="C35" s="453">
        <v>29820173.18</v>
      </c>
      <c r="D35" s="453"/>
      <c r="E35" s="617">
        <f>+C35/2</f>
        <v>14910086.59</v>
      </c>
      <c r="F35" s="453"/>
    </row>
    <row r="36" spans="1:6" x14ac:dyDescent="0.25">
      <c r="A36" s="450">
        <v>51159502</v>
      </c>
      <c r="B36" s="451" t="s">
        <v>1087</v>
      </c>
      <c r="C36" s="453">
        <v>6673000</v>
      </c>
      <c r="D36" s="453"/>
      <c r="E36" s="617">
        <v>0</v>
      </c>
      <c r="F36" s="453"/>
    </row>
    <row r="37" spans="1:6" x14ac:dyDescent="0.25">
      <c r="A37" s="450">
        <v>5120</v>
      </c>
      <c r="B37" s="451" t="s">
        <v>972</v>
      </c>
      <c r="C37" s="453">
        <f>+C38+C39</f>
        <v>143670120</v>
      </c>
      <c r="D37" s="453"/>
      <c r="E37" s="453">
        <f>+E38+E39</f>
        <v>8100000</v>
      </c>
      <c r="F37" s="453"/>
    </row>
    <row r="38" spans="1:6" x14ac:dyDescent="0.25">
      <c r="A38" s="450">
        <v>512020</v>
      </c>
      <c r="B38" s="451" t="s">
        <v>939</v>
      </c>
      <c r="C38" s="453">
        <v>8100000</v>
      </c>
      <c r="D38" s="453"/>
      <c r="E38" s="625">
        <f>+C38</f>
        <v>8100000</v>
      </c>
      <c r="F38" s="453"/>
    </row>
    <row r="39" spans="1:6" x14ac:dyDescent="0.25">
      <c r="A39" s="450">
        <v>512040</v>
      </c>
      <c r="B39" s="451" t="s">
        <v>948</v>
      </c>
      <c r="C39" s="453">
        <v>135570120</v>
      </c>
      <c r="D39" s="453"/>
      <c r="E39" s="617">
        <v>0</v>
      </c>
      <c r="F39" s="453"/>
    </row>
    <row r="40" spans="1:6" x14ac:dyDescent="0.25">
      <c r="A40" s="450">
        <v>5130</v>
      </c>
      <c r="B40" s="451" t="s">
        <v>1072</v>
      </c>
      <c r="C40" s="453">
        <f>+C41+C42+C43+C44</f>
        <v>55695709</v>
      </c>
      <c r="D40" s="453"/>
      <c r="E40" s="453">
        <f>+E41+E42+E43+E44</f>
        <v>55695709</v>
      </c>
      <c r="F40" s="453"/>
    </row>
    <row r="41" spans="1:6" x14ac:dyDescent="0.25">
      <c r="A41" s="450">
        <v>513005</v>
      </c>
      <c r="B41" s="451" t="s">
        <v>1088</v>
      </c>
      <c r="C41" s="453">
        <v>9346512</v>
      </c>
      <c r="D41" s="453"/>
      <c r="E41" s="453">
        <v>9346512</v>
      </c>
      <c r="F41" s="453"/>
    </row>
    <row r="42" spans="1:6" x14ac:dyDescent="0.25">
      <c r="A42" s="450">
        <v>513010</v>
      </c>
      <c r="B42" s="451" t="s">
        <v>1089</v>
      </c>
      <c r="C42" s="453">
        <v>4494267</v>
      </c>
      <c r="D42" s="453"/>
      <c r="E42" s="453">
        <v>4494267</v>
      </c>
      <c r="F42" s="453"/>
    </row>
    <row r="43" spans="1:6" x14ac:dyDescent="0.25">
      <c r="A43" s="450">
        <v>513020</v>
      </c>
      <c r="B43" s="451" t="s">
        <v>1090</v>
      </c>
      <c r="C43" s="453">
        <v>26986738</v>
      </c>
      <c r="D43" s="453"/>
      <c r="E43" s="453">
        <v>26986738</v>
      </c>
      <c r="F43" s="453"/>
    </row>
    <row r="44" spans="1:6" x14ac:dyDescent="0.25">
      <c r="A44" s="450">
        <v>513040</v>
      </c>
      <c r="B44" s="451" t="s">
        <v>948</v>
      </c>
      <c r="C44" s="453">
        <v>14868192</v>
      </c>
      <c r="D44" s="453"/>
      <c r="E44" s="453">
        <v>14868192</v>
      </c>
      <c r="F44" s="453"/>
    </row>
    <row r="45" spans="1:6" x14ac:dyDescent="0.25">
      <c r="A45" s="450">
        <v>5135</v>
      </c>
      <c r="B45" s="451" t="s">
        <v>978</v>
      </c>
      <c r="C45" s="453">
        <f>+C46+C47+C48+C49+C50+C51+C52+C53+C54</f>
        <v>499319734</v>
      </c>
      <c r="D45" s="453"/>
      <c r="E45" s="453">
        <f>+E46+E47+E48+E49+E50+E51+E52+E53+E54</f>
        <v>499319734</v>
      </c>
      <c r="F45" s="453"/>
    </row>
    <row r="46" spans="1:6" x14ac:dyDescent="0.25">
      <c r="A46" s="450">
        <v>513505</v>
      </c>
      <c r="B46" s="451" t="s">
        <v>1091</v>
      </c>
      <c r="C46" s="453">
        <v>7392430</v>
      </c>
      <c r="D46" s="453"/>
      <c r="E46" s="453">
        <v>7392430</v>
      </c>
      <c r="F46" s="453"/>
    </row>
    <row r="47" spans="1:6" x14ac:dyDescent="0.25">
      <c r="A47" s="450">
        <v>513515</v>
      </c>
      <c r="B47" s="451" t="s">
        <v>1092</v>
      </c>
      <c r="C47" s="453">
        <v>457578356</v>
      </c>
      <c r="D47" s="453"/>
      <c r="E47" s="453">
        <v>457578356</v>
      </c>
      <c r="F47" s="453"/>
    </row>
    <row r="48" spans="1:6" x14ac:dyDescent="0.25">
      <c r="A48" s="450">
        <v>513520</v>
      </c>
      <c r="B48" s="451" t="s">
        <v>1093</v>
      </c>
      <c r="C48" s="453">
        <v>3634776</v>
      </c>
      <c r="D48" s="453"/>
      <c r="E48" s="453">
        <v>3634776</v>
      </c>
      <c r="F48" s="453"/>
    </row>
    <row r="49" spans="1:6" x14ac:dyDescent="0.25">
      <c r="A49" s="450">
        <v>513525</v>
      </c>
      <c r="B49" s="451" t="s">
        <v>1094</v>
      </c>
      <c r="C49" s="453">
        <v>44700</v>
      </c>
      <c r="D49" s="453"/>
      <c r="E49" s="453">
        <v>44700</v>
      </c>
      <c r="F49" s="453"/>
    </row>
    <row r="50" spans="1:6" x14ac:dyDescent="0.25">
      <c r="A50" s="450">
        <v>513530</v>
      </c>
      <c r="B50" s="451" t="s">
        <v>1095</v>
      </c>
      <c r="C50" s="453">
        <v>5121080</v>
      </c>
      <c r="D50" s="453"/>
      <c r="E50" s="453">
        <v>5121080</v>
      </c>
      <c r="F50" s="453"/>
    </row>
    <row r="51" spans="1:6" x14ac:dyDescent="0.25">
      <c r="A51" s="450">
        <v>513535</v>
      </c>
      <c r="B51" s="451" t="s">
        <v>1096</v>
      </c>
      <c r="C51" s="453">
        <v>5186707</v>
      </c>
      <c r="D51" s="453"/>
      <c r="E51" s="453">
        <v>5186707</v>
      </c>
      <c r="F51" s="453"/>
    </row>
    <row r="52" spans="1:6" x14ac:dyDescent="0.25">
      <c r="A52" s="450">
        <v>513536</v>
      </c>
      <c r="B52" s="451" t="s">
        <v>1097</v>
      </c>
      <c r="C52" s="453">
        <v>10344351</v>
      </c>
      <c r="D52" s="453"/>
      <c r="E52" s="453">
        <v>10344351</v>
      </c>
      <c r="F52" s="453"/>
    </row>
    <row r="53" spans="1:6" x14ac:dyDescent="0.25">
      <c r="A53" s="450">
        <v>513540</v>
      </c>
      <c r="B53" s="451" t="s">
        <v>1098</v>
      </c>
      <c r="C53" s="453">
        <v>9882574</v>
      </c>
      <c r="D53" s="453"/>
      <c r="E53" s="453">
        <v>9882574</v>
      </c>
      <c r="F53" s="453"/>
    </row>
    <row r="54" spans="1:6" x14ac:dyDescent="0.25">
      <c r="A54" s="450">
        <v>513555</v>
      </c>
      <c r="B54" s="451" t="s">
        <v>1099</v>
      </c>
      <c r="C54" s="453">
        <v>134760</v>
      </c>
      <c r="D54" s="453"/>
      <c r="E54" s="453">
        <v>134760</v>
      </c>
      <c r="F54" s="453"/>
    </row>
    <row r="55" spans="1:6" x14ac:dyDescent="0.25">
      <c r="A55" s="450">
        <v>5140</v>
      </c>
      <c r="B55" s="451" t="s">
        <v>1100</v>
      </c>
      <c r="C55" s="453">
        <f>+C56+C57+C58</f>
        <v>9598783</v>
      </c>
      <c r="D55" s="453"/>
      <c r="E55" s="453">
        <f>+E56+E57+E58</f>
        <v>9598783</v>
      </c>
      <c r="F55" s="453"/>
    </row>
    <row r="56" spans="1:6" x14ac:dyDescent="0.25">
      <c r="A56" s="450">
        <v>514005</v>
      </c>
      <c r="B56" s="451" t="s">
        <v>1101</v>
      </c>
      <c r="C56" s="453">
        <v>272644</v>
      </c>
      <c r="D56" s="453"/>
      <c r="E56" s="453">
        <v>272644</v>
      </c>
      <c r="F56" s="453"/>
    </row>
    <row r="57" spans="1:6" x14ac:dyDescent="0.25">
      <c r="A57" s="450">
        <v>514010</v>
      </c>
      <c r="B57" s="451" t="s">
        <v>1102</v>
      </c>
      <c r="C57" s="453">
        <v>4748800</v>
      </c>
      <c r="D57" s="453"/>
      <c r="E57" s="453">
        <v>4748800</v>
      </c>
      <c r="F57" s="453"/>
    </row>
    <row r="58" spans="1:6" x14ac:dyDescent="0.25">
      <c r="A58" s="450">
        <v>514015</v>
      </c>
      <c r="B58" s="451" t="s">
        <v>1103</v>
      </c>
      <c r="C58" s="453">
        <v>4577339</v>
      </c>
      <c r="D58" s="453"/>
      <c r="E58" s="453">
        <v>4577339</v>
      </c>
      <c r="F58" s="453"/>
    </row>
    <row r="59" spans="1:6" x14ac:dyDescent="0.25">
      <c r="A59" s="450">
        <v>5145</v>
      </c>
      <c r="B59" s="451" t="s">
        <v>1104</v>
      </c>
      <c r="C59" s="453">
        <f>+C60+C61+C62+C63</f>
        <v>6241239</v>
      </c>
      <c r="D59" s="453"/>
      <c r="E59" s="453">
        <f>+E60+E61+E62+E63</f>
        <v>6241239</v>
      </c>
      <c r="F59" s="453"/>
    </row>
    <row r="60" spans="1:6" x14ac:dyDescent="0.25">
      <c r="A60" s="450">
        <v>514515</v>
      </c>
      <c r="B60" s="451" t="s">
        <v>1105</v>
      </c>
      <c r="C60" s="453">
        <v>320000</v>
      </c>
      <c r="D60" s="453"/>
      <c r="E60" s="453">
        <v>320000</v>
      </c>
      <c r="F60" s="453"/>
    </row>
    <row r="61" spans="1:6" x14ac:dyDescent="0.25">
      <c r="A61" s="450">
        <v>514520</v>
      </c>
      <c r="B61" s="451" t="s">
        <v>939</v>
      </c>
      <c r="C61" s="453">
        <v>1650000</v>
      </c>
      <c r="D61" s="453"/>
      <c r="E61" s="453">
        <v>1650000</v>
      </c>
      <c r="F61" s="453"/>
    </row>
    <row r="62" spans="1:6" x14ac:dyDescent="0.25">
      <c r="A62" s="450">
        <v>514525</v>
      </c>
      <c r="B62" s="451" t="s">
        <v>940</v>
      </c>
      <c r="C62" s="453">
        <v>290000</v>
      </c>
      <c r="D62" s="453"/>
      <c r="E62" s="453">
        <v>290000</v>
      </c>
      <c r="F62" s="453"/>
    </row>
    <row r="63" spans="1:6" x14ac:dyDescent="0.25">
      <c r="A63" s="450">
        <v>514540</v>
      </c>
      <c r="B63" s="451" t="s">
        <v>948</v>
      </c>
      <c r="C63" s="453">
        <v>3981239</v>
      </c>
      <c r="D63" s="453"/>
      <c r="E63" s="453">
        <v>3981239</v>
      </c>
      <c r="F63" s="453"/>
    </row>
    <row r="64" spans="1:6" x14ac:dyDescent="0.25">
      <c r="A64" s="450">
        <v>5150</v>
      </c>
      <c r="B64" s="451" t="s">
        <v>1106</v>
      </c>
      <c r="C64" s="453">
        <f>+C65+C66</f>
        <v>2298066</v>
      </c>
      <c r="D64" s="453"/>
      <c r="E64" s="453">
        <f>+E65+E66</f>
        <v>2298066</v>
      </c>
      <c r="F64" s="453"/>
    </row>
    <row r="65" spans="1:6" x14ac:dyDescent="0.25">
      <c r="A65" s="450">
        <v>515005</v>
      </c>
      <c r="B65" s="451" t="s">
        <v>1107</v>
      </c>
      <c r="C65" s="453">
        <v>2286066</v>
      </c>
      <c r="D65" s="453"/>
      <c r="E65" s="453">
        <v>2286066</v>
      </c>
      <c r="F65" s="453"/>
    </row>
    <row r="66" spans="1:6" x14ac:dyDescent="0.25">
      <c r="A66" s="450">
        <v>515015</v>
      </c>
      <c r="B66" s="451" t="s">
        <v>1108</v>
      </c>
      <c r="C66" s="453">
        <v>12000</v>
      </c>
      <c r="D66" s="453"/>
      <c r="E66" s="453">
        <v>12000</v>
      </c>
      <c r="F66" s="453"/>
    </row>
    <row r="67" spans="1:6" x14ac:dyDescent="0.25">
      <c r="A67" s="450">
        <v>5155</v>
      </c>
      <c r="B67" s="451" t="s">
        <v>1109</v>
      </c>
      <c r="C67" s="453">
        <f>+C68+C69+C70</f>
        <v>42312687</v>
      </c>
      <c r="D67" s="453"/>
      <c r="E67" s="453">
        <f>+E68+E69+E70</f>
        <v>42312687</v>
      </c>
      <c r="F67" s="453"/>
    </row>
    <row r="68" spans="1:6" x14ac:dyDescent="0.25">
      <c r="A68" s="450">
        <v>515505</v>
      </c>
      <c r="B68" s="451" t="s">
        <v>1110</v>
      </c>
      <c r="C68" s="453">
        <v>309123</v>
      </c>
      <c r="D68" s="453"/>
      <c r="E68" s="453">
        <v>309123</v>
      </c>
      <c r="F68" s="453"/>
    </row>
    <row r="69" spans="1:6" x14ac:dyDescent="0.25">
      <c r="A69" s="450">
        <v>515515</v>
      </c>
      <c r="B69" s="451" t="s">
        <v>1111</v>
      </c>
      <c r="C69" s="453">
        <v>41824864</v>
      </c>
      <c r="D69" s="453"/>
      <c r="E69" s="453">
        <v>41824864</v>
      </c>
      <c r="F69" s="453"/>
    </row>
    <row r="70" spans="1:6" x14ac:dyDescent="0.25">
      <c r="A70" s="450">
        <v>515530</v>
      </c>
      <c r="B70" s="451" t="s">
        <v>1112</v>
      </c>
      <c r="C70" s="453">
        <v>178700</v>
      </c>
      <c r="D70" s="453"/>
      <c r="E70" s="453">
        <v>178700</v>
      </c>
      <c r="F70" s="453"/>
    </row>
    <row r="71" spans="1:6" x14ac:dyDescent="0.25">
      <c r="A71" s="450">
        <v>5195</v>
      </c>
      <c r="B71" s="451" t="s">
        <v>1063</v>
      </c>
      <c r="C71" s="453">
        <f>+C72+C73+C74+C75+C76+C77+C78</f>
        <v>45059491</v>
      </c>
      <c r="D71" s="453"/>
      <c r="E71" s="453">
        <f>+E72+E73+E74+E75+E76+E77+E78</f>
        <v>36038522</v>
      </c>
      <c r="F71" s="453"/>
    </row>
    <row r="72" spans="1:6" x14ac:dyDescent="0.25">
      <c r="A72" s="450">
        <v>519525</v>
      </c>
      <c r="B72" s="451" t="s">
        <v>1113</v>
      </c>
      <c r="C72" s="453">
        <v>2808159</v>
      </c>
      <c r="D72" s="453"/>
      <c r="E72" s="625">
        <f>+C72</f>
        <v>2808159</v>
      </c>
      <c r="F72" s="453"/>
    </row>
    <row r="73" spans="1:6" x14ac:dyDescent="0.25">
      <c r="A73" s="450">
        <v>519530</v>
      </c>
      <c r="B73" s="451" t="s">
        <v>1114</v>
      </c>
      <c r="C73" s="453">
        <v>16531865</v>
      </c>
      <c r="D73" s="453"/>
      <c r="E73" s="453">
        <v>16531865</v>
      </c>
      <c r="F73" s="453"/>
    </row>
    <row r="74" spans="1:6" x14ac:dyDescent="0.25">
      <c r="A74" s="450">
        <v>519535</v>
      </c>
      <c r="B74" s="451" t="s">
        <v>1115</v>
      </c>
      <c r="C74" s="453">
        <v>7327153</v>
      </c>
      <c r="D74" s="453"/>
      <c r="E74" s="625">
        <f>+C74</f>
        <v>7327153</v>
      </c>
      <c r="F74" s="453"/>
    </row>
    <row r="75" spans="1:6" x14ac:dyDescent="0.25">
      <c r="A75" s="450">
        <v>519545</v>
      </c>
      <c r="B75" s="451" t="s">
        <v>1116</v>
      </c>
      <c r="C75" s="453">
        <v>7468022</v>
      </c>
      <c r="D75" s="453"/>
      <c r="E75" s="617">
        <v>0</v>
      </c>
      <c r="F75" s="453"/>
    </row>
    <row r="76" spans="1:6" x14ac:dyDescent="0.25">
      <c r="A76" s="450">
        <v>519550</v>
      </c>
      <c r="B76" s="451" t="s">
        <v>1117</v>
      </c>
      <c r="C76" s="453">
        <v>9371345</v>
      </c>
      <c r="D76" s="453"/>
      <c r="E76" s="625">
        <f>+C76</f>
        <v>9371345</v>
      </c>
      <c r="F76" s="453"/>
    </row>
    <row r="77" spans="1:6" x14ac:dyDescent="0.25">
      <c r="A77" s="450">
        <v>519560</v>
      </c>
      <c r="B77" s="451" t="s">
        <v>1118</v>
      </c>
      <c r="C77" s="453">
        <v>826242</v>
      </c>
      <c r="D77" s="453"/>
      <c r="E77" s="617">
        <v>0</v>
      </c>
      <c r="F77" s="453"/>
    </row>
    <row r="78" spans="1:6" x14ac:dyDescent="0.25">
      <c r="A78" s="450">
        <v>519565</v>
      </c>
      <c r="B78" s="451" t="s">
        <v>1119</v>
      </c>
      <c r="C78" s="453">
        <v>726705</v>
      </c>
      <c r="D78" s="453"/>
      <c r="E78" s="617">
        <v>0</v>
      </c>
      <c r="F78" s="453"/>
    </row>
    <row r="79" spans="1:6" x14ac:dyDescent="0.25">
      <c r="A79" s="466">
        <v>52</v>
      </c>
      <c r="B79" s="467" t="s">
        <v>1120</v>
      </c>
      <c r="C79" s="468"/>
      <c r="D79" s="468">
        <f>+C80</f>
        <v>1801200</v>
      </c>
      <c r="E79" s="468"/>
      <c r="F79" s="468">
        <f>+E80</f>
        <v>1801200</v>
      </c>
    </row>
    <row r="80" spans="1:6" x14ac:dyDescent="0.25">
      <c r="A80" s="450">
        <v>5235</v>
      </c>
      <c r="B80" s="451" t="s">
        <v>978</v>
      </c>
      <c r="C80" s="453">
        <f>+C81</f>
        <v>1801200</v>
      </c>
      <c r="D80" s="453"/>
      <c r="E80" s="453">
        <f>+E81</f>
        <v>1801200</v>
      </c>
      <c r="F80" s="453"/>
    </row>
    <row r="81" spans="1:6" x14ac:dyDescent="0.25">
      <c r="A81" s="450">
        <v>523560</v>
      </c>
      <c r="B81" s="451" t="s">
        <v>1121</v>
      </c>
      <c r="C81" s="453">
        <f>+C82</f>
        <v>1801200</v>
      </c>
      <c r="D81" s="453"/>
      <c r="E81" s="453">
        <f>+E82</f>
        <v>1801200</v>
      </c>
      <c r="F81" s="453"/>
    </row>
    <row r="82" spans="1:6" x14ac:dyDescent="0.25">
      <c r="A82" s="450">
        <v>52356001</v>
      </c>
      <c r="B82" s="451" t="s">
        <v>1122</v>
      </c>
      <c r="C82" s="453">
        <v>1801200</v>
      </c>
      <c r="D82" s="453"/>
      <c r="E82" s="453">
        <v>1801200</v>
      </c>
      <c r="F82" s="453"/>
    </row>
    <row r="83" spans="1:6" x14ac:dyDescent="0.25">
      <c r="A83" s="466">
        <v>53</v>
      </c>
      <c r="B83" s="467" t="s">
        <v>1058</v>
      </c>
      <c r="C83" s="468"/>
      <c r="D83" s="468">
        <f>+C84+C90+C93</f>
        <v>336471515.78000003</v>
      </c>
      <c r="E83" s="468"/>
      <c r="F83" s="468">
        <f>+E84+E90+E93</f>
        <v>115750892.77000001</v>
      </c>
    </row>
    <row r="84" spans="1:6" x14ac:dyDescent="0.25">
      <c r="A84" s="450">
        <v>5305</v>
      </c>
      <c r="B84" s="451" t="s">
        <v>1061</v>
      </c>
      <c r="C84" s="453">
        <f>+C85+C86+C87+C88</f>
        <v>191673450.77000001</v>
      </c>
      <c r="D84" s="453"/>
      <c r="E84" s="453">
        <f>+E85+E86+E87+E88</f>
        <v>115750892.77000001</v>
      </c>
      <c r="F84" s="453"/>
    </row>
    <row r="85" spans="1:6" x14ac:dyDescent="0.25">
      <c r="A85" s="450">
        <v>530505</v>
      </c>
      <c r="B85" s="451" t="s">
        <v>1123</v>
      </c>
      <c r="C85" s="453">
        <v>7694580.4800000004</v>
      </c>
      <c r="D85" s="453"/>
      <c r="E85" s="453">
        <v>7694580.4800000004</v>
      </c>
      <c r="F85" s="453"/>
    </row>
    <row r="86" spans="1:6" x14ac:dyDescent="0.25">
      <c r="A86" s="450">
        <v>530515</v>
      </c>
      <c r="B86" s="451" t="s">
        <v>1124</v>
      </c>
      <c r="C86" s="453">
        <v>9133413.5299999993</v>
      </c>
      <c r="D86" s="453"/>
      <c r="E86" s="453">
        <v>9133413.5299999993</v>
      </c>
      <c r="F86" s="453"/>
    </row>
    <row r="87" spans="1:6" x14ac:dyDescent="0.25">
      <c r="A87" s="450">
        <v>530520</v>
      </c>
      <c r="B87" s="451" t="s">
        <v>1062</v>
      </c>
      <c r="C87" s="453">
        <v>98922898.760000005</v>
      </c>
      <c r="D87" s="453"/>
      <c r="E87" s="453">
        <v>98922898.760000005</v>
      </c>
      <c r="F87" s="453"/>
    </row>
    <row r="88" spans="1:6" x14ac:dyDescent="0.25">
      <c r="A88" s="450">
        <v>530595</v>
      </c>
      <c r="B88" s="451" t="s">
        <v>930</v>
      </c>
      <c r="C88" s="453">
        <f>+C89</f>
        <v>75922558</v>
      </c>
      <c r="D88" s="453"/>
      <c r="E88" s="453">
        <f>+E89</f>
        <v>0</v>
      </c>
      <c r="F88" s="453"/>
    </row>
    <row r="89" spans="1:6" x14ac:dyDescent="0.25">
      <c r="A89" s="450">
        <v>53059501</v>
      </c>
      <c r="B89" s="451" t="s">
        <v>1125</v>
      </c>
      <c r="C89" s="453">
        <v>75922558</v>
      </c>
      <c r="D89" s="453"/>
      <c r="E89" s="617">
        <v>0</v>
      </c>
      <c r="F89" s="453"/>
    </row>
    <row r="90" spans="1:6" x14ac:dyDescent="0.25">
      <c r="A90" s="450">
        <v>5315</v>
      </c>
      <c r="B90" s="451" t="s">
        <v>1126</v>
      </c>
      <c r="C90" s="453">
        <f>+C91+C92</f>
        <v>13815596.5</v>
      </c>
      <c r="D90" s="453"/>
      <c r="E90" s="453">
        <f>+E91+E92</f>
        <v>0</v>
      </c>
      <c r="F90" s="453"/>
    </row>
    <row r="91" spans="1:6" x14ac:dyDescent="0.25">
      <c r="A91" s="450">
        <v>531515</v>
      </c>
      <c r="B91" s="451" t="s">
        <v>1127</v>
      </c>
      <c r="C91" s="453">
        <v>4545761</v>
      </c>
      <c r="D91" s="453"/>
      <c r="E91" s="617">
        <v>0</v>
      </c>
      <c r="F91" s="453"/>
    </row>
    <row r="92" spans="1:6" x14ac:dyDescent="0.25">
      <c r="A92" s="450">
        <v>531520</v>
      </c>
      <c r="B92" s="451" t="s">
        <v>1128</v>
      </c>
      <c r="C92" s="453">
        <v>9269835.5</v>
      </c>
      <c r="D92" s="453"/>
      <c r="E92" s="617">
        <v>0</v>
      </c>
      <c r="F92" s="453"/>
    </row>
    <row r="93" spans="1:6" x14ac:dyDescent="0.25">
      <c r="A93" s="450">
        <v>5395</v>
      </c>
      <c r="B93" s="451" t="s">
        <v>1129</v>
      </c>
      <c r="C93" s="453">
        <f>+C94+C95</f>
        <v>130982468.51000001</v>
      </c>
      <c r="D93" s="453"/>
      <c r="E93" s="453">
        <f>+E94+E95</f>
        <v>0</v>
      </c>
      <c r="F93" s="453"/>
    </row>
    <row r="94" spans="1:6" x14ac:dyDescent="0.25">
      <c r="A94" s="450">
        <v>539520</v>
      </c>
      <c r="B94" s="451" t="s">
        <v>1130</v>
      </c>
      <c r="C94" s="453">
        <v>130864000</v>
      </c>
      <c r="D94" s="453"/>
      <c r="E94" s="617">
        <v>0</v>
      </c>
      <c r="F94" s="453"/>
    </row>
    <row r="95" spans="1:6" x14ac:dyDescent="0.25">
      <c r="A95" s="450">
        <v>539595</v>
      </c>
      <c r="B95" s="451" t="s">
        <v>930</v>
      </c>
      <c r="C95" s="453">
        <f>+C96</f>
        <v>118468.51</v>
      </c>
      <c r="D95" s="453"/>
      <c r="E95" s="453">
        <f>+E96</f>
        <v>0</v>
      </c>
      <c r="F95" s="453"/>
    </row>
    <row r="96" spans="1:6" x14ac:dyDescent="0.25">
      <c r="A96" s="450">
        <v>53959503</v>
      </c>
      <c r="B96" s="451" t="s">
        <v>1131</v>
      </c>
      <c r="C96" s="453">
        <v>118468.51</v>
      </c>
      <c r="D96" s="453"/>
      <c r="E96" s="617">
        <v>0</v>
      </c>
      <c r="F96" s="453"/>
    </row>
    <row r="97" spans="1:6" x14ac:dyDescent="0.25">
      <c r="A97" s="466">
        <v>54</v>
      </c>
      <c r="B97" s="467" t="s">
        <v>1132</v>
      </c>
      <c r="C97" s="468"/>
      <c r="D97" s="468">
        <f>+C98</f>
        <v>323710975</v>
      </c>
      <c r="E97" s="468"/>
      <c r="F97" s="468">
        <f>+E98</f>
        <v>0</v>
      </c>
    </row>
    <row r="98" spans="1:6" x14ac:dyDescent="0.25">
      <c r="A98" s="450">
        <v>5405</v>
      </c>
      <c r="B98" s="451" t="s">
        <v>1132</v>
      </c>
      <c r="C98" s="453">
        <f>+C99</f>
        <v>323710975</v>
      </c>
      <c r="D98" s="453"/>
      <c r="E98" s="453">
        <f>+E99</f>
        <v>0</v>
      </c>
      <c r="F98" s="453"/>
    </row>
    <row r="99" spans="1:6" x14ac:dyDescent="0.25">
      <c r="A99" s="450">
        <v>540505</v>
      </c>
      <c r="B99" s="451" t="s">
        <v>1132</v>
      </c>
      <c r="C99" s="453">
        <v>323710975</v>
      </c>
      <c r="D99" s="453"/>
      <c r="E99" s="617">
        <v>0</v>
      </c>
      <c r="F99" s="453"/>
    </row>
    <row r="100" spans="1:6" x14ac:dyDescent="0.25">
      <c r="A100" s="461">
        <v>7</v>
      </c>
      <c r="B100" s="459" t="s">
        <v>1139</v>
      </c>
      <c r="C100" s="460"/>
      <c r="D100" s="460">
        <f>+D101</f>
        <v>2669574217</v>
      </c>
      <c r="E100" s="460"/>
      <c r="F100" s="460">
        <f>+F101</f>
        <v>2669574217</v>
      </c>
    </row>
    <row r="101" spans="1:6" x14ac:dyDescent="0.25">
      <c r="A101" s="463">
        <v>74</v>
      </c>
      <c r="B101" s="464" t="s">
        <v>1133</v>
      </c>
      <c r="C101" s="465"/>
      <c r="D101" s="465">
        <f>+C102</f>
        <v>2669574217</v>
      </c>
      <c r="E101" s="465"/>
      <c r="F101" s="465">
        <f>+E102</f>
        <v>2669574217</v>
      </c>
    </row>
    <row r="102" spans="1:6" x14ac:dyDescent="0.25">
      <c r="A102" s="450">
        <v>7405</v>
      </c>
      <c r="B102" s="451" t="s">
        <v>1133</v>
      </c>
      <c r="C102" s="453">
        <f>+C103</f>
        <v>2669574217</v>
      </c>
      <c r="D102" s="453"/>
      <c r="E102" s="453">
        <f>+E103</f>
        <v>2669574217</v>
      </c>
      <c r="F102" s="453"/>
    </row>
    <row r="103" spans="1:6" x14ac:dyDescent="0.25">
      <c r="A103" s="450">
        <v>740506</v>
      </c>
      <c r="B103" s="451" t="s">
        <v>1134</v>
      </c>
      <c r="C103" s="453">
        <f>+C104+C105</f>
        <v>2669574217</v>
      </c>
      <c r="D103" s="453"/>
      <c r="E103" s="453">
        <f>+E104+E105</f>
        <v>2669574217</v>
      </c>
      <c r="F103" s="453"/>
    </row>
    <row r="104" spans="1:6" x14ac:dyDescent="0.25">
      <c r="A104" s="450">
        <v>74050601</v>
      </c>
      <c r="B104" s="451" t="s">
        <v>1134</v>
      </c>
      <c r="C104" s="453">
        <v>1061578717</v>
      </c>
      <c r="D104" s="453"/>
      <c r="E104" s="453">
        <v>1061578717</v>
      </c>
      <c r="F104" s="453"/>
    </row>
    <row r="105" spans="1:6" x14ac:dyDescent="0.25">
      <c r="A105" s="450">
        <v>74050602</v>
      </c>
      <c r="B105" s="451" t="s">
        <v>1365</v>
      </c>
      <c r="C105" s="453">
        <v>1607995500</v>
      </c>
      <c r="D105" s="453"/>
      <c r="E105" s="453">
        <v>1607995500</v>
      </c>
      <c r="F105" s="453"/>
    </row>
    <row r="110" spans="1:6" x14ac:dyDescent="0.25">
      <c r="A110" s="684" t="s">
        <v>1299</v>
      </c>
      <c r="B110" s="685"/>
      <c r="C110" s="686"/>
    </row>
    <row r="111" spans="1:6" x14ac:dyDescent="0.25">
      <c r="A111" s="616">
        <f t="shared" ref="A111:B111" si="0">+A18</f>
        <v>510559</v>
      </c>
      <c r="B111" s="462" t="str">
        <f t="shared" si="0"/>
        <v>PENSIONES DE JUBILACION</v>
      </c>
      <c r="C111" s="462">
        <f>+C18</f>
        <v>100000000</v>
      </c>
    </row>
    <row r="112" spans="1:6" x14ac:dyDescent="0.25">
      <c r="A112" s="616">
        <f t="shared" ref="A112:B112" si="1">+A33</f>
        <v>511525</v>
      </c>
      <c r="B112" s="462" t="str">
        <f t="shared" si="1"/>
        <v>DE VALORIZACION</v>
      </c>
      <c r="C112" s="681">
        <f>+C33</f>
        <v>2479000</v>
      </c>
    </row>
    <row r="113" spans="1:3" x14ac:dyDescent="0.25">
      <c r="A113" s="616">
        <f>+A35</f>
        <v>51159501</v>
      </c>
      <c r="B113" s="462" t="str">
        <f>+B35</f>
        <v>IMPUESTO 4X1000</v>
      </c>
      <c r="C113" s="681">
        <f>+C35/2</f>
        <v>14910086.59</v>
      </c>
    </row>
    <row r="114" spans="1:3" x14ac:dyDescent="0.25">
      <c r="A114" s="616">
        <f t="shared" ref="A114:B114" si="2">+A36</f>
        <v>51159502</v>
      </c>
      <c r="B114" s="462" t="str">
        <f t="shared" si="2"/>
        <v>IMPUESTO PREDIAL</v>
      </c>
      <c r="C114" s="681">
        <f>+C36</f>
        <v>6673000</v>
      </c>
    </row>
    <row r="115" spans="1:3" x14ac:dyDescent="0.25">
      <c r="A115" s="616">
        <f t="shared" ref="A115:B115" si="3">+A39</f>
        <v>512040</v>
      </c>
      <c r="B115" s="462" t="str">
        <f t="shared" si="3"/>
        <v>FLOTA Y EQUIPO DE TRANSPORTE</v>
      </c>
      <c r="C115" s="681">
        <f>+C39</f>
        <v>135570120</v>
      </c>
    </row>
    <row r="116" spans="1:3" x14ac:dyDescent="0.25">
      <c r="A116" s="616">
        <f t="shared" ref="A116:B116" si="4">+A75</f>
        <v>519545</v>
      </c>
      <c r="B116" s="462" t="str">
        <f t="shared" si="4"/>
        <v>TAXIS Y BUSES</v>
      </c>
      <c r="C116" s="681">
        <f>+C75</f>
        <v>7468022</v>
      </c>
    </row>
    <row r="117" spans="1:3" x14ac:dyDescent="0.25">
      <c r="A117" s="616">
        <f t="shared" ref="A117:B117" si="5">+A77</f>
        <v>519560</v>
      </c>
      <c r="B117" s="462" t="str">
        <f t="shared" si="5"/>
        <v>CASINO Y RESTAURANTE</v>
      </c>
      <c r="C117" s="681">
        <f>+C77</f>
        <v>826242</v>
      </c>
    </row>
    <row r="118" spans="1:3" x14ac:dyDescent="0.25">
      <c r="A118" s="616">
        <f t="shared" ref="A118:B118" si="6">+A78</f>
        <v>519565</v>
      </c>
      <c r="B118" s="462" t="str">
        <f t="shared" si="6"/>
        <v>PARQUEADEROS</v>
      </c>
      <c r="C118" s="681">
        <f>+C78</f>
        <v>726705</v>
      </c>
    </row>
    <row r="119" spans="1:3" x14ac:dyDescent="0.25">
      <c r="A119" s="616">
        <f t="shared" ref="A119:B119" si="7">+A89</f>
        <v>53059501</v>
      </c>
      <c r="B119" s="462" t="str">
        <f t="shared" si="7"/>
        <v>GASTOS NO DEDUCIBLES</v>
      </c>
      <c r="C119" s="681">
        <f>+C89</f>
        <v>75922558</v>
      </c>
    </row>
    <row r="120" spans="1:3" x14ac:dyDescent="0.25">
      <c r="A120" s="616">
        <f t="shared" ref="A120:B120" si="8">+A91</f>
        <v>531515</v>
      </c>
      <c r="B120" s="462" t="str">
        <f t="shared" si="8"/>
        <v>COSTOS Y GASTOS DE EJERCICIOS</v>
      </c>
      <c r="C120" s="681">
        <f>+C91</f>
        <v>4545761</v>
      </c>
    </row>
    <row r="121" spans="1:3" x14ac:dyDescent="0.25">
      <c r="A121" s="616">
        <f t="shared" ref="A121:B121" si="9">+A92</f>
        <v>531520</v>
      </c>
      <c r="B121" s="462" t="str">
        <f t="shared" si="9"/>
        <v>IMPUESTOS ASUMIDOS</v>
      </c>
      <c r="C121" s="681">
        <f>+C92</f>
        <v>9269835.5</v>
      </c>
    </row>
    <row r="122" spans="1:3" x14ac:dyDescent="0.25">
      <c r="A122" s="616">
        <f t="shared" ref="A122:B122" si="10">+A94</f>
        <v>539520</v>
      </c>
      <c r="B122" s="462" t="str">
        <f t="shared" si="10"/>
        <v>MULTAS, SANCIONES Y LITIGIOS</v>
      </c>
      <c r="C122" s="681">
        <f>+C94</f>
        <v>130864000</v>
      </c>
    </row>
    <row r="123" spans="1:3" x14ac:dyDescent="0.25">
      <c r="A123" s="616">
        <f t="shared" ref="A123:B123" si="11">+A96</f>
        <v>53959503</v>
      </c>
      <c r="B123" s="462" t="str">
        <f t="shared" si="11"/>
        <v>AJUSTE AL PESO</v>
      </c>
      <c r="C123" s="681">
        <f>+C96</f>
        <v>118468.51</v>
      </c>
    </row>
    <row r="124" spans="1:3" x14ac:dyDescent="0.25">
      <c r="A124" s="616">
        <f t="shared" ref="A124:B124" si="12">+A99</f>
        <v>540505</v>
      </c>
      <c r="B124" s="462" t="str">
        <f t="shared" si="12"/>
        <v>IMPUESTO DE RENTA Y</v>
      </c>
      <c r="C124" s="681">
        <f>+C99</f>
        <v>323710975</v>
      </c>
    </row>
    <row r="125" spans="1:3" x14ac:dyDescent="0.25">
      <c r="A125" s="613"/>
      <c r="B125" s="614"/>
      <c r="C125" s="615">
        <f>SUM(C111:C124)</f>
        <v>813084773.60000002</v>
      </c>
    </row>
    <row r="126" spans="1:3" x14ac:dyDescent="0.25">
      <c r="C126" s="452">
        <f>+C125-G6</f>
        <v>0</v>
      </c>
    </row>
  </sheetData>
  <autoFilter ref="A5:F105" xr:uid="{DDAA719B-D1EF-470B-935F-CD17B63E44F0}">
    <filterColumn colId="2" showButton="0"/>
    <filterColumn colId="4" showButton="0"/>
  </autoFilter>
  <mergeCells count="6">
    <mergeCell ref="A110:C110"/>
    <mergeCell ref="A1:F1"/>
    <mergeCell ref="A2:F2"/>
    <mergeCell ref="A3:F3"/>
    <mergeCell ref="C5:D5"/>
    <mergeCell ref="E5:F5"/>
  </mergeCells>
  <pageMargins left="0.7" right="0.7" top="0.75" bottom="0.75" header="0.3" footer="0.3"/>
  <pageSetup paperSize="9" orientation="portrait" horizontalDpi="0" verticalDpi="0" r:id="rId1"/>
  <ignoredErrors>
    <ignoredError sqref="C6:F17 C101:F105 D100 F100 C37:D37 C35:D35 F35 C19:F24 C18:D18 F18 C26:D32 C25:D25 F25 C34:D34 C33:D33 F33 C36:D36 F36 C40:D71 C38:D38 F38 C39:D39 F39 C73:D73 C72:D72 F72 C85:F88 C74:D74 F74 C75:D75 F75 C76:D76 F76 C77:D77 F77 C78:D78 F78 C90:F90 C89:D89 F89 C93:F93 C91:D91 F91 C95:F95 C94:D94 F94 C92:D92 F92 C97:F98 C96:D96 F96 C99:D99 F99 F37 F26:F32 F34 F40:F71 F73 C79:D84 F79:F84 E79:E84 E73 E40:E71 E34 E26:E32 E35 E37 E25 E38:E39 E36 E33 E72 E74:E78" unlocked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EAF88-03A8-42F4-81CB-427D4BC6C18A}">
  <dimension ref="A1:F34"/>
  <sheetViews>
    <sheetView showGridLines="0" topLeftCell="A28" workbookViewId="0">
      <selection activeCell="F16" sqref="F16"/>
    </sheetView>
  </sheetViews>
  <sheetFormatPr baseColWidth="10" defaultRowHeight="15" x14ac:dyDescent="0.25"/>
  <cols>
    <col min="1" max="1" width="12.7109375" style="449" customWidth="1"/>
    <col min="2" max="2" width="35.85546875" style="449" bestFit="1" customWidth="1"/>
    <col min="3" max="3" width="15.5703125" style="452" bestFit="1" customWidth="1"/>
    <col min="4" max="6" width="15.5703125" style="449" bestFit="1" customWidth="1"/>
    <col min="7" max="7" width="14" style="449" bestFit="1" customWidth="1"/>
    <col min="8" max="16384" width="11.42578125" style="449"/>
  </cols>
  <sheetData>
    <row r="1" spans="1:6" x14ac:dyDescent="0.25">
      <c r="A1" s="682"/>
      <c r="B1" s="682"/>
      <c r="C1" s="682"/>
      <c r="D1" s="682"/>
      <c r="E1" s="682"/>
      <c r="F1" s="682"/>
    </row>
    <row r="2" spans="1:6" x14ac:dyDescent="0.25">
      <c r="A2" s="682"/>
      <c r="B2" s="682"/>
      <c r="C2" s="682"/>
      <c r="D2" s="682"/>
      <c r="E2" s="682"/>
      <c r="F2" s="682"/>
    </row>
    <row r="3" spans="1:6" x14ac:dyDescent="0.25">
      <c r="A3" s="682" t="s">
        <v>890</v>
      </c>
      <c r="B3" s="682"/>
      <c r="C3" s="682"/>
      <c r="D3" s="682"/>
      <c r="E3" s="682"/>
      <c r="F3" s="682"/>
    </row>
    <row r="5" spans="1:6" x14ac:dyDescent="0.25">
      <c r="A5" s="455" t="s">
        <v>898</v>
      </c>
      <c r="B5" s="456" t="s">
        <v>891</v>
      </c>
      <c r="C5" s="683" t="s">
        <v>1141</v>
      </c>
      <c r="D5" s="683"/>
      <c r="E5" s="683" t="s">
        <v>1142</v>
      </c>
      <c r="F5" s="683"/>
    </row>
    <row r="6" spans="1:6" x14ac:dyDescent="0.25">
      <c r="A6" s="689" t="s">
        <v>1336</v>
      </c>
      <c r="B6" s="690"/>
      <c r="C6" s="690"/>
      <c r="D6" s="690"/>
      <c r="E6" s="690"/>
      <c r="F6" s="691"/>
    </row>
    <row r="7" spans="1:6" x14ac:dyDescent="0.25">
      <c r="A7" s="636">
        <v>5105</v>
      </c>
      <c r="B7" s="637" t="s">
        <v>1066</v>
      </c>
      <c r="C7" s="638"/>
      <c r="D7" s="639">
        <f>+C8+C9+C10+C11+C12+C13+C14+C15+C16+C17+C18</f>
        <v>647109639</v>
      </c>
      <c r="E7" s="638"/>
      <c r="F7" s="639">
        <f>+E8+E9+E10+E11+E12+E13+E14+E15+E16+E17+E18</f>
        <v>547109639</v>
      </c>
    </row>
    <row r="8" spans="1:6" x14ac:dyDescent="0.25">
      <c r="A8" s="450">
        <v>510506</v>
      </c>
      <c r="B8" s="451" t="s">
        <v>1067</v>
      </c>
      <c r="C8" s="453">
        <v>418821520</v>
      </c>
      <c r="D8" s="453"/>
      <c r="E8" s="453">
        <v>418821520</v>
      </c>
      <c r="F8" s="453"/>
    </row>
    <row r="9" spans="1:6" x14ac:dyDescent="0.25">
      <c r="A9" s="450">
        <v>510527</v>
      </c>
      <c r="B9" s="451" t="s">
        <v>1068</v>
      </c>
      <c r="C9" s="453">
        <v>3709858</v>
      </c>
      <c r="D9" s="453"/>
      <c r="E9" s="453">
        <v>3709858</v>
      </c>
      <c r="F9" s="453"/>
    </row>
    <row r="10" spans="1:6" x14ac:dyDescent="0.25">
      <c r="A10" s="450">
        <v>510530</v>
      </c>
      <c r="B10" s="451" t="s">
        <v>1069</v>
      </c>
      <c r="C10" s="453">
        <v>37951735</v>
      </c>
      <c r="D10" s="453"/>
      <c r="E10" s="453">
        <v>37951735</v>
      </c>
      <c r="F10" s="453"/>
    </row>
    <row r="11" spans="1:6" x14ac:dyDescent="0.25">
      <c r="A11" s="450">
        <v>510533</v>
      </c>
      <c r="B11" s="451" t="s">
        <v>1020</v>
      </c>
      <c r="C11" s="453">
        <v>4001280</v>
      </c>
      <c r="D11" s="453"/>
      <c r="E11" s="453">
        <v>4001280</v>
      </c>
      <c r="F11" s="453"/>
    </row>
    <row r="12" spans="1:6" x14ac:dyDescent="0.25">
      <c r="A12" s="450">
        <v>510536</v>
      </c>
      <c r="B12" s="451" t="s">
        <v>1021</v>
      </c>
      <c r="C12" s="453">
        <v>35845704</v>
      </c>
      <c r="D12" s="453"/>
      <c r="E12" s="453">
        <v>35845704</v>
      </c>
      <c r="F12" s="453"/>
    </row>
    <row r="13" spans="1:6" x14ac:dyDescent="0.25">
      <c r="A13" s="450">
        <v>510539</v>
      </c>
      <c r="B13" s="451" t="s">
        <v>1024</v>
      </c>
      <c r="C13" s="453">
        <v>20375297</v>
      </c>
      <c r="D13" s="453"/>
      <c r="E13" s="453">
        <v>20375297</v>
      </c>
      <c r="F13" s="453"/>
    </row>
    <row r="14" spans="1:6" x14ac:dyDescent="0.25">
      <c r="A14" s="450">
        <v>510548</v>
      </c>
      <c r="B14" s="451" t="s">
        <v>1070</v>
      </c>
      <c r="C14" s="453">
        <v>2000000</v>
      </c>
      <c r="D14" s="453"/>
      <c r="E14" s="453">
        <v>2000000</v>
      </c>
      <c r="F14" s="453"/>
    </row>
    <row r="15" spans="1:6" x14ac:dyDescent="0.25">
      <c r="A15" s="450">
        <v>510551</v>
      </c>
      <c r="B15" s="451" t="s">
        <v>1071</v>
      </c>
      <c r="C15" s="453">
        <v>1242773</v>
      </c>
      <c r="D15" s="453"/>
      <c r="E15" s="453">
        <v>1242773</v>
      </c>
      <c r="F15" s="453"/>
    </row>
    <row r="16" spans="1:6" x14ac:dyDescent="0.25">
      <c r="A16" s="450">
        <v>510554</v>
      </c>
      <c r="B16" s="451" t="s">
        <v>1072</v>
      </c>
      <c r="C16" s="453">
        <v>22212000</v>
      </c>
      <c r="D16" s="453"/>
      <c r="E16" s="453">
        <v>22212000</v>
      </c>
      <c r="F16" s="453"/>
    </row>
    <row r="17" spans="1:6" x14ac:dyDescent="0.25">
      <c r="A17" s="450">
        <v>510584</v>
      </c>
      <c r="B17" s="451" t="s">
        <v>1078</v>
      </c>
      <c r="C17" s="453">
        <v>949472</v>
      </c>
      <c r="D17" s="453"/>
      <c r="E17" s="625">
        <f>+C17</f>
        <v>949472</v>
      </c>
      <c r="F17" s="453"/>
    </row>
    <row r="18" spans="1:6" x14ac:dyDescent="0.25">
      <c r="A18" s="450">
        <v>510559</v>
      </c>
      <c r="B18" s="451" t="s">
        <v>1073</v>
      </c>
      <c r="C18" s="453">
        <v>100000000</v>
      </c>
      <c r="D18" s="453"/>
      <c r="E18" s="617">
        <v>0</v>
      </c>
      <c r="F18" s="453"/>
    </row>
    <row r="19" spans="1:6" x14ac:dyDescent="0.25">
      <c r="A19" s="632"/>
      <c r="B19" s="633"/>
      <c r="C19" s="634"/>
      <c r="D19" s="634"/>
      <c r="E19" s="642"/>
      <c r="F19" s="634"/>
    </row>
    <row r="20" spans="1:6" x14ac:dyDescent="0.25">
      <c r="A20" s="632"/>
      <c r="B20" s="633"/>
      <c r="C20" s="634"/>
      <c r="D20" s="634"/>
      <c r="E20" s="634"/>
      <c r="F20" s="634"/>
    </row>
    <row r="21" spans="1:6" x14ac:dyDescent="0.25">
      <c r="A21" s="689" t="s">
        <v>1334</v>
      </c>
      <c r="B21" s="690"/>
      <c r="C21" s="690"/>
      <c r="D21" s="690"/>
      <c r="E21" s="690"/>
      <c r="F21" s="691"/>
    </row>
    <row r="22" spans="1:6" x14ac:dyDescent="0.25">
      <c r="A22" s="635"/>
      <c r="B22" s="635"/>
      <c r="C22" s="683" t="s">
        <v>1141</v>
      </c>
      <c r="D22" s="683"/>
      <c r="E22" s="683" t="s">
        <v>1142</v>
      </c>
      <c r="F22" s="683"/>
    </row>
    <row r="23" spans="1:6" x14ac:dyDescent="0.25">
      <c r="A23" s="450">
        <v>510568</v>
      </c>
      <c r="B23" s="451" t="s">
        <v>996</v>
      </c>
      <c r="C23" s="453">
        <v>23683700</v>
      </c>
      <c r="D23" s="453"/>
      <c r="E23" s="453">
        <v>23683700</v>
      </c>
      <c r="F23" s="453"/>
    </row>
    <row r="24" spans="1:6" x14ac:dyDescent="0.25">
      <c r="A24" s="450">
        <v>510569</v>
      </c>
      <c r="B24" s="451" t="s">
        <v>1074</v>
      </c>
      <c r="C24" s="453">
        <v>29032246</v>
      </c>
      <c r="D24" s="453"/>
      <c r="E24" s="453">
        <v>29032246</v>
      </c>
      <c r="F24" s="453"/>
    </row>
    <row r="25" spans="1:6" x14ac:dyDescent="0.25">
      <c r="A25" s="450">
        <v>510570</v>
      </c>
      <c r="B25" s="451" t="s">
        <v>1075</v>
      </c>
      <c r="C25" s="453">
        <v>57408484</v>
      </c>
      <c r="D25" s="453"/>
      <c r="E25" s="453">
        <v>57408484</v>
      </c>
      <c r="F25" s="453"/>
    </row>
    <row r="26" spans="1:6" x14ac:dyDescent="0.25">
      <c r="A26" s="632"/>
      <c r="B26" s="633"/>
      <c r="C26" s="640">
        <f>SUM(C23:C25)</f>
        <v>110124430</v>
      </c>
      <c r="D26" s="634"/>
      <c r="E26" s="640">
        <f>SUM(E23:E25)</f>
        <v>110124430</v>
      </c>
      <c r="F26" s="634"/>
    </row>
    <row r="27" spans="1:6" x14ac:dyDescent="0.25">
      <c r="A27" s="632"/>
      <c r="B27" s="633"/>
      <c r="C27" s="634"/>
      <c r="D27" s="634"/>
      <c r="E27" s="634"/>
      <c r="F27" s="634"/>
    </row>
    <row r="28" spans="1:6" x14ac:dyDescent="0.25">
      <c r="A28" s="632"/>
      <c r="B28" s="633"/>
      <c r="C28" s="634"/>
      <c r="D28" s="634"/>
      <c r="E28" s="634"/>
      <c r="F28" s="634"/>
    </row>
    <row r="29" spans="1:6" x14ac:dyDescent="0.25">
      <c r="A29" s="689" t="s">
        <v>1335</v>
      </c>
      <c r="B29" s="690"/>
      <c r="C29" s="690"/>
      <c r="D29" s="690"/>
      <c r="E29" s="690"/>
      <c r="F29" s="691"/>
    </row>
    <row r="30" spans="1:6" x14ac:dyDescent="0.25">
      <c r="A30" s="630"/>
      <c r="B30" s="631"/>
      <c r="C30" s="687" t="s">
        <v>1141</v>
      </c>
      <c r="D30" s="688"/>
      <c r="E30" s="687" t="s">
        <v>1142</v>
      </c>
      <c r="F30" s="688"/>
    </row>
    <row r="31" spans="1:6" x14ac:dyDescent="0.25">
      <c r="A31" s="450">
        <v>510572</v>
      </c>
      <c r="B31" s="451" t="s">
        <v>1076</v>
      </c>
      <c r="C31" s="453">
        <v>23873600</v>
      </c>
      <c r="D31" s="453"/>
      <c r="E31" s="453">
        <v>23873600</v>
      </c>
      <c r="F31" s="453"/>
    </row>
    <row r="32" spans="1:6" x14ac:dyDescent="0.25">
      <c r="A32" s="450">
        <v>510575</v>
      </c>
      <c r="B32" s="451" t="s">
        <v>1077</v>
      </c>
      <c r="C32" s="453">
        <v>5307600</v>
      </c>
      <c r="D32" s="453"/>
      <c r="E32" s="453">
        <v>5307600</v>
      </c>
      <c r="F32" s="453"/>
    </row>
    <row r="33" spans="1:6" x14ac:dyDescent="0.25">
      <c r="A33" s="450">
        <v>510578</v>
      </c>
      <c r="B33" s="451" t="s">
        <v>999</v>
      </c>
      <c r="C33" s="453">
        <v>5938500</v>
      </c>
      <c r="D33" s="453"/>
      <c r="E33" s="453">
        <v>5938500</v>
      </c>
      <c r="F33" s="453"/>
    </row>
    <row r="34" spans="1:6" x14ac:dyDescent="0.25">
      <c r="C34" s="641">
        <f>SUM(C31:C33)</f>
        <v>35119700</v>
      </c>
      <c r="D34" s="638"/>
      <c r="E34" s="641">
        <f>SUM(E31:E33)</f>
        <v>35119700</v>
      </c>
    </row>
  </sheetData>
  <autoFilter ref="A5:F34" xr:uid="{DDAA719B-D1EF-470B-935F-CD17B63E44F0}">
    <filterColumn colId="2" showButton="0"/>
    <filterColumn colId="4" showButton="0"/>
  </autoFilter>
  <mergeCells count="12">
    <mergeCell ref="C30:D30"/>
    <mergeCell ref="E30:F30"/>
    <mergeCell ref="A1:F1"/>
    <mergeCell ref="A2:F2"/>
    <mergeCell ref="A3:F3"/>
    <mergeCell ref="C5:D5"/>
    <mergeCell ref="E5:F5"/>
    <mergeCell ref="A6:F6"/>
    <mergeCell ref="A21:F21"/>
    <mergeCell ref="C22:D22"/>
    <mergeCell ref="E22:F22"/>
    <mergeCell ref="A29:F29"/>
  </mergeCells>
  <pageMargins left="0.7" right="0.7" top="0.75" bottom="0.75" header="0.3" footer="0.3"/>
  <pageSetup paperSize="9" orientation="portrait" horizontalDpi="0" verticalDpi="0" r:id="rId1"/>
  <ignoredErrors>
    <ignoredError sqref="D8:E17 D26 C26 E26:F26 E7 D7 F7" unlocked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DA8EA-9D35-467E-B284-0869FA7813F2}">
  <dimension ref="B1:J102"/>
  <sheetViews>
    <sheetView showGridLines="0" zoomScale="120" zoomScaleNormal="120" workbookViewId="0">
      <selection activeCell="F9" sqref="F9"/>
    </sheetView>
  </sheetViews>
  <sheetFormatPr baseColWidth="10" defaultColWidth="10.7109375" defaultRowHeight="15" x14ac:dyDescent="0.25"/>
  <cols>
    <col min="1" max="1" width="10.7109375" style="449"/>
    <col min="2" max="2" width="51" style="449" customWidth="1"/>
    <col min="3" max="3" width="15.140625" style="449" customWidth="1"/>
    <col min="4" max="4" width="17" style="449" bestFit="1" customWidth="1"/>
    <col min="5" max="5" width="13.7109375" style="449" customWidth="1"/>
    <col min="6" max="6" width="15.85546875" style="449" bestFit="1" customWidth="1"/>
    <col min="7" max="7" width="22.85546875" style="449" customWidth="1"/>
    <col min="8" max="8" width="13.5703125" style="449" bestFit="1" customWidth="1"/>
    <col min="9" max="9" width="14.28515625" style="449" bestFit="1" customWidth="1"/>
    <col min="10" max="10" width="14.5703125" style="449" customWidth="1"/>
    <col min="11" max="11" width="15.5703125" style="449" bestFit="1" customWidth="1"/>
    <col min="12" max="12" width="13.7109375" style="449" bestFit="1" customWidth="1"/>
    <col min="13" max="16384" width="10.7109375" style="449"/>
  </cols>
  <sheetData>
    <row r="1" spans="2:10" x14ac:dyDescent="0.25">
      <c r="B1" s="697" t="s">
        <v>1235</v>
      </c>
      <c r="C1" s="697"/>
      <c r="D1" s="697"/>
      <c r="E1" s="551"/>
    </row>
    <row r="2" spans="2:10" x14ac:dyDescent="0.25">
      <c r="B2" s="552"/>
      <c r="C2" s="552"/>
      <c r="D2" s="552"/>
      <c r="E2" s="551"/>
    </row>
    <row r="3" spans="2:10" x14ac:dyDescent="0.25">
      <c r="B3" s="698" t="s">
        <v>1189</v>
      </c>
      <c r="C3" s="699"/>
      <c r="D3" s="699"/>
      <c r="E3" s="551"/>
    </row>
    <row r="4" spans="2:10" x14ac:dyDescent="0.25">
      <c r="B4" s="553" t="s">
        <v>1190</v>
      </c>
      <c r="C4" s="554" t="s">
        <v>1191</v>
      </c>
      <c r="D4" s="555">
        <f>+Activo!D6</f>
        <v>2749282777.5</v>
      </c>
      <c r="E4" s="551"/>
    </row>
    <row r="5" spans="2:10" x14ac:dyDescent="0.25">
      <c r="B5" s="556" t="s">
        <v>1192</v>
      </c>
      <c r="C5" s="554">
        <v>0</v>
      </c>
      <c r="D5" s="554"/>
      <c r="E5" s="551"/>
    </row>
    <row r="6" spans="2:10" x14ac:dyDescent="0.25">
      <c r="B6" s="556" t="s">
        <v>1193</v>
      </c>
      <c r="C6" s="554">
        <v>0</v>
      </c>
      <c r="D6" s="554"/>
      <c r="E6" s="551"/>
    </row>
    <row r="7" spans="2:10" x14ac:dyDescent="0.25">
      <c r="B7" s="553" t="s">
        <v>1194</v>
      </c>
      <c r="C7" s="554"/>
      <c r="D7" s="555">
        <f>ROUND((D4-C5+C6),-3)</f>
        <v>2749283000</v>
      </c>
      <c r="E7" s="551"/>
    </row>
    <row r="8" spans="2:10" x14ac:dyDescent="0.25">
      <c r="B8" s="557"/>
      <c r="C8" s="551" t="s">
        <v>1191</v>
      </c>
      <c r="D8" s="551"/>
      <c r="E8" s="551"/>
    </row>
    <row r="9" spans="2:10" x14ac:dyDescent="0.25">
      <c r="B9" s="557"/>
      <c r="C9" s="551"/>
      <c r="D9" s="551"/>
      <c r="E9" s="551"/>
    </row>
    <row r="10" spans="2:10" x14ac:dyDescent="0.25">
      <c r="B10" s="698" t="s">
        <v>1195</v>
      </c>
      <c r="C10" s="699"/>
      <c r="D10" s="699"/>
      <c r="E10" s="551"/>
      <c r="F10" s="558"/>
      <c r="H10" s="558"/>
      <c r="J10" s="558"/>
    </row>
    <row r="11" spans="2:10" x14ac:dyDescent="0.25">
      <c r="B11" s="553" t="s">
        <v>1196</v>
      </c>
      <c r="C11" s="554"/>
      <c r="D11" s="555">
        <f>+Pasivo!D6</f>
        <v>887852048.11000001</v>
      </c>
      <c r="E11" s="551"/>
      <c r="F11" s="558"/>
    </row>
    <row r="12" spans="2:10" x14ac:dyDescent="0.25">
      <c r="B12" s="556" t="s">
        <v>1197</v>
      </c>
      <c r="C12" s="551">
        <f>+Pasivo!C99</f>
        <v>91728</v>
      </c>
      <c r="D12" s="555"/>
      <c r="E12" s="551"/>
    </row>
    <row r="13" spans="2:10" x14ac:dyDescent="0.25">
      <c r="B13" s="553" t="s">
        <v>1198</v>
      </c>
      <c r="C13" s="554"/>
      <c r="D13" s="555">
        <f>ROUND((+D11-C12),-3)</f>
        <v>887760000</v>
      </c>
      <c r="E13" s="551"/>
      <c r="F13" s="558"/>
      <c r="J13" s="558"/>
    </row>
    <row r="14" spans="2:10" x14ac:dyDescent="0.25">
      <c r="B14" s="557"/>
      <c r="C14" s="551"/>
      <c r="D14" s="551"/>
      <c r="E14" s="551"/>
    </row>
    <row r="15" spans="2:10" x14ac:dyDescent="0.25">
      <c r="B15" s="557"/>
      <c r="C15" s="551"/>
      <c r="D15" s="551" t="s">
        <v>1191</v>
      </c>
      <c r="E15" s="551"/>
      <c r="F15" s="558"/>
    </row>
    <row r="16" spans="2:10" x14ac:dyDescent="0.25">
      <c r="B16" s="698" t="s">
        <v>1199</v>
      </c>
      <c r="C16" s="699"/>
      <c r="D16" s="699"/>
      <c r="E16" s="551"/>
    </row>
    <row r="17" spans="2:7" x14ac:dyDescent="0.25">
      <c r="B17" s="553" t="s">
        <v>1200</v>
      </c>
      <c r="C17" s="554"/>
      <c r="D17" s="555">
        <f>+Patrimonio!C32+Patrimonio!C33</f>
        <v>1861430729.3899999</v>
      </c>
      <c r="E17" s="551"/>
    </row>
    <row r="18" spans="2:7" x14ac:dyDescent="0.25">
      <c r="B18" s="556" t="s">
        <v>1201</v>
      </c>
      <c r="C18" s="554">
        <f>+C5</f>
        <v>0</v>
      </c>
      <c r="D18" s="555"/>
      <c r="E18" s="551"/>
    </row>
    <row r="19" spans="2:7" x14ac:dyDescent="0.25">
      <c r="B19" s="556" t="s">
        <v>1202</v>
      </c>
      <c r="C19" s="558">
        <f>+C12</f>
        <v>91728</v>
      </c>
      <c r="D19" s="555"/>
      <c r="E19" s="551"/>
    </row>
    <row r="20" spans="2:7" x14ac:dyDescent="0.25">
      <c r="B20" s="553" t="s">
        <v>1203</v>
      </c>
      <c r="C20" s="554"/>
      <c r="D20" s="555">
        <f>ROUND((+D17-C18+C19),-3)</f>
        <v>1861522000</v>
      </c>
      <c r="E20" s="551"/>
    </row>
    <row r="21" spans="2:7" x14ac:dyDescent="0.25">
      <c r="B21" s="556"/>
      <c r="C21" s="554"/>
      <c r="D21" s="556"/>
      <c r="E21" s="551"/>
    </row>
    <row r="22" spans="2:7" x14ac:dyDescent="0.25">
      <c r="B22" s="557"/>
      <c r="C22" s="551"/>
      <c r="D22" s="557"/>
      <c r="E22" s="551"/>
    </row>
    <row r="23" spans="2:7" x14ac:dyDescent="0.25">
      <c r="B23" s="559"/>
      <c r="C23" s="560"/>
      <c r="D23" s="560"/>
      <c r="E23" s="551"/>
    </row>
    <row r="24" spans="2:7" x14ac:dyDescent="0.25">
      <c r="B24" s="698" t="s">
        <v>1204</v>
      </c>
      <c r="C24" s="699"/>
      <c r="D24" s="699"/>
      <c r="E24" s="700"/>
    </row>
    <row r="25" spans="2:7" x14ac:dyDescent="0.25">
      <c r="B25" s="561" t="s">
        <v>1205</v>
      </c>
      <c r="C25" s="562">
        <v>2018</v>
      </c>
      <c r="D25" s="562">
        <v>2019</v>
      </c>
      <c r="E25" s="562" t="s">
        <v>1206</v>
      </c>
    </row>
    <row r="26" spans="2:7" x14ac:dyDescent="0.25">
      <c r="B26" s="563" t="s">
        <v>1207</v>
      </c>
      <c r="C26" s="564">
        <v>575533000</v>
      </c>
      <c r="D26" s="564">
        <f>+Activo!E7+Activo!E16</f>
        <v>132922880.46000001</v>
      </c>
      <c r="E26" s="564">
        <f>D26-C26</f>
        <v>-442610119.53999996</v>
      </c>
    </row>
    <row r="27" spans="2:7" x14ac:dyDescent="0.25">
      <c r="B27" s="563" t="s">
        <v>1208</v>
      </c>
      <c r="C27" s="564">
        <v>1858565000</v>
      </c>
      <c r="D27" s="564">
        <f>+Activo!E19</f>
        <v>2224182126.6099997</v>
      </c>
      <c r="E27" s="564">
        <f t="shared" ref="E27:E31" si="0">D27-C27</f>
        <v>365617126.60999966</v>
      </c>
    </row>
    <row r="28" spans="2:7" x14ac:dyDescent="0.25">
      <c r="B28" s="565" t="s">
        <v>1209</v>
      </c>
      <c r="C28" s="564">
        <v>0</v>
      </c>
      <c r="D28" s="564"/>
      <c r="E28" s="564">
        <f t="shared" si="0"/>
        <v>0</v>
      </c>
    </row>
    <row r="29" spans="2:7" x14ac:dyDescent="0.25">
      <c r="B29" s="563" t="s">
        <v>77</v>
      </c>
      <c r="C29" s="564"/>
      <c r="D29" s="564"/>
      <c r="E29" s="564">
        <f t="shared" si="0"/>
        <v>0</v>
      </c>
    </row>
    <row r="30" spans="2:7" x14ac:dyDescent="0.25">
      <c r="B30" s="563" t="s">
        <v>1210</v>
      </c>
      <c r="C30" s="564">
        <v>388827000</v>
      </c>
      <c r="D30" s="564">
        <f>+Activo!E82</f>
        <v>389137270.43000007</v>
      </c>
      <c r="E30" s="564">
        <f t="shared" si="0"/>
        <v>310270.43000006676</v>
      </c>
    </row>
    <row r="31" spans="2:7" x14ac:dyDescent="0.25">
      <c r="B31" s="563" t="s">
        <v>1211</v>
      </c>
      <c r="C31" s="564">
        <v>3041000</v>
      </c>
      <c r="D31" s="564">
        <f>+Activo!E101</f>
        <v>3040500</v>
      </c>
      <c r="E31" s="564">
        <f t="shared" si="0"/>
        <v>-500</v>
      </c>
    </row>
    <row r="32" spans="2:7" x14ac:dyDescent="0.25">
      <c r="B32" s="566" t="s">
        <v>1212</v>
      </c>
      <c r="C32" s="567">
        <f>SUM(C26:C31)</f>
        <v>2825966000</v>
      </c>
      <c r="D32" s="567">
        <f>SUM(D26:D31)</f>
        <v>2749282777.5</v>
      </c>
      <c r="E32" s="567">
        <f>SUM(E26:E31)</f>
        <v>-76683222.500000238</v>
      </c>
      <c r="F32" s="558"/>
      <c r="G32" s="558"/>
    </row>
    <row r="33" spans="2:7" x14ac:dyDescent="0.25">
      <c r="B33" s="563" t="s">
        <v>768</v>
      </c>
      <c r="C33" s="564">
        <v>728331000</v>
      </c>
      <c r="D33" s="564">
        <f>+Pasivo!F6</f>
        <v>887760320.11000001</v>
      </c>
      <c r="E33" s="564">
        <f>D33-C33</f>
        <v>159429320.11000001</v>
      </c>
      <c r="G33" s="558"/>
    </row>
    <row r="34" spans="2:7" x14ac:dyDescent="0.25">
      <c r="B34" s="566" t="s">
        <v>1213</v>
      </c>
      <c r="C34" s="567">
        <f>C32-C33</f>
        <v>2097635000</v>
      </c>
      <c r="D34" s="567">
        <f>ROUND((D32-D33),-3)</f>
        <v>1861522000</v>
      </c>
      <c r="E34" s="567">
        <f>D34-C34</f>
        <v>-236113000</v>
      </c>
    </row>
    <row r="35" spans="2:7" x14ac:dyDescent="0.25">
      <c r="B35" s="557"/>
      <c r="C35" s="551"/>
      <c r="D35" s="557"/>
      <c r="E35" s="551"/>
    </row>
    <row r="36" spans="2:7" x14ac:dyDescent="0.25">
      <c r="B36" s="557"/>
      <c r="C36" s="551"/>
      <c r="D36" s="557"/>
      <c r="E36" s="551"/>
    </row>
    <row r="38" spans="2:7" x14ac:dyDescent="0.25">
      <c r="B38" s="698" t="s">
        <v>1214</v>
      </c>
      <c r="C38" s="699"/>
      <c r="D38" s="699"/>
      <c r="E38" s="700"/>
    </row>
    <row r="39" spans="2:7" x14ac:dyDescent="0.25">
      <c r="B39" s="566" t="s">
        <v>1236</v>
      </c>
      <c r="C39" s="564"/>
      <c r="D39" s="564"/>
      <c r="E39" s="567">
        <f>+Patrimonio!C37</f>
        <v>134942315.36999989</v>
      </c>
      <c r="F39" s="558"/>
      <c r="G39" s="558"/>
    </row>
    <row r="40" spans="2:7" x14ac:dyDescent="0.25">
      <c r="B40" s="563" t="s">
        <v>1215</v>
      </c>
      <c r="C40" s="564"/>
      <c r="D40" s="564">
        <v>0</v>
      </c>
      <c r="E40" s="564"/>
      <c r="F40" s="558"/>
      <c r="G40" s="558"/>
    </row>
    <row r="41" spans="2:7" x14ac:dyDescent="0.25">
      <c r="B41" s="563" t="s">
        <v>1216</v>
      </c>
      <c r="C41" s="564"/>
      <c r="D41" s="564">
        <f>+'Gastos y Costos'!C125</f>
        <v>813084773.60000002</v>
      </c>
      <c r="E41" s="564"/>
    </row>
    <row r="42" spans="2:7" x14ac:dyDescent="0.25">
      <c r="B42" s="563" t="s">
        <v>1217</v>
      </c>
      <c r="C42" s="564"/>
      <c r="D42" s="564">
        <v>0</v>
      </c>
      <c r="E42" s="564"/>
    </row>
    <row r="43" spans="2:7" x14ac:dyDescent="0.25">
      <c r="B43" s="563" t="s">
        <v>1218</v>
      </c>
      <c r="C43" s="564"/>
      <c r="D43" s="564">
        <f>+Ingresos!E23</f>
        <v>4881700.386442</v>
      </c>
      <c r="E43" s="564"/>
    </row>
    <row r="44" spans="2:7" x14ac:dyDescent="0.25">
      <c r="B44" s="563" t="s">
        <v>1219</v>
      </c>
      <c r="C44" s="564"/>
      <c r="D44" s="564">
        <v>0</v>
      </c>
      <c r="E44" s="564"/>
    </row>
    <row r="45" spans="2:7" x14ac:dyDescent="0.25">
      <c r="B45" s="563"/>
      <c r="C45" s="564"/>
      <c r="D45" s="564"/>
      <c r="E45" s="564"/>
    </row>
    <row r="46" spans="2:7" x14ac:dyDescent="0.25">
      <c r="B46" s="566" t="s">
        <v>1220</v>
      </c>
      <c r="C46" s="564"/>
      <c r="D46" s="564"/>
      <c r="E46" s="567">
        <f>+D40+D41-D42+D43-D44-D45</f>
        <v>817966473.98644197</v>
      </c>
    </row>
    <row r="47" spans="2:7" x14ac:dyDescent="0.25">
      <c r="B47" s="566" t="s">
        <v>1237</v>
      </c>
      <c r="C47" s="564"/>
      <c r="D47" s="564"/>
      <c r="E47" s="567">
        <f>ROUND((E39+E46),-3)</f>
        <v>952909000</v>
      </c>
      <c r="G47" s="558"/>
    </row>
    <row r="48" spans="2:7" x14ac:dyDescent="0.25">
      <c r="B48" s="557"/>
      <c r="C48" s="551"/>
      <c r="D48" s="557" t="s">
        <v>1191</v>
      </c>
      <c r="E48" s="551"/>
      <c r="G48" s="558"/>
    </row>
    <row r="49" spans="2:7" x14ac:dyDescent="0.25">
      <c r="B49" s="692" t="s">
        <v>1238</v>
      </c>
      <c r="C49" s="693"/>
      <c r="D49" s="693"/>
      <c r="E49" s="694"/>
    </row>
    <row r="50" spans="2:7" x14ac:dyDescent="0.25">
      <c r="B50" s="566" t="s">
        <v>1237</v>
      </c>
      <c r="C50" s="554"/>
      <c r="D50" s="556"/>
      <c r="E50" s="564">
        <f>+E47</f>
        <v>952909000</v>
      </c>
      <c r="G50" s="558"/>
    </row>
    <row r="51" spans="2:7" x14ac:dyDescent="0.25">
      <c r="B51" s="563" t="s">
        <v>1221</v>
      </c>
      <c r="C51" s="554"/>
      <c r="D51" s="568">
        <v>0</v>
      </c>
      <c r="E51" s="568"/>
    </row>
    <row r="52" spans="2:7" x14ac:dyDescent="0.25">
      <c r="B52" s="563" t="s">
        <v>1222</v>
      </c>
      <c r="C52" s="554"/>
      <c r="D52" s="569">
        <v>0</v>
      </c>
      <c r="E52" s="569"/>
    </row>
    <row r="53" spans="2:7" x14ac:dyDescent="0.25">
      <c r="B53" s="566" t="s">
        <v>1239</v>
      </c>
      <c r="C53" s="554"/>
      <c r="D53" s="570"/>
      <c r="E53" s="571">
        <f>ROUND((E50-D52-D51-1),-3)</f>
        <v>952909000</v>
      </c>
    </row>
    <row r="54" spans="2:7" x14ac:dyDescent="0.25">
      <c r="B54" s="563" t="s">
        <v>1223</v>
      </c>
      <c r="C54" s="564"/>
      <c r="D54" s="564">
        <v>0</v>
      </c>
      <c r="E54" s="572"/>
    </row>
    <row r="55" spans="2:7" x14ac:dyDescent="0.25">
      <c r="B55" s="563" t="s">
        <v>1224</v>
      </c>
      <c r="C55" s="564"/>
      <c r="D55" s="564">
        <v>0</v>
      </c>
      <c r="E55" s="564"/>
    </row>
    <row r="56" spans="2:7" x14ac:dyDescent="0.25">
      <c r="B56" s="566" t="s">
        <v>1240</v>
      </c>
      <c r="C56" s="554"/>
      <c r="D56" s="556"/>
      <c r="E56" s="555">
        <f>ROUND((E53-D54+D55),-3)</f>
        <v>952909000</v>
      </c>
    </row>
    <row r="57" spans="2:7" x14ac:dyDescent="0.25">
      <c r="B57" s="566" t="s">
        <v>1225</v>
      </c>
      <c r="C57" s="554"/>
      <c r="D57" s="573">
        <f>+C34*1.5%</f>
        <v>31464525</v>
      </c>
      <c r="E57" s="555"/>
    </row>
    <row r="58" spans="2:7" x14ac:dyDescent="0.25">
      <c r="B58" s="556"/>
      <c r="C58" s="554"/>
      <c r="D58" s="556"/>
      <c r="E58" s="554"/>
    </row>
    <row r="59" spans="2:7" x14ac:dyDescent="0.25">
      <c r="B59" s="574" t="s">
        <v>1226</v>
      </c>
      <c r="C59" s="575">
        <v>0.33</v>
      </c>
      <c r="D59" s="556"/>
      <c r="E59" s="555">
        <f>ROUND((E56*0.33),-3)</f>
        <v>314460000</v>
      </c>
    </row>
    <row r="60" spans="2:7" x14ac:dyDescent="0.25">
      <c r="B60" s="556"/>
      <c r="C60" s="554"/>
      <c r="D60" s="556"/>
      <c r="E60" s="554"/>
    </row>
    <row r="61" spans="2:7" x14ac:dyDescent="0.25">
      <c r="B61" s="553" t="s">
        <v>1227</v>
      </c>
      <c r="C61" s="554"/>
      <c r="D61" s="556"/>
      <c r="E61" s="554">
        <f>[2]NOMINA!Q32+[2]NOMINA!Q58</f>
        <v>0</v>
      </c>
    </row>
    <row r="62" spans="2:7" x14ac:dyDescent="0.25">
      <c r="B62" s="695"/>
      <c r="C62" s="696"/>
      <c r="D62" s="556"/>
      <c r="E62" s="554">
        <v>0</v>
      </c>
    </row>
    <row r="63" spans="2:7" x14ac:dyDescent="0.25">
      <c r="B63" s="576" t="s">
        <v>1228</v>
      </c>
      <c r="C63" s="577"/>
      <c r="D63" s="578"/>
      <c r="E63" s="579">
        <f>E59-E61</f>
        <v>314460000</v>
      </c>
    </row>
    <row r="64" spans="2:7" x14ac:dyDescent="0.25">
      <c r="B64" s="556"/>
      <c r="C64" s="554"/>
      <c r="D64" s="556"/>
      <c r="E64" s="554"/>
    </row>
    <row r="65" spans="2:5" x14ac:dyDescent="0.25">
      <c r="B65" s="553" t="s">
        <v>1229</v>
      </c>
      <c r="C65" s="554"/>
      <c r="D65" s="580">
        <v>0</v>
      </c>
      <c r="E65" s="554"/>
    </row>
    <row r="66" spans="2:5" x14ac:dyDescent="0.25">
      <c r="B66" s="556" t="s">
        <v>1230</v>
      </c>
      <c r="C66" s="554"/>
      <c r="D66" s="581">
        <v>0.1</v>
      </c>
      <c r="E66" s="554"/>
    </row>
    <row r="67" spans="2:5" x14ac:dyDescent="0.25">
      <c r="B67" s="553" t="s">
        <v>1231</v>
      </c>
      <c r="C67" s="554"/>
      <c r="D67" s="582">
        <f>ROUND((D65)*D66,-3)</f>
        <v>0</v>
      </c>
      <c r="E67" s="554"/>
    </row>
    <row r="68" spans="2:5" x14ac:dyDescent="0.25">
      <c r="B68" s="553"/>
      <c r="C68" s="554"/>
      <c r="D68" s="582"/>
      <c r="E68" s="554"/>
    </row>
    <row r="69" spans="2:5" x14ac:dyDescent="0.25">
      <c r="B69" s="583" t="s">
        <v>1241</v>
      </c>
      <c r="C69" s="554"/>
      <c r="D69" s="556"/>
      <c r="E69" s="554"/>
    </row>
    <row r="70" spans="2:5" x14ac:dyDescent="0.25">
      <c r="B70" s="556" t="s">
        <v>1232</v>
      </c>
      <c r="C70" s="554"/>
      <c r="D70" s="554"/>
      <c r="E70" s="554"/>
    </row>
    <row r="71" spans="2:5" x14ac:dyDescent="0.25">
      <c r="B71" s="556" t="s">
        <v>1300</v>
      </c>
      <c r="C71" s="554"/>
      <c r="D71" s="554"/>
      <c r="E71" s="555"/>
    </row>
    <row r="72" spans="2:5" x14ac:dyDescent="0.25">
      <c r="B72" s="556" t="s">
        <v>1301</v>
      </c>
      <c r="C72" s="554"/>
      <c r="D72" s="554">
        <v>0</v>
      </c>
      <c r="E72" s="555"/>
    </row>
    <row r="73" spans="2:5" x14ac:dyDescent="0.25">
      <c r="B73" s="556"/>
      <c r="C73" s="554"/>
      <c r="D73" s="554">
        <v>0</v>
      </c>
      <c r="E73" s="555"/>
    </row>
    <row r="74" spans="2:5" x14ac:dyDescent="0.25">
      <c r="B74" s="553" t="s">
        <v>1242</v>
      </c>
      <c r="C74" s="554"/>
      <c r="D74" s="556"/>
      <c r="E74" s="555">
        <f>D67+D71+D72+D70</f>
        <v>0</v>
      </c>
    </row>
    <row r="75" spans="2:5" x14ac:dyDescent="0.25">
      <c r="B75" s="553"/>
      <c r="C75" s="554"/>
      <c r="D75" s="556"/>
      <c r="E75" s="554"/>
    </row>
    <row r="76" spans="2:5" x14ac:dyDescent="0.25">
      <c r="B76" s="583" t="s">
        <v>1243</v>
      </c>
      <c r="C76" s="554"/>
      <c r="D76" s="556"/>
      <c r="E76" s="554"/>
    </row>
    <row r="77" spans="2:5" x14ac:dyDescent="0.25">
      <c r="B77" s="556" t="s">
        <v>1316</v>
      </c>
      <c r="C77" s="554"/>
      <c r="D77" s="554">
        <f>+Autorretenciones!E14</f>
        <v>38780000</v>
      </c>
      <c r="E77" s="554"/>
    </row>
    <row r="78" spans="2:5" x14ac:dyDescent="0.25">
      <c r="B78" s="556" t="s">
        <v>1317</v>
      </c>
      <c r="C78" s="554"/>
      <c r="D78" s="554">
        <f>+Balance!D59</f>
        <v>301246384.44999999</v>
      </c>
      <c r="E78" s="554"/>
    </row>
    <row r="79" spans="2:5" x14ac:dyDescent="0.25">
      <c r="B79" s="556" t="s">
        <v>1302</v>
      </c>
      <c r="C79" s="554"/>
      <c r="D79" s="554">
        <v>0</v>
      </c>
      <c r="E79" s="554"/>
    </row>
    <row r="80" spans="2:5" ht="26.25" x14ac:dyDescent="0.25">
      <c r="B80" s="584" t="s">
        <v>1303</v>
      </c>
      <c r="C80" s="554"/>
      <c r="D80" s="554">
        <v>0</v>
      </c>
      <c r="E80" s="555">
        <v>0</v>
      </c>
    </row>
    <row r="81" spans="2:7" x14ac:dyDescent="0.25">
      <c r="B81" s="585" t="s">
        <v>1325</v>
      </c>
      <c r="C81" s="554"/>
      <c r="D81" s="554"/>
      <c r="E81" s="555">
        <f>SUM(D77:D80)</f>
        <v>340026384.44999999</v>
      </c>
    </row>
    <row r="82" spans="2:7" x14ac:dyDescent="0.25">
      <c r="B82" s="556" t="s">
        <v>1233</v>
      </c>
      <c r="C82" s="554"/>
      <c r="D82" s="556"/>
      <c r="E82" s="567"/>
      <c r="F82" s="558"/>
      <c r="G82" s="558"/>
    </row>
    <row r="83" spans="2:7" x14ac:dyDescent="0.25">
      <c r="B83" s="553" t="s">
        <v>1234</v>
      </c>
      <c r="C83" s="554"/>
      <c r="D83" s="556"/>
      <c r="E83" s="567">
        <f>ROUND((E63+E74-E81),-3)*-1</f>
        <v>25566000</v>
      </c>
      <c r="F83" s="452"/>
    </row>
    <row r="84" spans="2:7" x14ac:dyDescent="0.25">
      <c r="B84" s="556"/>
      <c r="C84" s="554"/>
      <c r="D84" s="570"/>
      <c r="E84" s="451"/>
    </row>
    <row r="86" spans="2:7" x14ac:dyDescent="0.25">
      <c r="D86" s="624"/>
      <c r="E86" s="624"/>
    </row>
    <row r="96" spans="2:7" x14ac:dyDescent="0.25">
      <c r="C96" s="586"/>
    </row>
    <row r="97" spans="3:3" x14ac:dyDescent="0.25">
      <c r="C97" s="586"/>
    </row>
    <row r="98" spans="3:3" x14ac:dyDescent="0.25">
      <c r="C98" s="586"/>
    </row>
    <row r="99" spans="3:3" x14ac:dyDescent="0.25">
      <c r="C99" s="586"/>
    </row>
    <row r="100" spans="3:3" x14ac:dyDescent="0.25">
      <c r="C100" s="586"/>
    </row>
    <row r="101" spans="3:3" x14ac:dyDescent="0.25">
      <c r="C101" s="586"/>
    </row>
    <row r="102" spans="3:3" x14ac:dyDescent="0.25">
      <c r="C102" s="586"/>
    </row>
  </sheetData>
  <mergeCells count="8">
    <mergeCell ref="B49:E49"/>
    <mergeCell ref="B62:C62"/>
    <mergeCell ref="B1:D1"/>
    <mergeCell ref="B3:D3"/>
    <mergeCell ref="B10:D10"/>
    <mergeCell ref="B16:D16"/>
    <mergeCell ref="B24:E24"/>
    <mergeCell ref="B38:E38"/>
  </mergeCells>
  <dataValidations disablePrompts="1" count="1">
    <dataValidation type="decimal" operator="greaterThanOrEqual" allowBlank="1" showInputMessage="1" showErrorMessage="1" error="Valor debe ser mayor o igual que 0" sqref="F52" xr:uid="{34A2BF4E-9A43-4E6D-B875-CF479083341F}">
      <formula1>0</formula1>
    </dataValidation>
  </dataValidations>
  <pageMargins left="0.7" right="0.7" top="0.75" bottom="0.75" header="0.3" footer="0.3"/>
  <ignoredErrors>
    <ignoredError sqref="C32:D32 C34:E34 E33" formulaRange="1"/>
    <ignoredError sqref="E32" formula="1"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3AC19-239D-410E-A431-D39C45A5C97A}">
  <dimension ref="C2:J30"/>
  <sheetViews>
    <sheetView showGridLines="0" workbookViewId="0">
      <selection activeCell="H11" sqref="H11"/>
    </sheetView>
  </sheetViews>
  <sheetFormatPr baseColWidth="10" defaultRowHeight="15" x14ac:dyDescent="0.25"/>
  <cols>
    <col min="1" max="2" width="11.42578125" style="452"/>
    <col min="3" max="3" width="12.7109375" style="452" bestFit="1" customWidth="1"/>
    <col min="4" max="4" width="15.5703125" style="452" bestFit="1" customWidth="1"/>
    <col min="5" max="5" width="13" style="452" bestFit="1" customWidth="1"/>
    <col min="6" max="6" width="11.42578125" style="452"/>
    <col min="7" max="7" width="45.85546875" style="452" bestFit="1" customWidth="1"/>
    <col min="8" max="8" width="14" style="452" bestFit="1" customWidth="1"/>
    <col min="9" max="9" width="17.85546875" style="452" bestFit="1" customWidth="1"/>
    <col min="10" max="10" width="16.85546875" style="452" bestFit="1" customWidth="1"/>
    <col min="11" max="16384" width="11.42578125" style="452"/>
  </cols>
  <sheetData>
    <row r="2" spans="3:10" x14ac:dyDescent="0.25">
      <c r="C2" s="701" t="s">
        <v>1315</v>
      </c>
      <c r="D2" s="702"/>
      <c r="E2" s="703"/>
    </row>
    <row r="3" spans="3:10" x14ac:dyDescent="0.25">
      <c r="C3" s="462" t="s">
        <v>1304</v>
      </c>
      <c r="D3" s="462">
        <v>71212000</v>
      </c>
      <c r="E3" s="462">
        <f>ROUND((+D3*0.8%),-3)</f>
        <v>570000</v>
      </c>
      <c r="G3" s="612" t="s">
        <v>1321</v>
      </c>
    </row>
    <row r="4" spans="3:10" x14ac:dyDescent="0.25">
      <c r="C4" s="462" t="s">
        <v>1305</v>
      </c>
      <c r="D4" s="462">
        <v>319718000</v>
      </c>
      <c r="E4" s="462">
        <f t="shared" ref="E4:E13" si="0">ROUND((+D4*0.8%),-3)</f>
        <v>2558000</v>
      </c>
      <c r="G4" s="462" t="s">
        <v>1318</v>
      </c>
      <c r="H4" s="462">
        <v>241480000</v>
      </c>
      <c r="I4" s="462">
        <f>+H4*0.3</f>
        <v>72444000</v>
      </c>
      <c r="J4" s="462">
        <f>+H4+I4</f>
        <v>313924000</v>
      </c>
    </row>
    <row r="5" spans="3:10" x14ac:dyDescent="0.25">
      <c r="C5" s="462" t="s">
        <v>1306</v>
      </c>
      <c r="D5" s="462">
        <v>265623000</v>
      </c>
      <c r="E5" s="462">
        <f t="shared" si="0"/>
        <v>2125000</v>
      </c>
      <c r="G5" s="462" t="s">
        <v>1319</v>
      </c>
      <c r="H5" s="462">
        <f>+Conciliacion!E63</f>
        <v>314460000</v>
      </c>
      <c r="I5" s="462"/>
      <c r="J5" s="454" t="s">
        <v>1320</v>
      </c>
    </row>
    <row r="6" spans="3:10" x14ac:dyDescent="0.25">
      <c r="C6" s="462" t="s">
        <v>1307</v>
      </c>
      <c r="D6" s="462">
        <v>454211000</v>
      </c>
      <c r="E6" s="462">
        <f t="shared" si="0"/>
        <v>3634000</v>
      </c>
      <c r="G6" s="612" t="s">
        <v>1326</v>
      </c>
      <c r="H6" s="612">
        <f>+H5-H4</f>
        <v>72980000</v>
      </c>
    </row>
    <row r="7" spans="3:10" x14ac:dyDescent="0.25">
      <c r="C7" s="462" t="s">
        <v>1308</v>
      </c>
      <c r="D7" s="462">
        <v>160190000</v>
      </c>
      <c r="E7" s="462">
        <f t="shared" si="0"/>
        <v>1282000</v>
      </c>
    </row>
    <row r="8" spans="3:10" x14ac:dyDescent="0.25">
      <c r="C8" s="462" t="s">
        <v>1309</v>
      </c>
      <c r="D8" s="462">
        <v>158712000</v>
      </c>
      <c r="E8" s="462">
        <f t="shared" si="0"/>
        <v>1270000</v>
      </c>
      <c r="G8" s="612" t="s">
        <v>1367</v>
      </c>
    </row>
    <row r="9" spans="3:10" x14ac:dyDescent="0.25">
      <c r="C9" s="462" t="s">
        <v>1310</v>
      </c>
      <c r="D9" s="462">
        <v>1098554000</v>
      </c>
      <c r="E9" s="462">
        <f t="shared" si="0"/>
        <v>8788000</v>
      </c>
      <c r="G9" s="704" t="s">
        <v>1327</v>
      </c>
      <c r="H9" s="705"/>
      <c r="I9" s="704" t="s">
        <v>1328</v>
      </c>
      <c r="J9" s="705"/>
    </row>
    <row r="10" spans="3:10" x14ac:dyDescent="0.25">
      <c r="C10" s="462" t="s">
        <v>1311</v>
      </c>
      <c r="D10" s="462">
        <v>565403000</v>
      </c>
      <c r="E10" s="462">
        <f t="shared" si="0"/>
        <v>4523000</v>
      </c>
      <c r="G10" s="462"/>
      <c r="H10" s="462"/>
      <c r="I10" s="462" t="str">
        <f>+G4</f>
        <v>INR 2018</v>
      </c>
      <c r="J10" s="462">
        <f>+H4</f>
        <v>241480000</v>
      </c>
    </row>
    <row r="11" spans="3:10" ht="15.75" thickBot="1" x14ac:dyDescent="0.3">
      <c r="C11" s="462" t="s">
        <v>1312</v>
      </c>
      <c r="D11" s="462">
        <v>99071000</v>
      </c>
      <c r="E11" s="462">
        <f t="shared" si="0"/>
        <v>793000</v>
      </c>
      <c r="G11" s="462" t="str">
        <f>+G5</f>
        <v>INR 2019</v>
      </c>
      <c r="H11" s="462">
        <f>+H5</f>
        <v>314460000</v>
      </c>
      <c r="I11" s="462" t="str">
        <f>+G5</f>
        <v>INR 2019</v>
      </c>
      <c r="J11" s="620">
        <f>+H5</f>
        <v>314460000</v>
      </c>
    </row>
    <row r="12" spans="3:10" ht="15.75" thickTop="1" x14ac:dyDescent="0.25">
      <c r="C12" s="462" t="s">
        <v>1313</v>
      </c>
      <c r="D12" s="462">
        <v>1305514000</v>
      </c>
      <c r="E12" s="462">
        <f t="shared" si="0"/>
        <v>10444000</v>
      </c>
      <c r="G12" s="622" t="s">
        <v>1323</v>
      </c>
      <c r="H12" s="462"/>
      <c r="I12" s="462"/>
      <c r="J12" s="619">
        <f>SUM(J10:J11)</f>
        <v>555940000</v>
      </c>
    </row>
    <row r="13" spans="3:10" x14ac:dyDescent="0.25">
      <c r="C13" s="462" t="s">
        <v>1314</v>
      </c>
      <c r="D13" s="462">
        <v>349077000</v>
      </c>
      <c r="E13" s="462">
        <f t="shared" si="0"/>
        <v>2793000</v>
      </c>
      <c r="G13" s="462"/>
      <c r="H13" s="462"/>
      <c r="I13" s="462"/>
      <c r="J13" s="462">
        <f>+J12/2</f>
        <v>277970000</v>
      </c>
    </row>
    <row r="14" spans="3:10" x14ac:dyDescent="0.25">
      <c r="D14" s="454">
        <f>SUM(D3:D13)</f>
        <v>4847285000</v>
      </c>
      <c r="E14" s="454">
        <f>SUM(E3:E13)</f>
        <v>38780000</v>
      </c>
      <c r="G14" s="622">
        <v>0.75</v>
      </c>
      <c r="H14" s="462">
        <f>+H11*G14</f>
        <v>235845000</v>
      </c>
      <c r="I14" s="462"/>
      <c r="J14" s="462">
        <f>+J13*75%</f>
        <v>208477500</v>
      </c>
    </row>
    <row r="15" spans="3:10" x14ac:dyDescent="0.25">
      <c r="G15" s="462" t="s">
        <v>1324</v>
      </c>
      <c r="H15" s="462">
        <f>+Conciliacion!D78</f>
        <v>301246384.44999999</v>
      </c>
      <c r="I15" s="462"/>
      <c r="J15" s="462">
        <f>+Conciliacion!D78</f>
        <v>301246384.44999999</v>
      </c>
    </row>
    <row r="16" spans="3:10" ht="15.75" thickBot="1" x14ac:dyDescent="0.3">
      <c r="G16" s="623" t="s">
        <v>811</v>
      </c>
      <c r="H16" s="620">
        <f>+E14</f>
        <v>38780000</v>
      </c>
      <c r="I16" s="620"/>
      <c r="J16" s="620">
        <f>+E14</f>
        <v>38780000</v>
      </c>
    </row>
    <row r="17" spans="7:10" ht="15.75" thickTop="1" x14ac:dyDescent="0.25">
      <c r="G17" s="621" t="s">
        <v>1322</v>
      </c>
      <c r="H17" s="619">
        <f>+H14-H15-H16</f>
        <v>-104181384.44999999</v>
      </c>
      <c r="I17" s="619"/>
      <c r="J17" s="619">
        <f>+J14-J15-J16</f>
        <v>-131548884.44999999</v>
      </c>
    </row>
    <row r="18" spans="7:10" x14ac:dyDescent="0.25">
      <c r="G18" s="628"/>
      <c r="H18" s="629"/>
      <c r="I18" s="629"/>
      <c r="J18" s="629"/>
    </row>
    <row r="20" spans="7:10" x14ac:dyDescent="0.25">
      <c r="G20" s="612" t="s">
        <v>1333</v>
      </c>
    </row>
    <row r="21" spans="7:10" x14ac:dyDescent="0.25">
      <c r="G21" s="612" t="s">
        <v>1330</v>
      </c>
      <c r="H21" s="454">
        <v>2018</v>
      </c>
      <c r="I21" s="454">
        <v>2019</v>
      </c>
      <c r="J21" s="454" t="s">
        <v>1329</v>
      </c>
    </row>
    <row r="22" spans="7:10" x14ac:dyDescent="0.25">
      <c r="G22" s="566" t="s">
        <v>1212</v>
      </c>
      <c r="H22" s="626">
        <f>+Conciliacion!C32</f>
        <v>2825966000</v>
      </c>
      <c r="I22" s="626">
        <f>+Conciliacion!D32</f>
        <v>2749282777.5</v>
      </c>
      <c r="J22" s="626">
        <f>SUM(J15:J21)</f>
        <v>208477500</v>
      </c>
    </row>
    <row r="23" spans="7:10" x14ac:dyDescent="0.25">
      <c r="G23" s="563" t="s">
        <v>768</v>
      </c>
      <c r="H23" s="564">
        <f>+Conciliacion!C33</f>
        <v>728331000</v>
      </c>
      <c r="I23" s="564">
        <f>+Conciliacion!D33</f>
        <v>887760320.11000001</v>
      </c>
      <c r="J23" s="564">
        <f>I23-H23</f>
        <v>159429320.11000001</v>
      </c>
    </row>
    <row r="24" spans="7:10" x14ac:dyDescent="0.25">
      <c r="G24" s="566" t="s">
        <v>1213</v>
      </c>
      <c r="H24" s="567">
        <f>H22-H23</f>
        <v>2097635000</v>
      </c>
      <c r="I24" s="567">
        <f>ROUND((I22-I23),-3)</f>
        <v>1861522000</v>
      </c>
      <c r="J24" s="567">
        <f>I24-H24</f>
        <v>-236113000</v>
      </c>
    </row>
    <row r="27" spans="7:10" x14ac:dyDescent="0.25">
      <c r="I27" s="462" t="s">
        <v>1332</v>
      </c>
      <c r="J27" s="462">
        <f>+Conciliacion!E59</f>
        <v>314460000</v>
      </c>
    </row>
    <row r="28" spans="7:10" x14ac:dyDescent="0.25">
      <c r="I28" s="462" t="s">
        <v>1324</v>
      </c>
      <c r="J28" s="462">
        <f>+H15</f>
        <v>301246384.44999999</v>
      </c>
    </row>
    <row r="29" spans="7:10" x14ac:dyDescent="0.25">
      <c r="I29" s="462" t="s">
        <v>1331</v>
      </c>
      <c r="J29" s="462">
        <f>+H16</f>
        <v>38780000</v>
      </c>
    </row>
    <row r="30" spans="7:10" x14ac:dyDescent="0.25">
      <c r="I30" s="462"/>
      <c r="J30" s="454">
        <f>+J27-J28-J29</f>
        <v>-25566384.449999988</v>
      </c>
    </row>
  </sheetData>
  <mergeCells count="3">
    <mergeCell ref="C2:E2"/>
    <mergeCell ref="G9:H9"/>
    <mergeCell ref="I9:J9"/>
  </mergeCells>
  <phoneticPr fontId="71" type="noConversion"/>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XB122"/>
  <sheetViews>
    <sheetView topLeftCell="A16" zoomScale="140" zoomScaleNormal="140" workbookViewId="0">
      <selection activeCell="D13" sqref="D13:S13"/>
    </sheetView>
  </sheetViews>
  <sheetFormatPr baseColWidth="10" defaultColWidth="0" defaultRowHeight="15" customHeight="1" zeroHeight="1" x14ac:dyDescent="0.25"/>
  <cols>
    <col min="1" max="1" width="0.85546875" style="6" customWidth="1"/>
    <col min="2" max="2" width="2.5703125" style="30" customWidth="1"/>
    <col min="3" max="3" width="0.28515625" style="30" customWidth="1"/>
    <col min="4" max="4" width="2.140625" style="30" customWidth="1"/>
    <col min="5" max="5" width="7.140625" style="30" customWidth="1"/>
    <col min="6" max="6" width="1.28515625" style="30" customWidth="1"/>
    <col min="7" max="9" width="1.140625" style="30" customWidth="1"/>
    <col min="10" max="10" width="1.7109375" style="30" customWidth="1"/>
    <col min="11" max="11" width="2" style="30" customWidth="1"/>
    <col min="12" max="12" width="1.85546875" style="30" customWidth="1"/>
    <col min="13" max="13" width="0.28515625" style="30" customWidth="1"/>
    <col min="14" max="14" width="2.5703125" style="30" customWidth="1"/>
    <col min="15" max="15" width="6.28515625" style="30" customWidth="1"/>
    <col min="16" max="16" width="0.28515625" style="30" customWidth="1"/>
    <col min="17" max="17" width="1" style="31" customWidth="1"/>
    <col min="18" max="18" width="0.42578125" style="31" customWidth="1"/>
    <col min="19" max="19" width="0.28515625" style="31" customWidth="1"/>
    <col min="20" max="20" width="0.42578125" style="31" customWidth="1"/>
    <col min="21" max="21" width="2.42578125" style="30" customWidth="1"/>
    <col min="22" max="22" width="1.28515625" style="30" customWidth="1"/>
    <col min="23" max="23" width="6" style="30" customWidth="1"/>
    <col min="24" max="24" width="7.7109375" style="30" customWidth="1"/>
    <col min="25" max="25" width="1" style="30" customWidth="1"/>
    <col min="26" max="26" width="2.5703125" style="30" customWidth="1"/>
    <col min="27" max="27" width="8" style="30" customWidth="1"/>
    <col min="28" max="28" width="0.85546875" style="30" customWidth="1"/>
    <col min="29" max="29" width="1.140625" style="30" customWidth="1"/>
    <col min="30" max="30" width="0.7109375" style="30" customWidth="1"/>
    <col min="31" max="31" width="0.85546875" style="30" customWidth="1"/>
    <col min="32" max="32" width="0.42578125" style="30" customWidth="1"/>
    <col min="33" max="33" width="0.85546875" style="30" customWidth="1"/>
    <col min="34" max="34" width="1.7109375" style="30" customWidth="1"/>
    <col min="35" max="35" width="2.85546875" style="30" customWidth="1"/>
    <col min="36" max="36" width="6.140625" style="30" customWidth="1"/>
    <col min="37" max="37" width="2.85546875" style="33" customWidth="1"/>
    <col min="38" max="38" width="0.85546875" style="30" customWidth="1"/>
    <col min="39" max="39" width="0.7109375" style="30" customWidth="1"/>
    <col min="40" max="40" width="1.140625" style="30" customWidth="1"/>
    <col min="41" max="41" width="0.42578125" style="30" customWidth="1"/>
    <col min="42" max="42" width="2.28515625" style="30" customWidth="1"/>
    <col min="43" max="43" width="5.42578125" style="30" customWidth="1"/>
    <col min="44" max="44" width="4.42578125" style="30" customWidth="1"/>
    <col min="45" max="45" width="0.42578125" style="30" customWidth="1"/>
    <col min="46" max="46" width="2.140625" style="6" customWidth="1"/>
    <col min="47" max="47" width="1.85546875" style="6" customWidth="1"/>
    <col min="48" max="49" width="2.140625" style="6" customWidth="1"/>
    <col min="50" max="50" width="2.42578125" style="6" customWidth="1"/>
    <col min="51" max="51" width="0.28515625" style="6" customWidth="1"/>
    <col min="52" max="52" width="1.42578125" style="6" customWidth="1"/>
    <col min="53" max="53" width="0.85546875" style="6" customWidth="1"/>
    <col min="54" max="54" width="0.28515625" style="6" customWidth="1"/>
    <col min="55" max="55" width="1" style="6" customWidth="1"/>
    <col min="56" max="56" width="0.42578125" style="6" customWidth="1"/>
    <col min="57" max="57" width="0.28515625" style="6" customWidth="1"/>
    <col min="58" max="58" width="0.42578125" style="6" customWidth="1"/>
    <col min="59" max="59" width="2.42578125" style="6" customWidth="1"/>
    <col min="60" max="60" width="1.28515625" style="6" customWidth="1"/>
    <col min="61" max="61" width="9.140625" style="6" customWidth="1"/>
    <col min="62" max="62" width="7.7109375" style="6" customWidth="1"/>
    <col min="63" max="63" width="1" style="6" customWidth="1"/>
    <col min="64" max="64" width="3.28515625" style="6" customWidth="1"/>
    <col min="65" max="65" width="9.28515625" style="6" customWidth="1"/>
    <col min="66" max="66" width="1.85546875" style="6" customWidth="1"/>
    <col min="67" max="67" width="1.140625" style="6" customWidth="1"/>
    <col min="68" max="68" width="0.7109375" style="6" customWidth="1"/>
    <col min="69" max="69" width="0.85546875" style="6" customWidth="1"/>
    <col min="70" max="70" width="0.42578125" style="6" customWidth="1"/>
    <col min="71" max="71" width="0.85546875" style="6" customWidth="1"/>
    <col min="72" max="73" width="4.7109375" style="6" customWidth="1"/>
    <col min="74" max="74" width="4" style="6" customWidth="1"/>
    <col min="75" max="75" width="2.85546875" style="6" customWidth="1"/>
    <col min="76" max="76" width="0.85546875" style="6" customWidth="1"/>
    <col min="77" max="77" width="0.7109375" style="6" customWidth="1"/>
    <col min="78" max="78" width="1.140625" style="6" customWidth="1"/>
    <col min="79" max="79" width="0.42578125" style="6" customWidth="1"/>
    <col min="80" max="80" width="5.42578125" style="6" customWidth="1"/>
    <col min="81" max="81" width="6.28515625" style="6" customWidth="1"/>
    <col min="82" max="82" width="6" style="6" customWidth="1"/>
    <col min="83" max="83" width="0.42578125" style="6" customWidth="1"/>
    <col min="84" max="84" width="1.140625" style="6" customWidth="1"/>
    <col min="85" max="294" width="9.140625" style="6" hidden="1"/>
    <col min="295" max="295" width="1.42578125" style="6" customWidth="1"/>
    <col min="296" max="296" width="3.42578125" style="6" customWidth="1"/>
    <col min="297" max="297" width="0.28515625" style="6" customWidth="1"/>
    <col min="298" max="298" width="2.140625" style="6" customWidth="1"/>
    <col min="299" max="299" width="8.140625" style="6" customWidth="1"/>
    <col min="300" max="300" width="1.28515625" style="6" customWidth="1"/>
    <col min="301" max="301" width="1.85546875" style="6" customWidth="1"/>
    <col min="302" max="302" width="2.140625" style="6" customWidth="1"/>
    <col min="303" max="303" width="1.85546875" style="6" customWidth="1"/>
    <col min="304" max="305" width="2.140625" style="6" customWidth="1"/>
    <col min="306" max="306" width="2.42578125" style="6" customWidth="1"/>
    <col min="307" max="307" width="0.28515625" style="6" customWidth="1"/>
    <col min="308" max="308" width="1.42578125" style="6" customWidth="1"/>
    <col min="309" max="309" width="0.85546875" style="6" customWidth="1"/>
    <col min="310" max="310" width="0.28515625" style="6" customWidth="1"/>
    <col min="311" max="311" width="1" style="6" customWidth="1"/>
    <col min="312" max="312" width="0.42578125" style="6" customWidth="1"/>
    <col min="313" max="313" width="0.28515625" style="6" customWidth="1"/>
    <col min="314" max="314" width="0.42578125" style="6" customWidth="1"/>
    <col min="315" max="315" width="2.42578125" style="6" customWidth="1"/>
    <col min="316" max="316" width="1.28515625" style="6" customWidth="1"/>
    <col min="317" max="317" width="9.140625" style="6" customWidth="1"/>
    <col min="318" max="318" width="7.7109375" style="6" customWidth="1"/>
    <col min="319" max="319" width="1" style="6" customWidth="1"/>
    <col min="320" max="320" width="3.28515625" style="6" customWidth="1"/>
    <col min="321" max="321" width="9.28515625" style="6" customWidth="1"/>
    <col min="322" max="322" width="1.85546875" style="6" customWidth="1"/>
    <col min="323" max="323" width="1.140625" style="6" customWidth="1"/>
    <col min="324" max="324" width="0.7109375" style="6" customWidth="1"/>
    <col min="325" max="325" width="0.85546875" style="6" customWidth="1"/>
    <col min="326" max="326" width="0.42578125" style="6" customWidth="1"/>
    <col min="327" max="327" width="0.85546875" style="6" customWidth="1"/>
    <col min="328" max="329" width="4.7109375" style="6" customWidth="1"/>
    <col min="330" max="330" width="4" style="6" customWidth="1"/>
    <col min="331" max="331" width="2.85546875" style="6" customWidth="1"/>
    <col min="332" max="332" width="0.85546875" style="6" customWidth="1"/>
    <col min="333" max="333" width="0.7109375" style="6" customWidth="1"/>
    <col min="334" max="334" width="1.140625" style="6" customWidth="1"/>
    <col min="335" max="335" width="0.42578125" style="6" customWidth="1"/>
    <col min="336" max="336" width="5.42578125" style="6" customWidth="1"/>
    <col min="337" max="337" width="6.28515625" style="6" customWidth="1"/>
    <col min="338" max="338" width="6" style="6" customWidth="1"/>
    <col min="339" max="339" width="0.42578125" style="6" customWidth="1"/>
    <col min="340" max="340" width="1.140625" style="6" customWidth="1"/>
    <col min="341" max="550" width="9.140625" style="6" hidden="1"/>
    <col min="551" max="551" width="1.42578125" style="6" customWidth="1"/>
    <col min="552" max="552" width="3.42578125" style="6" customWidth="1"/>
    <col min="553" max="553" width="0.28515625" style="6" customWidth="1"/>
    <col min="554" max="554" width="2.140625" style="6" customWidth="1"/>
    <col min="555" max="555" width="8.140625" style="6" customWidth="1"/>
    <col min="556" max="556" width="1.28515625" style="6" customWidth="1"/>
    <col min="557" max="557" width="1.85546875" style="6" customWidth="1"/>
    <col min="558" max="558" width="2.140625" style="6" customWidth="1"/>
    <col min="559" max="559" width="1.85546875" style="6" customWidth="1"/>
    <col min="560" max="561" width="2.140625" style="6" customWidth="1"/>
    <col min="562" max="562" width="2.42578125" style="6" customWidth="1"/>
    <col min="563" max="563" width="0.28515625" style="6" customWidth="1"/>
    <col min="564" max="564" width="1.42578125" style="6" customWidth="1"/>
    <col min="565" max="565" width="0.85546875" style="6" customWidth="1"/>
    <col min="566" max="566" width="0.28515625" style="6" customWidth="1"/>
    <col min="567" max="567" width="1" style="6" customWidth="1"/>
    <col min="568" max="568" width="0.42578125" style="6" customWidth="1"/>
    <col min="569" max="569" width="0.28515625" style="6" customWidth="1"/>
    <col min="570" max="570" width="0.42578125" style="6" customWidth="1"/>
    <col min="571" max="571" width="2.42578125" style="6" customWidth="1"/>
    <col min="572" max="572" width="1.28515625" style="6" customWidth="1"/>
    <col min="573" max="573" width="9.140625" style="6" customWidth="1"/>
    <col min="574" max="574" width="7.7109375" style="6" customWidth="1"/>
    <col min="575" max="575" width="1" style="6" customWidth="1"/>
    <col min="576" max="576" width="3.28515625" style="6" customWidth="1"/>
    <col min="577" max="577" width="9.28515625" style="6" customWidth="1"/>
    <col min="578" max="578" width="1.85546875" style="6" customWidth="1"/>
    <col min="579" max="579" width="1.140625" style="6" customWidth="1"/>
    <col min="580" max="580" width="0.7109375" style="6" customWidth="1"/>
    <col min="581" max="581" width="0.85546875" style="6" customWidth="1"/>
    <col min="582" max="582" width="0.42578125" style="6" customWidth="1"/>
    <col min="583" max="583" width="0.85546875" style="6" customWidth="1"/>
    <col min="584" max="585" width="4.7109375" style="6" customWidth="1"/>
    <col min="586" max="586" width="4" style="6" customWidth="1"/>
    <col min="587" max="587" width="2.85546875" style="6" customWidth="1"/>
    <col min="588" max="588" width="0.85546875" style="6" customWidth="1"/>
    <col min="589" max="589" width="0.7109375" style="6" customWidth="1"/>
    <col min="590" max="590" width="1.140625" style="6" customWidth="1"/>
    <col min="591" max="591" width="0.42578125" style="6" customWidth="1"/>
    <col min="592" max="592" width="5.42578125" style="6" customWidth="1"/>
    <col min="593" max="593" width="6.28515625" style="6" customWidth="1"/>
    <col min="594" max="594" width="6" style="6" customWidth="1"/>
    <col min="595" max="595" width="0.42578125" style="6" customWidth="1"/>
    <col min="596" max="596" width="1.140625" style="6" customWidth="1"/>
    <col min="597" max="806" width="9.140625" style="6" hidden="1"/>
    <col min="807" max="807" width="1.42578125" style="6" customWidth="1"/>
    <col min="808" max="808" width="3.42578125" style="6" customWidth="1"/>
    <col min="809" max="809" width="0.28515625" style="6" customWidth="1"/>
    <col min="810" max="810" width="2.140625" style="6" customWidth="1"/>
    <col min="811" max="811" width="8.140625" style="6" customWidth="1"/>
    <col min="812" max="812" width="1.28515625" style="6" customWidth="1"/>
    <col min="813" max="813" width="1.85546875" style="6" customWidth="1"/>
    <col min="814" max="814" width="2.140625" style="6" customWidth="1"/>
    <col min="815" max="815" width="1.85546875" style="6" customWidth="1"/>
    <col min="816" max="817" width="2.140625" style="6" customWidth="1"/>
    <col min="818" max="818" width="2.42578125" style="6" customWidth="1"/>
    <col min="819" max="819" width="0.28515625" style="6" customWidth="1"/>
    <col min="820" max="820" width="1.42578125" style="6" customWidth="1"/>
    <col min="821" max="821" width="0.85546875" style="6" customWidth="1"/>
    <col min="822" max="822" width="0.28515625" style="6" customWidth="1"/>
    <col min="823" max="823" width="1" style="6" customWidth="1"/>
    <col min="824" max="824" width="0.42578125" style="6" customWidth="1"/>
    <col min="825" max="825" width="0.28515625" style="6" customWidth="1"/>
    <col min="826" max="826" width="0.42578125" style="6" customWidth="1"/>
    <col min="827" max="827" width="2.42578125" style="6" customWidth="1"/>
    <col min="828" max="828" width="1.28515625" style="6" customWidth="1"/>
    <col min="829" max="829" width="9.140625" style="6" customWidth="1"/>
    <col min="830" max="830" width="7.7109375" style="6" customWidth="1"/>
    <col min="831" max="831" width="1" style="6" customWidth="1"/>
    <col min="832" max="832" width="3.28515625" style="6" customWidth="1"/>
    <col min="833" max="833" width="9.28515625" style="6" customWidth="1"/>
    <col min="834" max="834" width="1.85546875" style="6" customWidth="1"/>
    <col min="835" max="835" width="1.140625" style="6" customWidth="1"/>
    <col min="836" max="836" width="0.7109375" style="6" customWidth="1"/>
    <col min="837" max="837" width="0.85546875" style="6" customWidth="1"/>
    <col min="838" max="838" width="0.42578125" style="6" customWidth="1"/>
    <col min="839" max="839" width="0.85546875" style="6" customWidth="1"/>
    <col min="840" max="841" width="4.7109375" style="6" customWidth="1"/>
    <col min="842" max="842" width="4" style="6" customWidth="1"/>
    <col min="843" max="843" width="2.85546875" style="6" customWidth="1"/>
    <col min="844" max="844" width="0.85546875" style="6" customWidth="1"/>
    <col min="845" max="845" width="0.7109375" style="6" customWidth="1"/>
    <col min="846" max="846" width="1.140625" style="6" customWidth="1"/>
    <col min="847" max="847" width="0.42578125" style="6" customWidth="1"/>
    <col min="848" max="848" width="5.42578125" style="6" customWidth="1"/>
    <col min="849" max="849" width="6.28515625" style="6" customWidth="1"/>
    <col min="850" max="850" width="6" style="6" customWidth="1"/>
    <col min="851" max="851" width="0.42578125" style="6" customWidth="1"/>
    <col min="852" max="852" width="1.140625" style="6" customWidth="1"/>
    <col min="853" max="1062" width="9.140625" style="6" hidden="1"/>
    <col min="1063" max="1063" width="1.42578125" style="6" customWidth="1"/>
    <col min="1064" max="1064" width="3.42578125" style="6" customWidth="1"/>
    <col min="1065" max="1065" width="0.28515625" style="6" customWidth="1"/>
    <col min="1066" max="1066" width="2.140625" style="6" customWidth="1"/>
    <col min="1067" max="1067" width="8.140625" style="6" customWidth="1"/>
    <col min="1068" max="1068" width="1.28515625" style="6" customWidth="1"/>
    <col min="1069" max="1069" width="1.85546875" style="6" customWidth="1"/>
    <col min="1070" max="1070" width="2.140625" style="6" customWidth="1"/>
    <col min="1071" max="1071" width="1.85546875" style="6" customWidth="1"/>
    <col min="1072" max="1073" width="2.140625" style="6" customWidth="1"/>
    <col min="1074" max="1074" width="2.42578125" style="6" customWidth="1"/>
    <col min="1075" max="1075" width="0.28515625" style="6" customWidth="1"/>
    <col min="1076" max="1076" width="1.42578125" style="6" customWidth="1"/>
    <col min="1077" max="1077" width="0.85546875" style="6" customWidth="1"/>
    <col min="1078" max="1078" width="0.28515625" style="6" customWidth="1"/>
    <col min="1079" max="1079" width="1" style="6" customWidth="1"/>
    <col min="1080" max="1080" width="0.42578125" style="6" customWidth="1"/>
    <col min="1081" max="1081" width="0.28515625" style="6" customWidth="1"/>
    <col min="1082" max="1082" width="0.42578125" style="6" customWidth="1"/>
    <col min="1083" max="1083" width="2.42578125" style="6" customWidth="1"/>
    <col min="1084" max="1084" width="1.28515625" style="6" customWidth="1"/>
    <col min="1085" max="1085" width="9.140625" style="6" customWidth="1"/>
    <col min="1086" max="1086" width="7.7109375" style="6" customWidth="1"/>
    <col min="1087" max="1087" width="1" style="6" customWidth="1"/>
    <col min="1088" max="1088" width="3.28515625" style="6" customWidth="1"/>
    <col min="1089" max="1089" width="9.28515625" style="6" customWidth="1"/>
    <col min="1090" max="1090" width="1.85546875" style="6" customWidth="1"/>
    <col min="1091" max="1091" width="1.140625" style="6" customWidth="1"/>
    <col min="1092" max="1092" width="0.7109375" style="6" customWidth="1"/>
    <col min="1093" max="1093" width="0.85546875" style="6" customWidth="1"/>
    <col min="1094" max="1094" width="0.42578125" style="6" customWidth="1"/>
    <col min="1095" max="1095" width="0.85546875" style="6" customWidth="1"/>
    <col min="1096" max="1097" width="4.7109375" style="6" customWidth="1"/>
    <col min="1098" max="1098" width="4" style="6" customWidth="1"/>
    <col min="1099" max="1099" width="2.85546875" style="6" customWidth="1"/>
    <col min="1100" max="1100" width="0.85546875" style="6" customWidth="1"/>
    <col min="1101" max="1101" width="0.7109375" style="6" customWidth="1"/>
    <col min="1102" max="1102" width="1.140625" style="6" customWidth="1"/>
    <col min="1103" max="1103" width="0.42578125" style="6" customWidth="1"/>
    <col min="1104" max="1104" width="5.42578125" style="6" customWidth="1"/>
    <col min="1105" max="1105" width="6.28515625" style="6" customWidth="1"/>
    <col min="1106" max="1106" width="6" style="6" customWidth="1"/>
    <col min="1107" max="1107" width="0.42578125" style="6" customWidth="1"/>
    <col min="1108" max="1108" width="1.140625" style="6" customWidth="1"/>
    <col min="1109" max="1318" width="9.140625" style="6" hidden="1"/>
    <col min="1319" max="1319" width="1.42578125" style="6" customWidth="1"/>
    <col min="1320" max="1320" width="3.42578125" style="6" customWidth="1"/>
    <col min="1321" max="1321" width="0.28515625" style="6" customWidth="1"/>
    <col min="1322" max="1322" width="2.140625" style="6" customWidth="1"/>
    <col min="1323" max="1323" width="8.140625" style="6" customWidth="1"/>
    <col min="1324" max="1324" width="1.28515625" style="6" customWidth="1"/>
    <col min="1325" max="1325" width="1.85546875" style="6" customWidth="1"/>
    <col min="1326" max="1326" width="2.140625" style="6" customWidth="1"/>
    <col min="1327" max="1327" width="1.85546875" style="6" customWidth="1"/>
    <col min="1328" max="1329" width="2.140625" style="6" customWidth="1"/>
    <col min="1330" max="1330" width="2.42578125" style="6" customWidth="1"/>
    <col min="1331" max="1331" width="0.28515625" style="6" customWidth="1"/>
    <col min="1332" max="1332" width="1.42578125" style="6" customWidth="1"/>
    <col min="1333" max="1333" width="0.85546875" style="6" customWidth="1"/>
    <col min="1334" max="1334" width="0.28515625" style="6" customWidth="1"/>
    <col min="1335" max="1335" width="1" style="6" customWidth="1"/>
    <col min="1336" max="1336" width="0.42578125" style="6" customWidth="1"/>
    <col min="1337" max="1337" width="0.28515625" style="6" customWidth="1"/>
    <col min="1338" max="1338" width="0.42578125" style="6" customWidth="1"/>
    <col min="1339" max="1339" width="2.42578125" style="6" customWidth="1"/>
    <col min="1340" max="1340" width="1.28515625" style="6" customWidth="1"/>
    <col min="1341" max="1341" width="9.140625" style="6" customWidth="1"/>
    <col min="1342" max="1342" width="7.7109375" style="6" customWidth="1"/>
    <col min="1343" max="1343" width="1" style="6" customWidth="1"/>
    <col min="1344" max="1344" width="3.28515625" style="6" customWidth="1"/>
    <col min="1345" max="1345" width="9.28515625" style="6" customWidth="1"/>
    <col min="1346" max="1346" width="1.85546875" style="6" customWidth="1"/>
    <col min="1347" max="1347" width="1.140625" style="6" customWidth="1"/>
    <col min="1348" max="1348" width="0.7109375" style="6" customWidth="1"/>
    <col min="1349" max="1349" width="0.85546875" style="6" customWidth="1"/>
    <col min="1350" max="1350" width="0.42578125" style="6" customWidth="1"/>
    <col min="1351" max="1351" width="0.85546875" style="6" customWidth="1"/>
    <col min="1352" max="1353" width="4.7109375" style="6" customWidth="1"/>
    <col min="1354" max="1354" width="4" style="6" customWidth="1"/>
    <col min="1355" max="1355" width="2.85546875" style="6" customWidth="1"/>
    <col min="1356" max="1356" width="0.85546875" style="6" customWidth="1"/>
    <col min="1357" max="1357" width="0.7109375" style="6" customWidth="1"/>
    <col min="1358" max="1358" width="1.140625" style="6" customWidth="1"/>
    <col min="1359" max="1359" width="0.42578125" style="6" customWidth="1"/>
    <col min="1360" max="1360" width="5.42578125" style="6" customWidth="1"/>
    <col min="1361" max="1361" width="6.28515625" style="6" customWidth="1"/>
    <col min="1362" max="1362" width="6" style="6" customWidth="1"/>
    <col min="1363" max="1363" width="0.42578125" style="6" customWidth="1"/>
    <col min="1364" max="1364" width="1.140625" style="6" customWidth="1"/>
    <col min="1365" max="1574" width="9.140625" style="6" hidden="1"/>
    <col min="1575" max="1575" width="1.42578125" style="6" customWidth="1"/>
    <col min="1576" max="1576" width="3.42578125" style="6" customWidth="1"/>
    <col min="1577" max="1577" width="0.28515625" style="6" customWidth="1"/>
    <col min="1578" max="1578" width="2.140625" style="6" customWidth="1"/>
    <col min="1579" max="1579" width="8.140625" style="6" customWidth="1"/>
    <col min="1580" max="1580" width="1.28515625" style="6" customWidth="1"/>
    <col min="1581" max="1581" width="1.85546875" style="6" customWidth="1"/>
    <col min="1582" max="1582" width="2.140625" style="6" customWidth="1"/>
    <col min="1583" max="1583" width="1.85546875" style="6" customWidth="1"/>
    <col min="1584" max="1585" width="2.140625" style="6" customWidth="1"/>
    <col min="1586" max="1586" width="2.42578125" style="6" customWidth="1"/>
    <col min="1587" max="1587" width="0.28515625" style="6" customWidth="1"/>
    <col min="1588" max="1588" width="1.42578125" style="6" customWidth="1"/>
    <col min="1589" max="1589" width="0.85546875" style="6" customWidth="1"/>
    <col min="1590" max="1590" width="0.28515625" style="6" customWidth="1"/>
    <col min="1591" max="1591" width="1" style="6" customWidth="1"/>
    <col min="1592" max="1592" width="0.42578125" style="6" customWidth="1"/>
    <col min="1593" max="1593" width="0.28515625" style="6" customWidth="1"/>
    <col min="1594" max="1594" width="0.42578125" style="6" customWidth="1"/>
    <col min="1595" max="1595" width="2.42578125" style="6" customWidth="1"/>
    <col min="1596" max="1596" width="1.28515625" style="6" customWidth="1"/>
    <col min="1597" max="1597" width="9.140625" style="6" customWidth="1"/>
    <col min="1598" max="1598" width="7.7109375" style="6" customWidth="1"/>
    <col min="1599" max="1599" width="1" style="6" customWidth="1"/>
    <col min="1600" max="1600" width="3.28515625" style="6" customWidth="1"/>
    <col min="1601" max="1601" width="9.28515625" style="6" customWidth="1"/>
    <col min="1602" max="1602" width="1.85546875" style="6" customWidth="1"/>
    <col min="1603" max="1603" width="1.140625" style="6" customWidth="1"/>
    <col min="1604" max="1604" width="0.7109375" style="6" customWidth="1"/>
    <col min="1605" max="1605" width="0.85546875" style="6" customWidth="1"/>
    <col min="1606" max="1606" width="0.42578125" style="6" customWidth="1"/>
    <col min="1607" max="1607" width="0.85546875" style="6" customWidth="1"/>
    <col min="1608" max="1609" width="4.7109375" style="6" customWidth="1"/>
    <col min="1610" max="1610" width="4" style="6" customWidth="1"/>
    <col min="1611" max="1611" width="2.85546875" style="6" customWidth="1"/>
    <col min="1612" max="1612" width="0.85546875" style="6" customWidth="1"/>
    <col min="1613" max="1613" width="0.7109375" style="6" customWidth="1"/>
    <col min="1614" max="1614" width="1.140625" style="6" customWidth="1"/>
    <col min="1615" max="1615" width="0.42578125" style="6" customWidth="1"/>
    <col min="1616" max="1616" width="5.42578125" style="6" customWidth="1"/>
    <col min="1617" max="1617" width="6.28515625" style="6" customWidth="1"/>
    <col min="1618" max="1618" width="6" style="6" customWidth="1"/>
    <col min="1619" max="1619" width="0.42578125" style="6" customWidth="1"/>
    <col min="1620" max="1620" width="1.140625" style="6" customWidth="1"/>
    <col min="1621" max="1830" width="9.140625" style="6" hidden="1"/>
    <col min="1831" max="1831" width="1.42578125" style="6" customWidth="1"/>
    <col min="1832" max="1832" width="3.42578125" style="6" customWidth="1"/>
    <col min="1833" max="1833" width="0.28515625" style="6" customWidth="1"/>
    <col min="1834" max="1834" width="2.140625" style="6" customWidth="1"/>
    <col min="1835" max="1835" width="8.140625" style="6" customWidth="1"/>
    <col min="1836" max="1836" width="1.28515625" style="6" customWidth="1"/>
    <col min="1837" max="1837" width="1.85546875" style="6" customWidth="1"/>
    <col min="1838" max="1838" width="2.140625" style="6" customWidth="1"/>
    <col min="1839" max="1839" width="1.85546875" style="6" customWidth="1"/>
    <col min="1840" max="1841" width="2.140625" style="6" customWidth="1"/>
    <col min="1842" max="1842" width="2.42578125" style="6" customWidth="1"/>
    <col min="1843" max="1843" width="0.28515625" style="6" customWidth="1"/>
    <col min="1844" max="1844" width="1.42578125" style="6" customWidth="1"/>
    <col min="1845" max="1845" width="0.85546875" style="6" customWidth="1"/>
    <col min="1846" max="1846" width="0.28515625" style="6" customWidth="1"/>
    <col min="1847" max="1847" width="1" style="6" customWidth="1"/>
    <col min="1848" max="1848" width="0.42578125" style="6" customWidth="1"/>
    <col min="1849" max="1849" width="0.28515625" style="6" customWidth="1"/>
    <col min="1850" max="1850" width="0.42578125" style="6" customWidth="1"/>
    <col min="1851" max="1851" width="2.42578125" style="6" customWidth="1"/>
    <col min="1852" max="1852" width="1.28515625" style="6" customWidth="1"/>
    <col min="1853" max="1853" width="9.140625" style="6" customWidth="1"/>
    <col min="1854" max="1854" width="7.7109375" style="6" customWidth="1"/>
    <col min="1855" max="1855" width="1" style="6" customWidth="1"/>
    <col min="1856" max="1856" width="3.28515625" style="6" customWidth="1"/>
    <col min="1857" max="1857" width="9.28515625" style="6" customWidth="1"/>
    <col min="1858" max="1858" width="1.85546875" style="6" customWidth="1"/>
    <col min="1859" max="1859" width="1.140625" style="6" customWidth="1"/>
    <col min="1860" max="1860" width="0.7109375" style="6" customWidth="1"/>
    <col min="1861" max="1861" width="0.85546875" style="6" customWidth="1"/>
    <col min="1862" max="1862" width="0.42578125" style="6" customWidth="1"/>
    <col min="1863" max="1863" width="0.85546875" style="6" customWidth="1"/>
    <col min="1864" max="1865" width="4.7109375" style="6" customWidth="1"/>
    <col min="1866" max="1866" width="4" style="6" customWidth="1"/>
    <col min="1867" max="1867" width="2.85546875" style="6" customWidth="1"/>
    <col min="1868" max="1868" width="0.85546875" style="6" customWidth="1"/>
    <col min="1869" max="1869" width="0.7109375" style="6" customWidth="1"/>
    <col min="1870" max="1870" width="1.140625" style="6" customWidth="1"/>
    <col min="1871" max="1871" width="0.42578125" style="6" customWidth="1"/>
    <col min="1872" max="1872" width="5.42578125" style="6" customWidth="1"/>
    <col min="1873" max="1873" width="6.28515625" style="6" customWidth="1"/>
    <col min="1874" max="1874" width="6" style="6" customWidth="1"/>
    <col min="1875" max="1875" width="0.42578125" style="6" customWidth="1"/>
    <col min="1876" max="1876" width="1.140625" style="6" customWidth="1"/>
    <col min="1877" max="2086" width="9.140625" style="6" hidden="1"/>
    <col min="2087" max="2087" width="1.42578125" style="6" customWidth="1"/>
    <col min="2088" max="2088" width="3.42578125" style="6" customWidth="1"/>
    <col min="2089" max="2089" width="0.28515625" style="6" customWidth="1"/>
    <col min="2090" max="2090" width="2.140625" style="6" customWidth="1"/>
    <col min="2091" max="2091" width="8.140625" style="6" customWidth="1"/>
    <col min="2092" max="2092" width="1.28515625" style="6" customWidth="1"/>
    <col min="2093" max="2093" width="1.85546875" style="6" customWidth="1"/>
    <col min="2094" max="2094" width="2.140625" style="6" customWidth="1"/>
    <col min="2095" max="2095" width="1.85546875" style="6" customWidth="1"/>
    <col min="2096" max="2097" width="2.140625" style="6" customWidth="1"/>
    <col min="2098" max="2098" width="2.42578125" style="6" customWidth="1"/>
    <col min="2099" max="2099" width="0.28515625" style="6" customWidth="1"/>
    <col min="2100" max="2100" width="1.42578125" style="6" customWidth="1"/>
    <col min="2101" max="2101" width="0.85546875" style="6" customWidth="1"/>
    <col min="2102" max="2102" width="0.28515625" style="6" customWidth="1"/>
    <col min="2103" max="2103" width="1" style="6" customWidth="1"/>
    <col min="2104" max="2104" width="0.42578125" style="6" customWidth="1"/>
    <col min="2105" max="2105" width="0.28515625" style="6" customWidth="1"/>
    <col min="2106" max="2106" width="0.42578125" style="6" customWidth="1"/>
    <col min="2107" max="2107" width="2.42578125" style="6" customWidth="1"/>
    <col min="2108" max="2108" width="1.28515625" style="6" customWidth="1"/>
    <col min="2109" max="2109" width="9.140625" style="6" customWidth="1"/>
    <col min="2110" max="2110" width="7.7109375" style="6" customWidth="1"/>
    <col min="2111" max="2111" width="1" style="6" customWidth="1"/>
    <col min="2112" max="2112" width="3.28515625" style="6" customWidth="1"/>
    <col min="2113" max="2113" width="9.28515625" style="6" customWidth="1"/>
    <col min="2114" max="2114" width="1.85546875" style="6" customWidth="1"/>
    <col min="2115" max="2115" width="1.140625" style="6" customWidth="1"/>
    <col min="2116" max="2116" width="0.7109375" style="6" customWidth="1"/>
    <col min="2117" max="2117" width="0.85546875" style="6" customWidth="1"/>
    <col min="2118" max="2118" width="0.42578125" style="6" customWidth="1"/>
    <col min="2119" max="2119" width="0.85546875" style="6" customWidth="1"/>
    <col min="2120" max="2121" width="4.7109375" style="6" customWidth="1"/>
    <col min="2122" max="2122" width="4" style="6" customWidth="1"/>
    <col min="2123" max="2123" width="2.85546875" style="6" customWidth="1"/>
    <col min="2124" max="2124" width="0.85546875" style="6" customWidth="1"/>
    <col min="2125" max="2125" width="0.7109375" style="6" customWidth="1"/>
    <col min="2126" max="2126" width="1.140625" style="6" customWidth="1"/>
    <col min="2127" max="2127" width="0.42578125" style="6" customWidth="1"/>
    <col min="2128" max="2128" width="5.42578125" style="6" customWidth="1"/>
    <col min="2129" max="2129" width="6.28515625" style="6" customWidth="1"/>
    <col min="2130" max="2130" width="6" style="6" customWidth="1"/>
    <col min="2131" max="2131" width="0.42578125" style="6" customWidth="1"/>
    <col min="2132" max="2132" width="1.140625" style="6" customWidth="1"/>
    <col min="2133" max="2342" width="9.140625" style="6" hidden="1"/>
    <col min="2343" max="2343" width="1.42578125" style="6" customWidth="1"/>
    <col min="2344" max="2344" width="3.42578125" style="6" customWidth="1"/>
    <col min="2345" max="2345" width="0.28515625" style="6" customWidth="1"/>
    <col min="2346" max="2346" width="2.140625" style="6" customWidth="1"/>
    <col min="2347" max="2347" width="8.140625" style="6" customWidth="1"/>
    <col min="2348" max="2348" width="1.28515625" style="6" customWidth="1"/>
    <col min="2349" max="2349" width="1.85546875" style="6" customWidth="1"/>
    <col min="2350" max="2350" width="2.140625" style="6" customWidth="1"/>
    <col min="2351" max="2351" width="1.85546875" style="6" customWidth="1"/>
    <col min="2352" max="2353" width="2.140625" style="6" customWidth="1"/>
    <col min="2354" max="2354" width="2.42578125" style="6" customWidth="1"/>
    <col min="2355" max="2355" width="0.28515625" style="6" customWidth="1"/>
    <col min="2356" max="2356" width="1.42578125" style="6" customWidth="1"/>
    <col min="2357" max="2357" width="0.85546875" style="6" customWidth="1"/>
    <col min="2358" max="2358" width="0.28515625" style="6" customWidth="1"/>
    <col min="2359" max="2359" width="1" style="6" customWidth="1"/>
    <col min="2360" max="2360" width="0.42578125" style="6" customWidth="1"/>
    <col min="2361" max="2361" width="0.28515625" style="6" customWidth="1"/>
    <col min="2362" max="2362" width="0.42578125" style="6" customWidth="1"/>
    <col min="2363" max="2363" width="2.42578125" style="6" customWidth="1"/>
    <col min="2364" max="2364" width="1.28515625" style="6" customWidth="1"/>
    <col min="2365" max="2365" width="9.140625" style="6" customWidth="1"/>
    <col min="2366" max="2366" width="7.7109375" style="6" customWidth="1"/>
    <col min="2367" max="2367" width="1" style="6" customWidth="1"/>
    <col min="2368" max="2368" width="3.28515625" style="6" customWidth="1"/>
    <col min="2369" max="2369" width="9.28515625" style="6" customWidth="1"/>
    <col min="2370" max="2370" width="1.85546875" style="6" customWidth="1"/>
    <col min="2371" max="2371" width="1.140625" style="6" customWidth="1"/>
    <col min="2372" max="2372" width="0.7109375" style="6" customWidth="1"/>
    <col min="2373" max="2373" width="0.85546875" style="6" customWidth="1"/>
    <col min="2374" max="2374" width="0.42578125" style="6" customWidth="1"/>
    <col min="2375" max="2375" width="0.85546875" style="6" customWidth="1"/>
    <col min="2376" max="2377" width="4.7109375" style="6" customWidth="1"/>
    <col min="2378" max="2378" width="4" style="6" customWidth="1"/>
    <col min="2379" max="2379" width="2.85546875" style="6" customWidth="1"/>
    <col min="2380" max="2380" width="0.85546875" style="6" customWidth="1"/>
    <col min="2381" max="2381" width="0.7109375" style="6" customWidth="1"/>
    <col min="2382" max="2382" width="1.140625" style="6" customWidth="1"/>
    <col min="2383" max="2383" width="0.42578125" style="6" customWidth="1"/>
    <col min="2384" max="2384" width="5.42578125" style="6" customWidth="1"/>
    <col min="2385" max="2385" width="6.28515625" style="6" customWidth="1"/>
    <col min="2386" max="2386" width="6" style="6" customWidth="1"/>
    <col min="2387" max="2387" width="0.42578125" style="6" customWidth="1"/>
    <col min="2388" max="2388" width="1.140625" style="6" customWidth="1"/>
    <col min="2389" max="2598" width="9.140625" style="6" hidden="1"/>
    <col min="2599" max="2599" width="1.42578125" style="6" customWidth="1"/>
    <col min="2600" max="2600" width="3.42578125" style="6" customWidth="1"/>
    <col min="2601" max="2601" width="0.28515625" style="6" customWidth="1"/>
    <col min="2602" max="2602" width="2.140625" style="6" customWidth="1"/>
    <col min="2603" max="2603" width="8.140625" style="6" customWidth="1"/>
    <col min="2604" max="2604" width="1.28515625" style="6" customWidth="1"/>
    <col min="2605" max="2605" width="1.85546875" style="6" customWidth="1"/>
    <col min="2606" max="2606" width="2.140625" style="6" customWidth="1"/>
    <col min="2607" max="2607" width="1.85546875" style="6" customWidth="1"/>
    <col min="2608" max="2609" width="2.140625" style="6" customWidth="1"/>
    <col min="2610" max="2610" width="2.42578125" style="6" customWidth="1"/>
    <col min="2611" max="2611" width="0.28515625" style="6" customWidth="1"/>
    <col min="2612" max="2612" width="1.42578125" style="6" customWidth="1"/>
    <col min="2613" max="2613" width="0.85546875" style="6" customWidth="1"/>
    <col min="2614" max="2614" width="0.28515625" style="6" customWidth="1"/>
    <col min="2615" max="2615" width="1" style="6" customWidth="1"/>
    <col min="2616" max="2616" width="0.42578125" style="6" customWidth="1"/>
    <col min="2617" max="2617" width="0.28515625" style="6" customWidth="1"/>
    <col min="2618" max="2618" width="0.42578125" style="6" customWidth="1"/>
    <col min="2619" max="2619" width="2.42578125" style="6" customWidth="1"/>
    <col min="2620" max="2620" width="1.28515625" style="6" customWidth="1"/>
    <col min="2621" max="2621" width="9.140625" style="6" customWidth="1"/>
    <col min="2622" max="2622" width="7.7109375" style="6" customWidth="1"/>
    <col min="2623" max="2623" width="1" style="6" customWidth="1"/>
    <col min="2624" max="2624" width="3.28515625" style="6" customWidth="1"/>
    <col min="2625" max="2625" width="9.28515625" style="6" customWidth="1"/>
    <col min="2626" max="2626" width="1.85546875" style="6" customWidth="1"/>
    <col min="2627" max="2627" width="1.140625" style="6" customWidth="1"/>
    <col min="2628" max="2628" width="0.7109375" style="6" customWidth="1"/>
    <col min="2629" max="2629" width="0.85546875" style="6" customWidth="1"/>
    <col min="2630" max="2630" width="0.42578125" style="6" customWidth="1"/>
    <col min="2631" max="2631" width="0.85546875" style="6" customWidth="1"/>
    <col min="2632" max="2633" width="4.7109375" style="6" customWidth="1"/>
    <col min="2634" max="2634" width="4" style="6" customWidth="1"/>
    <col min="2635" max="2635" width="2.85546875" style="6" customWidth="1"/>
    <col min="2636" max="2636" width="0.85546875" style="6" customWidth="1"/>
    <col min="2637" max="2637" width="0.7109375" style="6" customWidth="1"/>
    <col min="2638" max="2638" width="1.140625" style="6" customWidth="1"/>
    <col min="2639" max="2639" width="0.42578125" style="6" customWidth="1"/>
    <col min="2640" max="2640" width="5.42578125" style="6" customWidth="1"/>
    <col min="2641" max="2641" width="6.28515625" style="6" customWidth="1"/>
    <col min="2642" max="2642" width="6" style="6" customWidth="1"/>
    <col min="2643" max="2643" width="0.42578125" style="6" customWidth="1"/>
    <col min="2644" max="2644" width="1.140625" style="6" customWidth="1"/>
    <col min="2645" max="2854" width="9.140625" style="6" hidden="1"/>
    <col min="2855" max="2855" width="1.42578125" style="6" customWidth="1"/>
    <col min="2856" max="2856" width="3.42578125" style="6" customWidth="1"/>
    <col min="2857" max="2857" width="0.28515625" style="6" customWidth="1"/>
    <col min="2858" max="2858" width="2.140625" style="6" customWidth="1"/>
    <col min="2859" max="2859" width="8.140625" style="6" customWidth="1"/>
    <col min="2860" max="2860" width="1.28515625" style="6" customWidth="1"/>
    <col min="2861" max="2861" width="1.85546875" style="6" customWidth="1"/>
    <col min="2862" max="2862" width="2.140625" style="6" customWidth="1"/>
    <col min="2863" max="2863" width="1.85546875" style="6" customWidth="1"/>
    <col min="2864" max="2865" width="2.140625" style="6" customWidth="1"/>
    <col min="2866" max="2866" width="2.42578125" style="6" customWidth="1"/>
    <col min="2867" max="2867" width="0.28515625" style="6" customWidth="1"/>
    <col min="2868" max="2868" width="1.42578125" style="6" customWidth="1"/>
    <col min="2869" max="2869" width="0.85546875" style="6" customWidth="1"/>
    <col min="2870" max="2870" width="0.28515625" style="6" customWidth="1"/>
    <col min="2871" max="2871" width="1" style="6" customWidth="1"/>
    <col min="2872" max="2872" width="0.42578125" style="6" customWidth="1"/>
    <col min="2873" max="2873" width="0.28515625" style="6" customWidth="1"/>
    <col min="2874" max="2874" width="0.42578125" style="6" customWidth="1"/>
    <col min="2875" max="2875" width="2.42578125" style="6" customWidth="1"/>
    <col min="2876" max="2876" width="1.28515625" style="6" customWidth="1"/>
    <col min="2877" max="2877" width="9.140625" style="6" customWidth="1"/>
    <col min="2878" max="2878" width="7.7109375" style="6" customWidth="1"/>
    <col min="2879" max="2879" width="1" style="6" customWidth="1"/>
    <col min="2880" max="2880" width="3.28515625" style="6" customWidth="1"/>
    <col min="2881" max="2881" width="9.28515625" style="6" customWidth="1"/>
    <col min="2882" max="2882" width="1.85546875" style="6" customWidth="1"/>
    <col min="2883" max="2883" width="1.140625" style="6" customWidth="1"/>
    <col min="2884" max="2884" width="0.7109375" style="6" customWidth="1"/>
    <col min="2885" max="2885" width="0.85546875" style="6" customWidth="1"/>
    <col min="2886" max="2886" width="0.42578125" style="6" customWidth="1"/>
    <col min="2887" max="2887" width="0.85546875" style="6" customWidth="1"/>
    <col min="2888" max="2889" width="4.7109375" style="6" customWidth="1"/>
    <col min="2890" max="2890" width="4" style="6" customWidth="1"/>
    <col min="2891" max="2891" width="2.85546875" style="6" customWidth="1"/>
    <col min="2892" max="2892" width="0.85546875" style="6" customWidth="1"/>
    <col min="2893" max="2893" width="0.7109375" style="6" customWidth="1"/>
    <col min="2894" max="2894" width="1.140625" style="6" customWidth="1"/>
    <col min="2895" max="2895" width="0.42578125" style="6" customWidth="1"/>
    <col min="2896" max="2896" width="5.42578125" style="6" customWidth="1"/>
    <col min="2897" max="2897" width="6.28515625" style="6" customWidth="1"/>
    <col min="2898" max="2898" width="6" style="6" customWidth="1"/>
    <col min="2899" max="2899" width="0.42578125" style="6" customWidth="1"/>
    <col min="2900" max="2900" width="1.140625" style="6" customWidth="1"/>
    <col min="2901" max="3110" width="9.140625" style="6" hidden="1"/>
    <col min="3111" max="3111" width="1.42578125" style="6" customWidth="1"/>
    <col min="3112" max="3112" width="3.42578125" style="6" customWidth="1"/>
    <col min="3113" max="3113" width="0.28515625" style="6" customWidth="1"/>
    <col min="3114" max="3114" width="2.140625" style="6" customWidth="1"/>
    <col min="3115" max="3115" width="8.140625" style="6" customWidth="1"/>
    <col min="3116" max="3116" width="1.28515625" style="6" customWidth="1"/>
    <col min="3117" max="3117" width="1.85546875" style="6" customWidth="1"/>
    <col min="3118" max="3118" width="2.140625" style="6" customWidth="1"/>
    <col min="3119" max="3119" width="1.85546875" style="6" customWidth="1"/>
    <col min="3120" max="3121" width="2.140625" style="6" customWidth="1"/>
    <col min="3122" max="3122" width="2.42578125" style="6" customWidth="1"/>
    <col min="3123" max="3123" width="0.28515625" style="6" customWidth="1"/>
    <col min="3124" max="3124" width="1.42578125" style="6" customWidth="1"/>
    <col min="3125" max="3125" width="0.85546875" style="6" customWidth="1"/>
    <col min="3126" max="3126" width="0.28515625" style="6" customWidth="1"/>
    <col min="3127" max="3127" width="1" style="6" customWidth="1"/>
    <col min="3128" max="3128" width="0.42578125" style="6" customWidth="1"/>
    <col min="3129" max="3129" width="0.28515625" style="6" customWidth="1"/>
    <col min="3130" max="3130" width="0.42578125" style="6" customWidth="1"/>
    <col min="3131" max="3131" width="2.42578125" style="6" customWidth="1"/>
    <col min="3132" max="3132" width="1.28515625" style="6" customWidth="1"/>
    <col min="3133" max="3133" width="9.140625" style="6" customWidth="1"/>
    <col min="3134" max="3134" width="7.7109375" style="6" customWidth="1"/>
    <col min="3135" max="3135" width="1" style="6" customWidth="1"/>
    <col min="3136" max="3136" width="3.28515625" style="6" customWidth="1"/>
    <col min="3137" max="3137" width="9.28515625" style="6" customWidth="1"/>
    <col min="3138" max="3138" width="1.85546875" style="6" customWidth="1"/>
    <col min="3139" max="3139" width="1.140625" style="6" customWidth="1"/>
    <col min="3140" max="3140" width="0.7109375" style="6" customWidth="1"/>
    <col min="3141" max="3141" width="0.85546875" style="6" customWidth="1"/>
    <col min="3142" max="3142" width="0.42578125" style="6" customWidth="1"/>
    <col min="3143" max="3143" width="0.85546875" style="6" customWidth="1"/>
    <col min="3144" max="3145" width="4.7109375" style="6" customWidth="1"/>
    <col min="3146" max="3146" width="4" style="6" customWidth="1"/>
    <col min="3147" max="3147" width="2.85546875" style="6" customWidth="1"/>
    <col min="3148" max="3148" width="0.85546875" style="6" customWidth="1"/>
    <col min="3149" max="3149" width="0.7109375" style="6" customWidth="1"/>
    <col min="3150" max="3150" width="1.140625" style="6" customWidth="1"/>
    <col min="3151" max="3151" width="0.42578125" style="6" customWidth="1"/>
    <col min="3152" max="3152" width="5.42578125" style="6" customWidth="1"/>
    <col min="3153" max="3153" width="6.28515625" style="6" customWidth="1"/>
    <col min="3154" max="3154" width="6" style="6" customWidth="1"/>
    <col min="3155" max="3155" width="0.42578125" style="6" customWidth="1"/>
    <col min="3156" max="3156" width="1.140625" style="6" customWidth="1"/>
    <col min="3157" max="3366" width="9.140625" style="6" hidden="1"/>
    <col min="3367" max="3367" width="1.42578125" style="6" customWidth="1"/>
    <col min="3368" max="3368" width="3.42578125" style="6" customWidth="1"/>
    <col min="3369" max="3369" width="0.28515625" style="6" customWidth="1"/>
    <col min="3370" max="3370" width="2.140625" style="6" customWidth="1"/>
    <col min="3371" max="3371" width="8.140625" style="6" customWidth="1"/>
    <col min="3372" max="3372" width="1.28515625" style="6" customWidth="1"/>
    <col min="3373" max="3373" width="1.85546875" style="6" customWidth="1"/>
    <col min="3374" max="3374" width="2.140625" style="6" customWidth="1"/>
    <col min="3375" max="3375" width="1.85546875" style="6" customWidth="1"/>
    <col min="3376" max="3377" width="2.140625" style="6" customWidth="1"/>
    <col min="3378" max="3378" width="2.42578125" style="6" customWidth="1"/>
    <col min="3379" max="3379" width="0.28515625" style="6" customWidth="1"/>
    <col min="3380" max="3380" width="1.42578125" style="6" customWidth="1"/>
    <col min="3381" max="3381" width="0.85546875" style="6" customWidth="1"/>
    <col min="3382" max="3382" width="0.28515625" style="6" customWidth="1"/>
    <col min="3383" max="3383" width="1" style="6" customWidth="1"/>
    <col min="3384" max="3384" width="0.42578125" style="6" customWidth="1"/>
    <col min="3385" max="3385" width="0.28515625" style="6" customWidth="1"/>
    <col min="3386" max="3386" width="0.42578125" style="6" customWidth="1"/>
    <col min="3387" max="3387" width="2.42578125" style="6" customWidth="1"/>
    <col min="3388" max="3388" width="1.28515625" style="6" customWidth="1"/>
    <col min="3389" max="3389" width="9.140625" style="6" customWidth="1"/>
    <col min="3390" max="3390" width="7.7109375" style="6" customWidth="1"/>
    <col min="3391" max="3391" width="1" style="6" customWidth="1"/>
    <col min="3392" max="3392" width="3.28515625" style="6" customWidth="1"/>
    <col min="3393" max="3393" width="9.28515625" style="6" customWidth="1"/>
    <col min="3394" max="3394" width="1.85546875" style="6" customWidth="1"/>
    <col min="3395" max="3395" width="1.140625" style="6" customWidth="1"/>
    <col min="3396" max="3396" width="0.7109375" style="6" customWidth="1"/>
    <col min="3397" max="3397" width="0.85546875" style="6" customWidth="1"/>
    <col min="3398" max="3398" width="0.42578125" style="6" customWidth="1"/>
    <col min="3399" max="3399" width="0.85546875" style="6" customWidth="1"/>
    <col min="3400" max="3401" width="4.7109375" style="6" customWidth="1"/>
    <col min="3402" max="3402" width="4" style="6" customWidth="1"/>
    <col min="3403" max="3403" width="2.85546875" style="6" customWidth="1"/>
    <col min="3404" max="3404" width="0.85546875" style="6" customWidth="1"/>
    <col min="3405" max="3405" width="0.7109375" style="6" customWidth="1"/>
    <col min="3406" max="3406" width="1.140625" style="6" customWidth="1"/>
    <col min="3407" max="3407" width="0.42578125" style="6" customWidth="1"/>
    <col min="3408" max="3408" width="5.42578125" style="6" customWidth="1"/>
    <col min="3409" max="3409" width="6.28515625" style="6" customWidth="1"/>
    <col min="3410" max="3410" width="6" style="6" customWidth="1"/>
    <col min="3411" max="3411" width="0.42578125" style="6" customWidth="1"/>
    <col min="3412" max="3412" width="1.140625" style="6" customWidth="1"/>
    <col min="3413" max="3622" width="9.140625" style="6" hidden="1"/>
    <col min="3623" max="3623" width="1.42578125" style="6" customWidth="1"/>
    <col min="3624" max="3624" width="3.42578125" style="6" customWidth="1"/>
    <col min="3625" max="3625" width="0.28515625" style="6" customWidth="1"/>
    <col min="3626" max="3626" width="2.140625" style="6" customWidth="1"/>
    <col min="3627" max="3627" width="8.140625" style="6" customWidth="1"/>
    <col min="3628" max="3628" width="1.28515625" style="6" customWidth="1"/>
    <col min="3629" max="3629" width="1.85546875" style="6" customWidth="1"/>
    <col min="3630" max="3630" width="2.140625" style="6" customWidth="1"/>
    <col min="3631" max="3631" width="1.85546875" style="6" customWidth="1"/>
    <col min="3632" max="3633" width="2.140625" style="6" customWidth="1"/>
    <col min="3634" max="3634" width="2.42578125" style="6" customWidth="1"/>
    <col min="3635" max="3635" width="0.28515625" style="6" customWidth="1"/>
    <col min="3636" max="3636" width="1.42578125" style="6" customWidth="1"/>
    <col min="3637" max="3637" width="0.85546875" style="6" customWidth="1"/>
    <col min="3638" max="3638" width="0.28515625" style="6" customWidth="1"/>
    <col min="3639" max="3639" width="1" style="6" customWidth="1"/>
    <col min="3640" max="3640" width="0.42578125" style="6" customWidth="1"/>
    <col min="3641" max="3641" width="0.28515625" style="6" customWidth="1"/>
    <col min="3642" max="3642" width="0.42578125" style="6" customWidth="1"/>
    <col min="3643" max="3643" width="2.42578125" style="6" customWidth="1"/>
    <col min="3644" max="3644" width="1.28515625" style="6" customWidth="1"/>
    <col min="3645" max="3645" width="9.140625" style="6" customWidth="1"/>
    <col min="3646" max="3646" width="7.7109375" style="6" customWidth="1"/>
    <col min="3647" max="3647" width="1" style="6" customWidth="1"/>
    <col min="3648" max="3648" width="3.28515625" style="6" customWidth="1"/>
    <col min="3649" max="3649" width="9.28515625" style="6" customWidth="1"/>
    <col min="3650" max="3650" width="1.85546875" style="6" customWidth="1"/>
    <col min="3651" max="3651" width="1.140625" style="6" customWidth="1"/>
    <col min="3652" max="3652" width="0.7109375" style="6" customWidth="1"/>
    <col min="3653" max="3653" width="0.85546875" style="6" customWidth="1"/>
    <col min="3654" max="3654" width="0.42578125" style="6" customWidth="1"/>
    <col min="3655" max="3655" width="0.85546875" style="6" customWidth="1"/>
    <col min="3656" max="3657" width="4.7109375" style="6" customWidth="1"/>
    <col min="3658" max="3658" width="4" style="6" customWidth="1"/>
    <col min="3659" max="3659" width="2.85546875" style="6" customWidth="1"/>
    <col min="3660" max="3660" width="0.85546875" style="6" customWidth="1"/>
    <col min="3661" max="3661" width="0.7109375" style="6" customWidth="1"/>
    <col min="3662" max="3662" width="1.140625" style="6" customWidth="1"/>
    <col min="3663" max="3663" width="0.42578125" style="6" customWidth="1"/>
    <col min="3664" max="3664" width="5.42578125" style="6" customWidth="1"/>
    <col min="3665" max="3665" width="6.28515625" style="6" customWidth="1"/>
    <col min="3666" max="3666" width="6" style="6" customWidth="1"/>
    <col min="3667" max="3667" width="0.42578125" style="6" customWidth="1"/>
    <col min="3668" max="3668" width="1.140625" style="6" customWidth="1"/>
    <col min="3669" max="3878" width="9.140625" style="6" hidden="1"/>
    <col min="3879" max="3879" width="1.42578125" style="6" customWidth="1"/>
    <col min="3880" max="3880" width="3.42578125" style="6" customWidth="1"/>
    <col min="3881" max="3881" width="0.28515625" style="6" customWidth="1"/>
    <col min="3882" max="3882" width="2.140625" style="6" customWidth="1"/>
    <col min="3883" max="3883" width="8.140625" style="6" customWidth="1"/>
    <col min="3884" max="3884" width="1.28515625" style="6" customWidth="1"/>
    <col min="3885" max="3885" width="1.85546875" style="6" customWidth="1"/>
    <col min="3886" max="3886" width="2.140625" style="6" customWidth="1"/>
    <col min="3887" max="3887" width="1.85546875" style="6" customWidth="1"/>
    <col min="3888" max="3889" width="2.140625" style="6" customWidth="1"/>
    <col min="3890" max="3890" width="2.42578125" style="6" customWidth="1"/>
    <col min="3891" max="3891" width="0.28515625" style="6" customWidth="1"/>
    <col min="3892" max="3892" width="1.42578125" style="6" customWidth="1"/>
    <col min="3893" max="3893" width="0.85546875" style="6" customWidth="1"/>
    <col min="3894" max="3894" width="0.28515625" style="6" customWidth="1"/>
    <col min="3895" max="3895" width="1" style="6" customWidth="1"/>
    <col min="3896" max="3896" width="0.42578125" style="6" customWidth="1"/>
    <col min="3897" max="3897" width="0.28515625" style="6" customWidth="1"/>
    <col min="3898" max="3898" width="0.42578125" style="6" customWidth="1"/>
    <col min="3899" max="3899" width="2.42578125" style="6" customWidth="1"/>
    <col min="3900" max="3900" width="1.28515625" style="6" customWidth="1"/>
    <col min="3901" max="3901" width="9.140625" style="6" customWidth="1"/>
    <col min="3902" max="3902" width="7.7109375" style="6" customWidth="1"/>
    <col min="3903" max="3903" width="1" style="6" customWidth="1"/>
    <col min="3904" max="3904" width="3.28515625" style="6" customWidth="1"/>
    <col min="3905" max="3905" width="9.28515625" style="6" customWidth="1"/>
    <col min="3906" max="3906" width="1.85546875" style="6" customWidth="1"/>
    <col min="3907" max="3907" width="1.140625" style="6" customWidth="1"/>
    <col min="3908" max="3908" width="0.7109375" style="6" customWidth="1"/>
    <col min="3909" max="3909" width="0.85546875" style="6" customWidth="1"/>
    <col min="3910" max="3910" width="0.42578125" style="6" customWidth="1"/>
    <col min="3911" max="3911" width="0.85546875" style="6" customWidth="1"/>
    <col min="3912" max="3913" width="4.7109375" style="6" customWidth="1"/>
    <col min="3914" max="3914" width="4" style="6" customWidth="1"/>
    <col min="3915" max="3915" width="2.85546875" style="6" customWidth="1"/>
    <col min="3916" max="3916" width="0.85546875" style="6" customWidth="1"/>
    <col min="3917" max="3917" width="0.7109375" style="6" customWidth="1"/>
    <col min="3918" max="3918" width="1.140625" style="6" customWidth="1"/>
    <col min="3919" max="3919" width="0.42578125" style="6" customWidth="1"/>
    <col min="3920" max="3920" width="5.42578125" style="6" customWidth="1"/>
    <col min="3921" max="3921" width="6.28515625" style="6" customWidth="1"/>
    <col min="3922" max="3922" width="6" style="6" customWidth="1"/>
    <col min="3923" max="3923" width="0.42578125" style="6" customWidth="1"/>
    <col min="3924" max="3924" width="1.140625" style="6" customWidth="1"/>
    <col min="3925" max="4134" width="9.140625" style="6" hidden="1"/>
    <col min="4135" max="4135" width="1.42578125" style="6" customWidth="1"/>
    <col min="4136" max="4136" width="3.42578125" style="6" customWidth="1"/>
    <col min="4137" max="4137" width="0.28515625" style="6" customWidth="1"/>
    <col min="4138" max="4138" width="2.140625" style="6" customWidth="1"/>
    <col min="4139" max="4139" width="8.140625" style="6" customWidth="1"/>
    <col min="4140" max="4140" width="1.28515625" style="6" customWidth="1"/>
    <col min="4141" max="4141" width="1.85546875" style="6" customWidth="1"/>
    <col min="4142" max="4142" width="2.140625" style="6" customWidth="1"/>
    <col min="4143" max="4143" width="1.85546875" style="6" customWidth="1"/>
    <col min="4144" max="4145" width="2.140625" style="6" customWidth="1"/>
    <col min="4146" max="4146" width="2.42578125" style="6" customWidth="1"/>
    <col min="4147" max="4147" width="0.28515625" style="6" customWidth="1"/>
    <col min="4148" max="4148" width="1.42578125" style="6" customWidth="1"/>
    <col min="4149" max="4149" width="0.85546875" style="6" customWidth="1"/>
    <col min="4150" max="4150" width="0.28515625" style="6" customWidth="1"/>
    <col min="4151" max="4151" width="1" style="6" customWidth="1"/>
    <col min="4152" max="4152" width="0.42578125" style="6" customWidth="1"/>
    <col min="4153" max="4153" width="0.28515625" style="6" customWidth="1"/>
    <col min="4154" max="4154" width="0.42578125" style="6" customWidth="1"/>
    <col min="4155" max="4155" width="2.42578125" style="6" customWidth="1"/>
    <col min="4156" max="4156" width="1.28515625" style="6" customWidth="1"/>
    <col min="4157" max="4157" width="9.140625" style="6" customWidth="1"/>
    <col min="4158" max="4158" width="7.7109375" style="6" customWidth="1"/>
    <col min="4159" max="4159" width="1" style="6" customWidth="1"/>
    <col min="4160" max="4160" width="3.28515625" style="6" customWidth="1"/>
    <col min="4161" max="4161" width="9.28515625" style="6" customWidth="1"/>
    <col min="4162" max="4162" width="1.85546875" style="6" customWidth="1"/>
    <col min="4163" max="4163" width="1.140625" style="6" customWidth="1"/>
    <col min="4164" max="4164" width="0.7109375" style="6" customWidth="1"/>
    <col min="4165" max="4165" width="0.85546875" style="6" customWidth="1"/>
    <col min="4166" max="4166" width="0.42578125" style="6" customWidth="1"/>
    <col min="4167" max="4167" width="0.85546875" style="6" customWidth="1"/>
    <col min="4168" max="4169" width="4.7109375" style="6" customWidth="1"/>
    <col min="4170" max="4170" width="4" style="6" customWidth="1"/>
    <col min="4171" max="4171" width="2.85546875" style="6" customWidth="1"/>
    <col min="4172" max="4172" width="0.85546875" style="6" customWidth="1"/>
    <col min="4173" max="4173" width="0.7109375" style="6" customWidth="1"/>
    <col min="4174" max="4174" width="1.140625" style="6" customWidth="1"/>
    <col min="4175" max="4175" width="0.42578125" style="6" customWidth="1"/>
    <col min="4176" max="4176" width="5.42578125" style="6" customWidth="1"/>
    <col min="4177" max="4177" width="6.28515625" style="6" customWidth="1"/>
    <col min="4178" max="4178" width="6" style="6" customWidth="1"/>
    <col min="4179" max="4179" width="0.42578125" style="6" customWidth="1"/>
    <col min="4180" max="4180" width="1.140625" style="6" customWidth="1"/>
    <col min="4181" max="4390" width="9.140625" style="6" hidden="1"/>
    <col min="4391" max="4391" width="1.42578125" style="6" customWidth="1"/>
    <col min="4392" max="4392" width="3.42578125" style="6" customWidth="1"/>
    <col min="4393" max="4393" width="0.28515625" style="6" customWidth="1"/>
    <col min="4394" max="4394" width="2.140625" style="6" customWidth="1"/>
    <col min="4395" max="4395" width="8.140625" style="6" customWidth="1"/>
    <col min="4396" max="4396" width="1.28515625" style="6" customWidth="1"/>
    <col min="4397" max="4397" width="1.85546875" style="6" customWidth="1"/>
    <col min="4398" max="4398" width="2.140625" style="6" customWidth="1"/>
    <col min="4399" max="4399" width="1.85546875" style="6" customWidth="1"/>
    <col min="4400" max="4401" width="2.140625" style="6" customWidth="1"/>
    <col min="4402" max="4402" width="2.42578125" style="6" customWidth="1"/>
    <col min="4403" max="4403" width="0.28515625" style="6" customWidth="1"/>
    <col min="4404" max="4404" width="1.42578125" style="6" customWidth="1"/>
    <col min="4405" max="4405" width="0.85546875" style="6" customWidth="1"/>
    <col min="4406" max="4406" width="0.28515625" style="6" customWidth="1"/>
    <col min="4407" max="4407" width="1" style="6" customWidth="1"/>
    <col min="4408" max="4408" width="0.42578125" style="6" customWidth="1"/>
    <col min="4409" max="4409" width="0.28515625" style="6" customWidth="1"/>
    <col min="4410" max="4410" width="0.42578125" style="6" customWidth="1"/>
    <col min="4411" max="4411" width="2.42578125" style="6" customWidth="1"/>
    <col min="4412" max="4412" width="1.28515625" style="6" customWidth="1"/>
    <col min="4413" max="4413" width="9.140625" style="6" customWidth="1"/>
    <col min="4414" max="4414" width="7.7109375" style="6" customWidth="1"/>
    <col min="4415" max="4415" width="1" style="6" customWidth="1"/>
    <col min="4416" max="4416" width="3.28515625" style="6" customWidth="1"/>
    <col min="4417" max="4417" width="9.28515625" style="6" customWidth="1"/>
    <col min="4418" max="4418" width="1.85546875" style="6" customWidth="1"/>
    <col min="4419" max="4419" width="1.140625" style="6" customWidth="1"/>
    <col min="4420" max="4420" width="0.7109375" style="6" customWidth="1"/>
    <col min="4421" max="4421" width="0.85546875" style="6" customWidth="1"/>
    <col min="4422" max="4422" width="0.42578125" style="6" customWidth="1"/>
    <col min="4423" max="4423" width="0.85546875" style="6" customWidth="1"/>
    <col min="4424" max="4425" width="4.7109375" style="6" customWidth="1"/>
    <col min="4426" max="4426" width="4" style="6" customWidth="1"/>
    <col min="4427" max="4427" width="2.85546875" style="6" customWidth="1"/>
    <col min="4428" max="4428" width="0.85546875" style="6" customWidth="1"/>
    <col min="4429" max="4429" width="0.7109375" style="6" customWidth="1"/>
    <col min="4430" max="4430" width="1.140625" style="6" customWidth="1"/>
    <col min="4431" max="4431" width="0.42578125" style="6" customWidth="1"/>
    <col min="4432" max="4432" width="5.42578125" style="6" customWidth="1"/>
    <col min="4433" max="4433" width="6.28515625" style="6" customWidth="1"/>
    <col min="4434" max="4434" width="6" style="6" customWidth="1"/>
    <col min="4435" max="4435" width="0.42578125" style="6" customWidth="1"/>
    <col min="4436" max="4436" width="1.140625" style="6" customWidth="1"/>
    <col min="4437" max="4646" width="9.140625" style="6" hidden="1"/>
    <col min="4647" max="4647" width="1.42578125" style="6" customWidth="1"/>
    <col min="4648" max="4648" width="3.42578125" style="6" customWidth="1"/>
    <col min="4649" max="4649" width="0.28515625" style="6" customWidth="1"/>
    <col min="4650" max="4650" width="2.140625" style="6" customWidth="1"/>
    <col min="4651" max="4651" width="8.140625" style="6" customWidth="1"/>
    <col min="4652" max="4652" width="1.28515625" style="6" customWidth="1"/>
    <col min="4653" max="4653" width="1.85546875" style="6" customWidth="1"/>
    <col min="4654" max="4654" width="2.140625" style="6" customWidth="1"/>
    <col min="4655" max="4655" width="1.85546875" style="6" customWidth="1"/>
    <col min="4656" max="4657" width="2.140625" style="6" customWidth="1"/>
    <col min="4658" max="4658" width="2.42578125" style="6" customWidth="1"/>
    <col min="4659" max="4659" width="0.28515625" style="6" customWidth="1"/>
    <col min="4660" max="4660" width="1.42578125" style="6" customWidth="1"/>
    <col min="4661" max="4661" width="0.85546875" style="6" customWidth="1"/>
    <col min="4662" max="4662" width="0.28515625" style="6" customWidth="1"/>
    <col min="4663" max="4663" width="1" style="6" customWidth="1"/>
    <col min="4664" max="4664" width="0.42578125" style="6" customWidth="1"/>
    <col min="4665" max="4665" width="0.28515625" style="6" customWidth="1"/>
    <col min="4666" max="4666" width="0.42578125" style="6" customWidth="1"/>
    <col min="4667" max="4667" width="2.42578125" style="6" customWidth="1"/>
    <col min="4668" max="4668" width="1.28515625" style="6" customWidth="1"/>
    <col min="4669" max="4669" width="9.140625" style="6" customWidth="1"/>
    <col min="4670" max="4670" width="7.7109375" style="6" customWidth="1"/>
    <col min="4671" max="4671" width="1" style="6" customWidth="1"/>
    <col min="4672" max="4672" width="3.28515625" style="6" customWidth="1"/>
    <col min="4673" max="4673" width="9.28515625" style="6" customWidth="1"/>
    <col min="4674" max="4674" width="1.85546875" style="6" customWidth="1"/>
    <col min="4675" max="4675" width="1.140625" style="6" customWidth="1"/>
    <col min="4676" max="4676" width="0.7109375" style="6" customWidth="1"/>
    <col min="4677" max="4677" width="0.85546875" style="6" customWidth="1"/>
    <col min="4678" max="4678" width="0.42578125" style="6" customWidth="1"/>
    <col min="4679" max="4679" width="0.85546875" style="6" customWidth="1"/>
    <col min="4680" max="4681" width="4.7109375" style="6" customWidth="1"/>
    <col min="4682" max="4682" width="4" style="6" customWidth="1"/>
    <col min="4683" max="4683" width="2.85546875" style="6" customWidth="1"/>
    <col min="4684" max="4684" width="0.85546875" style="6" customWidth="1"/>
    <col min="4685" max="4685" width="0.7109375" style="6" customWidth="1"/>
    <col min="4686" max="4686" width="1.140625" style="6" customWidth="1"/>
    <col min="4687" max="4687" width="0.42578125" style="6" customWidth="1"/>
    <col min="4688" max="4688" width="5.42578125" style="6" customWidth="1"/>
    <col min="4689" max="4689" width="6.28515625" style="6" customWidth="1"/>
    <col min="4690" max="4690" width="6" style="6" customWidth="1"/>
    <col min="4691" max="4691" width="0.42578125" style="6" customWidth="1"/>
    <col min="4692" max="4692" width="1.140625" style="6" customWidth="1"/>
    <col min="4693" max="4902" width="9.140625" style="6" hidden="1"/>
    <col min="4903" max="4903" width="1.42578125" style="6" customWidth="1"/>
    <col min="4904" max="4904" width="3.42578125" style="6" customWidth="1"/>
    <col min="4905" max="4905" width="0.28515625" style="6" customWidth="1"/>
    <col min="4906" max="4906" width="2.140625" style="6" customWidth="1"/>
    <col min="4907" max="4907" width="8.140625" style="6" customWidth="1"/>
    <col min="4908" max="4908" width="1.28515625" style="6" customWidth="1"/>
    <col min="4909" max="4909" width="1.85546875" style="6" customWidth="1"/>
    <col min="4910" max="4910" width="2.140625" style="6" customWidth="1"/>
    <col min="4911" max="4911" width="1.85546875" style="6" customWidth="1"/>
    <col min="4912" max="4913" width="2.140625" style="6" customWidth="1"/>
    <col min="4914" max="4914" width="2.42578125" style="6" customWidth="1"/>
    <col min="4915" max="4915" width="0.28515625" style="6" customWidth="1"/>
    <col min="4916" max="4916" width="1.42578125" style="6" customWidth="1"/>
    <col min="4917" max="4917" width="0.85546875" style="6" customWidth="1"/>
    <col min="4918" max="4918" width="0.28515625" style="6" customWidth="1"/>
    <col min="4919" max="4919" width="1" style="6" customWidth="1"/>
    <col min="4920" max="4920" width="0.42578125" style="6" customWidth="1"/>
    <col min="4921" max="4921" width="0.28515625" style="6" customWidth="1"/>
    <col min="4922" max="4922" width="0.42578125" style="6" customWidth="1"/>
    <col min="4923" max="4923" width="2.42578125" style="6" customWidth="1"/>
    <col min="4924" max="4924" width="1.28515625" style="6" customWidth="1"/>
    <col min="4925" max="4925" width="9.140625" style="6" customWidth="1"/>
    <col min="4926" max="4926" width="7.7109375" style="6" customWidth="1"/>
    <col min="4927" max="4927" width="1" style="6" customWidth="1"/>
    <col min="4928" max="4928" width="3.28515625" style="6" customWidth="1"/>
    <col min="4929" max="4929" width="9.28515625" style="6" customWidth="1"/>
    <col min="4930" max="4930" width="1.85546875" style="6" customWidth="1"/>
    <col min="4931" max="4931" width="1.140625" style="6" customWidth="1"/>
    <col min="4932" max="4932" width="0.7109375" style="6" customWidth="1"/>
    <col min="4933" max="4933" width="0.85546875" style="6" customWidth="1"/>
    <col min="4934" max="4934" width="0.42578125" style="6" customWidth="1"/>
    <col min="4935" max="4935" width="0.85546875" style="6" customWidth="1"/>
    <col min="4936" max="4937" width="4.7109375" style="6" customWidth="1"/>
    <col min="4938" max="4938" width="4" style="6" customWidth="1"/>
    <col min="4939" max="4939" width="2.85546875" style="6" customWidth="1"/>
    <col min="4940" max="4940" width="0.85546875" style="6" customWidth="1"/>
    <col min="4941" max="4941" width="0.7109375" style="6" customWidth="1"/>
    <col min="4942" max="4942" width="1.140625" style="6" customWidth="1"/>
    <col min="4943" max="4943" width="0.42578125" style="6" customWidth="1"/>
    <col min="4944" max="4944" width="5.42578125" style="6" customWidth="1"/>
    <col min="4945" max="4945" width="6.28515625" style="6" customWidth="1"/>
    <col min="4946" max="4946" width="6" style="6" customWidth="1"/>
    <col min="4947" max="4947" width="0.42578125" style="6" customWidth="1"/>
    <col min="4948" max="4948" width="1.140625" style="6" customWidth="1"/>
    <col min="4949" max="5158" width="9.140625" style="6" hidden="1"/>
    <col min="5159" max="5159" width="1.42578125" style="6" customWidth="1"/>
    <col min="5160" max="5160" width="3.42578125" style="6" customWidth="1"/>
    <col min="5161" max="5161" width="0.28515625" style="6" customWidth="1"/>
    <col min="5162" max="5162" width="2.140625" style="6" customWidth="1"/>
    <col min="5163" max="5163" width="8.140625" style="6" customWidth="1"/>
    <col min="5164" max="5164" width="1.28515625" style="6" customWidth="1"/>
    <col min="5165" max="5165" width="1.85546875" style="6" customWidth="1"/>
    <col min="5166" max="5166" width="2.140625" style="6" customWidth="1"/>
    <col min="5167" max="5167" width="1.85546875" style="6" customWidth="1"/>
    <col min="5168" max="5169" width="2.140625" style="6" customWidth="1"/>
    <col min="5170" max="5170" width="2.42578125" style="6" customWidth="1"/>
    <col min="5171" max="5171" width="0.28515625" style="6" customWidth="1"/>
    <col min="5172" max="5172" width="1.42578125" style="6" customWidth="1"/>
    <col min="5173" max="5173" width="0.85546875" style="6" customWidth="1"/>
    <col min="5174" max="5174" width="0.28515625" style="6" customWidth="1"/>
    <col min="5175" max="5175" width="1" style="6" customWidth="1"/>
    <col min="5176" max="5176" width="0.42578125" style="6" customWidth="1"/>
    <col min="5177" max="5177" width="0.28515625" style="6" customWidth="1"/>
    <col min="5178" max="5178" width="0.42578125" style="6" customWidth="1"/>
    <col min="5179" max="5179" width="2.42578125" style="6" customWidth="1"/>
    <col min="5180" max="5180" width="1.28515625" style="6" customWidth="1"/>
    <col min="5181" max="5181" width="9.140625" style="6" customWidth="1"/>
    <col min="5182" max="5182" width="7.7109375" style="6" customWidth="1"/>
    <col min="5183" max="5183" width="1" style="6" customWidth="1"/>
    <col min="5184" max="5184" width="3.28515625" style="6" customWidth="1"/>
    <col min="5185" max="5185" width="9.28515625" style="6" customWidth="1"/>
    <col min="5186" max="5186" width="1.85546875" style="6" customWidth="1"/>
    <col min="5187" max="5187" width="1.140625" style="6" customWidth="1"/>
    <col min="5188" max="5188" width="0.7109375" style="6" customWidth="1"/>
    <col min="5189" max="5189" width="0.85546875" style="6" customWidth="1"/>
    <col min="5190" max="5190" width="0.42578125" style="6" customWidth="1"/>
    <col min="5191" max="5191" width="0.85546875" style="6" customWidth="1"/>
    <col min="5192" max="5193" width="4.7109375" style="6" customWidth="1"/>
    <col min="5194" max="5194" width="4" style="6" customWidth="1"/>
    <col min="5195" max="5195" width="2.85546875" style="6" customWidth="1"/>
    <col min="5196" max="5196" width="0.85546875" style="6" customWidth="1"/>
    <col min="5197" max="5197" width="0.7109375" style="6" customWidth="1"/>
    <col min="5198" max="5198" width="1.140625" style="6" customWidth="1"/>
    <col min="5199" max="5199" width="0.42578125" style="6" customWidth="1"/>
    <col min="5200" max="5200" width="5.42578125" style="6" customWidth="1"/>
    <col min="5201" max="5201" width="6.28515625" style="6" customWidth="1"/>
    <col min="5202" max="5202" width="6" style="6" customWidth="1"/>
    <col min="5203" max="5203" width="0.42578125" style="6" customWidth="1"/>
    <col min="5204" max="5204" width="1.140625" style="6" customWidth="1"/>
    <col min="5205" max="5414" width="9.140625" style="6" hidden="1"/>
    <col min="5415" max="5415" width="1.42578125" style="6" customWidth="1"/>
    <col min="5416" max="5416" width="3.42578125" style="6" customWidth="1"/>
    <col min="5417" max="5417" width="0.28515625" style="6" customWidth="1"/>
    <col min="5418" max="5418" width="2.140625" style="6" customWidth="1"/>
    <col min="5419" max="5419" width="8.140625" style="6" customWidth="1"/>
    <col min="5420" max="5420" width="1.28515625" style="6" customWidth="1"/>
    <col min="5421" max="5421" width="1.85546875" style="6" customWidth="1"/>
    <col min="5422" max="5422" width="2.140625" style="6" customWidth="1"/>
    <col min="5423" max="5423" width="1.85546875" style="6" customWidth="1"/>
    <col min="5424" max="5425" width="2.140625" style="6" customWidth="1"/>
    <col min="5426" max="5426" width="2.42578125" style="6" customWidth="1"/>
    <col min="5427" max="5427" width="0.28515625" style="6" customWidth="1"/>
    <col min="5428" max="5428" width="1.42578125" style="6" customWidth="1"/>
    <col min="5429" max="5429" width="0.85546875" style="6" customWidth="1"/>
    <col min="5430" max="5430" width="0.28515625" style="6" customWidth="1"/>
    <col min="5431" max="5431" width="1" style="6" customWidth="1"/>
    <col min="5432" max="5432" width="0.42578125" style="6" customWidth="1"/>
    <col min="5433" max="5433" width="0.28515625" style="6" customWidth="1"/>
    <col min="5434" max="5434" width="0.42578125" style="6" customWidth="1"/>
    <col min="5435" max="5435" width="2.42578125" style="6" customWidth="1"/>
    <col min="5436" max="5436" width="1.28515625" style="6" customWidth="1"/>
    <col min="5437" max="5437" width="9.140625" style="6" customWidth="1"/>
    <col min="5438" max="5438" width="7.7109375" style="6" customWidth="1"/>
    <col min="5439" max="5439" width="1" style="6" customWidth="1"/>
    <col min="5440" max="5440" width="3.28515625" style="6" customWidth="1"/>
    <col min="5441" max="5441" width="9.28515625" style="6" customWidth="1"/>
    <col min="5442" max="5442" width="1.85546875" style="6" customWidth="1"/>
    <col min="5443" max="5443" width="1.140625" style="6" customWidth="1"/>
    <col min="5444" max="5444" width="0.7109375" style="6" customWidth="1"/>
    <col min="5445" max="5445" width="0.85546875" style="6" customWidth="1"/>
    <col min="5446" max="5446" width="0.42578125" style="6" customWidth="1"/>
    <col min="5447" max="5447" width="0.85546875" style="6" customWidth="1"/>
    <col min="5448" max="5449" width="4.7109375" style="6" customWidth="1"/>
    <col min="5450" max="5450" width="4" style="6" customWidth="1"/>
    <col min="5451" max="5451" width="2.85546875" style="6" customWidth="1"/>
    <col min="5452" max="5452" width="0.85546875" style="6" customWidth="1"/>
    <col min="5453" max="5453" width="0.7109375" style="6" customWidth="1"/>
    <col min="5454" max="5454" width="1.140625" style="6" customWidth="1"/>
    <col min="5455" max="5455" width="0.42578125" style="6" customWidth="1"/>
    <col min="5456" max="5456" width="5.42578125" style="6" customWidth="1"/>
    <col min="5457" max="5457" width="6.28515625" style="6" customWidth="1"/>
    <col min="5458" max="5458" width="6" style="6" customWidth="1"/>
    <col min="5459" max="5459" width="0.42578125" style="6" customWidth="1"/>
    <col min="5460" max="5460" width="1.140625" style="6" customWidth="1"/>
    <col min="5461" max="5670" width="9.140625" style="6" hidden="1"/>
    <col min="5671" max="5671" width="1.42578125" style="6" customWidth="1"/>
    <col min="5672" max="5672" width="3.42578125" style="6" customWidth="1"/>
    <col min="5673" max="5673" width="0.28515625" style="6" customWidth="1"/>
    <col min="5674" max="5674" width="2.140625" style="6" customWidth="1"/>
    <col min="5675" max="5675" width="8.140625" style="6" customWidth="1"/>
    <col min="5676" max="5676" width="1.28515625" style="6" customWidth="1"/>
    <col min="5677" max="5677" width="1.85546875" style="6" customWidth="1"/>
    <col min="5678" max="5678" width="2.140625" style="6" customWidth="1"/>
    <col min="5679" max="5679" width="1.85546875" style="6" customWidth="1"/>
    <col min="5680" max="5681" width="2.140625" style="6" customWidth="1"/>
    <col min="5682" max="5682" width="2.42578125" style="6" customWidth="1"/>
    <col min="5683" max="5683" width="0.28515625" style="6" customWidth="1"/>
    <col min="5684" max="5684" width="1.42578125" style="6" customWidth="1"/>
    <col min="5685" max="5685" width="0.85546875" style="6" customWidth="1"/>
    <col min="5686" max="5686" width="0.28515625" style="6" customWidth="1"/>
    <col min="5687" max="5687" width="1" style="6" customWidth="1"/>
    <col min="5688" max="5688" width="0.42578125" style="6" customWidth="1"/>
    <col min="5689" max="5689" width="0.28515625" style="6" customWidth="1"/>
    <col min="5690" max="5690" width="0.42578125" style="6" customWidth="1"/>
    <col min="5691" max="5691" width="2.42578125" style="6" customWidth="1"/>
    <col min="5692" max="5692" width="1.28515625" style="6" customWidth="1"/>
    <col min="5693" max="5693" width="9.140625" style="6" customWidth="1"/>
    <col min="5694" max="5694" width="7.7109375" style="6" customWidth="1"/>
    <col min="5695" max="5695" width="1" style="6" customWidth="1"/>
    <col min="5696" max="5696" width="3.28515625" style="6" customWidth="1"/>
    <col min="5697" max="5697" width="9.28515625" style="6" customWidth="1"/>
    <col min="5698" max="5698" width="1.85546875" style="6" customWidth="1"/>
    <col min="5699" max="5699" width="1.140625" style="6" customWidth="1"/>
    <col min="5700" max="5700" width="0.7109375" style="6" customWidth="1"/>
    <col min="5701" max="5701" width="0.85546875" style="6" customWidth="1"/>
    <col min="5702" max="5702" width="0.42578125" style="6" customWidth="1"/>
    <col min="5703" max="5703" width="0.85546875" style="6" customWidth="1"/>
    <col min="5704" max="5705" width="4.7109375" style="6" customWidth="1"/>
    <col min="5706" max="5706" width="4" style="6" customWidth="1"/>
    <col min="5707" max="5707" width="2.85546875" style="6" customWidth="1"/>
    <col min="5708" max="5708" width="0.85546875" style="6" customWidth="1"/>
    <col min="5709" max="5709" width="0.7109375" style="6" customWidth="1"/>
    <col min="5710" max="5710" width="1.140625" style="6" customWidth="1"/>
    <col min="5711" max="5711" width="0.42578125" style="6" customWidth="1"/>
    <col min="5712" max="5712" width="5.42578125" style="6" customWidth="1"/>
    <col min="5713" max="5713" width="6.28515625" style="6" customWidth="1"/>
    <col min="5714" max="5714" width="6" style="6" customWidth="1"/>
    <col min="5715" max="5715" width="0.42578125" style="6" customWidth="1"/>
    <col min="5716" max="5716" width="1.140625" style="6" customWidth="1"/>
    <col min="5717" max="5926" width="9.140625" style="6" hidden="1"/>
    <col min="5927" max="5927" width="1.42578125" style="6" customWidth="1"/>
    <col min="5928" max="5928" width="3.42578125" style="6" customWidth="1"/>
    <col min="5929" max="5929" width="0.28515625" style="6" customWidth="1"/>
    <col min="5930" max="5930" width="2.140625" style="6" customWidth="1"/>
    <col min="5931" max="5931" width="8.140625" style="6" customWidth="1"/>
    <col min="5932" max="5932" width="1.28515625" style="6" customWidth="1"/>
    <col min="5933" max="5933" width="1.85546875" style="6" customWidth="1"/>
    <col min="5934" max="5934" width="2.140625" style="6" customWidth="1"/>
    <col min="5935" max="5935" width="1.85546875" style="6" customWidth="1"/>
    <col min="5936" max="5937" width="2.140625" style="6" customWidth="1"/>
    <col min="5938" max="5938" width="2.42578125" style="6" customWidth="1"/>
    <col min="5939" max="5939" width="0.28515625" style="6" customWidth="1"/>
    <col min="5940" max="5940" width="1.42578125" style="6" customWidth="1"/>
    <col min="5941" max="5941" width="0.85546875" style="6" customWidth="1"/>
    <col min="5942" max="5942" width="0.28515625" style="6" customWidth="1"/>
    <col min="5943" max="5943" width="1" style="6" customWidth="1"/>
    <col min="5944" max="5944" width="0.42578125" style="6" customWidth="1"/>
    <col min="5945" max="5945" width="0.28515625" style="6" customWidth="1"/>
    <col min="5946" max="5946" width="0.42578125" style="6" customWidth="1"/>
    <col min="5947" max="5947" width="2.42578125" style="6" customWidth="1"/>
    <col min="5948" max="5948" width="1.28515625" style="6" customWidth="1"/>
    <col min="5949" max="5949" width="9.140625" style="6" customWidth="1"/>
    <col min="5950" max="5950" width="7.7109375" style="6" customWidth="1"/>
    <col min="5951" max="5951" width="1" style="6" customWidth="1"/>
    <col min="5952" max="5952" width="3.28515625" style="6" customWidth="1"/>
    <col min="5953" max="5953" width="9.28515625" style="6" customWidth="1"/>
    <col min="5954" max="5954" width="1.85546875" style="6" customWidth="1"/>
    <col min="5955" max="5955" width="1.140625" style="6" customWidth="1"/>
    <col min="5956" max="5956" width="0.7109375" style="6" customWidth="1"/>
    <col min="5957" max="5957" width="0.85546875" style="6" customWidth="1"/>
    <col min="5958" max="5958" width="0.42578125" style="6" customWidth="1"/>
    <col min="5959" max="5959" width="0.85546875" style="6" customWidth="1"/>
    <col min="5960" max="5961" width="4.7109375" style="6" customWidth="1"/>
    <col min="5962" max="5962" width="4" style="6" customWidth="1"/>
    <col min="5963" max="5963" width="2.85546875" style="6" customWidth="1"/>
    <col min="5964" max="5964" width="0.85546875" style="6" customWidth="1"/>
    <col min="5965" max="5965" width="0.7109375" style="6" customWidth="1"/>
    <col min="5966" max="5966" width="1.140625" style="6" customWidth="1"/>
    <col min="5967" max="5967" width="0.42578125" style="6" customWidth="1"/>
    <col min="5968" max="5968" width="5.42578125" style="6" customWidth="1"/>
    <col min="5969" max="5969" width="6.28515625" style="6" customWidth="1"/>
    <col min="5970" max="5970" width="6" style="6" customWidth="1"/>
    <col min="5971" max="5971" width="0.42578125" style="6" customWidth="1"/>
    <col min="5972" max="5972" width="1.140625" style="6" customWidth="1"/>
    <col min="5973" max="6182" width="9.140625" style="6" hidden="1"/>
    <col min="6183" max="6183" width="1.42578125" style="6" customWidth="1"/>
    <col min="6184" max="6184" width="3.42578125" style="6" customWidth="1"/>
    <col min="6185" max="6185" width="0.28515625" style="6" customWidth="1"/>
    <col min="6186" max="6186" width="2.140625" style="6" customWidth="1"/>
    <col min="6187" max="6187" width="8.140625" style="6" customWidth="1"/>
    <col min="6188" max="6188" width="1.28515625" style="6" customWidth="1"/>
    <col min="6189" max="6189" width="1.85546875" style="6" customWidth="1"/>
    <col min="6190" max="6190" width="2.140625" style="6" customWidth="1"/>
    <col min="6191" max="6191" width="1.85546875" style="6" customWidth="1"/>
    <col min="6192" max="6193" width="2.140625" style="6" customWidth="1"/>
    <col min="6194" max="6194" width="2.42578125" style="6" customWidth="1"/>
    <col min="6195" max="6195" width="0.28515625" style="6" customWidth="1"/>
    <col min="6196" max="6196" width="1.42578125" style="6" customWidth="1"/>
    <col min="6197" max="6197" width="0.85546875" style="6" customWidth="1"/>
    <col min="6198" max="6198" width="0.28515625" style="6" customWidth="1"/>
    <col min="6199" max="6199" width="1" style="6" customWidth="1"/>
    <col min="6200" max="6200" width="0.42578125" style="6" customWidth="1"/>
    <col min="6201" max="6201" width="0.28515625" style="6" customWidth="1"/>
    <col min="6202" max="6202" width="0.42578125" style="6" customWidth="1"/>
    <col min="6203" max="6203" width="2.42578125" style="6" customWidth="1"/>
    <col min="6204" max="6204" width="1.28515625" style="6" customWidth="1"/>
    <col min="6205" max="6205" width="9.140625" style="6" customWidth="1"/>
    <col min="6206" max="6206" width="7.7109375" style="6" customWidth="1"/>
    <col min="6207" max="6207" width="1" style="6" customWidth="1"/>
    <col min="6208" max="6208" width="3.28515625" style="6" customWidth="1"/>
    <col min="6209" max="6209" width="9.28515625" style="6" customWidth="1"/>
    <col min="6210" max="6210" width="1.85546875" style="6" customWidth="1"/>
    <col min="6211" max="6211" width="1.140625" style="6" customWidth="1"/>
    <col min="6212" max="6212" width="0.7109375" style="6" customWidth="1"/>
    <col min="6213" max="6213" width="0.85546875" style="6" customWidth="1"/>
    <col min="6214" max="6214" width="0.42578125" style="6" customWidth="1"/>
    <col min="6215" max="6215" width="0.85546875" style="6" customWidth="1"/>
    <col min="6216" max="6217" width="4.7109375" style="6" customWidth="1"/>
    <col min="6218" max="6218" width="4" style="6" customWidth="1"/>
    <col min="6219" max="6219" width="2.85546875" style="6" customWidth="1"/>
    <col min="6220" max="6220" width="0.85546875" style="6" customWidth="1"/>
    <col min="6221" max="6221" width="0.7109375" style="6" customWidth="1"/>
    <col min="6222" max="6222" width="1.140625" style="6" customWidth="1"/>
    <col min="6223" max="6223" width="0.42578125" style="6" customWidth="1"/>
    <col min="6224" max="6224" width="5.42578125" style="6" customWidth="1"/>
    <col min="6225" max="6225" width="6.28515625" style="6" customWidth="1"/>
    <col min="6226" max="6226" width="6" style="6" customWidth="1"/>
    <col min="6227" max="6227" width="0.42578125" style="6" customWidth="1"/>
    <col min="6228" max="6228" width="1.140625" style="6" customWidth="1"/>
    <col min="6229" max="6438" width="9.140625" style="6" hidden="1"/>
    <col min="6439" max="6439" width="1.42578125" style="6" customWidth="1"/>
    <col min="6440" max="6440" width="3.42578125" style="6" customWidth="1"/>
    <col min="6441" max="6441" width="0.28515625" style="6" customWidth="1"/>
    <col min="6442" max="6442" width="2.140625" style="6" customWidth="1"/>
    <col min="6443" max="6443" width="8.140625" style="6" customWidth="1"/>
    <col min="6444" max="6444" width="1.28515625" style="6" customWidth="1"/>
    <col min="6445" max="6445" width="1.85546875" style="6" customWidth="1"/>
    <col min="6446" max="6446" width="2.140625" style="6" customWidth="1"/>
    <col min="6447" max="6447" width="1.85546875" style="6" customWidth="1"/>
    <col min="6448" max="6449" width="2.140625" style="6" customWidth="1"/>
    <col min="6450" max="6450" width="2.42578125" style="6" customWidth="1"/>
    <col min="6451" max="6451" width="0.28515625" style="6" customWidth="1"/>
    <col min="6452" max="6452" width="1.42578125" style="6" customWidth="1"/>
    <col min="6453" max="6453" width="0.85546875" style="6" customWidth="1"/>
    <col min="6454" max="6454" width="0.28515625" style="6" customWidth="1"/>
    <col min="6455" max="6455" width="1" style="6" customWidth="1"/>
    <col min="6456" max="6456" width="0.42578125" style="6" customWidth="1"/>
    <col min="6457" max="6457" width="0.28515625" style="6" customWidth="1"/>
    <col min="6458" max="6458" width="0.42578125" style="6" customWidth="1"/>
    <col min="6459" max="6459" width="2.42578125" style="6" customWidth="1"/>
    <col min="6460" max="6460" width="1.28515625" style="6" customWidth="1"/>
    <col min="6461" max="6461" width="9.140625" style="6" customWidth="1"/>
    <col min="6462" max="6462" width="7.7109375" style="6" customWidth="1"/>
    <col min="6463" max="6463" width="1" style="6" customWidth="1"/>
    <col min="6464" max="6464" width="3.28515625" style="6" customWidth="1"/>
    <col min="6465" max="6465" width="9.28515625" style="6" customWidth="1"/>
    <col min="6466" max="6466" width="1.85546875" style="6" customWidth="1"/>
    <col min="6467" max="6467" width="1.140625" style="6" customWidth="1"/>
    <col min="6468" max="6468" width="0.7109375" style="6" customWidth="1"/>
    <col min="6469" max="6469" width="0.85546875" style="6" customWidth="1"/>
    <col min="6470" max="6470" width="0.42578125" style="6" customWidth="1"/>
    <col min="6471" max="6471" width="0.85546875" style="6" customWidth="1"/>
    <col min="6472" max="6473" width="4.7109375" style="6" customWidth="1"/>
    <col min="6474" max="6474" width="4" style="6" customWidth="1"/>
    <col min="6475" max="6475" width="2.85546875" style="6" customWidth="1"/>
    <col min="6476" max="6476" width="0.85546875" style="6" customWidth="1"/>
    <col min="6477" max="6477" width="0.7109375" style="6" customWidth="1"/>
    <col min="6478" max="6478" width="1.140625" style="6" customWidth="1"/>
    <col min="6479" max="6479" width="0.42578125" style="6" customWidth="1"/>
    <col min="6480" max="6480" width="5.42578125" style="6" customWidth="1"/>
    <col min="6481" max="6481" width="6.28515625" style="6" customWidth="1"/>
    <col min="6482" max="6482" width="6" style="6" customWidth="1"/>
    <col min="6483" max="6483" width="0.42578125" style="6" customWidth="1"/>
    <col min="6484" max="6484" width="1.140625" style="6" customWidth="1"/>
    <col min="6485" max="6694" width="9.140625" style="6" hidden="1"/>
    <col min="6695" max="6695" width="1.42578125" style="6" customWidth="1"/>
    <col min="6696" max="6696" width="3.42578125" style="6" customWidth="1"/>
    <col min="6697" max="6697" width="0.28515625" style="6" customWidth="1"/>
    <col min="6698" max="6698" width="2.140625" style="6" customWidth="1"/>
    <col min="6699" max="6699" width="8.140625" style="6" customWidth="1"/>
    <col min="6700" max="6700" width="1.28515625" style="6" customWidth="1"/>
    <col min="6701" max="6701" width="1.85546875" style="6" customWidth="1"/>
    <col min="6702" max="6702" width="2.140625" style="6" customWidth="1"/>
    <col min="6703" max="6703" width="1.85546875" style="6" customWidth="1"/>
    <col min="6704" max="6705" width="2.140625" style="6" customWidth="1"/>
    <col min="6706" max="6706" width="2.42578125" style="6" customWidth="1"/>
    <col min="6707" max="6707" width="0.28515625" style="6" customWidth="1"/>
    <col min="6708" max="6708" width="1.42578125" style="6" customWidth="1"/>
    <col min="6709" max="6709" width="0.85546875" style="6" customWidth="1"/>
    <col min="6710" max="6710" width="0.28515625" style="6" customWidth="1"/>
    <col min="6711" max="6711" width="1" style="6" customWidth="1"/>
    <col min="6712" max="6712" width="0.42578125" style="6" customWidth="1"/>
    <col min="6713" max="6713" width="0.28515625" style="6" customWidth="1"/>
    <col min="6714" max="6714" width="0.42578125" style="6" customWidth="1"/>
    <col min="6715" max="6715" width="2.42578125" style="6" customWidth="1"/>
    <col min="6716" max="6716" width="1.28515625" style="6" customWidth="1"/>
    <col min="6717" max="6717" width="9.140625" style="6" customWidth="1"/>
    <col min="6718" max="6718" width="7.7109375" style="6" customWidth="1"/>
    <col min="6719" max="6719" width="1" style="6" customWidth="1"/>
    <col min="6720" max="6720" width="3.28515625" style="6" customWidth="1"/>
    <col min="6721" max="6721" width="9.28515625" style="6" customWidth="1"/>
    <col min="6722" max="6722" width="1.85546875" style="6" customWidth="1"/>
    <col min="6723" max="6723" width="1.140625" style="6" customWidth="1"/>
    <col min="6724" max="6724" width="0.7109375" style="6" customWidth="1"/>
    <col min="6725" max="6725" width="0.85546875" style="6" customWidth="1"/>
    <col min="6726" max="6726" width="0.42578125" style="6" customWidth="1"/>
    <col min="6727" max="6727" width="0.85546875" style="6" customWidth="1"/>
    <col min="6728" max="6729" width="4.7109375" style="6" customWidth="1"/>
    <col min="6730" max="6730" width="4" style="6" customWidth="1"/>
    <col min="6731" max="6731" width="2.85546875" style="6" customWidth="1"/>
    <col min="6732" max="6732" width="0.85546875" style="6" customWidth="1"/>
    <col min="6733" max="6733" width="0.7109375" style="6" customWidth="1"/>
    <col min="6734" max="6734" width="1.140625" style="6" customWidth="1"/>
    <col min="6735" max="6735" width="0.42578125" style="6" customWidth="1"/>
    <col min="6736" max="6736" width="5.42578125" style="6" customWidth="1"/>
    <col min="6737" max="6737" width="6.28515625" style="6" customWidth="1"/>
    <col min="6738" max="6738" width="6" style="6" customWidth="1"/>
    <col min="6739" max="6739" width="0.42578125" style="6" customWidth="1"/>
    <col min="6740" max="6740" width="1.140625" style="6" customWidth="1"/>
    <col min="6741" max="6950" width="9.140625" style="6" hidden="1"/>
    <col min="6951" max="6951" width="1.42578125" style="6" customWidth="1"/>
    <col min="6952" max="6952" width="3.42578125" style="6" customWidth="1"/>
    <col min="6953" max="6953" width="0.28515625" style="6" customWidth="1"/>
    <col min="6954" max="6954" width="2.140625" style="6" customWidth="1"/>
    <col min="6955" max="6955" width="8.140625" style="6" customWidth="1"/>
    <col min="6956" max="6956" width="1.28515625" style="6" customWidth="1"/>
    <col min="6957" max="6957" width="1.85546875" style="6" customWidth="1"/>
    <col min="6958" max="6958" width="2.140625" style="6" customWidth="1"/>
    <col min="6959" max="6959" width="1.85546875" style="6" customWidth="1"/>
    <col min="6960" max="6961" width="2.140625" style="6" customWidth="1"/>
    <col min="6962" max="6962" width="2.42578125" style="6" customWidth="1"/>
    <col min="6963" max="6963" width="0.28515625" style="6" customWidth="1"/>
    <col min="6964" max="6964" width="1.42578125" style="6" customWidth="1"/>
    <col min="6965" max="6965" width="0.85546875" style="6" customWidth="1"/>
    <col min="6966" max="6966" width="0.28515625" style="6" customWidth="1"/>
    <col min="6967" max="6967" width="1" style="6" customWidth="1"/>
    <col min="6968" max="6968" width="0.42578125" style="6" customWidth="1"/>
    <col min="6969" max="6969" width="0.28515625" style="6" customWidth="1"/>
    <col min="6970" max="6970" width="0.42578125" style="6" customWidth="1"/>
    <col min="6971" max="6971" width="2.42578125" style="6" customWidth="1"/>
    <col min="6972" max="6972" width="1.28515625" style="6" customWidth="1"/>
    <col min="6973" max="6973" width="9.140625" style="6" customWidth="1"/>
    <col min="6974" max="6974" width="7.7109375" style="6" customWidth="1"/>
    <col min="6975" max="6975" width="1" style="6" customWidth="1"/>
    <col min="6976" max="6976" width="3.28515625" style="6" customWidth="1"/>
    <col min="6977" max="6977" width="9.28515625" style="6" customWidth="1"/>
    <col min="6978" max="6978" width="1.85546875" style="6" customWidth="1"/>
    <col min="6979" max="6979" width="1.140625" style="6" customWidth="1"/>
    <col min="6980" max="6980" width="0.7109375" style="6" customWidth="1"/>
    <col min="6981" max="6981" width="0.85546875" style="6" customWidth="1"/>
    <col min="6982" max="6982" width="0.42578125" style="6" customWidth="1"/>
    <col min="6983" max="6983" width="0.85546875" style="6" customWidth="1"/>
    <col min="6984" max="6985" width="4.7109375" style="6" customWidth="1"/>
    <col min="6986" max="6986" width="4" style="6" customWidth="1"/>
    <col min="6987" max="6987" width="2.85546875" style="6" customWidth="1"/>
    <col min="6988" max="6988" width="0.85546875" style="6" customWidth="1"/>
    <col min="6989" max="6989" width="0.7109375" style="6" customWidth="1"/>
    <col min="6990" max="6990" width="1.140625" style="6" customWidth="1"/>
    <col min="6991" max="6991" width="0.42578125" style="6" customWidth="1"/>
    <col min="6992" max="6992" width="5.42578125" style="6" customWidth="1"/>
    <col min="6993" max="6993" width="6.28515625" style="6" customWidth="1"/>
    <col min="6994" max="6994" width="6" style="6" customWidth="1"/>
    <col min="6995" max="6995" width="0.42578125" style="6" customWidth="1"/>
    <col min="6996" max="6996" width="1.140625" style="6" customWidth="1"/>
    <col min="6997" max="7206" width="9.140625" style="6" hidden="1"/>
    <col min="7207" max="7207" width="1.42578125" style="6" customWidth="1"/>
    <col min="7208" max="7208" width="3.42578125" style="6" customWidth="1"/>
    <col min="7209" max="7209" width="0.28515625" style="6" customWidth="1"/>
    <col min="7210" max="7210" width="2.140625" style="6" customWidth="1"/>
    <col min="7211" max="7211" width="8.140625" style="6" customWidth="1"/>
    <col min="7212" max="7212" width="1.28515625" style="6" customWidth="1"/>
    <col min="7213" max="7213" width="1.85546875" style="6" customWidth="1"/>
    <col min="7214" max="7214" width="2.140625" style="6" customWidth="1"/>
    <col min="7215" max="7215" width="1.85546875" style="6" customWidth="1"/>
    <col min="7216" max="7217" width="2.140625" style="6" customWidth="1"/>
    <col min="7218" max="7218" width="2.42578125" style="6" customWidth="1"/>
    <col min="7219" max="7219" width="0.28515625" style="6" customWidth="1"/>
    <col min="7220" max="7220" width="1.42578125" style="6" customWidth="1"/>
    <col min="7221" max="7221" width="0.85546875" style="6" customWidth="1"/>
    <col min="7222" max="7222" width="0.28515625" style="6" customWidth="1"/>
    <col min="7223" max="7223" width="1" style="6" customWidth="1"/>
    <col min="7224" max="7224" width="0.42578125" style="6" customWidth="1"/>
    <col min="7225" max="7225" width="0.28515625" style="6" customWidth="1"/>
    <col min="7226" max="7226" width="0.42578125" style="6" customWidth="1"/>
    <col min="7227" max="7227" width="2.42578125" style="6" customWidth="1"/>
    <col min="7228" max="7228" width="1.28515625" style="6" customWidth="1"/>
    <col min="7229" max="7229" width="9.140625" style="6" customWidth="1"/>
    <col min="7230" max="7230" width="7.7109375" style="6" customWidth="1"/>
    <col min="7231" max="7231" width="1" style="6" customWidth="1"/>
    <col min="7232" max="7232" width="3.28515625" style="6" customWidth="1"/>
    <col min="7233" max="7233" width="9.28515625" style="6" customWidth="1"/>
    <col min="7234" max="7234" width="1.85546875" style="6" customWidth="1"/>
    <col min="7235" max="7235" width="1.140625" style="6" customWidth="1"/>
    <col min="7236" max="7236" width="0.7109375" style="6" customWidth="1"/>
    <col min="7237" max="7237" width="0.85546875" style="6" customWidth="1"/>
    <col min="7238" max="7238" width="0.42578125" style="6" customWidth="1"/>
    <col min="7239" max="7239" width="0.85546875" style="6" customWidth="1"/>
    <col min="7240" max="7241" width="4.7109375" style="6" customWidth="1"/>
    <col min="7242" max="7242" width="4" style="6" customWidth="1"/>
    <col min="7243" max="7243" width="2.85546875" style="6" customWidth="1"/>
    <col min="7244" max="7244" width="0.85546875" style="6" customWidth="1"/>
    <col min="7245" max="7245" width="0.7109375" style="6" customWidth="1"/>
    <col min="7246" max="7246" width="1.140625" style="6" customWidth="1"/>
    <col min="7247" max="7247" width="0.42578125" style="6" customWidth="1"/>
    <col min="7248" max="7248" width="5.42578125" style="6" customWidth="1"/>
    <col min="7249" max="7249" width="6.28515625" style="6" customWidth="1"/>
    <col min="7250" max="7250" width="6" style="6" customWidth="1"/>
    <col min="7251" max="7251" width="0.42578125" style="6" customWidth="1"/>
    <col min="7252" max="7252" width="1.140625" style="6" customWidth="1"/>
    <col min="7253" max="7462" width="9.140625" style="6" hidden="1"/>
    <col min="7463" max="7463" width="1.42578125" style="6" customWidth="1"/>
    <col min="7464" max="7464" width="3.42578125" style="6" customWidth="1"/>
    <col min="7465" max="7465" width="0.28515625" style="6" customWidth="1"/>
    <col min="7466" max="7466" width="2.140625" style="6" customWidth="1"/>
    <col min="7467" max="7467" width="8.140625" style="6" customWidth="1"/>
    <col min="7468" max="7468" width="1.28515625" style="6" customWidth="1"/>
    <col min="7469" max="7469" width="1.85546875" style="6" customWidth="1"/>
    <col min="7470" max="7470" width="2.140625" style="6" customWidth="1"/>
    <col min="7471" max="7471" width="1.85546875" style="6" customWidth="1"/>
    <col min="7472" max="7473" width="2.140625" style="6" customWidth="1"/>
    <col min="7474" max="7474" width="2.42578125" style="6" customWidth="1"/>
    <col min="7475" max="7475" width="0.28515625" style="6" customWidth="1"/>
    <col min="7476" max="7476" width="1.42578125" style="6" customWidth="1"/>
    <col min="7477" max="7477" width="0.85546875" style="6" customWidth="1"/>
    <col min="7478" max="7478" width="0.28515625" style="6" customWidth="1"/>
    <col min="7479" max="7479" width="1" style="6" customWidth="1"/>
    <col min="7480" max="7480" width="0.42578125" style="6" customWidth="1"/>
    <col min="7481" max="7481" width="0.28515625" style="6" customWidth="1"/>
    <col min="7482" max="7482" width="0.42578125" style="6" customWidth="1"/>
    <col min="7483" max="7483" width="2.42578125" style="6" customWidth="1"/>
    <col min="7484" max="7484" width="1.28515625" style="6" customWidth="1"/>
    <col min="7485" max="7485" width="9.140625" style="6" customWidth="1"/>
    <col min="7486" max="7486" width="7.7109375" style="6" customWidth="1"/>
    <col min="7487" max="7487" width="1" style="6" customWidth="1"/>
    <col min="7488" max="7488" width="3.28515625" style="6" customWidth="1"/>
    <col min="7489" max="7489" width="9.28515625" style="6" customWidth="1"/>
    <col min="7490" max="7490" width="1.85546875" style="6" customWidth="1"/>
    <col min="7491" max="7491" width="1.140625" style="6" customWidth="1"/>
    <col min="7492" max="7492" width="0.7109375" style="6" customWidth="1"/>
    <col min="7493" max="7493" width="0.85546875" style="6" customWidth="1"/>
    <col min="7494" max="7494" width="0.42578125" style="6" customWidth="1"/>
    <col min="7495" max="7495" width="0.85546875" style="6" customWidth="1"/>
    <col min="7496" max="7497" width="4.7109375" style="6" customWidth="1"/>
    <col min="7498" max="7498" width="4" style="6" customWidth="1"/>
    <col min="7499" max="7499" width="2.85546875" style="6" customWidth="1"/>
    <col min="7500" max="7500" width="0.85546875" style="6" customWidth="1"/>
    <col min="7501" max="7501" width="0.7109375" style="6" customWidth="1"/>
    <col min="7502" max="7502" width="1.140625" style="6" customWidth="1"/>
    <col min="7503" max="7503" width="0.42578125" style="6" customWidth="1"/>
    <col min="7504" max="7504" width="5.42578125" style="6" customWidth="1"/>
    <col min="7505" max="7505" width="6.28515625" style="6" customWidth="1"/>
    <col min="7506" max="7506" width="6" style="6" customWidth="1"/>
    <col min="7507" max="7507" width="0.42578125" style="6" customWidth="1"/>
    <col min="7508" max="7508" width="1.140625" style="6" customWidth="1"/>
    <col min="7509" max="7718" width="9.140625" style="6" hidden="1"/>
    <col min="7719" max="7719" width="1.42578125" style="6" customWidth="1"/>
    <col min="7720" max="7720" width="3.42578125" style="6" customWidth="1"/>
    <col min="7721" max="7721" width="0.28515625" style="6" customWidth="1"/>
    <col min="7722" max="7722" width="2.140625" style="6" customWidth="1"/>
    <col min="7723" max="7723" width="8.140625" style="6" customWidth="1"/>
    <col min="7724" max="7724" width="1.28515625" style="6" customWidth="1"/>
    <col min="7725" max="7725" width="1.85546875" style="6" customWidth="1"/>
    <col min="7726" max="7726" width="2.140625" style="6" customWidth="1"/>
    <col min="7727" max="7727" width="1.85546875" style="6" customWidth="1"/>
    <col min="7728" max="7729" width="2.140625" style="6" customWidth="1"/>
    <col min="7730" max="7730" width="2.42578125" style="6" customWidth="1"/>
    <col min="7731" max="7731" width="0.28515625" style="6" customWidth="1"/>
    <col min="7732" max="7732" width="1.42578125" style="6" customWidth="1"/>
    <col min="7733" max="7733" width="0.85546875" style="6" customWidth="1"/>
    <col min="7734" max="7734" width="0.28515625" style="6" customWidth="1"/>
    <col min="7735" max="7735" width="1" style="6" customWidth="1"/>
    <col min="7736" max="7736" width="0.42578125" style="6" customWidth="1"/>
    <col min="7737" max="7737" width="0.28515625" style="6" customWidth="1"/>
    <col min="7738" max="7738" width="0.42578125" style="6" customWidth="1"/>
    <col min="7739" max="7739" width="2.42578125" style="6" customWidth="1"/>
    <col min="7740" max="7740" width="1.28515625" style="6" customWidth="1"/>
    <col min="7741" max="7741" width="9.140625" style="6" customWidth="1"/>
    <col min="7742" max="7742" width="7.7109375" style="6" customWidth="1"/>
    <col min="7743" max="7743" width="1" style="6" customWidth="1"/>
    <col min="7744" max="7744" width="3.28515625" style="6" customWidth="1"/>
    <col min="7745" max="7745" width="9.28515625" style="6" customWidth="1"/>
    <col min="7746" max="7746" width="1.85546875" style="6" customWidth="1"/>
    <col min="7747" max="7747" width="1.140625" style="6" customWidth="1"/>
    <col min="7748" max="7748" width="0.7109375" style="6" customWidth="1"/>
    <col min="7749" max="7749" width="0.85546875" style="6" customWidth="1"/>
    <col min="7750" max="7750" width="0.42578125" style="6" customWidth="1"/>
    <col min="7751" max="7751" width="0.85546875" style="6" customWidth="1"/>
    <col min="7752" max="7753" width="4.7109375" style="6" customWidth="1"/>
    <col min="7754" max="7754" width="4" style="6" customWidth="1"/>
    <col min="7755" max="7755" width="2.85546875" style="6" customWidth="1"/>
    <col min="7756" max="7756" width="0.85546875" style="6" customWidth="1"/>
    <col min="7757" max="7757" width="0.7109375" style="6" customWidth="1"/>
    <col min="7758" max="7758" width="1.140625" style="6" customWidth="1"/>
    <col min="7759" max="7759" width="0.42578125" style="6" customWidth="1"/>
    <col min="7760" max="7760" width="5.42578125" style="6" customWidth="1"/>
    <col min="7761" max="7761" width="6.28515625" style="6" customWidth="1"/>
    <col min="7762" max="7762" width="6" style="6" customWidth="1"/>
    <col min="7763" max="7763" width="0.42578125" style="6" customWidth="1"/>
    <col min="7764" max="7764" width="1.140625" style="6" customWidth="1"/>
    <col min="7765" max="7974" width="9.140625" style="6" hidden="1"/>
    <col min="7975" max="7975" width="1.42578125" style="6" customWidth="1"/>
    <col min="7976" max="7976" width="3.42578125" style="6" customWidth="1"/>
    <col min="7977" max="7977" width="0.28515625" style="6" customWidth="1"/>
    <col min="7978" max="7978" width="2.140625" style="6" customWidth="1"/>
    <col min="7979" max="7979" width="8.140625" style="6" customWidth="1"/>
    <col min="7980" max="7980" width="1.28515625" style="6" customWidth="1"/>
    <col min="7981" max="7981" width="1.85546875" style="6" customWidth="1"/>
    <col min="7982" max="7982" width="2.140625" style="6" customWidth="1"/>
    <col min="7983" max="7983" width="1.85546875" style="6" customWidth="1"/>
    <col min="7984" max="7985" width="2.140625" style="6" customWidth="1"/>
    <col min="7986" max="7986" width="2.42578125" style="6" customWidth="1"/>
    <col min="7987" max="7987" width="0.28515625" style="6" customWidth="1"/>
    <col min="7988" max="7988" width="1.42578125" style="6" customWidth="1"/>
    <col min="7989" max="7989" width="0.85546875" style="6" customWidth="1"/>
    <col min="7990" max="7990" width="0.28515625" style="6" customWidth="1"/>
    <col min="7991" max="7991" width="1" style="6" customWidth="1"/>
    <col min="7992" max="7992" width="0.42578125" style="6" customWidth="1"/>
    <col min="7993" max="7993" width="0.28515625" style="6" customWidth="1"/>
    <col min="7994" max="7994" width="0.42578125" style="6" customWidth="1"/>
    <col min="7995" max="7995" width="2.42578125" style="6" customWidth="1"/>
    <col min="7996" max="7996" width="1.28515625" style="6" customWidth="1"/>
    <col min="7997" max="7997" width="9.140625" style="6" customWidth="1"/>
    <col min="7998" max="7998" width="7.7109375" style="6" customWidth="1"/>
    <col min="7999" max="7999" width="1" style="6" customWidth="1"/>
    <col min="8000" max="8000" width="3.28515625" style="6" customWidth="1"/>
    <col min="8001" max="8001" width="9.28515625" style="6" customWidth="1"/>
    <col min="8002" max="8002" width="1.85546875" style="6" customWidth="1"/>
    <col min="8003" max="8003" width="1.140625" style="6" customWidth="1"/>
    <col min="8004" max="8004" width="0.7109375" style="6" customWidth="1"/>
    <col min="8005" max="8005" width="0.85546875" style="6" customWidth="1"/>
    <col min="8006" max="8006" width="0.42578125" style="6" customWidth="1"/>
    <col min="8007" max="8007" width="0.85546875" style="6" customWidth="1"/>
    <col min="8008" max="8009" width="4.7109375" style="6" customWidth="1"/>
    <col min="8010" max="8010" width="4" style="6" customWidth="1"/>
    <col min="8011" max="8011" width="2.85546875" style="6" customWidth="1"/>
    <col min="8012" max="8012" width="0.85546875" style="6" customWidth="1"/>
    <col min="8013" max="8013" width="0.7109375" style="6" customWidth="1"/>
    <col min="8014" max="8014" width="1.140625" style="6" customWidth="1"/>
    <col min="8015" max="8015" width="0.42578125" style="6" customWidth="1"/>
    <col min="8016" max="8016" width="5.42578125" style="6" customWidth="1"/>
    <col min="8017" max="8017" width="6.28515625" style="6" customWidth="1"/>
    <col min="8018" max="8018" width="6" style="6" customWidth="1"/>
    <col min="8019" max="8019" width="0.42578125" style="6" customWidth="1"/>
    <col min="8020" max="8020" width="1.140625" style="6" customWidth="1"/>
    <col min="8021" max="8230" width="9.140625" style="6" hidden="1"/>
    <col min="8231" max="8231" width="1.42578125" style="6" customWidth="1"/>
    <col min="8232" max="8232" width="3.42578125" style="6" customWidth="1"/>
    <col min="8233" max="8233" width="0.28515625" style="6" customWidth="1"/>
    <col min="8234" max="8234" width="2.140625" style="6" customWidth="1"/>
    <col min="8235" max="8235" width="8.140625" style="6" customWidth="1"/>
    <col min="8236" max="8236" width="1.28515625" style="6" customWidth="1"/>
    <col min="8237" max="8237" width="1.85546875" style="6" customWidth="1"/>
    <col min="8238" max="8238" width="2.140625" style="6" customWidth="1"/>
    <col min="8239" max="8239" width="1.85546875" style="6" customWidth="1"/>
    <col min="8240" max="8241" width="2.140625" style="6" customWidth="1"/>
    <col min="8242" max="8242" width="2.42578125" style="6" customWidth="1"/>
    <col min="8243" max="8243" width="0.28515625" style="6" customWidth="1"/>
    <col min="8244" max="8244" width="1.42578125" style="6" customWidth="1"/>
    <col min="8245" max="8245" width="0.85546875" style="6" customWidth="1"/>
    <col min="8246" max="8246" width="0.28515625" style="6" customWidth="1"/>
    <col min="8247" max="8247" width="1" style="6" customWidth="1"/>
    <col min="8248" max="8248" width="0.42578125" style="6" customWidth="1"/>
    <col min="8249" max="8249" width="0.28515625" style="6" customWidth="1"/>
    <col min="8250" max="8250" width="0.42578125" style="6" customWidth="1"/>
    <col min="8251" max="8251" width="2.42578125" style="6" customWidth="1"/>
    <col min="8252" max="8252" width="1.28515625" style="6" customWidth="1"/>
    <col min="8253" max="8253" width="9.140625" style="6" customWidth="1"/>
    <col min="8254" max="8254" width="7.7109375" style="6" customWidth="1"/>
    <col min="8255" max="8255" width="1" style="6" customWidth="1"/>
    <col min="8256" max="8256" width="3.28515625" style="6" customWidth="1"/>
    <col min="8257" max="8257" width="9.28515625" style="6" customWidth="1"/>
    <col min="8258" max="8258" width="1.85546875" style="6" customWidth="1"/>
    <col min="8259" max="8259" width="1.140625" style="6" customWidth="1"/>
    <col min="8260" max="8260" width="0.7109375" style="6" customWidth="1"/>
    <col min="8261" max="8261" width="0.85546875" style="6" customWidth="1"/>
    <col min="8262" max="8262" width="0.42578125" style="6" customWidth="1"/>
    <col min="8263" max="8263" width="0.85546875" style="6" customWidth="1"/>
    <col min="8264" max="8265" width="4.7109375" style="6" customWidth="1"/>
    <col min="8266" max="8266" width="4" style="6" customWidth="1"/>
    <col min="8267" max="8267" width="2.85546875" style="6" customWidth="1"/>
    <col min="8268" max="8268" width="0.85546875" style="6" customWidth="1"/>
    <col min="8269" max="8269" width="0.7109375" style="6" customWidth="1"/>
    <col min="8270" max="8270" width="1.140625" style="6" customWidth="1"/>
    <col min="8271" max="8271" width="0.42578125" style="6" customWidth="1"/>
    <col min="8272" max="8272" width="5.42578125" style="6" customWidth="1"/>
    <col min="8273" max="8273" width="6.28515625" style="6" customWidth="1"/>
    <col min="8274" max="8274" width="6" style="6" customWidth="1"/>
    <col min="8275" max="8275" width="0.42578125" style="6" customWidth="1"/>
    <col min="8276" max="8276" width="1.140625" style="6" customWidth="1"/>
    <col min="8277" max="8486" width="9.140625" style="6" hidden="1"/>
    <col min="8487" max="8487" width="1.42578125" style="6" customWidth="1"/>
    <col min="8488" max="8488" width="3.42578125" style="6" customWidth="1"/>
    <col min="8489" max="8489" width="0.28515625" style="6" customWidth="1"/>
    <col min="8490" max="8490" width="2.140625" style="6" customWidth="1"/>
    <col min="8491" max="8491" width="8.140625" style="6" customWidth="1"/>
    <col min="8492" max="8492" width="1.28515625" style="6" customWidth="1"/>
    <col min="8493" max="8493" width="1.85546875" style="6" customWidth="1"/>
    <col min="8494" max="8494" width="2.140625" style="6" customWidth="1"/>
    <col min="8495" max="8495" width="1.85546875" style="6" customWidth="1"/>
    <col min="8496" max="8497" width="2.140625" style="6" customWidth="1"/>
    <col min="8498" max="8498" width="2.42578125" style="6" customWidth="1"/>
    <col min="8499" max="8499" width="0.28515625" style="6" customWidth="1"/>
    <col min="8500" max="8500" width="1.42578125" style="6" customWidth="1"/>
    <col min="8501" max="8501" width="0.85546875" style="6" customWidth="1"/>
    <col min="8502" max="8502" width="0.28515625" style="6" customWidth="1"/>
    <col min="8503" max="8503" width="1" style="6" customWidth="1"/>
    <col min="8504" max="8504" width="0.42578125" style="6" customWidth="1"/>
    <col min="8505" max="8505" width="0.28515625" style="6" customWidth="1"/>
    <col min="8506" max="8506" width="0.42578125" style="6" customWidth="1"/>
    <col min="8507" max="8507" width="2.42578125" style="6" customWidth="1"/>
    <col min="8508" max="8508" width="1.28515625" style="6" customWidth="1"/>
    <col min="8509" max="8509" width="9.140625" style="6" customWidth="1"/>
    <col min="8510" max="8510" width="7.7109375" style="6" customWidth="1"/>
    <col min="8511" max="8511" width="1" style="6" customWidth="1"/>
    <col min="8512" max="8512" width="3.28515625" style="6" customWidth="1"/>
    <col min="8513" max="8513" width="9.28515625" style="6" customWidth="1"/>
    <col min="8514" max="8514" width="1.85546875" style="6" customWidth="1"/>
    <col min="8515" max="8515" width="1.140625" style="6" customWidth="1"/>
    <col min="8516" max="8516" width="0.7109375" style="6" customWidth="1"/>
    <col min="8517" max="8517" width="0.85546875" style="6" customWidth="1"/>
    <col min="8518" max="8518" width="0.42578125" style="6" customWidth="1"/>
    <col min="8519" max="8519" width="0.85546875" style="6" customWidth="1"/>
    <col min="8520" max="8521" width="4.7109375" style="6" customWidth="1"/>
    <col min="8522" max="8522" width="4" style="6" customWidth="1"/>
    <col min="8523" max="8523" width="2.85546875" style="6" customWidth="1"/>
    <col min="8524" max="8524" width="0.85546875" style="6" customWidth="1"/>
    <col min="8525" max="8525" width="0.7109375" style="6" customWidth="1"/>
    <col min="8526" max="8526" width="1.140625" style="6" customWidth="1"/>
    <col min="8527" max="8527" width="0.42578125" style="6" customWidth="1"/>
    <col min="8528" max="8528" width="5.42578125" style="6" customWidth="1"/>
    <col min="8529" max="8529" width="6.28515625" style="6" customWidth="1"/>
    <col min="8530" max="8530" width="6" style="6" customWidth="1"/>
    <col min="8531" max="8531" width="0.42578125" style="6" customWidth="1"/>
    <col min="8532" max="8532" width="1.140625" style="6" customWidth="1"/>
    <col min="8533" max="8742" width="9.140625" style="6" hidden="1"/>
    <col min="8743" max="8743" width="1.42578125" style="6" customWidth="1"/>
    <col min="8744" max="8744" width="3.42578125" style="6" customWidth="1"/>
    <col min="8745" max="8745" width="0.28515625" style="6" customWidth="1"/>
    <col min="8746" max="8746" width="2.140625" style="6" customWidth="1"/>
    <col min="8747" max="8747" width="8.140625" style="6" customWidth="1"/>
    <col min="8748" max="8748" width="1.28515625" style="6" customWidth="1"/>
    <col min="8749" max="8749" width="1.85546875" style="6" customWidth="1"/>
    <col min="8750" max="8750" width="2.140625" style="6" customWidth="1"/>
    <col min="8751" max="8751" width="1.85546875" style="6" customWidth="1"/>
    <col min="8752" max="8753" width="2.140625" style="6" customWidth="1"/>
    <col min="8754" max="8754" width="2.42578125" style="6" customWidth="1"/>
    <col min="8755" max="8755" width="0.28515625" style="6" customWidth="1"/>
    <col min="8756" max="8756" width="1.42578125" style="6" customWidth="1"/>
    <col min="8757" max="8757" width="0.85546875" style="6" customWidth="1"/>
    <col min="8758" max="8758" width="0.28515625" style="6" customWidth="1"/>
    <col min="8759" max="8759" width="1" style="6" customWidth="1"/>
    <col min="8760" max="8760" width="0.42578125" style="6" customWidth="1"/>
    <col min="8761" max="8761" width="0.28515625" style="6" customWidth="1"/>
    <col min="8762" max="8762" width="0.42578125" style="6" customWidth="1"/>
    <col min="8763" max="8763" width="2.42578125" style="6" customWidth="1"/>
    <col min="8764" max="8764" width="1.28515625" style="6" customWidth="1"/>
    <col min="8765" max="8765" width="9.140625" style="6" customWidth="1"/>
    <col min="8766" max="8766" width="7.7109375" style="6" customWidth="1"/>
    <col min="8767" max="8767" width="1" style="6" customWidth="1"/>
    <col min="8768" max="8768" width="3.28515625" style="6" customWidth="1"/>
    <col min="8769" max="8769" width="9.28515625" style="6" customWidth="1"/>
    <col min="8770" max="8770" width="1.85546875" style="6" customWidth="1"/>
    <col min="8771" max="8771" width="1.140625" style="6" customWidth="1"/>
    <col min="8772" max="8772" width="0.7109375" style="6" customWidth="1"/>
    <col min="8773" max="8773" width="0.85546875" style="6" customWidth="1"/>
    <col min="8774" max="8774" width="0.42578125" style="6" customWidth="1"/>
    <col min="8775" max="8775" width="0.85546875" style="6" customWidth="1"/>
    <col min="8776" max="8777" width="4.7109375" style="6" customWidth="1"/>
    <col min="8778" max="8778" width="4" style="6" customWidth="1"/>
    <col min="8779" max="8779" width="2.85546875" style="6" customWidth="1"/>
    <col min="8780" max="8780" width="0.85546875" style="6" customWidth="1"/>
    <col min="8781" max="8781" width="0.7109375" style="6" customWidth="1"/>
    <col min="8782" max="8782" width="1.140625" style="6" customWidth="1"/>
    <col min="8783" max="8783" width="0.42578125" style="6" customWidth="1"/>
    <col min="8784" max="8784" width="5.42578125" style="6" customWidth="1"/>
    <col min="8785" max="8785" width="6.28515625" style="6" customWidth="1"/>
    <col min="8786" max="8786" width="6" style="6" customWidth="1"/>
    <col min="8787" max="8787" width="0.42578125" style="6" customWidth="1"/>
    <col min="8788" max="8788" width="1.140625" style="6" customWidth="1"/>
    <col min="8789" max="8998" width="9.140625" style="6" hidden="1"/>
    <col min="8999" max="8999" width="1.42578125" style="6" customWidth="1"/>
    <col min="9000" max="9000" width="3.42578125" style="6" customWidth="1"/>
    <col min="9001" max="9001" width="0.28515625" style="6" customWidth="1"/>
    <col min="9002" max="9002" width="2.140625" style="6" customWidth="1"/>
    <col min="9003" max="9003" width="8.140625" style="6" customWidth="1"/>
    <col min="9004" max="9004" width="1.28515625" style="6" customWidth="1"/>
    <col min="9005" max="9005" width="1.85546875" style="6" customWidth="1"/>
    <col min="9006" max="9006" width="2.140625" style="6" customWidth="1"/>
    <col min="9007" max="9007" width="1.85546875" style="6" customWidth="1"/>
    <col min="9008" max="9009" width="2.140625" style="6" customWidth="1"/>
    <col min="9010" max="9010" width="2.42578125" style="6" customWidth="1"/>
    <col min="9011" max="9011" width="0.28515625" style="6" customWidth="1"/>
    <col min="9012" max="9012" width="1.42578125" style="6" customWidth="1"/>
    <col min="9013" max="9013" width="0.85546875" style="6" customWidth="1"/>
    <col min="9014" max="9014" width="0.28515625" style="6" customWidth="1"/>
    <col min="9015" max="9015" width="1" style="6" customWidth="1"/>
    <col min="9016" max="9016" width="0.42578125" style="6" customWidth="1"/>
    <col min="9017" max="9017" width="0.28515625" style="6" customWidth="1"/>
    <col min="9018" max="9018" width="0.42578125" style="6" customWidth="1"/>
    <col min="9019" max="9019" width="2.42578125" style="6" customWidth="1"/>
    <col min="9020" max="9020" width="1.28515625" style="6" customWidth="1"/>
    <col min="9021" max="9021" width="9.140625" style="6" customWidth="1"/>
    <col min="9022" max="9022" width="7.7109375" style="6" customWidth="1"/>
    <col min="9023" max="9023" width="1" style="6" customWidth="1"/>
    <col min="9024" max="9024" width="3.28515625" style="6" customWidth="1"/>
    <col min="9025" max="9025" width="9.28515625" style="6" customWidth="1"/>
    <col min="9026" max="9026" width="1.85546875" style="6" customWidth="1"/>
    <col min="9027" max="9027" width="1.140625" style="6" customWidth="1"/>
    <col min="9028" max="9028" width="0.7109375" style="6" customWidth="1"/>
    <col min="9029" max="9029" width="0.85546875" style="6" customWidth="1"/>
    <col min="9030" max="9030" width="0.42578125" style="6" customWidth="1"/>
    <col min="9031" max="9031" width="0.85546875" style="6" customWidth="1"/>
    <col min="9032" max="9033" width="4.7109375" style="6" customWidth="1"/>
    <col min="9034" max="9034" width="4" style="6" customWidth="1"/>
    <col min="9035" max="9035" width="2.85546875" style="6" customWidth="1"/>
    <col min="9036" max="9036" width="0.85546875" style="6" customWidth="1"/>
    <col min="9037" max="9037" width="0.7109375" style="6" customWidth="1"/>
    <col min="9038" max="9038" width="1.140625" style="6" customWidth="1"/>
    <col min="9039" max="9039" width="0.42578125" style="6" customWidth="1"/>
    <col min="9040" max="9040" width="5.42578125" style="6" customWidth="1"/>
    <col min="9041" max="9041" width="6.28515625" style="6" customWidth="1"/>
    <col min="9042" max="9042" width="6" style="6" customWidth="1"/>
    <col min="9043" max="9043" width="0.42578125" style="6" customWidth="1"/>
    <col min="9044" max="9044" width="1.140625" style="6" customWidth="1"/>
    <col min="9045" max="9254" width="9.140625" style="6" hidden="1"/>
    <col min="9255" max="9255" width="1.42578125" style="6" customWidth="1"/>
    <col min="9256" max="9256" width="3.42578125" style="6" customWidth="1"/>
    <col min="9257" max="9257" width="0.28515625" style="6" customWidth="1"/>
    <col min="9258" max="9258" width="2.140625" style="6" customWidth="1"/>
    <col min="9259" max="9259" width="8.140625" style="6" customWidth="1"/>
    <col min="9260" max="9260" width="1.28515625" style="6" customWidth="1"/>
    <col min="9261" max="9261" width="1.85546875" style="6" customWidth="1"/>
    <col min="9262" max="9262" width="2.140625" style="6" customWidth="1"/>
    <col min="9263" max="9263" width="1.85546875" style="6" customWidth="1"/>
    <col min="9264" max="9265" width="2.140625" style="6" customWidth="1"/>
    <col min="9266" max="9266" width="2.42578125" style="6" customWidth="1"/>
    <col min="9267" max="9267" width="0.28515625" style="6" customWidth="1"/>
    <col min="9268" max="9268" width="1.42578125" style="6" customWidth="1"/>
    <col min="9269" max="9269" width="0.85546875" style="6" customWidth="1"/>
    <col min="9270" max="9270" width="0.28515625" style="6" customWidth="1"/>
    <col min="9271" max="9271" width="1" style="6" customWidth="1"/>
    <col min="9272" max="9272" width="0.42578125" style="6" customWidth="1"/>
    <col min="9273" max="9273" width="0.28515625" style="6" customWidth="1"/>
    <col min="9274" max="9274" width="0.42578125" style="6" customWidth="1"/>
    <col min="9275" max="9275" width="2.42578125" style="6" customWidth="1"/>
    <col min="9276" max="9276" width="1.28515625" style="6" customWidth="1"/>
    <col min="9277" max="9277" width="9.140625" style="6" customWidth="1"/>
    <col min="9278" max="9278" width="7.7109375" style="6" customWidth="1"/>
    <col min="9279" max="9279" width="1" style="6" customWidth="1"/>
    <col min="9280" max="9280" width="3.28515625" style="6" customWidth="1"/>
    <col min="9281" max="9281" width="9.28515625" style="6" customWidth="1"/>
    <col min="9282" max="9282" width="1.85546875" style="6" customWidth="1"/>
    <col min="9283" max="9283" width="1.140625" style="6" customWidth="1"/>
    <col min="9284" max="9284" width="0.7109375" style="6" customWidth="1"/>
    <col min="9285" max="9285" width="0.85546875" style="6" customWidth="1"/>
    <col min="9286" max="9286" width="0.42578125" style="6" customWidth="1"/>
    <col min="9287" max="9287" width="0.85546875" style="6" customWidth="1"/>
    <col min="9288" max="9289" width="4.7109375" style="6" customWidth="1"/>
    <col min="9290" max="9290" width="4" style="6" customWidth="1"/>
    <col min="9291" max="9291" width="2.85546875" style="6" customWidth="1"/>
    <col min="9292" max="9292" width="0.85546875" style="6" customWidth="1"/>
    <col min="9293" max="9293" width="0.7109375" style="6" customWidth="1"/>
    <col min="9294" max="9294" width="1.140625" style="6" customWidth="1"/>
    <col min="9295" max="9295" width="0.42578125" style="6" customWidth="1"/>
    <col min="9296" max="9296" width="5.42578125" style="6" customWidth="1"/>
    <col min="9297" max="9297" width="6.28515625" style="6" customWidth="1"/>
    <col min="9298" max="9298" width="6" style="6" customWidth="1"/>
    <col min="9299" max="9299" width="0.42578125" style="6" customWidth="1"/>
    <col min="9300" max="9300" width="1.140625" style="6" customWidth="1"/>
    <col min="9301" max="9510" width="9.140625" style="6" hidden="1"/>
    <col min="9511" max="9511" width="1.42578125" style="6" customWidth="1"/>
    <col min="9512" max="9512" width="3.42578125" style="6" customWidth="1"/>
    <col min="9513" max="9513" width="0.28515625" style="6" customWidth="1"/>
    <col min="9514" max="9514" width="2.140625" style="6" customWidth="1"/>
    <col min="9515" max="9515" width="8.140625" style="6" customWidth="1"/>
    <col min="9516" max="9516" width="1.28515625" style="6" customWidth="1"/>
    <col min="9517" max="9517" width="1.85546875" style="6" customWidth="1"/>
    <col min="9518" max="9518" width="2.140625" style="6" customWidth="1"/>
    <col min="9519" max="9519" width="1.85546875" style="6" customWidth="1"/>
    <col min="9520" max="9521" width="2.140625" style="6" customWidth="1"/>
    <col min="9522" max="9522" width="2.42578125" style="6" customWidth="1"/>
    <col min="9523" max="9523" width="0.28515625" style="6" customWidth="1"/>
    <col min="9524" max="9524" width="1.42578125" style="6" customWidth="1"/>
    <col min="9525" max="9525" width="0.85546875" style="6" customWidth="1"/>
    <col min="9526" max="9526" width="0.28515625" style="6" customWidth="1"/>
    <col min="9527" max="9527" width="1" style="6" customWidth="1"/>
    <col min="9528" max="9528" width="0.42578125" style="6" customWidth="1"/>
    <col min="9529" max="9529" width="0.28515625" style="6" customWidth="1"/>
    <col min="9530" max="9530" width="0.42578125" style="6" customWidth="1"/>
    <col min="9531" max="9531" width="2.42578125" style="6" customWidth="1"/>
    <col min="9532" max="9532" width="1.28515625" style="6" customWidth="1"/>
    <col min="9533" max="9533" width="9.140625" style="6" customWidth="1"/>
    <col min="9534" max="9534" width="7.7109375" style="6" customWidth="1"/>
    <col min="9535" max="9535" width="1" style="6" customWidth="1"/>
    <col min="9536" max="9536" width="3.28515625" style="6" customWidth="1"/>
    <col min="9537" max="9537" width="9.28515625" style="6" customWidth="1"/>
    <col min="9538" max="9538" width="1.85546875" style="6" customWidth="1"/>
    <col min="9539" max="9539" width="1.140625" style="6" customWidth="1"/>
    <col min="9540" max="9540" width="0.7109375" style="6" customWidth="1"/>
    <col min="9541" max="9541" width="0.85546875" style="6" customWidth="1"/>
    <col min="9542" max="9542" width="0.42578125" style="6" customWidth="1"/>
    <col min="9543" max="9543" width="0.85546875" style="6" customWidth="1"/>
    <col min="9544" max="9545" width="4.7109375" style="6" customWidth="1"/>
    <col min="9546" max="9546" width="4" style="6" customWidth="1"/>
    <col min="9547" max="9547" width="2.85546875" style="6" customWidth="1"/>
    <col min="9548" max="9548" width="0.85546875" style="6" customWidth="1"/>
    <col min="9549" max="9549" width="0.7109375" style="6" customWidth="1"/>
    <col min="9550" max="9550" width="1.140625" style="6" customWidth="1"/>
    <col min="9551" max="9551" width="0.42578125" style="6" customWidth="1"/>
    <col min="9552" max="9552" width="5.42578125" style="6" customWidth="1"/>
    <col min="9553" max="9553" width="6.28515625" style="6" customWidth="1"/>
    <col min="9554" max="9554" width="6" style="6" customWidth="1"/>
    <col min="9555" max="9555" width="0.42578125" style="6" customWidth="1"/>
    <col min="9556" max="9556" width="1.140625" style="6" customWidth="1"/>
    <col min="9557" max="9766" width="9.140625" style="6" hidden="1"/>
    <col min="9767" max="9767" width="1.42578125" style="6" customWidth="1"/>
    <col min="9768" max="9768" width="3.42578125" style="6" customWidth="1"/>
    <col min="9769" max="9769" width="0.28515625" style="6" customWidth="1"/>
    <col min="9770" max="9770" width="2.140625" style="6" customWidth="1"/>
    <col min="9771" max="9771" width="8.140625" style="6" customWidth="1"/>
    <col min="9772" max="9772" width="1.28515625" style="6" customWidth="1"/>
    <col min="9773" max="9773" width="1.85546875" style="6" customWidth="1"/>
    <col min="9774" max="9774" width="2.140625" style="6" customWidth="1"/>
    <col min="9775" max="9775" width="1.85546875" style="6" customWidth="1"/>
    <col min="9776" max="9777" width="2.140625" style="6" customWidth="1"/>
    <col min="9778" max="9778" width="2.42578125" style="6" customWidth="1"/>
    <col min="9779" max="9779" width="0.28515625" style="6" customWidth="1"/>
    <col min="9780" max="9780" width="1.42578125" style="6" customWidth="1"/>
    <col min="9781" max="9781" width="0.85546875" style="6" customWidth="1"/>
    <col min="9782" max="9782" width="0.28515625" style="6" customWidth="1"/>
    <col min="9783" max="9783" width="1" style="6" customWidth="1"/>
    <col min="9784" max="9784" width="0.42578125" style="6" customWidth="1"/>
    <col min="9785" max="9785" width="0.28515625" style="6" customWidth="1"/>
    <col min="9786" max="9786" width="0.42578125" style="6" customWidth="1"/>
    <col min="9787" max="9787" width="2.42578125" style="6" customWidth="1"/>
    <col min="9788" max="9788" width="1.28515625" style="6" customWidth="1"/>
    <col min="9789" max="9789" width="9.140625" style="6" customWidth="1"/>
    <col min="9790" max="9790" width="7.7109375" style="6" customWidth="1"/>
    <col min="9791" max="9791" width="1" style="6" customWidth="1"/>
    <col min="9792" max="9792" width="3.28515625" style="6" customWidth="1"/>
    <col min="9793" max="9793" width="9.28515625" style="6" customWidth="1"/>
    <col min="9794" max="9794" width="1.85546875" style="6" customWidth="1"/>
    <col min="9795" max="9795" width="1.140625" style="6" customWidth="1"/>
    <col min="9796" max="9796" width="0.7109375" style="6" customWidth="1"/>
    <col min="9797" max="9797" width="0.85546875" style="6" customWidth="1"/>
    <col min="9798" max="9798" width="0.42578125" style="6" customWidth="1"/>
    <col min="9799" max="9799" width="0.85546875" style="6" customWidth="1"/>
    <col min="9800" max="9801" width="4.7109375" style="6" customWidth="1"/>
    <col min="9802" max="9802" width="4" style="6" customWidth="1"/>
    <col min="9803" max="9803" width="2.85546875" style="6" customWidth="1"/>
    <col min="9804" max="9804" width="0.85546875" style="6" customWidth="1"/>
    <col min="9805" max="9805" width="0.7109375" style="6" customWidth="1"/>
    <col min="9806" max="9806" width="1.140625" style="6" customWidth="1"/>
    <col min="9807" max="9807" width="0.42578125" style="6" customWidth="1"/>
    <col min="9808" max="9808" width="5.42578125" style="6" customWidth="1"/>
    <col min="9809" max="9809" width="6.28515625" style="6" customWidth="1"/>
    <col min="9810" max="9810" width="6" style="6" customWidth="1"/>
    <col min="9811" max="9811" width="0.42578125" style="6" customWidth="1"/>
    <col min="9812" max="9812" width="1.140625" style="6" customWidth="1"/>
    <col min="9813" max="10022" width="9.140625" style="6" hidden="1"/>
    <col min="10023" max="10023" width="1.42578125" style="6" customWidth="1"/>
    <col min="10024" max="10024" width="3.42578125" style="6" customWidth="1"/>
    <col min="10025" max="10025" width="0.28515625" style="6" customWidth="1"/>
    <col min="10026" max="10026" width="2.140625" style="6" customWidth="1"/>
    <col min="10027" max="10027" width="8.140625" style="6" customWidth="1"/>
    <col min="10028" max="10028" width="1.28515625" style="6" customWidth="1"/>
    <col min="10029" max="10029" width="1.85546875" style="6" customWidth="1"/>
    <col min="10030" max="10030" width="2.140625" style="6" customWidth="1"/>
    <col min="10031" max="10031" width="1.85546875" style="6" customWidth="1"/>
    <col min="10032" max="10033" width="2.140625" style="6" customWidth="1"/>
    <col min="10034" max="10034" width="2.42578125" style="6" customWidth="1"/>
    <col min="10035" max="10035" width="0.28515625" style="6" customWidth="1"/>
    <col min="10036" max="10036" width="1.42578125" style="6" customWidth="1"/>
    <col min="10037" max="10037" width="0.85546875" style="6" customWidth="1"/>
    <col min="10038" max="10038" width="0.28515625" style="6" customWidth="1"/>
    <col min="10039" max="10039" width="1" style="6" customWidth="1"/>
    <col min="10040" max="10040" width="0.42578125" style="6" customWidth="1"/>
    <col min="10041" max="10041" width="0.28515625" style="6" customWidth="1"/>
    <col min="10042" max="10042" width="0.42578125" style="6" customWidth="1"/>
    <col min="10043" max="10043" width="2.42578125" style="6" customWidth="1"/>
    <col min="10044" max="10044" width="1.28515625" style="6" customWidth="1"/>
    <col min="10045" max="10045" width="9.140625" style="6" customWidth="1"/>
    <col min="10046" max="10046" width="7.7109375" style="6" customWidth="1"/>
    <col min="10047" max="10047" width="1" style="6" customWidth="1"/>
    <col min="10048" max="10048" width="3.28515625" style="6" customWidth="1"/>
    <col min="10049" max="10049" width="9.28515625" style="6" customWidth="1"/>
    <col min="10050" max="10050" width="1.85546875" style="6" customWidth="1"/>
    <col min="10051" max="10051" width="1.140625" style="6" customWidth="1"/>
    <col min="10052" max="10052" width="0.7109375" style="6" customWidth="1"/>
    <col min="10053" max="10053" width="0.85546875" style="6" customWidth="1"/>
    <col min="10054" max="10054" width="0.42578125" style="6" customWidth="1"/>
    <col min="10055" max="10055" width="0.85546875" style="6" customWidth="1"/>
    <col min="10056" max="10057" width="4.7109375" style="6" customWidth="1"/>
    <col min="10058" max="10058" width="4" style="6" customWidth="1"/>
    <col min="10059" max="10059" width="2.85546875" style="6" customWidth="1"/>
    <col min="10060" max="10060" width="0.85546875" style="6" customWidth="1"/>
    <col min="10061" max="10061" width="0.7109375" style="6" customWidth="1"/>
    <col min="10062" max="10062" width="1.140625" style="6" customWidth="1"/>
    <col min="10063" max="10063" width="0.42578125" style="6" customWidth="1"/>
    <col min="10064" max="10064" width="5.42578125" style="6" customWidth="1"/>
    <col min="10065" max="10065" width="6.28515625" style="6" customWidth="1"/>
    <col min="10066" max="10066" width="6" style="6" customWidth="1"/>
    <col min="10067" max="10067" width="0.42578125" style="6" customWidth="1"/>
    <col min="10068" max="10068" width="1.140625" style="6" customWidth="1"/>
    <col min="10069" max="10278" width="9.140625" style="6" hidden="1"/>
    <col min="10279" max="10279" width="1.42578125" style="6" customWidth="1"/>
    <col min="10280" max="10280" width="3.42578125" style="6" customWidth="1"/>
    <col min="10281" max="10281" width="0.28515625" style="6" customWidth="1"/>
    <col min="10282" max="10282" width="2.140625" style="6" customWidth="1"/>
    <col min="10283" max="10283" width="8.140625" style="6" customWidth="1"/>
    <col min="10284" max="10284" width="1.28515625" style="6" customWidth="1"/>
    <col min="10285" max="10285" width="1.85546875" style="6" customWidth="1"/>
    <col min="10286" max="10286" width="2.140625" style="6" customWidth="1"/>
    <col min="10287" max="10287" width="1.85546875" style="6" customWidth="1"/>
    <col min="10288" max="10289" width="2.140625" style="6" customWidth="1"/>
    <col min="10290" max="10290" width="2.42578125" style="6" customWidth="1"/>
    <col min="10291" max="10291" width="0.28515625" style="6" customWidth="1"/>
    <col min="10292" max="10292" width="1.42578125" style="6" customWidth="1"/>
    <col min="10293" max="10293" width="0.85546875" style="6" customWidth="1"/>
    <col min="10294" max="10294" width="0.28515625" style="6" customWidth="1"/>
    <col min="10295" max="10295" width="1" style="6" customWidth="1"/>
    <col min="10296" max="10296" width="0.42578125" style="6" customWidth="1"/>
    <col min="10297" max="10297" width="0.28515625" style="6" customWidth="1"/>
    <col min="10298" max="10298" width="0.42578125" style="6" customWidth="1"/>
    <col min="10299" max="10299" width="2.42578125" style="6" customWidth="1"/>
    <col min="10300" max="10300" width="1.28515625" style="6" customWidth="1"/>
    <col min="10301" max="10301" width="9.140625" style="6" customWidth="1"/>
    <col min="10302" max="10302" width="7.7109375" style="6" customWidth="1"/>
    <col min="10303" max="10303" width="1" style="6" customWidth="1"/>
    <col min="10304" max="10304" width="3.28515625" style="6" customWidth="1"/>
    <col min="10305" max="10305" width="9.28515625" style="6" customWidth="1"/>
    <col min="10306" max="10306" width="1.85546875" style="6" customWidth="1"/>
    <col min="10307" max="10307" width="1.140625" style="6" customWidth="1"/>
    <col min="10308" max="10308" width="0.7109375" style="6" customWidth="1"/>
    <col min="10309" max="10309" width="0.85546875" style="6" customWidth="1"/>
    <col min="10310" max="10310" width="0.42578125" style="6" customWidth="1"/>
    <col min="10311" max="10311" width="0.85546875" style="6" customWidth="1"/>
    <col min="10312" max="10313" width="4.7109375" style="6" customWidth="1"/>
    <col min="10314" max="10314" width="4" style="6" customWidth="1"/>
    <col min="10315" max="10315" width="2.85546875" style="6" customWidth="1"/>
    <col min="10316" max="10316" width="0.85546875" style="6" customWidth="1"/>
    <col min="10317" max="10317" width="0.7109375" style="6" customWidth="1"/>
    <col min="10318" max="10318" width="1.140625" style="6" customWidth="1"/>
    <col min="10319" max="10319" width="0.42578125" style="6" customWidth="1"/>
    <col min="10320" max="10320" width="5.42578125" style="6" customWidth="1"/>
    <col min="10321" max="10321" width="6.28515625" style="6" customWidth="1"/>
    <col min="10322" max="10322" width="6" style="6" customWidth="1"/>
    <col min="10323" max="10323" width="0.42578125" style="6" customWidth="1"/>
    <col min="10324" max="10324" width="1.140625" style="6" customWidth="1"/>
    <col min="10325" max="10534" width="9.140625" style="6" hidden="1"/>
    <col min="10535" max="10535" width="1.42578125" style="6" customWidth="1"/>
    <col min="10536" max="10536" width="3.42578125" style="6" customWidth="1"/>
    <col min="10537" max="10537" width="0.28515625" style="6" customWidth="1"/>
    <col min="10538" max="10538" width="2.140625" style="6" customWidth="1"/>
    <col min="10539" max="10539" width="8.140625" style="6" customWidth="1"/>
    <col min="10540" max="10540" width="1.28515625" style="6" customWidth="1"/>
    <col min="10541" max="10541" width="1.85546875" style="6" customWidth="1"/>
    <col min="10542" max="10542" width="2.140625" style="6" customWidth="1"/>
    <col min="10543" max="10543" width="1.85546875" style="6" customWidth="1"/>
    <col min="10544" max="10545" width="2.140625" style="6" customWidth="1"/>
    <col min="10546" max="10546" width="2.42578125" style="6" customWidth="1"/>
    <col min="10547" max="10547" width="0.28515625" style="6" customWidth="1"/>
    <col min="10548" max="10548" width="1.42578125" style="6" customWidth="1"/>
    <col min="10549" max="10549" width="0.85546875" style="6" customWidth="1"/>
    <col min="10550" max="10550" width="0.28515625" style="6" customWidth="1"/>
    <col min="10551" max="10551" width="1" style="6" customWidth="1"/>
    <col min="10552" max="10552" width="0.42578125" style="6" customWidth="1"/>
    <col min="10553" max="10553" width="0.28515625" style="6" customWidth="1"/>
    <col min="10554" max="10554" width="0.42578125" style="6" customWidth="1"/>
    <col min="10555" max="10555" width="2.42578125" style="6" customWidth="1"/>
    <col min="10556" max="10556" width="1.28515625" style="6" customWidth="1"/>
    <col min="10557" max="10557" width="9.140625" style="6" customWidth="1"/>
    <col min="10558" max="10558" width="7.7109375" style="6" customWidth="1"/>
    <col min="10559" max="10559" width="1" style="6" customWidth="1"/>
    <col min="10560" max="10560" width="3.28515625" style="6" customWidth="1"/>
    <col min="10561" max="10561" width="9.28515625" style="6" customWidth="1"/>
    <col min="10562" max="10562" width="1.85546875" style="6" customWidth="1"/>
    <col min="10563" max="10563" width="1.140625" style="6" customWidth="1"/>
    <col min="10564" max="10564" width="0.7109375" style="6" customWidth="1"/>
    <col min="10565" max="10565" width="0.85546875" style="6" customWidth="1"/>
    <col min="10566" max="10566" width="0.42578125" style="6" customWidth="1"/>
    <col min="10567" max="10567" width="0.85546875" style="6" customWidth="1"/>
    <col min="10568" max="10569" width="4.7109375" style="6" customWidth="1"/>
    <col min="10570" max="10570" width="4" style="6" customWidth="1"/>
    <col min="10571" max="10571" width="2.85546875" style="6" customWidth="1"/>
    <col min="10572" max="10572" width="0.85546875" style="6" customWidth="1"/>
    <col min="10573" max="10573" width="0.7109375" style="6" customWidth="1"/>
    <col min="10574" max="10574" width="1.140625" style="6" customWidth="1"/>
    <col min="10575" max="10575" width="0.42578125" style="6" customWidth="1"/>
    <col min="10576" max="10576" width="5.42578125" style="6" customWidth="1"/>
    <col min="10577" max="10577" width="6.28515625" style="6" customWidth="1"/>
    <col min="10578" max="10578" width="6" style="6" customWidth="1"/>
    <col min="10579" max="10579" width="0.42578125" style="6" customWidth="1"/>
    <col min="10580" max="10580" width="1.140625" style="6" customWidth="1"/>
    <col min="10581" max="10790" width="9.140625" style="6" hidden="1"/>
    <col min="10791" max="10791" width="1.42578125" style="6" customWidth="1"/>
    <col min="10792" max="10792" width="3.42578125" style="6" customWidth="1"/>
    <col min="10793" max="10793" width="0.28515625" style="6" customWidth="1"/>
    <col min="10794" max="10794" width="2.140625" style="6" customWidth="1"/>
    <col min="10795" max="10795" width="8.140625" style="6" customWidth="1"/>
    <col min="10796" max="10796" width="1.28515625" style="6" customWidth="1"/>
    <col min="10797" max="10797" width="1.85546875" style="6" customWidth="1"/>
    <col min="10798" max="10798" width="2.140625" style="6" customWidth="1"/>
    <col min="10799" max="10799" width="1.85546875" style="6" customWidth="1"/>
    <col min="10800" max="10801" width="2.140625" style="6" customWidth="1"/>
    <col min="10802" max="10802" width="2.42578125" style="6" customWidth="1"/>
    <col min="10803" max="10803" width="0.28515625" style="6" customWidth="1"/>
    <col min="10804" max="10804" width="1.42578125" style="6" customWidth="1"/>
    <col min="10805" max="10805" width="0.85546875" style="6" customWidth="1"/>
    <col min="10806" max="10806" width="0.28515625" style="6" customWidth="1"/>
    <col min="10807" max="10807" width="1" style="6" customWidth="1"/>
    <col min="10808" max="10808" width="0.42578125" style="6" customWidth="1"/>
    <col min="10809" max="10809" width="0.28515625" style="6" customWidth="1"/>
    <col min="10810" max="10810" width="0.42578125" style="6" customWidth="1"/>
    <col min="10811" max="10811" width="2.42578125" style="6" customWidth="1"/>
    <col min="10812" max="10812" width="1.28515625" style="6" customWidth="1"/>
    <col min="10813" max="10813" width="9.140625" style="6" customWidth="1"/>
    <col min="10814" max="10814" width="7.7109375" style="6" customWidth="1"/>
    <col min="10815" max="10815" width="1" style="6" customWidth="1"/>
    <col min="10816" max="10816" width="3.28515625" style="6" customWidth="1"/>
    <col min="10817" max="10817" width="9.28515625" style="6" customWidth="1"/>
    <col min="10818" max="10818" width="1.85546875" style="6" customWidth="1"/>
    <col min="10819" max="10819" width="1.140625" style="6" customWidth="1"/>
    <col min="10820" max="10820" width="0.7109375" style="6" customWidth="1"/>
    <col min="10821" max="10821" width="0.85546875" style="6" customWidth="1"/>
    <col min="10822" max="10822" width="0.42578125" style="6" customWidth="1"/>
    <col min="10823" max="10823" width="0.85546875" style="6" customWidth="1"/>
    <col min="10824" max="10825" width="4.7109375" style="6" customWidth="1"/>
    <col min="10826" max="10826" width="4" style="6" customWidth="1"/>
    <col min="10827" max="10827" width="2.85546875" style="6" customWidth="1"/>
    <col min="10828" max="10828" width="0.85546875" style="6" customWidth="1"/>
    <col min="10829" max="10829" width="0.7109375" style="6" customWidth="1"/>
    <col min="10830" max="10830" width="1.140625" style="6" customWidth="1"/>
    <col min="10831" max="10831" width="0.42578125" style="6" customWidth="1"/>
    <col min="10832" max="10832" width="5.42578125" style="6" customWidth="1"/>
    <col min="10833" max="10833" width="6.28515625" style="6" customWidth="1"/>
    <col min="10834" max="10834" width="6" style="6" customWidth="1"/>
    <col min="10835" max="10835" width="0.42578125" style="6" customWidth="1"/>
    <col min="10836" max="10836" width="1.140625" style="6" customWidth="1"/>
    <col min="10837" max="11046" width="9.140625" style="6" hidden="1"/>
    <col min="11047" max="11047" width="1.42578125" style="6" customWidth="1"/>
    <col min="11048" max="11048" width="3.42578125" style="6" customWidth="1"/>
    <col min="11049" max="11049" width="0.28515625" style="6" customWidth="1"/>
    <col min="11050" max="11050" width="2.140625" style="6" customWidth="1"/>
    <col min="11051" max="11051" width="8.140625" style="6" customWidth="1"/>
    <col min="11052" max="11052" width="1.28515625" style="6" customWidth="1"/>
    <col min="11053" max="11053" width="1.85546875" style="6" customWidth="1"/>
    <col min="11054" max="11054" width="2.140625" style="6" customWidth="1"/>
    <col min="11055" max="11055" width="1.85546875" style="6" customWidth="1"/>
    <col min="11056" max="11057" width="2.140625" style="6" customWidth="1"/>
    <col min="11058" max="11058" width="2.42578125" style="6" customWidth="1"/>
    <col min="11059" max="11059" width="0.28515625" style="6" customWidth="1"/>
    <col min="11060" max="11060" width="1.42578125" style="6" customWidth="1"/>
    <col min="11061" max="11061" width="0.85546875" style="6" customWidth="1"/>
    <col min="11062" max="11062" width="0.28515625" style="6" customWidth="1"/>
    <col min="11063" max="11063" width="1" style="6" customWidth="1"/>
    <col min="11064" max="11064" width="0.42578125" style="6" customWidth="1"/>
    <col min="11065" max="11065" width="0.28515625" style="6" customWidth="1"/>
    <col min="11066" max="11066" width="0.42578125" style="6" customWidth="1"/>
    <col min="11067" max="11067" width="2.42578125" style="6" customWidth="1"/>
    <col min="11068" max="11068" width="1.28515625" style="6" customWidth="1"/>
    <col min="11069" max="11069" width="9.140625" style="6" customWidth="1"/>
    <col min="11070" max="11070" width="7.7109375" style="6" customWidth="1"/>
    <col min="11071" max="11071" width="1" style="6" customWidth="1"/>
    <col min="11072" max="11072" width="3.28515625" style="6" customWidth="1"/>
    <col min="11073" max="11073" width="9.28515625" style="6" customWidth="1"/>
    <col min="11074" max="11074" width="1.85546875" style="6" customWidth="1"/>
    <col min="11075" max="11075" width="1.140625" style="6" customWidth="1"/>
    <col min="11076" max="11076" width="0.7109375" style="6" customWidth="1"/>
    <col min="11077" max="11077" width="0.85546875" style="6" customWidth="1"/>
    <col min="11078" max="11078" width="0.42578125" style="6" customWidth="1"/>
    <col min="11079" max="11079" width="0.85546875" style="6" customWidth="1"/>
    <col min="11080" max="11081" width="4.7109375" style="6" customWidth="1"/>
    <col min="11082" max="11082" width="4" style="6" customWidth="1"/>
    <col min="11083" max="11083" width="2.85546875" style="6" customWidth="1"/>
    <col min="11084" max="11084" width="0.85546875" style="6" customWidth="1"/>
    <col min="11085" max="11085" width="0.7109375" style="6" customWidth="1"/>
    <col min="11086" max="11086" width="1.140625" style="6" customWidth="1"/>
    <col min="11087" max="11087" width="0.42578125" style="6" customWidth="1"/>
    <col min="11088" max="11088" width="5.42578125" style="6" customWidth="1"/>
    <col min="11089" max="11089" width="6.28515625" style="6" customWidth="1"/>
    <col min="11090" max="11090" width="6" style="6" customWidth="1"/>
    <col min="11091" max="11091" width="0.42578125" style="6" customWidth="1"/>
    <col min="11092" max="11092" width="1.140625" style="6" customWidth="1"/>
    <col min="11093" max="11302" width="9.140625" style="6" hidden="1"/>
    <col min="11303" max="11303" width="1.42578125" style="6" customWidth="1"/>
    <col min="11304" max="11304" width="3.42578125" style="6" customWidth="1"/>
    <col min="11305" max="11305" width="0.28515625" style="6" customWidth="1"/>
    <col min="11306" max="11306" width="2.140625" style="6" customWidth="1"/>
    <col min="11307" max="11307" width="8.140625" style="6" customWidth="1"/>
    <col min="11308" max="11308" width="1.28515625" style="6" customWidth="1"/>
    <col min="11309" max="11309" width="1.85546875" style="6" customWidth="1"/>
    <col min="11310" max="11310" width="2.140625" style="6" customWidth="1"/>
    <col min="11311" max="11311" width="1.85546875" style="6" customWidth="1"/>
    <col min="11312" max="11313" width="2.140625" style="6" customWidth="1"/>
    <col min="11314" max="11314" width="2.42578125" style="6" customWidth="1"/>
    <col min="11315" max="11315" width="0.28515625" style="6" customWidth="1"/>
    <col min="11316" max="11316" width="1.42578125" style="6" customWidth="1"/>
    <col min="11317" max="11317" width="0.85546875" style="6" customWidth="1"/>
    <col min="11318" max="11318" width="0.28515625" style="6" customWidth="1"/>
    <col min="11319" max="11319" width="1" style="6" customWidth="1"/>
    <col min="11320" max="11320" width="0.42578125" style="6" customWidth="1"/>
    <col min="11321" max="11321" width="0.28515625" style="6" customWidth="1"/>
    <col min="11322" max="11322" width="0.42578125" style="6" customWidth="1"/>
    <col min="11323" max="11323" width="2.42578125" style="6" customWidth="1"/>
    <col min="11324" max="11324" width="1.28515625" style="6" customWidth="1"/>
    <col min="11325" max="11325" width="9.140625" style="6" customWidth="1"/>
    <col min="11326" max="11326" width="7.7109375" style="6" customWidth="1"/>
    <col min="11327" max="11327" width="1" style="6" customWidth="1"/>
    <col min="11328" max="11328" width="3.28515625" style="6" customWidth="1"/>
    <col min="11329" max="11329" width="9.28515625" style="6" customWidth="1"/>
    <col min="11330" max="11330" width="1.85546875" style="6" customWidth="1"/>
    <col min="11331" max="11331" width="1.140625" style="6" customWidth="1"/>
    <col min="11332" max="11332" width="0.7109375" style="6" customWidth="1"/>
    <col min="11333" max="11333" width="0.85546875" style="6" customWidth="1"/>
    <col min="11334" max="11334" width="0.42578125" style="6" customWidth="1"/>
    <col min="11335" max="11335" width="0.85546875" style="6" customWidth="1"/>
    <col min="11336" max="11337" width="4.7109375" style="6" customWidth="1"/>
    <col min="11338" max="11338" width="4" style="6" customWidth="1"/>
    <col min="11339" max="11339" width="2.85546875" style="6" customWidth="1"/>
    <col min="11340" max="11340" width="0.85546875" style="6" customWidth="1"/>
    <col min="11341" max="11341" width="0.7109375" style="6" customWidth="1"/>
    <col min="11342" max="11342" width="1.140625" style="6" customWidth="1"/>
    <col min="11343" max="11343" width="0.42578125" style="6" customWidth="1"/>
    <col min="11344" max="11344" width="5.42578125" style="6" customWidth="1"/>
    <col min="11345" max="11345" width="6.28515625" style="6" customWidth="1"/>
    <col min="11346" max="11346" width="6" style="6" customWidth="1"/>
    <col min="11347" max="11347" width="0.42578125" style="6" customWidth="1"/>
    <col min="11348" max="11348" width="1.140625" style="6" customWidth="1"/>
    <col min="11349" max="11558" width="9.140625" style="6" hidden="1"/>
    <col min="11559" max="11559" width="1.42578125" style="6" customWidth="1"/>
    <col min="11560" max="11560" width="3.42578125" style="6" customWidth="1"/>
    <col min="11561" max="11561" width="0.28515625" style="6" customWidth="1"/>
    <col min="11562" max="11562" width="2.140625" style="6" customWidth="1"/>
    <col min="11563" max="11563" width="8.140625" style="6" customWidth="1"/>
    <col min="11564" max="11564" width="1.28515625" style="6" customWidth="1"/>
    <col min="11565" max="11565" width="1.85546875" style="6" customWidth="1"/>
    <col min="11566" max="11566" width="2.140625" style="6" customWidth="1"/>
    <col min="11567" max="11567" width="1.85546875" style="6" customWidth="1"/>
    <col min="11568" max="11569" width="2.140625" style="6" customWidth="1"/>
    <col min="11570" max="11570" width="2.42578125" style="6" customWidth="1"/>
    <col min="11571" max="11571" width="0.28515625" style="6" customWidth="1"/>
    <col min="11572" max="11572" width="1.42578125" style="6" customWidth="1"/>
    <col min="11573" max="11573" width="0.85546875" style="6" customWidth="1"/>
    <col min="11574" max="11574" width="0.28515625" style="6" customWidth="1"/>
    <col min="11575" max="11575" width="1" style="6" customWidth="1"/>
    <col min="11576" max="11576" width="0.42578125" style="6" customWidth="1"/>
    <col min="11577" max="11577" width="0.28515625" style="6" customWidth="1"/>
    <col min="11578" max="11578" width="0.42578125" style="6" customWidth="1"/>
    <col min="11579" max="11579" width="2.42578125" style="6" customWidth="1"/>
    <col min="11580" max="11580" width="1.28515625" style="6" customWidth="1"/>
    <col min="11581" max="11581" width="9.140625" style="6" customWidth="1"/>
    <col min="11582" max="11582" width="7.7109375" style="6" customWidth="1"/>
    <col min="11583" max="11583" width="1" style="6" customWidth="1"/>
    <col min="11584" max="11584" width="3.28515625" style="6" customWidth="1"/>
    <col min="11585" max="11585" width="9.28515625" style="6" customWidth="1"/>
    <col min="11586" max="11586" width="1.85546875" style="6" customWidth="1"/>
    <col min="11587" max="11587" width="1.140625" style="6" customWidth="1"/>
    <col min="11588" max="11588" width="0.7109375" style="6" customWidth="1"/>
    <col min="11589" max="11589" width="0.85546875" style="6" customWidth="1"/>
    <col min="11590" max="11590" width="0.42578125" style="6" customWidth="1"/>
    <col min="11591" max="11591" width="0.85546875" style="6" customWidth="1"/>
    <col min="11592" max="11593" width="4.7109375" style="6" customWidth="1"/>
    <col min="11594" max="11594" width="4" style="6" customWidth="1"/>
    <col min="11595" max="11595" width="2.85546875" style="6" customWidth="1"/>
    <col min="11596" max="11596" width="0.85546875" style="6" customWidth="1"/>
    <col min="11597" max="11597" width="0.7109375" style="6" customWidth="1"/>
    <col min="11598" max="11598" width="1.140625" style="6" customWidth="1"/>
    <col min="11599" max="11599" width="0.42578125" style="6" customWidth="1"/>
    <col min="11600" max="11600" width="5.42578125" style="6" customWidth="1"/>
    <col min="11601" max="11601" width="6.28515625" style="6" customWidth="1"/>
    <col min="11602" max="11602" width="6" style="6" customWidth="1"/>
    <col min="11603" max="11603" width="0.42578125" style="6" customWidth="1"/>
    <col min="11604" max="11604" width="1.140625" style="6" customWidth="1"/>
    <col min="11605" max="11814" width="9.140625" style="6" hidden="1"/>
    <col min="11815" max="11815" width="1.42578125" style="6" customWidth="1"/>
    <col min="11816" max="11816" width="3.42578125" style="6" customWidth="1"/>
    <col min="11817" max="11817" width="0.28515625" style="6" customWidth="1"/>
    <col min="11818" max="11818" width="2.140625" style="6" customWidth="1"/>
    <col min="11819" max="11819" width="8.140625" style="6" customWidth="1"/>
    <col min="11820" max="11820" width="1.28515625" style="6" customWidth="1"/>
    <col min="11821" max="11821" width="1.85546875" style="6" customWidth="1"/>
    <col min="11822" max="11822" width="2.140625" style="6" customWidth="1"/>
    <col min="11823" max="11823" width="1.85546875" style="6" customWidth="1"/>
    <col min="11824" max="11825" width="2.140625" style="6" customWidth="1"/>
    <col min="11826" max="11826" width="2.42578125" style="6" customWidth="1"/>
    <col min="11827" max="11827" width="0.28515625" style="6" customWidth="1"/>
    <col min="11828" max="11828" width="1.42578125" style="6" customWidth="1"/>
    <col min="11829" max="11829" width="0.85546875" style="6" customWidth="1"/>
    <col min="11830" max="11830" width="0.28515625" style="6" customWidth="1"/>
    <col min="11831" max="11831" width="1" style="6" customWidth="1"/>
    <col min="11832" max="11832" width="0.42578125" style="6" customWidth="1"/>
    <col min="11833" max="11833" width="0.28515625" style="6" customWidth="1"/>
    <col min="11834" max="11834" width="0.42578125" style="6" customWidth="1"/>
    <col min="11835" max="11835" width="2.42578125" style="6" customWidth="1"/>
    <col min="11836" max="11836" width="1.28515625" style="6" customWidth="1"/>
    <col min="11837" max="11837" width="9.140625" style="6" customWidth="1"/>
    <col min="11838" max="11838" width="7.7109375" style="6" customWidth="1"/>
    <col min="11839" max="11839" width="1" style="6" customWidth="1"/>
    <col min="11840" max="11840" width="3.28515625" style="6" customWidth="1"/>
    <col min="11841" max="11841" width="9.28515625" style="6" customWidth="1"/>
    <col min="11842" max="11842" width="1.85546875" style="6" customWidth="1"/>
    <col min="11843" max="11843" width="1.140625" style="6" customWidth="1"/>
    <col min="11844" max="11844" width="0.7109375" style="6" customWidth="1"/>
    <col min="11845" max="11845" width="0.85546875" style="6" customWidth="1"/>
    <col min="11846" max="11846" width="0.42578125" style="6" customWidth="1"/>
    <col min="11847" max="11847" width="0.85546875" style="6" customWidth="1"/>
    <col min="11848" max="11849" width="4.7109375" style="6" customWidth="1"/>
    <col min="11850" max="11850" width="4" style="6" customWidth="1"/>
    <col min="11851" max="11851" width="2.85546875" style="6" customWidth="1"/>
    <col min="11852" max="11852" width="0.85546875" style="6" customWidth="1"/>
    <col min="11853" max="11853" width="0.7109375" style="6" customWidth="1"/>
    <col min="11854" max="11854" width="1.140625" style="6" customWidth="1"/>
    <col min="11855" max="11855" width="0.42578125" style="6" customWidth="1"/>
    <col min="11856" max="11856" width="5.42578125" style="6" customWidth="1"/>
    <col min="11857" max="11857" width="6.28515625" style="6" customWidth="1"/>
    <col min="11858" max="11858" width="6" style="6" customWidth="1"/>
    <col min="11859" max="11859" width="0.42578125" style="6" customWidth="1"/>
    <col min="11860" max="11860" width="1.140625" style="6" customWidth="1"/>
    <col min="11861" max="12070" width="9.140625" style="6" hidden="1"/>
    <col min="12071" max="12071" width="1.42578125" style="6" customWidth="1"/>
    <col min="12072" max="12072" width="3.42578125" style="6" customWidth="1"/>
    <col min="12073" max="12073" width="0.28515625" style="6" customWidth="1"/>
    <col min="12074" max="12074" width="2.140625" style="6" customWidth="1"/>
    <col min="12075" max="12075" width="8.140625" style="6" customWidth="1"/>
    <col min="12076" max="12076" width="1.28515625" style="6" customWidth="1"/>
    <col min="12077" max="12077" width="1.85546875" style="6" customWidth="1"/>
    <col min="12078" max="12078" width="2.140625" style="6" customWidth="1"/>
    <col min="12079" max="12079" width="1.85546875" style="6" customWidth="1"/>
    <col min="12080" max="12081" width="2.140625" style="6" customWidth="1"/>
    <col min="12082" max="12082" width="2.42578125" style="6" customWidth="1"/>
    <col min="12083" max="12083" width="0.28515625" style="6" customWidth="1"/>
    <col min="12084" max="12084" width="1.42578125" style="6" customWidth="1"/>
    <col min="12085" max="12085" width="0.85546875" style="6" customWidth="1"/>
    <col min="12086" max="12086" width="0.28515625" style="6" customWidth="1"/>
    <col min="12087" max="12087" width="1" style="6" customWidth="1"/>
    <col min="12088" max="12088" width="0.42578125" style="6" customWidth="1"/>
    <col min="12089" max="12089" width="0.28515625" style="6" customWidth="1"/>
    <col min="12090" max="12090" width="0.42578125" style="6" customWidth="1"/>
    <col min="12091" max="12091" width="2.42578125" style="6" customWidth="1"/>
    <col min="12092" max="12092" width="1.28515625" style="6" customWidth="1"/>
    <col min="12093" max="12093" width="9.140625" style="6" customWidth="1"/>
    <col min="12094" max="12094" width="7.7109375" style="6" customWidth="1"/>
    <col min="12095" max="12095" width="1" style="6" customWidth="1"/>
    <col min="12096" max="12096" width="3.28515625" style="6" customWidth="1"/>
    <col min="12097" max="12097" width="9.28515625" style="6" customWidth="1"/>
    <col min="12098" max="12098" width="1.85546875" style="6" customWidth="1"/>
    <col min="12099" max="12099" width="1.140625" style="6" customWidth="1"/>
    <col min="12100" max="12100" width="0.7109375" style="6" customWidth="1"/>
    <col min="12101" max="12101" width="0.85546875" style="6" customWidth="1"/>
    <col min="12102" max="12102" width="0.42578125" style="6" customWidth="1"/>
    <col min="12103" max="12103" width="0.85546875" style="6" customWidth="1"/>
    <col min="12104" max="12105" width="4.7109375" style="6" customWidth="1"/>
    <col min="12106" max="12106" width="4" style="6" customWidth="1"/>
    <col min="12107" max="12107" width="2.85546875" style="6" customWidth="1"/>
    <col min="12108" max="12108" width="0.85546875" style="6" customWidth="1"/>
    <col min="12109" max="12109" width="0.7109375" style="6" customWidth="1"/>
    <col min="12110" max="12110" width="1.140625" style="6" customWidth="1"/>
    <col min="12111" max="12111" width="0.42578125" style="6" customWidth="1"/>
    <col min="12112" max="12112" width="5.42578125" style="6" customWidth="1"/>
    <col min="12113" max="12113" width="6.28515625" style="6" customWidth="1"/>
    <col min="12114" max="12114" width="6" style="6" customWidth="1"/>
    <col min="12115" max="12115" width="0.42578125" style="6" customWidth="1"/>
    <col min="12116" max="12116" width="1.140625" style="6" customWidth="1"/>
    <col min="12117" max="12326" width="9.140625" style="6" hidden="1"/>
    <col min="12327" max="12327" width="1.42578125" style="6" customWidth="1"/>
    <col min="12328" max="12328" width="3.42578125" style="6" customWidth="1"/>
    <col min="12329" max="12329" width="0.28515625" style="6" customWidth="1"/>
    <col min="12330" max="12330" width="2.140625" style="6" customWidth="1"/>
    <col min="12331" max="12331" width="8.140625" style="6" customWidth="1"/>
    <col min="12332" max="12332" width="1.28515625" style="6" customWidth="1"/>
    <col min="12333" max="12333" width="1.85546875" style="6" customWidth="1"/>
    <col min="12334" max="12334" width="2.140625" style="6" customWidth="1"/>
    <col min="12335" max="12335" width="1.85546875" style="6" customWidth="1"/>
    <col min="12336" max="12337" width="2.140625" style="6" customWidth="1"/>
    <col min="12338" max="12338" width="2.42578125" style="6" customWidth="1"/>
    <col min="12339" max="12339" width="0.28515625" style="6" customWidth="1"/>
    <col min="12340" max="12340" width="1.42578125" style="6" customWidth="1"/>
    <col min="12341" max="12341" width="0.85546875" style="6" customWidth="1"/>
    <col min="12342" max="12342" width="0.28515625" style="6" customWidth="1"/>
    <col min="12343" max="12343" width="1" style="6" customWidth="1"/>
    <col min="12344" max="12344" width="0.42578125" style="6" customWidth="1"/>
    <col min="12345" max="12345" width="0.28515625" style="6" customWidth="1"/>
    <col min="12346" max="12346" width="0.42578125" style="6" customWidth="1"/>
    <col min="12347" max="12347" width="2.42578125" style="6" customWidth="1"/>
    <col min="12348" max="12348" width="1.28515625" style="6" customWidth="1"/>
    <col min="12349" max="12349" width="9.140625" style="6" customWidth="1"/>
    <col min="12350" max="12350" width="7.7109375" style="6" customWidth="1"/>
    <col min="12351" max="12351" width="1" style="6" customWidth="1"/>
    <col min="12352" max="12352" width="3.28515625" style="6" customWidth="1"/>
    <col min="12353" max="12353" width="9.28515625" style="6" customWidth="1"/>
    <col min="12354" max="12354" width="1.85546875" style="6" customWidth="1"/>
    <col min="12355" max="12355" width="1.140625" style="6" customWidth="1"/>
    <col min="12356" max="12356" width="0.7109375" style="6" customWidth="1"/>
    <col min="12357" max="12357" width="0.85546875" style="6" customWidth="1"/>
    <col min="12358" max="12358" width="0.42578125" style="6" customWidth="1"/>
    <col min="12359" max="12359" width="0.85546875" style="6" customWidth="1"/>
    <col min="12360" max="12361" width="4.7109375" style="6" customWidth="1"/>
    <col min="12362" max="12362" width="4" style="6" customWidth="1"/>
    <col min="12363" max="12363" width="2.85546875" style="6" customWidth="1"/>
    <col min="12364" max="12364" width="0.85546875" style="6" customWidth="1"/>
    <col min="12365" max="12365" width="0.7109375" style="6" customWidth="1"/>
    <col min="12366" max="12366" width="1.140625" style="6" customWidth="1"/>
    <col min="12367" max="12367" width="0.42578125" style="6" customWidth="1"/>
    <col min="12368" max="12368" width="5.42578125" style="6" customWidth="1"/>
    <col min="12369" max="12369" width="6.28515625" style="6" customWidth="1"/>
    <col min="12370" max="12370" width="6" style="6" customWidth="1"/>
    <col min="12371" max="12371" width="0.42578125" style="6" customWidth="1"/>
    <col min="12372" max="12372" width="1.140625" style="6" customWidth="1"/>
    <col min="12373" max="12582" width="9.140625" style="6" hidden="1"/>
    <col min="12583" max="12583" width="1.42578125" style="6" customWidth="1"/>
    <col min="12584" max="12584" width="3.42578125" style="6" customWidth="1"/>
    <col min="12585" max="12585" width="0.28515625" style="6" customWidth="1"/>
    <col min="12586" max="12586" width="2.140625" style="6" customWidth="1"/>
    <col min="12587" max="12587" width="8.140625" style="6" customWidth="1"/>
    <col min="12588" max="12588" width="1.28515625" style="6" customWidth="1"/>
    <col min="12589" max="12589" width="1.85546875" style="6" customWidth="1"/>
    <col min="12590" max="12590" width="2.140625" style="6" customWidth="1"/>
    <col min="12591" max="12591" width="1.85546875" style="6" customWidth="1"/>
    <col min="12592" max="12593" width="2.140625" style="6" customWidth="1"/>
    <col min="12594" max="12594" width="2.42578125" style="6" customWidth="1"/>
    <col min="12595" max="12595" width="0.28515625" style="6" customWidth="1"/>
    <col min="12596" max="12596" width="1.42578125" style="6" customWidth="1"/>
    <col min="12597" max="12597" width="0.85546875" style="6" customWidth="1"/>
    <col min="12598" max="12598" width="0.28515625" style="6" customWidth="1"/>
    <col min="12599" max="12599" width="1" style="6" customWidth="1"/>
    <col min="12600" max="12600" width="0.42578125" style="6" customWidth="1"/>
    <col min="12601" max="12601" width="0.28515625" style="6" customWidth="1"/>
    <col min="12602" max="12602" width="0.42578125" style="6" customWidth="1"/>
    <col min="12603" max="12603" width="2.42578125" style="6" customWidth="1"/>
    <col min="12604" max="12604" width="1.28515625" style="6" customWidth="1"/>
    <col min="12605" max="12605" width="9.140625" style="6" customWidth="1"/>
    <col min="12606" max="12606" width="7.7109375" style="6" customWidth="1"/>
    <col min="12607" max="12607" width="1" style="6" customWidth="1"/>
    <col min="12608" max="12608" width="3.28515625" style="6" customWidth="1"/>
    <col min="12609" max="12609" width="9.28515625" style="6" customWidth="1"/>
    <col min="12610" max="12610" width="1.85546875" style="6" customWidth="1"/>
    <col min="12611" max="12611" width="1.140625" style="6" customWidth="1"/>
    <col min="12612" max="12612" width="0.7109375" style="6" customWidth="1"/>
    <col min="12613" max="12613" width="0.85546875" style="6" customWidth="1"/>
    <col min="12614" max="12614" width="0.42578125" style="6" customWidth="1"/>
    <col min="12615" max="12615" width="0.85546875" style="6" customWidth="1"/>
    <col min="12616" max="12617" width="4.7109375" style="6" customWidth="1"/>
    <col min="12618" max="12618" width="4" style="6" customWidth="1"/>
    <col min="12619" max="12619" width="2.85546875" style="6" customWidth="1"/>
    <col min="12620" max="12620" width="0.85546875" style="6" customWidth="1"/>
    <col min="12621" max="12621" width="0.7109375" style="6" customWidth="1"/>
    <col min="12622" max="12622" width="1.140625" style="6" customWidth="1"/>
    <col min="12623" max="12623" width="0.42578125" style="6" customWidth="1"/>
    <col min="12624" max="12624" width="5.42578125" style="6" customWidth="1"/>
    <col min="12625" max="12625" width="6.28515625" style="6" customWidth="1"/>
    <col min="12626" max="12626" width="6" style="6" customWidth="1"/>
    <col min="12627" max="12627" width="0.42578125" style="6" customWidth="1"/>
    <col min="12628" max="12628" width="1.140625" style="6" customWidth="1"/>
    <col min="12629" max="12838" width="9.140625" style="6" hidden="1"/>
    <col min="12839" max="12839" width="1.42578125" style="6" customWidth="1"/>
    <col min="12840" max="12840" width="3.42578125" style="6" customWidth="1"/>
    <col min="12841" max="12841" width="0.28515625" style="6" customWidth="1"/>
    <col min="12842" max="12842" width="2.140625" style="6" customWidth="1"/>
    <col min="12843" max="12843" width="8.140625" style="6" customWidth="1"/>
    <col min="12844" max="12844" width="1.28515625" style="6" customWidth="1"/>
    <col min="12845" max="12845" width="1.85546875" style="6" customWidth="1"/>
    <col min="12846" max="12846" width="2.140625" style="6" customWidth="1"/>
    <col min="12847" max="12847" width="1.85546875" style="6" customWidth="1"/>
    <col min="12848" max="12849" width="2.140625" style="6" customWidth="1"/>
    <col min="12850" max="12850" width="2.42578125" style="6" customWidth="1"/>
    <col min="12851" max="12851" width="0.28515625" style="6" customWidth="1"/>
    <col min="12852" max="12852" width="1.42578125" style="6" customWidth="1"/>
    <col min="12853" max="12853" width="0.85546875" style="6" customWidth="1"/>
    <col min="12854" max="12854" width="0.28515625" style="6" customWidth="1"/>
    <col min="12855" max="12855" width="1" style="6" customWidth="1"/>
    <col min="12856" max="12856" width="0.42578125" style="6" customWidth="1"/>
    <col min="12857" max="12857" width="0.28515625" style="6" customWidth="1"/>
    <col min="12858" max="12858" width="0.42578125" style="6" customWidth="1"/>
    <col min="12859" max="12859" width="2.42578125" style="6" customWidth="1"/>
    <col min="12860" max="12860" width="1.28515625" style="6" customWidth="1"/>
    <col min="12861" max="12861" width="9.140625" style="6" customWidth="1"/>
    <col min="12862" max="12862" width="7.7109375" style="6" customWidth="1"/>
    <col min="12863" max="12863" width="1" style="6" customWidth="1"/>
    <col min="12864" max="12864" width="3.28515625" style="6" customWidth="1"/>
    <col min="12865" max="12865" width="9.28515625" style="6" customWidth="1"/>
    <col min="12866" max="12866" width="1.85546875" style="6" customWidth="1"/>
    <col min="12867" max="12867" width="1.140625" style="6" customWidth="1"/>
    <col min="12868" max="12868" width="0.7109375" style="6" customWidth="1"/>
    <col min="12869" max="12869" width="0.85546875" style="6" customWidth="1"/>
    <col min="12870" max="12870" width="0.42578125" style="6" customWidth="1"/>
    <col min="12871" max="12871" width="0.85546875" style="6" customWidth="1"/>
    <col min="12872" max="12873" width="4.7109375" style="6" customWidth="1"/>
    <col min="12874" max="12874" width="4" style="6" customWidth="1"/>
    <col min="12875" max="12875" width="2.85546875" style="6" customWidth="1"/>
    <col min="12876" max="12876" width="0.85546875" style="6" customWidth="1"/>
    <col min="12877" max="12877" width="0.7109375" style="6" customWidth="1"/>
    <col min="12878" max="12878" width="1.140625" style="6" customWidth="1"/>
    <col min="12879" max="12879" width="0.42578125" style="6" customWidth="1"/>
    <col min="12880" max="12880" width="5.42578125" style="6" customWidth="1"/>
    <col min="12881" max="12881" width="6.28515625" style="6" customWidth="1"/>
    <col min="12882" max="12882" width="6" style="6" customWidth="1"/>
    <col min="12883" max="12883" width="0.42578125" style="6" customWidth="1"/>
    <col min="12884" max="12884" width="1.140625" style="6" customWidth="1"/>
    <col min="12885" max="13094" width="9.140625" style="6" hidden="1"/>
    <col min="13095" max="13095" width="1.42578125" style="6" customWidth="1"/>
    <col min="13096" max="13096" width="3.42578125" style="6" customWidth="1"/>
    <col min="13097" max="13097" width="0.28515625" style="6" customWidth="1"/>
    <col min="13098" max="13098" width="2.140625" style="6" customWidth="1"/>
    <col min="13099" max="13099" width="8.140625" style="6" customWidth="1"/>
    <col min="13100" max="13100" width="1.28515625" style="6" customWidth="1"/>
    <col min="13101" max="13101" width="1.85546875" style="6" customWidth="1"/>
    <col min="13102" max="13102" width="2.140625" style="6" customWidth="1"/>
    <col min="13103" max="13103" width="1.85546875" style="6" customWidth="1"/>
    <col min="13104" max="13105" width="2.140625" style="6" customWidth="1"/>
    <col min="13106" max="13106" width="2.42578125" style="6" customWidth="1"/>
    <col min="13107" max="13107" width="0.28515625" style="6" customWidth="1"/>
    <col min="13108" max="13108" width="1.42578125" style="6" customWidth="1"/>
    <col min="13109" max="13109" width="0.85546875" style="6" customWidth="1"/>
    <col min="13110" max="13110" width="0.28515625" style="6" customWidth="1"/>
    <col min="13111" max="13111" width="1" style="6" customWidth="1"/>
    <col min="13112" max="13112" width="0.42578125" style="6" customWidth="1"/>
    <col min="13113" max="13113" width="0.28515625" style="6" customWidth="1"/>
    <col min="13114" max="13114" width="0.42578125" style="6" customWidth="1"/>
    <col min="13115" max="13115" width="2.42578125" style="6" customWidth="1"/>
    <col min="13116" max="13116" width="1.28515625" style="6" customWidth="1"/>
    <col min="13117" max="13117" width="9.140625" style="6" customWidth="1"/>
    <col min="13118" max="13118" width="7.7109375" style="6" customWidth="1"/>
    <col min="13119" max="13119" width="1" style="6" customWidth="1"/>
    <col min="13120" max="13120" width="3.28515625" style="6" customWidth="1"/>
    <col min="13121" max="13121" width="9.28515625" style="6" customWidth="1"/>
    <col min="13122" max="13122" width="1.85546875" style="6" customWidth="1"/>
    <col min="13123" max="13123" width="1.140625" style="6" customWidth="1"/>
    <col min="13124" max="13124" width="0.7109375" style="6" customWidth="1"/>
    <col min="13125" max="13125" width="0.85546875" style="6" customWidth="1"/>
    <col min="13126" max="13126" width="0.42578125" style="6" customWidth="1"/>
    <col min="13127" max="13127" width="0.85546875" style="6" customWidth="1"/>
    <col min="13128" max="13129" width="4.7109375" style="6" customWidth="1"/>
    <col min="13130" max="13130" width="4" style="6" customWidth="1"/>
    <col min="13131" max="13131" width="2.85546875" style="6" customWidth="1"/>
    <col min="13132" max="13132" width="0.85546875" style="6" customWidth="1"/>
    <col min="13133" max="13133" width="0.7109375" style="6" customWidth="1"/>
    <col min="13134" max="13134" width="1.140625" style="6" customWidth="1"/>
    <col min="13135" max="13135" width="0.42578125" style="6" customWidth="1"/>
    <col min="13136" max="13136" width="5.42578125" style="6" customWidth="1"/>
    <col min="13137" max="13137" width="6.28515625" style="6" customWidth="1"/>
    <col min="13138" max="13138" width="6" style="6" customWidth="1"/>
    <col min="13139" max="13139" width="0.42578125" style="6" customWidth="1"/>
    <col min="13140" max="13140" width="1.140625" style="6" customWidth="1"/>
    <col min="13141" max="13350" width="9.140625" style="6" hidden="1"/>
    <col min="13351" max="13351" width="1.42578125" style="6" customWidth="1"/>
    <col min="13352" max="13352" width="3.42578125" style="6" customWidth="1"/>
    <col min="13353" max="13353" width="0.28515625" style="6" customWidth="1"/>
    <col min="13354" max="13354" width="2.140625" style="6" customWidth="1"/>
    <col min="13355" max="13355" width="8.140625" style="6" customWidth="1"/>
    <col min="13356" max="13356" width="1.28515625" style="6" customWidth="1"/>
    <col min="13357" max="13357" width="1.85546875" style="6" customWidth="1"/>
    <col min="13358" max="13358" width="2.140625" style="6" customWidth="1"/>
    <col min="13359" max="13359" width="1.85546875" style="6" customWidth="1"/>
    <col min="13360" max="13361" width="2.140625" style="6" customWidth="1"/>
    <col min="13362" max="13362" width="2.42578125" style="6" customWidth="1"/>
    <col min="13363" max="13363" width="0.28515625" style="6" customWidth="1"/>
    <col min="13364" max="13364" width="1.42578125" style="6" customWidth="1"/>
    <col min="13365" max="13365" width="0.85546875" style="6" customWidth="1"/>
    <col min="13366" max="13366" width="0.28515625" style="6" customWidth="1"/>
    <col min="13367" max="13367" width="1" style="6" customWidth="1"/>
    <col min="13368" max="13368" width="0.42578125" style="6" customWidth="1"/>
    <col min="13369" max="13369" width="0.28515625" style="6" customWidth="1"/>
    <col min="13370" max="13370" width="0.42578125" style="6" customWidth="1"/>
    <col min="13371" max="13371" width="2.42578125" style="6" customWidth="1"/>
    <col min="13372" max="13372" width="1.28515625" style="6" customWidth="1"/>
    <col min="13373" max="13373" width="9.140625" style="6" customWidth="1"/>
    <col min="13374" max="13374" width="7.7109375" style="6" customWidth="1"/>
    <col min="13375" max="13375" width="1" style="6" customWidth="1"/>
    <col min="13376" max="13376" width="3.28515625" style="6" customWidth="1"/>
    <col min="13377" max="13377" width="9.28515625" style="6" customWidth="1"/>
    <col min="13378" max="13378" width="1.85546875" style="6" customWidth="1"/>
    <col min="13379" max="13379" width="1.140625" style="6" customWidth="1"/>
    <col min="13380" max="13380" width="0.7109375" style="6" customWidth="1"/>
    <col min="13381" max="13381" width="0.85546875" style="6" customWidth="1"/>
    <col min="13382" max="13382" width="0.42578125" style="6" customWidth="1"/>
    <col min="13383" max="13383" width="0.85546875" style="6" customWidth="1"/>
    <col min="13384" max="13385" width="4.7109375" style="6" customWidth="1"/>
    <col min="13386" max="13386" width="4" style="6" customWidth="1"/>
    <col min="13387" max="13387" width="2.85546875" style="6" customWidth="1"/>
    <col min="13388" max="13388" width="0.85546875" style="6" customWidth="1"/>
    <col min="13389" max="13389" width="0.7109375" style="6" customWidth="1"/>
    <col min="13390" max="13390" width="1.140625" style="6" customWidth="1"/>
    <col min="13391" max="13391" width="0.42578125" style="6" customWidth="1"/>
    <col min="13392" max="13392" width="5.42578125" style="6" customWidth="1"/>
    <col min="13393" max="13393" width="6.28515625" style="6" customWidth="1"/>
    <col min="13394" max="13394" width="6" style="6" customWidth="1"/>
    <col min="13395" max="13395" width="0.42578125" style="6" customWidth="1"/>
    <col min="13396" max="13396" width="1.140625" style="6" customWidth="1"/>
    <col min="13397" max="13606" width="9.140625" style="6" hidden="1"/>
    <col min="13607" max="13607" width="1.42578125" style="6" customWidth="1"/>
    <col min="13608" max="13608" width="3.42578125" style="6" customWidth="1"/>
    <col min="13609" max="13609" width="0.28515625" style="6" customWidth="1"/>
    <col min="13610" max="13610" width="2.140625" style="6" customWidth="1"/>
    <col min="13611" max="13611" width="8.140625" style="6" customWidth="1"/>
    <col min="13612" max="13612" width="1.28515625" style="6" customWidth="1"/>
    <col min="13613" max="13613" width="1.85546875" style="6" customWidth="1"/>
    <col min="13614" max="13614" width="2.140625" style="6" customWidth="1"/>
    <col min="13615" max="13615" width="1.85546875" style="6" customWidth="1"/>
    <col min="13616" max="13617" width="2.140625" style="6" customWidth="1"/>
    <col min="13618" max="13618" width="2.42578125" style="6" customWidth="1"/>
    <col min="13619" max="13619" width="0.28515625" style="6" customWidth="1"/>
    <col min="13620" max="13620" width="1.42578125" style="6" customWidth="1"/>
    <col min="13621" max="13621" width="0.85546875" style="6" customWidth="1"/>
    <col min="13622" max="13622" width="0.28515625" style="6" customWidth="1"/>
    <col min="13623" max="13623" width="1" style="6" customWidth="1"/>
    <col min="13624" max="13624" width="0.42578125" style="6" customWidth="1"/>
    <col min="13625" max="13625" width="0.28515625" style="6" customWidth="1"/>
    <col min="13626" max="13626" width="0.42578125" style="6" customWidth="1"/>
    <col min="13627" max="13627" width="2.42578125" style="6" customWidth="1"/>
    <col min="13628" max="13628" width="1.28515625" style="6" customWidth="1"/>
    <col min="13629" max="13629" width="9.140625" style="6" customWidth="1"/>
    <col min="13630" max="13630" width="7.7109375" style="6" customWidth="1"/>
    <col min="13631" max="13631" width="1" style="6" customWidth="1"/>
    <col min="13632" max="13632" width="3.28515625" style="6" customWidth="1"/>
    <col min="13633" max="13633" width="9.28515625" style="6" customWidth="1"/>
    <col min="13634" max="13634" width="1.85546875" style="6" customWidth="1"/>
    <col min="13635" max="13635" width="1.140625" style="6" customWidth="1"/>
    <col min="13636" max="13636" width="0.7109375" style="6" customWidth="1"/>
    <col min="13637" max="13637" width="0.85546875" style="6" customWidth="1"/>
    <col min="13638" max="13638" width="0.42578125" style="6" customWidth="1"/>
    <col min="13639" max="13639" width="0.85546875" style="6" customWidth="1"/>
    <col min="13640" max="13641" width="4.7109375" style="6" customWidth="1"/>
    <col min="13642" max="13642" width="4" style="6" customWidth="1"/>
    <col min="13643" max="13643" width="2.85546875" style="6" customWidth="1"/>
    <col min="13644" max="13644" width="0.85546875" style="6" customWidth="1"/>
    <col min="13645" max="13645" width="0.7109375" style="6" customWidth="1"/>
    <col min="13646" max="13646" width="1.140625" style="6" customWidth="1"/>
    <col min="13647" max="13647" width="0.42578125" style="6" customWidth="1"/>
    <col min="13648" max="13648" width="5.42578125" style="6" customWidth="1"/>
    <col min="13649" max="13649" width="6.28515625" style="6" customWidth="1"/>
    <col min="13650" max="13650" width="6" style="6" customWidth="1"/>
    <col min="13651" max="13651" width="0.42578125" style="6" customWidth="1"/>
    <col min="13652" max="13652" width="1.140625" style="6" customWidth="1"/>
    <col min="13653" max="13862" width="9.140625" style="6" hidden="1"/>
    <col min="13863" max="13863" width="1.42578125" style="6" customWidth="1"/>
    <col min="13864" max="13864" width="3.42578125" style="6" customWidth="1"/>
    <col min="13865" max="13865" width="0.28515625" style="6" customWidth="1"/>
    <col min="13866" max="13866" width="2.140625" style="6" customWidth="1"/>
    <col min="13867" max="13867" width="8.140625" style="6" customWidth="1"/>
    <col min="13868" max="13868" width="1.28515625" style="6" customWidth="1"/>
    <col min="13869" max="13869" width="1.85546875" style="6" customWidth="1"/>
    <col min="13870" max="13870" width="2.140625" style="6" customWidth="1"/>
    <col min="13871" max="13871" width="1.85546875" style="6" customWidth="1"/>
    <col min="13872" max="13873" width="2.140625" style="6" customWidth="1"/>
    <col min="13874" max="13874" width="2.42578125" style="6" customWidth="1"/>
    <col min="13875" max="13875" width="0.28515625" style="6" customWidth="1"/>
    <col min="13876" max="13876" width="1.42578125" style="6" customWidth="1"/>
    <col min="13877" max="13877" width="0.85546875" style="6" customWidth="1"/>
    <col min="13878" max="13878" width="0.28515625" style="6" customWidth="1"/>
    <col min="13879" max="13879" width="1" style="6" customWidth="1"/>
    <col min="13880" max="13880" width="0.42578125" style="6" customWidth="1"/>
    <col min="13881" max="13881" width="0.28515625" style="6" customWidth="1"/>
    <col min="13882" max="13882" width="0.42578125" style="6" customWidth="1"/>
    <col min="13883" max="13883" width="2.42578125" style="6" customWidth="1"/>
    <col min="13884" max="13884" width="1.28515625" style="6" customWidth="1"/>
    <col min="13885" max="13885" width="9.140625" style="6" customWidth="1"/>
    <col min="13886" max="13886" width="7.7109375" style="6" customWidth="1"/>
    <col min="13887" max="13887" width="1" style="6" customWidth="1"/>
    <col min="13888" max="13888" width="3.28515625" style="6" customWidth="1"/>
    <col min="13889" max="13889" width="9.28515625" style="6" customWidth="1"/>
    <col min="13890" max="13890" width="1.85546875" style="6" customWidth="1"/>
    <col min="13891" max="13891" width="1.140625" style="6" customWidth="1"/>
    <col min="13892" max="13892" width="0.7109375" style="6" customWidth="1"/>
    <col min="13893" max="13893" width="0.85546875" style="6" customWidth="1"/>
    <col min="13894" max="13894" width="0.42578125" style="6" customWidth="1"/>
    <col min="13895" max="13895" width="0.85546875" style="6" customWidth="1"/>
    <col min="13896" max="13897" width="4.7109375" style="6" customWidth="1"/>
    <col min="13898" max="13898" width="4" style="6" customWidth="1"/>
    <col min="13899" max="13899" width="2.85546875" style="6" customWidth="1"/>
    <col min="13900" max="13900" width="0.85546875" style="6" customWidth="1"/>
    <col min="13901" max="13901" width="0.7109375" style="6" customWidth="1"/>
    <col min="13902" max="13902" width="1.140625" style="6" customWidth="1"/>
    <col min="13903" max="13903" width="0.42578125" style="6" customWidth="1"/>
    <col min="13904" max="13904" width="5.42578125" style="6" customWidth="1"/>
    <col min="13905" max="13905" width="6.28515625" style="6" customWidth="1"/>
    <col min="13906" max="13906" width="6" style="6" customWidth="1"/>
    <col min="13907" max="13907" width="0.42578125" style="6" customWidth="1"/>
    <col min="13908" max="13908" width="1.140625" style="6" customWidth="1"/>
    <col min="13909" max="14118" width="9.140625" style="6" hidden="1"/>
    <col min="14119" max="14119" width="1.42578125" style="6" customWidth="1"/>
    <col min="14120" max="14120" width="3.42578125" style="6" customWidth="1"/>
    <col min="14121" max="14121" width="0.28515625" style="6" customWidth="1"/>
    <col min="14122" max="14122" width="2.140625" style="6" customWidth="1"/>
    <col min="14123" max="14123" width="8.140625" style="6" customWidth="1"/>
    <col min="14124" max="14124" width="1.28515625" style="6" customWidth="1"/>
    <col min="14125" max="14125" width="1.85546875" style="6" customWidth="1"/>
    <col min="14126" max="14126" width="2.140625" style="6" customWidth="1"/>
    <col min="14127" max="14127" width="1.85546875" style="6" customWidth="1"/>
    <col min="14128" max="14129" width="2.140625" style="6" customWidth="1"/>
    <col min="14130" max="14130" width="2.42578125" style="6" customWidth="1"/>
    <col min="14131" max="14131" width="0.28515625" style="6" customWidth="1"/>
    <col min="14132" max="14132" width="1.42578125" style="6" customWidth="1"/>
    <col min="14133" max="14133" width="0.85546875" style="6" customWidth="1"/>
    <col min="14134" max="14134" width="0.28515625" style="6" customWidth="1"/>
    <col min="14135" max="14135" width="1" style="6" customWidth="1"/>
    <col min="14136" max="14136" width="0.42578125" style="6" customWidth="1"/>
    <col min="14137" max="14137" width="0.28515625" style="6" customWidth="1"/>
    <col min="14138" max="14138" width="0.42578125" style="6" customWidth="1"/>
    <col min="14139" max="14139" width="2.42578125" style="6" customWidth="1"/>
    <col min="14140" max="14140" width="1.28515625" style="6" customWidth="1"/>
    <col min="14141" max="14141" width="9.140625" style="6" customWidth="1"/>
    <col min="14142" max="14142" width="7.7109375" style="6" customWidth="1"/>
    <col min="14143" max="14143" width="1" style="6" customWidth="1"/>
    <col min="14144" max="14144" width="3.28515625" style="6" customWidth="1"/>
    <col min="14145" max="14145" width="9.28515625" style="6" customWidth="1"/>
    <col min="14146" max="14146" width="1.85546875" style="6" customWidth="1"/>
    <col min="14147" max="14147" width="1.140625" style="6" customWidth="1"/>
    <col min="14148" max="14148" width="0.7109375" style="6" customWidth="1"/>
    <col min="14149" max="14149" width="0.85546875" style="6" customWidth="1"/>
    <col min="14150" max="14150" width="0.42578125" style="6" customWidth="1"/>
    <col min="14151" max="14151" width="0.85546875" style="6" customWidth="1"/>
    <col min="14152" max="14153" width="4.7109375" style="6" customWidth="1"/>
    <col min="14154" max="14154" width="4" style="6" customWidth="1"/>
    <col min="14155" max="14155" width="2.85546875" style="6" customWidth="1"/>
    <col min="14156" max="14156" width="0.85546875" style="6" customWidth="1"/>
    <col min="14157" max="14157" width="0.7109375" style="6" customWidth="1"/>
    <col min="14158" max="14158" width="1.140625" style="6" customWidth="1"/>
    <col min="14159" max="14159" width="0.42578125" style="6" customWidth="1"/>
    <col min="14160" max="14160" width="5.42578125" style="6" customWidth="1"/>
    <col min="14161" max="14161" width="6.28515625" style="6" customWidth="1"/>
    <col min="14162" max="14162" width="6" style="6" customWidth="1"/>
    <col min="14163" max="14163" width="0.42578125" style="6" customWidth="1"/>
    <col min="14164" max="14164" width="1.140625" style="6" customWidth="1"/>
    <col min="14165" max="14374" width="9.140625" style="6" hidden="1"/>
    <col min="14375" max="14375" width="1.42578125" style="6" customWidth="1"/>
    <col min="14376" max="14376" width="3.42578125" style="6" customWidth="1"/>
    <col min="14377" max="14377" width="0.28515625" style="6" customWidth="1"/>
    <col min="14378" max="14378" width="2.140625" style="6" customWidth="1"/>
    <col min="14379" max="14379" width="8.140625" style="6" customWidth="1"/>
    <col min="14380" max="14380" width="1.28515625" style="6" customWidth="1"/>
    <col min="14381" max="14381" width="1.85546875" style="6" customWidth="1"/>
    <col min="14382" max="14382" width="2.140625" style="6" customWidth="1"/>
    <col min="14383" max="14383" width="1.85546875" style="6" customWidth="1"/>
    <col min="14384" max="14385" width="2.140625" style="6" customWidth="1"/>
    <col min="14386" max="14386" width="2.42578125" style="6" customWidth="1"/>
    <col min="14387" max="14387" width="0.28515625" style="6" customWidth="1"/>
    <col min="14388" max="14388" width="1.42578125" style="6" customWidth="1"/>
    <col min="14389" max="14389" width="0.85546875" style="6" customWidth="1"/>
    <col min="14390" max="14390" width="0.28515625" style="6" customWidth="1"/>
    <col min="14391" max="14391" width="1" style="6" customWidth="1"/>
    <col min="14392" max="14392" width="0.42578125" style="6" customWidth="1"/>
    <col min="14393" max="14393" width="0.28515625" style="6" customWidth="1"/>
    <col min="14394" max="14394" width="0.42578125" style="6" customWidth="1"/>
    <col min="14395" max="14395" width="2.42578125" style="6" customWidth="1"/>
    <col min="14396" max="14396" width="1.28515625" style="6" customWidth="1"/>
    <col min="14397" max="14397" width="9.140625" style="6" customWidth="1"/>
    <col min="14398" max="14398" width="7.7109375" style="6" customWidth="1"/>
    <col min="14399" max="14399" width="1" style="6" customWidth="1"/>
    <col min="14400" max="14400" width="3.28515625" style="6" customWidth="1"/>
    <col min="14401" max="14401" width="9.28515625" style="6" customWidth="1"/>
    <col min="14402" max="14402" width="1.85546875" style="6" customWidth="1"/>
    <col min="14403" max="14403" width="1.140625" style="6" customWidth="1"/>
    <col min="14404" max="14404" width="0.7109375" style="6" customWidth="1"/>
    <col min="14405" max="14405" width="0.85546875" style="6" customWidth="1"/>
    <col min="14406" max="14406" width="0.42578125" style="6" customWidth="1"/>
    <col min="14407" max="14407" width="0.85546875" style="6" customWidth="1"/>
    <col min="14408" max="14409" width="4.7109375" style="6" customWidth="1"/>
    <col min="14410" max="14410" width="4" style="6" customWidth="1"/>
    <col min="14411" max="14411" width="2.85546875" style="6" customWidth="1"/>
    <col min="14412" max="14412" width="0.85546875" style="6" customWidth="1"/>
    <col min="14413" max="14413" width="0.7109375" style="6" customWidth="1"/>
    <col min="14414" max="14414" width="1.140625" style="6" customWidth="1"/>
    <col min="14415" max="14415" width="0.42578125" style="6" customWidth="1"/>
    <col min="14416" max="14416" width="5.42578125" style="6" customWidth="1"/>
    <col min="14417" max="14417" width="6.28515625" style="6" customWidth="1"/>
    <col min="14418" max="14418" width="6" style="6" customWidth="1"/>
    <col min="14419" max="14419" width="0.42578125" style="6" customWidth="1"/>
    <col min="14420" max="14420" width="1.140625" style="6" customWidth="1"/>
    <col min="14421" max="14630" width="9.140625" style="6" hidden="1"/>
    <col min="14631" max="14631" width="1.42578125" style="6" customWidth="1"/>
    <col min="14632" max="14632" width="3.42578125" style="6" customWidth="1"/>
    <col min="14633" max="14633" width="0.28515625" style="6" customWidth="1"/>
    <col min="14634" max="14634" width="2.140625" style="6" customWidth="1"/>
    <col min="14635" max="14635" width="8.140625" style="6" customWidth="1"/>
    <col min="14636" max="14636" width="1.28515625" style="6" customWidth="1"/>
    <col min="14637" max="14637" width="1.85546875" style="6" customWidth="1"/>
    <col min="14638" max="14638" width="2.140625" style="6" customWidth="1"/>
    <col min="14639" max="14639" width="1.85546875" style="6" customWidth="1"/>
    <col min="14640" max="14641" width="2.140625" style="6" customWidth="1"/>
    <col min="14642" max="14642" width="2.42578125" style="6" customWidth="1"/>
    <col min="14643" max="14643" width="0.28515625" style="6" customWidth="1"/>
    <col min="14644" max="14644" width="1.42578125" style="6" customWidth="1"/>
    <col min="14645" max="14645" width="0.85546875" style="6" customWidth="1"/>
    <col min="14646" max="14646" width="0.28515625" style="6" customWidth="1"/>
    <col min="14647" max="14647" width="1" style="6" customWidth="1"/>
    <col min="14648" max="14648" width="0.42578125" style="6" customWidth="1"/>
    <col min="14649" max="14649" width="0.28515625" style="6" customWidth="1"/>
    <col min="14650" max="14650" width="0.42578125" style="6" customWidth="1"/>
    <col min="14651" max="14651" width="2.42578125" style="6" customWidth="1"/>
    <col min="14652" max="14652" width="1.28515625" style="6" customWidth="1"/>
    <col min="14653" max="14653" width="9.140625" style="6" customWidth="1"/>
    <col min="14654" max="14654" width="7.7109375" style="6" customWidth="1"/>
    <col min="14655" max="14655" width="1" style="6" customWidth="1"/>
    <col min="14656" max="14656" width="3.28515625" style="6" customWidth="1"/>
    <col min="14657" max="14657" width="9.28515625" style="6" customWidth="1"/>
    <col min="14658" max="14658" width="1.85546875" style="6" customWidth="1"/>
    <col min="14659" max="14659" width="1.140625" style="6" customWidth="1"/>
    <col min="14660" max="14660" width="0.7109375" style="6" customWidth="1"/>
    <col min="14661" max="14661" width="0.85546875" style="6" customWidth="1"/>
    <col min="14662" max="14662" width="0.42578125" style="6" customWidth="1"/>
    <col min="14663" max="14663" width="0.85546875" style="6" customWidth="1"/>
    <col min="14664" max="14665" width="4.7109375" style="6" customWidth="1"/>
    <col min="14666" max="14666" width="4" style="6" customWidth="1"/>
    <col min="14667" max="14667" width="2.85546875" style="6" customWidth="1"/>
    <col min="14668" max="14668" width="0.85546875" style="6" customWidth="1"/>
    <col min="14669" max="14669" width="0.7109375" style="6" customWidth="1"/>
    <col min="14670" max="14670" width="1.140625" style="6" customWidth="1"/>
    <col min="14671" max="14671" width="0.42578125" style="6" customWidth="1"/>
    <col min="14672" max="14672" width="5.42578125" style="6" customWidth="1"/>
    <col min="14673" max="14673" width="6.28515625" style="6" customWidth="1"/>
    <col min="14674" max="14674" width="6" style="6" customWidth="1"/>
    <col min="14675" max="14675" width="0.42578125" style="6" customWidth="1"/>
    <col min="14676" max="14676" width="1.140625" style="6" customWidth="1"/>
    <col min="14677" max="14886" width="9.140625" style="6" hidden="1"/>
    <col min="14887" max="14887" width="1.42578125" style="6" customWidth="1"/>
    <col min="14888" max="14888" width="3.42578125" style="6" customWidth="1"/>
    <col min="14889" max="14889" width="0.28515625" style="6" customWidth="1"/>
    <col min="14890" max="14890" width="2.140625" style="6" customWidth="1"/>
    <col min="14891" max="14891" width="8.140625" style="6" customWidth="1"/>
    <col min="14892" max="14892" width="1.28515625" style="6" customWidth="1"/>
    <col min="14893" max="14893" width="1.85546875" style="6" customWidth="1"/>
    <col min="14894" max="14894" width="2.140625" style="6" customWidth="1"/>
    <col min="14895" max="14895" width="1.85546875" style="6" customWidth="1"/>
    <col min="14896" max="14897" width="2.140625" style="6" customWidth="1"/>
    <col min="14898" max="14898" width="2.42578125" style="6" customWidth="1"/>
    <col min="14899" max="14899" width="0.28515625" style="6" customWidth="1"/>
    <col min="14900" max="14900" width="1.42578125" style="6" customWidth="1"/>
    <col min="14901" max="14901" width="0.85546875" style="6" customWidth="1"/>
    <col min="14902" max="14902" width="0.28515625" style="6" customWidth="1"/>
    <col min="14903" max="14903" width="1" style="6" customWidth="1"/>
    <col min="14904" max="14904" width="0.42578125" style="6" customWidth="1"/>
    <col min="14905" max="14905" width="0.28515625" style="6" customWidth="1"/>
    <col min="14906" max="14906" width="0.42578125" style="6" customWidth="1"/>
    <col min="14907" max="14907" width="2.42578125" style="6" customWidth="1"/>
    <col min="14908" max="14908" width="1.28515625" style="6" customWidth="1"/>
    <col min="14909" max="14909" width="9.140625" style="6" customWidth="1"/>
    <col min="14910" max="14910" width="7.7109375" style="6" customWidth="1"/>
    <col min="14911" max="14911" width="1" style="6" customWidth="1"/>
    <col min="14912" max="14912" width="3.28515625" style="6" customWidth="1"/>
    <col min="14913" max="14913" width="9.28515625" style="6" customWidth="1"/>
    <col min="14914" max="14914" width="1.85546875" style="6" customWidth="1"/>
    <col min="14915" max="14915" width="1.140625" style="6" customWidth="1"/>
    <col min="14916" max="14916" width="0.7109375" style="6" customWidth="1"/>
    <col min="14917" max="14917" width="0.85546875" style="6" customWidth="1"/>
    <col min="14918" max="14918" width="0.42578125" style="6" customWidth="1"/>
    <col min="14919" max="14919" width="0.85546875" style="6" customWidth="1"/>
    <col min="14920" max="14921" width="4.7109375" style="6" customWidth="1"/>
    <col min="14922" max="14922" width="4" style="6" customWidth="1"/>
    <col min="14923" max="14923" width="2.85546875" style="6" customWidth="1"/>
    <col min="14924" max="14924" width="0.85546875" style="6" customWidth="1"/>
    <col min="14925" max="14925" width="0.7109375" style="6" customWidth="1"/>
    <col min="14926" max="14926" width="1.140625" style="6" customWidth="1"/>
    <col min="14927" max="14927" width="0.42578125" style="6" customWidth="1"/>
    <col min="14928" max="14928" width="5.42578125" style="6" customWidth="1"/>
    <col min="14929" max="14929" width="6.28515625" style="6" customWidth="1"/>
    <col min="14930" max="14930" width="6" style="6" customWidth="1"/>
    <col min="14931" max="14931" width="0.42578125" style="6" customWidth="1"/>
    <col min="14932" max="14932" width="1.140625" style="6" customWidth="1"/>
    <col min="14933" max="15124" width="9.140625" style="6" hidden="1"/>
    <col min="15125" max="15170" width="0" style="6" hidden="1"/>
    <col min="15171" max="15380" width="9.140625" style="6" hidden="1"/>
    <col min="15381" max="15426" width="0" style="6" hidden="1"/>
    <col min="15427" max="15636" width="9.140625" style="6" hidden="1"/>
    <col min="15637" max="15682" width="0" style="6" hidden="1"/>
    <col min="15683" max="15887" width="9.140625" style="6" hidden="1"/>
    <col min="15888" max="15933" width="0" style="6" hidden="1"/>
    <col min="15934" max="16128" width="9.140625" style="6" hidden="1"/>
    <col min="16129" max="16174" width="0" style="6" hidden="1"/>
    <col min="16175" max="16384" width="9.140625" style="6" hidden="1"/>
  </cols>
  <sheetData>
    <row r="1" spans="1:71" ht="9.75" customHeight="1" thickBot="1" x14ac:dyDescent="0.3">
      <c r="A1" s="1"/>
      <c r="B1" s="2"/>
      <c r="C1" s="1"/>
      <c r="D1" s="1"/>
      <c r="E1" s="1"/>
      <c r="F1" s="1"/>
      <c r="G1" s="1"/>
      <c r="H1" s="1"/>
      <c r="I1" s="1"/>
      <c r="J1" s="1"/>
      <c r="K1" s="1"/>
      <c r="L1" s="1"/>
      <c r="M1" s="1"/>
      <c r="N1" s="1"/>
      <c r="O1" s="1"/>
      <c r="P1" s="1"/>
      <c r="Q1" s="3"/>
      <c r="R1" s="3"/>
      <c r="S1" s="3"/>
      <c r="T1" s="3"/>
      <c r="U1" s="1"/>
      <c r="V1" s="1"/>
      <c r="W1" s="1"/>
      <c r="X1" s="1"/>
      <c r="Y1" s="1"/>
      <c r="Z1" s="1"/>
      <c r="AA1" s="1"/>
      <c r="AB1" s="1"/>
      <c r="AC1" s="1"/>
      <c r="AD1" s="1"/>
      <c r="AE1" s="1"/>
      <c r="AF1" s="1"/>
      <c r="AG1" s="1"/>
      <c r="AH1" s="1"/>
      <c r="AI1" s="1"/>
      <c r="AJ1" s="1"/>
      <c r="AK1" s="4"/>
      <c r="AL1" s="1"/>
      <c r="AM1" s="1"/>
      <c r="AN1" s="1"/>
      <c r="AO1" s="1"/>
      <c r="AP1" s="1"/>
      <c r="AQ1" s="1"/>
      <c r="AR1" s="1"/>
      <c r="AS1" s="1"/>
      <c r="AT1" s="5"/>
      <c r="AU1" s="5"/>
      <c r="AV1" s="5"/>
      <c r="AW1" s="5"/>
      <c r="AX1" s="5"/>
      <c r="AY1" s="5"/>
      <c r="AZ1" s="5"/>
      <c r="BA1" s="5"/>
      <c r="BB1" s="5"/>
      <c r="BC1" s="5"/>
      <c r="BD1" s="5"/>
      <c r="BE1" s="5"/>
      <c r="BF1" s="5"/>
      <c r="BG1" s="5"/>
      <c r="BH1" s="5"/>
      <c r="BI1" s="5"/>
      <c r="BJ1" s="5"/>
      <c r="BK1" s="5"/>
      <c r="BL1" s="5"/>
      <c r="BM1" s="5"/>
      <c r="BN1" s="5"/>
      <c r="BO1" s="5"/>
      <c r="BP1" s="5"/>
      <c r="BQ1" s="5"/>
      <c r="BR1" s="5"/>
      <c r="BS1" s="5"/>
    </row>
    <row r="2" spans="1:71" ht="4.5" customHeight="1" thickTop="1" x14ac:dyDescent="0.25">
      <c r="A2" s="1"/>
      <c r="B2" s="706"/>
      <c r="C2" s="707"/>
      <c r="D2" s="707"/>
      <c r="E2" s="707"/>
      <c r="F2" s="707"/>
      <c r="G2" s="707"/>
      <c r="H2" s="707"/>
      <c r="I2" s="707"/>
      <c r="J2" s="710" t="s">
        <v>0</v>
      </c>
      <c r="K2" s="710"/>
      <c r="L2" s="710"/>
      <c r="M2" s="710"/>
      <c r="N2" s="710"/>
      <c r="O2" s="710"/>
      <c r="P2" s="710"/>
      <c r="Q2" s="710"/>
      <c r="R2" s="710"/>
      <c r="S2" s="710"/>
      <c r="T2" s="710"/>
      <c r="U2" s="710"/>
      <c r="V2" s="710"/>
      <c r="W2" s="710"/>
      <c r="X2" s="710"/>
      <c r="Y2" s="710"/>
      <c r="Z2" s="710"/>
      <c r="AA2" s="710"/>
      <c r="AB2" s="710"/>
      <c r="AC2" s="710"/>
      <c r="AD2" s="713" t="s">
        <v>1</v>
      </c>
      <c r="AE2" s="714"/>
      <c r="AF2" s="714"/>
      <c r="AG2" s="714"/>
      <c r="AH2" s="714"/>
      <c r="AI2" s="714"/>
      <c r="AJ2" s="714"/>
      <c r="AK2" s="714"/>
      <c r="AL2" s="715"/>
      <c r="AM2" s="722">
        <v>2516</v>
      </c>
      <c r="AN2" s="723"/>
      <c r="AO2" s="723"/>
      <c r="AP2" s="723"/>
      <c r="AQ2" s="723"/>
      <c r="AR2" s="723"/>
      <c r="AS2" s="724"/>
      <c r="AT2" s="5"/>
      <c r="AU2" s="5"/>
      <c r="AV2" s="5"/>
      <c r="AW2" s="5"/>
      <c r="AX2" s="5"/>
      <c r="AY2" s="5"/>
      <c r="AZ2" s="5"/>
      <c r="BA2" s="5"/>
      <c r="BB2" s="5"/>
      <c r="BC2" s="5"/>
      <c r="BD2" s="5"/>
      <c r="BE2" s="5"/>
      <c r="BF2" s="5"/>
      <c r="BG2" s="5"/>
      <c r="BH2" s="5"/>
      <c r="BI2" s="5"/>
      <c r="BJ2" s="5"/>
      <c r="BK2" s="5"/>
      <c r="BL2" s="5"/>
      <c r="BM2" s="5"/>
      <c r="BN2" s="5"/>
      <c r="BO2" s="5"/>
      <c r="BP2" s="5"/>
      <c r="BQ2" s="5"/>
      <c r="BR2" s="5"/>
      <c r="BS2" s="5"/>
    </row>
    <row r="3" spans="1:71" ht="33.75" customHeight="1" x14ac:dyDescent="0.25">
      <c r="A3" s="1"/>
      <c r="B3" s="708"/>
      <c r="C3" s="708"/>
      <c r="D3" s="708"/>
      <c r="E3" s="708"/>
      <c r="F3" s="708"/>
      <c r="G3" s="708"/>
      <c r="H3" s="708"/>
      <c r="I3" s="708"/>
      <c r="J3" s="711"/>
      <c r="K3" s="711"/>
      <c r="L3" s="711"/>
      <c r="M3" s="711"/>
      <c r="N3" s="711"/>
      <c r="O3" s="711"/>
      <c r="P3" s="711"/>
      <c r="Q3" s="711"/>
      <c r="R3" s="711"/>
      <c r="S3" s="711"/>
      <c r="T3" s="711"/>
      <c r="U3" s="711"/>
      <c r="V3" s="711"/>
      <c r="W3" s="711"/>
      <c r="X3" s="711"/>
      <c r="Y3" s="711"/>
      <c r="Z3" s="711"/>
      <c r="AA3" s="711"/>
      <c r="AB3" s="711"/>
      <c r="AC3" s="711"/>
      <c r="AD3" s="716"/>
      <c r="AE3" s="717"/>
      <c r="AF3" s="717"/>
      <c r="AG3" s="717"/>
      <c r="AH3" s="717"/>
      <c r="AI3" s="717"/>
      <c r="AJ3" s="717"/>
      <c r="AK3" s="717"/>
      <c r="AL3" s="718"/>
      <c r="AM3" s="725"/>
      <c r="AN3" s="726"/>
      <c r="AO3" s="726"/>
      <c r="AP3" s="726"/>
      <c r="AQ3" s="726"/>
      <c r="AR3" s="726"/>
      <c r="AS3" s="727"/>
      <c r="AT3" s="5"/>
      <c r="AU3" s="5"/>
      <c r="AV3" s="5"/>
      <c r="AW3" s="5"/>
      <c r="AX3" s="5"/>
      <c r="AY3" s="5"/>
      <c r="AZ3" s="5"/>
      <c r="BA3" s="5"/>
      <c r="BB3" s="5"/>
      <c r="BC3" s="5"/>
      <c r="BD3" s="5"/>
      <c r="BE3" s="5"/>
      <c r="BF3" s="5"/>
      <c r="BG3" s="5"/>
      <c r="BH3" s="5"/>
      <c r="BI3" s="5"/>
      <c r="BJ3" s="5"/>
      <c r="BK3" s="5"/>
      <c r="BL3" s="5"/>
      <c r="BM3" s="5"/>
      <c r="BN3" s="5"/>
      <c r="BO3" s="5"/>
      <c r="BP3" s="5"/>
      <c r="BQ3" s="5"/>
      <c r="BR3" s="5"/>
      <c r="BS3" s="5"/>
    </row>
    <row r="4" spans="1:71" s="7" customFormat="1" ht="3.75" customHeight="1" thickBot="1" x14ac:dyDescent="0.3">
      <c r="A4" s="1"/>
      <c r="B4" s="709"/>
      <c r="C4" s="709"/>
      <c r="D4" s="709"/>
      <c r="E4" s="709"/>
      <c r="F4" s="709"/>
      <c r="G4" s="709"/>
      <c r="H4" s="709"/>
      <c r="I4" s="709"/>
      <c r="J4" s="712"/>
      <c r="K4" s="712"/>
      <c r="L4" s="712"/>
      <c r="M4" s="712"/>
      <c r="N4" s="712"/>
      <c r="O4" s="712"/>
      <c r="P4" s="712"/>
      <c r="Q4" s="712"/>
      <c r="R4" s="712"/>
      <c r="S4" s="712"/>
      <c r="T4" s="712"/>
      <c r="U4" s="712"/>
      <c r="V4" s="712"/>
      <c r="W4" s="712"/>
      <c r="X4" s="712"/>
      <c r="Y4" s="712"/>
      <c r="Z4" s="712"/>
      <c r="AA4" s="712"/>
      <c r="AB4" s="712"/>
      <c r="AC4" s="712"/>
      <c r="AD4" s="719"/>
      <c r="AE4" s="720"/>
      <c r="AF4" s="720"/>
      <c r="AG4" s="720"/>
      <c r="AH4" s="720"/>
      <c r="AI4" s="720"/>
      <c r="AJ4" s="720"/>
      <c r="AK4" s="720"/>
      <c r="AL4" s="721"/>
      <c r="AM4" s="728"/>
      <c r="AN4" s="729"/>
      <c r="AO4" s="729"/>
      <c r="AP4" s="729"/>
      <c r="AQ4" s="729"/>
      <c r="AR4" s="729"/>
      <c r="AS4" s="730"/>
      <c r="AT4" s="5"/>
      <c r="AU4" s="5"/>
      <c r="AV4" s="5"/>
      <c r="AW4" s="5"/>
      <c r="AX4" s="5"/>
      <c r="AY4" s="5"/>
      <c r="AZ4" s="5"/>
      <c r="BA4" s="5"/>
      <c r="BB4" s="5"/>
      <c r="BC4" s="5"/>
      <c r="BD4" s="5"/>
      <c r="BE4" s="5"/>
      <c r="BF4" s="5"/>
      <c r="BG4" s="5"/>
      <c r="BH4" s="5"/>
      <c r="BI4" s="5"/>
      <c r="BJ4" s="5"/>
      <c r="BK4" s="5"/>
      <c r="BL4" s="5"/>
      <c r="BM4" s="5"/>
      <c r="BN4" s="5"/>
      <c r="BO4" s="5"/>
      <c r="BP4" s="5"/>
      <c r="BQ4" s="5"/>
      <c r="BR4" s="5"/>
      <c r="BS4" s="5"/>
    </row>
    <row r="5" spans="1:71" s="9" customFormat="1" ht="12" customHeight="1" thickTop="1" x14ac:dyDescent="0.25">
      <c r="A5" s="1"/>
      <c r="B5" s="731" t="s">
        <v>2</v>
      </c>
      <c r="C5" s="732"/>
      <c r="D5" s="732"/>
      <c r="E5" s="8">
        <v>2019</v>
      </c>
      <c r="F5" s="733"/>
      <c r="G5" s="734"/>
      <c r="H5" s="734"/>
      <c r="I5" s="734"/>
      <c r="J5" s="734"/>
      <c r="K5" s="734"/>
      <c r="L5" s="734"/>
      <c r="M5" s="734"/>
      <c r="N5" s="734"/>
      <c r="O5" s="734"/>
      <c r="P5" s="734"/>
      <c r="Q5" s="734"/>
      <c r="R5" s="734"/>
      <c r="S5" s="734"/>
      <c r="T5" s="734"/>
      <c r="U5" s="734"/>
      <c r="V5" s="734"/>
      <c r="W5" s="734"/>
      <c r="X5" s="734"/>
      <c r="Y5" s="735"/>
      <c r="Z5" s="736"/>
      <c r="AA5" s="736"/>
      <c r="AB5" s="736"/>
      <c r="AC5" s="736"/>
      <c r="AD5" s="736"/>
      <c r="AE5" s="736"/>
      <c r="AF5" s="736"/>
      <c r="AG5" s="736"/>
      <c r="AH5" s="736"/>
      <c r="AI5" s="736"/>
      <c r="AJ5" s="736"/>
      <c r="AK5" s="736"/>
      <c r="AL5" s="736"/>
      <c r="AM5" s="736"/>
      <c r="AN5" s="736"/>
      <c r="AO5" s="736"/>
      <c r="AP5" s="736"/>
      <c r="AQ5" s="736"/>
      <c r="AR5" s="736"/>
      <c r="AS5" s="737"/>
      <c r="AT5" s="5"/>
      <c r="AU5" s="5"/>
      <c r="AV5" s="5"/>
      <c r="AW5" s="5"/>
      <c r="AX5" s="5"/>
      <c r="AY5" s="5"/>
      <c r="AZ5" s="5"/>
      <c r="BA5" s="5"/>
      <c r="BB5" s="5"/>
      <c r="BC5" s="5"/>
      <c r="BD5" s="5"/>
      <c r="BE5" s="5"/>
      <c r="BF5" s="5"/>
      <c r="BG5" s="5"/>
      <c r="BH5" s="5"/>
      <c r="BI5" s="5"/>
      <c r="BJ5" s="5"/>
      <c r="BK5" s="5"/>
      <c r="BL5" s="5"/>
      <c r="BM5" s="5"/>
      <c r="BN5" s="5"/>
      <c r="BO5" s="5"/>
      <c r="BP5" s="5"/>
      <c r="BQ5" s="5"/>
      <c r="BR5" s="5"/>
      <c r="BS5" s="5"/>
    </row>
    <row r="6" spans="1:71" s="9" customFormat="1" ht="14.1" customHeight="1" x14ac:dyDescent="0.25">
      <c r="A6" s="1"/>
      <c r="B6" s="10"/>
      <c r="C6" s="11"/>
      <c r="D6" s="11"/>
      <c r="E6" s="11"/>
      <c r="F6" s="11"/>
      <c r="G6" s="11"/>
      <c r="H6" s="11"/>
      <c r="I6" s="11"/>
      <c r="J6" s="11"/>
      <c r="K6" s="11"/>
      <c r="L6" s="11"/>
      <c r="M6" s="11"/>
      <c r="N6" s="11"/>
      <c r="O6" s="11"/>
      <c r="P6" s="11"/>
      <c r="Q6" s="12"/>
      <c r="R6" s="12"/>
      <c r="S6" s="12"/>
      <c r="T6" s="12"/>
      <c r="U6" s="11"/>
      <c r="V6" s="11"/>
      <c r="W6" s="11"/>
      <c r="X6" s="11"/>
      <c r="Y6" s="13"/>
      <c r="Z6" s="738" t="s">
        <v>3</v>
      </c>
      <c r="AA6" s="739"/>
      <c r="AB6" s="739"/>
      <c r="AC6" s="739"/>
      <c r="AD6" s="739"/>
      <c r="AE6" s="739"/>
      <c r="AF6" s="739"/>
      <c r="AG6" s="739"/>
      <c r="AH6" s="739"/>
      <c r="AI6" s="739"/>
      <c r="AJ6" s="739"/>
      <c r="AK6" s="739"/>
      <c r="AL6" s="739"/>
      <c r="AM6" s="739"/>
      <c r="AN6" s="739"/>
      <c r="AO6" s="739"/>
      <c r="AP6" s="739"/>
      <c r="AQ6" s="739"/>
      <c r="AR6" s="739"/>
      <c r="AS6" s="740"/>
      <c r="AT6" s="5"/>
      <c r="AU6" s="5"/>
      <c r="AV6" s="5"/>
      <c r="AW6" s="5"/>
      <c r="AX6" s="5"/>
      <c r="AY6" s="5"/>
      <c r="AZ6" s="5"/>
      <c r="BA6" s="5"/>
      <c r="BB6" s="5"/>
      <c r="BC6" s="5"/>
      <c r="BD6" s="5"/>
      <c r="BE6" s="5"/>
      <c r="BF6" s="5"/>
      <c r="BG6" s="5"/>
      <c r="BH6" s="5"/>
      <c r="BI6" s="5"/>
      <c r="BJ6" s="5"/>
      <c r="BK6" s="5"/>
      <c r="BL6" s="5"/>
      <c r="BM6" s="5"/>
      <c r="BN6" s="5"/>
      <c r="BO6" s="5"/>
      <c r="BP6" s="5"/>
      <c r="BQ6" s="5"/>
      <c r="BR6" s="5"/>
      <c r="BS6" s="5"/>
    </row>
    <row r="7" spans="1:71" s="9" customFormat="1" ht="14.1" customHeight="1" x14ac:dyDescent="0.25">
      <c r="A7" s="1"/>
      <c r="B7" s="14"/>
      <c r="C7" s="11"/>
      <c r="D7" s="744"/>
      <c r="E7" s="744"/>
      <c r="F7" s="744"/>
      <c r="G7" s="744"/>
      <c r="H7" s="744"/>
      <c r="I7" s="744"/>
      <c r="J7" s="744"/>
      <c r="K7" s="744"/>
      <c r="L7" s="744"/>
      <c r="M7" s="744"/>
      <c r="N7" s="744"/>
      <c r="O7" s="744"/>
      <c r="P7" s="744"/>
      <c r="Q7" s="744"/>
      <c r="R7" s="744"/>
      <c r="S7" s="744"/>
      <c r="T7" s="744"/>
      <c r="U7" s="744"/>
      <c r="V7" s="744"/>
      <c r="W7" s="744"/>
      <c r="X7" s="744"/>
      <c r="Y7" s="13"/>
      <c r="Z7" s="738"/>
      <c r="AA7" s="739"/>
      <c r="AB7" s="739"/>
      <c r="AC7" s="739"/>
      <c r="AD7" s="739"/>
      <c r="AE7" s="739"/>
      <c r="AF7" s="739"/>
      <c r="AG7" s="739"/>
      <c r="AH7" s="739"/>
      <c r="AI7" s="739"/>
      <c r="AJ7" s="739"/>
      <c r="AK7" s="739"/>
      <c r="AL7" s="739"/>
      <c r="AM7" s="739"/>
      <c r="AN7" s="739"/>
      <c r="AO7" s="739"/>
      <c r="AP7" s="739"/>
      <c r="AQ7" s="739"/>
      <c r="AR7" s="739"/>
      <c r="AS7" s="740"/>
      <c r="AT7" s="5"/>
      <c r="AU7" s="5"/>
      <c r="AV7" s="5"/>
      <c r="AW7" s="5"/>
      <c r="AX7" s="5"/>
      <c r="AY7" s="5"/>
      <c r="AZ7" s="5"/>
      <c r="BA7" s="5"/>
      <c r="BB7" s="5"/>
      <c r="BC7" s="5"/>
      <c r="BD7" s="5"/>
      <c r="BE7" s="5"/>
      <c r="BF7" s="5"/>
      <c r="BG7" s="5"/>
      <c r="BH7" s="5"/>
      <c r="BI7" s="5"/>
      <c r="BJ7" s="5"/>
      <c r="BK7" s="5"/>
      <c r="BL7" s="5"/>
      <c r="BM7" s="5"/>
      <c r="BN7" s="5"/>
      <c r="BO7" s="5"/>
      <c r="BP7" s="5"/>
      <c r="BQ7" s="5"/>
      <c r="BR7" s="5"/>
      <c r="BS7" s="5"/>
    </row>
    <row r="8" spans="1:71" s="9" customFormat="1" ht="14.1" customHeight="1" x14ac:dyDescent="0.25">
      <c r="A8" s="1"/>
      <c r="B8" s="14"/>
      <c r="C8" s="11"/>
      <c r="D8" s="744"/>
      <c r="E8" s="744"/>
      <c r="F8" s="744"/>
      <c r="G8" s="744"/>
      <c r="H8" s="744"/>
      <c r="I8" s="744"/>
      <c r="J8" s="744"/>
      <c r="K8" s="744"/>
      <c r="L8" s="744"/>
      <c r="M8" s="744"/>
      <c r="N8" s="744"/>
      <c r="O8" s="744"/>
      <c r="P8" s="744"/>
      <c r="Q8" s="744"/>
      <c r="R8" s="744"/>
      <c r="S8" s="744"/>
      <c r="T8" s="744"/>
      <c r="U8" s="744"/>
      <c r="V8" s="744"/>
      <c r="W8" s="744"/>
      <c r="X8" s="744"/>
      <c r="Y8" s="13"/>
      <c r="Z8" s="738"/>
      <c r="AA8" s="739"/>
      <c r="AB8" s="739"/>
      <c r="AC8" s="739"/>
      <c r="AD8" s="739"/>
      <c r="AE8" s="739"/>
      <c r="AF8" s="739"/>
      <c r="AG8" s="739"/>
      <c r="AH8" s="739"/>
      <c r="AI8" s="739"/>
      <c r="AJ8" s="739"/>
      <c r="AK8" s="739"/>
      <c r="AL8" s="739"/>
      <c r="AM8" s="739"/>
      <c r="AN8" s="739"/>
      <c r="AO8" s="739"/>
      <c r="AP8" s="739"/>
      <c r="AQ8" s="739"/>
      <c r="AR8" s="739"/>
      <c r="AS8" s="740"/>
      <c r="AT8" s="5"/>
      <c r="AU8" s="5"/>
      <c r="AV8" s="5"/>
      <c r="AW8" s="5"/>
      <c r="AX8" s="5"/>
      <c r="AY8" s="5"/>
      <c r="AZ8" s="5"/>
      <c r="BA8" s="5"/>
      <c r="BB8" s="5"/>
      <c r="BC8" s="5"/>
      <c r="BD8" s="5"/>
      <c r="BE8" s="5"/>
      <c r="BF8" s="5"/>
      <c r="BG8" s="5"/>
      <c r="BH8" s="5"/>
      <c r="BI8" s="5"/>
      <c r="BJ8" s="5"/>
      <c r="BK8" s="5"/>
      <c r="BL8" s="5"/>
      <c r="BM8" s="5"/>
      <c r="BN8" s="5"/>
      <c r="BO8" s="5"/>
      <c r="BP8" s="5"/>
      <c r="BQ8" s="5"/>
      <c r="BR8" s="5"/>
      <c r="BS8" s="5"/>
    </row>
    <row r="9" spans="1:71" s="9" customFormat="1" ht="14.1" customHeight="1" x14ac:dyDescent="0.25">
      <c r="A9" s="1"/>
      <c r="B9" s="14"/>
      <c r="C9" s="11"/>
      <c r="D9" s="11"/>
      <c r="E9" s="11"/>
      <c r="F9" s="11"/>
      <c r="G9" s="11"/>
      <c r="H9" s="11"/>
      <c r="I9" s="11"/>
      <c r="J9" s="11"/>
      <c r="K9" s="11"/>
      <c r="L9" s="11"/>
      <c r="M9" s="11"/>
      <c r="N9" s="11"/>
      <c r="O9" s="11"/>
      <c r="P9" s="11"/>
      <c r="Q9" s="12"/>
      <c r="R9" s="12"/>
      <c r="S9" s="12"/>
      <c r="T9" s="12"/>
      <c r="U9" s="11"/>
      <c r="V9" s="11"/>
      <c r="W9" s="11"/>
      <c r="X9" s="11"/>
      <c r="Y9" s="13"/>
      <c r="Z9" s="738"/>
      <c r="AA9" s="739"/>
      <c r="AB9" s="739"/>
      <c r="AC9" s="739"/>
      <c r="AD9" s="739"/>
      <c r="AE9" s="739"/>
      <c r="AF9" s="739"/>
      <c r="AG9" s="739"/>
      <c r="AH9" s="739"/>
      <c r="AI9" s="739"/>
      <c r="AJ9" s="739"/>
      <c r="AK9" s="739"/>
      <c r="AL9" s="739"/>
      <c r="AM9" s="739"/>
      <c r="AN9" s="739"/>
      <c r="AO9" s="739"/>
      <c r="AP9" s="739"/>
      <c r="AQ9" s="739"/>
      <c r="AR9" s="739"/>
      <c r="AS9" s="740"/>
      <c r="AT9" s="5"/>
      <c r="AU9" s="5"/>
      <c r="AV9" s="5"/>
      <c r="AW9" s="5"/>
      <c r="AX9" s="5"/>
      <c r="AY9" s="5"/>
      <c r="AZ9" s="5"/>
      <c r="BA9" s="5"/>
      <c r="BB9" s="5"/>
      <c r="BC9" s="5"/>
      <c r="BD9" s="5"/>
      <c r="BE9" s="5"/>
      <c r="BF9" s="5"/>
      <c r="BG9" s="5"/>
      <c r="BH9" s="5"/>
      <c r="BI9" s="5"/>
      <c r="BJ9" s="5"/>
      <c r="BK9" s="5"/>
      <c r="BL9" s="5"/>
      <c r="BM9" s="5"/>
      <c r="BN9" s="5"/>
      <c r="BO9" s="5"/>
      <c r="BP9" s="5"/>
      <c r="BQ9" s="5"/>
      <c r="BR9" s="5"/>
      <c r="BS9" s="5"/>
    </row>
    <row r="10" spans="1:71" s="9" customFormat="1" ht="14.1" customHeight="1" x14ac:dyDescent="0.25">
      <c r="A10" s="1"/>
      <c r="B10" s="14"/>
      <c r="C10" s="11"/>
      <c r="D10" s="11"/>
      <c r="E10" s="11"/>
      <c r="F10" s="11"/>
      <c r="G10" s="11"/>
      <c r="H10" s="11"/>
      <c r="I10" s="11"/>
      <c r="J10" s="11"/>
      <c r="K10" s="11"/>
      <c r="L10" s="11"/>
      <c r="M10" s="11"/>
      <c r="N10" s="11"/>
      <c r="O10" s="11"/>
      <c r="P10" s="11"/>
      <c r="Q10" s="12"/>
      <c r="R10" s="12"/>
      <c r="S10" s="12"/>
      <c r="T10" s="12"/>
      <c r="U10" s="11"/>
      <c r="V10" s="11"/>
      <c r="W10" s="11"/>
      <c r="X10" s="11"/>
      <c r="Y10" s="13"/>
      <c r="Z10" s="738"/>
      <c r="AA10" s="739"/>
      <c r="AB10" s="739"/>
      <c r="AC10" s="739"/>
      <c r="AD10" s="739"/>
      <c r="AE10" s="739"/>
      <c r="AF10" s="739"/>
      <c r="AG10" s="739"/>
      <c r="AH10" s="739"/>
      <c r="AI10" s="739"/>
      <c r="AJ10" s="739"/>
      <c r="AK10" s="739"/>
      <c r="AL10" s="739"/>
      <c r="AM10" s="739"/>
      <c r="AN10" s="739"/>
      <c r="AO10" s="739"/>
      <c r="AP10" s="739"/>
      <c r="AQ10" s="739"/>
      <c r="AR10" s="739"/>
      <c r="AS10" s="740"/>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row>
    <row r="11" spans="1:71" s="9" customFormat="1" ht="11.25" customHeight="1" thickBot="1" x14ac:dyDescent="0.3">
      <c r="A11" s="1"/>
      <c r="B11" s="745"/>
      <c r="C11" s="746"/>
      <c r="D11" s="746"/>
      <c r="E11" s="746"/>
      <c r="F11" s="746"/>
      <c r="G11" s="746"/>
      <c r="H11" s="746"/>
      <c r="I11" s="746"/>
      <c r="J11" s="746"/>
      <c r="K11" s="746"/>
      <c r="L11" s="746"/>
      <c r="M11" s="746"/>
      <c r="N11" s="746"/>
      <c r="O11" s="746"/>
      <c r="P11" s="746"/>
      <c r="Q11" s="746"/>
      <c r="R11" s="746"/>
      <c r="S11" s="746"/>
      <c r="T11" s="746"/>
      <c r="U11" s="746"/>
      <c r="V11" s="746"/>
      <c r="W11" s="746"/>
      <c r="X11" s="746"/>
      <c r="Y11" s="747"/>
      <c r="Z11" s="741"/>
      <c r="AA11" s="742"/>
      <c r="AB11" s="742"/>
      <c r="AC11" s="742"/>
      <c r="AD11" s="742"/>
      <c r="AE11" s="742"/>
      <c r="AF11" s="742"/>
      <c r="AG11" s="742"/>
      <c r="AH11" s="742"/>
      <c r="AI11" s="742"/>
      <c r="AJ11" s="742"/>
      <c r="AK11" s="742"/>
      <c r="AL11" s="742"/>
      <c r="AM11" s="742"/>
      <c r="AN11" s="742"/>
      <c r="AO11" s="742"/>
      <c r="AP11" s="742"/>
      <c r="AQ11" s="742"/>
      <c r="AR11" s="742"/>
      <c r="AS11" s="743"/>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row>
    <row r="12" spans="1:71" s="17" customFormat="1" ht="12.75" customHeight="1" thickTop="1" x14ac:dyDescent="0.2">
      <c r="A12" s="15"/>
      <c r="B12" s="748" t="s">
        <v>4</v>
      </c>
      <c r="C12" s="16"/>
      <c r="D12" s="750" t="s">
        <v>5</v>
      </c>
      <c r="E12" s="751"/>
      <c r="F12" s="751"/>
      <c r="G12" s="751"/>
      <c r="H12" s="751"/>
      <c r="I12" s="751"/>
      <c r="J12" s="751"/>
      <c r="K12" s="751"/>
      <c r="L12" s="751"/>
      <c r="M12" s="751"/>
      <c r="N12" s="751"/>
      <c r="O12" s="751"/>
      <c r="P12" s="751"/>
      <c r="Q12" s="751"/>
      <c r="R12" s="751"/>
      <c r="S12" s="751"/>
      <c r="T12" s="751" t="s">
        <v>6</v>
      </c>
      <c r="U12" s="751"/>
      <c r="V12" s="752"/>
      <c r="W12" s="750" t="s">
        <v>7</v>
      </c>
      <c r="X12" s="751"/>
      <c r="Y12" s="751"/>
      <c r="Z12" s="751" t="s">
        <v>8</v>
      </c>
      <c r="AA12" s="751"/>
      <c r="AB12" s="751"/>
      <c r="AC12" s="751"/>
      <c r="AD12" s="751"/>
      <c r="AE12" s="751"/>
      <c r="AF12" s="751" t="s">
        <v>9</v>
      </c>
      <c r="AG12" s="751"/>
      <c r="AH12" s="751"/>
      <c r="AI12" s="751"/>
      <c r="AJ12" s="751"/>
      <c r="AK12" s="751"/>
      <c r="AL12" s="751"/>
      <c r="AM12" s="751"/>
      <c r="AN12" s="751"/>
      <c r="AO12" s="751" t="s">
        <v>10</v>
      </c>
      <c r="AP12" s="751"/>
      <c r="AQ12" s="751"/>
      <c r="AR12" s="751"/>
      <c r="AS12" s="757"/>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row>
    <row r="13" spans="1:71" s="17" customFormat="1" ht="12.75" customHeight="1" x14ac:dyDescent="0.2">
      <c r="A13" s="15"/>
      <c r="B13" s="749"/>
      <c r="C13" s="18"/>
      <c r="D13" s="758"/>
      <c r="E13" s="758"/>
      <c r="F13" s="758"/>
      <c r="G13" s="758"/>
      <c r="H13" s="758"/>
      <c r="I13" s="758"/>
      <c r="J13" s="758"/>
      <c r="K13" s="758"/>
      <c r="L13" s="758"/>
      <c r="M13" s="758"/>
      <c r="N13" s="758"/>
      <c r="O13" s="758"/>
      <c r="P13" s="758"/>
      <c r="Q13" s="758"/>
      <c r="R13" s="758"/>
      <c r="S13" s="758"/>
      <c r="T13" s="759"/>
      <c r="U13" s="759"/>
      <c r="V13" s="759"/>
      <c r="W13" s="760"/>
      <c r="X13" s="760"/>
      <c r="Y13" s="760"/>
      <c r="Z13" s="760"/>
      <c r="AA13" s="760"/>
      <c r="AB13" s="760"/>
      <c r="AC13" s="760"/>
      <c r="AD13" s="760"/>
      <c r="AE13" s="760"/>
      <c r="AF13" s="760"/>
      <c r="AG13" s="760"/>
      <c r="AH13" s="760"/>
      <c r="AI13" s="760"/>
      <c r="AJ13" s="760"/>
      <c r="AK13" s="760"/>
      <c r="AL13" s="760"/>
      <c r="AM13" s="760"/>
      <c r="AN13" s="760"/>
      <c r="AO13" s="760"/>
      <c r="AP13" s="760"/>
      <c r="AQ13" s="760"/>
      <c r="AR13" s="760"/>
      <c r="AS13" s="761"/>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row>
    <row r="14" spans="1:71" s="19" customFormat="1" ht="15.75" customHeight="1" x14ac:dyDescent="0.2">
      <c r="A14" s="15"/>
      <c r="B14" s="749"/>
      <c r="C14" s="18"/>
      <c r="D14" s="762" t="s">
        <v>11</v>
      </c>
      <c r="E14" s="763"/>
      <c r="F14" s="763"/>
      <c r="G14" s="763"/>
      <c r="H14" s="763"/>
      <c r="I14" s="763"/>
      <c r="J14" s="763"/>
      <c r="K14" s="763"/>
      <c r="L14" s="763"/>
      <c r="M14" s="763"/>
      <c r="N14" s="763"/>
      <c r="O14" s="763"/>
      <c r="P14" s="763"/>
      <c r="Q14" s="763"/>
      <c r="R14" s="763"/>
      <c r="S14" s="763"/>
      <c r="T14" s="763"/>
      <c r="U14" s="763"/>
      <c r="V14" s="763"/>
      <c r="W14" s="763"/>
      <c r="X14" s="763"/>
      <c r="Y14" s="763"/>
      <c r="Z14" s="763"/>
      <c r="AA14" s="763"/>
      <c r="AB14" s="763"/>
      <c r="AC14" s="763"/>
      <c r="AD14" s="763"/>
      <c r="AE14" s="763"/>
      <c r="AF14" s="763"/>
      <c r="AG14" s="763"/>
      <c r="AH14" s="763"/>
      <c r="AI14" s="763"/>
      <c r="AJ14" s="763"/>
      <c r="AK14" s="763"/>
      <c r="AL14" s="763"/>
      <c r="AM14" s="763"/>
      <c r="AN14" s="763"/>
      <c r="AO14" s="763"/>
      <c r="AP14" s="764"/>
      <c r="AQ14" s="765" t="s">
        <v>12</v>
      </c>
      <c r="AR14" s="766"/>
      <c r="AS14" s="767"/>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row>
    <row r="15" spans="1:71" s="20" customFormat="1" ht="11.25" customHeight="1" x14ac:dyDescent="0.2">
      <c r="A15" s="15"/>
      <c r="B15" s="749"/>
      <c r="C15" s="18"/>
      <c r="D15" s="768" t="s">
        <v>1366</v>
      </c>
      <c r="E15" s="769"/>
      <c r="F15" s="769"/>
      <c r="G15" s="769"/>
      <c r="H15" s="769"/>
      <c r="I15" s="769"/>
      <c r="J15" s="769"/>
      <c r="K15" s="769"/>
      <c r="L15" s="769"/>
      <c r="M15" s="769"/>
      <c r="N15" s="769"/>
      <c r="O15" s="769"/>
      <c r="P15" s="769"/>
      <c r="Q15" s="769"/>
      <c r="R15" s="769"/>
      <c r="S15" s="769"/>
      <c r="T15" s="769"/>
      <c r="U15" s="769"/>
      <c r="V15" s="769"/>
      <c r="W15" s="769"/>
      <c r="X15" s="769"/>
      <c r="Y15" s="769"/>
      <c r="Z15" s="769"/>
      <c r="AA15" s="769"/>
      <c r="AB15" s="769"/>
      <c r="AC15" s="769"/>
      <c r="AD15" s="769"/>
      <c r="AE15" s="769"/>
      <c r="AF15" s="769"/>
      <c r="AG15" s="769"/>
      <c r="AH15" s="769"/>
      <c r="AI15" s="769"/>
      <c r="AJ15" s="769"/>
      <c r="AK15" s="769"/>
      <c r="AL15" s="769"/>
      <c r="AM15" s="769"/>
      <c r="AN15" s="769"/>
      <c r="AO15" s="769"/>
      <c r="AP15" s="770"/>
      <c r="AQ15" s="771"/>
      <c r="AR15" s="773"/>
      <c r="AS15" s="774"/>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row>
    <row r="16" spans="1:71" s="21" customFormat="1" ht="4.5" customHeight="1" x14ac:dyDescent="0.2">
      <c r="A16" s="15"/>
      <c r="B16" s="749"/>
      <c r="C16" s="18"/>
      <c r="D16" s="768"/>
      <c r="E16" s="769"/>
      <c r="F16" s="769"/>
      <c r="G16" s="769"/>
      <c r="H16" s="769"/>
      <c r="I16" s="769"/>
      <c r="J16" s="769"/>
      <c r="K16" s="769"/>
      <c r="L16" s="769"/>
      <c r="M16" s="769"/>
      <c r="N16" s="769"/>
      <c r="O16" s="769"/>
      <c r="P16" s="769"/>
      <c r="Q16" s="769"/>
      <c r="R16" s="769"/>
      <c r="S16" s="769"/>
      <c r="T16" s="769"/>
      <c r="U16" s="769"/>
      <c r="V16" s="769"/>
      <c r="W16" s="769"/>
      <c r="X16" s="769"/>
      <c r="Y16" s="769"/>
      <c r="Z16" s="769"/>
      <c r="AA16" s="769"/>
      <c r="AB16" s="769"/>
      <c r="AC16" s="769"/>
      <c r="AD16" s="769"/>
      <c r="AE16" s="769"/>
      <c r="AF16" s="769"/>
      <c r="AG16" s="769"/>
      <c r="AH16" s="769"/>
      <c r="AI16" s="769"/>
      <c r="AJ16" s="769"/>
      <c r="AK16" s="769"/>
      <c r="AL16" s="769"/>
      <c r="AM16" s="769"/>
      <c r="AN16" s="769"/>
      <c r="AO16" s="769"/>
      <c r="AP16" s="770"/>
      <c r="AQ16" s="772"/>
      <c r="AR16" s="775"/>
      <c r="AS16" s="776"/>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row>
    <row r="17" spans="1:71" s="22" customFormat="1" ht="12.75" customHeight="1" x14ac:dyDescent="0.25">
      <c r="A17" s="15"/>
      <c r="B17" s="753" t="s">
        <v>13</v>
      </c>
      <c r="C17" s="754"/>
      <c r="D17" s="754"/>
      <c r="E17" s="754"/>
      <c r="F17" s="754"/>
      <c r="G17" s="754"/>
      <c r="H17" s="754"/>
      <c r="I17" s="754"/>
      <c r="J17" s="754"/>
      <c r="K17" s="754"/>
      <c r="L17" s="754"/>
      <c r="M17" s="754"/>
      <c r="N17" s="754"/>
      <c r="O17" s="754"/>
      <c r="P17" s="754"/>
      <c r="Q17" s="754"/>
      <c r="R17" s="754"/>
      <c r="S17" s="755" t="s">
        <v>14</v>
      </c>
      <c r="T17" s="755"/>
      <c r="U17" s="755"/>
      <c r="V17" s="755"/>
      <c r="W17" s="755"/>
      <c r="X17" s="755"/>
      <c r="Y17" s="755"/>
      <c r="Z17" s="755"/>
      <c r="AA17" s="755"/>
      <c r="AB17" s="755"/>
      <c r="AC17" s="755"/>
      <c r="AD17" s="755"/>
      <c r="AE17" s="755"/>
      <c r="AF17" s="755"/>
      <c r="AG17" s="755"/>
      <c r="AH17" s="755"/>
      <c r="AI17" s="755"/>
      <c r="AJ17" s="755"/>
      <c r="AK17" s="755"/>
      <c r="AL17" s="755"/>
      <c r="AM17" s="755"/>
      <c r="AN17" s="755"/>
      <c r="AO17" s="755"/>
      <c r="AP17" s="755"/>
      <c r="AQ17" s="755"/>
      <c r="AR17" s="755"/>
      <c r="AS17" s="756"/>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row>
    <row r="18" spans="1:71" ht="12" customHeight="1" thickBot="1" x14ac:dyDescent="0.3">
      <c r="A18" s="1"/>
      <c r="B18" s="781" t="s">
        <v>15</v>
      </c>
      <c r="C18" s="782"/>
      <c r="D18" s="782"/>
      <c r="E18" s="782"/>
      <c r="F18" s="782"/>
      <c r="G18" s="782"/>
      <c r="H18" s="782"/>
      <c r="I18" s="782"/>
      <c r="J18" s="782"/>
      <c r="K18" s="782"/>
      <c r="L18" s="782"/>
      <c r="M18" s="782"/>
      <c r="N18" s="782"/>
      <c r="O18" s="782"/>
      <c r="P18" s="782"/>
      <c r="Q18" s="782"/>
      <c r="R18" s="783"/>
      <c r="S18" s="784"/>
      <c r="T18" s="785"/>
      <c r="U18" s="786"/>
      <c r="V18" s="23"/>
      <c r="W18" s="24" t="s">
        <v>836</v>
      </c>
      <c r="X18" s="24"/>
      <c r="Y18" s="24"/>
      <c r="Z18" s="24"/>
      <c r="AA18" s="24"/>
      <c r="AB18" s="25"/>
      <c r="AC18" s="25"/>
      <c r="AD18" s="25"/>
      <c r="AE18" s="26"/>
      <c r="AF18" s="26"/>
      <c r="AG18" s="26"/>
      <c r="AH18" s="26"/>
      <c r="AI18" s="27"/>
      <c r="AJ18" s="28"/>
      <c r="AK18" s="28"/>
      <c r="AL18" s="26"/>
      <c r="AM18" s="26"/>
      <c r="AN18" s="26"/>
      <c r="AO18" s="26"/>
      <c r="AP18" s="26"/>
      <c r="AQ18" s="26"/>
      <c r="AR18" s="26"/>
      <c r="AS18" s="29"/>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row>
    <row r="19" spans="1:71" ht="13.5" customHeight="1" thickTop="1" x14ac:dyDescent="0.25">
      <c r="A19" s="1"/>
      <c r="B19" s="787" t="s">
        <v>16</v>
      </c>
      <c r="C19" s="788"/>
      <c r="D19" s="788"/>
      <c r="E19" s="788"/>
      <c r="F19" s="788"/>
      <c r="G19" s="788"/>
      <c r="H19" s="788"/>
      <c r="I19" s="788"/>
      <c r="J19" s="788"/>
      <c r="K19" s="788"/>
      <c r="L19" s="788"/>
      <c r="M19" s="788"/>
      <c r="N19" s="788"/>
      <c r="O19" s="788"/>
      <c r="P19" s="788"/>
      <c r="Q19" s="788"/>
      <c r="R19" s="788"/>
      <c r="S19" s="788"/>
      <c r="T19" s="788"/>
      <c r="U19" s="788"/>
      <c r="V19" s="788"/>
      <c r="W19" s="788"/>
      <c r="X19" s="788"/>
      <c r="Y19" s="788"/>
      <c r="Z19" s="788"/>
      <c r="AA19" s="788"/>
      <c r="AB19" s="788"/>
      <c r="AC19" s="788"/>
      <c r="AD19" s="788"/>
      <c r="AE19" s="788"/>
      <c r="AF19" s="788"/>
      <c r="AG19" s="788"/>
      <c r="AH19" s="788"/>
      <c r="AI19" s="788"/>
      <c r="AJ19" s="788"/>
      <c r="AK19" s="788"/>
      <c r="AL19" s="788"/>
      <c r="AM19" s="788"/>
      <c r="AN19" s="788"/>
      <c r="AO19" s="788"/>
      <c r="AP19" s="788"/>
      <c r="AQ19" s="788"/>
      <c r="AR19" s="788"/>
      <c r="AS19" s="789"/>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row>
    <row r="20" spans="1:71" ht="14.25" customHeight="1" x14ac:dyDescent="0.25">
      <c r="A20" s="1"/>
      <c r="B20" s="777" t="s">
        <v>17</v>
      </c>
      <c r="C20" s="778"/>
      <c r="D20" s="778"/>
      <c r="E20" s="778"/>
      <c r="F20" s="778"/>
      <c r="G20" s="778"/>
      <c r="H20" s="778"/>
      <c r="I20" s="778"/>
      <c r="J20" s="778"/>
      <c r="K20" s="778"/>
      <c r="L20" s="778"/>
      <c r="M20" s="778"/>
      <c r="N20" s="778"/>
      <c r="O20" s="778"/>
      <c r="P20" s="778"/>
      <c r="Q20" s="778"/>
      <c r="R20" s="778"/>
      <c r="S20" s="778"/>
      <c r="T20" s="778"/>
      <c r="U20" s="778"/>
      <c r="V20" s="778"/>
      <c r="W20" s="778"/>
      <c r="X20" s="778"/>
      <c r="Y20" s="778"/>
      <c r="Z20" s="778"/>
      <c r="AA20" s="778"/>
      <c r="AB20" s="778"/>
      <c r="AC20" s="778"/>
      <c r="AD20" s="778"/>
      <c r="AE20" s="778"/>
      <c r="AF20" s="778"/>
      <c r="AG20" s="778"/>
      <c r="AH20" s="778"/>
      <c r="AI20" s="778"/>
      <c r="AJ20" s="778"/>
      <c r="AK20" s="778"/>
      <c r="AL20" s="778"/>
      <c r="AM20" s="778"/>
      <c r="AN20" s="778"/>
      <c r="AO20" s="779"/>
      <c r="AP20" s="779"/>
      <c r="AQ20" s="779"/>
      <c r="AR20" s="779"/>
      <c r="AS20" s="780"/>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row>
    <row r="21" spans="1:71" ht="15.75" customHeight="1" x14ac:dyDescent="0.25">
      <c r="A21" s="1"/>
      <c r="B21" s="790" t="s">
        <v>18</v>
      </c>
      <c r="C21" s="791"/>
      <c r="D21" s="791"/>
      <c r="E21" s="791"/>
      <c r="F21" s="791"/>
      <c r="G21" s="791"/>
      <c r="H21" s="791"/>
      <c r="I21" s="791"/>
      <c r="J21" s="791"/>
      <c r="K21" s="791"/>
      <c r="L21" s="791"/>
      <c r="M21" s="791"/>
      <c r="N21" s="791"/>
      <c r="O21" s="791"/>
      <c r="P21" s="791"/>
      <c r="Q21" s="791"/>
      <c r="R21" s="791"/>
      <c r="S21" s="791"/>
      <c r="T21" s="791"/>
      <c r="U21" s="791"/>
      <c r="V21" s="791"/>
      <c r="W21" s="791"/>
      <c r="X21" s="791"/>
      <c r="Y21" s="791"/>
      <c r="Z21" s="791"/>
      <c r="AA21" s="791"/>
      <c r="AB21" s="791"/>
      <c r="AC21" s="791"/>
      <c r="AD21" s="791"/>
      <c r="AE21" s="791"/>
      <c r="AF21" s="791"/>
      <c r="AG21" s="791"/>
      <c r="AH21" s="791"/>
      <c r="AI21" s="791"/>
      <c r="AJ21" s="791"/>
      <c r="AK21" s="791"/>
      <c r="AL21" s="791"/>
      <c r="AM21" s="791"/>
      <c r="AN21" s="791"/>
      <c r="AO21" s="791"/>
      <c r="AP21" s="791"/>
      <c r="AQ21" s="791"/>
      <c r="AR21" s="791"/>
      <c r="AS21" s="792"/>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row>
    <row r="22" spans="1:71" ht="13.5" customHeight="1" x14ac:dyDescent="0.25">
      <c r="A22" s="1"/>
      <c r="B22" s="777" t="s">
        <v>19</v>
      </c>
      <c r="C22" s="778"/>
      <c r="D22" s="778"/>
      <c r="E22" s="778"/>
      <c r="F22" s="778"/>
      <c r="G22" s="778"/>
      <c r="H22" s="778"/>
      <c r="I22" s="778"/>
      <c r="J22" s="778"/>
      <c r="K22" s="778"/>
      <c r="L22" s="778"/>
      <c r="M22" s="778"/>
      <c r="N22" s="778"/>
      <c r="O22" s="778"/>
      <c r="P22" s="778"/>
      <c r="Q22" s="778"/>
      <c r="R22" s="778"/>
      <c r="S22" s="778"/>
      <c r="T22" s="778"/>
      <c r="U22" s="778"/>
      <c r="V22" s="778"/>
      <c r="W22" s="778"/>
      <c r="X22" s="778"/>
      <c r="Y22" s="778"/>
      <c r="Z22" s="778"/>
      <c r="AA22" s="778"/>
      <c r="AB22" s="778"/>
      <c r="AC22" s="778"/>
      <c r="AD22" s="778"/>
      <c r="AE22" s="778"/>
      <c r="AF22" s="778"/>
      <c r="AG22" s="778"/>
      <c r="AH22" s="778"/>
      <c r="AI22" s="778"/>
      <c r="AJ22" s="778"/>
      <c r="AK22" s="778"/>
      <c r="AL22" s="778"/>
      <c r="AM22" s="778"/>
      <c r="AN22" s="778"/>
      <c r="AO22" s="779"/>
      <c r="AP22" s="779"/>
      <c r="AQ22" s="779"/>
      <c r="AR22" s="779"/>
      <c r="AS22" s="780"/>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row>
    <row r="23" spans="1:71" ht="15.75" customHeight="1" x14ac:dyDescent="0.25">
      <c r="A23" s="1"/>
      <c r="B23" s="790" t="s">
        <v>20</v>
      </c>
      <c r="C23" s="793"/>
      <c r="D23" s="793"/>
      <c r="E23" s="793"/>
      <c r="F23" s="793"/>
      <c r="G23" s="793"/>
      <c r="H23" s="793"/>
      <c r="I23" s="793"/>
      <c r="J23" s="793"/>
      <c r="K23" s="793"/>
      <c r="L23" s="793"/>
      <c r="M23" s="793"/>
      <c r="N23" s="793"/>
      <c r="O23" s="793"/>
      <c r="P23" s="793"/>
      <c r="Q23" s="793"/>
      <c r="R23" s="793"/>
      <c r="S23" s="793"/>
      <c r="T23" s="793"/>
      <c r="U23" s="793"/>
      <c r="V23" s="793"/>
      <c r="W23" s="793"/>
      <c r="X23" s="793"/>
      <c r="Y23" s="793"/>
      <c r="Z23" s="793"/>
      <c r="AA23" s="793"/>
      <c r="AB23" s="793"/>
      <c r="AC23" s="793"/>
      <c r="AD23" s="793"/>
      <c r="AE23" s="793"/>
      <c r="AF23" s="793"/>
      <c r="AG23" s="793"/>
      <c r="AH23" s="793"/>
      <c r="AI23" s="793"/>
      <c r="AJ23" s="793"/>
      <c r="AK23" s="793"/>
      <c r="AL23" s="793"/>
      <c r="AM23" s="793"/>
      <c r="AN23" s="793"/>
      <c r="AO23" s="793"/>
      <c r="AP23" s="793"/>
      <c r="AQ23" s="793"/>
      <c r="AR23" s="793"/>
      <c r="AS23" s="794"/>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row>
    <row r="24" spans="1:71" ht="15.75" customHeight="1" x14ac:dyDescent="0.25">
      <c r="A24" s="1"/>
      <c r="B24" s="795" t="s">
        <v>21</v>
      </c>
      <c r="C24" s="796"/>
      <c r="D24" s="796"/>
      <c r="E24" s="796"/>
      <c r="F24" s="796"/>
      <c r="G24" s="796"/>
      <c r="H24" s="796"/>
      <c r="I24" s="796"/>
      <c r="J24" s="796"/>
      <c r="K24" s="796"/>
      <c r="L24" s="796"/>
      <c r="M24" s="796"/>
      <c r="N24" s="796"/>
      <c r="O24" s="796"/>
      <c r="P24" s="796"/>
      <c r="Q24" s="796"/>
      <c r="R24" s="796"/>
      <c r="S24" s="796"/>
      <c r="T24" s="796"/>
      <c r="U24" s="796"/>
      <c r="V24" s="796"/>
      <c r="W24" s="796"/>
      <c r="X24" s="796"/>
      <c r="Y24" s="796"/>
      <c r="Z24" s="796"/>
      <c r="AA24" s="796"/>
      <c r="AB24" s="796"/>
      <c r="AC24" s="796"/>
      <c r="AD24" s="796"/>
      <c r="AE24" s="796"/>
      <c r="AF24" s="796"/>
      <c r="AG24" s="796"/>
      <c r="AH24" s="796"/>
      <c r="AI24" s="796"/>
      <c r="AJ24" s="796"/>
      <c r="AK24" s="796"/>
      <c r="AL24" s="796"/>
      <c r="AM24" s="796"/>
      <c r="AN24" s="796"/>
      <c r="AO24" s="779"/>
      <c r="AP24" s="779"/>
      <c r="AQ24" s="779"/>
      <c r="AR24" s="779"/>
      <c r="AS24" s="780"/>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row>
    <row r="25" spans="1:71" ht="13.5" customHeight="1" x14ac:dyDescent="0.25">
      <c r="A25" s="1"/>
      <c r="B25" s="790" t="s">
        <v>22</v>
      </c>
      <c r="C25" s="793"/>
      <c r="D25" s="793"/>
      <c r="E25" s="793"/>
      <c r="F25" s="793"/>
      <c r="G25" s="793"/>
      <c r="H25" s="793"/>
      <c r="I25" s="793"/>
      <c r="J25" s="793"/>
      <c r="K25" s="793"/>
      <c r="L25" s="793"/>
      <c r="M25" s="793"/>
      <c r="N25" s="793"/>
      <c r="O25" s="793"/>
      <c r="P25" s="793"/>
      <c r="Q25" s="793"/>
      <c r="R25" s="793"/>
      <c r="S25" s="793"/>
      <c r="T25" s="793"/>
      <c r="U25" s="793"/>
      <c r="V25" s="793"/>
      <c r="W25" s="793"/>
      <c r="X25" s="793"/>
      <c r="Y25" s="793"/>
      <c r="Z25" s="793"/>
      <c r="AA25" s="793"/>
      <c r="AB25" s="793"/>
      <c r="AC25" s="793"/>
      <c r="AD25" s="793"/>
      <c r="AE25" s="793"/>
      <c r="AF25" s="793"/>
      <c r="AG25" s="793"/>
      <c r="AH25" s="793"/>
      <c r="AI25" s="793"/>
      <c r="AJ25" s="793"/>
      <c r="AK25" s="793"/>
      <c r="AL25" s="793"/>
      <c r="AM25" s="793"/>
      <c r="AN25" s="793"/>
      <c r="AO25" s="793"/>
      <c r="AP25" s="793"/>
      <c r="AQ25" s="793"/>
      <c r="AR25" s="793"/>
      <c r="AS25" s="794"/>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row>
    <row r="26" spans="1:71" ht="13.5" customHeight="1" x14ac:dyDescent="0.25">
      <c r="A26" s="1"/>
      <c r="B26" s="777" t="s">
        <v>23</v>
      </c>
      <c r="C26" s="778"/>
      <c r="D26" s="778"/>
      <c r="E26" s="778"/>
      <c r="F26" s="778"/>
      <c r="G26" s="778"/>
      <c r="H26" s="778"/>
      <c r="I26" s="778"/>
      <c r="J26" s="778"/>
      <c r="K26" s="778"/>
      <c r="L26" s="778"/>
      <c r="M26" s="778"/>
      <c r="N26" s="778"/>
      <c r="O26" s="778"/>
      <c r="P26" s="778"/>
      <c r="Q26" s="778"/>
      <c r="R26" s="778"/>
      <c r="S26" s="778"/>
      <c r="T26" s="778"/>
      <c r="U26" s="778"/>
      <c r="V26" s="778"/>
      <c r="W26" s="778"/>
      <c r="X26" s="778"/>
      <c r="Y26" s="778"/>
      <c r="Z26" s="778"/>
      <c r="AA26" s="778"/>
      <c r="AB26" s="778"/>
      <c r="AC26" s="778"/>
      <c r="AD26" s="778"/>
      <c r="AE26" s="778"/>
      <c r="AF26" s="778"/>
      <c r="AG26" s="778"/>
      <c r="AH26" s="778"/>
      <c r="AI26" s="778"/>
      <c r="AJ26" s="778"/>
      <c r="AK26" s="778"/>
      <c r="AL26" s="778"/>
      <c r="AM26" s="778"/>
      <c r="AN26" s="778"/>
      <c r="AO26" s="779"/>
      <c r="AP26" s="779"/>
      <c r="AQ26" s="779"/>
      <c r="AR26" s="779"/>
      <c r="AS26" s="780"/>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row>
    <row r="27" spans="1:71" ht="13.5" customHeight="1" x14ac:dyDescent="0.25">
      <c r="A27" s="1"/>
      <c r="B27" s="790" t="s">
        <v>24</v>
      </c>
      <c r="C27" s="793"/>
      <c r="D27" s="793"/>
      <c r="E27" s="793"/>
      <c r="F27" s="793"/>
      <c r="G27" s="793"/>
      <c r="H27" s="793"/>
      <c r="I27" s="793"/>
      <c r="J27" s="793"/>
      <c r="K27" s="793"/>
      <c r="L27" s="793"/>
      <c r="M27" s="793"/>
      <c r="N27" s="793"/>
      <c r="O27" s="793"/>
      <c r="P27" s="793"/>
      <c r="Q27" s="793"/>
      <c r="R27" s="793"/>
      <c r="S27" s="793"/>
      <c r="T27" s="793"/>
      <c r="U27" s="793"/>
      <c r="V27" s="793"/>
      <c r="W27" s="793"/>
      <c r="X27" s="793"/>
      <c r="Y27" s="793"/>
      <c r="Z27" s="793"/>
      <c r="AA27" s="793"/>
      <c r="AB27" s="793"/>
      <c r="AC27" s="793"/>
      <c r="AD27" s="793"/>
      <c r="AE27" s="793"/>
      <c r="AF27" s="793"/>
      <c r="AG27" s="793"/>
      <c r="AH27" s="793"/>
      <c r="AI27" s="793"/>
      <c r="AJ27" s="793"/>
      <c r="AK27" s="793"/>
      <c r="AL27" s="793"/>
      <c r="AM27" s="793"/>
      <c r="AN27" s="793"/>
      <c r="AO27" s="793"/>
      <c r="AP27" s="793"/>
      <c r="AQ27" s="793"/>
      <c r="AR27" s="793"/>
      <c r="AS27" s="794"/>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row>
    <row r="28" spans="1:71" ht="14.25" customHeight="1" x14ac:dyDescent="0.25">
      <c r="A28" s="1"/>
      <c r="B28" s="777" t="s">
        <v>25</v>
      </c>
      <c r="C28" s="778"/>
      <c r="D28" s="778"/>
      <c r="E28" s="778"/>
      <c r="F28" s="778"/>
      <c r="G28" s="778"/>
      <c r="H28" s="778"/>
      <c r="I28" s="778"/>
      <c r="J28" s="778"/>
      <c r="K28" s="778"/>
      <c r="L28" s="778"/>
      <c r="M28" s="778"/>
      <c r="N28" s="778"/>
      <c r="O28" s="778"/>
      <c r="P28" s="778"/>
      <c r="Q28" s="778"/>
      <c r="R28" s="778"/>
      <c r="S28" s="778"/>
      <c r="T28" s="778"/>
      <c r="U28" s="778"/>
      <c r="V28" s="778"/>
      <c r="W28" s="778"/>
      <c r="X28" s="778"/>
      <c r="Y28" s="778"/>
      <c r="Z28" s="778"/>
      <c r="AA28" s="778"/>
      <c r="AB28" s="778"/>
      <c r="AC28" s="778"/>
      <c r="AD28" s="778"/>
      <c r="AE28" s="778"/>
      <c r="AF28" s="778"/>
      <c r="AG28" s="778"/>
      <c r="AH28" s="778"/>
      <c r="AI28" s="778"/>
      <c r="AJ28" s="778"/>
      <c r="AK28" s="778"/>
      <c r="AL28" s="778"/>
      <c r="AM28" s="778"/>
      <c r="AN28" s="778"/>
      <c r="AO28" s="779"/>
      <c r="AP28" s="779"/>
      <c r="AQ28" s="779"/>
      <c r="AR28" s="779"/>
      <c r="AS28" s="780"/>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row>
    <row r="29" spans="1:71" ht="16.5" customHeight="1" x14ac:dyDescent="0.25">
      <c r="A29" s="1"/>
      <c r="B29" s="790" t="s">
        <v>26</v>
      </c>
      <c r="C29" s="793"/>
      <c r="D29" s="793"/>
      <c r="E29" s="793"/>
      <c r="F29" s="793"/>
      <c r="G29" s="793"/>
      <c r="H29" s="793"/>
      <c r="I29" s="793"/>
      <c r="J29" s="793"/>
      <c r="K29" s="793"/>
      <c r="L29" s="793"/>
      <c r="M29" s="793"/>
      <c r="N29" s="793"/>
      <c r="O29" s="793"/>
      <c r="P29" s="793"/>
      <c r="Q29" s="793"/>
      <c r="R29" s="793"/>
      <c r="S29" s="793"/>
      <c r="T29" s="793"/>
      <c r="U29" s="793"/>
      <c r="V29" s="793"/>
      <c r="W29" s="793"/>
      <c r="X29" s="793"/>
      <c r="Y29" s="793"/>
      <c r="Z29" s="793"/>
      <c r="AA29" s="793"/>
      <c r="AB29" s="793"/>
      <c r="AC29" s="793"/>
      <c r="AD29" s="793"/>
      <c r="AE29" s="793"/>
      <c r="AF29" s="793"/>
      <c r="AG29" s="793"/>
      <c r="AH29" s="793"/>
      <c r="AI29" s="793"/>
      <c r="AJ29" s="793"/>
      <c r="AK29" s="793"/>
      <c r="AL29" s="793"/>
      <c r="AM29" s="793"/>
      <c r="AN29" s="793"/>
      <c r="AO29" s="793"/>
      <c r="AP29" s="793"/>
      <c r="AQ29" s="793"/>
      <c r="AR29" s="793"/>
      <c r="AS29" s="794"/>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row>
    <row r="30" spans="1:71" ht="13.5" customHeight="1" x14ac:dyDescent="0.25">
      <c r="A30" s="1"/>
      <c r="B30" s="777" t="s">
        <v>27</v>
      </c>
      <c r="C30" s="778"/>
      <c r="D30" s="778"/>
      <c r="E30" s="778"/>
      <c r="F30" s="778"/>
      <c r="G30" s="778"/>
      <c r="H30" s="778"/>
      <c r="I30" s="778"/>
      <c r="J30" s="778"/>
      <c r="K30" s="778"/>
      <c r="L30" s="778"/>
      <c r="M30" s="778"/>
      <c r="N30" s="778"/>
      <c r="O30" s="778"/>
      <c r="P30" s="778"/>
      <c r="Q30" s="778"/>
      <c r="R30" s="778"/>
      <c r="S30" s="778"/>
      <c r="T30" s="778"/>
      <c r="U30" s="778"/>
      <c r="V30" s="778"/>
      <c r="W30" s="778"/>
      <c r="X30" s="778"/>
      <c r="Y30" s="778"/>
      <c r="Z30" s="778"/>
      <c r="AA30" s="778"/>
      <c r="AB30" s="778"/>
      <c r="AC30" s="778"/>
      <c r="AD30" s="778"/>
      <c r="AE30" s="778"/>
      <c r="AF30" s="778"/>
      <c r="AG30" s="778"/>
      <c r="AH30" s="778"/>
      <c r="AI30" s="778"/>
      <c r="AJ30" s="778"/>
      <c r="AK30" s="778"/>
      <c r="AL30" s="778"/>
      <c r="AM30" s="778"/>
      <c r="AN30" s="778"/>
      <c r="AO30" s="779"/>
      <c r="AP30" s="779"/>
      <c r="AQ30" s="779"/>
      <c r="AR30" s="779"/>
      <c r="AS30" s="780"/>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row>
    <row r="31" spans="1:71" ht="17.25" customHeight="1" x14ac:dyDescent="0.25">
      <c r="A31" s="1"/>
      <c r="B31" s="797" t="s">
        <v>28</v>
      </c>
      <c r="C31" s="798"/>
      <c r="D31" s="798"/>
      <c r="E31" s="798"/>
      <c r="F31" s="798"/>
      <c r="G31" s="798"/>
      <c r="H31" s="798"/>
      <c r="I31" s="798"/>
      <c r="J31" s="798"/>
      <c r="K31" s="798"/>
      <c r="L31" s="798"/>
      <c r="M31" s="798"/>
      <c r="N31" s="798"/>
      <c r="O31" s="798"/>
      <c r="P31" s="798"/>
      <c r="Q31" s="798"/>
      <c r="R31" s="798"/>
      <c r="S31" s="798"/>
      <c r="T31" s="798"/>
      <c r="U31" s="798"/>
      <c r="V31" s="798"/>
      <c r="W31" s="798"/>
      <c r="X31" s="798"/>
      <c r="Y31" s="798"/>
      <c r="Z31" s="798"/>
      <c r="AA31" s="798"/>
      <c r="AB31" s="798"/>
      <c r="AC31" s="798"/>
      <c r="AD31" s="798"/>
      <c r="AE31" s="798"/>
      <c r="AF31" s="798"/>
      <c r="AG31" s="798"/>
      <c r="AH31" s="798"/>
      <c r="AI31" s="798"/>
      <c r="AJ31" s="798"/>
      <c r="AK31" s="798"/>
      <c r="AL31" s="798"/>
      <c r="AM31" s="798"/>
      <c r="AN31" s="798"/>
      <c r="AO31" s="798"/>
      <c r="AP31" s="798"/>
      <c r="AQ31" s="798"/>
      <c r="AR31" s="798"/>
      <c r="AS31" s="799"/>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row>
    <row r="32" spans="1:71" ht="18" customHeight="1" thickBot="1" x14ac:dyDescent="0.3">
      <c r="A32" s="1"/>
      <c r="B32" s="800" t="s">
        <v>29</v>
      </c>
      <c r="C32" s="801"/>
      <c r="D32" s="801"/>
      <c r="E32" s="801"/>
      <c r="F32" s="801"/>
      <c r="G32" s="801"/>
      <c r="H32" s="801"/>
      <c r="I32" s="801"/>
      <c r="J32" s="801"/>
      <c r="K32" s="801"/>
      <c r="L32" s="801"/>
      <c r="M32" s="801"/>
      <c r="N32" s="801"/>
      <c r="O32" s="801"/>
      <c r="P32" s="801"/>
      <c r="Q32" s="801"/>
      <c r="R32" s="801"/>
      <c r="S32" s="801"/>
      <c r="T32" s="801"/>
      <c r="U32" s="801"/>
      <c r="V32" s="801"/>
      <c r="W32" s="801"/>
      <c r="X32" s="801"/>
      <c r="Y32" s="801"/>
      <c r="Z32" s="801"/>
      <c r="AA32" s="801"/>
      <c r="AB32" s="801"/>
      <c r="AC32" s="801"/>
      <c r="AD32" s="801"/>
      <c r="AE32" s="801"/>
      <c r="AF32" s="801"/>
      <c r="AG32" s="801"/>
      <c r="AH32" s="801"/>
      <c r="AI32" s="801"/>
      <c r="AJ32" s="801"/>
      <c r="AK32" s="801"/>
      <c r="AL32" s="801"/>
      <c r="AM32" s="801"/>
      <c r="AN32" s="801"/>
      <c r="AO32" s="802"/>
      <c r="AP32" s="802"/>
      <c r="AQ32" s="802"/>
      <c r="AR32" s="802"/>
      <c r="AS32" s="803"/>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row>
    <row r="33" spans="1:71" ht="18" customHeight="1" thickTop="1" thickBot="1" x14ac:dyDescent="0.3">
      <c r="A33" s="1"/>
      <c r="B33" s="811" t="s">
        <v>788</v>
      </c>
      <c r="C33" s="812"/>
      <c r="D33" s="812"/>
      <c r="E33" s="812"/>
      <c r="F33" s="812"/>
      <c r="G33" s="812"/>
      <c r="H33" s="812"/>
      <c r="I33" s="812"/>
      <c r="J33" s="812"/>
      <c r="K33" s="812"/>
      <c r="L33" s="812"/>
      <c r="M33" s="812"/>
      <c r="N33" s="812"/>
      <c r="O33" s="812"/>
      <c r="P33" s="812"/>
      <c r="Q33" s="812"/>
      <c r="R33" s="812"/>
      <c r="S33" s="812"/>
      <c r="T33" s="812"/>
      <c r="U33" s="812"/>
      <c r="V33" s="812"/>
      <c r="W33" s="812"/>
      <c r="X33" s="812"/>
      <c r="Y33" s="812"/>
      <c r="Z33" s="812"/>
      <c r="AA33" s="812"/>
      <c r="AB33" s="812"/>
      <c r="AC33" s="812"/>
      <c r="AD33" s="812"/>
      <c r="AE33" s="812"/>
      <c r="AF33" s="812"/>
      <c r="AG33" s="812"/>
      <c r="AH33" s="812"/>
      <c r="AI33" s="812"/>
      <c r="AJ33" s="812"/>
      <c r="AK33" s="812"/>
      <c r="AL33" s="812"/>
      <c r="AM33" s="812"/>
      <c r="AN33" s="812"/>
      <c r="AO33" s="813"/>
      <c r="AP33" s="813"/>
      <c r="AQ33" s="813"/>
      <c r="AR33" s="813"/>
      <c r="AS33" s="814"/>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row>
    <row r="34" spans="1:71" ht="18" customHeight="1" thickTop="1" thickBot="1" x14ac:dyDescent="0.3">
      <c r="A34" s="1"/>
      <c r="B34" s="804" t="s">
        <v>870</v>
      </c>
      <c r="C34" s="805"/>
      <c r="D34" s="805"/>
      <c r="E34" s="805"/>
      <c r="F34" s="805"/>
      <c r="G34" s="805"/>
      <c r="H34" s="805"/>
      <c r="I34" s="805"/>
      <c r="J34" s="805"/>
      <c r="K34" s="805"/>
      <c r="L34" s="805"/>
      <c r="M34" s="805"/>
      <c r="N34" s="805"/>
      <c r="O34" s="805"/>
      <c r="P34" s="805"/>
      <c r="Q34" s="805"/>
      <c r="R34" s="805"/>
      <c r="S34" s="805"/>
      <c r="T34" s="805"/>
      <c r="U34" s="805"/>
      <c r="V34" s="805"/>
      <c r="W34" s="805"/>
      <c r="X34" s="805"/>
      <c r="Y34" s="805"/>
      <c r="Z34" s="805"/>
      <c r="AA34" s="805"/>
      <c r="AB34" s="805"/>
      <c r="AC34" s="805"/>
      <c r="AD34" s="805"/>
      <c r="AE34" s="805"/>
      <c r="AF34" s="805"/>
      <c r="AG34" s="805"/>
      <c r="AH34" s="805"/>
      <c r="AI34" s="805"/>
      <c r="AJ34" s="805"/>
      <c r="AK34" s="805"/>
      <c r="AL34" s="805"/>
      <c r="AM34" s="805"/>
      <c r="AN34" s="805"/>
      <c r="AO34" s="805"/>
      <c r="AP34" s="805"/>
      <c r="AQ34" s="805"/>
      <c r="AR34" s="805"/>
      <c r="AS34" s="441"/>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row>
    <row r="35" spans="1:71" ht="18" customHeight="1" thickTop="1" thickBot="1" x14ac:dyDescent="0.3">
      <c r="A35" s="1"/>
      <c r="B35" s="444" t="s">
        <v>871</v>
      </c>
      <c r="C35" s="445"/>
      <c r="D35" s="445"/>
      <c r="E35" s="445"/>
      <c r="F35" s="445"/>
      <c r="G35" s="445"/>
      <c r="H35" s="445"/>
      <c r="I35" s="445"/>
      <c r="J35" s="445"/>
      <c r="K35" s="445"/>
      <c r="L35" s="445"/>
      <c r="M35" s="445"/>
      <c r="N35" s="445"/>
      <c r="O35" s="445"/>
      <c r="P35" s="445"/>
      <c r="Q35" s="445"/>
      <c r="R35" s="445"/>
      <c r="S35" s="445"/>
      <c r="T35" s="445"/>
      <c r="U35" s="445"/>
      <c r="V35" s="445"/>
      <c r="W35" s="445"/>
      <c r="X35" s="445"/>
      <c r="Y35" s="445"/>
      <c r="Z35" s="445"/>
      <c r="AA35" s="445"/>
      <c r="AB35" s="445"/>
      <c r="AC35" s="445"/>
      <c r="AD35" s="445"/>
      <c r="AE35" s="445"/>
      <c r="AF35" s="445"/>
      <c r="AG35" s="445"/>
      <c r="AH35" s="445"/>
      <c r="AI35" s="445"/>
      <c r="AJ35" s="445"/>
      <c r="AK35" s="445"/>
      <c r="AL35" s="445"/>
      <c r="AM35" s="445"/>
      <c r="AN35" s="445"/>
      <c r="AO35" s="445"/>
      <c r="AP35" s="445"/>
      <c r="AQ35" s="445"/>
      <c r="AR35" s="445"/>
      <c r="AS35" s="441"/>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row>
    <row r="36" spans="1:71" ht="18" customHeight="1" thickTop="1" thickBot="1" x14ac:dyDescent="0.3">
      <c r="A36" s="1"/>
      <c r="B36" s="442" t="s">
        <v>872</v>
      </c>
      <c r="C36" s="443"/>
      <c r="D36" s="443"/>
      <c r="E36" s="443"/>
      <c r="F36" s="443"/>
      <c r="G36" s="443"/>
      <c r="H36" s="443"/>
      <c r="I36" s="443"/>
      <c r="J36" s="443"/>
      <c r="K36" s="443"/>
      <c r="L36" s="443"/>
      <c r="M36" s="443"/>
      <c r="N36" s="443"/>
      <c r="O36" s="443"/>
      <c r="P36" s="443"/>
      <c r="Q36" s="443"/>
      <c r="R36" s="443"/>
      <c r="S36" s="443"/>
      <c r="T36" s="443"/>
      <c r="U36" s="443"/>
      <c r="V36" s="443"/>
      <c r="W36" s="443"/>
      <c r="X36" s="443"/>
      <c r="Y36" s="443"/>
      <c r="Z36" s="443"/>
      <c r="AA36" s="443"/>
      <c r="AB36" s="443"/>
      <c r="AC36" s="443"/>
      <c r="AD36" s="443"/>
      <c r="AE36" s="443"/>
      <c r="AF36" s="443"/>
      <c r="AG36" s="443"/>
      <c r="AH36" s="443"/>
      <c r="AI36" s="443"/>
      <c r="AJ36" s="443"/>
      <c r="AK36" s="443"/>
      <c r="AL36" s="443"/>
      <c r="AM36" s="443"/>
      <c r="AN36" s="443"/>
      <c r="AO36" s="443"/>
      <c r="AP36" s="443"/>
      <c r="AQ36" s="443"/>
      <c r="AR36" s="443"/>
      <c r="AS36" s="441"/>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row>
    <row r="37" spans="1:71" ht="18" customHeight="1" thickTop="1" thickBot="1" x14ac:dyDescent="0.3">
      <c r="A37" s="1"/>
      <c r="B37" s="446" t="s">
        <v>873</v>
      </c>
      <c r="C37" s="447"/>
      <c r="D37" s="447"/>
      <c r="E37" s="447"/>
      <c r="F37" s="447"/>
      <c r="G37" s="447"/>
      <c r="H37" s="447"/>
      <c r="I37" s="447"/>
      <c r="J37" s="447"/>
      <c r="K37" s="447"/>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1"/>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row>
    <row r="38" spans="1:71" ht="13.5" customHeight="1" thickTop="1" x14ac:dyDescent="0.25">
      <c r="A38" s="1"/>
      <c r="B38" s="815" t="s">
        <v>874</v>
      </c>
      <c r="C38" s="816"/>
      <c r="D38" s="816"/>
      <c r="E38" s="816"/>
      <c r="F38" s="816"/>
      <c r="G38" s="816"/>
      <c r="H38" s="816"/>
      <c r="I38" s="816"/>
      <c r="J38" s="816"/>
      <c r="K38" s="816"/>
      <c r="L38" s="816"/>
      <c r="M38" s="816"/>
      <c r="N38" s="816"/>
      <c r="O38" s="816"/>
      <c r="P38" s="816"/>
      <c r="Q38" s="816"/>
      <c r="R38" s="816"/>
      <c r="S38" s="816"/>
      <c r="T38" s="816"/>
      <c r="U38" s="816"/>
      <c r="V38" s="816"/>
      <c r="W38" s="816"/>
      <c r="X38" s="816"/>
      <c r="Y38" s="816"/>
      <c r="Z38" s="816"/>
      <c r="AA38" s="816"/>
      <c r="AB38" s="816"/>
      <c r="AC38" s="816"/>
      <c r="AD38" s="816"/>
      <c r="AE38" s="816"/>
      <c r="AF38" s="816"/>
      <c r="AG38" s="816"/>
      <c r="AH38" s="816"/>
      <c r="AI38" s="816"/>
      <c r="AJ38" s="816"/>
      <c r="AK38" s="816"/>
      <c r="AL38" s="816"/>
      <c r="AM38" s="816"/>
      <c r="AN38" s="816"/>
      <c r="AO38" s="816"/>
      <c r="AP38" s="816"/>
      <c r="AQ38" s="816"/>
      <c r="AR38" s="816"/>
      <c r="AS38" s="817"/>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row>
    <row r="39" spans="1:71" ht="13.5" customHeight="1" x14ac:dyDescent="0.25">
      <c r="A39" s="1"/>
      <c r="B39" s="797"/>
      <c r="C39" s="798"/>
      <c r="D39" s="798"/>
      <c r="E39" s="798"/>
      <c r="F39" s="798"/>
      <c r="G39" s="798"/>
      <c r="H39" s="798"/>
      <c r="I39" s="798"/>
      <c r="J39" s="798"/>
      <c r="K39" s="798"/>
      <c r="L39" s="798"/>
      <c r="M39" s="798"/>
      <c r="N39" s="798"/>
      <c r="O39" s="798"/>
      <c r="P39" s="798"/>
      <c r="Q39" s="798"/>
      <c r="R39" s="798"/>
      <c r="S39" s="798"/>
      <c r="T39" s="798"/>
      <c r="U39" s="798"/>
      <c r="V39" s="798"/>
      <c r="W39" s="798"/>
      <c r="X39" s="798"/>
      <c r="Y39" s="798"/>
      <c r="Z39" s="798"/>
      <c r="AA39" s="798"/>
      <c r="AB39" s="798"/>
      <c r="AC39" s="798"/>
      <c r="AD39" s="798"/>
      <c r="AE39" s="798"/>
      <c r="AF39" s="798"/>
      <c r="AG39" s="798"/>
      <c r="AH39" s="798"/>
      <c r="AI39" s="798"/>
      <c r="AJ39" s="798"/>
      <c r="AK39" s="798"/>
      <c r="AL39" s="798"/>
      <c r="AM39" s="798"/>
      <c r="AN39" s="798"/>
      <c r="AO39" s="798"/>
      <c r="AP39" s="798"/>
      <c r="AQ39" s="798"/>
      <c r="AR39" s="798"/>
      <c r="AS39" s="799"/>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row>
    <row r="40" spans="1:71" ht="21.75" customHeight="1" thickBot="1" x14ac:dyDescent="0.3">
      <c r="A40" s="1"/>
      <c r="B40" s="806" t="s">
        <v>789</v>
      </c>
      <c r="C40" s="807"/>
      <c r="D40" s="807"/>
      <c r="E40" s="807"/>
      <c r="F40" s="807"/>
      <c r="G40" s="807"/>
      <c r="H40" s="807"/>
      <c r="I40" s="807"/>
      <c r="J40" s="807"/>
      <c r="K40" s="807"/>
      <c r="L40" s="807"/>
      <c r="M40" s="807"/>
      <c r="N40" s="807"/>
      <c r="O40" s="807"/>
      <c r="P40" s="807"/>
      <c r="Q40" s="807"/>
      <c r="R40" s="807"/>
      <c r="S40" s="807"/>
      <c r="T40" s="807"/>
      <c r="U40" s="807"/>
      <c r="V40" s="807"/>
      <c r="W40" s="807"/>
      <c r="X40" s="807"/>
      <c r="Y40" s="807"/>
      <c r="Z40" s="807"/>
      <c r="AA40" s="807"/>
      <c r="AB40" s="807"/>
      <c r="AC40" s="807"/>
      <c r="AD40" s="807"/>
      <c r="AE40" s="807"/>
      <c r="AF40" s="807"/>
      <c r="AG40" s="807"/>
      <c r="AH40" s="807"/>
      <c r="AI40" s="807"/>
      <c r="AJ40" s="807"/>
      <c r="AK40" s="807"/>
      <c r="AL40" s="807"/>
      <c r="AM40" s="807"/>
      <c r="AN40" s="807"/>
      <c r="AO40" s="807"/>
      <c r="AP40" s="807"/>
      <c r="AQ40" s="807"/>
      <c r="AR40" s="807"/>
      <c r="AS40" s="808"/>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row>
    <row r="41" spans="1:71" ht="21.75" customHeight="1" thickTop="1" thickBot="1" x14ac:dyDescent="0.3">
      <c r="A41" s="1"/>
      <c r="B41" s="806" t="s">
        <v>790</v>
      </c>
      <c r="C41" s="807"/>
      <c r="D41" s="807"/>
      <c r="E41" s="807"/>
      <c r="F41" s="807"/>
      <c r="G41" s="807"/>
      <c r="H41" s="807"/>
      <c r="I41" s="807"/>
      <c r="J41" s="807"/>
      <c r="K41" s="807"/>
      <c r="L41" s="807"/>
      <c r="M41" s="807"/>
      <c r="N41" s="807"/>
      <c r="O41" s="807"/>
      <c r="P41" s="807"/>
      <c r="Q41" s="807"/>
      <c r="R41" s="807"/>
      <c r="S41" s="807"/>
      <c r="T41" s="807"/>
      <c r="U41" s="807"/>
      <c r="V41" s="807"/>
      <c r="W41" s="807"/>
      <c r="X41" s="807"/>
      <c r="Y41" s="807"/>
      <c r="Z41" s="807"/>
      <c r="AA41" s="807"/>
      <c r="AB41" s="807"/>
      <c r="AC41" s="807"/>
      <c r="AD41" s="807"/>
      <c r="AE41" s="807"/>
      <c r="AF41" s="807"/>
      <c r="AG41" s="807"/>
      <c r="AH41" s="807"/>
      <c r="AI41" s="807"/>
      <c r="AJ41" s="807"/>
      <c r="AK41" s="807"/>
      <c r="AL41" s="807"/>
      <c r="AM41" s="807"/>
      <c r="AN41" s="807"/>
      <c r="AO41" s="807"/>
      <c r="AP41" s="807"/>
      <c r="AQ41" s="807"/>
      <c r="AR41" s="807"/>
      <c r="AS41" s="808"/>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row>
    <row r="42" spans="1:71" ht="16.5" customHeight="1" thickTop="1" x14ac:dyDescent="0.25">
      <c r="A42" s="1"/>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row>
    <row r="43" spans="1:71" ht="21.75" customHeight="1" x14ac:dyDescent="0.25">
      <c r="A43" s="1"/>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row>
    <row r="44" spans="1:71" ht="18.7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row>
    <row r="45" spans="1:71" ht="12.7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row>
    <row r="46" spans="1:71" ht="21"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row>
    <row r="47" spans="1:71"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row>
    <row r="48" spans="1:71"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row>
    <row r="49" spans="1:71"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row>
    <row r="50" spans="1:71" ht="27.7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row>
    <row r="51" spans="1:71" ht="18.7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row>
    <row r="52" spans="1:71" ht="19.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row>
    <row r="53" spans="1:71" ht="21"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row>
    <row r="54" spans="1:71" ht="15.7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row>
    <row r="55" spans="1:71" ht="1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row>
    <row r="56" spans="1:71" ht="32.2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row>
    <row r="57" spans="1:71" ht="20.2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row>
    <row r="58" spans="1:71" ht="23.2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row>
    <row r="59" spans="1:71" ht="21"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row>
    <row r="60" spans="1:71" ht="19.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row>
    <row r="61" spans="1:71" ht="17.2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row>
    <row r="62" spans="1:71" ht="1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row>
    <row r="63" spans="1:71" ht="15" hidden="1" customHeight="1" x14ac:dyDescent="0.25">
      <c r="Y63" s="1"/>
      <c r="AA63" s="1"/>
      <c r="AB63" s="1"/>
      <c r="AC63" s="1"/>
      <c r="AD63" s="1"/>
      <c r="AE63" s="1"/>
      <c r="AF63" s="1"/>
      <c r="AG63" s="1"/>
      <c r="AH63" s="1"/>
      <c r="AI63" s="1"/>
      <c r="AJ63" s="1"/>
      <c r="AK63" s="4"/>
      <c r="AL63" s="1"/>
      <c r="AM63" s="1"/>
      <c r="AN63" s="1"/>
      <c r="AO63" s="1"/>
      <c r="AP63" s="1"/>
      <c r="AQ63" s="1"/>
      <c r="AR63" s="1"/>
      <c r="AS63" s="1"/>
    </row>
    <row r="64" spans="1:71" ht="15" hidden="1" customHeight="1" x14ac:dyDescent="0.25">
      <c r="Y64" s="1"/>
      <c r="AA64" s="809"/>
      <c r="AB64" s="809"/>
      <c r="AC64" s="809"/>
      <c r="AD64" s="809"/>
      <c r="AE64" s="809"/>
      <c r="AF64" s="809"/>
      <c r="AG64" s="809"/>
      <c r="AH64" s="809"/>
      <c r="AI64" s="809"/>
      <c r="AJ64" s="809"/>
      <c r="AK64" s="32"/>
      <c r="AL64" s="810"/>
      <c r="AM64" s="810"/>
      <c r="AN64" s="810"/>
      <c r="AO64" s="810"/>
      <c r="AP64" s="810"/>
      <c r="AQ64" s="810"/>
      <c r="AR64" s="810"/>
      <c r="AS64" s="810"/>
    </row>
    <row r="65" spans="3:45" ht="15" hidden="1" customHeight="1" x14ac:dyDescent="0.25">
      <c r="AA65" s="1"/>
      <c r="AB65" s="1"/>
      <c r="AC65" s="1"/>
      <c r="AD65" s="1"/>
      <c r="AE65" s="1"/>
      <c r="AF65" s="1"/>
      <c r="AG65" s="1"/>
      <c r="AH65" s="1"/>
      <c r="AI65" s="1"/>
      <c r="AJ65" s="1"/>
      <c r="AK65" s="4"/>
      <c r="AL65" s="1"/>
      <c r="AM65" s="1"/>
      <c r="AN65" s="1"/>
      <c r="AO65" s="1"/>
      <c r="AP65" s="1"/>
      <c r="AQ65" s="1"/>
      <c r="AR65" s="1"/>
      <c r="AS65" s="1"/>
    </row>
    <row r="66" spans="3:45" ht="15" hidden="1" customHeight="1" x14ac:dyDescent="0.25">
      <c r="AA66" s="1"/>
      <c r="AB66" s="1"/>
      <c r="AC66" s="1"/>
      <c r="AD66" s="1"/>
      <c r="AE66" s="1"/>
      <c r="AF66" s="1"/>
      <c r="AG66" s="1"/>
      <c r="AH66" s="1"/>
      <c r="AI66" s="1"/>
      <c r="AJ66" s="1"/>
      <c r="AK66" s="4"/>
      <c r="AL66" s="1"/>
      <c r="AM66" s="1"/>
      <c r="AN66" s="1"/>
      <c r="AO66" s="1"/>
      <c r="AP66" s="1"/>
      <c r="AQ66" s="1"/>
      <c r="AR66" s="1"/>
      <c r="AS66" s="1"/>
    </row>
    <row r="67" spans="3:45" ht="15" hidden="1" customHeight="1" x14ac:dyDescent="0.25">
      <c r="AA67" s="1"/>
      <c r="AB67" s="1"/>
      <c r="AC67" s="1"/>
      <c r="AD67" s="1"/>
      <c r="AE67" s="1"/>
      <c r="AF67" s="1"/>
      <c r="AG67" s="1"/>
      <c r="AH67" s="1"/>
      <c r="AI67" s="1"/>
      <c r="AJ67" s="1"/>
      <c r="AK67" s="4"/>
      <c r="AL67" s="1"/>
      <c r="AM67" s="1"/>
      <c r="AN67" s="1"/>
      <c r="AO67" s="1"/>
      <c r="AP67" s="1"/>
      <c r="AQ67" s="1"/>
      <c r="AR67" s="1"/>
      <c r="AS67" s="1"/>
    </row>
    <row r="68" spans="3:45" ht="15" hidden="1" customHeight="1" x14ac:dyDescent="0.25">
      <c r="AA68" s="1"/>
      <c r="AB68" s="1"/>
      <c r="AC68" s="1"/>
      <c r="AD68" s="1"/>
      <c r="AE68" s="1"/>
      <c r="AF68" s="1"/>
      <c r="AG68" s="1"/>
      <c r="AH68" s="1"/>
      <c r="AI68" s="1"/>
      <c r="AJ68" s="1"/>
      <c r="AK68" s="4"/>
      <c r="AL68" s="1"/>
      <c r="AM68" s="1"/>
      <c r="AN68" s="1"/>
      <c r="AO68" s="1"/>
      <c r="AP68" s="1"/>
      <c r="AQ68" s="1"/>
      <c r="AR68" s="1"/>
      <c r="AS68" s="1"/>
    </row>
    <row r="69" spans="3:45" ht="15" hidden="1" customHeight="1" x14ac:dyDescent="0.25"/>
    <row r="70" spans="3:45" ht="15" hidden="1" customHeight="1" x14ac:dyDescent="0.25"/>
    <row r="71" spans="3:45" ht="15" hidden="1" customHeight="1" x14ac:dyDescent="0.25"/>
    <row r="72" spans="3:45" ht="15" hidden="1" customHeight="1" x14ac:dyDescent="0.25"/>
    <row r="73" spans="3:45" ht="15" hidden="1" customHeight="1" x14ac:dyDescent="0.25"/>
    <row r="74" spans="3:45" ht="15" hidden="1" customHeight="1" x14ac:dyDescent="0.25"/>
    <row r="75" spans="3:45" ht="15" hidden="1" customHeight="1" x14ac:dyDescent="0.25"/>
    <row r="76" spans="3:45" ht="15" hidden="1" customHeight="1" x14ac:dyDescent="0.25">
      <c r="C76" s="30" t="s">
        <v>30</v>
      </c>
    </row>
    <row r="77" spans="3:45" ht="15" hidden="1" customHeight="1" x14ac:dyDescent="0.25"/>
    <row r="78" spans="3:45" ht="15" hidden="1" customHeight="1" x14ac:dyDescent="0.25"/>
    <row r="79" spans="3:45" ht="15" hidden="1" customHeight="1" x14ac:dyDescent="0.25"/>
    <row r="80" spans="3:45" ht="15" hidden="1" customHeight="1" x14ac:dyDescent="0.25"/>
    <row r="81" ht="15" hidden="1" customHeight="1" x14ac:dyDescent="0.25"/>
    <row r="82" ht="15" hidden="1"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hidden="1" customHeight="1" x14ac:dyDescent="0.25"/>
    <row r="107" ht="0" hidden="1" customHeight="1" x14ac:dyDescent="0.25"/>
    <row r="108" ht="0" hidden="1" customHeight="1" x14ac:dyDescent="0.25"/>
    <row r="109" ht="0" hidden="1" customHeight="1" x14ac:dyDescent="0.25"/>
    <row r="110" ht="0" hidden="1" customHeight="1" x14ac:dyDescent="0.25"/>
    <row r="111" ht="0" hidden="1" customHeight="1" x14ac:dyDescent="0.25"/>
    <row r="112" ht="0" hidden="1" customHeight="1" x14ac:dyDescent="0.25"/>
    <row r="113" ht="0" hidden="1" customHeight="1" x14ac:dyDescent="0.25"/>
    <row r="114" ht="0" hidden="1" customHeight="1" x14ac:dyDescent="0.25"/>
    <row r="115" ht="0" hidden="1" customHeight="1" x14ac:dyDescent="0.25"/>
    <row r="116" ht="0" hidden="1" customHeight="1" x14ac:dyDescent="0.25"/>
    <row r="117" ht="0" hidden="1" customHeight="1" x14ac:dyDescent="0.25"/>
    <row r="118" ht="0" hidden="1" customHeight="1" x14ac:dyDescent="0.25"/>
    <row r="119" ht="0" hidden="1" customHeight="1" x14ac:dyDescent="0.25"/>
    <row r="120" ht="0" hidden="1" customHeight="1" x14ac:dyDescent="0.25"/>
    <row r="121" ht="0" hidden="1" customHeight="1" x14ac:dyDescent="0.25"/>
    <row r="122" ht="0" hidden="1" customHeight="1" x14ac:dyDescent="0.25"/>
  </sheetData>
  <mergeCells count="55">
    <mergeCell ref="B40:AS40"/>
    <mergeCell ref="AA64:AJ64"/>
    <mergeCell ref="AL64:AS64"/>
    <mergeCell ref="B33:AS33"/>
    <mergeCell ref="B41:AS41"/>
    <mergeCell ref="B39:AS39"/>
    <mergeCell ref="B38:AS38"/>
    <mergeCell ref="B29:AS29"/>
    <mergeCell ref="B30:AS30"/>
    <mergeCell ref="B31:AS31"/>
    <mergeCell ref="B32:AS32"/>
    <mergeCell ref="B34:AR34"/>
    <mergeCell ref="B28:AS28"/>
    <mergeCell ref="B18:R18"/>
    <mergeCell ref="S18:U18"/>
    <mergeCell ref="B19:AS19"/>
    <mergeCell ref="B20:AS20"/>
    <mergeCell ref="B21:AS21"/>
    <mergeCell ref="B22:AS22"/>
    <mergeCell ref="B23:AS23"/>
    <mergeCell ref="B24:AS24"/>
    <mergeCell ref="B25:AS25"/>
    <mergeCell ref="B26:AS26"/>
    <mergeCell ref="B27:AS27"/>
    <mergeCell ref="B17:R17"/>
    <mergeCell ref="S17:AS17"/>
    <mergeCell ref="AO12:AS12"/>
    <mergeCell ref="D13:S13"/>
    <mergeCell ref="T13:V13"/>
    <mergeCell ref="W13:Y13"/>
    <mergeCell ref="Z13:AE13"/>
    <mergeCell ref="AF13:AN13"/>
    <mergeCell ref="AO13:AS13"/>
    <mergeCell ref="D14:AP14"/>
    <mergeCell ref="AQ14:AS14"/>
    <mergeCell ref="D15:AP16"/>
    <mergeCell ref="AQ15:AQ16"/>
    <mergeCell ref="AR15:AS16"/>
    <mergeCell ref="Z6:AS11"/>
    <mergeCell ref="D7:X7"/>
    <mergeCell ref="D8:X8"/>
    <mergeCell ref="B11:Y11"/>
    <mergeCell ref="B12:B16"/>
    <mergeCell ref="D12:S12"/>
    <mergeCell ref="T12:V12"/>
    <mergeCell ref="W12:Y12"/>
    <mergeCell ref="Z12:AE12"/>
    <mergeCell ref="AF12:AN12"/>
    <mergeCell ref="B2:I4"/>
    <mergeCell ref="J2:AC4"/>
    <mergeCell ref="AD2:AL4"/>
    <mergeCell ref="AM2:AS4"/>
    <mergeCell ref="B5:D5"/>
    <mergeCell ref="F5:Y5"/>
    <mergeCell ref="Z5:AS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D974F-D8BC-45CA-83DF-817194A07C00}">
  <dimension ref="A1:AK70"/>
  <sheetViews>
    <sheetView showGridLines="0" topLeftCell="A22" zoomScale="70" zoomScaleNormal="70" workbookViewId="0">
      <selection activeCell="AC56" sqref="AC56:AH56"/>
    </sheetView>
  </sheetViews>
  <sheetFormatPr baseColWidth="10" defaultRowHeight="15.75" x14ac:dyDescent="0.25"/>
  <cols>
    <col min="1" max="1" width="7.85546875" style="472" customWidth="1"/>
    <col min="2" max="2" width="5.42578125" style="472" customWidth="1"/>
    <col min="3" max="3" width="4.42578125" style="472" customWidth="1"/>
    <col min="4" max="4" width="3.5703125" style="472" customWidth="1"/>
    <col min="5" max="5" width="5.42578125" style="472" customWidth="1"/>
    <col min="6" max="6" width="2.42578125" style="472" customWidth="1"/>
    <col min="7" max="7" width="11.140625" style="472" customWidth="1"/>
    <col min="8" max="8" width="11.42578125" style="472"/>
    <col min="9" max="9" width="22" style="472" bestFit="1" customWidth="1"/>
    <col min="10" max="10" width="11.42578125" style="472"/>
    <col min="11" max="11" width="8.5703125" style="472" customWidth="1"/>
    <col min="12" max="12" width="6.140625" style="472" customWidth="1"/>
    <col min="13" max="13" width="4.28515625" style="472" customWidth="1"/>
    <col min="14" max="14" width="5.42578125" style="472" customWidth="1"/>
    <col min="15" max="15" width="4.85546875" style="472" customWidth="1"/>
    <col min="16" max="16" width="5.7109375" style="472" customWidth="1"/>
    <col min="17" max="17" width="4.7109375" style="472" customWidth="1"/>
    <col min="18" max="18" width="5.42578125" style="472" customWidth="1"/>
    <col min="19" max="19" width="10.28515625" style="472" customWidth="1"/>
    <col min="20" max="20" width="9" style="472" customWidth="1"/>
    <col min="21" max="21" width="6.140625" style="472" customWidth="1"/>
    <col min="22" max="22" width="6.42578125" style="472" customWidth="1"/>
    <col min="23" max="23" width="6.7109375" style="472" customWidth="1"/>
    <col min="24" max="24" width="7.5703125" style="472" customWidth="1"/>
    <col min="25" max="25" width="7.42578125" style="472" customWidth="1"/>
    <col min="26" max="26" width="8.28515625" style="472" customWidth="1"/>
    <col min="27" max="27" width="13.140625" style="472" customWidth="1"/>
    <col min="28" max="28" width="6" style="472" customWidth="1"/>
    <col min="29" max="29" width="5.5703125" style="472" customWidth="1"/>
    <col min="30" max="30" width="3.85546875" style="472" customWidth="1"/>
    <col min="31" max="31" width="4.28515625" style="472" customWidth="1"/>
    <col min="32" max="32" width="4.85546875" style="472" customWidth="1"/>
    <col min="33" max="33" width="5" style="472" customWidth="1"/>
    <col min="34" max="34" width="4" style="472" customWidth="1"/>
    <col min="35" max="35" width="11.42578125" style="472"/>
    <col min="36" max="36" width="16.7109375" style="472" bestFit="1" customWidth="1"/>
    <col min="37" max="37" width="15.42578125" style="472" bestFit="1" customWidth="1"/>
    <col min="38" max="16384" width="11.42578125" style="472"/>
  </cols>
  <sheetData>
    <row r="1" spans="1:34" ht="15.75" customHeight="1" x14ac:dyDescent="0.25">
      <c r="A1" s="469"/>
      <c r="B1" s="470"/>
      <c r="C1" s="470"/>
      <c r="D1" s="470"/>
      <c r="E1" s="470"/>
      <c r="F1" s="471"/>
      <c r="G1" s="1090" t="s">
        <v>1284</v>
      </c>
      <c r="H1" s="1091"/>
      <c r="I1" s="1091"/>
      <c r="J1" s="1091"/>
      <c r="K1" s="1091"/>
      <c r="L1" s="1091"/>
      <c r="M1" s="1091"/>
      <c r="N1" s="1091"/>
      <c r="O1" s="1091"/>
      <c r="P1" s="1091"/>
      <c r="Q1" s="1091"/>
      <c r="R1" s="1091"/>
      <c r="S1" s="1091"/>
      <c r="T1" s="1091"/>
      <c r="U1" s="1091"/>
      <c r="V1" s="1091"/>
      <c r="W1" s="1092"/>
      <c r="X1" s="1099" t="s">
        <v>1</v>
      </c>
      <c r="Y1" s="1100"/>
      <c r="Z1" s="1100"/>
      <c r="AA1" s="1100"/>
      <c r="AB1" s="1100"/>
      <c r="AC1" s="1101"/>
      <c r="AD1" s="1108" t="s">
        <v>1143</v>
      </c>
      <c r="AE1" s="1109"/>
      <c r="AF1" s="1109"/>
      <c r="AG1" s="1109"/>
      <c r="AH1" s="1110"/>
    </row>
    <row r="2" spans="1:34" ht="15.75" customHeight="1" x14ac:dyDescent="0.25">
      <c r="A2" s="473"/>
      <c r="B2" s="474"/>
      <c r="C2" s="474"/>
      <c r="D2" s="474"/>
      <c r="E2" s="474"/>
      <c r="F2" s="475"/>
      <c r="G2" s="1093"/>
      <c r="H2" s="1094"/>
      <c r="I2" s="1094"/>
      <c r="J2" s="1094"/>
      <c r="K2" s="1094"/>
      <c r="L2" s="1094"/>
      <c r="M2" s="1094"/>
      <c r="N2" s="1094"/>
      <c r="O2" s="1094"/>
      <c r="P2" s="1094"/>
      <c r="Q2" s="1094"/>
      <c r="R2" s="1094"/>
      <c r="S2" s="1094"/>
      <c r="T2" s="1094"/>
      <c r="U2" s="1094"/>
      <c r="V2" s="1094"/>
      <c r="W2" s="1095"/>
      <c r="X2" s="1102"/>
      <c r="Y2" s="1103"/>
      <c r="Z2" s="1103"/>
      <c r="AA2" s="1103"/>
      <c r="AB2" s="1103"/>
      <c r="AC2" s="1104"/>
      <c r="AD2" s="1111"/>
      <c r="AE2" s="1112"/>
      <c r="AF2" s="1112"/>
      <c r="AG2" s="1112"/>
      <c r="AH2" s="1113"/>
    </row>
    <row r="3" spans="1:34" ht="15.75" customHeight="1" x14ac:dyDescent="0.25">
      <c r="A3" s="473"/>
      <c r="B3" s="474"/>
      <c r="C3" s="474"/>
      <c r="D3" s="474"/>
      <c r="E3" s="474"/>
      <c r="F3" s="475"/>
      <c r="G3" s="1093"/>
      <c r="H3" s="1094"/>
      <c r="I3" s="1094"/>
      <c r="J3" s="1094"/>
      <c r="K3" s="1094"/>
      <c r="L3" s="1094"/>
      <c r="M3" s="1094"/>
      <c r="N3" s="1094"/>
      <c r="O3" s="1094"/>
      <c r="P3" s="1094"/>
      <c r="Q3" s="1094"/>
      <c r="R3" s="1094"/>
      <c r="S3" s="1094"/>
      <c r="T3" s="1094"/>
      <c r="U3" s="1094"/>
      <c r="V3" s="1094"/>
      <c r="W3" s="1095"/>
      <c r="X3" s="1102"/>
      <c r="Y3" s="1103"/>
      <c r="Z3" s="1103"/>
      <c r="AA3" s="1103"/>
      <c r="AB3" s="1103"/>
      <c r="AC3" s="1104"/>
      <c r="AD3" s="1111"/>
      <c r="AE3" s="1112"/>
      <c r="AF3" s="1112"/>
      <c r="AG3" s="1112"/>
      <c r="AH3" s="1113"/>
    </row>
    <row r="4" spans="1:34" x14ac:dyDescent="0.25">
      <c r="A4" s="476"/>
      <c r="B4" s="477"/>
      <c r="C4" s="477"/>
      <c r="D4" s="477"/>
      <c r="E4" s="477"/>
      <c r="F4" s="478"/>
      <c r="G4" s="1096"/>
      <c r="H4" s="1097"/>
      <c r="I4" s="1097"/>
      <c r="J4" s="1097"/>
      <c r="K4" s="1097"/>
      <c r="L4" s="1097"/>
      <c r="M4" s="1097"/>
      <c r="N4" s="1097"/>
      <c r="O4" s="1097"/>
      <c r="P4" s="1097"/>
      <c r="Q4" s="1097"/>
      <c r="R4" s="1097"/>
      <c r="S4" s="1097"/>
      <c r="T4" s="1097"/>
      <c r="U4" s="1097"/>
      <c r="V4" s="1097"/>
      <c r="W4" s="1098"/>
      <c r="X4" s="1105"/>
      <c r="Y4" s="1106"/>
      <c r="Z4" s="1106"/>
      <c r="AA4" s="1106"/>
      <c r="AB4" s="1106"/>
      <c r="AC4" s="1107"/>
      <c r="AD4" s="1114"/>
      <c r="AE4" s="1115"/>
      <c r="AF4" s="1115"/>
      <c r="AG4" s="1115"/>
      <c r="AH4" s="1116"/>
    </row>
    <row r="5" spans="1:34" x14ac:dyDescent="0.25">
      <c r="A5" s="479"/>
      <c r="B5" s="480"/>
      <c r="C5" s="480"/>
      <c r="D5" s="480"/>
      <c r="E5" s="480"/>
      <c r="F5" s="480"/>
      <c r="G5" s="480"/>
      <c r="H5" s="480"/>
      <c r="I5" s="480"/>
      <c r="J5" s="480"/>
      <c r="K5" s="480"/>
      <c r="L5" s="480"/>
      <c r="M5" s="480"/>
      <c r="N5" s="480"/>
      <c r="O5" s="481"/>
      <c r="P5" s="474"/>
      <c r="Q5" s="474"/>
      <c r="R5" s="474"/>
      <c r="S5" s="474"/>
      <c r="T5" s="474"/>
      <c r="U5" s="474"/>
      <c r="V5" s="474"/>
      <c r="W5" s="474"/>
      <c r="X5" s="474"/>
      <c r="Y5" s="474"/>
      <c r="Z5" s="474"/>
      <c r="AA5" s="474"/>
      <c r="AB5" s="474"/>
      <c r="AC5" s="474"/>
      <c r="AD5" s="482"/>
      <c r="AE5" s="482"/>
      <c r="AF5" s="482"/>
      <c r="AG5" s="482"/>
      <c r="AH5" s="483"/>
    </row>
    <row r="6" spans="1:34" x14ac:dyDescent="0.25">
      <c r="A6" s="484"/>
      <c r="B6" s="1117" t="s">
        <v>2</v>
      </c>
      <c r="C6" s="1118"/>
      <c r="D6" s="1119">
        <v>2019</v>
      </c>
      <c r="E6" s="1120"/>
      <c r="F6" s="1121"/>
      <c r="G6" s="1083"/>
      <c r="H6" s="1083"/>
      <c r="I6" s="1083"/>
      <c r="J6" s="1083"/>
      <c r="K6" s="1083"/>
      <c r="L6" s="1083"/>
      <c r="M6" s="1083"/>
      <c r="N6" s="485"/>
      <c r="O6" s="486"/>
      <c r="P6" s="1088" t="s">
        <v>1144</v>
      </c>
      <c r="Q6" s="899"/>
      <c r="R6" s="899"/>
      <c r="S6" s="899"/>
      <c r="T6" s="899"/>
      <c r="U6" s="1122"/>
      <c r="V6" s="1123"/>
      <c r="W6" s="1123"/>
      <c r="X6" s="1123"/>
      <c r="Y6" s="1123"/>
      <c r="Z6" s="1123"/>
      <c r="AA6" s="1123"/>
      <c r="AB6" s="1123"/>
      <c r="AC6" s="1124"/>
      <c r="AD6" s="1124"/>
      <c r="AE6" s="1124"/>
      <c r="AF6" s="1125"/>
      <c r="AG6" s="1125"/>
      <c r="AH6" s="487"/>
    </row>
    <row r="7" spans="1:34" x14ac:dyDescent="0.25">
      <c r="A7" s="484"/>
      <c r="B7" s="485"/>
      <c r="C7" s="485"/>
      <c r="D7" s="1083"/>
      <c r="E7" s="1083"/>
      <c r="F7" s="1083"/>
      <c r="G7" s="485"/>
      <c r="H7" s="485"/>
      <c r="I7" s="485"/>
      <c r="J7" s="485"/>
      <c r="K7" s="485"/>
      <c r="L7" s="485"/>
      <c r="M7" s="485"/>
      <c r="N7" s="485"/>
      <c r="O7" s="488"/>
      <c r="P7" s="474"/>
      <c r="Q7" s="474"/>
      <c r="R7" s="474"/>
      <c r="S7" s="1084"/>
      <c r="T7" s="1084"/>
      <c r="U7" s="1084"/>
      <c r="V7" s="474"/>
      <c r="W7" s="474"/>
      <c r="X7" s="474"/>
      <c r="Y7" s="474"/>
      <c r="Z7" s="474"/>
      <c r="AA7" s="474"/>
      <c r="AB7" s="474"/>
      <c r="AC7" s="474"/>
      <c r="AD7" s="474"/>
      <c r="AE7" s="474"/>
      <c r="AF7" s="1084"/>
      <c r="AG7" s="1084"/>
      <c r="AH7" s="487"/>
    </row>
    <row r="8" spans="1:34" x14ac:dyDescent="0.25">
      <c r="A8" s="1085"/>
      <c r="B8" s="1086"/>
      <c r="C8" s="1086"/>
      <c r="D8" s="1086"/>
      <c r="E8" s="1086"/>
      <c r="F8" s="1086"/>
      <c r="G8" s="1086"/>
      <c r="H8" s="1086"/>
      <c r="I8" s="1086"/>
      <c r="J8" s="1086"/>
      <c r="K8" s="1086"/>
      <c r="L8" s="1086"/>
      <c r="M8" s="1086"/>
      <c r="N8" s="1086"/>
      <c r="O8" s="1087"/>
      <c r="P8" s="474"/>
      <c r="Q8" s="474"/>
      <c r="R8" s="474"/>
      <c r="S8" s="474"/>
      <c r="T8" s="474"/>
      <c r="U8" s="474"/>
      <c r="V8" s="474"/>
      <c r="W8" s="474"/>
      <c r="X8" s="474"/>
      <c r="Y8" s="474"/>
      <c r="Z8" s="474"/>
      <c r="AA8" s="474"/>
      <c r="AB8" s="474"/>
      <c r="AC8" s="474"/>
      <c r="AD8" s="474"/>
      <c r="AE8" s="474"/>
      <c r="AF8" s="1084"/>
      <c r="AG8" s="1084"/>
      <c r="AH8" s="487"/>
    </row>
    <row r="9" spans="1:34" x14ac:dyDescent="0.25">
      <c r="A9" s="1085"/>
      <c r="B9" s="1086"/>
      <c r="C9" s="1086"/>
      <c r="D9" s="1086"/>
      <c r="E9" s="1086"/>
      <c r="F9" s="1086"/>
      <c r="G9" s="1086"/>
      <c r="H9" s="1086"/>
      <c r="I9" s="1086"/>
      <c r="J9" s="1086"/>
      <c r="K9" s="1086"/>
      <c r="L9" s="1086"/>
      <c r="M9" s="1086"/>
      <c r="N9" s="1086"/>
      <c r="O9" s="1087"/>
      <c r="P9" s="900"/>
      <c r="Q9" s="899"/>
      <c r="R9" s="899"/>
      <c r="S9" s="899"/>
      <c r="T9" s="899"/>
      <c r="U9" s="1088"/>
      <c r="V9" s="1035"/>
      <c r="W9" s="1035"/>
      <c r="X9" s="1035"/>
      <c r="Y9" s="1035"/>
      <c r="Z9" s="1035"/>
      <c r="AA9" s="1035"/>
      <c r="AB9" s="1035"/>
      <c r="AC9" s="1035"/>
      <c r="AD9" s="1035"/>
      <c r="AE9" s="1035"/>
      <c r="AF9" s="1035"/>
      <c r="AG9" s="1035"/>
      <c r="AH9" s="1089"/>
    </row>
    <row r="10" spans="1:34" x14ac:dyDescent="0.25">
      <c r="A10" s="1056" t="s">
        <v>1145</v>
      </c>
      <c r="B10" s="1057"/>
      <c r="C10" s="1057"/>
      <c r="D10" s="1057"/>
      <c r="E10" s="1057"/>
      <c r="F10" s="1057"/>
      <c r="G10" s="1057"/>
      <c r="H10" s="1057"/>
      <c r="I10" s="1057"/>
      <c r="J10" s="1057"/>
      <c r="K10" s="1057"/>
      <c r="L10" s="1057"/>
      <c r="M10" s="1057"/>
      <c r="N10" s="1057"/>
      <c r="O10" s="1058"/>
      <c r="P10" s="1062"/>
      <c r="Q10" s="1063"/>
      <c r="R10" s="1063"/>
      <c r="S10" s="1063"/>
      <c r="T10" s="1063"/>
      <c r="U10" s="1063"/>
      <c r="V10" s="1063"/>
      <c r="W10" s="1063"/>
      <c r="X10" s="1063"/>
      <c r="Y10" s="1063"/>
      <c r="Z10" s="1063"/>
      <c r="AA10" s="1063"/>
      <c r="AB10" s="1063"/>
      <c r="AC10" s="1063"/>
      <c r="AD10" s="1063"/>
      <c r="AE10" s="1063"/>
      <c r="AF10" s="1063"/>
      <c r="AG10" s="1063"/>
      <c r="AH10" s="1064"/>
    </row>
    <row r="11" spans="1:34" x14ac:dyDescent="0.25">
      <c r="A11" s="1056"/>
      <c r="B11" s="1057"/>
      <c r="C11" s="1057"/>
      <c r="D11" s="1057"/>
      <c r="E11" s="1057"/>
      <c r="F11" s="1057"/>
      <c r="G11" s="1057"/>
      <c r="H11" s="1057"/>
      <c r="I11" s="1057"/>
      <c r="J11" s="1057"/>
      <c r="K11" s="1057"/>
      <c r="L11" s="1057"/>
      <c r="M11" s="1057"/>
      <c r="N11" s="1057"/>
      <c r="O11" s="1058"/>
      <c r="P11" s="1062"/>
      <c r="Q11" s="1063"/>
      <c r="R11" s="1063"/>
      <c r="S11" s="1063"/>
      <c r="T11" s="1063"/>
      <c r="U11" s="1063"/>
      <c r="V11" s="1063"/>
      <c r="W11" s="1063"/>
      <c r="X11" s="1063"/>
      <c r="Y11" s="1063"/>
      <c r="Z11" s="1063"/>
      <c r="AA11" s="1063"/>
      <c r="AB11" s="1063"/>
      <c r="AC11" s="1063"/>
      <c r="AD11" s="1063"/>
      <c r="AE11" s="1063"/>
      <c r="AF11" s="1063"/>
      <c r="AG11" s="1063"/>
      <c r="AH11" s="1064"/>
    </row>
    <row r="12" spans="1:34" x14ac:dyDescent="0.25">
      <c r="A12" s="1056"/>
      <c r="B12" s="1057"/>
      <c r="C12" s="1057"/>
      <c r="D12" s="1057"/>
      <c r="E12" s="1057"/>
      <c r="F12" s="1057"/>
      <c r="G12" s="1057"/>
      <c r="H12" s="1057"/>
      <c r="I12" s="1057"/>
      <c r="J12" s="1057"/>
      <c r="K12" s="1057"/>
      <c r="L12" s="1057"/>
      <c r="M12" s="1057"/>
      <c r="N12" s="1057"/>
      <c r="O12" s="1058"/>
      <c r="P12" s="1062"/>
      <c r="Q12" s="1063"/>
      <c r="R12" s="1063"/>
      <c r="S12" s="1063"/>
      <c r="T12" s="1063"/>
      <c r="U12" s="1063"/>
      <c r="V12" s="1063"/>
      <c r="W12" s="1063"/>
      <c r="X12" s="1063"/>
      <c r="Y12" s="1063"/>
      <c r="Z12" s="1063"/>
      <c r="AA12" s="1063"/>
      <c r="AB12" s="1063"/>
      <c r="AC12" s="1063"/>
      <c r="AD12" s="1063"/>
      <c r="AE12" s="1063"/>
      <c r="AF12" s="1063"/>
      <c r="AG12" s="1063"/>
      <c r="AH12" s="1064"/>
    </row>
    <row r="13" spans="1:34" x14ac:dyDescent="0.25">
      <c r="A13" s="1056"/>
      <c r="B13" s="1057"/>
      <c r="C13" s="1057"/>
      <c r="D13" s="1057"/>
      <c r="E13" s="1057"/>
      <c r="F13" s="1057"/>
      <c r="G13" s="1057"/>
      <c r="H13" s="1057"/>
      <c r="I13" s="1057"/>
      <c r="J13" s="1057"/>
      <c r="K13" s="1057"/>
      <c r="L13" s="1057"/>
      <c r="M13" s="1057"/>
      <c r="N13" s="1057"/>
      <c r="O13" s="1058"/>
      <c r="P13" s="1062"/>
      <c r="Q13" s="1063"/>
      <c r="R13" s="1063"/>
      <c r="S13" s="1063"/>
      <c r="T13" s="1063"/>
      <c r="U13" s="1063"/>
      <c r="V13" s="1063"/>
      <c r="W13" s="1063"/>
      <c r="X13" s="1063"/>
      <c r="Y13" s="1063"/>
      <c r="Z13" s="1063"/>
      <c r="AA13" s="1063"/>
      <c r="AB13" s="1063"/>
      <c r="AC13" s="1063"/>
      <c r="AD13" s="1063"/>
      <c r="AE13" s="1063"/>
      <c r="AF13" s="1063"/>
      <c r="AG13" s="1063"/>
      <c r="AH13" s="1064"/>
    </row>
    <row r="14" spans="1:34" x14ac:dyDescent="0.25">
      <c r="A14" s="1059"/>
      <c r="B14" s="1060"/>
      <c r="C14" s="1060"/>
      <c r="D14" s="1060"/>
      <c r="E14" s="1060"/>
      <c r="F14" s="1060"/>
      <c r="G14" s="1060"/>
      <c r="H14" s="1060"/>
      <c r="I14" s="1060"/>
      <c r="J14" s="1060"/>
      <c r="K14" s="1060"/>
      <c r="L14" s="1060"/>
      <c r="M14" s="1060"/>
      <c r="N14" s="1060"/>
      <c r="O14" s="1061"/>
      <c r="P14" s="1065"/>
      <c r="Q14" s="1066"/>
      <c r="R14" s="1066"/>
      <c r="S14" s="1066"/>
      <c r="T14" s="1066"/>
      <c r="U14" s="1066"/>
      <c r="V14" s="1066"/>
      <c r="W14" s="1066"/>
      <c r="X14" s="1066"/>
      <c r="Y14" s="1066"/>
      <c r="Z14" s="1066"/>
      <c r="AA14" s="1066"/>
      <c r="AB14" s="1066"/>
      <c r="AC14" s="1066"/>
      <c r="AD14" s="1066"/>
      <c r="AE14" s="1066"/>
      <c r="AF14" s="1066"/>
      <c r="AG14" s="1066"/>
      <c r="AH14" s="1067"/>
    </row>
    <row r="15" spans="1:34" x14ac:dyDescent="0.25">
      <c r="A15" s="1068" t="s">
        <v>1146</v>
      </c>
      <c r="B15" s="1070" t="s">
        <v>1147</v>
      </c>
      <c r="C15" s="1071"/>
      <c r="D15" s="1071"/>
      <c r="E15" s="1071"/>
      <c r="F15" s="1071"/>
      <c r="G15" s="1071"/>
      <c r="H15" s="489" t="s">
        <v>1148</v>
      </c>
      <c r="I15" s="1072" t="s">
        <v>1149</v>
      </c>
      <c r="J15" s="1045"/>
      <c r="K15" s="1045"/>
      <c r="L15" s="1045"/>
      <c r="M15" s="1045"/>
      <c r="N15" s="1045"/>
      <c r="O15" s="1045"/>
      <c r="P15" s="1045" t="s">
        <v>1150</v>
      </c>
      <c r="Q15" s="1045"/>
      <c r="R15" s="1045"/>
      <c r="S15" s="1045"/>
      <c r="T15" s="1045"/>
      <c r="U15" s="1045"/>
      <c r="V15" s="1045"/>
      <c r="W15" s="1045" t="s">
        <v>1151</v>
      </c>
      <c r="X15" s="1045"/>
      <c r="Y15" s="1045"/>
      <c r="Z15" s="1045"/>
      <c r="AA15" s="1045"/>
      <c r="AB15" s="1045"/>
      <c r="AC15" s="1045" t="s">
        <v>1152</v>
      </c>
      <c r="AD15" s="1045"/>
      <c r="AE15" s="1045"/>
      <c r="AF15" s="1045"/>
      <c r="AG15" s="1045"/>
      <c r="AH15" s="1073"/>
    </row>
    <row r="16" spans="1:34" x14ac:dyDescent="0.25">
      <c r="A16" s="1068"/>
      <c r="B16" s="1074">
        <f>+CARATULA!D13</f>
        <v>0</v>
      </c>
      <c r="C16" s="1075"/>
      <c r="D16" s="1075"/>
      <c r="E16" s="1075"/>
      <c r="F16" s="1075"/>
      <c r="G16" s="1076"/>
      <c r="H16" s="490" t="s">
        <v>1244</v>
      </c>
      <c r="I16" s="1077"/>
      <c r="J16" s="863"/>
      <c r="K16" s="863"/>
      <c r="L16" s="863"/>
      <c r="M16" s="863"/>
      <c r="N16" s="863"/>
      <c r="O16" s="863"/>
      <c r="P16" s="1043"/>
      <c r="Q16" s="1043"/>
      <c r="R16" s="1043"/>
      <c r="S16" s="1043"/>
      <c r="T16" s="1043"/>
      <c r="U16" s="1043"/>
      <c r="V16" s="1043"/>
      <c r="W16" s="1043"/>
      <c r="X16" s="1043"/>
      <c r="Y16" s="1043"/>
      <c r="Z16" s="1043"/>
      <c r="AA16" s="1043"/>
      <c r="AB16" s="1043"/>
      <c r="AC16" s="1043"/>
      <c r="AD16" s="863"/>
      <c r="AE16" s="863"/>
      <c r="AF16" s="863"/>
      <c r="AG16" s="863"/>
      <c r="AH16" s="1044"/>
    </row>
    <row r="17" spans="1:34" x14ac:dyDescent="0.25">
      <c r="A17" s="1068"/>
      <c r="B17" s="1045" t="s">
        <v>1153</v>
      </c>
      <c r="C17" s="1046"/>
      <c r="D17" s="1046"/>
      <c r="E17" s="1046"/>
      <c r="F17" s="1046"/>
      <c r="G17" s="1046"/>
      <c r="H17" s="1046"/>
      <c r="I17" s="1046"/>
      <c r="J17" s="1046"/>
      <c r="K17" s="1046"/>
      <c r="L17" s="1046"/>
      <c r="M17" s="1046"/>
      <c r="N17" s="1046"/>
      <c r="O17" s="1046"/>
      <c r="P17" s="1046"/>
      <c r="Q17" s="1046"/>
      <c r="R17" s="1046"/>
      <c r="S17" s="1046"/>
      <c r="T17" s="1046"/>
      <c r="U17" s="1046"/>
      <c r="V17" s="1046"/>
      <c r="W17" s="1046"/>
      <c r="X17" s="1046"/>
      <c r="Y17" s="1046"/>
      <c r="Z17" s="1046"/>
      <c r="AA17" s="1046"/>
      <c r="AB17" s="1046"/>
      <c r="AC17" s="1046"/>
      <c r="AD17" s="1046"/>
      <c r="AE17" s="1046"/>
      <c r="AF17" s="1047" t="s">
        <v>1154</v>
      </c>
      <c r="AG17" s="1048"/>
      <c r="AH17" s="1049"/>
    </row>
    <row r="18" spans="1:34" x14ac:dyDescent="0.25">
      <c r="A18" s="1068"/>
      <c r="B18" s="1050" t="str">
        <f>+CARATULA!D15</f>
        <v>XYZ SAS</v>
      </c>
      <c r="C18" s="1051"/>
      <c r="D18" s="1051"/>
      <c r="E18" s="1051"/>
      <c r="F18" s="1051"/>
      <c r="G18" s="1051"/>
      <c r="H18" s="1051"/>
      <c r="I18" s="1052"/>
      <c r="J18" s="1052"/>
      <c r="K18" s="1052"/>
      <c r="L18" s="1052"/>
      <c r="M18" s="1052"/>
      <c r="N18" s="1052"/>
      <c r="O18" s="1052"/>
      <c r="P18" s="1052"/>
      <c r="Q18" s="1052"/>
      <c r="R18" s="1052"/>
      <c r="S18" s="1052"/>
      <c r="T18" s="1052"/>
      <c r="U18" s="1052"/>
      <c r="V18" s="1052"/>
      <c r="W18" s="1052"/>
      <c r="X18" s="1052"/>
      <c r="Y18" s="1052"/>
      <c r="Z18" s="1052"/>
      <c r="AA18" s="1052"/>
      <c r="AB18" s="1052"/>
      <c r="AC18" s="1052"/>
      <c r="AD18" s="1052"/>
      <c r="AE18" s="1052"/>
      <c r="AF18" s="1053">
        <v>32</v>
      </c>
      <c r="AG18" s="1054"/>
      <c r="AH18" s="1055"/>
    </row>
    <row r="19" spans="1:34" x14ac:dyDescent="0.25">
      <c r="A19" s="1069"/>
      <c r="B19" s="1078" t="s">
        <v>1155</v>
      </c>
      <c r="C19" s="1079"/>
      <c r="D19" s="1079"/>
      <c r="E19" s="1079"/>
      <c r="F19" s="1079"/>
      <c r="G19" s="1080"/>
      <c r="H19" s="1081"/>
      <c r="I19" s="491"/>
      <c r="J19" s="492" t="s">
        <v>1156</v>
      </c>
      <c r="K19" s="492"/>
      <c r="L19" s="492"/>
      <c r="M19" s="492"/>
      <c r="N19" s="492"/>
      <c r="O19" s="492"/>
      <c r="P19" s="492"/>
      <c r="Q19" s="492"/>
      <c r="R19" s="493"/>
      <c r="S19" s="494"/>
      <c r="T19" s="493"/>
      <c r="U19" s="493" t="s">
        <v>1157</v>
      </c>
      <c r="V19" s="492"/>
      <c r="W19" s="492"/>
      <c r="X19" s="492"/>
      <c r="Y19" s="492"/>
      <c r="Z19" s="492"/>
      <c r="AA19" s="1082"/>
      <c r="AB19" s="1082"/>
      <c r="AC19" s="1082"/>
      <c r="AD19" s="1082"/>
      <c r="AE19" s="1082"/>
      <c r="AF19" s="1082"/>
      <c r="AG19" s="492"/>
      <c r="AH19" s="495"/>
    </row>
    <row r="20" spans="1:34" x14ac:dyDescent="0.25">
      <c r="A20" s="1034" t="s">
        <v>1158</v>
      </c>
      <c r="B20" s="1035"/>
      <c r="C20" s="1035"/>
      <c r="D20" s="1035"/>
      <c r="E20" s="1035"/>
      <c r="F20" s="1035"/>
      <c r="G20" s="1035"/>
      <c r="H20" s="1036"/>
      <c r="I20" s="496"/>
      <c r="J20" s="1037" t="s">
        <v>1285</v>
      </c>
      <c r="K20" s="1038"/>
      <c r="L20" s="1038"/>
      <c r="M20" s="1038"/>
      <c r="N20" s="1038"/>
      <c r="O20" s="1038"/>
      <c r="P20" s="1038"/>
      <c r="Q20" s="1038"/>
      <c r="R20" s="1038"/>
      <c r="S20" s="1038"/>
      <c r="T20" s="1039"/>
      <c r="U20" s="496"/>
      <c r="V20" s="1040" t="s">
        <v>1159</v>
      </c>
      <c r="W20" s="1041"/>
      <c r="X20" s="1041"/>
      <c r="Y20" s="1041"/>
      <c r="Z20" s="1041"/>
      <c r="AA20" s="1041"/>
      <c r="AB20" s="1041"/>
      <c r="AC20" s="1041"/>
      <c r="AD20" s="1041"/>
      <c r="AE20" s="1041"/>
      <c r="AF20" s="1041"/>
      <c r="AG20" s="1041"/>
      <c r="AH20" s="1042"/>
    </row>
    <row r="21" spans="1:34" ht="36" customHeight="1" x14ac:dyDescent="0.25">
      <c r="A21" s="1023" t="s">
        <v>693</v>
      </c>
      <c r="B21" s="1024"/>
      <c r="C21" s="1024"/>
      <c r="D21" s="1025" t="s">
        <v>1160</v>
      </c>
      <c r="E21" s="1026"/>
      <c r="F21" s="1026"/>
      <c r="G21" s="1027"/>
      <c r="H21" s="497"/>
      <c r="I21" s="498">
        <f>+Nomina!F7</f>
        <v>547109639</v>
      </c>
      <c r="J21" s="499"/>
      <c r="K21" s="1028" t="s">
        <v>1161</v>
      </c>
      <c r="L21" s="1029"/>
      <c r="M21" s="1029"/>
      <c r="N21" s="1030"/>
      <c r="O21" s="1031">
        <f>+Nomina!E26</f>
        <v>110124430</v>
      </c>
      <c r="P21" s="1032"/>
      <c r="Q21" s="1032"/>
      <c r="R21" s="1032"/>
      <c r="S21" s="1032"/>
      <c r="T21" s="1032"/>
      <c r="U21" s="1033"/>
      <c r="V21" s="1028" t="s">
        <v>1286</v>
      </c>
      <c r="W21" s="1029"/>
      <c r="X21" s="1029"/>
      <c r="Y21" s="1029"/>
      <c r="Z21" s="1030"/>
      <c r="AA21" s="1031">
        <f>+Nomina!E34</f>
        <v>35119700</v>
      </c>
      <c r="AB21" s="1032"/>
      <c r="AC21" s="1032"/>
      <c r="AD21" s="1032"/>
      <c r="AE21" s="1032"/>
      <c r="AF21" s="1032"/>
      <c r="AG21" s="1032"/>
      <c r="AH21" s="1033"/>
    </row>
    <row r="22" spans="1:34" ht="18.75" customHeight="1" x14ac:dyDescent="0.25">
      <c r="A22" s="981" t="s">
        <v>770</v>
      </c>
      <c r="B22" s="984" t="s">
        <v>39</v>
      </c>
      <c r="C22" s="985"/>
      <c r="D22" s="985"/>
      <c r="E22" s="985"/>
      <c r="F22" s="985"/>
      <c r="G22" s="985"/>
      <c r="H22" s="985"/>
      <c r="I22" s="985"/>
      <c r="J22" s="985"/>
      <c r="K22" s="500">
        <v>33</v>
      </c>
      <c r="L22" s="986">
        <f>+'ESF -PATRIMONIO'!K11</f>
        <v>132922880.46000001</v>
      </c>
      <c r="M22" s="987"/>
      <c r="N22" s="987"/>
      <c r="O22" s="987"/>
      <c r="P22" s="987"/>
      <c r="Q22" s="988"/>
      <c r="R22" s="1020" t="s">
        <v>1287</v>
      </c>
      <c r="S22" s="985" t="s">
        <v>537</v>
      </c>
      <c r="T22" s="989"/>
      <c r="U22" s="989"/>
      <c r="V22" s="989"/>
      <c r="W22" s="989"/>
      <c r="X22" s="989"/>
      <c r="Y22" s="989"/>
      <c r="Z22" s="989"/>
      <c r="AA22" s="989"/>
      <c r="AB22" s="500">
        <v>69</v>
      </c>
      <c r="AC22" s="859">
        <v>0</v>
      </c>
      <c r="AD22" s="990"/>
      <c r="AE22" s="990"/>
      <c r="AF22" s="990"/>
      <c r="AG22" s="990"/>
      <c r="AH22" s="991"/>
    </row>
    <row r="23" spans="1:34" ht="18.75" customHeight="1" x14ac:dyDescent="0.25">
      <c r="A23" s="982"/>
      <c r="B23" s="848" t="s">
        <v>42</v>
      </c>
      <c r="C23" s="833"/>
      <c r="D23" s="833"/>
      <c r="E23" s="833"/>
      <c r="F23" s="833"/>
      <c r="G23" s="833"/>
      <c r="H23" s="833"/>
      <c r="I23" s="833"/>
      <c r="J23" s="833"/>
      <c r="K23" s="501">
        <v>34</v>
      </c>
      <c r="L23" s="965">
        <v>0</v>
      </c>
      <c r="M23" s="966"/>
      <c r="N23" s="966"/>
      <c r="O23" s="966"/>
      <c r="P23" s="966"/>
      <c r="Q23" s="967"/>
      <c r="R23" s="1021"/>
      <c r="S23" s="998" t="s">
        <v>1263</v>
      </c>
      <c r="T23" s="999"/>
      <c r="U23" s="999"/>
      <c r="V23" s="999"/>
      <c r="W23" s="999"/>
      <c r="X23" s="999"/>
      <c r="Y23" s="999"/>
      <c r="Z23" s="999"/>
      <c r="AA23" s="999"/>
      <c r="AB23" s="589">
        <v>70</v>
      </c>
      <c r="AC23" s="992">
        <f>+L56-AC22</f>
        <v>952908789.35644197</v>
      </c>
      <c r="AD23" s="993"/>
      <c r="AE23" s="993"/>
      <c r="AF23" s="993"/>
      <c r="AG23" s="993"/>
      <c r="AH23" s="994"/>
    </row>
    <row r="24" spans="1:34" ht="18.75" customHeight="1" x14ac:dyDescent="0.25">
      <c r="A24" s="982"/>
      <c r="B24" s="856" t="s">
        <v>1162</v>
      </c>
      <c r="C24" s="857"/>
      <c r="D24" s="857"/>
      <c r="E24" s="857"/>
      <c r="F24" s="857"/>
      <c r="G24" s="857"/>
      <c r="H24" s="857"/>
      <c r="I24" s="857"/>
      <c r="J24" s="857"/>
      <c r="K24" s="502">
        <v>35</v>
      </c>
      <c r="L24" s="845">
        <f>+'ESF -PATRIMONIO'!K38+'ESF -PATRIMONIO'!K78</f>
        <v>2224182126.6099997</v>
      </c>
      <c r="M24" s="846"/>
      <c r="N24" s="846"/>
      <c r="O24" s="846"/>
      <c r="P24" s="846"/>
      <c r="Q24" s="847"/>
      <c r="R24" s="1021"/>
      <c r="S24" s="1016" t="s">
        <v>1177</v>
      </c>
      <c r="T24" s="1017"/>
      <c r="U24" s="1017"/>
      <c r="V24" s="1017"/>
      <c r="W24" s="1017"/>
      <c r="X24" s="1017"/>
      <c r="Y24" s="1017"/>
      <c r="Z24" s="1017"/>
      <c r="AA24" s="1017"/>
      <c r="AB24" s="502">
        <v>71</v>
      </c>
      <c r="AC24" s="926">
        <f>+'ERI - RENTA LIQUIDA'!L491</f>
        <v>31464525</v>
      </c>
      <c r="AD24" s="942"/>
      <c r="AE24" s="942"/>
      <c r="AF24" s="942"/>
      <c r="AG24" s="942"/>
      <c r="AH24" s="928"/>
    </row>
    <row r="25" spans="1:34" ht="18.75" customHeight="1" x14ac:dyDescent="0.25">
      <c r="A25" s="982"/>
      <c r="B25" s="848" t="s">
        <v>77</v>
      </c>
      <c r="C25" s="833"/>
      <c r="D25" s="833"/>
      <c r="E25" s="833"/>
      <c r="F25" s="833"/>
      <c r="G25" s="833"/>
      <c r="H25" s="833"/>
      <c r="I25" s="833"/>
      <c r="J25" s="833"/>
      <c r="K25" s="501">
        <v>36</v>
      </c>
      <c r="L25" s="962">
        <v>0</v>
      </c>
      <c r="M25" s="963"/>
      <c r="N25" s="963"/>
      <c r="O25" s="963"/>
      <c r="P25" s="963"/>
      <c r="Q25" s="964"/>
      <c r="R25" s="1021"/>
      <c r="S25" s="848" t="s">
        <v>1179</v>
      </c>
      <c r="T25" s="849"/>
      <c r="U25" s="849"/>
      <c r="V25" s="849"/>
      <c r="W25" s="849"/>
      <c r="X25" s="849"/>
      <c r="Y25" s="849"/>
      <c r="Z25" s="849"/>
      <c r="AA25" s="849"/>
      <c r="AB25" s="589">
        <v>72</v>
      </c>
      <c r="AC25" s="995">
        <v>0</v>
      </c>
      <c r="AD25" s="996"/>
      <c r="AE25" s="996"/>
      <c r="AF25" s="996"/>
      <c r="AG25" s="996"/>
      <c r="AH25" s="997"/>
    </row>
    <row r="26" spans="1:34" ht="18.75" customHeight="1" x14ac:dyDescent="0.25">
      <c r="A26" s="982"/>
      <c r="B26" s="856" t="s">
        <v>314</v>
      </c>
      <c r="C26" s="857"/>
      <c r="D26" s="857"/>
      <c r="E26" s="857"/>
      <c r="F26" s="857"/>
      <c r="G26" s="857"/>
      <c r="H26" s="857"/>
      <c r="I26" s="857"/>
      <c r="J26" s="857"/>
      <c r="K26" s="502">
        <v>37</v>
      </c>
      <c r="L26" s="845">
        <v>0</v>
      </c>
      <c r="M26" s="846"/>
      <c r="N26" s="846"/>
      <c r="O26" s="846"/>
      <c r="P26" s="846"/>
      <c r="Q26" s="847"/>
      <c r="R26" s="1021"/>
      <c r="S26" s="1016" t="s">
        <v>1180</v>
      </c>
      <c r="T26" s="1017"/>
      <c r="U26" s="1017"/>
      <c r="V26" s="1017"/>
      <c r="W26" s="1017"/>
      <c r="X26" s="1017"/>
      <c r="Y26" s="1017"/>
      <c r="Z26" s="1017"/>
      <c r="AA26" s="1017"/>
      <c r="AB26" s="502">
        <v>73</v>
      </c>
      <c r="AC26" s="926">
        <v>0</v>
      </c>
      <c r="AD26" s="942"/>
      <c r="AE26" s="942"/>
      <c r="AF26" s="942"/>
      <c r="AG26" s="942"/>
      <c r="AH26" s="928"/>
    </row>
    <row r="27" spans="1:34" ht="27" customHeight="1" x14ac:dyDescent="0.25">
      <c r="A27" s="982"/>
      <c r="B27" s="848" t="s">
        <v>134</v>
      </c>
      <c r="C27" s="833"/>
      <c r="D27" s="833"/>
      <c r="E27" s="833"/>
      <c r="F27" s="833"/>
      <c r="G27" s="833"/>
      <c r="H27" s="833"/>
      <c r="I27" s="833"/>
      <c r="J27" s="833"/>
      <c r="K27" s="501">
        <v>38</v>
      </c>
      <c r="L27" s="851">
        <v>0</v>
      </c>
      <c r="M27" s="852"/>
      <c r="N27" s="852"/>
      <c r="O27" s="852"/>
      <c r="P27" s="852"/>
      <c r="Q27" s="853"/>
      <c r="R27" s="1022"/>
      <c r="S27" s="1018" t="s">
        <v>1264</v>
      </c>
      <c r="T27" s="1019"/>
      <c r="U27" s="1019"/>
      <c r="V27" s="1019"/>
      <c r="W27" s="1019"/>
      <c r="X27" s="1019"/>
      <c r="Y27" s="1019"/>
      <c r="Z27" s="1019"/>
      <c r="AA27" s="1019"/>
      <c r="AB27" s="591">
        <v>74</v>
      </c>
      <c r="AC27" s="870">
        <f>+AC23-AC25+AC26</f>
        <v>952908789.35644197</v>
      </c>
      <c r="AD27" s="871"/>
      <c r="AE27" s="871"/>
      <c r="AF27" s="871"/>
      <c r="AG27" s="871"/>
      <c r="AH27" s="872"/>
    </row>
    <row r="28" spans="1:34" ht="18.75" customHeight="1" x14ac:dyDescent="0.25">
      <c r="A28" s="982"/>
      <c r="B28" s="856" t="s">
        <v>1288</v>
      </c>
      <c r="C28" s="857"/>
      <c r="D28" s="857"/>
      <c r="E28" s="857"/>
      <c r="F28" s="857"/>
      <c r="G28" s="857"/>
      <c r="H28" s="857"/>
      <c r="I28" s="857"/>
      <c r="J28" s="857"/>
      <c r="K28" s="502">
        <v>39</v>
      </c>
      <c r="L28" s="845">
        <f>+'ESF -PATRIMONIO'!K84</f>
        <v>389137270.43000007</v>
      </c>
      <c r="M28" s="846"/>
      <c r="N28" s="846"/>
      <c r="O28" s="846"/>
      <c r="P28" s="846"/>
      <c r="Q28" s="847"/>
      <c r="R28" s="1010" t="s">
        <v>1163</v>
      </c>
      <c r="S28" s="592" t="s">
        <v>1289</v>
      </c>
      <c r="T28" s="593"/>
      <c r="U28" s="593"/>
      <c r="V28" s="593"/>
      <c r="W28" s="593"/>
      <c r="X28" s="593"/>
      <c r="Y28" s="593"/>
      <c r="Z28" s="593"/>
      <c r="AA28" s="594"/>
      <c r="AB28" s="595">
        <v>75</v>
      </c>
      <c r="AC28" s="923">
        <v>0</v>
      </c>
      <c r="AD28" s="924"/>
      <c r="AE28" s="924"/>
      <c r="AF28" s="924"/>
      <c r="AG28" s="924"/>
      <c r="AH28" s="925"/>
    </row>
    <row r="29" spans="1:34" ht="18.75" customHeight="1" x14ac:dyDescent="0.25">
      <c r="A29" s="982"/>
      <c r="B29" s="848" t="s">
        <v>151</v>
      </c>
      <c r="C29" s="833"/>
      <c r="D29" s="833"/>
      <c r="E29" s="833"/>
      <c r="F29" s="833"/>
      <c r="G29" s="833"/>
      <c r="H29" s="833"/>
      <c r="I29" s="833"/>
      <c r="J29" s="833"/>
      <c r="K29" s="501">
        <v>40</v>
      </c>
      <c r="L29" s="851">
        <f>+'ESF -PATRIMONIO'!K95</f>
        <v>3040500</v>
      </c>
      <c r="M29" s="852"/>
      <c r="N29" s="852"/>
      <c r="O29" s="852"/>
      <c r="P29" s="852"/>
      <c r="Q29" s="853"/>
      <c r="R29" s="1011"/>
      <c r="S29" s="505" t="s">
        <v>1290</v>
      </c>
      <c r="T29" s="596"/>
      <c r="U29" s="596"/>
      <c r="V29" s="596"/>
      <c r="W29" s="596"/>
      <c r="X29" s="596"/>
      <c r="Y29" s="596"/>
      <c r="Z29" s="596"/>
      <c r="AA29" s="506"/>
      <c r="AB29" s="597">
        <v>76</v>
      </c>
      <c r="AC29" s="851">
        <v>0</v>
      </c>
      <c r="AD29" s="1006"/>
      <c r="AE29" s="1006"/>
      <c r="AF29" s="1006"/>
      <c r="AG29" s="1006"/>
      <c r="AH29" s="853"/>
    </row>
    <row r="30" spans="1:34" ht="18.75" customHeight="1" x14ac:dyDescent="0.25">
      <c r="A30" s="982"/>
      <c r="B30" s="976" t="s">
        <v>1245</v>
      </c>
      <c r="C30" s="977"/>
      <c r="D30" s="977"/>
      <c r="E30" s="977"/>
      <c r="F30" s="977"/>
      <c r="G30" s="977"/>
      <c r="H30" s="977"/>
      <c r="I30" s="977"/>
      <c r="J30" s="977"/>
      <c r="K30" s="502">
        <v>41</v>
      </c>
      <c r="L30" s="939">
        <f>SUM(L22:Q29)</f>
        <v>2749282777.5</v>
      </c>
      <c r="M30" s="940"/>
      <c r="N30" s="940"/>
      <c r="O30" s="940"/>
      <c r="P30" s="940"/>
      <c r="Q30" s="941"/>
      <c r="R30" s="1011"/>
      <c r="S30" s="1007" t="s">
        <v>1164</v>
      </c>
      <c r="T30" s="1008"/>
      <c r="U30" s="1008"/>
      <c r="V30" s="1008"/>
      <c r="W30" s="1008"/>
      <c r="X30" s="1008"/>
      <c r="Y30" s="1008"/>
      <c r="Z30" s="1008"/>
      <c r="AA30" s="1009"/>
      <c r="AB30" s="590">
        <v>77</v>
      </c>
      <c r="AC30" s="926">
        <v>0</v>
      </c>
      <c r="AD30" s="942"/>
      <c r="AE30" s="942"/>
      <c r="AF30" s="942"/>
      <c r="AG30" s="942"/>
      <c r="AH30" s="928"/>
    </row>
    <row r="31" spans="1:34" ht="18.75" customHeight="1" x14ac:dyDescent="0.25">
      <c r="A31" s="982"/>
      <c r="B31" s="848" t="s">
        <v>768</v>
      </c>
      <c r="C31" s="833"/>
      <c r="D31" s="833"/>
      <c r="E31" s="833"/>
      <c r="F31" s="833"/>
      <c r="G31" s="833"/>
      <c r="H31" s="833"/>
      <c r="I31" s="833"/>
      <c r="J31" s="833"/>
      <c r="K31" s="501">
        <v>42</v>
      </c>
      <c r="L31" s="965">
        <f>+'ESF -PATRIMONIO'!K205</f>
        <v>887760320.11000001</v>
      </c>
      <c r="M31" s="966"/>
      <c r="N31" s="966"/>
      <c r="O31" s="966"/>
      <c r="P31" s="966"/>
      <c r="Q31" s="967"/>
      <c r="R31" s="1012"/>
      <c r="S31" s="600" t="s">
        <v>1265</v>
      </c>
      <c r="T31" s="598"/>
      <c r="U31" s="598"/>
      <c r="V31" s="598"/>
      <c r="W31" s="598"/>
      <c r="X31" s="598"/>
      <c r="Y31" s="598"/>
      <c r="Z31" s="598"/>
      <c r="AA31" s="599"/>
      <c r="AB31" s="601">
        <v>78</v>
      </c>
      <c r="AC31" s="870">
        <f>+AC28-AC29-AC30</f>
        <v>0</v>
      </c>
      <c r="AD31" s="871"/>
      <c r="AE31" s="871"/>
      <c r="AF31" s="871"/>
      <c r="AG31" s="871"/>
      <c r="AH31" s="872"/>
    </row>
    <row r="32" spans="1:34" ht="24.75" customHeight="1" x14ac:dyDescent="0.25">
      <c r="A32" s="983"/>
      <c r="B32" s="936" t="s">
        <v>1166</v>
      </c>
      <c r="C32" s="937"/>
      <c r="D32" s="937"/>
      <c r="E32" s="937"/>
      <c r="F32" s="937"/>
      <c r="G32" s="937"/>
      <c r="H32" s="937"/>
      <c r="I32" s="937"/>
      <c r="J32" s="937"/>
      <c r="K32" s="508">
        <v>43</v>
      </c>
      <c r="L32" s="1013">
        <f>+L30-L31</f>
        <v>1861522457.3899999</v>
      </c>
      <c r="M32" s="1014"/>
      <c r="N32" s="1014"/>
      <c r="O32" s="1014"/>
      <c r="P32" s="1014"/>
      <c r="Q32" s="1015"/>
      <c r="R32" s="835" t="s">
        <v>1165</v>
      </c>
      <c r="S32" s="829" t="s">
        <v>1266</v>
      </c>
      <c r="T32" s="832" t="s">
        <v>859</v>
      </c>
      <c r="U32" s="832"/>
      <c r="V32" s="832"/>
      <c r="W32" s="832"/>
      <c r="X32" s="832"/>
      <c r="Y32" s="832"/>
      <c r="Z32" s="832"/>
      <c r="AA32" s="832"/>
      <c r="AB32" s="502">
        <v>79</v>
      </c>
      <c r="AC32" s="926">
        <f>ROUND((+AC27*33%),-3)</f>
        <v>314460000</v>
      </c>
      <c r="AD32" s="927"/>
      <c r="AE32" s="927"/>
      <c r="AF32" s="927"/>
      <c r="AG32" s="927"/>
      <c r="AH32" s="928"/>
    </row>
    <row r="33" spans="1:34" ht="29.25" customHeight="1" x14ac:dyDescent="0.25">
      <c r="A33" s="510"/>
      <c r="B33" s="838" t="s">
        <v>1167</v>
      </c>
      <c r="C33" s="839"/>
      <c r="D33" s="839"/>
      <c r="E33" s="839"/>
      <c r="F33" s="839"/>
      <c r="G33" s="839"/>
      <c r="H33" s="839"/>
      <c r="I33" s="839"/>
      <c r="J33" s="839"/>
      <c r="K33" s="501">
        <v>44</v>
      </c>
      <c r="L33" s="965">
        <f>+'ERI - RENTA LIQUIDA'!L11</f>
        <v>5157422576</v>
      </c>
      <c r="M33" s="966"/>
      <c r="N33" s="966"/>
      <c r="O33" s="966"/>
      <c r="P33" s="966"/>
      <c r="Q33" s="967"/>
      <c r="R33" s="836"/>
      <c r="S33" s="830"/>
      <c r="T33" s="833" t="s">
        <v>1267</v>
      </c>
      <c r="U33" s="833"/>
      <c r="V33" s="833"/>
      <c r="W33" s="833"/>
      <c r="X33" s="833"/>
      <c r="Y33" s="833"/>
      <c r="Z33" s="833"/>
      <c r="AA33" s="833"/>
      <c r="AB33" s="589">
        <v>80</v>
      </c>
      <c r="AC33" s="851">
        <f>+L39*7.5%</f>
        <v>0</v>
      </c>
      <c r="AD33" s="852"/>
      <c r="AE33" s="852"/>
      <c r="AF33" s="852"/>
      <c r="AG33" s="852"/>
      <c r="AH33" s="853"/>
    </row>
    <row r="34" spans="1:34" ht="29.25" customHeight="1" x14ac:dyDescent="0.25">
      <c r="A34" s="968" t="s">
        <v>619</v>
      </c>
      <c r="B34" s="970" t="s">
        <v>1168</v>
      </c>
      <c r="C34" s="971"/>
      <c r="D34" s="971"/>
      <c r="E34" s="971"/>
      <c r="F34" s="971"/>
      <c r="G34" s="971"/>
      <c r="H34" s="971"/>
      <c r="I34" s="971"/>
      <c r="J34" s="971"/>
      <c r="K34" s="511">
        <v>45</v>
      </c>
      <c r="L34" s="845">
        <f>+'ERI - RENTA LIQUIDA'!L38+'ERI - RENTA LIQUIDA'!L114</f>
        <v>48522229.626442</v>
      </c>
      <c r="M34" s="846"/>
      <c r="N34" s="846"/>
      <c r="O34" s="846"/>
      <c r="P34" s="846"/>
      <c r="Q34" s="847"/>
      <c r="R34" s="836"/>
      <c r="S34" s="830"/>
      <c r="T34" s="834" t="s">
        <v>1268</v>
      </c>
      <c r="U34" s="834"/>
      <c r="V34" s="834"/>
      <c r="W34" s="834"/>
      <c r="X34" s="834"/>
      <c r="Y34" s="834"/>
      <c r="Z34" s="834"/>
      <c r="AA34" s="834"/>
      <c r="AB34" s="502">
        <v>81</v>
      </c>
      <c r="AC34" s="926">
        <f>+L40*33%</f>
        <v>0</v>
      </c>
      <c r="AD34" s="927"/>
      <c r="AE34" s="927"/>
      <c r="AF34" s="927"/>
      <c r="AG34" s="927"/>
      <c r="AH34" s="928"/>
    </row>
    <row r="35" spans="1:34" ht="29.25" customHeight="1" x14ac:dyDescent="0.25">
      <c r="A35" s="968"/>
      <c r="B35" s="979" t="s">
        <v>1247</v>
      </c>
      <c r="C35" s="980" t="s">
        <v>1246</v>
      </c>
      <c r="D35" s="980" t="s">
        <v>1246</v>
      </c>
      <c r="E35" s="980" t="s">
        <v>1246</v>
      </c>
      <c r="F35" s="980" t="s">
        <v>1246</v>
      </c>
      <c r="G35" s="980" t="s">
        <v>1246</v>
      </c>
      <c r="H35" s="980" t="s">
        <v>1246</v>
      </c>
      <c r="I35" s="980" t="s">
        <v>1246</v>
      </c>
      <c r="J35" s="980" t="s">
        <v>1246</v>
      </c>
      <c r="K35" s="501">
        <v>46</v>
      </c>
      <c r="L35" s="851">
        <v>0</v>
      </c>
      <c r="M35" s="852"/>
      <c r="N35" s="852"/>
      <c r="O35" s="852"/>
      <c r="P35" s="852"/>
      <c r="Q35" s="853"/>
      <c r="R35" s="836"/>
      <c r="S35" s="831"/>
      <c r="T35" s="833" t="s">
        <v>1269</v>
      </c>
      <c r="U35" s="833"/>
      <c r="V35" s="833"/>
      <c r="W35" s="833"/>
      <c r="X35" s="833"/>
      <c r="Y35" s="833"/>
      <c r="Z35" s="833"/>
      <c r="AA35" s="833"/>
      <c r="AB35" s="589">
        <v>82</v>
      </c>
      <c r="AC35" s="851">
        <f>+L38*33%</f>
        <v>0</v>
      </c>
      <c r="AD35" s="852"/>
      <c r="AE35" s="852"/>
      <c r="AF35" s="852"/>
      <c r="AG35" s="852"/>
      <c r="AH35" s="853"/>
    </row>
    <row r="36" spans="1:34" ht="24" customHeight="1" x14ac:dyDescent="0.25">
      <c r="A36" s="968"/>
      <c r="B36" s="974" t="s">
        <v>1249</v>
      </c>
      <c r="C36" s="975" t="s">
        <v>1248</v>
      </c>
      <c r="D36" s="975" t="s">
        <v>1248</v>
      </c>
      <c r="E36" s="975" t="s">
        <v>1248</v>
      </c>
      <c r="F36" s="975" t="s">
        <v>1248</v>
      </c>
      <c r="G36" s="975" t="s">
        <v>1248</v>
      </c>
      <c r="H36" s="975" t="s">
        <v>1248</v>
      </c>
      <c r="I36" s="975" t="s">
        <v>1248</v>
      </c>
      <c r="J36" s="975" t="s">
        <v>1248</v>
      </c>
      <c r="K36" s="502">
        <v>47</v>
      </c>
      <c r="L36" s="845">
        <v>0</v>
      </c>
      <c r="M36" s="846"/>
      <c r="N36" s="846"/>
      <c r="O36" s="846"/>
      <c r="P36" s="846"/>
      <c r="Q36" s="847"/>
      <c r="R36" s="836"/>
      <c r="S36" s="976" t="s">
        <v>1291</v>
      </c>
      <c r="T36" s="978"/>
      <c r="U36" s="978"/>
      <c r="V36" s="978"/>
      <c r="W36" s="978"/>
      <c r="X36" s="978"/>
      <c r="Y36" s="978"/>
      <c r="Z36" s="978"/>
      <c r="AA36" s="978"/>
      <c r="AB36" s="511">
        <v>83</v>
      </c>
      <c r="AC36" s="933">
        <f>+AC32+AC33+AC34+AC35</f>
        <v>314460000</v>
      </c>
      <c r="AD36" s="934"/>
      <c r="AE36" s="934"/>
      <c r="AF36" s="934"/>
      <c r="AG36" s="934"/>
      <c r="AH36" s="935"/>
    </row>
    <row r="37" spans="1:34" ht="23.25" customHeight="1" x14ac:dyDescent="0.25">
      <c r="A37" s="968"/>
      <c r="B37" s="979" t="s">
        <v>1251</v>
      </c>
      <c r="C37" s="980" t="s">
        <v>1250</v>
      </c>
      <c r="D37" s="980" t="s">
        <v>1250</v>
      </c>
      <c r="E37" s="980" t="s">
        <v>1250</v>
      </c>
      <c r="F37" s="980" t="s">
        <v>1250</v>
      </c>
      <c r="G37" s="980" t="s">
        <v>1250</v>
      </c>
      <c r="H37" s="980" t="s">
        <v>1250</v>
      </c>
      <c r="I37" s="980" t="s">
        <v>1250</v>
      </c>
      <c r="J37" s="980" t="s">
        <v>1250</v>
      </c>
      <c r="K37" s="501">
        <v>48</v>
      </c>
      <c r="L37" s="840">
        <v>0</v>
      </c>
      <c r="M37" s="841"/>
      <c r="N37" s="841"/>
      <c r="O37" s="841"/>
      <c r="P37" s="841"/>
      <c r="Q37" s="842"/>
      <c r="R37" s="836"/>
      <c r="S37" s="1003" t="s">
        <v>1270</v>
      </c>
      <c r="T37" s="1004"/>
      <c r="U37" s="1004"/>
      <c r="V37" s="1004"/>
      <c r="W37" s="1004"/>
      <c r="X37" s="1004"/>
      <c r="Y37" s="1004"/>
      <c r="Z37" s="1004"/>
      <c r="AA37" s="1005"/>
      <c r="AB37" s="589">
        <v>84</v>
      </c>
      <c r="AC37" s="950">
        <v>0</v>
      </c>
      <c r="AD37" s="951"/>
      <c r="AE37" s="951"/>
      <c r="AF37" s="951"/>
      <c r="AG37" s="951"/>
      <c r="AH37" s="952"/>
    </row>
    <row r="38" spans="1:34" ht="29.25" customHeight="1" x14ac:dyDescent="0.25">
      <c r="A38" s="968"/>
      <c r="B38" s="974" t="s">
        <v>1253</v>
      </c>
      <c r="C38" s="975" t="s">
        <v>1252</v>
      </c>
      <c r="D38" s="975" t="s">
        <v>1252</v>
      </c>
      <c r="E38" s="975" t="s">
        <v>1252</v>
      </c>
      <c r="F38" s="975" t="s">
        <v>1252</v>
      </c>
      <c r="G38" s="975" t="s">
        <v>1252</v>
      </c>
      <c r="H38" s="975" t="s">
        <v>1252</v>
      </c>
      <c r="I38" s="975" t="s">
        <v>1252</v>
      </c>
      <c r="J38" s="975" t="s">
        <v>1252</v>
      </c>
      <c r="K38" s="502">
        <v>49</v>
      </c>
      <c r="L38" s="845">
        <v>0</v>
      </c>
      <c r="M38" s="846"/>
      <c r="N38" s="846"/>
      <c r="O38" s="846"/>
      <c r="P38" s="846"/>
      <c r="Q38" s="847"/>
      <c r="R38" s="836"/>
      <c r="S38" s="976" t="s">
        <v>1271</v>
      </c>
      <c r="T38" s="977"/>
      <c r="U38" s="977"/>
      <c r="V38" s="977"/>
      <c r="W38" s="977"/>
      <c r="X38" s="977"/>
      <c r="Y38" s="977"/>
      <c r="Z38" s="977"/>
      <c r="AA38" s="978"/>
      <c r="AB38" s="511">
        <v>85</v>
      </c>
      <c r="AC38" s="933">
        <f>+AC36-AC37</f>
        <v>314460000</v>
      </c>
      <c r="AD38" s="934"/>
      <c r="AE38" s="934"/>
      <c r="AF38" s="934"/>
      <c r="AG38" s="934"/>
      <c r="AH38" s="935"/>
    </row>
    <row r="39" spans="1:34" ht="29.25" customHeight="1" x14ac:dyDescent="0.25">
      <c r="A39" s="968"/>
      <c r="B39" s="838" t="s">
        <v>1254</v>
      </c>
      <c r="C39" s="839" t="s">
        <v>1250</v>
      </c>
      <c r="D39" s="839" t="s">
        <v>1250</v>
      </c>
      <c r="E39" s="839" t="s">
        <v>1250</v>
      </c>
      <c r="F39" s="839" t="s">
        <v>1250</v>
      </c>
      <c r="G39" s="839" t="s">
        <v>1250</v>
      </c>
      <c r="H39" s="839" t="s">
        <v>1250</v>
      </c>
      <c r="I39" s="839" t="s">
        <v>1250</v>
      </c>
      <c r="J39" s="839" t="s">
        <v>1250</v>
      </c>
      <c r="K39" s="501">
        <v>50</v>
      </c>
      <c r="L39" s="840">
        <v>0</v>
      </c>
      <c r="M39" s="841"/>
      <c r="N39" s="841"/>
      <c r="O39" s="841"/>
      <c r="P39" s="841"/>
      <c r="Q39" s="842"/>
      <c r="R39" s="836"/>
      <c r="S39" s="820" t="s">
        <v>1272</v>
      </c>
      <c r="T39" s="821"/>
      <c r="U39" s="821"/>
      <c r="V39" s="821"/>
      <c r="W39" s="821"/>
      <c r="X39" s="821"/>
      <c r="Y39" s="821"/>
      <c r="Z39" s="821"/>
      <c r="AA39" s="822"/>
      <c r="AB39" s="602">
        <v>86</v>
      </c>
      <c r="AC39" s="1000">
        <f>+AC31*10%</f>
        <v>0</v>
      </c>
      <c r="AD39" s="1001"/>
      <c r="AE39" s="1001"/>
      <c r="AF39" s="1001"/>
      <c r="AG39" s="1001"/>
      <c r="AH39" s="1002"/>
    </row>
    <row r="40" spans="1:34" ht="29.25" customHeight="1" x14ac:dyDescent="0.25">
      <c r="A40" s="968"/>
      <c r="B40" s="843" t="s">
        <v>1255</v>
      </c>
      <c r="C40" s="844" t="s">
        <v>1252</v>
      </c>
      <c r="D40" s="844" t="s">
        <v>1252</v>
      </c>
      <c r="E40" s="844" t="s">
        <v>1252</v>
      </c>
      <c r="F40" s="844" t="s">
        <v>1252</v>
      </c>
      <c r="G40" s="844" t="s">
        <v>1252</v>
      </c>
      <c r="H40" s="844" t="s">
        <v>1252</v>
      </c>
      <c r="I40" s="844" t="s">
        <v>1252</v>
      </c>
      <c r="J40" s="844" t="s">
        <v>1252</v>
      </c>
      <c r="K40" s="502">
        <v>51</v>
      </c>
      <c r="L40" s="845">
        <v>0</v>
      </c>
      <c r="M40" s="846"/>
      <c r="N40" s="846"/>
      <c r="O40" s="846"/>
      <c r="P40" s="846"/>
      <c r="Q40" s="847"/>
      <c r="R40" s="836"/>
      <c r="S40" s="823" t="s">
        <v>1273</v>
      </c>
      <c r="T40" s="824"/>
      <c r="U40" s="824"/>
      <c r="V40" s="824"/>
      <c r="W40" s="824"/>
      <c r="X40" s="824"/>
      <c r="Y40" s="824"/>
      <c r="Z40" s="824"/>
      <c r="AA40" s="825"/>
      <c r="AB40" s="504">
        <v>87</v>
      </c>
      <c r="AC40" s="926">
        <v>0</v>
      </c>
      <c r="AD40" s="927"/>
      <c r="AE40" s="927"/>
      <c r="AF40" s="927"/>
      <c r="AG40" s="927"/>
      <c r="AH40" s="928"/>
    </row>
    <row r="41" spans="1:34" ht="29.25" customHeight="1" x14ac:dyDescent="0.25">
      <c r="A41" s="968"/>
      <c r="B41" s="848" t="s">
        <v>282</v>
      </c>
      <c r="C41" s="849"/>
      <c r="D41" s="849"/>
      <c r="E41" s="849"/>
      <c r="F41" s="849"/>
      <c r="G41" s="849"/>
      <c r="H41" s="849"/>
      <c r="I41" s="849"/>
      <c r="J41" s="850"/>
      <c r="K41" s="501">
        <v>52</v>
      </c>
      <c r="L41" s="851">
        <f>+'ERI - RENTA LIQUIDA'!L106</f>
        <v>7925254.0899999999</v>
      </c>
      <c r="M41" s="852"/>
      <c r="N41" s="852"/>
      <c r="O41" s="852"/>
      <c r="P41" s="852"/>
      <c r="Q41" s="853"/>
      <c r="R41" s="836"/>
      <c r="S41" s="826" t="s">
        <v>1274</v>
      </c>
      <c r="T41" s="827"/>
      <c r="U41" s="827"/>
      <c r="V41" s="827"/>
      <c r="W41" s="827"/>
      <c r="X41" s="827"/>
      <c r="Y41" s="827"/>
      <c r="Z41" s="827"/>
      <c r="AA41" s="828"/>
      <c r="AB41" s="602">
        <v>88</v>
      </c>
      <c r="AC41" s="1000">
        <f>+AC38+AC39-AC40</f>
        <v>314460000</v>
      </c>
      <c r="AD41" s="1001"/>
      <c r="AE41" s="1001"/>
      <c r="AF41" s="1001"/>
      <c r="AG41" s="1001"/>
      <c r="AH41" s="1002"/>
    </row>
    <row r="42" spans="1:34" ht="31.5" customHeight="1" x14ac:dyDescent="0.25">
      <c r="A42" s="968"/>
      <c r="B42" s="972" t="s">
        <v>1256</v>
      </c>
      <c r="C42" s="973"/>
      <c r="D42" s="973"/>
      <c r="E42" s="973"/>
      <c r="F42" s="973"/>
      <c r="G42" s="973"/>
      <c r="H42" s="973"/>
      <c r="I42" s="973"/>
      <c r="J42" s="973"/>
      <c r="K42" s="511">
        <v>53</v>
      </c>
      <c r="L42" s="939">
        <f>+L33+L34+L35+L36+L37+L38+L39+L40+L41</f>
        <v>5213870059.7164421</v>
      </c>
      <c r="M42" s="940"/>
      <c r="N42" s="940"/>
      <c r="O42" s="940"/>
      <c r="P42" s="940"/>
      <c r="Q42" s="941"/>
      <c r="R42" s="836"/>
      <c r="S42" s="823" t="s">
        <v>1275</v>
      </c>
      <c r="T42" s="824"/>
      <c r="U42" s="824"/>
      <c r="V42" s="824"/>
      <c r="W42" s="824"/>
      <c r="X42" s="824"/>
      <c r="Y42" s="824"/>
      <c r="Z42" s="824"/>
      <c r="AA42" s="825"/>
      <c r="AB42" s="504">
        <v>89</v>
      </c>
      <c r="AC42" s="926">
        <v>0</v>
      </c>
      <c r="AD42" s="927"/>
      <c r="AE42" s="927"/>
      <c r="AF42" s="927"/>
      <c r="AG42" s="927"/>
      <c r="AH42" s="928"/>
    </row>
    <row r="43" spans="1:34" ht="30.75" customHeight="1" x14ac:dyDescent="0.25">
      <c r="A43" s="968"/>
      <c r="B43" s="848" t="s">
        <v>1169</v>
      </c>
      <c r="C43" s="849"/>
      <c r="D43" s="849"/>
      <c r="E43" s="849"/>
      <c r="F43" s="849"/>
      <c r="G43" s="849"/>
      <c r="H43" s="849"/>
      <c r="I43" s="849"/>
      <c r="J43" s="850"/>
      <c r="K43" s="501">
        <v>54</v>
      </c>
      <c r="L43" s="851">
        <f>+'ERI - RENTA LIQUIDA'!L34</f>
        <v>47769964</v>
      </c>
      <c r="M43" s="852"/>
      <c r="N43" s="852"/>
      <c r="O43" s="852"/>
      <c r="P43" s="852"/>
      <c r="Q43" s="853"/>
      <c r="R43" s="836"/>
      <c r="S43" s="873" t="s">
        <v>1276</v>
      </c>
      <c r="T43" s="874"/>
      <c r="U43" s="874"/>
      <c r="V43" s="874"/>
      <c r="W43" s="874"/>
      <c r="X43" s="874"/>
      <c r="Y43" s="874"/>
      <c r="Z43" s="874"/>
      <c r="AA43" s="875"/>
      <c r="AB43" s="589">
        <v>90</v>
      </c>
      <c r="AC43" s="950">
        <v>0</v>
      </c>
      <c r="AD43" s="951"/>
      <c r="AE43" s="951"/>
      <c r="AF43" s="951"/>
      <c r="AG43" s="951"/>
      <c r="AH43" s="952"/>
    </row>
    <row r="44" spans="1:34" ht="30.75" customHeight="1" x14ac:dyDescent="0.25">
      <c r="A44" s="968"/>
      <c r="B44" s="856" t="s">
        <v>342</v>
      </c>
      <c r="C44" s="857"/>
      <c r="D44" s="857"/>
      <c r="E44" s="857"/>
      <c r="F44" s="857"/>
      <c r="G44" s="857"/>
      <c r="H44" s="857"/>
      <c r="I44" s="857"/>
      <c r="J44" s="857"/>
      <c r="K44" s="502">
        <v>55</v>
      </c>
      <c r="L44" s="845"/>
      <c r="M44" s="846"/>
      <c r="N44" s="846"/>
      <c r="O44" s="846"/>
      <c r="P44" s="846"/>
      <c r="Q44" s="847"/>
      <c r="R44" s="836"/>
      <c r="S44" s="823" t="s">
        <v>1277</v>
      </c>
      <c r="T44" s="824"/>
      <c r="U44" s="824"/>
      <c r="V44" s="824"/>
      <c r="W44" s="824"/>
      <c r="X44" s="824"/>
      <c r="Y44" s="824"/>
      <c r="Z44" s="824"/>
      <c r="AA44" s="825"/>
      <c r="AB44" s="504">
        <v>91</v>
      </c>
      <c r="AC44" s="926">
        <v>0</v>
      </c>
      <c r="AD44" s="927"/>
      <c r="AE44" s="927"/>
      <c r="AF44" s="927"/>
      <c r="AG44" s="927"/>
      <c r="AH44" s="928"/>
    </row>
    <row r="45" spans="1:34" ht="28.5" customHeight="1" x14ac:dyDescent="0.25">
      <c r="A45" s="969"/>
      <c r="B45" s="868" t="s">
        <v>1257</v>
      </c>
      <c r="C45" s="869"/>
      <c r="D45" s="869"/>
      <c r="E45" s="869"/>
      <c r="F45" s="869"/>
      <c r="G45" s="869"/>
      <c r="H45" s="869"/>
      <c r="I45" s="869"/>
      <c r="J45" s="869"/>
      <c r="K45" s="587">
        <v>56</v>
      </c>
      <c r="L45" s="870">
        <f>+L42-L43-L44</f>
        <v>5166100095.7164421</v>
      </c>
      <c r="M45" s="871"/>
      <c r="N45" s="871"/>
      <c r="O45" s="871"/>
      <c r="P45" s="871"/>
      <c r="Q45" s="872"/>
      <c r="R45" s="836"/>
      <c r="S45" s="873" t="s">
        <v>1292</v>
      </c>
      <c r="T45" s="874"/>
      <c r="U45" s="874"/>
      <c r="V45" s="874"/>
      <c r="W45" s="874"/>
      <c r="X45" s="874"/>
      <c r="Y45" s="874"/>
      <c r="Z45" s="874"/>
      <c r="AA45" s="875"/>
      <c r="AB45" s="503">
        <v>92</v>
      </c>
      <c r="AC45" s="950">
        <v>0</v>
      </c>
      <c r="AD45" s="951"/>
      <c r="AE45" s="951"/>
      <c r="AF45" s="951"/>
      <c r="AG45" s="951"/>
      <c r="AH45" s="952"/>
    </row>
    <row r="46" spans="1:34" ht="30" customHeight="1" x14ac:dyDescent="0.25">
      <c r="A46" s="953" t="s">
        <v>620</v>
      </c>
      <c r="B46" s="856" t="s">
        <v>564</v>
      </c>
      <c r="C46" s="834"/>
      <c r="D46" s="834"/>
      <c r="E46" s="834"/>
      <c r="F46" s="834"/>
      <c r="G46" s="834"/>
      <c r="H46" s="834"/>
      <c r="I46" s="834"/>
      <c r="J46" s="858"/>
      <c r="K46" s="502">
        <v>57</v>
      </c>
      <c r="L46" s="845">
        <f>+'ERI - RENTA LIQUIDA'!L123</f>
        <v>2669574217</v>
      </c>
      <c r="M46" s="846"/>
      <c r="N46" s="846"/>
      <c r="O46" s="846"/>
      <c r="P46" s="846"/>
      <c r="Q46" s="847"/>
      <c r="R46" s="836"/>
      <c r="S46" s="956" t="s">
        <v>1170</v>
      </c>
      <c r="T46" s="509" t="s">
        <v>811</v>
      </c>
      <c r="U46" s="514"/>
      <c r="V46" s="514"/>
      <c r="W46" s="514"/>
      <c r="X46" s="514"/>
      <c r="Y46" s="514"/>
      <c r="Z46" s="514"/>
      <c r="AA46" s="515"/>
      <c r="AB46" s="504">
        <v>93</v>
      </c>
      <c r="AC46" s="926">
        <f>+'ERI - RENTA LIQUIDA'!L519</f>
        <v>38780000</v>
      </c>
      <c r="AD46" s="927"/>
      <c r="AE46" s="927"/>
      <c r="AF46" s="927"/>
      <c r="AG46" s="927"/>
      <c r="AH46" s="928"/>
    </row>
    <row r="47" spans="1:34" ht="29.25" customHeight="1" x14ac:dyDescent="0.25">
      <c r="A47" s="954"/>
      <c r="B47" s="848" t="s">
        <v>1293</v>
      </c>
      <c r="C47" s="833"/>
      <c r="D47" s="833"/>
      <c r="E47" s="833"/>
      <c r="F47" s="833"/>
      <c r="G47" s="833"/>
      <c r="H47" s="833"/>
      <c r="I47" s="833"/>
      <c r="J47" s="850"/>
      <c r="K47" s="512">
        <v>58</v>
      </c>
      <c r="L47" s="851">
        <f>+'ERI - RENTA LIQUIDA'!L186</f>
        <v>1411154910</v>
      </c>
      <c r="M47" s="852"/>
      <c r="N47" s="852"/>
      <c r="O47" s="852"/>
      <c r="P47" s="852"/>
      <c r="Q47" s="853"/>
      <c r="R47" s="836"/>
      <c r="S47" s="957"/>
      <c r="T47" s="516" t="s">
        <v>818</v>
      </c>
      <c r="U47" s="517"/>
      <c r="V47" s="517"/>
      <c r="W47" s="517"/>
      <c r="X47" s="517"/>
      <c r="Y47" s="517"/>
      <c r="Z47" s="517"/>
      <c r="AA47" s="518"/>
      <c r="AB47" s="503">
        <v>94</v>
      </c>
      <c r="AC47" s="962">
        <f>ROUND((+'ERI - RENTA LIQUIDA'!L524),-3)</f>
        <v>301246000</v>
      </c>
      <c r="AD47" s="963"/>
      <c r="AE47" s="963"/>
      <c r="AF47" s="963"/>
      <c r="AG47" s="963"/>
      <c r="AH47" s="964"/>
    </row>
    <row r="48" spans="1:34" ht="27" customHeight="1" x14ac:dyDescent="0.25">
      <c r="A48" s="954"/>
      <c r="B48" s="856" t="s">
        <v>403</v>
      </c>
      <c r="C48" s="857"/>
      <c r="D48" s="857"/>
      <c r="E48" s="857"/>
      <c r="F48" s="857"/>
      <c r="G48" s="857"/>
      <c r="H48" s="857"/>
      <c r="I48" s="857"/>
      <c r="J48" s="858"/>
      <c r="K48" s="502">
        <v>59</v>
      </c>
      <c r="L48" s="845">
        <f>+'ERI - RENTA LIQUIDA'!L244</f>
        <v>1801200</v>
      </c>
      <c r="M48" s="846"/>
      <c r="N48" s="846"/>
      <c r="O48" s="846"/>
      <c r="P48" s="846"/>
      <c r="Q48" s="847"/>
      <c r="R48" s="836"/>
      <c r="S48" s="958"/>
      <c r="T48" s="856" t="s">
        <v>1278</v>
      </c>
      <c r="U48" s="834"/>
      <c r="V48" s="834"/>
      <c r="W48" s="834"/>
      <c r="X48" s="834"/>
      <c r="Y48" s="834"/>
      <c r="Z48" s="834"/>
      <c r="AA48" s="858"/>
      <c r="AB48" s="522">
        <v>95</v>
      </c>
      <c r="AC48" s="933">
        <f>+AC46+AC47</f>
        <v>340026000</v>
      </c>
      <c r="AD48" s="934"/>
      <c r="AE48" s="934"/>
      <c r="AF48" s="934"/>
      <c r="AG48" s="934"/>
      <c r="AH48" s="935"/>
    </row>
    <row r="49" spans="1:37" ht="25.5" customHeight="1" x14ac:dyDescent="0.25">
      <c r="A49" s="954"/>
      <c r="B49" s="848" t="s">
        <v>1171</v>
      </c>
      <c r="C49" s="833"/>
      <c r="D49" s="833"/>
      <c r="E49" s="833"/>
      <c r="F49" s="833"/>
      <c r="G49" s="833"/>
      <c r="H49" s="833"/>
      <c r="I49" s="833"/>
      <c r="J49" s="850"/>
      <c r="K49" s="501">
        <v>60</v>
      </c>
      <c r="L49" s="965">
        <f>+'ERI - RENTA LIQUIDA'!L293</f>
        <v>130660979.36</v>
      </c>
      <c r="M49" s="966"/>
      <c r="N49" s="966"/>
      <c r="O49" s="966"/>
      <c r="P49" s="966"/>
      <c r="Q49" s="967"/>
      <c r="R49" s="836"/>
      <c r="S49" s="873" t="s">
        <v>1174</v>
      </c>
      <c r="T49" s="874"/>
      <c r="U49" s="874"/>
      <c r="V49" s="874"/>
      <c r="W49" s="874"/>
      <c r="X49" s="874"/>
      <c r="Y49" s="874"/>
      <c r="Z49" s="874"/>
      <c r="AA49" s="875"/>
      <c r="AB49" s="503">
        <v>96</v>
      </c>
      <c r="AC49" s="962">
        <v>0</v>
      </c>
      <c r="AD49" s="963"/>
      <c r="AE49" s="963"/>
      <c r="AF49" s="963"/>
      <c r="AG49" s="963"/>
      <c r="AH49" s="964"/>
    </row>
    <row r="50" spans="1:37" ht="28.5" customHeight="1" x14ac:dyDescent="0.25">
      <c r="A50" s="954"/>
      <c r="B50" s="856" t="s">
        <v>1172</v>
      </c>
      <c r="C50" s="857"/>
      <c r="D50" s="857"/>
      <c r="E50" s="857"/>
      <c r="F50" s="857"/>
      <c r="G50" s="857"/>
      <c r="H50" s="857"/>
      <c r="I50" s="857"/>
      <c r="J50" s="858"/>
      <c r="K50" s="502">
        <v>61</v>
      </c>
      <c r="L50" s="939">
        <f>+'ERI - RENTA LIQUIDA'!L332</f>
        <v>0</v>
      </c>
      <c r="M50" s="940"/>
      <c r="N50" s="940"/>
      <c r="O50" s="940"/>
      <c r="P50" s="940"/>
      <c r="Q50" s="941"/>
      <c r="R50" s="836"/>
      <c r="S50" s="959" t="s">
        <v>1279</v>
      </c>
      <c r="T50" s="856" t="s">
        <v>1294</v>
      </c>
      <c r="U50" s="834"/>
      <c r="V50" s="834"/>
      <c r="W50" s="834"/>
      <c r="X50" s="834"/>
      <c r="Y50" s="834"/>
      <c r="Z50" s="834"/>
      <c r="AA50" s="858"/>
      <c r="AB50" s="502">
        <v>97</v>
      </c>
      <c r="AC50" s="926">
        <v>0</v>
      </c>
      <c r="AD50" s="942"/>
      <c r="AE50" s="942"/>
      <c r="AF50" s="942"/>
      <c r="AG50" s="942"/>
      <c r="AH50" s="928"/>
    </row>
    <row r="51" spans="1:37" ht="20.25" customHeight="1" x14ac:dyDescent="0.25">
      <c r="A51" s="955"/>
      <c r="B51" s="943" t="s">
        <v>1258</v>
      </c>
      <c r="C51" s="944"/>
      <c r="D51" s="944"/>
      <c r="E51" s="944"/>
      <c r="F51" s="944"/>
      <c r="G51" s="944"/>
      <c r="H51" s="944"/>
      <c r="I51" s="944"/>
      <c r="J51" s="945"/>
      <c r="K51" s="513">
        <v>62</v>
      </c>
      <c r="L51" s="865">
        <f>L46+L47+L48+L49+L50</f>
        <v>4213191306.3600001</v>
      </c>
      <c r="M51" s="866"/>
      <c r="N51" s="866"/>
      <c r="O51" s="866"/>
      <c r="P51" s="866"/>
      <c r="Q51" s="867"/>
      <c r="R51" s="836"/>
      <c r="S51" s="960"/>
      <c r="T51" s="603" t="s">
        <v>1279</v>
      </c>
      <c r="U51" s="603"/>
      <c r="V51" s="603"/>
      <c r="W51" s="603"/>
      <c r="X51" s="603"/>
      <c r="Y51" s="603"/>
      <c r="Z51" s="603"/>
      <c r="AA51" s="604"/>
      <c r="AB51" s="503">
        <v>98</v>
      </c>
      <c r="AC51" s="930">
        <v>0</v>
      </c>
      <c r="AD51" s="946"/>
      <c r="AE51" s="946"/>
      <c r="AF51" s="946"/>
      <c r="AG51" s="946"/>
      <c r="AH51" s="932"/>
    </row>
    <row r="52" spans="1:37" ht="33.75" customHeight="1" x14ac:dyDescent="0.25">
      <c r="A52" s="854" t="s">
        <v>853</v>
      </c>
      <c r="B52" s="856" t="s">
        <v>1173</v>
      </c>
      <c r="C52" s="857"/>
      <c r="D52" s="857"/>
      <c r="E52" s="857"/>
      <c r="F52" s="857"/>
      <c r="G52" s="857"/>
      <c r="H52" s="857"/>
      <c r="I52" s="857"/>
      <c r="J52" s="858"/>
      <c r="K52" s="502">
        <v>63</v>
      </c>
      <c r="L52" s="859">
        <v>0</v>
      </c>
      <c r="M52" s="860"/>
      <c r="N52" s="860"/>
      <c r="O52" s="860"/>
      <c r="P52" s="860"/>
      <c r="Q52" s="861"/>
      <c r="R52" s="836"/>
      <c r="S52" s="961"/>
      <c r="T52" s="856" t="s">
        <v>1295</v>
      </c>
      <c r="U52" s="834"/>
      <c r="V52" s="834"/>
      <c r="W52" s="834"/>
      <c r="X52" s="834"/>
      <c r="Y52" s="834"/>
      <c r="Z52" s="834"/>
      <c r="AA52" s="858"/>
      <c r="AB52" s="504">
        <v>99</v>
      </c>
      <c r="AC52" s="926">
        <v>0</v>
      </c>
      <c r="AD52" s="927"/>
      <c r="AE52" s="927"/>
      <c r="AF52" s="927"/>
      <c r="AG52" s="927"/>
      <c r="AH52" s="928"/>
    </row>
    <row r="53" spans="1:37" ht="27.75" customHeight="1" x14ac:dyDescent="0.25">
      <c r="A53" s="855"/>
      <c r="B53" s="862" t="s">
        <v>1175</v>
      </c>
      <c r="C53" s="863"/>
      <c r="D53" s="863"/>
      <c r="E53" s="863"/>
      <c r="F53" s="863"/>
      <c r="G53" s="863"/>
      <c r="H53" s="863"/>
      <c r="I53" s="863"/>
      <c r="J53" s="864"/>
      <c r="K53" s="513">
        <v>64</v>
      </c>
      <c r="L53" s="865">
        <v>0</v>
      </c>
      <c r="M53" s="866"/>
      <c r="N53" s="866"/>
      <c r="O53" s="866"/>
      <c r="P53" s="866"/>
      <c r="Q53" s="867"/>
      <c r="R53" s="836"/>
      <c r="S53" s="947" t="s">
        <v>1280</v>
      </c>
      <c r="T53" s="948"/>
      <c r="U53" s="948"/>
      <c r="V53" s="948"/>
      <c r="W53" s="948"/>
      <c r="X53" s="948"/>
      <c r="Y53" s="948"/>
      <c r="Z53" s="948"/>
      <c r="AA53" s="949"/>
      <c r="AB53" s="507">
        <v>100</v>
      </c>
      <c r="AC53" s="911">
        <v>0</v>
      </c>
      <c r="AD53" s="912"/>
      <c r="AE53" s="912"/>
      <c r="AF53" s="912"/>
      <c r="AG53" s="912"/>
      <c r="AH53" s="913"/>
    </row>
    <row r="54" spans="1:37" ht="28.5" customHeight="1" x14ac:dyDescent="0.25">
      <c r="A54" s="818" t="s">
        <v>1176</v>
      </c>
      <c r="B54" s="856" t="s">
        <v>1259</v>
      </c>
      <c r="C54" s="857"/>
      <c r="D54" s="857"/>
      <c r="E54" s="857"/>
      <c r="F54" s="857"/>
      <c r="G54" s="857"/>
      <c r="H54" s="857"/>
      <c r="I54" s="857"/>
      <c r="J54" s="857"/>
      <c r="K54" s="502">
        <v>65</v>
      </c>
      <c r="L54" s="923">
        <v>0</v>
      </c>
      <c r="M54" s="924"/>
      <c r="N54" s="924"/>
      <c r="O54" s="924"/>
      <c r="P54" s="924"/>
      <c r="Q54" s="925"/>
      <c r="R54" s="836"/>
      <c r="S54" s="856" t="s">
        <v>823</v>
      </c>
      <c r="T54" s="857"/>
      <c r="U54" s="857"/>
      <c r="V54" s="857"/>
      <c r="W54" s="857"/>
      <c r="X54" s="857"/>
      <c r="Y54" s="857"/>
      <c r="Z54" s="857"/>
      <c r="AA54" s="858"/>
      <c r="AB54" s="504">
        <v>101</v>
      </c>
      <c r="AC54" s="926">
        <v>0</v>
      </c>
      <c r="AD54" s="927"/>
      <c r="AE54" s="927"/>
      <c r="AF54" s="927"/>
      <c r="AG54" s="927"/>
      <c r="AH54" s="928"/>
    </row>
    <row r="55" spans="1:37" ht="21" customHeight="1" x14ac:dyDescent="0.25">
      <c r="A55" s="819"/>
      <c r="B55" s="929" t="s">
        <v>1260</v>
      </c>
      <c r="C55" s="910"/>
      <c r="D55" s="910"/>
      <c r="E55" s="910"/>
      <c r="F55" s="910"/>
      <c r="G55" s="910"/>
      <c r="H55" s="910"/>
      <c r="I55" s="910"/>
      <c r="J55" s="910"/>
      <c r="K55" s="501">
        <v>66</v>
      </c>
      <c r="L55" s="930">
        <v>0</v>
      </c>
      <c r="M55" s="931"/>
      <c r="N55" s="931"/>
      <c r="O55" s="931"/>
      <c r="P55" s="931"/>
      <c r="Q55" s="932"/>
      <c r="R55" s="836"/>
      <c r="S55" s="523" t="s">
        <v>1281</v>
      </c>
      <c r="T55" s="520"/>
      <c r="U55" s="520"/>
      <c r="V55" s="520"/>
      <c r="W55" s="520"/>
      <c r="X55" s="520"/>
      <c r="Y55" s="520"/>
      <c r="Z55" s="520"/>
      <c r="AA55" s="521"/>
      <c r="AB55" s="507">
        <v>102</v>
      </c>
      <c r="AC55" s="911">
        <v>0</v>
      </c>
      <c r="AD55" s="912"/>
      <c r="AE55" s="912"/>
      <c r="AF55" s="912"/>
      <c r="AG55" s="912"/>
      <c r="AH55" s="913"/>
    </row>
    <row r="56" spans="1:37" ht="27.75" customHeight="1" x14ac:dyDescent="0.25">
      <c r="A56" s="819"/>
      <c r="B56" s="588" t="s">
        <v>1261</v>
      </c>
      <c r="C56" s="519"/>
      <c r="D56" s="519"/>
      <c r="E56" s="519"/>
      <c r="F56" s="519"/>
      <c r="G56" s="519"/>
      <c r="H56" s="519"/>
      <c r="I56" s="519"/>
      <c r="J56" s="519"/>
      <c r="K56" s="511">
        <v>67</v>
      </c>
      <c r="L56" s="933">
        <f>+L45+L53+L54+L55-L38-L39-L40-L51-L52</f>
        <v>952908789.35644197</v>
      </c>
      <c r="M56" s="934"/>
      <c r="N56" s="934"/>
      <c r="O56" s="934"/>
      <c r="P56" s="934"/>
      <c r="Q56" s="935"/>
      <c r="R56" s="837"/>
      <c r="S56" s="936" t="s">
        <v>1282</v>
      </c>
      <c r="T56" s="937"/>
      <c r="U56" s="937"/>
      <c r="V56" s="937"/>
      <c r="W56" s="937"/>
      <c r="X56" s="937"/>
      <c r="Y56" s="937"/>
      <c r="Z56" s="937"/>
      <c r="AA56" s="938"/>
      <c r="AB56" s="605">
        <v>103</v>
      </c>
      <c r="AC56" s="906">
        <f>+AC42+AC43+AC44+AC45+AC48+AC50-AC41-AC49-AC51-AC52-AC54</f>
        <v>25566000</v>
      </c>
      <c r="AD56" s="907"/>
      <c r="AE56" s="907"/>
      <c r="AF56" s="907"/>
      <c r="AG56" s="907"/>
      <c r="AH56" s="908"/>
    </row>
    <row r="57" spans="1:37" ht="29.25" customHeight="1" x14ac:dyDescent="0.25">
      <c r="A57" s="819"/>
      <c r="B57" s="909" t="s">
        <v>1262</v>
      </c>
      <c r="C57" s="910"/>
      <c r="D57" s="910"/>
      <c r="E57" s="910"/>
      <c r="F57" s="910"/>
      <c r="G57" s="910"/>
      <c r="H57" s="910"/>
      <c r="I57" s="910"/>
      <c r="J57" s="910"/>
      <c r="K57" s="512">
        <v>68</v>
      </c>
      <c r="L57" s="911">
        <v>0</v>
      </c>
      <c r="M57" s="912"/>
      <c r="N57" s="912"/>
      <c r="O57" s="912"/>
      <c r="P57" s="912"/>
      <c r="Q57" s="913"/>
      <c r="R57" s="606"/>
      <c r="S57" s="914" t="s">
        <v>1178</v>
      </c>
      <c r="T57" s="915"/>
      <c r="U57" s="915"/>
      <c r="V57" s="915"/>
      <c r="W57" s="915"/>
      <c r="X57" s="915"/>
      <c r="Y57" s="915"/>
      <c r="Z57" s="915"/>
      <c r="AA57" s="916"/>
      <c r="AB57" s="608">
        <v>104</v>
      </c>
      <c r="AC57" s="917">
        <v>0</v>
      </c>
      <c r="AD57" s="918"/>
      <c r="AE57" s="918"/>
      <c r="AF57" s="918"/>
      <c r="AG57" s="918"/>
      <c r="AH57" s="919"/>
    </row>
    <row r="58" spans="1:37" ht="28.5" customHeight="1" x14ac:dyDescent="0.25">
      <c r="A58" s="893" t="s">
        <v>1296</v>
      </c>
      <c r="B58" s="894"/>
      <c r="C58" s="894"/>
      <c r="D58" s="894"/>
      <c r="E58" s="894"/>
      <c r="F58" s="894"/>
      <c r="G58" s="894"/>
      <c r="H58" s="894"/>
      <c r="I58" s="894"/>
      <c r="J58" s="894"/>
      <c r="K58" s="894"/>
      <c r="L58" s="894"/>
      <c r="M58" s="894"/>
      <c r="N58" s="894"/>
      <c r="O58" s="894"/>
      <c r="P58" s="894"/>
      <c r="Q58" s="895"/>
      <c r="R58" s="607"/>
      <c r="S58" s="920" t="s">
        <v>1283</v>
      </c>
      <c r="T58" s="921"/>
      <c r="U58" s="921"/>
      <c r="V58" s="921"/>
      <c r="W58" s="921"/>
      <c r="X58" s="921"/>
      <c r="Y58" s="921"/>
      <c r="Z58" s="921"/>
      <c r="AA58" s="922"/>
      <c r="AB58" s="609">
        <v>105</v>
      </c>
      <c r="AC58" s="906">
        <v>0</v>
      </c>
      <c r="AD58" s="907"/>
      <c r="AE58" s="907"/>
      <c r="AF58" s="907"/>
      <c r="AG58" s="907"/>
      <c r="AH58" s="908"/>
    </row>
    <row r="59" spans="1:37" x14ac:dyDescent="0.25">
      <c r="A59" s="484"/>
      <c r="B59" s="485"/>
      <c r="C59" s="485"/>
      <c r="D59" s="485"/>
      <c r="E59" s="485"/>
      <c r="F59" s="485"/>
      <c r="G59" s="485"/>
      <c r="H59" s="485"/>
      <c r="I59" s="525">
        <v>0</v>
      </c>
      <c r="J59" s="896" t="s">
        <v>1181</v>
      </c>
      <c r="K59" s="896"/>
      <c r="L59" s="896"/>
      <c r="M59" s="896"/>
      <c r="N59" s="896"/>
      <c r="O59" s="896"/>
      <c r="P59" s="896"/>
      <c r="Q59" s="896"/>
      <c r="R59" s="896"/>
      <c r="S59" s="896"/>
      <c r="T59" s="897"/>
      <c r="U59" s="898" t="s">
        <v>1182</v>
      </c>
      <c r="V59" s="899"/>
      <c r="W59" s="899"/>
      <c r="X59" s="899"/>
      <c r="Y59" s="899"/>
      <c r="Z59" s="903"/>
      <c r="AA59" s="903"/>
      <c r="AB59" s="903"/>
      <c r="AC59" s="903"/>
      <c r="AD59" s="903"/>
      <c r="AE59" s="903"/>
      <c r="AF59" s="903"/>
      <c r="AG59" s="903"/>
      <c r="AH59" s="904"/>
    </row>
    <row r="60" spans="1:37" x14ac:dyDescent="0.25">
      <c r="A60" s="526" t="s">
        <v>1297</v>
      </c>
      <c r="B60" s="527"/>
      <c r="C60" s="485"/>
      <c r="D60" s="485"/>
      <c r="E60" s="485"/>
      <c r="F60" s="876"/>
      <c r="G60" s="877"/>
      <c r="H60" s="528"/>
      <c r="I60" s="529"/>
      <c r="J60" s="896"/>
      <c r="K60" s="896"/>
      <c r="L60" s="896"/>
      <c r="M60" s="896"/>
      <c r="N60" s="896"/>
      <c r="O60" s="896"/>
      <c r="P60" s="896"/>
      <c r="Q60" s="896"/>
      <c r="R60" s="896"/>
      <c r="S60" s="896"/>
      <c r="T60" s="897"/>
      <c r="U60" s="900"/>
      <c r="V60" s="899"/>
      <c r="W60" s="899"/>
      <c r="X60" s="899"/>
      <c r="Y60" s="899"/>
      <c r="Z60" s="903"/>
      <c r="AA60" s="903"/>
      <c r="AB60" s="903"/>
      <c r="AC60" s="903"/>
      <c r="AD60" s="903"/>
      <c r="AE60" s="903"/>
      <c r="AF60" s="903"/>
      <c r="AG60" s="903"/>
      <c r="AH60" s="904"/>
      <c r="AI60" s="524"/>
    </row>
    <row r="61" spans="1:37" x14ac:dyDescent="0.25">
      <c r="A61" s="530" t="s">
        <v>1183</v>
      </c>
      <c r="B61" s="531"/>
      <c r="C61" s="532"/>
      <c r="D61" s="532"/>
      <c r="E61" s="532"/>
      <c r="F61" s="532"/>
      <c r="G61" s="532"/>
      <c r="H61" s="532"/>
      <c r="I61" s="529"/>
      <c r="J61" s="878"/>
      <c r="K61" s="878"/>
      <c r="L61" s="878"/>
      <c r="M61" s="878"/>
      <c r="N61" s="878"/>
      <c r="O61" s="878"/>
      <c r="P61" s="878"/>
      <c r="Q61" s="878"/>
      <c r="R61" s="878"/>
      <c r="S61" s="878"/>
      <c r="T61" s="879"/>
      <c r="U61" s="900"/>
      <c r="V61" s="899"/>
      <c r="W61" s="899"/>
      <c r="X61" s="899"/>
      <c r="Y61" s="899"/>
      <c r="Z61" s="880">
        <f>+AC55</f>
        <v>0</v>
      </c>
      <c r="AA61" s="881"/>
      <c r="AB61" s="881"/>
      <c r="AC61" s="881"/>
      <c r="AD61" s="881"/>
      <c r="AE61" s="881"/>
      <c r="AF61" s="882"/>
      <c r="AG61" s="903"/>
      <c r="AH61" s="904"/>
      <c r="AK61" s="524"/>
    </row>
    <row r="62" spans="1:37" x14ac:dyDescent="0.25">
      <c r="A62" s="533"/>
      <c r="B62" s="532"/>
      <c r="C62" s="532"/>
      <c r="D62" s="532"/>
      <c r="E62" s="532"/>
      <c r="F62" s="532"/>
      <c r="G62" s="532"/>
      <c r="H62" s="532"/>
      <c r="I62" s="529"/>
      <c r="J62" s="534"/>
      <c r="K62" s="534"/>
      <c r="L62" s="534"/>
      <c r="M62" s="534"/>
      <c r="N62" s="534"/>
      <c r="O62" s="534"/>
      <c r="P62" s="534"/>
      <c r="Q62" s="534"/>
      <c r="R62" s="534"/>
      <c r="S62" s="534"/>
      <c r="T62" s="535"/>
      <c r="U62" s="901"/>
      <c r="V62" s="902"/>
      <c r="W62" s="902"/>
      <c r="X62" s="902"/>
      <c r="Y62" s="902"/>
      <c r="Z62" s="536"/>
      <c r="AA62" s="536"/>
      <c r="AB62" s="536"/>
      <c r="AC62" s="536"/>
      <c r="AD62" s="536"/>
      <c r="AE62" s="537"/>
      <c r="AF62" s="537"/>
      <c r="AG62" s="905"/>
      <c r="AH62" s="905"/>
      <c r="AI62" s="538"/>
    </row>
    <row r="63" spans="1:37" x14ac:dyDescent="0.25">
      <c r="A63" s="533"/>
      <c r="B63" s="532"/>
      <c r="C63" s="532"/>
      <c r="D63" s="532"/>
      <c r="E63" s="532"/>
      <c r="F63" s="532"/>
      <c r="G63" s="532"/>
      <c r="H63" s="532"/>
      <c r="I63" s="529"/>
      <c r="J63" s="474"/>
      <c r="K63" s="474"/>
      <c r="L63" s="474"/>
      <c r="M63" s="474"/>
      <c r="N63" s="474"/>
      <c r="O63" s="474"/>
      <c r="P63" s="474"/>
      <c r="Q63" s="474"/>
      <c r="R63" s="474"/>
      <c r="S63" s="474"/>
      <c r="T63" s="475"/>
      <c r="U63" s="883" t="s">
        <v>1184</v>
      </c>
      <c r="V63" s="884"/>
      <c r="W63" s="884"/>
      <c r="X63" s="884"/>
      <c r="Y63" s="884"/>
      <c r="Z63" s="884"/>
      <c r="AA63" s="884"/>
      <c r="AB63" s="884"/>
      <c r="AC63" s="884"/>
      <c r="AD63" s="884"/>
      <c r="AE63" s="884"/>
      <c r="AF63" s="884"/>
      <c r="AG63" s="884"/>
      <c r="AH63" s="884"/>
      <c r="AI63" s="538"/>
    </row>
    <row r="64" spans="1:37" x14ac:dyDescent="0.25">
      <c r="A64" s="539"/>
      <c r="B64" s="540"/>
      <c r="C64" s="540"/>
      <c r="D64" s="540"/>
      <c r="E64" s="540"/>
      <c r="F64" s="540"/>
      <c r="G64" s="537"/>
      <c r="H64" s="485"/>
      <c r="I64" s="541"/>
      <c r="J64" s="474"/>
      <c r="K64" s="474"/>
      <c r="L64" s="474"/>
      <c r="M64" s="474"/>
      <c r="N64" s="474"/>
      <c r="O64" s="474"/>
      <c r="P64" s="474"/>
      <c r="Q64" s="474"/>
      <c r="R64" s="474"/>
      <c r="S64" s="474"/>
      <c r="T64" s="475"/>
      <c r="U64" s="883"/>
      <c r="V64" s="884"/>
      <c r="W64" s="884"/>
      <c r="X64" s="884"/>
      <c r="Y64" s="884"/>
      <c r="Z64" s="884"/>
      <c r="AA64" s="884"/>
      <c r="AB64" s="884"/>
      <c r="AC64" s="884"/>
      <c r="AD64" s="884"/>
      <c r="AE64" s="884"/>
      <c r="AF64" s="884"/>
      <c r="AG64" s="884"/>
      <c r="AH64" s="884"/>
      <c r="AI64" s="538"/>
    </row>
    <row r="65" spans="1:35" x14ac:dyDescent="0.25">
      <c r="A65" s="484" t="s">
        <v>1185</v>
      </c>
      <c r="B65" s="485"/>
      <c r="C65" s="485"/>
      <c r="D65" s="528"/>
      <c r="E65" s="528"/>
      <c r="F65" s="528"/>
      <c r="G65" s="542"/>
      <c r="H65" s="543"/>
      <c r="I65" s="529"/>
      <c r="J65" s="474"/>
      <c r="K65" s="474"/>
      <c r="L65" s="474"/>
      <c r="M65" s="474"/>
      <c r="N65" s="474"/>
      <c r="O65" s="474"/>
      <c r="P65" s="474"/>
      <c r="Q65" s="474"/>
      <c r="R65" s="474"/>
      <c r="S65" s="474"/>
      <c r="T65" s="475"/>
      <c r="U65" s="544"/>
      <c r="V65" s="503"/>
      <c r="W65" s="503"/>
      <c r="X65" s="503"/>
      <c r="Y65" s="503"/>
      <c r="Z65" s="503"/>
      <c r="AA65" s="503"/>
      <c r="AB65" s="503"/>
      <c r="AC65" s="474"/>
      <c r="AD65" s="474"/>
      <c r="AE65" s="474"/>
      <c r="AF65" s="474"/>
      <c r="AG65" s="474"/>
      <c r="AH65" s="474"/>
      <c r="AI65" s="538"/>
    </row>
    <row r="66" spans="1:35" x14ac:dyDescent="0.25">
      <c r="A66" s="526" t="s">
        <v>1186</v>
      </c>
      <c r="B66" s="528"/>
      <c r="C66" s="528"/>
      <c r="D66" s="528"/>
      <c r="E66" s="485"/>
      <c r="F66" s="832" t="s">
        <v>1187</v>
      </c>
      <c r="G66" s="885"/>
      <c r="H66" s="885"/>
      <c r="I66" s="545"/>
      <c r="J66" s="474"/>
      <c r="K66" s="474"/>
      <c r="L66" s="474"/>
      <c r="M66" s="474"/>
      <c r="N66" s="474"/>
      <c r="O66" s="474"/>
      <c r="P66" s="474"/>
      <c r="Q66" s="474"/>
      <c r="R66" s="474"/>
      <c r="S66" s="474"/>
      <c r="T66" s="475"/>
      <c r="U66" s="544"/>
      <c r="V66" s="503"/>
      <c r="W66" s="503"/>
      <c r="X66" s="503"/>
      <c r="Y66" s="503"/>
      <c r="Z66" s="503"/>
      <c r="AA66" s="503"/>
      <c r="AB66" s="503"/>
      <c r="AC66" s="474"/>
      <c r="AD66" s="474"/>
      <c r="AE66" s="474"/>
      <c r="AF66" s="474"/>
      <c r="AG66" s="474"/>
      <c r="AH66" s="474"/>
      <c r="AI66" s="538"/>
    </row>
    <row r="67" spans="1:35" x14ac:dyDescent="0.25">
      <c r="A67" s="533"/>
      <c r="B67" s="532"/>
      <c r="C67" s="532"/>
      <c r="D67" s="532"/>
      <c r="E67" s="532"/>
      <c r="F67" s="532"/>
      <c r="G67" s="532"/>
      <c r="H67" s="532"/>
      <c r="I67" s="546"/>
      <c r="J67" s="474"/>
      <c r="K67" s="474"/>
      <c r="L67" s="474"/>
      <c r="M67" s="474"/>
      <c r="N67" s="474"/>
      <c r="O67" s="474"/>
      <c r="P67" s="474"/>
      <c r="Q67" s="474"/>
      <c r="R67" s="474"/>
      <c r="S67" s="474"/>
      <c r="T67" s="475"/>
      <c r="U67" s="544"/>
      <c r="V67" s="503"/>
      <c r="W67" s="503"/>
      <c r="X67" s="503"/>
      <c r="Y67" s="503"/>
      <c r="Z67" s="503"/>
      <c r="AA67" s="503"/>
      <c r="AB67" s="503"/>
      <c r="AC67" s="474"/>
      <c r="AD67" s="474"/>
      <c r="AE67" s="474"/>
      <c r="AF67" s="474"/>
      <c r="AG67" s="474"/>
      <c r="AH67" s="474"/>
      <c r="AI67" s="538"/>
    </row>
    <row r="68" spans="1:35" x14ac:dyDescent="0.25">
      <c r="A68" s="533"/>
      <c r="B68" s="532"/>
      <c r="C68" s="532"/>
      <c r="D68" s="532"/>
      <c r="E68" s="532"/>
      <c r="F68" s="532"/>
      <c r="G68" s="532"/>
      <c r="H68" s="532"/>
      <c r="I68" s="546"/>
      <c r="J68" s="474"/>
      <c r="K68" s="474"/>
      <c r="L68" s="474"/>
      <c r="M68" s="474"/>
      <c r="N68" s="474"/>
      <c r="O68" s="474"/>
      <c r="P68" s="474"/>
      <c r="Q68" s="474"/>
      <c r="R68" s="474"/>
      <c r="S68" s="474"/>
      <c r="T68" s="475"/>
      <c r="U68" s="544"/>
      <c r="V68" s="503"/>
      <c r="W68" s="503"/>
      <c r="X68" s="503"/>
      <c r="Y68" s="503"/>
      <c r="Z68" s="503"/>
      <c r="AA68" s="503"/>
      <c r="AB68" s="503"/>
      <c r="AC68" s="474"/>
      <c r="AD68" s="474"/>
      <c r="AE68" s="474"/>
      <c r="AF68" s="474"/>
      <c r="AG68" s="474"/>
      <c r="AH68" s="474"/>
      <c r="AI68" s="538"/>
    </row>
    <row r="69" spans="1:35" x14ac:dyDescent="0.25">
      <c r="A69" s="533"/>
      <c r="B69" s="532"/>
      <c r="C69" s="532"/>
      <c r="D69" s="532"/>
      <c r="E69" s="532"/>
      <c r="F69" s="532"/>
      <c r="G69" s="532"/>
      <c r="H69" s="532"/>
      <c r="I69" s="546"/>
      <c r="J69" s="886"/>
      <c r="K69" s="886"/>
      <c r="L69" s="886"/>
      <c r="M69" s="886"/>
      <c r="N69" s="886"/>
      <c r="O69" s="886"/>
      <c r="P69" s="886"/>
      <c r="Q69" s="886"/>
      <c r="R69" s="886"/>
      <c r="S69" s="886"/>
      <c r="T69" s="887"/>
      <c r="U69" s="544"/>
      <c r="V69" s="503"/>
      <c r="W69" s="503"/>
      <c r="X69" s="503"/>
      <c r="Y69" s="503"/>
      <c r="Z69" s="503"/>
      <c r="AA69" s="503"/>
      <c r="AB69" s="503"/>
      <c r="AC69" s="474"/>
      <c r="AD69" s="474"/>
      <c r="AE69" s="474"/>
      <c r="AF69" s="474"/>
      <c r="AG69" s="474"/>
      <c r="AH69" s="474"/>
      <c r="AI69" s="538"/>
    </row>
    <row r="70" spans="1:35" x14ac:dyDescent="0.25">
      <c r="A70" s="547" t="s">
        <v>1188</v>
      </c>
      <c r="B70" s="536"/>
      <c r="C70" s="536"/>
      <c r="D70" s="536"/>
      <c r="E70" s="536"/>
      <c r="F70" s="890"/>
      <c r="G70" s="891"/>
      <c r="H70" s="891"/>
      <c r="I70" s="548"/>
      <c r="J70" s="888"/>
      <c r="K70" s="888"/>
      <c r="L70" s="888"/>
      <c r="M70" s="888"/>
      <c r="N70" s="888"/>
      <c r="O70" s="888"/>
      <c r="P70" s="888"/>
      <c r="Q70" s="888"/>
      <c r="R70" s="888"/>
      <c r="S70" s="888"/>
      <c r="T70" s="889"/>
      <c r="U70" s="549"/>
      <c r="V70" s="550"/>
      <c r="W70" s="550"/>
      <c r="X70" s="550"/>
      <c r="Y70" s="550"/>
      <c r="Z70" s="550"/>
      <c r="AA70" s="550"/>
      <c r="AB70" s="550"/>
      <c r="AC70" s="892"/>
      <c r="AD70" s="892"/>
      <c r="AE70" s="892"/>
      <c r="AF70" s="892"/>
      <c r="AG70" s="892"/>
      <c r="AH70" s="892"/>
      <c r="AI70" s="538"/>
    </row>
  </sheetData>
  <mergeCells count="208">
    <mergeCell ref="D7:F7"/>
    <mergeCell ref="S7:U7"/>
    <mergeCell ref="AF7:AG7"/>
    <mergeCell ref="A8:O9"/>
    <mergeCell ref="AF8:AG8"/>
    <mergeCell ref="P9:T9"/>
    <mergeCell ref="U9:AH9"/>
    <mergeCell ref="G1:W4"/>
    <mergeCell ref="X1:AC4"/>
    <mergeCell ref="AD1:AH4"/>
    <mergeCell ref="B6:C6"/>
    <mergeCell ref="D6:F6"/>
    <mergeCell ref="G6:M6"/>
    <mergeCell ref="P6:T6"/>
    <mergeCell ref="U6:AB6"/>
    <mergeCell ref="AC6:AE6"/>
    <mergeCell ref="AF6:AG6"/>
    <mergeCell ref="A10:O14"/>
    <mergeCell ref="P10:AH14"/>
    <mergeCell ref="A15:A19"/>
    <mergeCell ref="B15:G15"/>
    <mergeCell ref="I15:O15"/>
    <mergeCell ref="P15:V15"/>
    <mergeCell ref="W15:AB15"/>
    <mergeCell ref="AC15:AH15"/>
    <mergeCell ref="B16:G16"/>
    <mergeCell ref="I16:O16"/>
    <mergeCell ref="B19:F19"/>
    <mergeCell ref="G19:H19"/>
    <mergeCell ref="AA19:AF19"/>
    <mergeCell ref="A20:H20"/>
    <mergeCell ref="J20:T20"/>
    <mergeCell ref="V20:AH20"/>
    <mergeCell ref="P16:V16"/>
    <mergeCell ref="W16:AB16"/>
    <mergeCell ref="AC16:AH16"/>
    <mergeCell ref="B17:AE17"/>
    <mergeCell ref="AF17:AH17"/>
    <mergeCell ref="B18:AE18"/>
    <mergeCell ref="AF18:AH18"/>
    <mergeCell ref="S26:AA26"/>
    <mergeCell ref="S24:AA24"/>
    <mergeCell ref="S27:AA27"/>
    <mergeCell ref="R22:R27"/>
    <mergeCell ref="A21:C21"/>
    <mergeCell ref="D21:G21"/>
    <mergeCell ref="K21:N21"/>
    <mergeCell ref="O21:U21"/>
    <mergeCell ref="V21:Z21"/>
    <mergeCell ref="AA21:AH21"/>
    <mergeCell ref="AC39:AH39"/>
    <mergeCell ref="AC41:AH41"/>
    <mergeCell ref="AC40:AH40"/>
    <mergeCell ref="B37:J37"/>
    <mergeCell ref="L37:Q37"/>
    <mergeCell ref="S37:AA37"/>
    <mergeCell ref="B29:J29"/>
    <mergeCell ref="L29:Q29"/>
    <mergeCell ref="AC29:AH29"/>
    <mergeCell ref="B30:J30"/>
    <mergeCell ref="L30:Q30"/>
    <mergeCell ref="S30:AA30"/>
    <mergeCell ref="AC30:AH30"/>
    <mergeCell ref="R28:R31"/>
    <mergeCell ref="L33:Q33"/>
    <mergeCell ref="AC33:AH33"/>
    <mergeCell ref="B28:J28"/>
    <mergeCell ref="L28:Q28"/>
    <mergeCell ref="B31:J31"/>
    <mergeCell ref="L31:Q31"/>
    <mergeCell ref="AC31:AH31"/>
    <mergeCell ref="B32:J32"/>
    <mergeCell ref="L32:Q32"/>
    <mergeCell ref="AC32:AH32"/>
    <mergeCell ref="B33:J33"/>
    <mergeCell ref="A22:A32"/>
    <mergeCell ref="B22:J22"/>
    <mergeCell ref="L22:Q22"/>
    <mergeCell ref="S22:AA22"/>
    <mergeCell ref="AC22:AH22"/>
    <mergeCell ref="B26:J26"/>
    <mergeCell ref="L26:Q26"/>
    <mergeCell ref="AC26:AH26"/>
    <mergeCell ref="B27:J27"/>
    <mergeCell ref="L27:Q27"/>
    <mergeCell ref="AC27:AH27"/>
    <mergeCell ref="AC23:AH23"/>
    <mergeCell ref="B24:J24"/>
    <mergeCell ref="L24:Q24"/>
    <mergeCell ref="AC24:AH24"/>
    <mergeCell ref="B25:J25"/>
    <mergeCell ref="L25:Q25"/>
    <mergeCell ref="AC25:AH25"/>
    <mergeCell ref="S23:AA23"/>
    <mergeCell ref="B23:J23"/>
    <mergeCell ref="L23:Q23"/>
    <mergeCell ref="AC28:AH28"/>
    <mergeCell ref="S25:AA25"/>
    <mergeCell ref="AC37:AH37"/>
    <mergeCell ref="B38:J38"/>
    <mergeCell ref="L38:Q38"/>
    <mergeCell ref="S38:AA38"/>
    <mergeCell ref="AC38:AH38"/>
    <mergeCell ref="AC35:AH35"/>
    <mergeCell ref="B36:J36"/>
    <mergeCell ref="L36:Q36"/>
    <mergeCell ref="S36:AA36"/>
    <mergeCell ref="AC36:AH36"/>
    <mergeCell ref="B35:J35"/>
    <mergeCell ref="L35:Q35"/>
    <mergeCell ref="B44:J44"/>
    <mergeCell ref="L44:Q44"/>
    <mergeCell ref="S44:AA44"/>
    <mergeCell ref="AC44:AH44"/>
    <mergeCell ref="B42:J42"/>
    <mergeCell ref="L42:Q42"/>
    <mergeCell ref="S42:AA42"/>
    <mergeCell ref="AC42:AH42"/>
    <mergeCell ref="B43:J43"/>
    <mergeCell ref="L43:Q43"/>
    <mergeCell ref="S43:AA43"/>
    <mergeCell ref="AC43:AH43"/>
    <mergeCell ref="AC45:AH45"/>
    <mergeCell ref="A46:A51"/>
    <mergeCell ref="B46:J46"/>
    <mergeCell ref="L46:Q46"/>
    <mergeCell ref="AC46:AH46"/>
    <mergeCell ref="B47:J47"/>
    <mergeCell ref="T48:AA48"/>
    <mergeCell ref="S46:S48"/>
    <mergeCell ref="S49:AA49"/>
    <mergeCell ref="S50:S52"/>
    <mergeCell ref="T52:AA52"/>
    <mergeCell ref="L47:Q47"/>
    <mergeCell ref="AC47:AH47"/>
    <mergeCell ref="B48:J48"/>
    <mergeCell ref="L48:Q48"/>
    <mergeCell ref="AC48:AH48"/>
    <mergeCell ref="B49:J49"/>
    <mergeCell ref="L49:Q49"/>
    <mergeCell ref="AC49:AH49"/>
    <mergeCell ref="AC52:AH52"/>
    <mergeCell ref="A34:A45"/>
    <mergeCell ref="B34:J34"/>
    <mergeCell ref="L34:Q34"/>
    <mergeCell ref="AC34:AH34"/>
    <mergeCell ref="AC53:AH53"/>
    <mergeCell ref="B50:J50"/>
    <mergeCell ref="L50:Q50"/>
    <mergeCell ref="T50:AA50"/>
    <mergeCell ref="AC50:AH50"/>
    <mergeCell ref="B51:J51"/>
    <mergeCell ref="L51:Q51"/>
    <mergeCell ref="AC51:AH51"/>
    <mergeCell ref="S53:AA53"/>
    <mergeCell ref="AC56:AH56"/>
    <mergeCell ref="B57:J57"/>
    <mergeCell ref="L57:Q57"/>
    <mergeCell ref="S57:AA57"/>
    <mergeCell ref="AC57:AH57"/>
    <mergeCell ref="S58:AA58"/>
    <mergeCell ref="AC58:AH58"/>
    <mergeCell ref="B54:J54"/>
    <mergeCell ref="L54:Q54"/>
    <mergeCell ref="S54:AA54"/>
    <mergeCell ref="AC54:AH54"/>
    <mergeCell ref="B55:J55"/>
    <mergeCell ref="L55:Q55"/>
    <mergeCell ref="AC55:AH55"/>
    <mergeCell ref="L56:Q56"/>
    <mergeCell ref="S56:AA56"/>
    <mergeCell ref="F60:G60"/>
    <mergeCell ref="J61:T61"/>
    <mergeCell ref="Z61:AF61"/>
    <mergeCell ref="U63:AH64"/>
    <mergeCell ref="F66:H66"/>
    <mergeCell ref="J69:T70"/>
    <mergeCell ref="F70:H70"/>
    <mergeCell ref="AC70:AH70"/>
    <mergeCell ref="A58:Q58"/>
    <mergeCell ref="J59:T60"/>
    <mergeCell ref="U59:Y62"/>
    <mergeCell ref="Z59:AF60"/>
    <mergeCell ref="AG59:AH62"/>
    <mergeCell ref="A54:A57"/>
    <mergeCell ref="S39:AA39"/>
    <mergeCell ref="S40:AA40"/>
    <mergeCell ref="S41:AA41"/>
    <mergeCell ref="S32:S35"/>
    <mergeCell ref="T32:AA32"/>
    <mergeCell ref="T33:AA33"/>
    <mergeCell ref="T34:AA34"/>
    <mergeCell ref="T35:AA35"/>
    <mergeCell ref="R32:R56"/>
    <mergeCell ref="B39:J39"/>
    <mergeCell ref="L39:Q39"/>
    <mergeCell ref="B40:J40"/>
    <mergeCell ref="L40:Q40"/>
    <mergeCell ref="B41:J41"/>
    <mergeCell ref="L41:Q41"/>
    <mergeCell ref="A52:A53"/>
    <mergeCell ref="B52:J52"/>
    <mergeCell ref="L52:Q52"/>
    <mergeCell ref="B53:J53"/>
    <mergeCell ref="L53:Q53"/>
    <mergeCell ref="B45:J45"/>
    <mergeCell ref="L45:Q45"/>
    <mergeCell ref="S45:AA45"/>
  </mergeCells>
  <dataValidations disablePrompts="1" count="1">
    <dataValidation type="decimal" operator="greaterThanOrEqual" allowBlank="1" showInputMessage="1" showErrorMessage="1" error="Valor debe ser mayor o igual que 0" sqref="AJ54" xr:uid="{D54E57A2-7E06-4D6D-B4B2-D39859BA8A2A}">
      <formula1>0</formula1>
    </dataValidation>
  </dataValidation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329"/>
  <sheetViews>
    <sheetView showGridLines="0" zoomScale="80" zoomScaleNormal="80" workbookViewId="0">
      <pane xSplit="6" ySplit="10" topLeftCell="H14" activePane="bottomRight" state="frozen"/>
      <selection pane="topRight" activeCell="G1" sqref="G1"/>
      <selection pane="bottomLeft" activeCell="A11" sqref="A11"/>
      <selection pane="bottomRight" activeCell="J20" sqref="J20"/>
    </sheetView>
  </sheetViews>
  <sheetFormatPr baseColWidth="10" defaultRowHeight="14.25" x14ac:dyDescent="0.2"/>
  <cols>
    <col min="1" max="1" width="6" style="102" customWidth="1"/>
    <col min="2" max="2" width="2.140625" style="102" customWidth="1"/>
    <col min="3" max="3" width="2.28515625" style="102" customWidth="1"/>
    <col min="4" max="4" width="2.42578125" style="102" customWidth="1"/>
    <col min="5" max="5" width="18.42578125" style="103" customWidth="1"/>
    <col min="6" max="6" width="54.7109375" style="103" customWidth="1"/>
    <col min="7" max="7" width="22.42578125" style="104" customWidth="1"/>
    <col min="8" max="8" width="24.42578125" style="104" customWidth="1"/>
    <col min="9" max="9" width="28.28515625" style="100" customWidth="1"/>
    <col min="10" max="10" width="24.42578125" style="100" customWidth="1"/>
    <col min="11" max="11" width="20.5703125" style="53" customWidth="1"/>
    <col min="12" max="22" width="11.42578125" style="5"/>
    <col min="23" max="257" width="11.42578125" style="53"/>
    <col min="258" max="258" width="44.85546875" style="53" customWidth="1"/>
    <col min="259" max="265" width="38.5703125" style="53" customWidth="1"/>
    <col min="266" max="513" width="11.42578125" style="53"/>
    <col min="514" max="514" width="44.85546875" style="53" customWidth="1"/>
    <col min="515" max="521" width="38.5703125" style="53" customWidth="1"/>
    <col min="522" max="769" width="11.42578125" style="53"/>
    <col min="770" max="770" width="44.85546875" style="53" customWidth="1"/>
    <col min="771" max="777" width="38.5703125" style="53" customWidth="1"/>
    <col min="778" max="1025" width="11.42578125" style="53"/>
    <col min="1026" max="1026" width="44.85546875" style="53" customWidth="1"/>
    <col min="1027" max="1033" width="38.5703125" style="53" customWidth="1"/>
    <col min="1034" max="1281" width="11.42578125" style="53"/>
    <col min="1282" max="1282" width="44.85546875" style="53" customWidth="1"/>
    <col min="1283" max="1289" width="38.5703125" style="53" customWidth="1"/>
    <col min="1290" max="1537" width="11.42578125" style="53"/>
    <col min="1538" max="1538" width="44.85546875" style="53" customWidth="1"/>
    <col min="1539" max="1545" width="38.5703125" style="53" customWidth="1"/>
    <col min="1546" max="1793" width="11.42578125" style="53"/>
    <col min="1794" max="1794" width="44.85546875" style="53" customWidth="1"/>
    <col min="1795" max="1801" width="38.5703125" style="53" customWidth="1"/>
    <col min="1802" max="2049" width="11.42578125" style="53"/>
    <col min="2050" max="2050" width="44.85546875" style="53" customWidth="1"/>
    <col min="2051" max="2057" width="38.5703125" style="53" customWidth="1"/>
    <col min="2058" max="2305" width="11.42578125" style="53"/>
    <col min="2306" max="2306" width="44.85546875" style="53" customWidth="1"/>
    <col min="2307" max="2313" width="38.5703125" style="53" customWidth="1"/>
    <col min="2314" max="2561" width="11.42578125" style="53"/>
    <col min="2562" max="2562" width="44.85546875" style="53" customWidth="1"/>
    <col min="2563" max="2569" width="38.5703125" style="53" customWidth="1"/>
    <col min="2570" max="2817" width="11.42578125" style="53"/>
    <col min="2818" max="2818" width="44.85546875" style="53" customWidth="1"/>
    <col min="2819" max="2825" width="38.5703125" style="53" customWidth="1"/>
    <col min="2826" max="3073" width="11.42578125" style="53"/>
    <col min="3074" max="3074" width="44.85546875" style="53" customWidth="1"/>
    <col min="3075" max="3081" width="38.5703125" style="53" customWidth="1"/>
    <col min="3082" max="3329" width="11.42578125" style="53"/>
    <col min="3330" max="3330" width="44.85546875" style="53" customWidth="1"/>
    <col min="3331" max="3337" width="38.5703125" style="53" customWidth="1"/>
    <col min="3338" max="3585" width="11.42578125" style="53"/>
    <col min="3586" max="3586" width="44.85546875" style="53" customWidth="1"/>
    <col min="3587" max="3593" width="38.5703125" style="53" customWidth="1"/>
    <col min="3594" max="3841" width="11.42578125" style="53"/>
    <col min="3842" max="3842" width="44.85546875" style="53" customWidth="1"/>
    <col min="3843" max="3849" width="38.5703125" style="53" customWidth="1"/>
    <col min="3850" max="4097" width="11.42578125" style="53"/>
    <col min="4098" max="4098" width="44.85546875" style="53" customWidth="1"/>
    <col min="4099" max="4105" width="38.5703125" style="53" customWidth="1"/>
    <col min="4106" max="4353" width="11.42578125" style="53"/>
    <col min="4354" max="4354" width="44.85546875" style="53" customWidth="1"/>
    <col min="4355" max="4361" width="38.5703125" style="53" customWidth="1"/>
    <col min="4362" max="4609" width="11.42578125" style="53"/>
    <col min="4610" max="4610" width="44.85546875" style="53" customWidth="1"/>
    <col min="4611" max="4617" width="38.5703125" style="53" customWidth="1"/>
    <col min="4618" max="4865" width="11.42578125" style="53"/>
    <col min="4866" max="4866" width="44.85546875" style="53" customWidth="1"/>
    <col min="4867" max="4873" width="38.5703125" style="53" customWidth="1"/>
    <col min="4874" max="5121" width="11.42578125" style="53"/>
    <col min="5122" max="5122" width="44.85546875" style="53" customWidth="1"/>
    <col min="5123" max="5129" width="38.5703125" style="53" customWidth="1"/>
    <col min="5130" max="5377" width="11.42578125" style="53"/>
    <col min="5378" max="5378" width="44.85546875" style="53" customWidth="1"/>
    <col min="5379" max="5385" width="38.5703125" style="53" customWidth="1"/>
    <col min="5386" max="5633" width="11.42578125" style="53"/>
    <col min="5634" max="5634" width="44.85546875" style="53" customWidth="1"/>
    <col min="5635" max="5641" width="38.5703125" style="53" customWidth="1"/>
    <col min="5642" max="5889" width="11.42578125" style="53"/>
    <col min="5890" max="5890" width="44.85546875" style="53" customWidth="1"/>
    <col min="5891" max="5897" width="38.5703125" style="53" customWidth="1"/>
    <col min="5898" max="6145" width="11.42578125" style="53"/>
    <col min="6146" max="6146" width="44.85546875" style="53" customWidth="1"/>
    <col min="6147" max="6153" width="38.5703125" style="53" customWidth="1"/>
    <col min="6154" max="6401" width="11.42578125" style="53"/>
    <col min="6402" max="6402" width="44.85546875" style="53" customWidth="1"/>
    <col min="6403" max="6409" width="38.5703125" style="53" customWidth="1"/>
    <col min="6410" max="6657" width="11.42578125" style="53"/>
    <col min="6658" max="6658" width="44.85546875" style="53" customWidth="1"/>
    <col min="6659" max="6665" width="38.5703125" style="53" customWidth="1"/>
    <col min="6666" max="6913" width="11.42578125" style="53"/>
    <col min="6914" max="6914" width="44.85546875" style="53" customWidth="1"/>
    <col min="6915" max="6921" width="38.5703125" style="53" customWidth="1"/>
    <col min="6922" max="7169" width="11.42578125" style="53"/>
    <col min="7170" max="7170" width="44.85546875" style="53" customWidth="1"/>
    <col min="7171" max="7177" width="38.5703125" style="53" customWidth="1"/>
    <col min="7178" max="7425" width="11.42578125" style="53"/>
    <col min="7426" max="7426" width="44.85546875" style="53" customWidth="1"/>
    <col min="7427" max="7433" width="38.5703125" style="53" customWidth="1"/>
    <col min="7434" max="7681" width="11.42578125" style="53"/>
    <col min="7682" max="7682" width="44.85546875" style="53" customWidth="1"/>
    <col min="7683" max="7689" width="38.5703125" style="53" customWidth="1"/>
    <col min="7690" max="7937" width="11.42578125" style="53"/>
    <col min="7938" max="7938" width="44.85546875" style="53" customWidth="1"/>
    <col min="7939" max="7945" width="38.5703125" style="53" customWidth="1"/>
    <col min="7946" max="8193" width="11.42578125" style="53"/>
    <col min="8194" max="8194" width="44.85546875" style="53" customWidth="1"/>
    <col min="8195" max="8201" width="38.5703125" style="53" customWidth="1"/>
    <col min="8202" max="8449" width="11.42578125" style="53"/>
    <col min="8450" max="8450" width="44.85546875" style="53" customWidth="1"/>
    <col min="8451" max="8457" width="38.5703125" style="53" customWidth="1"/>
    <col min="8458" max="8705" width="11.42578125" style="53"/>
    <col min="8706" max="8706" width="44.85546875" style="53" customWidth="1"/>
    <col min="8707" max="8713" width="38.5703125" style="53" customWidth="1"/>
    <col min="8714" max="8961" width="11.42578125" style="53"/>
    <col min="8962" max="8962" width="44.85546875" style="53" customWidth="1"/>
    <col min="8963" max="8969" width="38.5703125" style="53" customWidth="1"/>
    <col min="8970" max="9217" width="11.42578125" style="53"/>
    <col min="9218" max="9218" width="44.85546875" style="53" customWidth="1"/>
    <col min="9219" max="9225" width="38.5703125" style="53" customWidth="1"/>
    <col min="9226" max="9473" width="11.42578125" style="53"/>
    <col min="9474" max="9474" width="44.85546875" style="53" customWidth="1"/>
    <col min="9475" max="9481" width="38.5703125" style="53" customWidth="1"/>
    <col min="9482" max="9729" width="11.42578125" style="53"/>
    <col min="9730" max="9730" width="44.85546875" style="53" customWidth="1"/>
    <col min="9731" max="9737" width="38.5703125" style="53" customWidth="1"/>
    <col min="9738" max="9985" width="11.42578125" style="53"/>
    <col min="9986" max="9986" width="44.85546875" style="53" customWidth="1"/>
    <col min="9987" max="9993" width="38.5703125" style="53" customWidth="1"/>
    <col min="9994" max="10241" width="11.42578125" style="53"/>
    <col min="10242" max="10242" width="44.85546875" style="53" customWidth="1"/>
    <col min="10243" max="10249" width="38.5703125" style="53" customWidth="1"/>
    <col min="10250" max="10497" width="11.42578125" style="53"/>
    <col min="10498" max="10498" width="44.85546875" style="53" customWidth="1"/>
    <col min="10499" max="10505" width="38.5703125" style="53" customWidth="1"/>
    <col min="10506" max="10753" width="11.42578125" style="53"/>
    <col min="10754" max="10754" width="44.85546875" style="53" customWidth="1"/>
    <col min="10755" max="10761" width="38.5703125" style="53" customWidth="1"/>
    <col min="10762" max="11009" width="11.42578125" style="53"/>
    <col min="11010" max="11010" width="44.85546875" style="53" customWidth="1"/>
    <col min="11011" max="11017" width="38.5703125" style="53" customWidth="1"/>
    <col min="11018" max="11265" width="11.42578125" style="53"/>
    <col min="11266" max="11266" width="44.85546875" style="53" customWidth="1"/>
    <col min="11267" max="11273" width="38.5703125" style="53" customWidth="1"/>
    <col min="11274" max="11521" width="11.42578125" style="53"/>
    <col min="11522" max="11522" width="44.85546875" style="53" customWidth="1"/>
    <col min="11523" max="11529" width="38.5703125" style="53" customWidth="1"/>
    <col min="11530" max="11777" width="11.42578125" style="53"/>
    <col min="11778" max="11778" width="44.85546875" style="53" customWidth="1"/>
    <col min="11779" max="11785" width="38.5703125" style="53" customWidth="1"/>
    <col min="11786" max="12033" width="11.42578125" style="53"/>
    <col min="12034" max="12034" width="44.85546875" style="53" customWidth="1"/>
    <col min="12035" max="12041" width="38.5703125" style="53" customWidth="1"/>
    <col min="12042" max="12289" width="11.42578125" style="53"/>
    <col min="12290" max="12290" width="44.85546875" style="53" customWidth="1"/>
    <col min="12291" max="12297" width="38.5703125" style="53" customWidth="1"/>
    <col min="12298" max="12545" width="11.42578125" style="53"/>
    <col min="12546" max="12546" width="44.85546875" style="53" customWidth="1"/>
    <col min="12547" max="12553" width="38.5703125" style="53" customWidth="1"/>
    <col min="12554" max="12801" width="11.42578125" style="53"/>
    <col min="12802" max="12802" width="44.85546875" style="53" customWidth="1"/>
    <col min="12803" max="12809" width="38.5703125" style="53" customWidth="1"/>
    <col min="12810" max="13057" width="11.42578125" style="53"/>
    <col min="13058" max="13058" width="44.85546875" style="53" customWidth="1"/>
    <col min="13059" max="13065" width="38.5703125" style="53" customWidth="1"/>
    <col min="13066" max="13313" width="11.42578125" style="53"/>
    <col min="13314" max="13314" width="44.85546875" style="53" customWidth="1"/>
    <col min="13315" max="13321" width="38.5703125" style="53" customWidth="1"/>
    <col min="13322" max="13569" width="11.42578125" style="53"/>
    <col min="13570" max="13570" width="44.85546875" style="53" customWidth="1"/>
    <col min="13571" max="13577" width="38.5703125" style="53" customWidth="1"/>
    <col min="13578" max="13825" width="11.42578125" style="53"/>
    <col min="13826" max="13826" width="44.85546875" style="53" customWidth="1"/>
    <col min="13827" max="13833" width="38.5703125" style="53" customWidth="1"/>
    <col min="13834" max="14081" width="11.42578125" style="53"/>
    <col min="14082" max="14082" width="44.85546875" style="53" customWidth="1"/>
    <col min="14083" max="14089" width="38.5703125" style="53" customWidth="1"/>
    <col min="14090" max="14337" width="11.42578125" style="53"/>
    <col min="14338" max="14338" width="44.85546875" style="53" customWidth="1"/>
    <col min="14339" max="14345" width="38.5703125" style="53" customWidth="1"/>
    <col min="14346" max="14593" width="11.42578125" style="53"/>
    <col min="14594" max="14594" width="44.85546875" style="53" customWidth="1"/>
    <col min="14595" max="14601" width="38.5703125" style="53" customWidth="1"/>
    <col min="14602" max="14849" width="11.42578125" style="53"/>
    <col min="14850" max="14850" width="44.85546875" style="53" customWidth="1"/>
    <col min="14851" max="14857" width="38.5703125" style="53" customWidth="1"/>
    <col min="14858" max="15105" width="11.42578125" style="53"/>
    <col min="15106" max="15106" width="44.85546875" style="53" customWidth="1"/>
    <col min="15107" max="15113" width="38.5703125" style="53" customWidth="1"/>
    <col min="15114" max="15361" width="11.42578125" style="53"/>
    <col min="15362" max="15362" width="44.85546875" style="53" customWidth="1"/>
    <col min="15363" max="15369" width="38.5703125" style="53" customWidth="1"/>
    <col min="15370" max="15617" width="11.42578125" style="53"/>
    <col min="15618" max="15618" width="44.85546875" style="53" customWidth="1"/>
    <col min="15619" max="15625" width="38.5703125" style="53" customWidth="1"/>
    <col min="15626" max="15873" width="11.42578125" style="53"/>
    <col min="15874" max="15874" width="44.85546875" style="53" customWidth="1"/>
    <col min="15875" max="15881" width="38.5703125" style="53" customWidth="1"/>
    <col min="15882" max="16129" width="11.42578125" style="53"/>
    <col min="16130" max="16130" width="44.85546875" style="53" customWidth="1"/>
    <col min="16131" max="16137" width="38.5703125" style="53" customWidth="1"/>
    <col min="16138" max="16384" width="11.42578125" style="53"/>
  </cols>
  <sheetData>
    <row r="1" spans="1:12" s="37" customFormat="1" ht="15" customHeight="1" x14ac:dyDescent="0.2">
      <c r="A1" s="34"/>
      <c r="B1" s="35"/>
      <c r="C1" s="35"/>
      <c r="D1" s="35"/>
      <c r="E1" s="36"/>
      <c r="F1" s="1147" t="s">
        <v>31</v>
      </c>
      <c r="G1" s="1148"/>
      <c r="H1" s="1148"/>
      <c r="I1" s="1148"/>
      <c r="J1" s="1148"/>
      <c r="K1" s="1149"/>
    </row>
    <row r="2" spans="1:12" s="37" customFormat="1" ht="15" customHeight="1" x14ac:dyDescent="0.2">
      <c r="A2" s="38"/>
      <c r="B2" s="39"/>
      <c r="C2" s="39"/>
      <c r="D2" s="39"/>
      <c r="E2" s="40"/>
      <c r="F2" s="1150"/>
      <c r="G2" s="1151"/>
      <c r="H2" s="1151"/>
      <c r="I2" s="1151"/>
      <c r="J2" s="1151"/>
      <c r="K2" s="1152"/>
    </row>
    <row r="3" spans="1:12" s="37" customFormat="1" ht="15" customHeight="1" x14ac:dyDescent="0.2">
      <c r="A3" s="38"/>
      <c r="B3" s="39"/>
      <c r="C3" s="39"/>
      <c r="D3" s="39"/>
      <c r="E3" s="40"/>
      <c r="F3" s="1150"/>
      <c r="G3" s="1151"/>
      <c r="H3" s="1151"/>
      <c r="I3" s="1151"/>
      <c r="J3" s="1151"/>
      <c r="K3" s="1152"/>
    </row>
    <row r="4" spans="1:12" s="37" customFormat="1" ht="15" customHeight="1" x14ac:dyDescent="0.2">
      <c r="A4" s="38"/>
      <c r="B4" s="39"/>
      <c r="C4" s="39"/>
      <c r="D4" s="39"/>
      <c r="E4" s="40"/>
      <c r="F4" s="1150"/>
      <c r="G4" s="1151"/>
      <c r="H4" s="1151"/>
      <c r="I4" s="1151"/>
      <c r="J4" s="1151"/>
      <c r="K4" s="1152"/>
    </row>
    <row r="5" spans="1:12" s="44" customFormat="1" ht="18.75" customHeight="1" x14ac:dyDescent="0.25">
      <c r="A5" s="41"/>
      <c r="B5" s="42"/>
      <c r="C5" s="42"/>
      <c r="D5" s="42"/>
      <c r="E5" s="43"/>
      <c r="F5" s="1150"/>
      <c r="G5" s="1151"/>
      <c r="H5" s="1151"/>
      <c r="I5" s="1151"/>
      <c r="J5" s="1151"/>
      <c r="K5" s="1152"/>
    </row>
    <row r="6" spans="1:12" s="37" customFormat="1" ht="15" customHeight="1" thickBot="1" x14ac:dyDescent="0.3">
      <c r="A6" s="45"/>
      <c r="B6" s="46"/>
      <c r="C6" s="46"/>
      <c r="D6" s="46"/>
      <c r="E6" s="47"/>
      <c r="F6" s="1153"/>
      <c r="G6" s="1154"/>
      <c r="H6" s="1154"/>
      <c r="I6" s="1154"/>
      <c r="J6" s="1154"/>
      <c r="K6" s="1155"/>
    </row>
    <row r="7" spans="1:12" s="5" customFormat="1" ht="15.75" x14ac:dyDescent="0.25">
      <c r="A7" s="48"/>
      <c r="B7" s="48"/>
      <c r="C7" s="48"/>
      <c r="D7" s="48"/>
      <c r="E7" s="49"/>
      <c r="F7" s="49"/>
      <c r="G7" s="50"/>
      <c r="H7" s="50"/>
      <c r="I7" s="51"/>
      <c r="J7" s="51"/>
    </row>
    <row r="8" spans="1:12" ht="36" customHeight="1" x14ac:dyDescent="0.2">
      <c r="A8" s="1156" t="s">
        <v>32</v>
      </c>
      <c r="B8" s="1157" t="s">
        <v>33</v>
      </c>
      <c r="C8" s="1158"/>
      <c r="D8" s="1158"/>
      <c r="E8" s="1158"/>
      <c r="F8" s="1159"/>
      <c r="G8" s="1163" t="s">
        <v>34</v>
      </c>
      <c r="H8" s="1166" t="s">
        <v>791</v>
      </c>
      <c r="I8" s="1164" t="s">
        <v>35</v>
      </c>
      <c r="J8" s="1164" t="s">
        <v>36</v>
      </c>
      <c r="K8" s="1163" t="s">
        <v>37</v>
      </c>
      <c r="L8" s="52"/>
    </row>
    <row r="9" spans="1:12" ht="24" customHeight="1" x14ac:dyDescent="0.2">
      <c r="A9" s="1156"/>
      <c r="B9" s="1160"/>
      <c r="C9" s="1161"/>
      <c r="D9" s="1161"/>
      <c r="E9" s="1161"/>
      <c r="F9" s="1162"/>
      <c r="G9" s="1163"/>
      <c r="H9" s="1167"/>
      <c r="I9" s="1165"/>
      <c r="J9" s="1165"/>
      <c r="K9" s="1163"/>
      <c r="L9" s="52"/>
    </row>
    <row r="10" spans="1:12" ht="18.75" customHeight="1" x14ac:dyDescent="0.25">
      <c r="A10" s="425">
        <v>1</v>
      </c>
      <c r="B10" s="1126" t="s">
        <v>38</v>
      </c>
      <c r="C10" s="1127"/>
      <c r="D10" s="1127"/>
      <c r="E10" s="1127"/>
      <c r="F10" s="1127"/>
      <c r="G10" s="1128"/>
      <c r="H10" s="1128"/>
      <c r="I10" s="1128"/>
      <c r="J10" s="1128"/>
      <c r="K10" s="1129"/>
      <c r="L10" s="52"/>
    </row>
    <row r="11" spans="1:12" ht="18.75" customHeight="1" x14ac:dyDescent="0.2">
      <c r="A11" s="426">
        <f>A10+1</f>
        <v>2</v>
      </c>
      <c r="B11" s="54"/>
      <c r="C11" s="1130" t="s">
        <v>39</v>
      </c>
      <c r="D11" s="1131"/>
      <c r="E11" s="1131"/>
      <c r="F11" s="1132"/>
      <c r="G11" s="55">
        <f>SUM(G12:G14)</f>
        <v>132922880.46000001</v>
      </c>
      <c r="H11" s="55"/>
      <c r="I11" s="55">
        <f>SUM(I12:I14)</f>
        <v>0</v>
      </c>
      <c r="J11" s="55">
        <f>SUM(J12:J14)</f>
        <v>0</v>
      </c>
      <c r="K11" s="55">
        <f>SUM(K12:K14)</f>
        <v>132922880.46000001</v>
      </c>
      <c r="L11" s="52"/>
    </row>
    <row r="12" spans="1:12" ht="18.75" customHeight="1" x14ac:dyDescent="0.2">
      <c r="A12" s="426">
        <f t="shared" ref="A12:A64" si="0">A11+1</f>
        <v>3</v>
      </c>
      <c r="B12" s="1133"/>
      <c r="C12" s="1136"/>
      <c r="D12" s="1139" t="s">
        <v>40</v>
      </c>
      <c r="E12" s="1140"/>
      <c r="F12" s="1141"/>
      <c r="G12" s="56">
        <f>+Activo!C7+Activo!C16</f>
        <v>132922880.46000001</v>
      </c>
      <c r="H12" s="56"/>
      <c r="I12" s="56"/>
      <c r="J12" s="56"/>
      <c r="K12" s="57">
        <f>G12-I12+J12</f>
        <v>132922880.46000001</v>
      </c>
      <c r="L12" s="52"/>
    </row>
    <row r="13" spans="1:12" ht="18.75" customHeight="1" x14ac:dyDescent="0.2">
      <c r="A13" s="426">
        <f t="shared" si="0"/>
        <v>4</v>
      </c>
      <c r="B13" s="1134"/>
      <c r="C13" s="1137"/>
      <c r="D13" s="1139" t="s">
        <v>41</v>
      </c>
      <c r="E13" s="1140"/>
      <c r="F13" s="1141"/>
      <c r="G13" s="56"/>
      <c r="H13" s="56"/>
      <c r="I13" s="56"/>
      <c r="J13" s="56"/>
      <c r="K13" s="57">
        <f>G13-I13+J13</f>
        <v>0</v>
      </c>
      <c r="L13" s="52"/>
    </row>
    <row r="14" spans="1:12" ht="30" customHeight="1" x14ac:dyDescent="0.2">
      <c r="A14" s="426">
        <f t="shared" si="0"/>
        <v>5</v>
      </c>
      <c r="B14" s="1134"/>
      <c r="C14" s="1138"/>
      <c r="D14" s="1139" t="s">
        <v>792</v>
      </c>
      <c r="E14" s="1140"/>
      <c r="F14" s="1141"/>
      <c r="G14" s="56"/>
      <c r="H14" s="56"/>
      <c r="I14" s="58"/>
      <c r="J14" s="58"/>
      <c r="K14" s="57">
        <f>G14-I14+J14</f>
        <v>0</v>
      </c>
      <c r="L14" s="52"/>
    </row>
    <row r="15" spans="1:12" ht="18" customHeight="1" x14ac:dyDescent="0.2">
      <c r="A15" s="426">
        <f t="shared" si="0"/>
        <v>6</v>
      </c>
      <c r="B15" s="1134"/>
      <c r="C15" s="1130" t="s">
        <v>793</v>
      </c>
      <c r="D15" s="1131"/>
      <c r="E15" s="1142"/>
      <c r="F15" s="1143"/>
      <c r="G15" s="55">
        <f>G16-G30</f>
        <v>0</v>
      </c>
      <c r="H15" s="55"/>
      <c r="I15" s="55">
        <f>I16-I30</f>
        <v>0</v>
      </c>
      <c r="J15" s="55">
        <f>J16-J30</f>
        <v>0</v>
      </c>
      <c r="K15" s="55">
        <f>K16-K30</f>
        <v>0</v>
      </c>
      <c r="L15" s="52"/>
    </row>
    <row r="16" spans="1:12" ht="16.5" customHeight="1" x14ac:dyDescent="0.2">
      <c r="A16" s="426">
        <f t="shared" si="0"/>
        <v>7</v>
      </c>
      <c r="B16" s="1134"/>
      <c r="C16" s="1144"/>
      <c r="D16" s="1130" t="s">
        <v>794</v>
      </c>
      <c r="E16" s="1142"/>
      <c r="F16" s="1143"/>
      <c r="G16" s="55">
        <f>SUM(G17:G29)</f>
        <v>0</v>
      </c>
      <c r="H16" s="55"/>
      <c r="I16" s="55">
        <f>SUM(I17:I29)</f>
        <v>0</v>
      </c>
      <c r="J16" s="55">
        <f>SUM(J17:J29)</f>
        <v>0</v>
      </c>
      <c r="K16" s="55">
        <f>SUM(K17:K29)</f>
        <v>0</v>
      </c>
      <c r="L16" s="52"/>
    </row>
    <row r="17" spans="1:12" ht="19.5" customHeight="1" x14ac:dyDescent="0.2">
      <c r="A17" s="426">
        <f t="shared" si="0"/>
        <v>8</v>
      </c>
      <c r="B17" s="1134"/>
      <c r="C17" s="1145"/>
      <c r="D17" s="1178"/>
      <c r="E17" s="1168" t="s">
        <v>43</v>
      </c>
      <c r="F17" s="1169"/>
      <c r="G17" s="56"/>
      <c r="H17" s="56"/>
      <c r="I17" s="56"/>
      <c r="J17" s="56"/>
      <c r="K17" s="57">
        <f>G17-I17+J17</f>
        <v>0</v>
      </c>
      <c r="L17" s="52"/>
    </row>
    <row r="18" spans="1:12" ht="30.75" customHeight="1" x14ac:dyDescent="0.2">
      <c r="A18" s="426">
        <f t="shared" si="0"/>
        <v>9</v>
      </c>
      <c r="B18" s="1134"/>
      <c r="C18" s="1145"/>
      <c r="D18" s="1179"/>
      <c r="E18" s="1181" t="s">
        <v>44</v>
      </c>
      <c r="F18" s="59" t="s">
        <v>45</v>
      </c>
      <c r="G18" s="56"/>
      <c r="H18" s="56"/>
      <c r="I18" s="56"/>
      <c r="J18" s="56"/>
      <c r="K18" s="57">
        <f t="shared" ref="K18:K29" si="1">G18-I18+J18</f>
        <v>0</v>
      </c>
      <c r="L18" s="52"/>
    </row>
    <row r="19" spans="1:12" ht="21.75" customHeight="1" x14ac:dyDescent="0.2">
      <c r="A19" s="426">
        <f t="shared" si="0"/>
        <v>10</v>
      </c>
      <c r="B19" s="1134"/>
      <c r="C19" s="1145"/>
      <c r="D19" s="1179"/>
      <c r="E19" s="1182"/>
      <c r="F19" s="59" t="s">
        <v>46</v>
      </c>
      <c r="G19" s="56"/>
      <c r="H19" s="56"/>
      <c r="I19" s="56"/>
      <c r="J19" s="56"/>
      <c r="K19" s="57">
        <f t="shared" si="1"/>
        <v>0</v>
      </c>
      <c r="L19" s="52"/>
    </row>
    <row r="20" spans="1:12" ht="16.5" customHeight="1" x14ac:dyDescent="0.2">
      <c r="A20" s="426">
        <f t="shared" si="0"/>
        <v>11</v>
      </c>
      <c r="B20" s="1134"/>
      <c r="C20" s="1145"/>
      <c r="D20" s="1179"/>
      <c r="E20" s="1182"/>
      <c r="F20" s="59" t="s">
        <v>47</v>
      </c>
      <c r="G20" s="56"/>
      <c r="H20" s="56"/>
      <c r="I20" s="56"/>
      <c r="J20" s="56"/>
      <c r="K20" s="57">
        <f t="shared" si="1"/>
        <v>0</v>
      </c>
      <c r="L20" s="52"/>
    </row>
    <row r="21" spans="1:12" ht="14.25" customHeight="1" x14ac:dyDescent="0.2">
      <c r="A21" s="426">
        <f t="shared" si="0"/>
        <v>12</v>
      </c>
      <c r="B21" s="1134"/>
      <c r="C21" s="1145"/>
      <c r="D21" s="1179"/>
      <c r="E21" s="1183"/>
      <c r="F21" s="59" t="s">
        <v>48</v>
      </c>
      <c r="G21" s="56"/>
      <c r="H21" s="56"/>
      <c r="I21" s="56"/>
      <c r="J21" s="56"/>
      <c r="K21" s="57">
        <f t="shared" si="1"/>
        <v>0</v>
      </c>
      <c r="L21" s="52"/>
    </row>
    <row r="22" spans="1:12" ht="17.25" customHeight="1" x14ac:dyDescent="0.2">
      <c r="A22" s="426">
        <f t="shared" si="0"/>
        <v>13</v>
      </c>
      <c r="B22" s="1134"/>
      <c r="C22" s="1145"/>
      <c r="D22" s="1179"/>
      <c r="E22" s="1168" t="s">
        <v>49</v>
      </c>
      <c r="F22" s="1169"/>
      <c r="G22" s="56"/>
      <c r="H22" s="56"/>
      <c r="I22" s="56"/>
      <c r="J22" s="56"/>
      <c r="K22" s="57">
        <f t="shared" si="1"/>
        <v>0</v>
      </c>
      <c r="L22" s="52"/>
    </row>
    <row r="23" spans="1:12" ht="15.75" customHeight="1" x14ac:dyDescent="0.2">
      <c r="A23" s="426">
        <f t="shared" si="0"/>
        <v>14</v>
      </c>
      <c r="B23" s="1134"/>
      <c r="C23" s="1145"/>
      <c r="D23" s="1179"/>
      <c r="E23" s="1139" t="s">
        <v>50</v>
      </c>
      <c r="F23" s="1184"/>
      <c r="G23" s="56"/>
      <c r="H23" s="56"/>
      <c r="I23" s="56"/>
      <c r="J23" s="56"/>
      <c r="K23" s="57">
        <f t="shared" si="1"/>
        <v>0</v>
      </c>
      <c r="L23" s="52"/>
    </row>
    <row r="24" spans="1:12" ht="29.25" customHeight="1" x14ac:dyDescent="0.2">
      <c r="A24" s="426">
        <f t="shared" si="0"/>
        <v>15</v>
      </c>
      <c r="B24" s="1134"/>
      <c r="C24" s="1145"/>
      <c r="D24" s="1179"/>
      <c r="E24" s="1168" t="s">
        <v>51</v>
      </c>
      <c r="F24" s="1169"/>
      <c r="G24" s="56"/>
      <c r="H24" s="56"/>
      <c r="I24" s="56"/>
      <c r="J24" s="56"/>
      <c r="K24" s="57">
        <f t="shared" si="1"/>
        <v>0</v>
      </c>
      <c r="L24" s="52"/>
    </row>
    <row r="25" spans="1:12" ht="35.25" customHeight="1" x14ac:dyDescent="0.2">
      <c r="A25" s="426">
        <f t="shared" si="0"/>
        <v>16</v>
      </c>
      <c r="B25" s="1134"/>
      <c r="C25" s="1145"/>
      <c r="D25" s="1179"/>
      <c r="E25" s="1168" t="s">
        <v>52</v>
      </c>
      <c r="F25" s="1169"/>
      <c r="G25" s="56"/>
      <c r="H25" s="56"/>
      <c r="I25" s="56"/>
      <c r="J25" s="56"/>
      <c r="K25" s="57">
        <f t="shared" si="1"/>
        <v>0</v>
      </c>
      <c r="L25" s="52"/>
    </row>
    <row r="26" spans="1:12" ht="24.75" customHeight="1" x14ac:dyDescent="0.2">
      <c r="A26" s="426">
        <f t="shared" si="0"/>
        <v>17</v>
      </c>
      <c r="B26" s="1134"/>
      <c r="C26" s="1145"/>
      <c r="D26" s="1179"/>
      <c r="E26" s="1168" t="s">
        <v>53</v>
      </c>
      <c r="F26" s="1169"/>
      <c r="G26" s="56"/>
      <c r="H26" s="56"/>
      <c r="I26" s="56"/>
      <c r="J26" s="56"/>
      <c r="K26" s="57">
        <f t="shared" si="1"/>
        <v>0</v>
      </c>
      <c r="L26" s="52"/>
    </row>
    <row r="27" spans="1:12" ht="35.25" customHeight="1" x14ac:dyDescent="0.2">
      <c r="A27" s="426">
        <f t="shared" si="0"/>
        <v>18</v>
      </c>
      <c r="B27" s="1134"/>
      <c r="C27" s="1145"/>
      <c r="D27" s="1179"/>
      <c r="E27" s="1168" t="s">
        <v>54</v>
      </c>
      <c r="F27" s="1169"/>
      <c r="G27" s="56"/>
      <c r="H27" s="56"/>
      <c r="I27" s="56"/>
      <c r="J27" s="56"/>
      <c r="K27" s="57">
        <f t="shared" si="1"/>
        <v>0</v>
      </c>
      <c r="L27" s="52"/>
    </row>
    <row r="28" spans="1:12" ht="21.75" customHeight="1" x14ac:dyDescent="0.2">
      <c r="A28" s="426">
        <f t="shared" si="0"/>
        <v>19</v>
      </c>
      <c r="B28" s="1134"/>
      <c r="C28" s="1145"/>
      <c r="D28" s="1179"/>
      <c r="E28" s="1168" t="s">
        <v>55</v>
      </c>
      <c r="F28" s="1185"/>
      <c r="G28" s="56"/>
      <c r="H28" s="56"/>
      <c r="I28" s="56"/>
      <c r="J28" s="56"/>
      <c r="K28" s="57">
        <f t="shared" si="1"/>
        <v>0</v>
      </c>
      <c r="L28" s="52"/>
    </row>
    <row r="29" spans="1:12" ht="23.25" customHeight="1" x14ac:dyDescent="0.2">
      <c r="A29" s="426">
        <f t="shared" si="0"/>
        <v>20</v>
      </c>
      <c r="B29" s="1134"/>
      <c r="C29" s="1145"/>
      <c r="D29" s="1180"/>
      <c r="E29" s="1168" t="s">
        <v>56</v>
      </c>
      <c r="F29" s="1169"/>
      <c r="G29" s="56"/>
      <c r="H29" s="56"/>
      <c r="I29" s="56"/>
      <c r="J29" s="56"/>
      <c r="K29" s="57">
        <f t="shared" si="1"/>
        <v>0</v>
      </c>
      <c r="L29" s="52"/>
    </row>
    <row r="30" spans="1:12" ht="21.75" customHeight="1" x14ac:dyDescent="0.2">
      <c r="A30" s="426">
        <f t="shared" si="0"/>
        <v>21</v>
      </c>
      <c r="B30" s="1134"/>
      <c r="C30" s="1145"/>
      <c r="D30" s="1170" t="s">
        <v>57</v>
      </c>
      <c r="E30" s="1171"/>
      <c r="F30" s="1172"/>
      <c r="G30" s="60">
        <f>SUM(G31:G37)</f>
        <v>0</v>
      </c>
      <c r="H30" s="60"/>
      <c r="I30" s="60">
        <f>SUM(I31:I37)</f>
        <v>0</v>
      </c>
      <c r="J30" s="60">
        <f>SUM(J31:J37)</f>
        <v>0</v>
      </c>
      <c r="K30" s="60">
        <f>SUM(K31:K37)</f>
        <v>0</v>
      </c>
      <c r="L30" s="52"/>
    </row>
    <row r="31" spans="1:12" ht="23.25" customHeight="1" x14ac:dyDescent="0.2">
      <c r="A31" s="426">
        <f t="shared" si="0"/>
        <v>22</v>
      </c>
      <c r="B31" s="1134"/>
      <c r="C31" s="1145"/>
      <c r="D31" s="1173"/>
      <c r="E31" s="1168" t="s">
        <v>43</v>
      </c>
      <c r="F31" s="1169"/>
      <c r="G31" s="56"/>
      <c r="H31" s="56"/>
      <c r="I31" s="56"/>
      <c r="J31" s="56"/>
      <c r="K31" s="57">
        <f t="shared" ref="K31:K37" si="2">G31-I31+J31</f>
        <v>0</v>
      </c>
      <c r="L31" s="52"/>
    </row>
    <row r="32" spans="1:12" ht="37.5" customHeight="1" x14ac:dyDescent="0.2">
      <c r="A32" s="426">
        <f t="shared" si="0"/>
        <v>23</v>
      </c>
      <c r="B32" s="1134"/>
      <c r="C32" s="1145"/>
      <c r="D32" s="1174"/>
      <c r="E32" s="1176" t="s">
        <v>44</v>
      </c>
      <c r="F32" s="59" t="s">
        <v>47</v>
      </c>
      <c r="G32" s="56"/>
      <c r="H32" s="56"/>
      <c r="I32" s="56"/>
      <c r="J32" s="56"/>
      <c r="K32" s="57">
        <f t="shared" si="2"/>
        <v>0</v>
      </c>
      <c r="L32" s="52"/>
    </row>
    <row r="33" spans="1:13" ht="37.5" customHeight="1" x14ac:dyDescent="0.2">
      <c r="A33" s="426">
        <f t="shared" si="0"/>
        <v>24</v>
      </c>
      <c r="B33" s="1134"/>
      <c r="C33" s="1145"/>
      <c r="D33" s="1174"/>
      <c r="E33" s="1177"/>
      <c r="F33" s="59" t="s">
        <v>58</v>
      </c>
      <c r="G33" s="56"/>
      <c r="H33" s="56"/>
      <c r="I33" s="56"/>
      <c r="J33" s="56"/>
      <c r="K33" s="57">
        <f t="shared" si="2"/>
        <v>0</v>
      </c>
      <c r="L33" s="52"/>
    </row>
    <row r="34" spans="1:13" ht="22.5" customHeight="1" x14ac:dyDescent="0.2">
      <c r="A34" s="426">
        <f t="shared" si="0"/>
        <v>25</v>
      </c>
      <c r="B34" s="1134"/>
      <c r="C34" s="1145"/>
      <c r="D34" s="1174"/>
      <c r="E34" s="1168" t="s">
        <v>59</v>
      </c>
      <c r="F34" s="1169"/>
      <c r="G34" s="56"/>
      <c r="H34" s="56"/>
      <c r="I34" s="56"/>
      <c r="J34" s="56"/>
      <c r="K34" s="57">
        <f t="shared" si="2"/>
        <v>0</v>
      </c>
      <c r="L34" s="52"/>
    </row>
    <row r="35" spans="1:13" ht="23.25" customHeight="1" x14ac:dyDescent="0.2">
      <c r="A35" s="426">
        <f t="shared" si="0"/>
        <v>26</v>
      </c>
      <c r="B35" s="1134"/>
      <c r="C35" s="1145"/>
      <c r="D35" s="1174"/>
      <c r="E35" s="1168" t="s">
        <v>50</v>
      </c>
      <c r="F35" s="1169"/>
      <c r="G35" s="56"/>
      <c r="H35" s="56"/>
      <c r="I35" s="56"/>
      <c r="J35" s="56"/>
      <c r="K35" s="57">
        <f t="shared" si="2"/>
        <v>0</v>
      </c>
      <c r="L35" s="52"/>
    </row>
    <row r="36" spans="1:13" ht="23.25" customHeight="1" x14ac:dyDescent="0.2">
      <c r="A36" s="426">
        <f t="shared" si="0"/>
        <v>27</v>
      </c>
      <c r="B36" s="1134"/>
      <c r="C36" s="1145"/>
      <c r="D36" s="1174"/>
      <c r="E36" s="1168" t="s">
        <v>55</v>
      </c>
      <c r="F36" s="1169"/>
      <c r="G36" s="56"/>
      <c r="H36" s="56"/>
      <c r="I36" s="56"/>
      <c r="J36" s="56"/>
      <c r="K36" s="57">
        <f t="shared" si="2"/>
        <v>0</v>
      </c>
      <c r="L36" s="52"/>
    </row>
    <row r="37" spans="1:13" ht="24.75" customHeight="1" x14ac:dyDescent="0.2">
      <c r="A37" s="426">
        <f t="shared" si="0"/>
        <v>28</v>
      </c>
      <c r="B37" s="1134"/>
      <c r="C37" s="1146"/>
      <c r="D37" s="1175"/>
      <c r="E37" s="1168" t="s">
        <v>56</v>
      </c>
      <c r="F37" s="1169"/>
      <c r="G37" s="56"/>
      <c r="H37" s="56"/>
      <c r="I37" s="56"/>
      <c r="J37" s="56"/>
      <c r="K37" s="57">
        <f t="shared" si="2"/>
        <v>0</v>
      </c>
      <c r="L37" s="52"/>
    </row>
    <row r="38" spans="1:13" ht="28.5" customHeight="1" x14ac:dyDescent="0.2">
      <c r="A38" s="426">
        <f t="shared" si="0"/>
        <v>29</v>
      </c>
      <c r="B38" s="1134"/>
      <c r="C38" s="1130" t="s">
        <v>60</v>
      </c>
      <c r="D38" s="1142"/>
      <c r="E38" s="1142"/>
      <c r="F38" s="1143"/>
      <c r="G38" s="55">
        <f>G39-G52</f>
        <v>2151128990.1599998</v>
      </c>
      <c r="H38" s="55"/>
      <c r="I38" s="55">
        <f>I39-I52</f>
        <v>0</v>
      </c>
      <c r="J38" s="55">
        <f>J39-J52</f>
        <v>0</v>
      </c>
      <c r="K38" s="55">
        <f>K39-K52</f>
        <v>2151128990.1599998</v>
      </c>
      <c r="L38" s="52"/>
    </row>
    <row r="39" spans="1:13" ht="20.25" customHeight="1" x14ac:dyDescent="0.2">
      <c r="A39" s="426">
        <f t="shared" si="0"/>
        <v>30</v>
      </c>
      <c r="B39" s="1134"/>
      <c r="C39" s="1178"/>
      <c r="D39" s="1186" t="s">
        <v>61</v>
      </c>
      <c r="E39" s="1142"/>
      <c r="F39" s="1143"/>
      <c r="G39" s="60">
        <f>SUM(G40:G51)</f>
        <v>2151128990.1599998</v>
      </c>
      <c r="H39" s="60"/>
      <c r="I39" s="60">
        <f>SUM(I40:I51)</f>
        <v>0</v>
      </c>
      <c r="J39" s="60">
        <f>SUM(J40:J51)</f>
        <v>0</v>
      </c>
      <c r="K39" s="60">
        <f>SUM(K40:K51)</f>
        <v>2151128990.1599998</v>
      </c>
      <c r="L39" s="52"/>
    </row>
    <row r="40" spans="1:13" ht="19.5" customHeight="1" x14ac:dyDescent="0.2">
      <c r="A40" s="426">
        <f t="shared" si="0"/>
        <v>31</v>
      </c>
      <c r="B40" s="1134"/>
      <c r="C40" s="1174"/>
      <c r="D40" s="1178"/>
      <c r="E40" s="1168" t="s">
        <v>62</v>
      </c>
      <c r="F40" s="1169"/>
      <c r="G40" s="56"/>
      <c r="H40" s="56"/>
      <c r="I40" s="56"/>
      <c r="J40" s="56"/>
      <c r="K40" s="57">
        <f t="shared" ref="K40:K72" si="3">G40-I40+J40</f>
        <v>0</v>
      </c>
      <c r="L40" s="52"/>
    </row>
    <row r="41" spans="1:13" ht="19.5" customHeight="1" x14ac:dyDescent="0.2">
      <c r="A41" s="426">
        <f t="shared" si="0"/>
        <v>32</v>
      </c>
      <c r="B41" s="1134"/>
      <c r="C41" s="1174"/>
      <c r="D41" s="1179"/>
      <c r="E41" s="1139" t="s">
        <v>63</v>
      </c>
      <c r="F41" s="1184"/>
      <c r="G41" s="56">
        <f>+Activo!C20</f>
        <v>537401874.92999995</v>
      </c>
      <c r="H41" s="56"/>
      <c r="I41" s="56"/>
      <c r="J41" s="56"/>
      <c r="K41" s="57">
        <f t="shared" si="3"/>
        <v>537401874.92999995</v>
      </c>
      <c r="L41" s="52"/>
    </row>
    <row r="42" spans="1:13" x14ac:dyDescent="0.2">
      <c r="A42" s="426">
        <f t="shared" si="0"/>
        <v>33</v>
      </c>
      <c r="B42" s="1134"/>
      <c r="C42" s="1174"/>
      <c r="D42" s="1179"/>
      <c r="E42" s="1139" t="s">
        <v>64</v>
      </c>
      <c r="F42" s="1184"/>
      <c r="G42" s="56"/>
      <c r="H42" s="56"/>
      <c r="I42" s="56"/>
      <c r="J42" s="56"/>
      <c r="K42" s="57">
        <f t="shared" si="3"/>
        <v>0</v>
      </c>
      <c r="L42" s="52"/>
    </row>
    <row r="43" spans="1:13" ht="18.75" customHeight="1" x14ac:dyDescent="0.2">
      <c r="A43" s="426">
        <f t="shared" si="0"/>
        <v>34</v>
      </c>
      <c r="B43" s="1134"/>
      <c r="C43" s="1174"/>
      <c r="D43" s="1179"/>
      <c r="E43" s="1168" t="s">
        <v>65</v>
      </c>
      <c r="F43" s="1187"/>
      <c r="G43" s="56"/>
      <c r="H43" s="56"/>
      <c r="I43" s="56"/>
      <c r="J43" s="56"/>
      <c r="K43" s="57">
        <f t="shared" si="3"/>
        <v>0</v>
      </c>
      <c r="L43" s="52"/>
    </row>
    <row r="44" spans="1:13" x14ac:dyDescent="0.2">
      <c r="A44" s="426">
        <f t="shared" si="0"/>
        <v>35</v>
      </c>
      <c r="B44" s="1134"/>
      <c r="C44" s="1174"/>
      <c r="D44" s="1179"/>
      <c r="E44" s="1168" t="s">
        <v>66</v>
      </c>
      <c r="F44" s="1169"/>
      <c r="G44" s="56"/>
      <c r="H44" s="56"/>
      <c r="I44" s="56"/>
      <c r="J44" s="56"/>
      <c r="K44" s="57">
        <f t="shared" si="3"/>
        <v>0</v>
      </c>
      <c r="L44" s="52"/>
    </row>
    <row r="45" spans="1:13" ht="19.5" customHeight="1" x14ac:dyDescent="0.2">
      <c r="A45" s="426">
        <f t="shared" si="0"/>
        <v>36</v>
      </c>
      <c r="B45" s="1134"/>
      <c r="C45" s="1174"/>
      <c r="D45" s="1179"/>
      <c r="E45" s="1139" t="s">
        <v>67</v>
      </c>
      <c r="F45" s="1184"/>
      <c r="G45" s="56">
        <f>+Activo!C51</f>
        <v>107526440.23</v>
      </c>
      <c r="H45" s="56"/>
      <c r="I45" s="56"/>
      <c r="J45" s="56"/>
      <c r="K45" s="57">
        <f t="shared" si="3"/>
        <v>107526440.23</v>
      </c>
      <c r="L45" s="52"/>
    </row>
    <row r="46" spans="1:13" x14ac:dyDescent="0.2">
      <c r="A46" s="426">
        <f t="shared" si="0"/>
        <v>37</v>
      </c>
      <c r="B46" s="1134"/>
      <c r="C46" s="1174"/>
      <c r="D46" s="1179"/>
      <c r="E46" s="1168" t="s">
        <v>68</v>
      </c>
      <c r="F46" s="1169"/>
      <c r="G46" s="56"/>
      <c r="H46" s="56"/>
      <c r="I46" s="56"/>
      <c r="J46" s="56"/>
      <c r="K46" s="57">
        <f t="shared" si="3"/>
        <v>0</v>
      </c>
      <c r="L46" s="52"/>
    </row>
    <row r="47" spans="1:13" ht="22.5" customHeight="1" x14ac:dyDescent="0.2">
      <c r="A47" s="426">
        <f t="shared" si="0"/>
        <v>38</v>
      </c>
      <c r="B47" s="1134"/>
      <c r="C47" s="1174"/>
      <c r="D47" s="1179"/>
      <c r="E47" s="1168" t="s">
        <v>69</v>
      </c>
      <c r="F47" s="1185"/>
      <c r="G47" s="56"/>
      <c r="H47" s="56"/>
      <c r="I47" s="56"/>
      <c r="J47" s="56"/>
      <c r="K47" s="57">
        <f t="shared" si="3"/>
        <v>0</v>
      </c>
      <c r="L47" s="52"/>
      <c r="M47" s="61"/>
    </row>
    <row r="48" spans="1:13" ht="19.5" customHeight="1" x14ac:dyDescent="0.2">
      <c r="A48" s="426">
        <f t="shared" si="0"/>
        <v>39</v>
      </c>
      <c r="B48" s="1134"/>
      <c r="C48" s="1174"/>
      <c r="D48" s="1179"/>
      <c r="E48" s="1168" t="s">
        <v>70</v>
      </c>
      <c r="F48" s="1187"/>
      <c r="G48" s="56"/>
      <c r="H48" s="56"/>
      <c r="I48" s="56"/>
      <c r="J48" s="56"/>
      <c r="K48" s="57">
        <f t="shared" si="3"/>
        <v>0</v>
      </c>
      <c r="L48" s="52"/>
    </row>
    <row r="49" spans="1:12" ht="19.5" customHeight="1" x14ac:dyDescent="0.2">
      <c r="A49" s="426">
        <f t="shared" si="0"/>
        <v>40</v>
      </c>
      <c r="B49" s="1134"/>
      <c r="C49" s="1174"/>
      <c r="D49" s="1179"/>
      <c r="E49" s="1168" t="s">
        <v>71</v>
      </c>
      <c r="F49" s="1185"/>
      <c r="G49" s="56"/>
      <c r="H49" s="56"/>
      <c r="I49" s="56"/>
      <c r="J49" s="56"/>
      <c r="K49" s="57">
        <f t="shared" si="3"/>
        <v>0</v>
      </c>
      <c r="L49" s="52"/>
    </row>
    <row r="50" spans="1:12" ht="19.5" customHeight="1" x14ac:dyDescent="0.2">
      <c r="A50" s="426">
        <f t="shared" si="0"/>
        <v>41</v>
      </c>
      <c r="B50" s="1134"/>
      <c r="C50" s="1174"/>
      <c r="D50" s="1179"/>
      <c r="E50" s="1168" t="s">
        <v>72</v>
      </c>
      <c r="F50" s="1185"/>
      <c r="G50" s="56">
        <f>+Activo!C53</f>
        <v>5500000</v>
      </c>
      <c r="H50" s="56"/>
      <c r="I50" s="56"/>
      <c r="J50" s="56"/>
      <c r="K50" s="57">
        <f t="shared" si="3"/>
        <v>5500000</v>
      </c>
      <c r="L50" s="52"/>
    </row>
    <row r="51" spans="1:12" ht="19.5" customHeight="1" x14ac:dyDescent="0.2">
      <c r="A51" s="426">
        <f t="shared" si="0"/>
        <v>42</v>
      </c>
      <c r="B51" s="1134"/>
      <c r="C51" s="1174"/>
      <c r="D51" s="1180"/>
      <c r="E51" s="1168" t="s">
        <v>73</v>
      </c>
      <c r="F51" s="1169"/>
      <c r="G51" s="56">
        <f>+Activo!C23+Activo!C78+Activo!C75</f>
        <v>1500700675</v>
      </c>
      <c r="H51" s="56"/>
      <c r="I51" s="56"/>
      <c r="J51" s="56"/>
      <c r="K51" s="57">
        <f t="shared" si="3"/>
        <v>1500700675</v>
      </c>
      <c r="L51" s="52"/>
    </row>
    <row r="52" spans="1:12" ht="29.25" customHeight="1" x14ac:dyDescent="0.2">
      <c r="A52" s="426">
        <f t="shared" si="0"/>
        <v>43</v>
      </c>
      <c r="B52" s="1134"/>
      <c r="C52" s="1174"/>
      <c r="D52" s="1186" t="s">
        <v>74</v>
      </c>
      <c r="E52" s="1142"/>
      <c r="F52" s="1143"/>
      <c r="G52" s="60">
        <f>SUM(G53:G60)</f>
        <v>0</v>
      </c>
      <c r="H52" s="60"/>
      <c r="I52" s="60">
        <f>SUM(I53:I60)</f>
        <v>0</v>
      </c>
      <c r="J52" s="60">
        <f>SUM(J53:J60)</f>
        <v>0</v>
      </c>
      <c r="K52" s="60">
        <f>SUM(K53:K60)</f>
        <v>0</v>
      </c>
      <c r="L52" s="52"/>
    </row>
    <row r="53" spans="1:12" ht="18.75" customHeight="1" x14ac:dyDescent="0.2">
      <c r="A53" s="426">
        <f t="shared" si="0"/>
        <v>44</v>
      </c>
      <c r="B53" s="1134"/>
      <c r="C53" s="1174"/>
      <c r="D53" s="1178"/>
      <c r="E53" s="1168" t="s">
        <v>62</v>
      </c>
      <c r="F53" s="1169"/>
      <c r="G53" s="62"/>
      <c r="H53" s="62"/>
      <c r="I53" s="62"/>
      <c r="J53" s="62"/>
      <c r="K53" s="57">
        <f t="shared" si="3"/>
        <v>0</v>
      </c>
      <c r="L53" s="52"/>
    </row>
    <row r="54" spans="1:12" ht="21" customHeight="1" x14ac:dyDescent="0.2">
      <c r="A54" s="426">
        <f t="shared" si="0"/>
        <v>45</v>
      </c>
      <c r="B54" s="1134"/>
      <c r="C54" s="1174"/>
      <c r="D54" s="1174"/>
      <c r="E54" s="1139" t="s">
        <v>63</v>
      </c>
      <c r="F54" s="1184"/>
      <c r="G54" s="56"/>
      <c r="H54" s="56"/>
      <c r="I54" s="56"/>
      <c r="J54" s="56"/>
      <c r="K54" s="57">
        <f t="shared" si="3"/>
        <v>0</v>
      </c>
      <c r="L54" s="63"/>
    </row>
    <row r="55" spans="1:12" ht="18.75" customHeight="1" x14ac:dyDescent="0.2">
      <c r="A55" s="426">
        <f t="shared" si="0"/>
        <v>46</v>
      </c>
      <c r="B55" s="1134"/>
      <c r="C55" s="1174"/>
      <c r="D55" s="1174"/>
      <c r="E55" s="1139" t="s">
        <v>64</v>
      </c>
      <c r="F55" s="1184"/>
      <c r="G55" s="56"/>
      <c r="H55" s="56"/>
      <c r="I55" s="56"/>
      <c r="J55" s="56"/>
      <c r="K55" s="57">
        <f t="shared" si="3"/>
        <v>0</v>
      </c>
      <c r="L55" s="52"/>
    </row>
    <row r="56" spans="1:12" ht="24" customHeight="1" x14ac:dyDescent="0.2">
      <c r="A56" s="426">
        <f t="shared" si="0"/>
        <v>47</v>
      </c>
      <c r="B56" s="1134"/>
      <c r="C56" s="1174"/>
      <c r="D56" s="1174"/>
      <c r="E56" s="1168" t="s">
        <v>65</v>
      </c>
      <c r="F56" s="1187"/>
      <c r="G56" s="56"/>
      <c r="H56" s="56"/>
      <c r="I56" s="56"/>
      <c r="J56" s="58"/>
      <c r="K56" s="57">
        <f t="shared" si="3"/>
        <v>0</v>
      </c>
      <c r="L56" s="52"/>
    </row>
    <row r="57" spans="1:12" ht="20.25" customHeight="1" x14ac:dyDescent="0.2">
      <c r="A57" s="426">
        <f t="shared" si="0"/>
        <v>48</v>
      </c>
      <c r="B57" s="1134"/>
      <c r="C57" s="1174"/>
      <c r="D57" s="1174"/>
      <c r="E57" s="1168" t="s">
        <v>66</v>
      </c>
      <c r="F57" s="1169"/>
      <c r="G57" s="56"/>
      <c r="H57" s="56"/>
      <c r="I57" s="58"/>
      <c r="J57" s="58"/>
      <c r="K57" s="57">
        <f t="shared" si="3"/>
        <v>0</v>
      </c>
      <c r="L57" s="52"/>
    </row>
    <row r="58" spans="1:12" ht="20.25" customHeight="1" x14ac:dyDescent="0.2">
      <c r="A58" s="426">
        <f t="shared" si="0"/>
        <v>49</v>
      </c>
      <c r="B58" s="1134"/>
      <c r="C58" s="1174"/>
      <c r="D58" s="1174"/>
      <c r="E58" s="1139" t="s">
        <v>67</v>
      </c>
      <c r="F58" s="1184"/>
      <c r="G58" s="56"/>
      <c r="H58" s="56"/>
      <c r="I58" s="58"/>
      <c r="J58" s="58"/>
      <c r="K58" s="57">
        <f t="shared" si="3"/>
        <v>0</v>
      </c>
      <c r="L58" s="52"/>
    </row>
    <row r="59" spans="1:12" ht="31.5" customHeight="1" x14ac:dyDescent="0.2">
      <c r="A59" s="426">
        <f t="shared" si="0"/>
        <v>50</v>
      </c>
      <c r="B59" s="1134"/>
      <c r="C59" s="1174"/>
      <c r="D59" s="1174"/>
      <c r="E59" s="1168" t="s">
        <v>75</v>
      </c>
      <c r="F59" s="1169"/>
      <c r="G59" s="56"/>
      <c r="H59" s="56"/>
      <c r="I59" s="58"/>
      <c r="J59" s="58"/>
      <c r="K59" s="57">
        <f t="shared" si="3"/>
        <v>0</v>
      </c>
      <c r="L59" s="52"/>
    </row>
    <row r="60" spans="1:12" ht="20.25" customHeight="1" x14ac:dyDescent="0.2">
      <c r="A60" s="426">
        <f t="shared" si="0"/>
        <v>51</v>
      </c>
      <c r="B60" s="1134"/>
      <c r="C60" s="1175"/>
      <c r="D60" s="1175"/>
      <c r="E60" s="1168" t="s">
        <v>76</v>
      </c>
      <c r="F60" s="1169"/>
      <c r="G60" s="56"/>
      <c r="H60" s="56"/>
      <c r="I60" s="58"/>
      <c r="J60" s="58"/>
      <c r="K60" s="57">
        <f t="shared" si="3"/>
        <v>0</v>
      </c>
      <c r="L60" s="52"/>
    </row>
    <row r="61" spans="1:12" ht="30.75" customHeight="1" x14ac:dyDescent="0.2">
      <c r="A61" s="426">
        <f t="shared" si="0"/>
        <v>52</v>
      </c>
      <c r="B61" s="1134"/>
      <c r="C61" s="1130" t="s">
        <v>77</v>
      </c>
      <c r="D61" s="1142"/>
      <c r="E61" s="1142"/>
      <c r="F61" s="1143"/>
      <c r="G61" s="55">
        <f>SUM(G62:G71)-G72</f>
        <v>0</v>
      </c>
      <c r="H61" s="55"/>
      <c r="I61" s="55">
        <f>SUM(I62:I71)-I72</f>
        <v>0</v>
      </c>
      <c r="J61" s="55">
        <f>SUM(J62:J71)-J72</f>
        <v>0</v>
      </c>
      <c r="K61" s="55">
        <f>SUM(K62:K71)-K72</f>
        <v>0</v>
      </c>
      <c r="L61" s="52"/>
    </row>
    <row r="62" spans="1:12" s="61" customFormat="1" ht="24.75" customHeight="1" x14ac:dyDescent="0.2">
      <c r="A62" s="426">
        <f t="shared" si="0"/>
        <v>53</v>
      </c>
      <c r="B62" s="1134"/>
      <c r="C62" s="1178"/>
      <c r="D62" s="1139" t="s">
        <v>78</v>
      </c>
      <c r="E62" s="1140"/>
      <c r="F62" s="1141"/>
      <c r="G62" s="62"/>
      <c r="H62" s="62"/>
      <c r="I62" s="62"/>
      <c r="J62" s="62"/>
      <c r="K62" s="57">
        <f t="shared" si="3"/>
        <v>0</v>
      </c>
      <c r="L62" s="64"/>
    </row>
    <row r="63" spans="1:12" s="61" customFormat="1" ht="25.5" customHeight="1" x14ac:dyDescent="0.2">
      <c r="A63" s="426">
        <f t="shared" si="0"/>
        <v>54</v>
      </c>
      <c r="B63" s="1134"/>
      <c r="C63" s="1179"/>
      <c r="D63" s="1139" t="s">
        <v>79</v>
      </c>
      <c r="E63" s="1140"/>
      <c r="F63" s="1141"/>
      <c r="G63" s="62"/>
      <c r="H63" s="62"/>
      <c r="I63" s="62"/>
      <c r="J63" s="62"/>
      <c r="K63" s="57">
        <f t="shared" si="3"/>
        <v>0</v>
      </c>
      <c r="L63" s="64"/>
    </row>
    <row r="64" spans="1:12" ht="27.75" customHeight="1" x14ac:dyDescent="0.2">
      <c r="A64" s="426">
        <f t="shared" si="0"/>
        <v>55</v>
      </c>
      <c r="B64" s="1134"/>
      <c r="C64" s="1179"/>
      <c r="D64" s="1139" t="s">
        <v>80</v>
      </c>
      <c r="E64" s="1140"/>
      <c r="F64" s="1141"/>
      <c r="G64" s="56"/>
      <c r="H64" s="56"/>
      <c r="I64" s="56"/>
      <c r="J64" s="56"/>
      <c r="K64" s="57">
        <f t="shared" si="3"/>
        <v>0</v>
      </c>
      <c r="L64" s="52"/>
    </row>
    <row r="65" spans="1:16384" ht="32.25" customHeight="1" x14ac:dyDescent="0.2">
      <c r="A65" s="426">
        <f>A64+1</f>
        <v>56</v>
      </c>
      <c r="B65" s="1134"/>
      <c r="C65" s="1179"/>
      <c r="D65" s="1139" t="s">
        <v>81</v>
      </c>
      <c r="E65" s="1140"/>
      <c r="F65" s="1141"/>
      <c r="G65" s="56"/>
      <c r="H65" s="56"/>
      <c r="I65" s="56"/>
      <c r="J65" s="56"/>
      <c r="K65" s="57">
        <f t="shared" si="3"/>
        <v>0</v>
      </c>
      <c r="L65" s="52"/>
    </row>
    <row r="66" spans="1:16384" ht="32.25" customHeight="1" x14ac:dyDescent="0.2">
      <c r="A66" s="426">
        <f t="shared" ref="A66:A129" si="4">A65+1</f>
        <v>57</v>
      </c>
      <c r="B66" s="1134"/>
      <c r="C66" s="1179"/>
      <c r="D66" s="1168" t="s">
        <v>837</v>
      </c>
      <c r="E66" s="1190"/>
      <c r="F66" s="1169"/>
      <c r="G66" s="56"/>
      <c r="H66" s="56"/>
      <c r="I66" s="56"/>
      <c r="J66" s="56"/>
      <c r="K66" s="57"/>
      <c r="L66" s="52"/>
    </row>
    <row r="67" spans="1:16384" ht="32.25" customHeight="1" x14ac:dyDescent="0.2">
      <c r="A67" s="426">
        <f t="shared" si="4"/>
        <v>58</v>
      </c>
      <c r="B67" s="1134"/>
      <c r="C67" s="1179"/>
      <c r="D67" s="1139" t="s">
        <v>82</v>
      </c>
      <c r="E67" s="1140"/>
      <c r="F67" s="1141"/>
      <c r="G67" s="56"/>
      <c r="H67" s="56"/>
      <c r="I67" s="56"/>
      <c r="J67" s="56"/>
      <c r="K67" s="57">
        <f t="shared" si="3"/>
        <v>0</v>
      </c>
      <c r="L67" s="52"/>
    </row>
    <row r="68" spans="1:16384" ht="21" customHeight="1" x14ac:dyDescent="0.2">
      <c r="A68" s="426">
        <f t="shared" si="4"/>
        <v>59</v>
      </c>
      <c r="B68" s="1134"/>
      <c r="C68" s="1179"/>
      <c r="D68" s="1139" t="s">
        <v>83</v>
      </c>
      <c r="E68" s="1140"/>
      <c r="F68" s="1141"/>
      <c r="G68" s="56"/>
      <c r="H68" s="56"/>
      <c r="I68" s="56"/>
      <c r="J68" s="56"/>
      <c r="K68" s="57">
        <f t="shared" si="3"/>
        <v>0</v>
      </c>
      <c r="L68" s="52"/>
    </row>
    <row r="69" spans="1:16384" ht="20.25" customHeight="1" x14ac:dyDescent="0.2">
      <c r="A69" s="426">
        <f t="shared" si="4"/>
        <v>60</v>
      </c>
      <c r="B69" s="1134"/>
      <c r="C69" s="1179"/>
      <c r="D69" s="1139" t="s">
        <v>84</v>
      </c>
      <c r="E69" s="1140"/>
      <c r="F69" s="1141"/>
      <c r="G69" s="56"/>
      <c r="H69" s="56"/>
      <c r="I69" s="56"/>
      <c r="J69" s="56"/>
      <c r="K69" s="57">
        <f t="shared" si="3"/>
        <v>0</v>
      </c>
      <c r="L69" s="52"/>
    </row>
    <row r="70" spans="1:16384" ht="30" customHeight="1" x14ac:dyDescent="0.2">
      <c r="A70" s="426">
        <f t="shared" si="4"/>
        <v>61</v>
      </c>
      <c r="B70" s="1134"/>
      <c r="C70" s="1179"/>
      <c r="D70" s="1139" t="s">
        <v>85</v>
      </c>
      <c r="E70" s="1140"/>
      <c r="F70" s="1141"/>
      <c r="G70" s="56"/>
      <c r="H70" s="56"/>
      <c r="I70" s="56"/>
      <c r="J70" s="56"/>
      <c r="K70" s="57">
        <f t="shared" si="3"/>
        <v>0</v>
      </c>
      <c r="L70" s="52"/>
    </row>
    <row r="71" spans="1:16384" ht="20.25" customHeight="1" x14ac:dyDescent="0.2">
      <c r="A71" s="426">
        <f t="shared" si="4"/>
        <v>62</v>
      </c>
      <c r="B71" s="1134"/>
      <c r="C71" s="1179"/>
      <c r="D71" s="1139" t="s">
        <v>86</v>
      </c>
      <c r="E71" s="1140"/>
      <c r="F71" s="1141"/>
      <c r="G71" s="56"/>
      <c r="H71" s="56"/>
      <c r="I71" s="56"/>
      <c r="J71" s="56"/>
      <c r="K71" s="57">
        <f t="shared" si="3"/>
        <v>0</v>
      </c>
      <c r="L71" s="52"/>
    </row>
    <row r="72" spans="1:16384" ht="24" customHeight="1" x14ac:dyDescent="0.2">
      <c r="A72" s="426">
        <f t="shared" si="4"/>
        <v>63</v>
      </c>
      <c r="B72" s="1134"/>
      <c r="C72" s="1180"/>
      <c r="D72" s="1189" t="s">
        <v>87</v>
      </c>
      <c r="E72" s="1140"/>
      <c r="F72" s="1141"/>
      <c r="G72" s="56"/>
      <c r="H72" s="56"/>
      <c r="I72" s="56"/>
      <c r="J72" s="58"/>
      <c r="K72" s="57">
        <f t="shared" si="3"/>
        <v>0</v>
      </c>
      <c r="L72" s="52"/>
    </row>
    <row r="73" spans="1:16384" s="68" customFormat="1" ht="21" customHeight="1" x14ac:dyDescent="0.2">
      <c r="A73" s="426">
        <f t="shared" si="4"/>
        <v>64</v>
      </c>
      <c r="B73" s="1134"/>
      <c r="C73" s="1130" t="s">
        <v>88</v>
      </c>
      <c r="D73" s="1142"/>
      <c r="E73" s="1142"/>
      <c r="F73" s="1143"/>
      <c r="G73" s="55">
        <f>SUM(G74:G77)</f>
        <v>0</v>
      </c>
      <c r="H73" s="55"/>
      <c r="I73" s="55">
        <f>SUM(I74:I77)</f>
        <v>0</v>
      </c>
      <c r="J73" s="55">
        <f>SUM(J74:J77)</f>
        <v>0</v>
      </c>
      <c r="K73" s="55">
        <f>SUM(K74:K77)</f>
        <v>0</v>
      </c>
      <c r="L73" s="65"/>
      <c r="M73" s="1188"/>
      <c r="N73" s="1188"/>
      <c r="O73" s="66"/>
      <c r="P73" s="66"/>
      <c r="Q73" s="66"/>
      <c r="R73" s="67"/>
      <c r="T73" s="65"/>
      <c r="U73" s="1188"/>
      <c r="V73" s="1188"/>
      <c r="W73" s="66"/>
      <c r="X73" s="66"/>
      <c r="Y73" s="66"/>
      <c r="Z73" s="67"/>
      <c r="AB73" s="65"/>
      <c r="AC73" s="1188"/>
      <c r="AD73" s="1188"/>
      <c r="AE73" s="66"/>
      <c r="AF73" s="66"/>
      <c r="AG73" s="66"/>
      <c r="AH73" s="67"/>
      <c r="AJ73" s="65"/>
      <c r="AK73" s="1188"/>
      <c r="AL73" s="1188"/>
      <c r="AM73" s="66"/>
      <c r="AN73" s="66"/>
      <c r="AO73" s="66"/>
      <c r="AP73" s="67"/>
      <c r="AR73" s="65"/>
      <c r="AS73" s="1188"/>
      <c r="AT73" s="1188"/>
      <c r="AU73" s="66"/>
      <c r="AV73" s="66"/>
      <c r="AW73" s="66"/>
      <c r="AX73" s="67"/>
      <c r="AZ73" s="65"/>
      <c r="BA73" s="1188"/>
      <c r="BB73" s="1188"/>
      <c r="BC73" s="66"/>
      <c r="BD73" s="66"/>
      <c r="BE73" s="66"/>
      <c r="BF73" s="67"/>
      <c r="BH73" s="65"/>
      <c r="BI73" s="1188"/>
      <c r="BJ73" s="1188"/>
      <c r="BK73" s="66"/>
      <c r="BL73" s="66"/>
      <c r="BM73" s="66"/>
      <c r="BN73" s="67"/>
      <c r="BP73" s="65"/>
      <c r="BQ73" s="1188"/>
      <c r="BR73" s="1188"/>
      <c r="BS73" s="66"/>
      <c r="BT73" s="66"/>
      <c r="BU73" s="66"/>
      <c r="BV73" s="67"/>
      <c r="BX73" s="65"/>
      <c r="BY73" s="1188"/>
      <c r="BZ73" s="1188"/>
      <c r="CA73" s="66"/>
      <c r="CB73" s="66"/>
      <c r="CC73" s="66"/>
      <c r="CD73" s="67"/>
      <c r="CF73" s="65"/>
      <c r="CG73" s="1188"/>
      <c r="CH73" s="1188"/>
      <c r="CI73" s="66"/>
      <c r="CJ73" s="66"/>
      <c r="CK73" s="66"/>
      <c r="CL73" s="67"/>
      <c r="CN73" s="65"/>
      <c r="CO73" s="1188"/>
      <c r="CP73" s="1188"/>
      <c r="CQ73" s="66"/>
      <c r="CR73" s="66"/>
      <c r="CS73" s="66"/>
      <c r="CT73" s="67"/>
      <c r="CV73" s="65"/>
      <c r="CW73" s="1188"/>
      <c r="CX73" s="1188"/>
      <c r="CY73" s="66"/>
      <c r="CZ73" s="66"/>
      <c r="DA73" s="66"/>
      <c r="DB73" s="67"/>
      <c r="DD73" s="65"/>
      <c r="DE73" s="1188"/>
      <c r="DF73" s="1188"/>
      <c r="DG73" s="66"/>
      <c r="DH73" s="66"/>
      <c r="DI73" s="66"/>
      <c r="DJ73" s="67"/>
      <c r="DL73" s="65"/>
      <c r="DM73" s="1188"/>
      <c r="DN73" s="1188"/>
      <c r="DO73" s="66"/>
      <c r="DP73" s="66"/>
      <c r="DQ73" s="66"/>
      <c r="DR73" s="67"/>
      <c r="DT73" s="65"/>
      <c r="DU73" s="1188"/>
      <c r="DV73" s="1188"/>
      <c r="DW73" s="66"/>
      <c r="DX73" s="66"/>
      <c r="DY73" s="66"/>
      <c r="DZ73" s="67"/>
      <c r="EB73" s="65"/>
      <c r="EC73" s="1188"/>
      <c r="ED73" s="1188"/>
      <c r="EE73" s="66"/>
      <c r="EF73" s="66"/>
      <c r="EG73" s="66"/>
      <c r="EH73" s="67"/>
      <c r="EJ73" s="65"/>
      <c r="EK73" s="1188"/>
      <c r="EL73" s="1188"/>
      <c r="EM73" s="66"/>
      <c r="EN73" s="66"/>
      <c r="EO73" s="66"/>
      <c r="EP73" s="67"/>
      <c r="ER73" s="65"/>
      <c r="ES73" s="1188"/>
      <c r="ET73" s="1188"/>
      <c r="EU73" s="66"/>
      <c r="EV73" s="66"/>
      <c r="EW73" s="66"/>
      <c r="EX73" s="67"/>
      <c r="EZ73" s="65"/>
      <c r="FA73" s="1188"/>
      <c r="FB73" s="1188"/>
      <c r="FC73" s="66"/>
      <c r="FD73" s="66"/>
      <c r="FE73" s="66"/>
      <c r="FF73" s="67"/>
      <c r="FH73" s="65"/>
      <c r="FI73" s="1188"/>
      <c r="FJ73" s="1188"/>
      <c r="FK73" s="66"/>
      <c r="FL73" s="66"/>
      <c r="FM73" s="66"/>
      <c r="FN73" s="67"/>
      <c r="FP73" s="65"/>
      <c r="FQ73" s="1188"/>
      <c r="FR73" s="1188"/>
      <c r="FS73" s="66"/>
      <c r="FT73" s="66"/>
      <c r="FU73" s="66"/>
      <c r="FV73" s="67"/>
      <c r="FX73" s="65"/>
      <c r="FY73" s="1188"/>
      <c r="FZ73" s="1188"/>
      <c r="GA73" s="66"/>
      <c r="GB73" s="66"/>
      <c r="GC73" s="66"/>
      <c r="GD73" s="67"/>
      <c r="GF73" s="65"/>
      <c r="GG73" s="1188"/>
      <c r="GH73" s="1188"/>
      <c r="GI73" s="66"/>
      <c r="GJ73" s="66"/>
      <c r="GK73" s="66"/>
      <c r="GL73" s="67"/>
      <c r="GN73" s="65"/>
      <c r="GO73" s="1188"/>
      <c r="GP73" s="1188"/>
      <c r="GQ73" s="66"/>
      <c r="GR73" s="66"/>
      <c r="GS73" s="66"/>
      <c r="GT73" s="67"/>
      <c r="GV73" s="65"/>
      <c r="GW73" s="1188"/>
      <c r="GX73" s="1188"/>
      <c r="GY73" s="66"/>
      <c r="GZ73" s="66"/>
      <c r="HA73" s="66"/>
      <c r="HB73" s="67"/>
      <c r="HD73" s="65"/>
      <c r="HE73" s="1188"/>
      <c r="HF73" s="1188"/>
      <c r="HG73" s="66"/>
      <c r="HH73" s="66"/>
      <c r="HI73" s="66"/>
      <c r="HJ73" s="67"/>
      <c r="HL73" s="65"/>
      <c r="HM73" s="1188"/>
      <c r="HN73" s="1188"/>
      <c r="HO73" s="66"/>
      <c r="HP73" s="66"/>
      <c r="HQ73" s="66"/>
      <c r="HR73" s="67"/>
      <c r="HT73" s="65"/>
      <c r="HU73" s="1188"/>
      <c r="HV73" s="1188"/>
      <c r="HW73" s="66"/>
      <c r="HX73" s="66"/>
      <c r="HY73" s="66"/>
      <c r="HZ73" s="67"/>
      <c r="IB73" s="65"/>
      <c r="IC73" s="1188"/>
      <c r="ID73" s="1188"/>
      <c r="IE73" s="66"/>
      <c r="IF73" s="66"/>
      <c r="IG73" s="66"/>
      <c r="IH73" s="67"/>
      <c r="IJ73" s="65"/>
      <c r="IK73" s="1188"/>
      <c r="IL73" s="1188"/>
      <c r="IM73" s="66"/>
      <c r="IN73" s="66"/>
      <c r="IO73" s="66"/>
      <c r="IP73" s="67"/>
      <c r="IR73" s="65"/>
      <c r="IS73" s="1188"/>
      <c r="IT73" s="1188"/>
      <c r="IU73" s="66"/>
      <c r="IV73" s="66"/>
      <c r="IW73" s="66"/>
      <c r="IX73" s="67"/>
      <c r="IZ73" s="65"/>
      <c r="JA73" s="1188"/>
      <c r="JB73" s="1188"/>
      <c r="JC73" s="66"/>
      <c r="JD73" s="66"/>
      <c r="JE73" s="66"/>
      <c r="JF73" s="67"/>
      <c r="JH73" s="65"/>
      <c r="JI73" s="1188"/>
      <c r="JJ73" s="1188"/>
      <c r="JK73" s="66"/>
      <c r="JL73" s="66"/>
      <c r="JM73" s="66"/>
      <c r="JN73" s="67"/>
      <c r="JP73" s="65"/>
      <c r="JQ73" s="1188"/>
      <c r="JR73" s="1188"/>
      <c r="JS73" s="66"/>
      <c r="JT73" s="66"/>
      <c r="JU73" s="66"/>
      <c r="JV73" s="67"/>
      <c r="JX73" s="65"/>
      <c r="JY73" s="1188"/>
      <c r="JZ73" s="1188"/>
      <c r="KA73" s="66"/>
      <c r="KB73" s="66"/>
      <c r="KC73" s="66"/>
      <c r="KD73" s="67"/>
      <c r="KF73" s="65"/>
      <c r="KG73" s="1188"/>
      <c r="KH73" s="1188"/>
      <c r="KI73" s="66"/>
      <c r="KJ73" s="66"/>
      <c r="KK73" s="66"/>
      <c r="KL73" s="67"/>
      <c r="KN73" s="65"/>
      <c r="KO73" s="1188"/>
      <c r="KP73" s="1188"/>
      <c r="KQ73" s="66"/>
      <c r="KR73" s="66"/>
      <c r="KS73" s="66"/>
      <c r="KT73" s="67"/>
      <c r="KV73" s="65"/>
      <c r="KW73" s="1188"/>
      <c r="KX73" s="1188"/>
      <c r="KY73" s="66"/>
      <c r="KZ73" s="66"/>
      <c r="LA73" s="66"/>
      <c r="LB73" s="67"/>
      <c r="LD73" s="65"/>
      <c r="LE73" s="1188"/>
      <c r="LF73" s="1188"/>
      <c r="LG73" s="66"/>
      <c r="LH73" s="66"/>
      <c r="LI73" s="66"/>
      <c r="LJ73" s="67"/>
      <c r="LL73" s="65"/>
      <c r="LM73" s="1188"/>
      <c r="LN73" s="1188"/>
      <c r="LO73" s="66"/>
      <c r="LP73" s="66"/>
      <c r="LQ73" s="66"/>
      <c r="LR73" s="67"/>
      <c r="LT73" s="65"/>
      <c r="LU73" s="1188"/>
      <c r="LV73" s="1188"/>
      <c r="LW73" s="66"/>
      <c r="LX73" s="66"/>
      <c r="LY73" s="66"/>
      <c r="LZ73" s="67"/>
      <c r="MB73" s="65"/>
      <c r="MC73" s="1188"/>
      <c r="MD73" s="1188"/>
      <c r="ME73" s="66"/>
      <c r="MF73" s="66"/>
      <c r="MG73" s="66"/>
      <c r="MH73" s="67"/>
      <c r="MJ73" s="65"/>
      <c r="MK73" s="1188"/>
      <c r="ML73" s="1188"/>
      <c r="MM73" s="66"/>
      <c r="MN73" s="66"/>
      <c r="MO73" s="66"/>
      <c r="MP73" s="67"/>
      <c r="MR73" s="65"/>
      <c r="MS73" s="1188"/>
      <c r="MT73" s="1188"/>
      <c r="MU73" s="66"/>
      <c r="MV73" s="66"/>
      <c r="MW73" s="66"/>
      <c r="MX73" s="67"/>
      <c r="MZ73" s="65"/>
      <c r="NA73" s="1188"/>
      <c r="NB73" s="1188"/>
      <c r="NC73" s="66"/>
      <c r="ND73" s="66"/>
      <c r="NE73" s="66"/>
      <c r="NF73" s="67"/>
      <c r="NH73" s="65"/>
      <c r="NI73" s="1188"/>
      <c r="NJ73" s="1188"/>
      <c r="NK73" s="66"/>
      <c r="NL73" s="66"/>
      <c r="NM73" s="66"/>
      <c r="NN73" s="67"/>
      <c r="NP73" s="65"/>
      <c r="NQ73" s="1188"/>
      <c r="NR73" s="1188"/>
      <c r="NS73" s="66"/>
      <c r="NT73" s="66"/>
      <c r="NU73" s="66"/>
      <c r="NV73" s="67"/>
      <c r="NX73" s="65"/>
      <c r="NY73" s="1188"/>
      <c r="NZ73" s="1188"/>
      <c r="OA73" s="66"/>
      <c r="OB73" s="66"/>
      <c r="OC73" s="66"/>
      <c r="OD73" s="67"/>
      <c r="OF73" s="65"/>
      <c r="OG73" s="1188"/>
      <c r="OH73" s="1188"/>
      <c r="OI73" s="66"/>
      <c r="OJ73" s="66"/>
      <c r="OK73" s="66"/>
      <c r="OL73" s="67"/>
      <c r="ON73" s="65"/>
      <c r="OO73" s="1188"/>
      <c r="OP73" s="1188"/>
      <c r="OQ73" s="66"/>
      <c r="OR73" s="66"/>
      <c r="OS73" s="66"/>
      <c r="OT73" s="67"/>
      <c r="OV73" s="65"/>
      <c r="OW73" s="1188"/>
      <c r="OX73" s="1188"/>
      <c r="OY73" s="66"/>
      <c r="OZ73" s="66"/>
      <c r="PA73" s="66"/>
      <c r="PB73" s="67"/>
      <c r="PD73" s="65"/>
      <c r="PE73" s="1188"/>
      <c r="PF73" s="1188"/>
      <c r="PG73" s="66"/>
      <c r="PH73" s="66"/>
      <c r="PI73" s="66"/>
      <c r="PJ73" s="67"/>
      <c r="PL73" s="65"/>
      <c r="PM73" s="1188"/>
      <c r="PN73" s="1188"/>
      <c r="PO73" s="66"/>
      <c r="PP73" s="66"/>
      <c r="PQ73" s="66"/>
      <c r="PR73" s="67"/>
      <c r="PT73" s="65"/>
      <c r="PU73" s="1188"/>
      <c r="PV73" s="1188"/>
      <c r="PW73" s="66"/>
      <c r="PX73" s="66"/>
      <c r="PY73" s="66"/>
      <c r="PZ73" s="67"/>
      <c r="QB73" s="65"/>
      <c r="QC73" s="1188"/>
      <c r="QD73" s="1188"/>
      <c r="QE73" s="66"/>
      <c r="QF73" s="66"/>
      <c r="QG73" s="66"/>
      <c r="QH73" s="67"/>
      <c r="QJ73" s="65"/>
      <c r="QK73" s="1188"/>
      <c r="QL73" s="1188"/>
      <c r="QM73" s="66"/>
      <c r="QN73" s="66"/>
      <c r="QO73" s="66"/>
      <c r="QP73" s="67"/>
      <c r="QR73" s="65"/>
      <c r="QS73" s="1188"/>
      <c r="QT73" s="1188"/>
      <c r="QU73" s="66"/>
      <c r="QV73" s="66"/>
      <c r="QW73" s="66"/>
      <c r="QX73" s="67"/>
      <c r="QZ73" s="65"/>
      <c r="RA73" s="1188"/>
      <c r="RB73" s="1188"/>
      <c r="RC73" s="66"/>
      <c r="RD73" s="66"/>
      <c r="RE73" s="66"/>
      <c r="RF73" s="67"/>
      <c r="RH73" s="65"/>
      <c r="RI73" s="1188"/>
      <c r="RJ73" s="1188"/>
      <c r="RK73" s="66"/>
      <c r="RL73" s="66"/>
      <c r="RM73" s="66"/>
      <c r="RN73" s="67"/>
      <c r="RP73" s="65"/>
      <c r="RQ73" s="1188"/>
      <c r="RR73" s="1188"/>
      <c r="RS73" s="66"/>
      <c r="RT73" s="66"/>
      <c r="RU73" s="66"/>
      <c r="RV73" s="67"/>
      <c r="RX73" s="65"/>
      <c r="RY73" s="1188"/>
      <c r="RZ73" s="1188"/>
      <c r="SA73" s="66"/>
      <c r="SB73" s="66"/>
      <c r="SC73" s="66"/>
      <c r="SD73" s="67"/>
      <c r="SF73" s="65"/>
      <c r="SG73" s="1188"/>
      <c r="SH73" s="1188"/>
      <c r="SI73" s="66"/>
      <c r="SJ73" s="66"/>
      <c r="SK73" s="66"/>
      <c r="SL73" s="67"/>
      <c r="SN73" s="65"/>
      <c r="SO73" s="1188"/>
      <c r="SP73" s="1188"/>
      <c r="SQ73" s="66"/>
      <c r="SR73" s="66"/>
      <c r="SS73" s="66"/>
      <c r="ST73" s="67"/>
      <c r="SV73" s="65"/>
      <c r="SW73" s="1188"/>
      <c r="SX73" s="1188"/>
      <c r="SY73" s="66"/>
      <c r="SZ73" s="66"/>
      <c r="TA73" s="66"/>
      <c r="TB73" s="67"/>
      <c r="TD73" s="65"/>
      <c r="TE73" s="1188"/>
      <c r="TF73" s="1188"/>
      <c r="TG73" s="66"/>
      <c r="TH73" s="66"/>
      <c r="TI73" s="66"/>
      <c r="TJ73" s="67"/>
      <c r="TL73" s="65"/>
      <c r="TM73" s="1188"/>
      <c r="TN73" s="1188"/>
      <c r="TO73" s="66"/>
      <c r="TP73" s="66"/>
      <c r="TQ73" s="66"/>
      <c r="TR73" s="67"/>
      <c r="TT73" s="65"/>
      <c r="TU73" s="1188"/>
      <c r="TV73" s="1188"/>
      <c r="TW73" s="66"/>
      <c r="TX73" s="66"/>
      <c r="TY73" s="66"/>
      <c r="TZ73" s="67"/>
      <c r="UB73" s="65"/>
      <c r="UC73" s="1188"/>
      <c r="UD73" s="1188"/>
      <c r="UE73" s="66"/>
      <c r="UF73" s="66"/>
      <c r="UG73" s="66"/>
      <c r="UH73" s="67"/>
      <c r="UJ73" s="65"/>
      <c r="UK73" s="1188"/>
      <c r="UL73" s="1188"/>
      <c r="UM73" s="66"/>
      <c r="UN73" s="66"/>
      <c r="UO73" s="66"/>
      <c r="UP73" s="67"/>
      <c r="UR73" s="65"/>
      <c r="US73" s="1188"/>
      <c r="UT73" s="1188"/>
      <c r="UU73" s="66"/>
      <c r="UV73" s="66"/>
      <c r="UW73" s="66"/>
      <c r="UX73" s="67"/>
      <c r="UZ73" s="65"/>
      <c r="VA73" s="1188"/>
      <c r="VB73" s="1188"/>
      <c r="VC73" s="66"/>
      <c r="VD73" s="66"/>
      <c r="VE73" s="66"/>
      <c r="VF73" s="67"/>
      <c r="VH73" s="65"/>
      <c r="VI73" s="1188"/>
      <c r="VJ73" s="1188"/>
      <c r="VK73" s="66"/>
      <c r="VL73" s="66"/>
      <c r="VM73" s="66"/>
      <c r="VN73" s="67"/>
      <c r="VP73" s="65"/>
      <c r="VQ73" s="1188"/>
      <c r="VR73" s="1188"/>
      <c r="VS73" s="66"/>
      <c r="VT73" s="66"/>
      <c r="VU73" s="66"/>
      <c r="VV73" s="67"/>
      <c r="VX73" s="65"/>
      <c r="VY73" s="1188"/>
      <c r="VZ73" s="1188"/>
      <c r="WA73" s="66"/>
      <c r="WB73" s="66"/>
      <c r="WC73" s="66"/>
      <c r="WD73" s="67"/>
      <c r="WF73" s="65"/>
      <c r="WG73" s="1188"/>
      <c r="WH73" s="1188"/>
      <c r="WI73" s="66"/>
      <c r="WJ73" s="66"/>
      <c r="WK73" s="66"/>
      <c r="WL73" s="67"/>
      <c r="WN73" s="65"/>
      <c r="WO73" s="1188"/>
      <c r="WP73" s="1188"/>
      <c r="WQ73" s="66"/>
      <c r="WR73" s="66"/>
      <c r="WS73" s="66"/>
      <c r="WT73" s="67"/>
      <c r="WV73" s="65"/>
      <c r="WW73" s="1188"/>
      <c r="WX73" s="1188"/>
      <c r="WY73" s="66"/>
      <c r="WZ73" s="66"/>
      <c r="XA73" s="66"/>
      <c r="XB73" s="67"/>
      <c r="XD73" s="65"/>
      <c r="XE73" s="1188"/>
      <c r="XF73" s="1188"/>
      <c r="XG73" s="66"/>
      <c r="XH73" s="66"/>
      <c r="XI73" s="66"/>
      <c r="XJ73" s="67"/>
      <c r="XL73" s="65"/>
      <c r="XM73" s="1188"/>
      <c r="XN73" s="1188"/>
      <c r="XO73" s="66"/>
      <c r="XP73" s="66"/>
      <c r="XQ73" s="66"/>
      <c r="XR73" s="67"/>
      <c r="XT73" s="65"/>
      <c r="XU73" s="1188"/>
      <c r="XV73" s="1188"/>
      <c r="XW73" s="66"/>
      <c r="XX73" s="66"/>
      <c r="XY73" s="66"/>
      <c r="XZ73" s="67"/>
      <c r="YB73" s="65"/>
      <c r="YC73" s="1188"/>
      <c r="YD73" s="1188"/>
      <c r="YE73" s="66"/>
      <c r="YF73" s="66"/>
      <c r="YG73" s="66"/>
      <c r="YH73" s="67"/>
      <c r="YJ73" s="65"/>
      <c r="YK73" s="1188"/>
      <c r="YL73" s="1188"/>
      <c r="YM73" s="66"/>
      <c r="YN73" s="66"/>
      <c r="YO73" s="66"/>
      <c r="YP73" s="67"/>
      <c r="YR73" s="65"/>
      <c r="YS73" s="1188"/>
      <c r="YT73" s="1188"/>
      <c r="YU73" s="66"/>
      <c r="YV73" s="66"/>
      <c r="YW73" s="66"/>
      <c r="YX73" s="67"/>
      <c r="YZ73" s="65"/>
      <c r="ZA73" s="1188"/>
      <c r="ZB73" s="1188"/>
      <c r="ZC73" s="66"/>
      <c r="ZD73" s="66"/>
      <c r="ZE73" s="66"/>
      <c r="ZF73" s="67"/>
      <c r="ZH73" s="65"/>
      <c r="ZI73" s="1188"/>
      <c r="ZJ73" s="1188"/>
      <c r="ZK73" s="66"/>
      <c r="ZL73" s="66"/>
      <c r="ZM73" s="66"/>
      <c r="ZN73" s="67"/>
      <c r="ZP73" s="65"/>
      <c r="ZQ73" s="1188"/>
      <c r="ZR73" s="1188"/>
      <c r="ZS73" s="66"/>
      <c r="ZT73" s="66"/>
      <c r="ZU73" s="66"/>
      <c r="ZV73" s="67"/>
      <c r="ZX73" s="65"/>
      <c r="ZY73" s="1188"/>
      <c r="ZZ73" s="1188"/>
      <c r="AAA73" s="66"/>
      <c r="AAB73" s="66"/>
      <c r="AAC73" s="66"/>
      <c r="AAD73" s="67"/>
      <c r="AAF73" s="65"/>
      <c r="AAG73" s="1188"/>
      <c r="AAH73" s="1188"/>
      <c r="AAI73" s="66"/>
      <c r="AAJ73" s="66"/>
      <c r="AAK73" s="66"/>
      <c r="AAL73" s="67"/>
      <c r="AAN73" s="65"/>
      <c r="AAO73" s="1188"/>
      <c r="AAP73" s="1188"/>
      <c r="AAQ73" s="66"/>
      <c r="AAR73" s="66"/>
      <c r="AAS73" s="66"/>
      <c r="AAT73" s="67"/>
      <c r="AAV73" s="65"/>
      <c r="AAW73" s="1188"/>
      <c r="AAX73" s="1188"/>
      <c r="AAY73" s="66"/>
      <c r="AAZ73" s="66"/>
      <c r="ABA73" s="66"/>
      <c r="ABB73" s="67"/>
      <c r="ABD73" s="65"/>
      <c r="ABE73" s="1188"/>
      <c r="ABF73" s="1188"/>
      <c r="ABG73" s="66"/>
      <c r="ABH73" s="66"/>
      <c r="ABI73" s="66"/>
      <c r="ABJ73" s="67"/>
      <c r="ABL73" s="65"/>
      <c r="ABM73" s="1188"/>
      <c r="ABN73" s="1188"/>
      <c r="ABO73" s="66"/>
      <c r="ABP73" s="66"/>
      <c r="ABQ73" s="66"/>
      <c r="ABR73" s="67"/>
      <c r="ABT73" s="65"/>
      <c r="ABU73" s="1188"/>
      <c r="ABV73" s="1188"/>
      <c r="ABW73" s="66"/>
      <c r="ABX73" s="66"/>
      <c r="ABY73" s="66"/>
      <c r="ABZ73" s="67"/>
      <c r="ACB73" s="65"/>
      <c r="ACC73" s="1188"/>
      <c r="ACD73" s="1188"/>
      <c r="ACE73" s="66"/>
      <c r="ACF73" s="66"/>
      <c r="ACG73" s="66"/>
      <c r="ACH73" s="67"/>
      <c r="ACJ73" s="65"/>
      <c r="ACK73" s="1188"/>
      <c r="ACL73" s="1188"/>
      <c r="ACM73" s="66"/>
      <c r="ACN73" s="66"/>
      <c r="ACO73" s="66"/>
      <c r="ACP73" s="67"/>
      <c r="ACR73" s="65"/>
      <c r="ACS73" s="1188"/>
      <c r="ACT73" s="1188"/>
      <c r="ACU73" s="66"/>
      <c r="ACV73" s="66"/>
      <c r="ACW73" s="66"/>
      <c r="ACX73" s="67"/>
      <c r="ACZ73" s="65"/>
      <c r="ADA73" s="1188"/>
      <c r="ADB73" s="1188"/>
      <c r="ADC73" s="66"/>
      <c r="ADD73" s="66"/>
      <c r="ADE73" s="66"/>
      <c r="ADF73" s="67"/>
      <c r="ADH73" s="65"/>
      <c r="ADI73" s="1188"/>
      <c r="ADJ73" s="1188"/>
      <c r="ADK73" s="66"/>
      <c r="ADL73" s="66"/>
      <c r="ADM73" s="66"/>
      <c r="ADN73" s="67"/>
      <c r="ADP73" s="65"/>
      <c r="ADQ73" s="1188"/>
      <c r="ADR73" s="1188"/>
      <c r="ADS73" s="66"/>
      <c r="ADT73" s="66"/>
      <c r="ADU73" s="66"/>
      <c r="ADV73" s="67"/>
      <c r="ADX73" s="65"/>
      <c r="ADY73" s="1188"/>
      <c r="ADZ73" s="1188"/>
      <c r="AEA73" s="66"/>
      <c r="AEB73" s="66"/>
      <c r="AEC73" s="66"/>
      <c r="AED73" s="67"/>
      <c r="AEF73" s="65"/>
      <c r="AEG73" s="1188"/>
      <c r="AEH73" s="1188"/>
      <c r="AEI73" s="66"/>
      <c r="AEJ73" s="66"/>
      <c r="AEK73" s="66"/>
      <c r="AEL73" s="67"/>
      <c r="AEN73" s="65"/>
      <c r="AEO73" s="1188"/>
      <c r="AEP73" s="1188"/>
      <c r="AEQ73" s="66"/>
      <c r="AER73" s="66"/>
      <c r="AES73" s="66"/>
      <c r="AET73" s="67"/>
      <c r="AEV73" s="65"/>
      <c r="AEW73" s="1188"/>
      <c r="AEX73" s="1188"/>
      <c r="AEY73" s="66"/>
      <c r="AEZ73" s="66"/>
      <c r="AFA73" s="66"/>
      <c r="AFB73" s="67"/>
      <c r="AFD73" s="65"/>
      <c r="AFE73" s="1188"/>
      <c r="AFF73" s="1188"/>
      <c r="AFG73" s="66"/>
      <c r="AFH73" s="66"/>
      <c r="AFI73" s="66"/>
      <c r="AFJ73" s="67"/>
      <c r="AFL73" s="65"/>
      <c r="AFM73" s="1188"/>
      <c r="AFN73" s="1188"/>
      <c r="AFO73" s="66"/>
      <c r="AFP73" s="66"/>
      <c r="AFQ73" s="66"/>
      <c r="AFR73" s="67"/>
      <c r="AFT73" s="65"/>
      <c r="AFU73" s="1188"/>
      <c r="AFV73" s="1188"/>
      <c r="AFW73" s="66"/>
      <c r="AFX73" s="66"/>
      <c r="AFY73" s="66"/>
      <c r="AFZ73" s="67"/>
      <c r="AGB73" s="65"/>
      <c r="AGC73" s="1188"/>
      <c r="AGD73" s="1188"/>
      <c r="AGE73" s="66"/>
      <c r="AGF73" s="66"/>
      <c r="AGG73" s="66"/>
      <c r="AGH73" s="67"/>
      <c r="AGJ73" s="65"/>
      <c r="AGK73" s="1188"/>
      <c r="AGL73" s="1188"/>
      <c r="AGM73" s="66"/>
      <c r="AGN73" s="66"/>
      <c r="AGO73" s="66"/>
      <c r="AGP73" s="67"/>
      <c r="AGR73" s="65"/>
      <c r="AGS73" s="1188"/>
      <c r="AGT73" s="1188"/>
      <c r="AGU73" s="66"/>
      <c r="AGV73" s="66"/>
      <c r="AGW73" s="66"/>
      <c r="AGX73" s="67"/>
      <c r="AGZ73" s="65"/>
      <c r="AHA73" s="1188"/>
      <c r="AHB73" s="1188"/>
      <c r="AHC73" s="66"/>
      <c r="AHD73" s="66"/>
      <c r="AHE73" s="66"/>
      <c r="AHF73" s="67"/>
      <c r="AHH73" s="65"/>
      <c r="AHI73" s="1188"/>
      <c r="AHJ73" s="1188"/>
      <c r="AHK73" s="66"/>
      <c r="AHL73" s="66"/>
      <c r="AHM73" s="66"/>
      <c r="AHN73" s="67"/>
      <c r="AHP73" s="65"/>
      <c r="AHQ73" s="1188"/>
      <c r="AHR73" s="1188"/>
      <c r="AHS73" s="66"/>
      <c r="AHT73" s="66"/>
      <c r="AHU73" s="66"/>
      <c r="AHV73" s="67"/>
      <c r="AHX73" s="65"/>
      <c r="AHY73" s="1188"/>
      <c r="AHZ73" s="1188"/>
      <c r="AIA73" s="66"/>
      <c r="AIB73" s="66"/>
      <c r="AIC73" s="66"/>
      <c r="AID73" s="67"/>
      <c r="AIF73" s="65"/>
      <c r="AIG73" s="1188"/>
      <c r="AIH73" s="1188"/>
      <c r="AII73" s="66"/>
      <c r="AIJ73" s="66"/>
      <c r="AIK73" s="66"/>
      <c r="AIL73" s="67"/>
      <c r="AIN73" s="65"/>
      <c r="AIO73" s="1188"/>
      <c r="AIP73" s="1188"/>
      <c r="AIQ73" s="66"/>
      <c r="AIR73" s="66"/>
      <c r="AIS73" s="66"/>
      <c r="AIT73" s="67"/>
      <c r="AIV73" s="65"/>
      <c r="AIW73" s="1188"/>
      <c r="AIX73" s="1188"/>
      <c r="AIY73" s="66"/>
      <c r="AIZ73" s="66"/>
      <c r="AJA73" s="66"/>
      <c r="AJB73" s="67"/>
      <c r="AJD73" s="65"/>
      <c r="AJE73" s="1188"/>
      <c r="AJF73" s="1188"/>
      <c r="AJG73" s="66"/>
      <c r="AJH73" s="66"/>
      <c r="AJI73" s="66"/>
      <c r="AJJ73" s="67"/>
      <c r="AJL73" s="65"/>
      <c r="AJM73" s="1188"/>
      <c r="AJN73" s="1188"/>
      <c r="AJO73" s="66"/>
      <c r="AJP73" s="66"/>
      <c r="AJQ73" s="66"/>
      <c r="AJR73" s="67"/>
      <c r="AJT73" s="65"/>
      <c r="AJU73" s="1188"/>
      <c r="AJV73" s="1188"/>
      <c r="AJW73" s="66"/>
      <c r="AJX73" s="66"/>
      <c r="AJY73" s="66"/>
      <c r="AJZ73" s="67"/>
      <c r="AKB73" s="65"/>
      <c r="AKC73" s="1188"/>
      <c r="AKD73" s="1188"/>
      <c r="AKE73" s="66"/>
      <c r="AKF73" s="66"/>
      <c r="AKG73" s="66"/>
      <c r="AKH73" s="67"/>
      <c r="AKJ73" s="65"/>
      <c r="AKK73" s="1188"/>
      <c r="AKL73" s="1188"/>
      <c r="AKM73" s="66"/>
      <c r="AKN73" s="66"/>
      <c r="AKO73" s="66"/>
      <c r="AKP73" s="67"/>
      <c r="AKR73" s="65"/>
      <c r="AKS73" s="1188"/>
      <c r="AKT73" s="1188"/>
      <c r="AKU73" s="66"/>
      <c r="AKV73" s="66"/>
      <c r="AKW73" s="66"/>
      <c r="AKX73" s="67"/>
      <c r="AKZ73" s="65"/>
      <c r="ALA73" s="1188"/>
      <c r="ALB73" s="1188"/>
      <c r="ALC73" s="66"/>
      <c r="ALD73" s="66"/>
      <c r="ALE73" s="66"/>
      <c r="ALF73" s="67"/>
      <c r="ALH73" s="65"/>
      <c r="ALI73" s="1188"/>
      <c r="ALJ73" s="1188"/>
      <c r="ALK73" s="66"/>
      <c r="ALL73" s="66"/>
      <c r="ALM73" s="66"/>
      <c r="ALN73" s="67"/>
      <c r="ALP73" s="65"/>
      <c r="ALQ73" s="1188"/>
      <c r="ALR73" s="1188"/>
      <c r="ALS73" s="66"/>
      <c r="ALT73" s="66"/>
      <c r="ALU73" s="66"/>
      <c r="ALV73" s="67"/>
      <c r="ALX73" s="65"/>
      <c r="ALY73" s="1188"/>
      <c r="ALZ73" s="1188"/>
      <c r="AMA73" s="66"/>
      <c r="AMB73" s="66"/>
      <c r="AMC73" s="66"/>
      <c r="AMD73" s="67"/>
      <c r="AMF73" s="65"/>
      <c r="AMG73" s="1188"/>
      <c r="AMH73" s="1188"/>
      <c r="AMI73" s="66"/>
      <c r="AMJ73" s="66"/>
      <c r="AMK73" s="66"/>
      <c r="AML73" s="67"/>
      <c r="AMN73" s="65"/>
      <c r="AMO73" s="1188"/>
      <c r="AMP73" s="1188"/>
      <c r="AMQ73" s="66"/>
      <c r="AMR73" s="66"/>
      <c r="AMS73" s="66"/>
      <c r="AMT73" s="67"/>
      <c r="AMV73" s="65"/>
      <c r="AMW73" s="1188"/>
      <c r="AMX73" s="1188"/>
      <c r="AMY73" s="66"/>
      <c r="AMZ73" s="66"/>
      <c r="ANA73" s="66"/>
      <c r="ANB73" s="67"/>
      <c r="AND73" s="65"/>
      <c r="ANE73" s="1188"/>
      <c r="ANF73" s="1188"/>
      <c r="ANG73" s="66"/>
      <c r="ANH73" s="66"/>
      <c r="ANI73" s="66"/>
      <c r="ANJ73" s="67"/>
      <c r="ANL73" s="65"/>
      <c r="ANM73" s="1188"/>
      <c r="ANN73" s="1188"/>
      <c r="ANO73" s="66"/>
      <c r="ANP73" s="66"/>
      <c r="ANQ73" s="66"/>
      <c r="ANR73" s="67"/>
      <c r="ANT73" s="65"/>
      <c r="ANU73" s="1188"/>
      <c r="ANV73" s="1188"/>
      <c r="ANW73" s="66"/>
      <c r="ANX73" s="66"/>
      <c r="ANY73" s="66"/>
      <c r="ANZ73" s="67"/>
      <c r="AOB73" s="65"/>
      <c r="AOC73" s="1188"/>
      <c r="AOD73" s="1188"/>
      <c r="AOE73" s="66"/>
      <c r="AOF73" s="66"/>
      <c r="AOG73" s="66"/>
      <c r="AOH73" s="67"/>
      <c r="AOJ73" s="65"/>
      <c r="AOK73" s="1188"/>
      <c r="AOL73" s="1188"/>
      <c r="AOM73" s="66"/>
      <c r="AON73" s="66"/>
      <c r="AOO73" s="66"/>
      <c r="AOP73" s="67"/>
      <c r="AOR73" s="65"/>
      <c r="AOS73" s="1188"/>
      <c r="AOT73" s="1188"/>
      <c r="AOU73" s="66"/>
      <c r="AOV73" s="66"/>
      <c r="AOW73" s="66"/>
      <c r="AOX73" s="67"/>
      <c r="AOZ73" s="65"/>
      <c r="APA73" s="1188"/>
      <c r="APB73" s="1188"/>
      <c r="APC73" s="66"/>
      <c r="APD73" s="66"/>
      <c r="APE73" s="66"/>
      <c r="APF73" s="67"/>
      <c r="APH73" s="65"/>
      <c r="API73" s="1188"/>
      <c r="APJ73" s="1188"/>
      <c r="APK73" s="66"/>
      <c r="APL73" s="66"/>
      <c r="APM73" s="66"/>
      <c r="APN73" s="67"/>
      <c r="APP73" s="65"/>
      <c r="APQ73" s="1188"/>
      <c r="APR73" s="1188"/>
      <c r="APS73" s="66"/>
      <c r="APT73" s="66"/>
      <c r="APU73" s="66"/>
      <c r="APV73" s="67"/>
      <c r="APX73" s="65"/>
      <c r="APY73" s="1188"/>
      <c r="APZ73" s="1188"/>
      <c r="AQA73" s="66"/>
      <c r="AQB73" s="66"/>
      <c r="AQC73" s="66"/>
      <c r="AQD73" s="67"/>
      <c r="AQF73" s="65"/>
      <c r="AQG73" s="1188"/>
      <c r="AQH73" s="1188"/>
      <c r="AQI73" s="66"/>
      <c r="AQJ73" s="66"/>
      <c r="AQK73" s="66"/>
      <c r="AQL73" s="67"/>
      <c r="AQN73" s="65"/>
      <c r="AQO73" s="1188"/>
      <c r="AQP73" s="1188"/>
      <c r="AQQ73" s="66"/>
      <c r="AQR73" s="66"/>
      <c r="AQS73" s="66"/>
      <c r="AQT73" s="67"/>
      <c r="AQV73" s="65"/>
      <c r="AQW73" s="1188"/>
      <c r="AQX73" s="1188"/>
      <c r="AQY73" s="66"/>
      <c r="AQZ73" s="66"/>
      <c r="ARA73" s="66"/>
      <c r="ARB73" s="67"/>
      <c r="ARD73" s="65"/>
      <c r="ARE73" s="1188"/>
      <c r="ARF73" s="1188"/>
      <c r="ARG73" s="66"/>
      <c r="ARH73" s="66"/>
      <c r="ARI73" s="66"/>
      <c r="ARJ73" s="67"/>
      <c r="ARL73" s="65"/>
      <c r="ARM73" s="1188"/>
      <c r="ARN73" s="1188"/>
      <c r="ARO73" s="66"/>
      <c r="ARP73" s="66"/>
      <c r="ARQ73" s="66"/>
      <c r="ARR73" s="67"/>
      <c r="ART73" s="65"/>
      <c r="ARU73" s="1188"/>
      <c r="ARV73" s="1188"/>
      <c r="ARW73" s="66"/>
      <c r="ARX73" s="66"/>
      <c r="ARY73" s="66"/>
      <c r="ARZ73" s="67"/>
      <c r="ASB73" s="65"/>
      <c r="ASC73" s="1188"/>
      <c r="ASD73" s="1188"/>
      <c r="ASE73" s="66"/>
      <c r="ASF73" s="66"/>
      <c r="ASG73" s="66"/>
      <c r="ASH73" s="67"/>
      <c r="ASJ73" s="65"/>
      <c r="ASK73" s="1188"/>
      <c r="ASL73" s="1188"/>
      <c r="ASM73" s="66"/>
      <c r="ASN73" s="66"/>
      <c r="ASO73" s="66"/>
      <c r="ASP73" s="67"/>
      <c r="ASR73" s="65"/>
      <c r="ASS73" s="1188"/>
      <c r="AST73" s="1188"/>
      <c r="ASU73" s="66"/>
      <c r="ASV73" s="66"/>
      <c r="ASW73" s="66"/>
      <c r="ASX73" s="67"/>
      <c r="ASZ73" s="65"/>
      <c r="ATA73" s="1188"/>
      <c r="ATB73" s="1188"/>
      <c r="ATC73" s="66"/>
      <c r="ATD73" s="66"/>
      <c r="ATE73" s="66"/>
      <c r="ATF73" s="67"/>
      <c r="ATH73" s="65"/>
      <c r="ATI73" s="1188"/>
      <c r="ATJ73" s="1188"/>
      <c r="ATK73" s="66"/>
      <c r="ATL73" s="66"/>
      <c r="ATM73" s="66"/>
      <c r="ATN73" s="67"/>
      <c r="ATP73" s="65"/>
      <c r="ATQ73" s="1188"/>
      <c r="ATR73" s="1188"/>
      <c r="ATS73" s="66"/>
      <c r="ATT73" s="66"/>
      <c r="ATU73" s="66"/>
      <c r="ATV73" s="67"/>
      <c r="ATX73" s="65"/>
      <c r="ATY73" s="1188"/>
      <c r="ATZ73" s="1188"/>
      <c r="AUA73" s="66"/>
      <c r="AUB73" s="66"/>
      <c r="AUC73" s="66"/>
      <c r="AUD73" s="67"/>
      <c r="AUF73" s="65"/>
      <c r="AUG73" s="1188"/>
      <c r="AUH73" s="1188"/>
      <c r="AUI73" s="66"/>
      <c r="AUJ73" s="66"/>
      <c r="AUK73" s="66"/>
      <c r="AUL73" s="67"/>
      <c r="AUN73" s="65"/>
      <c r="AUO73" s="1188"/>
      <c r="AUP73" s="1188"/>
      <c r="AUQ73" s="66"/>
      <c r="AUR73" s="66"/>
      <c r="AUS73" s="66"/>
      <c r="AUT73" s="67"/>
      <c r="AUV73" s="65"/>
      <c r="AUW73" s="1188"/>
      <c r="AUX73" s="1188"/>
      <c r="AUY73" s="66"/>
      <c r="AUZ73" s="66"/>
      <c r="AVA73" s="66"/>
      <c r="AVB73" s="67"/>
      <c r="AVD73" s="65"/>
      <c r="AVE73" s="1188"/>
      <c r="AVF73" s="1188"/>
      <c r="AVG73" s="66"/>
      <c r="AVH73" s="66"/>
      <c r="AVI73" s="66"/>
      <c r="AVJ73" s="67"/>
      <c r="AVL73" s="65"/>
      <c r="AVM73" s="1188"/>
      <c r="AVN73" s="1188"/>
      <c r="AVO73" s="66"/>
      <c r="AVP73" s="66"/>
      <c r="AVQ73" s="66"/>
      <c r="AVR73" s="67"/>
      <c r="AVT73" s="65"/>
      <c r="AVU73" s="1188"/>
      <c r="AVV73" s="1188"/>
      <c r="AVW73" s="66"/>
      <c r="AVX73" s="66"/>
      <c r="AVY73" s="66"/>
      <c r="AVZ73" s="67"/>
      <c r="AWB73" s="65"/>
      <c r="AWC73" s="1188"/>
      <c r="AWD73" s="1188"/>
      <c r="AWE73" s="66"/>
      <c r="AWF73" s="66"/>
      <c r="AWG73" s="66"/>
      <c r="AWH73" s="67"/>
      <c r="AWJ73" s="65"/>
      <c r="AWK73" s="1188"/>
      <c r="AWL73" s="1188"/>
      <c r="AWM73" s="66"/>
      <c r="AWN73" s="66"/>
      <c r="AWO73" s="66"/>
      <c r="AWP73" s="67"/>
      <c r="AWR73" s="65"/>
      <c r="AWS73" s="1188"/>
      <c r="AWT73" s="1188"/>
      <c r="AWU73" s="66"/>
      <c r="AWV73" s="66"/>
      <c r="AWW73" s="66"/>
      <c r="AWX73" s="67"/>
      <c r="AWZ73" s="65"/>
      <c r="AXA73" s="1188"/>
      <c r="AXB73" s="1188"/>
      <c r="AXC73" s="66"/>
      <c r="AXD73" s="66"/>
      <c r="AXE73" s="66"/>
      <c r="AXF73" s="67"/>
      <c r="AXH73" s="65"/>
      <c r="AXI73" s="1188"/>
      <c r="AXJ73" s="1188"/>
      <c r="AXK73" s="66"/>
      <c r="AXL73" s="66"/>
      <c r="AXM73" s="66"/>
      <c r="AXN73" s="67"/>
      <c r="AXP73" s="65"/>
      <c r="AXQ73" s="1188"/>
      <c r="AXR73" s="1188"/>
      <c r="AXS73" s="66"/>
      <c r="AXT73" s="66"/>
      <c r="AXU73" s="66"/>
      <c r="AXV73" s="67"/>
      <c r="AXX73" s="65"/>
      <c r="AXY73" s="1188"/>
      <c r="AXZ73" s="1188"/>
      <c r="AYA73" s="66"/>
      <c r="AYB73" s="66"/>
      <c r="AYC73" s="66"/>
      <c r="AYD73" s="67"/>
      <c r="AYF73" s="65"/>
      <c r="AYG73" s="1188"/>
      <c r="AYH73" s="1188"/>
      <c r="AYI73" s="66"/>
      <c r="AYJ73" s="66"/>
      <c r="AYK73" s="66"/>
      <c r="AYL73" s="67"/>
      <c r="AYN73" s="65"/>
      <c r="AYO73" s="1188"/>
      <c r="AYP73" s="1188"/>
      <c r="AYQ73" s="66"/>
      <c r="AYR73" s="66"/>
      <c r="AYS73" s="66"/>
      <c r="AYT73" s="67"/>
      <c r="AYV73" s="65"/>
      <c r="AYW73" s="1188"/>
      <c r="AYX73" s="1188"/>
      <c r="AYY73" s="66"/>
      <c r="AYZ73" s="66"/>
      <c r="AZA73" s="66"/>
      <c r="AZB73" s="67"/>
      <c r="AZD73" s="65"/>
      <c r="AZE73" s="1188"/>
      <c r="AZF73" s="1188"/>
      <c r="AZG73" s="66"/>
      <c r="AZH73" s="66"/>
      <c r="AZI73" s="66"/>
      <c r="AZJ73" s="67"/>
      <c r="AZL73" s="65"/>
      <c r="AZM73" s="1188"/>
      <c r="AZN73" s="1188"/>
      <c r="AZO73" s="66"/>
      <c r="AZP73" s="66"/>
      <c r="AZQ73" s="66"/>
      <c r="AZR73" s="67"/>
      <c r="AZT73" s="65"/>
      <c r="AZU73" s="1188"/>
      <c r="AZV73" s="1188"/>
      <c r="AZW73" s="66"/>
      <c r="AZX73" s="66"/>
      <c r="AZY73" s="66"/>
      <c r="AZZ73" s="67"/>
      <c r="BAB73" s="65"/>
      <c r="BAC73" s="1188"/>
      <c r="BAD73" s="1188"/>
      <c r="BAE73" s="66"/>
      <c r="BAF73" s="66"/>
      <c r="BAG73" s="66"/>
      <c r="BAH73" s="67"/>
      <c r="BAJ73" s="65"/>
      <c r="BAK73" s="1188"/>
      <c r="BAL73" s="1188"/>
      <c r="BAM73" s="66"/>
      <c r="BAN73" s="66"/>
      <c r="BAO73" s="66"/>
      <c r="BAP73" s="67"/>
      <c r="BAR73" s="65"/>
      <c r="BAS73" s="1188"/>
      <c r="BAT73" s="1188"/>
      <c r="BAU73" s="66"/>
      <c r="BAV73" s="66"/>
      <c r="BAW73" s="66"/>
      <c r="BAX73" s="67"/>
      <c r="BAZ73" s="65"/>
      <c r="BBA73" s="1188"/>
      <c r="BBB73" s="1188"/>
      <c r="BBC73" s="66"/>
      <c r="BBD73" s="66"/>
      <c r="BBE73" s="66"/>
      <c r="BBF73" s="67"/>
      <c r="BBH73" s="65"/>
      <c r="BBI73" s="1188"/>
      <c r="BBJ73" s="1188"/>
      <c r="BBK73" s="66"/>
      <c r="BBL73" s="66"/>
      <c r="BBM73" s="66"/>
      <c r="BBN73" s="67"/>
      <c r="BBP73" s="65"/>
      <c r="BBQ73" s="1188"/>
      <c r="BBR73" s="1188"/>
      <c r="BBS73" s="66"/>
      <c r="BBT73" s="66"/>
      <c r="BBU73" s="66"/>
      <c r="BBV73" s="67"/>
      <c r="BBX73" s="65"/>
      <c r="BBY73" s="1188"/>
      <c r="BBZ73" s="1188"/>
      <c r="BCA73" s="66"/>
      <c r="BCB73" s="66"/>
      <c r="BCC73" s="66"/>
      <c r="BCD73" s="67"/>
      <c r="BCF73" s="65"/>
      <c r="BCG73" s="1188"/>
      <c r="BCH73" s="1188"/>
      <c r="BCI73" s="66"/>
      <c r="BCJ73" s="66"/>
      <c r="BCK73" s="66"/>
      <c r="BCL73" s="67"/>
      <c r="BCN73" s="65"/>
      <c r="BCO73" s="1188"/>
      <c r="BCP73" s="1188"/>
      <c r="BCQ73" s="66"/>
      <c r="BCR73" s="66"/>
      <c r="BCS73" s="66"/>
      <c r="BCT73" s="67"/>
      <c r="BCV73" s="65"/>
      <c r="BCW73" s="1188"/>
      <c r="BCX73" s="1188"/>
      <c r="BCY73" s="66"/>
      <c r="BCZ73" s="66"/>
      <c r="BDA73" s="66"/>
      <c r="BDB73" s="67"/>
      <c r="BDD73" s="65"/>
      <c r="BDE73" s="1188"/>
      <c r="BDF73" s="1188"/>
      <c r="BDG73" s="66"/>
      <c r="BDH73" s="66"/>
      <c r="BDI73" s="66"/>
      <c r="BDJ73" s="67"/>
      <c r="BDL73" s="65"/>
      <c r="BDM73" s="1188"/>
      <c r="BDN73" s="1188"/>
      <c r="BDO73" s="66"/>
      <c r="BDP73" s="66"/>
      <c r="BDQ73" s="66"/>
      <c r="BDR73" s="67"/>
      <c r="BDT73" s="65"/>
      <c r="BDU73" s="1188"/>
      <c r="BDV73" s="1188"/>
      <c r="BDW73" s="66"/>
      <c r="BDX73" s="66"/>
      <c r="BDY73" s="66"/>
      <c r="BDZ73" s="67"/>
      <c r="BEB73" s="65"/>
      <c r="BEC73" s="1188"/>
      <c r="BED73" s="1188"/>
      <c r="BEE73" s="66"/>
      <c r="BEF73" s="66"/>
      <c r="BEG73" s="66"/>
      <c r="BEH73" s="67"/>
      <c r="BEJ73" s="65"/>
      <c r="BEK73" s="1188"/>
      <c r="BEL73" s="1188"/>
      <c r="BEM73" s="66"/>
      <c r="BEN73" s="66"/>
      <c r="BEO73" s="66"/>
      <c r="BEP73" s="67"/>
      <c r="BER73" s="65"/>
      <c r="BES73" s="1188"/>
      <c r="BET73" s="1188"/>
      <c r="BEU73" s="66"/>
      <c r="BEV73" s="66"/>
      <c r="BEW73" s="66"/>
      <c r="BEX73" s="67"/>
      <c r="BEZ73" s="65"/>
      <c r="BFA73" s="1188"/>
      <c r="BFB73" s="1188"/>
      <c r="BFC73" s="66"/>
      <c r="BFD73" s="66"/>
      <c r="BFE73" s="66"/>
      <c r="BFF73" s="67"/>
      <c r="BFH73" s="65"/>
      <c r="BFI73" s="1188"/>
      <c r="BFJ73" s="1188"/>
      <c r="BFK73" s="66"/>
      <c r="BFL73" s="66"/>
      <c r="BFM73" s="66"/>
      <c r="BFN73" s="67"/>
      <c r="BFP73" s="65"/>
      <c r="BFQ73" s="1188"/>
      <c r="BFR73" s="1188"/>
      <c r="BFS73" s="66"/>
      <c r="BFT73" s="66"/>
      <c r="BFU73" s="66"/>
      <c r="BFV73" s="67"/>
      <c r="BFX73" s="65"/>
      <c r="BFY73" s="1188"/>
      <c r="BFZ73" s="1188"/>
      <c r="BGA73" s="66"/>
      <c r="BGB73" s="66"/>
      <c r="BGC73" s="66"/>
      <c r="BGD73" s="67"/>
      <c r="BGF73" s="65"/>
      <c r="BGG73" s="1188"/>
      <c r="BGH73" s="1188"/>
      <c r="BGI73" s="66"/>
      <c r="BGJ73" s="66"/>
      <c r="BGK73" s="66"/>
      <c r="BGL73" s="67"/>
      <c r="BGN73" s="65"/>
      <c r="BGO73" s="1188"/>
      <c r="BGP73" s="1188"/>
      <c r="BGQ73" s="66"/>
      <c r="BGR73" s="66"/>
      <c r="BGS73" s="66"/>
      <c r="BGT73" s="67"/>
      <c r="BGV73" s="65"/>
      <c r="BGW73" s="1188"/>
      <c r="BGX73" s="1188"/>
      <c r="BGY73" s="66"/>
      <c r="BGZ73" s="66"/>
      <c r="BHA73" s="66"/>
      <c r="BHB73" s="67"/>
      <c r="BHD73" s="65"/>
      <c r="BHE73" s="1188"/>
      <c r="BHF73" s="1188"/>
      <c r="BHG73" s="66"/>
      <c r="BHH73" s="66"/>
      <c r="BHI73" s="66"/>
      <c r="BHJ73" s="67"/>
      <c r="BHL73" s="65"/>
      <c r="BHM73" s="1188"/>
      <c r="BHN73" s="1188"/>
      <c r="BHO73" s="66"/>
      <c r="BHP73" s="66"/>
      <c r="BHQ73" s="66"/>
      <c r="BHR73" s="67"/>
      <c r="BHT73" s="65"/>
      <c r="BHU73" s="1188"/>
      <c r="BHV73" s="1188"/>
      <c r="BHW73" s="66"/>
      <c r="BHX73" s="66"/>
      <c r="BHY73" s="66"/>
      <c r="BHZ73" s="67"/>
      <c r="BIB73" s="65"/>
      <c r="BIC73" s="1188"/>
      <c r="BID73" s="1188"/>
      <c r="BIE73" s="66"/>
      <c r="BIF73" s="66"/>
      <c r="BIG73" s="66"/>
      <c r="BIH73" s="67"/>
      <c r="BIJ73" s="65"/>
      <c r="BIK73" s="1188"/>
      <c r="BIL73" s="1188"/>
      <c r="BIM73" s="66"/>
      <c r="BIN73" s="66"/>
      <c r="BIO73" s="66"/>
      <c r="BIP73" s="67"/>
      <c r="BIR73" s="65"/>
      <c r="BIS73" s="1188"/>
      <c r="BIT73" s="1188"/>
      <c r="BIU73" s="66"/>
      <c r="BIV73" s="66"/>
      <c r="BIW73" s="66"/>
      <c r="BIX73" s="67"/>
      <c r="BIZ73" s="65"/>
      <c r="BJA73" s="1188"/>
      <c r="BJB73" s="1188"/>
      <c r="BJC73" s="66"/>
      <c r="BJD73" s="66"/>
      <c r="BJE73" s="66"/>
      <c r="BJF73" s="67"/>
      <c r="BJH73" s="65"/>
      <c r="BJI73" s="1188"/>
      <c r="BJJ73" s="1188"/>
      <c r="BJK73" s="66"/>
      <c r="BJL73" s="66"/>
      <c r="BJM73" s="66"/>
      <c r="BJN73" s="67"/>
      <c r="BJP73" s="65"/>
      <c r="BJQ73" s="1188"/>
      <c r="BJR73" s="1188"/>
      <c r="BJS73" s="66"/>
      <c r="BJT73" s="66"/>
      <c r="BJU73" s="66"/>
      <c r="BJV73" s="67"/>
      <c r="BJX73" s="65"/>
      <c r="BJY73" s="1188"/>
      <c r="BJZ73" s="1188"/>
      <c r="BKA73" s="66"/>
      <c r="BKB73" s="66"/>
      <c r="BKC73" s="66"/>
      <c r="BKD73" s="67"/>
      <c r="BKF73" s="65"/>
      <c r="BKG73" s="1188"/>
      <c r="BKH73" s="1188"/>
      <c r="BKI73" s="66"/>
      <c r="BKJ73" s="66"/>
      <c r="BKK73" s="66"/>
      <c r="BKL73" s="67"/>
      <c r="BKN73" s="65"/>
      <c r="BKO73" s="1188"/>
      <c r="BKP73" s="1188"/>
      <c r="BKQ73" s="66"/>
      <c r="BKR73" s="66"/>
      <c r="BKS73" s="66"/>
      <c r="BKT73" s="67"/>
      <c r="BKV73" s="65"/>
      <c r="BKW73" s="1188"/>
      <c r="BKX73" s="1188"/>
      <c r="BKY73" s="66"/>
      <c r="BKZ73" s="66"/>
      <c r="BLA73" s="66"/>
      <c r="BLB73" s="67"/>
      <c r="BLD73" s="65"/>
      <c r="BLE73" s="1188"/>
      <c r="BLF73" s="1188"/>
      <c r="BLG73" s="66"/>
      <c r="BLH73" s="66"/>
      <c r="BLI73" s="66"/>
      <c r="BLJ73" s="67"/>
      <c r="BLL73" s="65"/>
      <c r="BLM73" s="1188"/>
      <c r="BLN73" s="1188"/>
      <c r="BLO73" s="66"/>
      <c r="BLP73" s="66"/>
      <c r="BLQ73" s="66"/>
      <c r="BLR73" s="67"/>
      <c r="BLT73" s="65"/>
      <c r="BLU73" s="1188"/>
      <c r="BLV73" s="1188"/>
      <c r="BLW73" s="66"/>
      <c r="BLX73" s="66"/>
      <c r="BLY73" s="66"/>
      <c r="BLZ73" s="67"/>
      <c r="BMB73" s="65"/>
      <c r="BMC73" s="1188"/>
      <c r="BMD73" s="1188"/>
      <c r="BME73" s="66"/>
      <c r="BMF73" s="66"/>
      <c r="BMG73" s="66"/>
      <c r="BMH73" s="67"/>
      <c r="BMJ73" s="65"/>
      <c r="BMK73" s="1188"/>
      <c r="BML73" s="1188"/>
      <c r="BMM73" s="66"/>
      <c r="BMN73" s="66"/>
      <c r="BMO73" s="66"/>
      <c r="BMP73" s="67"/>
      <c r="BMR73" s="65"/>
      <c r="BMS73" s="1188"/>
      <c r="BMT73" s="1188"/>
      <c r="BMU73" s="66"/>
      <c r="BMV73" s="66"/>
      <c r="BMW73" s="66"/>
      <c r="BMX73" s="67"/>
      <c r="BMZ73" s="65"/>
      <c r="BNA73" s="1188"/>
      <c r="BNB73" s="1188"/>
      <c r="BNC73" s="66"/>
      <c r="BND73" s="66"/>
      <c r="BNE73" s="66"/>
      <c r="BNF73" s="67"/>
      <c r="BNH73" s="65"/>
      <c r="BNI73" s="1188"/>
      <c r="BNJ73" s="1188"/>
      <c r="BNK73" s="66"/>
      <c r="BNL73" s="66"/>
      <c r="BNM73" s="66"/>
      <c r="BNN73" s="67"/>
      <c r="BNP73" s="65"/>
      <c r="BNQ73" s="1188"/>
      <c r="BNR73" s="1188"/>
      <c r="BNS73" s="66"/>
      <c r="BNT73" s="66"/>
      <c r="BNU73" s="66"/>
      <c r="BNV73" s="67"/>
      <c r="BNX73" s="65"/>
      <c r="BNY73" s="1188"/>
      <c r="BNZ73" s="1188"/>
      <c r="BOA73" s="66"/>
      <c r="BOB73" s="66"/>
      <c r="BOC73" s="66"/>
      <c r="BOD73" s="67"/>
      <c r="BOF73" s="65"/>
      <c r="BOG73" s="1188"/>
      <c r="BOH73" s="1188"/>
      <c r="BOI73" s="66"/>
      <c r="BOJ73" s="66"/>
      <c r="BOK73" s="66"/>
      <c r="BOL73" s="67"/>
      <c r="BON73" s="65"/>
      <c r="BOO73" s="1188"/>
      <c r="BOP73" s="1188"/>
      <c r="BOQ73" s="66"/>
      <c r="BOR73" s="66"/>
      <c r="BOS73" s="66"/>
      <c r="BOT73" s="67"/>
      <c r="BOV73" s="65"/>
      <c r="BOW73" s="1188"/>
      <c r="BOX73" s="1188"/>
      <c r="BOY73" s="66"/>
      <c r="BOZ73" s="66"/>
      <c r="BPA73" s="66"/>
      <c r="BPB73" s="67"/>
      <c r="BPD73" s="65"/>
      <c r="BPE73" s="1188"/>
      <c r="BPF73" s="1188"/>
      <c r="BPG73" s="66"/>
      <c r="BPH73" s="66"/>
      <c r="BPI73" s="66"/>
      <c r="BPJ73" s="67"/>
      <c r="BPL73" s="65"/>
      <c r="BPM73" s="1188"/>
      <c r="BPN73" s="1188"/>
      <c r="BPO73" s="66"/>
      <c r="BPP73" s="66"/>
      <c r="BPQ73" s="66"/>
      <c r="BPR73" s="67"/>
      <c r="BPT73" s="65"/>
      <c r="BPU73" s="1188"/>
      <c r="BPV73" s="1188"/>
      <c r="BPW73" s="66"/>
      <c r="BPX73" s="66"/>
      <c r="BPY73" s="66"/>
      <c r="BPZ73" s="67"/>
      <c r="BQB73" s="65"/>
      <c r="BQC73" s="1188"/>
      <c r="BQD73" s="1188"/>
      <c r="BQE73" s="66"/>
      <c r="BQF73" s="66"/>
      <c r="BQG73" s="66"/>
      <c r="BQH73" s="67"/>
      <c r="BQJ73" s="65"/>
      <c r="BQK73" s="1188"/>
      <c r="BQL73" s="1188"/>
      <c r="BQM73" s="66"/>
      <c r="BQN73" s="66"/>
      <c r="BQO73" s="66"/>
      <c r="BQP73" s="67"/>
      <c r="BQR73" s="65"/>
      <c r="BQS73" s="1188"/>
      <c r="BQT73" s="1188"/>
      <c r="BQU73" s="66"/>
      <c r="BQV73" s="66"/>
      <c r="BQW73" s="66"/>
      <c r="BQX73" s="67"/>
      <c r="BQZ73" s="65"/>
      <c r="BRA73" s="1188"/>
      <c r="BRB73" s="1188"/>
      <c r="BRC73" s="66"/>
      <c r="BRD73" s="66"/>
      <c r="BRE73" s="66"/>
      <c r="BRF73" s="67"/>
      <c r="BRH73" s="65"/>
      <c r="BRI73" s="1188"/>
      <c r="BRJ73" s="1188"/>
      <c r="BRK73" s="66"/>
      <c r="BRL73" s="66"/>
      <c r="BRM73" s="66"/>
      <c r="BRN73" s="67"/>
      <c r="BRP73" s="65"/>
      <c r="BRQ73" s="1188"/>
      <c r="BRR73" s="1188"/>
      <c r="BRS73" s="66"/>
      <c r="BRT73" s="66"/>
      <c r="BRU73" s="66"/>
      <c r="BRV73" s="67"/>
      <c r="BRX73" s="65"/>
      <c r="BRY73" s="1188"/>
      <c r="BRZ73" s="1188"/>
      <c r="BSA73" s="66"/>
      <c r="BSB73" s="66"/>
      <c r="BSC73" s="66"/>
      <c r="BSD73" s="67"/>
      <c r="BSF73" s="65"/>
      <c r="BSG73" s="1188"/>
      <c r="BSH73" s="1188"/>
      <c r="BSI73" s="66"/>
      <c r="BSJ73" s="66"/>
      <c r="BSK73" s="66"/>
      <c r="BSL73" s="67"/>
      <c r="BSN73" s="65"/>
      <c r="BSO73" s="1188"/>
      <c r="BSP73" s="1188"/>
      <c r="BSQ73" s="66"/>
      <c r="BSR73" s="66"/>
      <c r="BSS73" s="66"/>
      <c r="BST73" s="67"/>
      <c r="BSV73" s="65"/>
      <c r="BSW73" s="1188"/>
      <c r="BSX73" s="1188"/>
      <c r="BSY73" s="66"/>
      <c r="BSZ73" s="66"/>
      <c r="BTA73" s="66"/>
      <c r="BTB73" s="67"/>
      <c r="BTD73" s="65"/>
      <c r="BTE73" s="1188"/>
      <c r="BTF73" s="1188"/>
      <c r="BTG73" s="66"/>
      <c r="BTH73" s="66"/>
      <c r="BTI73" s="66"/>
      <c r="BTJ73" s="67"/>
      <c r="BTL73" s="65"/>
      <c r="BTM73" s="1188"/>
      <c r="BTN73" s="1188"/>
      <c r="BTO73" s="66"/>
      <c r="BTP73" s="66"/>
      <c r="BTQ73" s="66"/>
      <c r="BTR73" s="67"/>
      <c r="BTT73" s="65"/>
      <c r="BTU73" s="1188"/>
      <c r="BTV73" s="1188"/>
      <c r="BTW73" s="66"/>
      <c r="BTX73" s="66"/>
      <c r="BTY73" s="66"/>
      <c r="BTZ73" s="67"/>
      <c r="BUB73" s="65"/>
      <c r="BUC73" s="1188"/>
      <c r="BUD73" s="1188"/>
      <c r="BUE73" s="66"/>
      <c r="BUF73" s="66"/>
      <c r="BUG73" s="66"/>
      <c r="BUH73" s="67"/>
      <c r="BUJ73" s="65"/>
      <c r="BUK73" s="1188"/>
      <c r="BUL73" s="1188"/>
      <c r="BUM73" s="66"/>
      <c r="BUN73" s="66"/>
      <c r="BUO73" s="66"/>
      <c r="BUP73" s="67"/>
      <c r="BUR73" s="65"/>
      <c r="BUS73" s="1188"/>
      <c r="BUT73" s="1188"/>
      <c r="BUU73" s="66"/>
      <c r="BUV73" s="66"/>
      <c r="BUW73" s="66"/>
      <c r="BUX73" s="67"/>
      <c r="BUZ73" s="65"/>
      <c r="BVA73" s="1188"/>
      <c r="BVB73" s="1188"/>
      <c r="BVC73" s="66"/>
      <c r="BVD73" s="66"/>
      <c r="BVE73" s="66"/>
      <c r="BVF73" s="67"/>
      <c r="BVH73" s="65"/>
      <c r="BVI73" s="1188"/>
      <c r="BVJ73" s="1188"/>
      <c r="BVK73" s="66"/>
      <c r="BVL73" s="66"/>
      <c r="BVM73" s="66"/>
      <c r="BVN73" s="67"/>
      <c r="BVP73" s="65"/>
      <c r="BVQ73" s="1188"/>
      <c r="BVR73" s="1188"/>
      <c r="BVS73" s="66"/>
      <c r="BVT73" s="66"/>
      <c r="BVU73" s="66"/>
      <c r="BVV73" s="67"/>
      <c r="BVX73" s="65"/>
      <c r="BVY73" s="1188"/>
      <c r="BVZ73" s="1188"/>
      <c r="BWA73" s="66"/>
      <c r="BWB73" s="66"/>
      <c r="BWC73" s="66"/>
      <c r="BWD73" s="67"/>
      <c r="BWF73" s="65"/>
      <c r="BWG73" s="1188"/>
      <c r="BWH73" s="1188"/>
      <c r="BWI73" s="66"/>
      <c r="BWJ73" s="66"/>
      <c r="BWK73" s="66"/>
      <c r="BWL73" s="67"/>
      <c r="BWN73" s="65"/>
      <c r="BWO73" s="1188"/>
      <c r="BWP73" s="1188"/>
      <c r="BWQ73" s="66"/>
      <c r="BWR73" s="66"/>
      <c r="BWS73" s="66"/>
      <c r="BWT73" s="67"/>
      <c r="BWV73" s="65"/>
      <c r="BWW73" s="1188"/>
      <c r="BWX73" s="1188"/>
      <c r="BWY73" s="66"/>
      <c r="BWZ73" s="66"/>
      <c r="BXA73" s="66"/>
      <c r="BXB73" s="67"/>
      <c r="BXD73" s="65"/>
      <c r="BXE73" s="1188"/>
      <c r="BXF73" s="1188"/>
      <c r="BXG73" s="66"/>
      <c r="BXH73" s="66"/>
      <c r="BXI73" s="66"/>
      <c r="BXJ73" s="67"/>
      <c r="BXL73" s="65"/>
      <c r="BXM73" s="1188"/>
      <c r="BXN73" s="1188"/>
      <c r="BXO73" s="66"/>
      <c r="BXP73" s="66"/>
      <c r="BXQ73" s="66"/>
      <c r="BXR73" s="67"/>
      <c r="BXT73" s="65"/>
      <c r="BXU73" s="1188"/>
      <c r="BXV73" s="1188"/>
      <c r="BXW73" s="66"/>
      <c r="BXX73" s="66"/>
      <c r="BXY73" s="66"/>
      <c r="BXZ73" s="67"/>
      <c r="BYB73" s="65"/>
      <c r="BYC73" s="1188"/>
      <c r="BYD73" s="1188"/>
      <c r="BYE73" s="66"/>
      <c r="BYF73" s="66"/>
      <c r="BYG73" s="66"/>
      <c r="BYH73" s="67"/>
      <c r="BYJ73" s="65"/>
      <c r="BYK73" s="1188"/>
      <c r="BYL73" s="1188"/>
      <c r="BYM73" s="66"/>
      <c r="BYN73" s="66"/>
      <c r="BYO73" s="66"/>
      <c r="BYP73" s="67"/>
      <c r="BYR73" s="65"/>
      <c r="BYS73" s="1188"/>
      <c r="BYT73" s="1188"/>
      <c r="BYU73" s="66"/>
      <c r="BYV73" s="66"/>
      <c r="BYW73" s="66"/>
      <c r="BYX73" s="67"/>
      <c r="BYZ73" s="65"/>
      <c r="BZA73" s="1188"/>
      <c r="BZB73" s="1188"/>
      <c r="BZC73" s="66"/>
      <c r="BZD73" s="66"/>
      <c r="BZE73" s="66"/>
      <c r="BZF73" s="67"/>
      <c r="BZH73" s="65"/>
      <c r="BZI73" s="1188"/>
      <c r="BZJ73" s="1188"/>
      <c r="BZK73" s="66"/>
      <c r="BZL73" s="66"/>
      <c r="BZM73" s="66"/>
      <c r="BZN73" s="67"/>
      <c r="BZP73" s="65"/>
      <c r="BZQ73" s="1188"/>
      <c r="BZR73" s="1188"/>
      <c r="BZS73" s="66"/>
      <c r="BZT73" s="66"/>
      <c r="BZU73" s="66"/>
      <c r="BZV73" s="67"/>
      <c r="BZX73" s="65"/>
      <c r="BZY73" s="1188"/>
      <c r="BZZ73" s="1188"/>
      <c r="CAA73" s="66"/>
      <c r="CAB73" s="66"/>
      <c r="CAC73" s="66"/>
      <c r="CAD73" s="67"/>
      <c r="CAF73" s="65"/>
      <c r="CAG73" s="1188"/>
      <c r="CAH73" s="1188"/>
      <c r="CAI73" s="66"/>
      <c r="CAJ73" s="66"/>
      <c r="CAK73" s="66"/>
      <c r="CAL73" s="67"/>
      <c r="CAN73" s="65"/>
      <c r="CAO73" s="1188"/>
      <c r="CAP73" s="1188"/>
      <c r="CAQ73" s="66"/>
      <c r="CAR73" s="66"/>
      <c r="CAS73" s="66"/>
      <c r="CAT73" s="67"/>
      <c r="CAV73" s="65"/>
      <c r="CAW73" s="1188"/>
      <c r="CAX73" s="1188"/>
      <c r="CAY73" s="66"/>
      <c r="CAZ73" s="66"/>
      <c r="CBA73" s="66"/>
      <c r="CBB73" s="67"/>
      <c r="CBD73" s="65"/>
      <c r="CBE73" s="1188"/>
      <c r="CBF73" s="1188"/>
      <c r="CBG73" s="66"/>
      <c r="CBH73" s="66"/>
      <c r="CBI73" s="66"/>
      <c r="CBJ73" s="67"/>
      <c r="CBL73" s="65"/>
      <c r="CBM73" s="1188"/>
      <c r="CBN73" s="1188"/>
      <c r="CBO73" s="66"/>
      <c r="CBP73" s="66"/>
      <c r="CBQ73" s="66"/>
      <c r="CBR73" s="67"/>
      <c r="CBT73" s="65"/>
      <c r="CBU73" s="1188"/>
      <c r="CBV73" s="1188"/>
      <c r="CBW73" s="66"/>
      <c r="CBX73" s="66"/>
      <c r="CBY73" s="66"/>
      <c r="CBZ73" s="67"/>
      <c r="CCB73" s="65"/>
      <c r="CCC73" s="1188"/>
      <c r="CCD73" s="1188"/>
      <c r="CCE73" s="66"/>
      <c r="CCF73" s="66"/>
      <c r="CCG73" s="66"/>
      <c r="CCH73" s="67"/>
      <c r="CCJ73" s="65"/>
      <c r="CCK73" s="1188"/>
      <c r="CCL73" s="1188"/>
      <c r="CCM73" s="66"/>
      <c r="CCN73" s="66"/>
      <c r="CCO73" s="66"/>
      <c r="CCP73" s="67"/>
      <c r="CCR73" s="65"/>
      <c r="CCS73" s="1188"/>
      <c r="CCT73" s="1188"/>
      <c r="CCU73" s="66"/>
      <c r="CCV73" s="66"/>
      <c r="CCW73" s="66"/>
      <c r="CCX73" s="67"/>
      <c r="CCZ73" s="65"/>
      <c r="CDA73" s="1188"/>
      <c r="CDB73" s="1188"/>
      <c r="CDC73" s="66"/>
      <c r="CDD73" s="66"/>
      <c r="CDE73" s="66"/>
      <c r="CDF73" s="67"/>
      <c r="CDH73" s="65"/>
      <c r="CDI73" s="1188"/>
      <c r="CDJ73" s="1188"/>
      <c r="CDK73" s="66"/>
      <c r="CDL73" s="66"/>
      <c r="CDM73" s="66"/>
      <c r="CDN73" s="67"/>
      <c r="CDP73" s="65"/>
      <c r="CDQ73" s="1188"/>
      <c r="CDR73" s="1188"/>
      <c r="CDS73" s="66"/>
      <c r="CDT73" s="66"/>
      <c r="CDU73" s="66"/>
      <c r="CDV73" s="67"/>
      <c r="CDX73" s="65"/>
      <c r="CDY73" s="1188"/>
      <c r="CDZ73" s="1188"/>
      <c r="CEA73" s="66"/>
      <c r="CEB73" s="66"/>
      <c r="CEC73" s="66"/>
      <c r="CED73" s="67"/>
      <c r="CEF73" s="65"/>
      <c r="CEG73" s="1188"/>
      <c r="CEH73" s="1188"/>
      <c r="CEI73" s="66"/>
      <c r="CEJ73" s="66"/>
      <c r="CEK73" s="66"/>
      <c r="CEL73" s="67"/>
      <c r="CEN73" s="65"/>
      <c r="CEO73" s="1188"/>
      <c r="CEP73" s="1188"/>
      <c r="CEQ73" s="66"/>
      <c r="CER73" s="66"/>
      <c r="CES73" s="66"/>
      <c r="CET73" s="67"/>
      <c r="CEV73" s="65"/>
      <c r="CEW73" s="1188"/>
      <c r="CEX73" s="1188"/>
      <c r="CEY73" s="66"/>
      <c r="CEZ73" s="66"/>
      <c r="CFA73" s="66"/>
      <c r="CFB73" s="67"/>
      <c r="CFD73" s="65"/>
      <c r="CFE73" s="1188"/>
      <c r="CFF73" s="1188"/>
      <c r="CFG73" s="66"/>
      <c r="CFH73" s="66"/>
      <c r="CFI73" s="66"/>
      <c r="CFJ73" s="67"/>
      <c r="CFL73" s="65"/>
      <c r="CFM73" s="1188"/>
      <c r="CFN73" s="1188"/>
      <c r="CFO73" s="66"/>
      <c r="CFP73" s="66"/>
      <c r="CFQ73" s="66"/>
      <c r="CFR73" s="67"/>
      <c r="CFT73" s="65"/>
      <c r="CFU73" s="1188"/>
      <c r="CFV73" s="1188"/>
      <c r="CFW73" s="66"/>
      <c r="CFX73" s="66"/>
      <c r="CFY73" s="66"/>
      <c r="CFZ73" s="67"/>
      <c r="CGB73" s="65"/>
      <c r="CGC73" s="1188"/>
      <c r="CGD73" s="1188"/>
      <c r="CGE73" s="66"/>
      <c r="CGF73" s="66"/>
      <c r="CGG73" s="66"/>
      <c r="CGH73" s="67"/>
      <c r="CGJ73" s="65"/>
      <c r="CGK73" s="1188"/>
      <c r="CGL73" s="1188"/>
      <c r="CGM73" s="66"/>
      <c r="CGN73" s="66"/>
      <c r="CGO73" s="66"/>
      <c r="CGP73" s="67"/>
      <c r="CGR73" s="65"/>
      <c r="CGS73" s="1188"/>
      <c r="CGT73" s="1188"/>
      <c r="CGU73" s="66"/>
      <c r="CGV73" s="66"/>
      <c r="CGW73" s="66"/>
      <c r="CGX73" s="67"/>
      <c r="CGZ73" s="65"/>
      <c r="CHA73" s="1188"/>
      <c r="CHB73" s="1188"/>
      <c r="CHC73" s="66"/>
      <c r="CHD73" s="66"/>
      <c r="CHE73" s="66"/>
      <c r="CHF73" s="67"/>
      <c r="CHH73" s="65"/>
      <c r="CHI73" s="1188"/>
      <c r="CHJ73" s="1188"/>
      <c r="CHK73" s="66"/>
      <c r="CHL73" s="66"/>
      <c r="CHM73" s="66"/>
      <c r="CHN73" s="67"/>
      <c r="CHP73" s="65"/>
      <c r="CHQ73" s="1188"/>
      <c r="CHR73" s="1188"/>
      <c r="CHS73" s="66"/>
      <c r="CHT73" s="66"/>
      <c r="CHU73" s="66"/>
      <c r="CHV73" s="67"/>
      <c r="CHX73" s="65"/>
      <c r="CHY73" s="1188"/>
      <c r="CHZ73" s="1188"/>
      <c r="CIA73" s="66"/>
      <c r="CIB73" s="66"/>
      <c r="CIC73" s="66"/>
      <c r="CID73" s="67"/>
      <c r="CIF73" s="65"/>
      <c r="CIG73" s="1188"/>
      <c r="CIH73" s="1188"/>
      <c r="CII73" s="66"/>
      <c r="CIJ73" s="66"/>
      <c r="CIK73" s="66"/>
      <c r="CIL73" s="67"/>
      <c r="CIN73" s="65"/>
      <c r="CIO73" s="1188"/>
      <c r="CIP73" s="1188"/>
      <c r="CIQ73" s="66"/>
      <c r="CIR73" s="66"/>
      <c r="CIS73" s="66"/>
      <c r="CIT73" s="67"/>
      <c r="CIV73" s="65"/>
      <c r="CIW73" s="1188"/>
      <c r="CIX73" s="1188"/>
      <c r="CIY73" s="66"/>
      <c r="CIZ73" s="66"/>
      <c r="CJA73" s="66"/>
      <c r="CJB73" s="67"/>
      <c r="CJD73" s="65"/>
      <c r="CJE73" s="1188"/>
      <c r="CJF73" s="1188"/>
      <c r="CJG73" s="66"/>
      <c r="CJH73" s="66"/>
      <c r="CJI73" s="66"/>
      <c r="CJJ73" s="67"/>
      <c r="CJL73" s="65"/>
      <c r="CJM73" s="1188"/>
      <c r="CJN73" s="1188"/>
      <c r="CJO73" s="66"/>
      <c r="CJP73" s="66"/>
      <c r="CJQ73" s="66"/>
      <c r="CJR73" s="67"/>
      <c r="CJT73" s="65"/>
      <c r="CJU73" s="1188"/>
      <c r="CJV73" s="1188"/>
      <c r="CJW73" s="66"/>
      <c r="CJX73" s="66"/>
      <c r="CJY73" s="66"/>
      <c r="CJZ73" s="67"/>
      <c r="CKB73" s="65"/>
      <c r="CKC73" s="1188"/>
      <c r="CKD73" s="1188"/>
      <c r="CKE73" s="66"/>
      <c r="CKF73" s="66"/>
      <c r="CKG73" s="66"/>
      <c r="CKH73" s="67"/>
      <c r="CKJ73" s="65"/>
      <c r="CKK73" s="1188"/>
      <c r="CKL73" s="1188"/>
      <c r="CKM73" s="66"/>
      <c r="CKN73" s="66"/>
      <c r="CKO73" s="66"/>
      <c r="CKP73" s="67"/>
      <c r="CKR73" s="65"/>
      <c r="CKS73" s="1188"/>
      <c r="CKT73" s="1188"/>
      <c r="CKU73" s="66"/>
      <c r="CKV73" s="66"/>
      <c r="CKW73" s="66"/>
      <c r="CKX73" s="67"/>
      <c r="CKZ73" s="65"/>
      <c r="CLA73" s="1188"/>
      <c r="CLB73" s="1188"/>
      <c r="CLC73" s="66"/>
      <c r="CLD73" s="66"/>
      <c r="CLE73" s="66"/>
      <c r="CLF73" s="67"/>
      <c r="CLH73" s="65"/>
      <c r="CLI73" s="1188"/>
      <c r="CLJ73" s="1188"/>
      <c r="CLK73" s="66"/>
      <c r="CLL73" s="66"/>
      <c r="CLM73" s="66"/>
      <c r="CLN73" s="67"/>
      <c r="CLP73" s="65"/>
      <c r="CLQ73" s="1188"/>
      <c r="CLR73" s="1188"/>
      <c r="CLS73" s="66"/>
      <c r="CLT73" s="66"/>
      <c r="CLU73" s="66"/>
      <c r="CLV73" s="67"/>
      <c r="CLX73" s="65"/>
      <c r="CLY73" s="1188"/>
      <c r="CLZ73" s="1188"/>
      <c r="CMA73" s="66"/>
      <c r="CMB73" s="66"/>
      <c r="CMC73" s="66"/>
      <c r="CMD73" s="67"/>
      <c r="CMF73" s="65"/>
      <c r="CMG73" s="1188"/>
      <c r="CMH73" s="1188"/>
      <c r="CMI73" s="66"/>
      <c r="CMJ73" s="66"/>
      <c r="CMK73" s="66"/>
      <c r="CML73" s="67"/>
      <c r="CMN73" s="65"/>
      <c r="CMO73" s="1188"/>
      <c r="CMP73" s="1188"/>
      <c r="CMQ73" s="66"/>
      <c r="CMR73" s="66"/>
      <c r="CMS73" s="66"/>
      <c r="CMT73" s="67"/>
      <c r="CMV73" s="65"/>
      <c r="CMW73" s="1188"/>
      <c r="CMX73" s="1188"/>
      <c r="CMY73" s="66"/>
      <c r="CMZ73" s="66"/>
      <c r="CNA73" s="66"/>
      <c r="CNB73" s="67"/>
      <c r="CND73" s="65"/>
      <c r="CNE73" s="1188"/>
      <c r="CNF73" s="1188"/>
      <c r="CNG73" s="66"/>
      <c r="CNH73" s="66"/>
      <c r="CNI73" s="66"/>
      <c r="CNJ73" s="67"/>
      <c r="CNL73" s="65"/>
      <c r="CNM73" s="1188"/>
      <c r="CNN73" s="1188"/>
      <c r="CNO73" s="66"/>
      <c r="CNP73" s="66"/>
      <c r="CNQ73" s="66"/>
      <c r="CNR73" s="67"/>
      <c r="CNT73" s="65"/>
      <c r="CNU73" s="1188"/>
      <c r="CNV73" s="1188"/>
      <c r="CNW73" s="66"/>
      <c r="CNX73" s="66"/>
      <c r="CNY73" s="66"/>
      <c r="CNZ73" s="67"/>
      <c r="COB73" s="65"/>
      <c r="COC73" s="1188"/>
      <c r="COD73" s="1188"/>
      <c r="COE73" s="66"/>
      <c r="COF73" s="66"/>
      <c r="COG73" s="66"/>
      <c r="COH73" s="67"/>
      <c r="COJ73" s="65"/>
      <c r="COK73" s="1188"/>
      <c r="COL73" s="1188"/>
      <c r="COM73" s="66"/>
      <c r="CON73" s="66"/>
      <c r="COO73" s="66"/>
      <c r="COP73" s="67"/>
      <c r="COR73" s="65"/>
      <c r="COS73" s="1188"/>
      <c r="COT73" s="1188"/>
      <c r="COU73" s="66"/>
      <c r="COV73" s="66"/>
      <c r="COW73" s="66"/>
      <c r="COX73" s="67"/>
      <c r="COZ73" s="65"/>
      <c r="CPA73" s="1188"/>
      <c r="CPB73" s="1188"/>
      <c r="CPC73" s="66"/>
      <c r="CPD73" s="66"/>
      <c r="CPE73" s="66"/>
      <c r="CPF73" s="67"/>
      <c r="CPH73" s="65"/>
      <c r="CPI73" s="1188"/>
      <c r="CPJ73" s="1188"/>
      <c r="CPK73" s="66"/>
      <c r="CPL73" s="66"/>
      <c r="CPM73" s="66"/>
      <c r="CPN73" s="67"/>
      <c r="CPP73" s="65"/>
      <c r="CPQ73" s="1188"/>
      <c r="CPR73" s="1188"/>
      <c r="CPS73" s="66"/>
      <c r="CPT73" s="66"/>
      <c r="CPU73" s="66"/>
      <c r="CPV73" s="67"/>
      <c r="CPX73" s="65"/>
      <c r="CPY73" s="1188"/>
      <c r="CPZ73" s="1188"/>
      <c r="CQA73" s="66"/>
      <c r="CQB73" s="66"/>
      <c r="CQC73" s="66"/>
      <c r="CQD73" s="67"/>
      <c r="CQF73" s="65"/>
      <c r="CQG73" s="1188"/>
      <c r="CQH73" s="1188"/>
      <c r="CQI73" s="66"/>
      <c r="CQJ73" s="66"/>
      <c r="CQK73" s="66"/>
      <c r="CQL73" s="67"/>
      <c r="CQN73" s="65"/>
      <c r="CQO73" s="1188"/>
      <c r="CQP73" s="1188"/>
      <c r="CQQ73" s="66"/>
      <c r="CQR73" s="66"/>
      <c r="CQS73" s="66"/>
      <c r="CQT73" s="67"/>
      <c r="CQV73" s="65"/>
      <c r="CQW73" s="1188"/>
      <c r="CQX73" s="1188"/>
      <c r="CQY73" s="66"/>
      <c r="CQZ73" s="66"/>
      <c r="CRA73" s="66"/>
      <c r="CRB73" s="67"/>
      <c r="CRD73" s="65"/>
      <c r="CRE73" s="1188"/>
      <c r="CRF73" s="1188"/>
      <c r="CRG73" s="66"/>
      <c r="CRH73" s="66"/>
      <c r="CRI73" s="66"/>
      <c r="CRJ73" s="67"/>
      <c r="CRL73" s="65"/>
      <c r="CRM73" s="1188"/>
      <c r="CRN73" s="1188"/>
      <c r="CRO73" s="66"/>
      <c r="CRP73" s="66"/>
      <c r="CRQ73" s="66"/>
      <c r="CRR73" s="67"/>
      <c r="CRT73" s="65"/>
      <c r="CRU73" s="1188"/>
      <c r="CRV73" s="1188"/>
      <c r="CRW73" s="66"/>
      <c r="CRX73" s="66"/>
      <c r="CRY73" s="66"/>
      <c r="CRZ73" s="67"/>
      <c r="CSB73" s="65"/>
      <c r="CSC73" s="1188"/>
      <c r="CSD73" s="1188"/>
      <c r="CSE73" s="66"/>
      <c r="CSF73" s="66"/>
      <c r="CSG73" s="66"/>
      <c r="CSH73" s="67"/>
      <c r="CSJ73" s="65"/>
      <c r="CSK73" s="1188"/>
      <c r="CSL73" s="1188"/>
      <c r="CSM73" s="66"/>
      <c r="CSN73" s="66"/>
      <c r="CSO73" s="66"/>
      <c r="CSP73" s="67"/>
      <c r="CSR73" s="65"/>
      <c r="CSS73" s="1188"/>
      <c r="CST73" s="1188"/>
      <c r="CSU73" s="66"/>
      <c r="CSV73" s="66"/>
      <c r="CSW73" s="66"/>
      <c r="CSX73" s="67"/>
      <c r="CSZ73" s="65"/>
      <c r="CTA73" s="1188"/>
      <c r="CTB73" s="1188"/>
      <c r="CTC73" s="66"/>
      <c r="CTD73" s="66"/>
      <c r="CTE73" s="66"/>
      <c r="CTF73" s="67"/>
      <c r="CTH73" s="65"/>
      <c r="CTI73" s="1188"/>
      <c r="CTJ73" s="1188"/>
      <c r="CTK73" s="66"/>
      <c r="CTL73" s="66"/>
      <c r="CTM73" s="66"/>
      <c r="CTN73" s="67"/>
      <c r="CTP73" s="65"/>
      <c r="CTQ73" s="1188"/>
      <c r="CTR73" s="1188"/>
      <c r="CTS73" s="66"/>
      <c r="CTT73" s="66"/>
      <c r="CTU73" s="66"/>
      <c r="CTV73" s="67"/>
      <c r="CTX73" s="65"/>
      <c r="CTY73" s="1188"/>
      <c r="CTZ73" s="1188"/>
      <c r="CUA73" s="66"/>
      <c r="CUB73" s="66"/>
      <c r="CUC73" s="66"/>
      <c r="CUD73" s="67"/>
      <c r="CUF73" s="65"/>
      <c r="CUG73" s="1188"/>
      <c r="CUH73" s="1188"/>
      <c r="CUI73" s="66"/>
      <c r="CUJ73" s="66"/>
      <c r="CUK73" s="66"/>
      <c r="CUL73" s="67"/>
      <c r="CUN73" s="65"/>
      <c r="CUO73" s="1188"/>
      <c r="CUP73" s="1188"/>
      <c r="CUQ73" s="66"/>
      <c r="CUR73" s="66"/>
      <c r="CUS73" s="66"/>
      <c r="CUT73" s="67"/>
      <c r="CUV73" s="65"/>
      <c r="CUW73" s="1188"/>
      <c r="CUX73" s="1188"/>
      <c r="CUY73" s="66"/>
      <c r="CUZ73" s="66"/>
      <c r="CVA73" s="66"/>
      <c r="CVB73" s="67"/>
      <c r="CVD73" s="65"/>
      <c r="CVE73" s="1188"/>
      <c r="CVF73" s="1188"/>
      <c r="CVG73" s="66"/>
      <c r="CVH73" s="66"/>
      <c r="CVI73" s="66"/>
      <c r="CVJ73" s="67"/>
      <c r="CVL73" s="65"/>
      <c r="CVM73" s="1188"/>
      <c r="CVN73" s="1188"/>
      <c r="CVO73" s="66"/>
      <c r="CVP73" s="66"/>
      <c r="CVQ73" s="66"/>
      <c r="CVR73" s="67"/>
      <c r="CVT73" s="65"/>
      <c r="CVU73" s="1188"/>
      <c r="CVV73" s="1188"/>
      <c r="CVW73" s="66"/>
      <c r="CVX73" s="66"/>
      <c r="CVY73" s="66"/>
      <c r="CVZ73" s="67"/>
      <c r="CWB73" s="65"/>
      <c r="CWC73" s="1188"/>
      <c r="CWD73" s="1188"/>
      <c r="CWE73" s="66"/>
      <c r="CWF73" s="66"/>
      <c r="CWG73" s="66"/>
      <c r="CWH73" s="67"/>
      <c r="CWJ73" s="65"/>
      <c r="CWK73" s="1188"/>
      <c r="CWL73" s="1188"/>
      <c r="CWM73" s="66"/>
      <c r="CWN73" s="66"/>
      <c r="CWO73" s="66"/>
      <c r="CWP73" s="67"/>
      <c r="CWR73" s="65"/>
      <c r="CWS73" s="1188"/>
      <c r="CWT73" s="1188"/>
      <c r="CWU73" s="66"/>
      <c r="CWV73" s="66"/>
      <c r="CWW73" s="66"/>
      <c r="CWX73" s="67"/>
      <c r="CWZ73" s="65"/>
      <c r="CXA73" s="1188"/>
      <c r="CXB73" s="1188"/>
      <c r="CXC73" s="66"/>
      <c r="CXD73" s="66"/>
      <c r="CXE73" s="66"/>
      <c r="CXF73" s="67"/>
      <c r="CXH73" s="65"/>
      <c r="CXI73" s="1188"/>
      <c r="CXJ73" s="1188"/>
      <c r="CXK73" s="66"/>
      <c r="CXL73" s="66"/>
      <c r="CXM73" s="66"/>
      <c r="CXN73" s="67"/>
      <c r="CXP73" s="65"/>
      <c r="CXQ73" s="1188"/>
      <c r="CXR73" s="1188"/>
      <c r="CXS73" s="66"/>
      <c r="CXT73" s="66"/>
      <c r="CXU73" s="66"/>
      <c r="CXV73" s="67"/>
      <c r="CXX73" s="65"/>
      <c r="CXY73" s="1188"/>
      <c r="CXZ73" s="1188"/>
      <c r="CYA73" s="66"/>
      <c r="CYB73" s="66"/>
      <c r="CYC73" s="66"/>
      <c r="CYD73" s="67"/>
      <c r="CYF73" s="65"/>
      <c r="CYG73" s="1188"/>
      <c r="CYH73" s="1188"/>
      <c r="CYI73" s="66"/>
      <c r="CYJ73" s="66"/>
      <c r="CYK73" s="66"/>
      <c r="CYL73" s="67"/>
      <c r="CYN73" s="65"/>
      <c r="CYO73" s="1188"/>
      <c r="CYP73" s="1188"/>
      <c r="CYQ73" s="66"/>
      <c r="CYR73" s="66"/>
      <c r="CYS73" s="66"/>
      <c r="CYT73" s="67"/>
      <c r="CYV73" s="65"/>
      <c r="CYW73" s="1188"/>
      <c r="CYX73" s="1188"/>
      <c r="CYY73" s="66"/>
      <c r="CYZ73" s="66"/>
      <c r="CZA73" s="66"/>
      <c r="CZB73" s="67"/>
      <c r="CZD73" s="65"/>
      <c r="CZE73" s="1188"/>
      <c r="CZF73" s="1188"/>
      <c r="CZG73" s="66"/>
      <c r="CZH73" s="66"/>
      <c r="CZI73" s="66"/>
      <c r="CZJ73" s="67"/>
      <c r="CZL73" s="65"/>
      <c r="CZM73" s="1188"/>
      <c r="CZN73" s="1188"/>
      <c r="CZO73" s="66"/>
      <c r="CZP73" s="66"/>
      <c r="CZQ73" s="66"/>
      <c r="CZR73" s="67"/>
      <c r="CZT73" s="65"/>
      <c r="CZU73" s="1188"/>
      <c r="CZV73" s="1188"/>
      <c r="CZW73" s="66"/>
      <c r="CZX73" s="66"/>
      <c r="CZY73" s="66"/>
      <c r="CZZ73" s="67"/>
      <c r="DAB73" s="65"/>
      <c r="DAC73" s="1188"/>
      <c r="DAD73" s="1188"/>
      <c r="DAE73" s="66"/>
      <c r="DAF73" s="66"/>
      <c r="DAG73" s="66"/>
      <c r="DAH73" s="67"/>
      <c r="DAJ73" s="65"/>
      <c r="DAK73" s="1188"/>
      <c r="DAL73" s="1188"/>
      <c r="DAM73" s="66"/>
      <c r="DAN73" s="66"/>
      <c r="DAO73" s="66"/>
      <c r="DAP73" s="67"/>
      <c r="DAR73" s="65"/>
      <c r="DAS73" s="1188"/>
      <c r="DAT73" s="1188"/>
      <c r="DAU73" s="66"/>
      <c r="DAV73" s="66"/>
      <c r="DAW73" s="66"/>
      <c r="DAX73" s="67"/>
      <c r="DAZ73" s="65"/>
      <c r="DBA73" s="1188"/>
      <c r="DBB73" s="1188"/>
      <c r="DBC73" s="66"/>
      <c r="DBD73" s="66"/>
      <c r="DBE73" s="66"/>
      <c r="DBF73" s="67"/>
      <c r="DBH73" s="65"/>
      <c r="DBI73" s="1188"/>
      <c r="DBJ73" s="1188"/>
      <c r="DBK73" s="66"/>
      <c r="DBL73" s="66"/>
      <c r="DBM73" s="66"/>
      <c r="DBN73" s="67"/>
      <c r="DBP73" s="65"/>
      <c r="DBQ73" s="1188"/>
      <c r="DBR73" s="1188"/>
      <c r="DBS73" s="66"/>
      <c r="DBT73" s="66"/>
      <c r="DBU73" s="66"/>
      <c r="DBV73" s="67"/>
      <c r="DBX73" s="65"/>
      <c r="DBY73" s="1188"/>
      <c r="DBZ73" s="1188"/>
      <c r="DCA73" s="66"/>
      <c r="DCB73" s="66"/>
      <c r="DCC73" s="66"/>
      <c r="DCD73" s="67"/>
      <c r="DCF73" s="65"/>
      <c r="DCG73" s="1188"/>
      <c r="DCH73" s="1188"/>
      <c r="DCI73" s="66"/>
      <c r="DCJ73" s="66"/>
      <c r="DCK73" s="66"/>
      <c r="DCL73" s="67"/>
      <c r="DCN73" s="65"/>
      <c r="DCO73" s="1188"/>
      <c r="DCP73" s="1188"/>
      <c r="DCQ73" s="66"/>
      <c r="DCR73" s="66"/>
      <c r="DCS73" s="66"/>
      <c r="DCT73" s="67"/>
      <c r="DCV73" s="65"/>
      <c r="DCW73" s="1188"/>
      <c r="DCX73" s="1188"/>
      <c r="DCY73" s="66"/>
      <c r="DCZ73" s="66"/>
      <c r="DDA73" s="66"/>
      <c r="DDB73" s="67"/>
      <c r="DDD73" s="65"/>
      <c r="DDE73" s="1188"/>
      <c r="DDF73" s="1188"/>
      <c r="DDG73" s="66"/>
      <c r="DDH73" s="66"/>
      <c r="DDI73" s="66"/>
      <c r="DDJ73" s="67"/>
      <c r="DDL73" s="65"/>
      <c r="DDM73" s="1188"/>
      <c r="DDN73" s="1188"/>
      <c r="DDO73" s="66"/>
      <c r="DDP73" s="66"/>
      <c r="DDQ73" s="66"/>
      <c r="DDR73" s="67"/>
      <c r="DDT73" s="65"/>
      <c r="DDU73" s="1188"/>
      <c r="DDV73" s="1188"/>
      <c r="DDW73" s="66"/>
      <c r="DDX73" s="66"/>
      <c r="DDY73" s="66"/>
      <c r="DDZ73" s="67"/>
      <c r="DEB73" s="65"/>
      <c r="DEC73" s="1188"/>
      <c r="DED73" s="1188"/>
      <c r="DEE73" s="66"/>
      <c r="DEF73" s="66"/>
      <c r="DEG73" s="66"/>
      <c r="DEH73" s="67"/>
      <c r="DEJ73" s="65"/>
      <c r="DEK73" s="1188"/>
      <c r="DEL73" s="1188"/>
      <c r="DEM73" s="66"/>
      <c r="DEN73" s="66"/>
      <c r="DEO73" s="66"/>
      <c r="DEP73" s="67"/>
      <c r="DER73" s="65"/>
      <c r="DES73" s="1188"/>
      <c r="DET73" s="1188"/>
      <c r="DEU73" s="66"/>
      <c r="DEV73" s="66"/>
      <c r="DEW73" s="66"/>
      <c r="DEX73" s="67"/>
      <c r="DEZ73" s="65"/>
      <c r="DFA73" s="1188"/>
      <c r="DFB73" s="1188"/>
      <c r="DFC73" s="66"/>
      <c r="DFD73" s="66"/>
      <c r="DFE73" s="66"/>
      <c r="DFF73" s="67"/>
      <c r="DFH73" s="65"/>
      <c r="DFI73" s="1188"/>
      <c r="DFJ73" s="1188"/>
      <c r="DFK73" s="66"/>
      <c r="DFL73" s="66"/>
      <c r="DFM73" s="66"/>
      <c r="DFN73" s="67"/>
      <c r="DFP73" s="65"/>
      <c r="DFQ73" s="1188"/>
      <c r="DFR73" s="1188"/>
      <c r="DFS73" s="66"/>
      <c r="DFT73" s="66"/>
      <c r="DFU73" s="66"/>
      <c r="DFV73" s="67"/>
      <c r="DFX73" s="65"/>
      <c r="DFY73" s="1188"/>
      <c r="DFZ73" s="1188"/>
      <c r="DGA73" s="66"/>
      <c r="DGB73" s="66"/>
      <c r="DGC73" s="66"/>
      <c r="DGD73" s="67"/>
      <c r="DGF73" s="65"/>
      <c r="DGG73" s="1188"/>
      <c r="DGH73" s="1188"/>
      <c r="DGI73" s="66"/>
      <c r="DGJ73" s="66"/>
      <c r="DGK73" s="66"/>
      <c r="DGL73" s="67"/>
      <c r="DGN73" s="65"/>
      <c r="DGO73" s="1188"/>
      <c r="DGP73" s="1188"/>
      <c r="DGQ73" s="66"/>
      <c r="DGR73" s="66"/>
      <c r="DGS73" s="66"/>
      <c r="DGT73" s="67"/>
      <c r="DGV73" s="65"/>
      <c r="DGW73" s="1188"/>
      <c r="DGX73" s="1188"/>
      <c r="DGY73" s="66"/>
      <c r="DGZ73" s="66"/>
      <c r="DHA73" s="66"/>
      <c r="DHB73" s="67"/>
      <c r="DHD73" s="65"/>
      <c r="DHE73" s="1188"/>
      <c r="DHF73" s="1188"/>
      <c r="DHG73" s="66"/>
      <c r="DHH73" s="66"/>
      <c r="DHI73" s="66"/>
      <c r="DHJ73" s="67"/>
      <c r="DHL73" s="65"/>
      <c r="DHM73" s="1188"/>
      <c r="DHN73" s="1188"/>
      <c r="DHO73" s="66"/>
      <c r="DHP73" s="66"/>
      <c r="DHQ73" s="66"/>
      <c r="DHR73" s="67"/>
      <c r="DHT73" s="65"/>
      <c r="DHU73" s="1188"/>
      <c r="DHV73" s="1188"/>
      <c r="DHW73" s="66"/>
      <c r="DHX73" s="66"/>
      <c r="DHY73" s="66"/>
      <c r="DHZ73" s="67"/>
      <c r="DIB73" s="65"/>
      <c r="DIC73" s="1188"/>
      <c r="DID73" s="1188"/>
      <c r="DIE73" s="66"/>
      <c r="DIF73" s="66"/>
      <c r="DIG73" s="66"/>
      <c r="DIH73" s="67"/>
      <c r="DIJ73" s="65"/>
      <c r="DIK73" s="1188"/>
      <c r="DIL73" s="1188"/>
      <c r="DIM73" s="66"/>
      <c r="DIN73" s="66"/>
      <c r="DIO73" s="66"/>
      <c r="DIP73" s="67"/>
      <c r="DIR73" s="65"/>
      <c r="DIS73" s="1188"/>
      <c r="DIT73" s="1188"/>
      <c r="DIU73" s="66"/>
      <c r="DIV73" s="66"/>
      <c r="DIW73" s="66"/>
      <c r="DIX73" s="67"/>
      <c r="DIZ73" s="65"/>
      <c r="DJA73" s="1188"/>
      <c r="DJB73" s="1188"/>
      <c r="DJC73" s="66"/>
      <c r="DJD73" s="66"/>
      <c r="DJE73" s="66"/>
      <c r="DJF73" s="67"/>
      <c r="DJH73" s="65"/>
      <c r="DJI73" s="1188"/>
      <c r="DJJ73" s="1188"/>
      <c r="DJK73" s="66"/>
      <c r="DJL73" s="66"/>
      <c r="DJM73" s="66"/>
      <c r="DJN73" s="67"/>
      <c r="DJP73" s="65"/>
      <c r="DJQ73" s="1188"/>
      <c r="DJR73" s="1188"/>
      <c r="DJS73" s="66"/>
      <c r="DJT73" s="66"/>
      <c r="DJU73" s="66"/>
      <c r="DJV73" s="67"/>
      <c r="DJX73" s="65"/>
      <c r="DJY73" s="1188"/>
      <c r="DJZ73" s="1188"/>
      <c r="DKA73" s="66"/>
      <c r="DKB73" s="66"/>
      <c r="DKC73" s="66"/>
      <c r="DKD73" s="67"/>
      <c r="DKF73" s="65"/>
      <c r="DKG73" s="1188"/>
      <c r="DKH73" s="1188"/>
      <c r="DKI73" s="66"/>
      <c r="DKJ73" s="66"/>
      <c r="DKK73" s="66"/>
      <c r="DKL73" s="67"/>
      <c r="DKN73" s="65"/>
      <c r="DKO73" s="1188"/>
      <c r="DKP73" s="1188"/>
      <c r="DKQ73" s="66"/>
      <c r="DKR73" s="66"/>
      <c r="DKS73" s="66"/>
      <c r="DKT73" s="67"/>
      <c r="DKV73" s="65"/>
      <c r="DKW73" s="1188"/>
      <c r="DKX73" s="1188"/>
      <c r="DKY73" s="66"/>
      <c r="DKZ73" s="66"/>
      <c r="DLA73" s="66"/>
      <c r="DLB73" s="67"/>
      <c r="DLD73" s="65"/>
      <c r="DLE73" s="1188"/>
      <c r="DLF73" s="1188"/>
      <c r="DLG73" s="66"/>
      <c r="DLH73" s="66"/>
      <c r="DLI73" s="66"/>
      <c r="DLJ73" s="67"/>
      <c r="DLL73" s="65"/>
      <c r="DLM73" s="1188"/>
      <c r="DLN73" s="1188"/>
      <c r="DLO73" s="66"/>
      <c r="DLP73" s="66"/>
      <c r="DLQ73" s="66"/>
      <c r="DLR73" s="67"/>
      <c r="DLT73" s="65"/>
      <c r="DLU73" s="1188"/>
      <c r="DLV73" s="1188"/>
      <c r="DLW73" s="66"/>
      <c r="DLX73" s="66"/>
      <c r="DLY73" s="66"/>
      <c r="DLZ73" s="67"/>
      <c r="DMB73" s="65"/>
      <c r="DMC73" s="1188"/>
      <c r="DMD73" s="1188"/>
      <c r="DME73" s="66"/>
      <c r="DMF73" s="66"/>
      <c r="DMG73" s="66"/>
      <c r="DMH73" s="67"/>
      <c r="DMJ73" s="65"/>
      <c r="DMK73" s="1188"/>
      <c r="DML73" s="1188"/>
      <c r="DMM73" s="66"/>
      <c r="DMN73" s="66"/>
      <c r="DMO73" s="66"/>
      <c r="DMP73" s="67"/>
      <c r="DMR73" s="65"/>
      <c r="DMS73" s="1188"/>
      <c r="DMT73" s="1188"/>
      <c r="DMU73" s="66"/>
      <c r="DMV73" s="66"/>
      <c r="DMW73" s="66"/>
      <c r="DMX73" s="67"/>
      <c r="DMZ73" s="65"/>
      <c r="DNA73" s="1188"/>
      <c r="DNB73" s="1188"/>
      <c r="DNC73" s="66"/>
      <c r="DND73" s="66"/>
      <c r="DNE73" s="66"/>
      <c r="DNF73" s="67"/>
      <c r="DNH73" s="65"/>
      <c r="DNI73" s="1188"/>
      <c r="DNJ73" s="1188"/>
      <c r="DNK73" s="66"/>
      <c r="DNL73" s="66"/>
      <c r="DNM73" s="66"/>
      <c r="DNN73" s="67"/>
      <c r="DNP73" s="65"/>
      <c r="DNQ73" s="1188"/>
      <c r="DNR73" s="1188"/>
      <c r="DNS73" s="66"/>
      <c r="DNT73" s="66"/>
      <c r="DNU73" s="66"/>
      <c r="DNV73" s="67"/>
      <c r="DNX73" s="65"/>
      <c r="DNY73" s="1188"/>
      <c r="DNZ73" s="1188"/>
      <c r="DOA73" s="66"/>
      <c r="DOB73" s="66"/>
      <c r="DOC73" s="66"/>
      <c r="DOD73" s="67"/>
      <c r="DOF73" s="65"/>
      <c r="DOG73" s="1188"/>
      <c r="DOH73" s="1188"/>
      <c r="DOI73" s="66"/>
      <c r="DOJ73" s="66"/>
      <c r="DOK73" s="66"/>
      <c r="DOL73" s="67"/>
      <c r="DON73" s="65"/>
      <c r="DOO73" s="1188"/>
      <c r="DOP73" s="1188"/>
      <c r="DOQ73" s="66"/>
      <c r="DOR73" s="66"/>
      <c r="DOS73" s="66"/>
      <c r="DOT73" s="67"/>
      <c r="DOV73" s="65"/>
      <c r="DOW73" s="1188"/>
      <c r="DOX73" s="1188"/>
      <c r="DOY73" s="66"/>
      <c r="DOZ73" s="66"/>
      <c r="DPA73" s="66"/>
      <c r="DPB73" s="67"/>
      <c r="DPD73" s="65"/>
      <c r="DPE73" s="1188"/>
      <c r="DPF73" s="1188"/>
      <c r="DPG73" s="66"/>
      <c r="DPH73" s="66"/>
      <c r="DPI73" s="66"/>
      <c r="DPJ73" s="67"/>
      <c r="DPL73" s="65"/>
      <c r="DPM73" s="1188"/>
      <c r="DPN73" s="1188"/>
      <c r="DPO73" s="66"/>
      <c r="DPP73" s="66"/>
      <c r="DPQ73" s="66"/>
      <c r="DPR73" s="67"/>
      <c r="DPT73" s="65"/>
      <c r="DPU73" s="1188"/>
      <c r="DPV73" s="1188"/>
      <c r="DPW73" s="66"/>
      <c r="DPX73" s="66"/>
      <c r="DPY73" s="66"/>
      <c r="DPZ73" s="67"/>
      <c r="DQB73" s="65"/>
      <c r="DQC73" s="1188"/>
      <c r="DQD73" s="1188"/>
      <c r="DQE73" s="66"/>
      <c r="DQF73" s="66"/>
      <c r="DQG73" s="66"/>
      <c r="DQH73" s="67"/>
      <c r="DQJ73" s="65"/>
      <c r="DQK73" s="1188"/>
      <c r="DQL73" s="1188"/>
      <c r="DQM73" s="66"/>
      <c r="DQN73" s="66"/>
      <c r="DQO73" s="66"/>
      <c r="DQP73" s="67"/>
      <c r="DQR73" s="65"/>
      <c r="DQS73" s="1188"/>
      <c r="DQT73" s="1188"/>
      <c r="DQU73" s="66"/>
      <c r="DQV73" s="66"/>
      <c r="DQW73" s="66"/>
      <c r="DQX73" s="67"/>
      <c r="DQZ73" s="65"/>
      <c r="DRA73" s="1188"/>
      <c r="DRB73" s="1188"/>
      <c r="DRC73" s="66"/>
      <c r="DRD73" s="66"/>
      <c r="DRE73" s="66"/>
      <c r="DRF73" s="67"/>
      <c r="DRH73" s="65"/>
      <c r="DRI73" s="1188"/>
      <c r="DRJ73" s="1188"/>
      <c r="DRK73" s="66"/>
      <c r="DRL73" s="66"/>
      <c r="DRM73" s="66"/>
      <c r="DRN73" s="67"/>
      <c r="DRP73" s="65"/>
      <c r="DRQ73" s="1188"/>
      <c r="DRR73" s="1188"/>
      <c r="DRS73" s="66"/>
      <c r="DRT73" s="66"/>
      <c r="DRU73" s="66"/>
      <c r="DRV73" s="67"/>
      <c r="DRX73" s="65"/>
      <c r="DRY73" s="1188"/>
      <c r="DRZ73" s="1188"/>
      <c r="DSA73" s="66"/>
      <c r="DSB73" s="66"/>
      <c r="DSC73" s="66"/>
      <c r="DSD73" s="67"/>
      <c r="DSF73" s="65"/>
      <c r="DSG73" s="1188"/>
      <c r="DSH73" s="1188"/>
      <c r="DSI73" s="66"/>
      <c r="DSJ73" s="66"/>
      <c r="DSK73" s="66"/>
      <c r="DSL73" s="67"/>
      <c r="DSN73" s="65"/>
      <c r="DSO73" s="1188"/>
      <c r="DSP73" s="1188"/>
      <c r="DSQ73" s="66"/>
      <c r="DSR73" s="66"/>
      <c r="DSS73" s="66"/>
      <c r="DST73" s="67"/>
      <c r="DSV73" s="65"/>
      <c r="DSW73" s="1188"/>
      <c r="DSX73" s="1188"/>
      <c r="DSY73" s="66"/>
      <c r="DSZ73" s="66"/>
      <c r="DTA73" s="66"/>
      <c r="DTB73" s="67"/>
      <c r="DTD73" s="65"/>
      <c r="DTE73" s="1188"/>
      <c r="DTF73" s="1188"/>
      <c r="DTG73" s="66"/>
      <c r="DTH73" s="66"/>
      <c r="DTI73" s="66"/>
      <c r="DTJ73" s="67"/>
      <c r="DTL73" s="65"/>
      <c r="DTM73" s="1188"/>
      <c r="DTN73" s="1188"/>
      <c r="DTO73" s="66"/>
      <c r="DTP73" s="66"/>
      <c r="DTQ73" s="66"/>
      <c r="DTR73" s="67"/>
      <c r="DTT73" s="65"/>
      <c r="DTU73" s="1188"/>
      <c r="DTV73" s="1188"/>
      <c r="DTW73" s="66"/>
      <c r="DTX73" s="66"/>
      <c r="DTY73" s="66"/>
      <c r="DTZ73" s="67"/>
      <c r="DUB73" s="65"/>
      <c r="DUC73" s="1188"/>
      <c r="DUD73" s="1188"/>
      <c r="DUE73" s="66"/>
      <c r="DUF73" s="66"/>
      <c r="DUG73" s="66"/>
      <c r="DUH73" s="67"/>
      <c r="DUJ73" s="65"/>
      <c r="DUK73" s="1188"/>
      <c r="DUL73" s="1188"/>
      <c r="DUM73" s="66"/>
      <c r="DUN73" s="66"/>
      <c r="DUO73" s="66"/>
      <c r="DUP73" s="67"/>
      <c r="DUR73" s="65"/>
      <c r="DUS73" s="1188"/>
      <c r="DUT73" s="1188"/>
      <c r="DUU73" s="66"/>
      <c r="DUV73" s="66"/>
      <c r="DUW73" s="66"/>
      <c r="DUX73" s="67"/>
      <c r="DUZ73" s="65"/>
      <c r="DVA73" s="1188"/>
      <c r="DVB73" s="1188"/>
      <c r="DVC73" s="66"/>
      <c r="DVD73" s="66"/>
      <c r="DVE73" s="66"/>
      <c r="DVF73" s="67"/>
      <c r="DVH73" s="65"/>
      <c r="DVI73" s="1188"/>
      <c r="DVJ73" s="1188"/>
      <c r="DVK73" s="66"/>
      <c r="DVL73" s="66"/>
      <c r="DVM73" s="66"/>
      <c r="DVN73" s="67"/>
      <c r="DVP73" s="65"/>
      <c r="DVQ73" s="1188"/>
      <c r="DVR73" s="1188"/>
      <c r="DVS73" s="66"/>
      <c r="DVT73" s="66"/>
      <c r="DVU73" s="66"/>
      <c r="DVV73" s="67"/>
      <c r="DVX73" s="65"/>
      <c r="DVY73" s="1188"/>
      <c r="DVZ73" s="1188"/>
      <c r="DWA73" s="66"/>
      <c r="DWB73" s="66"/>
      <c r="DWC73" s="66"/>
      <c r="DWD73" s="67"/>
      <c r="DWF73" s="65"/>
      <c r="DWG73" s="1188"/>
      <c r="DWH73" s="1188"/>
      <c r="DWI73" s="66"/>
      <c r="DWJ73" s="66"/>
      <c r="DWK73" s="66"/>
      <c r="DWL73" s="67"/>
      <c r="DWN73" s="65"/>
      <c r="DWO73" s="1188"/>
      <c r="DWP73" s="1188"/>
      <c r="DWQ73" s="66"/>
      <c r="DWR73" s="66"/>
      <c r="DWS73" s="66"/>
      <c r="DWT73" s="67"/>
      <c r="DWV73" s="65"/>
      <c r="DWW73" s="1188"/>
      <c r="DWX73" s="1188"/>
      <c r="DWY73" s="66"/>
      <c r="DWZ73" s="66"/>
      <c r="DXA73" s="66"/>
      <c r="DXB73" s="67"/>
      <c r="DXD73" s="65"/>
      <c r="DXE73" s="1188"/>
      <c r="DXF73" s="1188"/>
      <c r="DXG73" s="66"/>
      <c r="DXH73" s="66"/>
      <c r="DXI73" s="66"/>
      <c r="DXJ73" s="67"/>
      <c r="DXL73" s="65"/>
      <c r="DXM73" s="1188"/>
      <c r="DXN73" s="1188"/>
      <c r="DXO73" s="66"/>
      <c r="DXP73" s="66"/>
      <c r="DXQ73" s="66"/>
      <c r="DXR73" s="67"/>
      <c r="DXT73" s="65"/>
      <c r="DXU73" s="1188"/>
      <c r="DXV73" s="1188"/>
      <c r="DXW73" s="66"/>
      <c r="DXX73" s="66"/>
      <c r="DXY73" s="66"/>
      <c r="DXZ73" s="67"/>
      <c r="DYB73" s="65"/>
      <c r="DYC73" s="1188"/>
      <c r="DYD73" s="1188"/>
      <c r="DYE73" s="66"/>
      <c r="DYF73" s="66"/>
      <c r="DYG73" s="66"/>
      <c r="DYH73" s="67"/>
      <c r="DYJ73" s="65"/>
      <c r="DYK73" s="1188"/>
      <c r="DYL73" s="1188"/>
      <c r="DYM73" s="66"/>
      <c r="DYN73" s="66"/>
      <c r="DYO73" s="66"/>
      <c r="DYP73" s="67"/>
      <c r="DYR73" s="65"/>
      <c r="DYS73" s="1188"/>
      <c r="DYT73" s="1188"/>
      <c r="DYU73" s="66"/>
      <c r="DYV73" s="66"/>
      <c r="DYW73" s="66"/>
      <c r="DYX73" s="67"/>
      <c r="DYZ73" s="65"/>
      <c r="DZA73" s="1188"/>
      <c r="DZB73" s="1188"/>
      <c r="DZC73" s="66"/>
      <c r="DZD73" s="66"/>
      <c r="DZE73" s="66"/>
      <c r="DZF73" s="67"/>
      <c r="DZH73" s="65"/>
      <c r="DZI73" s="1188"/>
      <c r="DZJ73" s="1188"/>
      <c r="DZK73" s="66"/>
      <c r="DZL73" s="66"/>
      <c r="DZM73" s="66"/>
      <c r="DZN73" s="67"/>
      <c r="DZP73" s="65"/>
      <c r="DZQ73" s="1188"/>
      <c r="DZR73" s="1188"/>
      <c r="DZS73" s="66"/>
      <c r="DZT73" s="66"/>
      <c r="DZU73" s="66"/>
      <c r="DZV73" s="67"/>
      <c r="DZX73" s="65"/>
      <c r="DZY73" s="1188"/>
      <c r="DZZ73" s="1188"/>
      <c r="EAA73" s="66"/>
      <c r="EAB73" s="66"/>
      <c r="EAC73" s="66"/>
      <c r="EAD73" s="67"/>
      <c r="EAF73" s="65"/>
      <c r="EAG73" s="1188"/>
      <c r="EAH73" s="1188"/>
      <c r="EAI73" s="66"/>
      <c r="EAJ73" s="66"/>
      <c r="EAK73" s="66"/>
      <c r="EAL73" s="67"/>
      <c r="EAN73" s="65"/>
      <c r="EAO73" s="1188"/>
      <c r="EAP73" s="1188"/>
      <c r="EAQ73" s="66"/>
      <c r="EAR73" s="66"/>
      <c r="EAS73" s="66"/>
      <c r="EAT73" s="67"/>
      <c r="EAV73" s="65"/>
      <c r="EAW73" s="1188"/>
      <c r="EAX73" s="1188"/>
      <c r="EAY73" s="66"/>
      <c r="EAZ73" s="66"/>
      <c r="EBA73" s="66"/>
      <c r="EBB73" s="67"/>
      <c r="EBD73" s="65"/>
      <c r="EBE73" s="1188"/>
      <c r="EBF73" s="1188"/>
      <c r="EBG73" s="66"/>
      <c r="EBH73" s="66"/>
      <c r="EBI73" s="66"/>
      <c r="EBJ73" s="67"/>
      <c r="EBL73" s="65"/>
      <c r="EBM73" s="1188"/>
      <c r="EBN73" s="1188"/>
      <c r="EBO73" s="66"/>
      <c r="EBP73" s="66"/>
      <c r="EBQ73" s="66"/>
      <c r="EBR73" s="67"/>
      <c r="EBT73" s="65"/>
      <c r="EBU73" s="1188"/>
      <c r="EBV73" s="1188"/>
      <c r="EBW73" s="66"/>
      <c r="EBX73" s="66"/>
      <c r="EBY73" s="66"/>
      <c r="EBZ73" s="67"/>
      <c r="ECB73" s="65"/>
      <c r="ECC73" s="1188"/>
      <c r="ECD73" s="1188"/>
      <c r="ECE73" s="66"/>
      <c r="ECF73" s="66"/>
      <c r="ECG73" s="66"/>
      <c r="ECH73" s="67"/>
      <c r="ECJ73" s="65"/>
      <c r="ECK73" s="1188"/>
      <c r="ECL73" s="1188"/>
      <c r="ECM73" s="66"/>
      <c r="ECN73" s="66"/>
      <c r="ECO73" s="66"/>
      <c r="ECP73" s="67"/>
      <c r="ECR73" s="65"/>
      <c r="ECS73" s="1188"/>
      <c r="ECT73" s="1188"/>
      <c r="ECU73" s="66"/>
      <c r="ECV73" s="66"/>
      <c r="ECW73" s="66"/>
      <c r="ECX73" s="67"/>
      <c r="ECZ73" s="65"/>
      <c r="EDA73" s="1188"/>
      <c r="EDB73" s="1188"/>
      <c r="EDC73" s="66"/>
      <c r="EDD73" s="66"/>
      <c r="EDE73" s="66"/>
      <c r="EDF73" s="67"/>
      <c r="EDH73" s="65"/>
      <c r="EDI73" s="1188"/>
      <c r="EDJ73" s="1188"/>
      <c r="EDK73" s="66"/>
      <c r="EDL73" s="66"/>
      <c r="EDM73" s="66"/>
      <c r="EDN73" s="67"/>
      <c r="EDP73" s="65"/>
      <c r="EDQ73" s="1188"/>
      <c r="EDR73" s="1188"/>
      <c r="EDS73" s="66"/>
      <c r="EDT73" s="66"/>
      <c r="EDU73" s="66"/>
      <c r="EDV73" s="67"/>
      <c r="EDX73" s="65"/>
      <c r="EDY73" s="1188"/>
      <c r="EDZ73" s="1188"/>
      <c r="EEA73" s="66"/>
      <c r="EEB73" s="66"/>
      <c r="EEC73" s="66"/>
      <c r="EED73" s="67"/>
      <c r="EEF73" s="65"/>
      <c r="EEG73" s="1188"/>
      <c r="EEH73" s="1188"/>
      <c r="EEI73" s="66"/>
      <c r="EEJ73" s="66"/>
      <c r="EEK73" s="66"/>
      <c r="EEL73" s="67"/>
      <c r="EEN73" s="65"/>
      <c r="EEO73" s="1188"/>
      <c r="EEP73" s="1188"/>
      <c r="EEQ73" s="66"/>
      <c r="EER73" s="66"/>
      <c r="EES73" s="66"/>
      <c r="EET73" s="67"/>
      <c r="EEV73" s="65"/>
      <c r="EEW73" s="1188"/>
      <c r="EEX73" s="1188"/>
      <c r="EEY73" s="66"/>
      <c r="EEZ73" s="66"/>
      <c r="EFA73" s="66"/>
      <c r="EFB73" s="67"/>
      <c r="EFD73" s="65"/>
      <c r="EFE73" s="1188"/>
      <c r="EFF73" s="1188"/>
      <c r="EFG73" s="66"/>
      <c r="EFH73" s="66"/>
      <c r="EFI73" s="66"/>
      <c r="EFJ73" s="67"/>
      <c r="EFL73" s="65"/>
      <c r="EFM73" s="1188"/>
      <c r="EFN73" s="1188"/>
      <c r="EFO73" s="66"/>
      <c r="EFP73" s="66"/>
      <c r="EFQ73" s="66"/>
      <c r="EFR73" s="67"/>
      <c r="EFT73" s="65"/>
      <c r="EFU73" s="1188"/>
      <c r="EFV73" s="1188"/>
      <c r="EFW73" s="66"/>
      <c r="EFX73" s="66"/>
      <c r="EFY73" s="66"/>
      <c r="EFZ73" s="67"/>
      <c r="EGB73" s="65"/>
      <c r="EGC73" s="1188"/>
      <c r="EGD73" s="1188"/>
      <c r="EGE73" s="66"/>
      <c r="EGF73" s="66"/>
      <c r="EGG73" s="66"/>
      <c r="EGH73" s="67"/>
      <c r="EGJ73" s="65"/>
      <c r="EGK73" s="1188"/>
      <c r="EGL73" s="1188"/>
      <c r="EGM73" s="66"/>
      <c r="EGN73" s="66"/>
      <c r="EGO73" s="66"/>
      <c r="EGP73" s="67"/>
      <c r="EGR73" s="65"/>
      <c r="EGS73" s="1188"/>
      <c r="EGT73" s="1188"/>
      <c r="EGU73" s="66"/>
      <c r="EGV73" s="66"/>
      <c r="EGW73" s="66"/>
      <c r="EGX73" s="67"/>
      <c r="EGZ73" s="65"/>
      <c r="EHA73" s="1188"/>
      <c r="EHB73" s="1188"/>
      <c r="EHC73" s="66"/>
      <c r="EHD73" s="66"/>
      <c r="EHE73" s="66"/>
      <c r="EHF73" s="67"/>
      <c r="EHH73" s="65"/>
      <c r="EHI73" s="1188"/>
      <c r="EHJ73" s="1188"/>
      <c r="EHK73" s="66"/>
      <c r="EHL73" s="66"/>
      <c r="EHM73" s="66"/>
      <c r="EHN73" s="67"/>
      <c r="EHP73" s="65"/>
      <c r="EHQ73" s="1188"/>
      <c r="EHR73" s="1188"/>
      <c r="EHS73" s="66"/>
      <c r="EHT73" s="66"/>
      <c r="EHU73" s="66"/>
      <c r="EHV73" s="67"/>
      <c r="EHX73" s="65"/>
      <c r="EHY73" s="1188"/>
      <c r="EHZ73" s="1188"/>
      <c r="EIA73" s="66"/>
      <c r="EIB73" s="66"/>
      <c r="EIC73" s="66"/>
      <c r="EID73" s="67"/>
      <c r="EIF73" s="65"/>
      <c r="EIG73" s="1188"/>
      <c r="EIH73" s="1188"/>
      <c r="EII73" s="66"/>
      <c r="EIJ73" s="66"/>
      <c r="EIK73" s="66"/>
      <c r="EIL73" s="67"/>
      <c r="EIN73" s="65"/>
      <c r="EIO73" s="1188"/>
      <c r="EIP73" s="1188"/>
      <c r="EIQ73" s="66"/>
      <c r="EIR73" s="66"/>
      <c r="EIS73" s="66"/>
      <c r="EIT73" s="67"/>
      <c r="EIV73" s="65"/>
      <c r="EIW73" s="1188"/>
      <c r="EIX73" s="1188"/>
      <c r="EIY73" s="66"/>
      <c r="EIZ73" s="66"/>
      <c r="EJA73" s="66"/>
      <c r="EJB73" s="67"/>
      <c r="EJD73" s="65"/>
      <c r="EJE73" s="1188"/>
      <c r="EJF73" s="1188"/>
      <c r="EJG73" s="66"/>
      <c r="EJH73" s="66"/>
      <c r="EJI73" s="66"/>
      <c r="EJJ73" s="67"/>
      <c r="EJL73" s="65"/>
      <c r="EJM73" s="1188"/>
      <c r="EJN73" s="1188"/>
      <c r="EJO73" s="66"/>
      <c r="EJP73" s="66"/>
      <c r="EJQ73" s="66"/>
      <c r="EJR73" s="67"/>
      <c r="EJT73" s="65"/>
      <c r="EJU73" s="1188"/>
      <c r="EJV73" s="1188"/>
      <c r="EJW73" s="66"/>
      <c r="EJX73" s="66"/>
      <c r="EJY73" s="66"/>
      <c r="EJZ73" s="67"/>
      <c r="EKB73" s="65"/>
      <c r="EKC73" s="1188"/>
      <c r="EKD73" s="1188"/>
      <c r="EKE73" s="66"/>
      <c r="EKF73" s="66"/>
      <c r="EKG73" s="66"/>
      <c r="EKH73" s="67"/>
      <c r="EKJ73" s="65"/>
      <c r="EKK73" s="1188"/>
      <c r="EKL73" s="1188"/>
      <c r="EKM73" s="66"/>
      <c r="EKN73" s="66"/>
      <c r="EKO73" s="66"/>
      <c r="EKP73" s="67"/>
      <c r="EKR73" s="65"/>
      <c r="EKS73" s="1188"/>
      <c r="EKT73" s="1188"/>
      <c r="EKU73" s="66"/>
      <c r="EKV73" s="66"/>
      <c r="EKW73" s="66"/>
      <c r="EKX73" s="67"/>
      <c r="EKZ73" s="65"/>
      <c r="ELA73" s="1188"/>
      <c r="ELB73" s="1188"/>
      <c r="ELC73" s="66"/>
      <c r="ELD73" s="66"/>
      <c r="ELE73" s="66"/>
      <c r="ELF73" s="67"/>
      <c r="ELH73" s="65"/>
      <c r="ELI73" s="1188"/>
      <c r="ELJ73" s="1188"/>
      <c r="ELK73" s="66"/>
      <c r="ELL73" s="66"/>
      <c r="ELM73" s="66"/>
      <c r="ELN73" s="67"/>
      <c r="ELP73" s="65"/>
      <c r="ELQ73" s="1188"/>
      <c r="ELR73" s="1188"/>
      <c r="ELS73" s="66"/>
      <c r="ELT73" s="66"/>
      <c r="ELU73" s="66"/>
      <c r="ELV73" s="67"/>
      <c r="ELX73" s="65"/>
      <c r="ELY73" s="1188"/>
      <c r="ELZ73" s="1188"/>
      <c r="EMA73" s="66"/>
      <c r="EMB73" s="66"/>
      <c r="EMC73" s="66"/>
      <c r="EMD73" s="67"/>
      <c r="EMF73" s="65"/>
      <c r="EMG73" s="1188"/>
      <c r="EMH73" s="1188"/>
      <c r="EMI73" s="66"/>
      <c r="EMJ73" s="66"/>
      <c r="EMK73" s="66"/>
      <c r="EML73" s="67"/>
      <c r="EMN73" s="65"/>
      <c r="EMO73" s="1188"/>
      <c r="EMP73" s="1188"/>
      <c r="EMQ73" s="66"/>
      <c r="EMR73" s="66"/>
      <c r="EMS73" s="66"/>
      <c r="EMT73" s="67"/>
      <c r="EMV73" s="65"/>
      <c r="EMW73" s="1188"/>
      <c r="EMX73" s="1188"/>
      <c r="EMY73" s="66"/>
      <c r="EMZ73" s="66"/>
      <c r="ENA73" s="66"/>
      <c r="ENB73" s="67"/>
      <c r="END73" s="65"/>
      <c r="ENE73" s="1188"/>
      <c r="ENF73" s="1188"/>
      <c r="ENG73" s="66"/>
      <c r="ENH73" s="66"/>
      <c r="ENI73" s="66"/>
      <c r="ENJ73" s="67"/>
      <c r="ENL73" s="65"/>
      <c r="ENM73" s="1188"/>
      <c r="ENN73" s="1188"/>
      <c r="ENO73" s="66"/>
      <c r="ENP73" s="66"/>
      <c r="ENQ73" s="66"/>
      <c r="ENR73" s="67"/>
      <c r="ENT73" s="65"/>
      <c r="ENU73" s="1188"/>
      <c r="ENV73" s="1188"/>
      <c r="ENW73" s="66"/>
      <c r="ENX73" s="66"/>
      <c r="ENY73" s="66"/>
      <c r="ENZ73" s="67"/>
      <c r="EOB73" s="65"/>
      <c r="EOC73" s="1188"/>
      <c r="EOD73" s="1188"/>
      <c r="EOE73" s="66"/>
      <c r="EOF73" s="66"/>
      <c r="EOG73" s="66"/>
      <c r="EOH73" s="67"/>
      <c r="EOJ73" s="65"/>
      <c r="EOK73" s="1188"/>
      <c r="EOL73" s="1188"/>
      <c r="EOM73" s="66"/>
      <c r="EON73" s="66"/>
      <c r="EOO73" s="66"/>
      <c r="EOP73" s="67"/>
      <c r="EOR73" s="65"/>
      <c r="EOS73" s="1188"/>
      <c r="EOT73" s="1188"/>
      <c r="EOU73" s="66"/>
      <c r="EOV73" s="66"/>
      <c r="EOW73" s="66"/>
      <c r="EOX73" s="67"/>
      <c r="EOZ73" s="65"/>
      <c r="EPA73" s="1188"/>
      <c r="EPB73" s="1188"/>
      <c r="EPC73" s="66"/>
      <c r="EPD73" s="66"/>
      <c r="EPE73" s="66"/>
      <c r="EPF73" s="67"/>
      <c r="EPH73" s="65"/>
      <c r="EPI73" s="1188"/>
      <c r="EPJ73" s="1188"/>
      <c r="EPK73" s="66"/>
      <c r="EPL73" s="66"/>
      <c r="EPM73" s="66"/>
      <c r="EPN73" s="67"/>
      <c r="EPP73" s="65"/>
      <c r="EPQ73" s="1188"/>
      <c r="EPR73" s="1188"/>
      <c r="EPS73" s="66"/>
      <c r="EPT73" s="66"/>
      <c r="EPU73" s="66"/>
      <c r="EPV73" s="67"/>
      <c r="EPX73" s="65"/>
      <c r="EPY73" s="1188"/>
      <c r="EPZ73" s="1188"/>
      <c r="EQA73" s="66"/>
      <c r="EQB73" s="66"/>
      <c r="EQC73" s="66"/>
      <c r="EQD73" s="67"/>
      <c r="EQF73" s="65"/>
      <c r="EQG73" s="1188"/>
      <c r="EQH73" s="1188"/>
      <c r="EQI73" s="66"/>
      <c r="EQJ73" s="66"/>
      <c r="EQK73" s="66"/>
      <c r="EQL73" s="67"/>
      <c r="EQN73" s="65"/>
      <c r="EQO73" s="1188"/>
      <c r="EQP73" s="1188"/>
      <c r="EQQ73" s="66"/>
      <c r="EQR73" s="66"/>
      <c r="EQS73" s="66"/>
      <c r="EQT73" s="67"/>
      <c r="EQV73" s="65"/>
      <c r="EQW73" s="1188"/>
      <c r="EQX73" s="1188"/>
      <c r="EQY73" s="66"/>
      <c r="EQZ73" s="66"/>
      <c r="ERA73" s="66"/>
      <c r="ERB73" s="67"/>
      <c r="ERD73" s="65"/>
      <c r="ERE73" s="1188"/>
      <c r="ERF73" s="1188"/>
      <c r="ERG73" s="66"/>
      <c r="ERH73" s="66"/>
      <c r="ERI73" s="66"/>
      <c r="ERJ73" s="67"/>
      <c r="ERL73" s="65"/>
      <c r="ERM73" s="1188"/>
      <c r="ERN73" s="1188"/>
      <c r="ERO73" s="66"/>
      <c r="ERP73" s="66"/>
      <c r="ERQ73" s="66"/>
      <c r="ERR73" s="67"/>
      <c r="ERT73" s="65"/>
      <c r="ERU73" s="1188"/>
      <c r="ERV73" s="1188"/>
      <c r="ERW73" s="66"/>
      <c r="ERX73" s="66"/>
      <c r="ERY73" s="66"/>
      <c r="ERZ73" s="67"/>
      <c r="ESB73" s="65"/>
      <c r="ESC73" s="1188"/>
      <c r="ESD73" s="1188"/>
      <c r="ESE73" s="66"/>
      <c r="ESF73" s="66"/>
      <c r="ESG73" s="66"/>
      <c r="ESH73" s="67"/>
      <c r="ESJ73" s="65"/>
      <c r="ESK73" s="1188"/>
      <c r="ESL73" s="1188"/>
      <c r="ESM73" s="66"/>
      <c r="ESN73" s="66"/>
      <c r="ESO73" s="66"/>
      <c r="ESP73" s="67"/>
      <c r="ESR73" s="65"/>
      <c r="ESS73" s="1188"/>
      <c r="EST73" s="1188"/>
      <c r="ESU73" s="66"/>
      <c r="ESV73" s="66"/>
      <c r="ESW73" s="66"/>
      <c r="ESX73" s="67"/>
      <c r="ESZ73" s="65"/>
      <c r="ETA73" s="1188"/>
      <c r="ETB73" s="1188"/>
      <c r="ETC73" s="66"/>
      <c r="ETD73" s="66"/>
      <c r="ETE73" s="66"/>
      <c r="ETF73" s="67"/>
      <c r="ETH73" s="65"/>
      <c r="ETI73" s="1188"/>
      <c r="ETJ73" s="1188"/>
      <c r="ETK73" s="66"/>
      <c r="ETL73" s="66"/>
      <c r="ETM73" s="66"/>
      <c r="ETN73" s="67"/>
      <c r="ETP73" s="65"/>
      <c r="ETQ73" s="1188"/>
      <c r="ETR73" s="1188"/>
      <c r="ETS73" s="66"/>
      <c r="ETT73" s="66"/>
      <c r="ETU73" s="66"/>
      <c r="ETV73" s="67"/>
      <c r="ETX73" s="65"/>
      <c r="ETY73" s="1188"/>
      <c r="ETZ73" s="1188"/>
      <c r="EUA73" s="66"/>
      <c r="EUB73" s="66"/>
      <c r="EUC73" s="66"/>
      <c r="EUD73" s="67"/>
      <c r="EUF73" s="65"/>
      <c r="EUG73" s="1188"/>
      <c r="EUH73" s="1188"/>
      <c r="EUI73" s="66"/>
      <c r="EUJ73" s="66"/>
      <c r="EUK73" s="66"/>
      <c r="EUL73" s="67"/>
      <c r="EUN73" s="65"/>
      <c r="EUO73" s="1188"/>
      <c r="EUP73" s="1188"/>
      <c r="EUQ73" s="66"/>
      <c r="EUR73" s="66"/>
      <c r="EUS73" s="66"/>
      <c r="EUT73" s="67"/>
      <c r="EUV73" s="65"/>
      <c r="EUW73" s="1188"/>
      <c r="EUX73" s="1188"/>
      <c r="EUY73" s="66"/>
      <c r="EUZ73" s="66"/>
      <c r="EVA73" s="66"/>
      <c r="EVB73" s="67"/>
      <c r="EVD73" s="65"/>
      <c r="EVE73" s="1188"/>
      <c r="EVF73" s="1188"/>
      <c r="EVG73" s="66"/>
      <c r="EVH73" s="66"/>
      <c r="EVI73" s="66"/>
      <c r="EVJ73" s="67"/>
      <c r="EVL73" s="65"/>
      <c r="EVM73" s="1188"/>
      <c r="EVN73" s="1188"/>
      <c r="EVO73" s="66"/>
      <c r="EVP73" s="66"/>
      <c r="EVQ73" s="66"/>
      <c r="EVR73" s="67"/>
      <c r="EVT73" s="65"/>
      <c r="EVU73" s="1188"/>
      <c r="EVV73" s="1188"/>
      <c r="EVW73" s="66"/>
      <c r="EVX73" s="66"/>
      <c r="EVY73" s="66"/>
      <c r="EVZ73" s="67"/>
      <c r="EWB73" s="65"/>
      <c r="EWC73" s="1188"/>
      <c r="EWD73" s="1188"/>
      <c r="EWE73" s="66"/>
      <c r="EWF73" s="66"/>
      <c r="EWG73" s="66"/>
      <c r="EWH73" s="67"/>
      <c r="EWJ73" s="65"/>
      <c r="EWK73" s="1188"/>
      <c r="EWL73" s="1188"/>
      <c r="EWM73" s="66"/>
      <c r="EWN73" s="66"/>
      <c r="EWO73" s="66"/>
      <c r="EWP73" s="67"/>
      <c r="EWR73" s="65"/>
      <c r="EWS73" s="1188"/>
      <c r="EWT73" s="1188"/>
      <c r="EWU73" s="66"/>
      <c r="EWV73" s="66"/>
      <c r="EWW73" s="66"/>
      <c r="EWX73" s="67"/>
      <c r="EWZ73" s="65"/>
      <c r="EXA73" s="1188"/>
      <c r="EXB73" s="1188"/>
      <c r="EXC73" s="66"/>
      <c r="EXD73" s="66"/>
      <c r="EXE73" s="66"/>
      <c r="EXF73" s="67"/>
      <c r="EXH73" s="65"/>
      <c r="EXI73" s="1188"/>
      <c r="EXJ73" s="1188"/>
      <c r="EXK73" s="66"/>
      <c r="EXL73" s="66"/>
      <c r="EXM73" s="66"/>
      <c r="EXN73" s="67"/>
      <c r="EXP73" s="65"/>
      <c r="EXQ73" s="1188"/>
      <c r="EXR73" s="1188"/>
      <c r="EXS73" s="66"/>
      <c r="EXT73" s="66"/>
      <c r="EXU73" s="66"/>
      <c r="EXV73" s="67"/>
      <c r="EXX73" s="65"/>
      <c r="EXY73" s="1188"/>
      <c r="EXZ73" s="1188"/>
      <c r="EYA73" s="66"/>
      <c r="EYB73" s="66"/>
      <c r="EYC73" s="66"/>
      <c r="EYD73" s="67"/>
      <c r="EYF73" s="65"/>
      <c r="EYG73" s="1188"/>
      <c r="EYH73" s="1188"/>
      <c r="EYI73" s="66"/>
      <c r="EYJ73" s="66"/>
      <c r="EYK73" s="66"/>
      <c r="EYL73" s="67"/>
      <c r="EYN73" s="65"/>
      <c r="EYO73" s="1188"/>
      <c r="EYP73" s="1188"/>
      <c r="EYQ73" s="66"/>
      <c r="EYR73" s="66"/>
      <c r="EYS73" s="66"/>
      <c r="EYT73" s="67"/>
      <c r="EYV73" s="65"/>
      <c r="EYW73" s="1188"/>
      <c r="EYX73" s="1188"/>
      <c r="EYY73" s="66"/>
      <c r="EYZ73" s="66"/>
      <c r="EZA73" s="66"/>
      <c r="EZB73" s="67"/>
      <c r="EZD73" s="65"/>
      <c r="EZE73" s="1188"/>
      <c r="EZF73" s="1188"/>
      <c r="EZG73" s="66"/>
      <c r="EZH73" s="66"/>
      <c r="EZI73" s="66"/>
      <c r="EZJ73" s="67"/>
      <c r="EZL73" s="65"/>
      <c r="EZM73" s="1188"/>
      <c r="EZN73" s="1188"/>
      <c r="EZO73" s="66"/>
      <c r="EZP73" s="66"/>
      <c r="EZQ73" s="66"/>
      <c r="EZR73" s="67"/>
      <c r="EZT73" s="65"/>
      <c r="EZU73" s="1188"/>
      <c r="EZV73" s="1188"/>
      <c r="EZW73" s="66"/>
      <c r="EZX73" s="66"/>
      <c r="EZY73" s="66"/>
      <c r="EZZ73" s="67"/>
      <c r="FAB73" s="65"/>
      <c r="FAC73" s="1188"/>
      <c r="FAD73" s="1188"/>
      <c r="FAE73" s="66"/>
      <c r="FAF73" s="66"/>
      <c r="FAG73" s="66"/>
      <c r="FAH73" s="67"/>
      <c r="FAJ73" s="65"/>
      <c r="FAK73" s="1188"/>
      <c r="FAL73" s="1188"/>
      <c r="FAM73" s="66"/>
      <c r="FAN73" s="66"/>
      <c r="FAO73" s="66"/>
      <c r="FAP73" s="67"/>
      <c r="FAR73" s="65"/>
      <c r="FAS73" s="1188"/>
      <c r="FAT73" s="1188"/>
      <c r="FAU73" s="66"/>
      <c r="FAV73" s="66"/>
      <c r="FAW73" s="66"/>
      <c r="FAX73" s="67"/>
      <c r="FAZ73" s="65"/>
      <c r="FBA73" s="1188"/>
      <c r="FBB73" s="1188"/>
      <c r="FBC73" s="66"/>
      <c r="FBD73" s="66"/>
      <c r="FBE73" s="66"/>
      <c r="FBF73" s="67"/>
      <c r="FBH73" s="65"/>
      <c r="FBI73" s="1188"/>
      <c r="FBJ73" s="1188"/>
      <c r="FBK73" s="66"/>
      <c r="FBL73" s="66"/>
      <c r="FBM73" s="66"/>
      <c r="FBN73" s="67"/>
      <c r="FBP73" s="65"/>
      <c r="FBQ73" s="1188"/>
      <c r="FBR73" s="1188"/>
      <c r="FBS73" s="66"/>
      <c r="FBT73" s="66"/>
      <c r="FBU73" s="66"/>
      <c r="FBV73" s="67"/>
      <c r="FBX73" s="65"/>
      <c r="FBY73" s="1188"/>
      <c r="FBZ73" s="1188"/>
      <c r="FCA73" s="66"/>
      <c r="FCB73" s="66"/>
      <c r="FCC73" s="66"/>
      <c r="FCD73" s="67"/>
      <c r="FCF73" s="65"/>
      <c r="FCG73" s="1188"/>
      <c r="FCH73" s="1188"/>
      <c r="FCI73" s="66"/>
      <c r="FCJ73" s="66"/>
      <c r="FCK73" s="66"/>
      <c r="FCL73" s="67"/>
      <c r="FCN73" s="65"/>
      <c r="FCO73" s="1188"/>
      <c r="FCP73" s="1188"/>
      <c r="FCQ73" s="66"/>
      <c r="FCR73" s="66"/>
      <c r="FCS73" s="66"/>
      <c r="FCT73" s="67"/>
      <c r="FCV73" s="65"/>
      <c r="FCW73" s="1188"/>
      <c r="FCX73" s="1188"/>
      <c r="FCY73" s="66"/>
      <c r="FCZ73" s="66"/>
      <c r="FDA73" s="66"/>
      <c r="FDB73" s="67"/>
      <c r="FDD73" s="65"/>
      <c r="FDE73" s="1188"/>
      <c r="FDF73" s="1188"/>
      <c r="FDG73" s="66"/>
      <c r="FDH73" s="66"/>
      <c r="FDI73" s="66"/>
      <c r="FDJ73" s="67"/>
      <c r="FDL73" s="65"/>
      <c r="FDM73" s="1188"/>
      <c r="FDN73" s="1188"/>
      <c r="FDO73" s="66"/>
      <c r="FDP73" s="66"/>
      <c r="FDQ73" s="66"/>
      <c r="FDR73" s="67"/>
      <c r="FDT73" s="65"/>
      <c r="FDU73" s="1188"/>
      <c r="FDV73" s="1188"/>
      <c r="FDW73" s="66"/>
      <c r="FDX73" s="66"/>
      <c r="FDY73" s="66"/>
      <c r="FDZ73" s="67"/>
      <c r="FEB73" s="65"/>
      <c r="FEC73" s="1188"/>
      <c r="FED73" s="1188"/>
      <c r="FEE73" s="66"/>
      <c r="FEF73" s="66"/>
      <c r="FEG73" s="66"/>
      <c r="FEH73" s="67"/>
      <c r="FEJ73" s="65"/>
      <c r="FEK73" s="1188"/>
      <c r="FEL73" s="1188"/>
      <c r="FEM73" s="66"/>
      <c r="FEN73" s="66"/>
      <c r="FEO73" s="66"/>
      <c r="FEP73" s="67"/>
      <c r="FER73" s="65"/>
      <c r="FES73" s="1188"/>
      <c r="FET73" s="1188"/>
      <c r="FEU73" s="66"/>
      <c r="FEV73" s="66"/>
      <c r="FEW73" s="66"/>
      <c r="FEX73" s="67"/>
      <c r="FEZ73" s="65"/>
      <c r="FFA73" s="1188"/>
      <c r="FFB73" s="1188"/>
      <c r="FFC73" s="66"/>
      <c r="FFD73" s="66"/>
      <c r="FFE73" s="66"/>
      <c r="FFF73" s="67"/>
      <c r="FFH73" s="65"/>
      <c r="FFI73" s="1188"/>
      <c r="FFJ73" s="1188"/>
      <c r="FFK73" s="66"/>
      <c r="FFL73" s="66"/>
      <c r="FFM73" s="66"/>
      <c r="FFN73" s="67"/>
      <c r="FFP73" s="65"/>
      <c r="FFQ73" s="1188"/>
      <c r="FFR73" s="1188"/>
      <c r="FFS73" s="66"/>
      <c r="FFT73" s="66"/>
      <c r="FFU73" s="66"/>
      <c r="FFV73" s="67"/>
      <c r="FFX73" s="65"/>
      <c r="FFY73" s="1188"/>
      <c r="FFZ73" s="1188"/>
      <c r="FGA73" s="66"/>
      <c r="FGB73" s="66"/>
      <c r="FGC73" s="66"/>
      <c r="FGD73" s="67"/>
      <c r="FGF73" s="65"/>
      <c r="FGG73" s="1188"/>
      <c r="FGH73" s="1188"/>
      <c r="FGI73" s="66"/>
      <c r="FGJ73" s="66"/>
      <c r="FGK73" s="66"/>
      <c r="FGL73" s="67"/>
      <c r="FGN73" s="65"/>
      <c r="FGO73" s="1188"/>
      <c r="FGP73" s="1188"/>
      <c r="FGQ73" s="66"/>
      <c r="FGR73" s="66"/>
      <c r="FGS73" s="66"/>
      <c r="FGT73" s="67"/>
      <c r="FGV73" s="65"/>
      <c r="FGW73" s="1188"/>
      <c r="FGX73" s="1188"/>
      <c r="FGY73" s="66"/>
      <c r="FGZ73" s="66"/>
      <c r="FHA73" s="66"/>
      <c r="FHB73" s="67"/>
      <c r="FHD73" s="65"/>
      <c r="FHE73" s="1188"/>
      <c r="FHF73" s="1188"/>
      <c r="FHG73" s="66"/>
      <c r="FHH73" s="66"/>
      <c r="FHI73" s="66"/>
      <c r="FHJ73" s="67"/>
      <c r="FHL73" s="65"/>
      <c r="FHM73" s="1188"/>
      <c r="FHN73" s="1188"/>
      <c r="FHO73" s="66"/>
      <c r="FHP73" s="66"/>
      <c r="FHQ73" s="66"/>
      <c r="FHR73" s="67"/>
      <c r="FHT73" s="65"/>
      <c r="FHU73" s="1188"/>
      <c r="FHV73" s="1188"/>
      <c r="FHW73" s="66"/>
      <c r="FHX73" s="66"/>
      <c r="FHY73" s="66"/>
      <c r="FHZ73" s="67"/>
      <c r="FIB73" s="65"/>
      <c r="FIC73" s="1188"/>
      <c r="FID73" s="1188"/>
      <c r="FIE73" s="66"/>
      <c r="FIF73" s="66"/>
      <c r="FIG73" s="66"/>
      <c r="FIH73" s="67"/>
      <c r="FIJ73" s="65"/>
      <c r="FIK73" s="1188"/>
      <c r="FIL73" s="1188"/>
      <c r="FIM73" s="66"/>
      <c r="FIN73" s="66"/>
      <c r="FIO73" s="66"/>
      <c r="FIP73" s="67"/>
      <c r="FIR73" s="65"/>
      <c r="FIS73" s="1188"/>
      <c r="FIT73" s="1188"/>
      <c r="FIU73" s="66"/>
      <c r="FIV73" s="66"/>
      <c r="FIW73" s="66"/>
      <c r="FIX73" s="67"/>
      <c r="FIZ73" s="65"/>
      <c r="FJA73" s="1188"/>
      <c r="FJB73" s="1188"/>
      <c r="FJC73" s="66"/>
      <c r="FJD73" s="66"/>
      <c r="FJE73" s="66"/>
      <c r="FJF73" s="67"/>
      <c r="FJH73" s="65"/>
      <c r="FJI73" s="1188"/>
      <c r="FJJ73" s="1188"/>
      <c r="FJK73" s="66"/>
      <c r="FJL73" s="66"/>
      <c r="FJM73" s="66"/>
      <c r="FJN73" s="67"/>
      <c r="FJP73" s="65"/>
      <c r="FJQ73" s="1188"/>
      <c r="FJR73" s="1188"/>
      <c r="FJS73" s="66"/>
      <c r="FJT73" s="66"/>
      <c r="FJU73" s="66"/>
      <c r="FJV73" s="67"/>
      <c r="FJX73" s="65"/>
      <c r="FJY73" s="1188"/>
      <c r="FJZ73" s="1188"/>
      <c r="FKA73" s="66"/>
      <c r="FKB73" s="66"/>
      <c r="FKC73" s="66"/>
      <c r="FKD73" s="67"/>
      <c r="FKF73" s="65"/>
      <c r="FKG73" s="1188"/>
      <c r="FKH73" s="1188"/>
      <c r="FKI73" s="66"/>
      <c r="FKJ73" s="66"/>
      <c r="FKK73" s="66"/>
      <c r="FKL73" s="67"/>
      <c r="FKN73" s="65"/>
      <c r="FKO73" s="1188"/>
      <c r="FKP73" s="1188"/>
      <c r="FKQ73" s="66"/>
      <c r="FKR73" s="66"/>
      <c r="FKS73" s="66"/>
      <c r="FKT73" s="67"/>
      <c r="FKV73" s="65"/>
      <c r="FKW73" s="1188"/>
      <c r="FKX73" s="1188"/>
      <c r="FKY73" s="66"/>
      <c r="FKZ73" s="66"/>
      <c r="FLA73" s="66"/>
      <c r="FLB73" s="67"/>
      <c r="FLD73" s="65"/>
      <c r="FLE73" s="1188"/>
      <c r="FLF73" s="1188"/>
      <c r="FLG73" s="66"/>
      <c r="FLH73" s="66"/>
      <c r="FLI73" s="66"/>
      <c r="FLJ73" s="67"/>
      <c r="FLL73" s="65"/>
      <c r="FLM73" s="1188"/>
      <c r="FLN73" s="1188"/>
      <c r="FLO73" s="66"/>
      <c r="FLP73" s="66"/>
      <c r="FLQ73" s="66"/>
      <c r="FLR73" s="67"/>
      <c r="FLT73" s="65"/>
      <c r="FLU73" s="1188"/>
      <c r="FLV73" s="1188"/>
      <c r="FLW73" s="66"/>
      <c r="FLX73" s="66"/>
      <c r="FLY73" s="66"/>
      <c r="FLZ73" s="67"/>
      <c r="FMB73" s="65"/>
      <c r="FMC73" s="1188"/>
      <c r="FMD73" s="1188"/>
      <c r="FME73" s="66"/>
      <c r="FMF73" s="66"/>
      <c r="FMG73" s="66"/>
      <c r="FMH73" s="67"/>
      <c r="FMJ73" s="65"/>
      <c r="FMK73" s="1188"/>
      <c r="FML73" s="1188"/>
      <c r="FMM73" s="66"/>
      <c r="FMN73" s="66"/>
      <c r="FMO73" s="66"/>
      <c r="FMP73" s="67"/>
      <c r="FMR73" s="65"/>
      <c r="FMS73" s="1188"/>
      <c r="FMT73" s="1188"/>
      <c r="FMU73" s="66"/>
      <c r="FMV73" s="66"/>
      <c r="FMW73" s="66"/>
      <c r="FMX73" s="67"/>
      <c r="FMZ73" s="65"/>
      <c r="FNA73" s="1188"/>
      <c r="FNB73" s="1188"/>
      <c r="FNC73" s="66"/>
      <c r="FND73" s="66"/>
      <c r="FNE73" s="66"/>
      <c r="FNF73" s="67"/>
      <c r="FNH73" s="65"/>
      <c r="FNI73" s="1188"/>
      <c r="FNJ73" s="1188"/>
      <c r="FNK73" s="66"/>
      <c r="FNL73" s="66"/>
      <c r="FNM73" s="66"/>
      <c r="FNN73" s="67"/>
      <c r="FNP73" s="65"/>
      <c r="FNQ73" s="1188"/>
      <c r="FNR73" s="1188"/>
      <c r="FNS73" s="66"/>
      <c r="FNT73" s="66"/>
      <c r="FNU73" s="66"/>
      <c r="FNV73" s="67"/>
      <c r="FNX73" s="65"/>
      <c r="FNY73" s="1188"/>
      <c r="FNZ73" s="1188"/>
      <c r="FOA73" s="66"/>
      <c r="FOB73" s="66"/>
      <c r="FOC73" s="66"/>
      <c r="FOD73" s="67"/>
      <c r="FOF73" s="65"/>
      <c r="FOG73" s="1188"/>
      <c r="FOH73" s="1188"/>
      <c r="FOI73" s="66"/>
      <c r="FOJ73" s="66"/>
      <c r="FOK73" s="66"/>
      <c r="FOL73" s="67"/>
      <c r="FON73" s="65"/>
      <c r="FOO73" s="1188"/>
      <c r="FOP73" s="1188"/>
      <c r="FOQ73" s="66"/>
      <c r="FOR73" s="66"/>
      <c r="FOS73" s="66"/>
      <c r="FOT73" s="67"/>
      <c r="FOV73" s="65"/>
      <c r="FOW73" s="1188"/>
      <c r="FOX73" s="1188"/>
      <c r="FOY73" s="66"/>
      <c r="FOZ73" s="66"/>
      <c r="FPA73" s="66"/>
      <c r="FPB73" s="67"/>
      <c r="FPD73" s="65"/>
      <c r="FPE73" s="1188"/>
      <c r="FPF73" s="1188"/>
      <c r="FPG73" s="66"/>
      <c r="FPH73" s="66"/>
      <c r="FPI73" s="66"/>
      <c r="FPJ73" s="67"/>
      <c r="FPL73" s="65"/>
      <c r="FPM73" s="1188"/>
      <c r="FPN73" s="1188"/>
      <c r="FPO73" s="66"/>
      <c r="FPP73" s="66"/>
      <c r="FPQ73" s="66"/>
      <c r="FPR73" s="67"/>
      <c r="FPT73" s="65"/>
      <c r="FPU73" s="1188"/>
      <c r="FPV73" s="1188"/>
      <c r="FPW73" s="66"/>
      <c r="FPX73" s="66"/>
      <c r="FPY73" s="66"/>
      <c r="FPZ73" s="67"/>
      <c r="FQB73" s="65"/>
      <c r="FQC73" s="1188"/>
      <c r="FQD73" s="1188"/>
      <c r="FQE73" s="66"/>
      <c r="FQF73" s="66"/>
      <c r="FQG73" s="66"/>
      <c r="FQH73" s="67"/>
      <c r="FQJ73" s="65"/>
      <c r="FQK73" s="1188"/>
      <c r="FQL73" s="1188"/>
      <c r="FQM73" s="66"/>
      <c r="FQN73" s="66"/>
      <c r="FQO73" s="66"/>
      <c r="FQP73" s="67"/>
      <c r="FQR73" s="65"/>
      <c r="FQS73" s="1188"/>
      <c r="FQT73" s="1188"/>
      <c r="FQU73" s="66"/>
      <c r="FQV73" s="66"/>
      <c r="FQW73" s="66"/>
      <c r="FQX73" s="67"/>
      <c r="FQZ73" s="65"/>
      <c r="FRA73" s="1188"/>
      <c r="FRB73" s="1188"/>
      <c r="FRC73" s="66"/>
      <c r="FRD73" s="66"/>
      <c r="FRE73" s="66"/>
      <c r="FRF73" s="67"/>
      <c r="FRH73" s="65"/>
      <c r="FRI73" s="1188"/>
      <c r="FRJ73" s="1188"/>
      <c r="FRK73" s="66"/>
      <c r="FRL73" s="66"/>
      <c r="FRM73" s="66"/>
      <c r="FRN73" s="67"/>
      <c r="FRP73" s="65"/>
      <c r="FRQ73" s="1188"/>
      <c r="FRR73" s="1188"/>
      <c r="FRS73" s="66"/>
      <c r="FRT73" s="66"/>
      <c r="FRU73" s="66"/>
      <c r="FRV73" s="67"/>
      <c r="FRX73" s="65"/>
      <c r="FRY73" s="1188"/>
      <c r="FRZ73" s="1188"/>
      <c r="FSA73" s="66"/>
      <c r="FSB73" s="66"/>
      <c r="FSC73" s="66"/>
      <c r="FSD73" s="67"/>
      <c r="FSF73" s="65"/>
      <c r="FSG73" s="1188"/>
      <c r="FSH73" s="1188"/>
      <c r="FSI73" s="66"/>
      <c r="FSJ73" s="66"/>
      <c r="FSK73" s="66"/>
      <c r="FSL73" s="67"/>
      <c r="FSN73" s="65"/>
      <c r="FSO73" s="1188"/>
      <c r="FSP73" s="1188"/>
      <c r="FSQ73" s="66"/>
      <c r="FSR73" s="66"/>
      <c r="FSS73" s="66"/>
      <c r="FST73" s="67"/>
      <c r="FSV73" s="65"/>
      <c r="FSW73" s="1188"/>
      <c r="FSX73" s="1188"/>
      <c r="FSY73" s="66"/>
      <c r="FSZ73" s="66"/>
      <c r="FTA73" s="66"/>
      <c r="FTB73" s="67"/>
      <c r="FTD73" s="65"/>
      <c r="FTE73" s="1188"/>
      <c r="FTF73" s="1188"/>
      <c r="FTG73" s="66"/>
      <c r="FTH73" s="66"/>
      <c r="FTI73" s="66"/>
      <c r="FTJ73" s="67"/>
      <c r="FTL73" s="65"/>
      <c r="FTM73" s="1188"/>
      <c r="FTN73" s="1188"/>
      <c r="FTO73" s="66"/>
      <c r="FTP73" s="66"/>
      <c r="FTQ73" s="66"/>
      <c r="FTR73" s="67"/>
      <c r="FTT73" s="65"/>
      <c r="FTU73" s="1188"/>
      <c r="FTV73" s="1188"/>
      <c r="FTW73" s="66"/>
      <c r="FTX73" s="66"/>
      <c r="FTY73" s="66"/>
      <c r="FTZ73" s="67"/>
      <c r="FUB73" s="65"/>
      <c r="FUC73" s="1188"/>
      <c r="FUD73" s="1188"/>
      <c r="FUE73" s="66"/>
      <c r="FUF73" s="66"/>
      <c r="FUG73" s="66"/>
      <c r="FUH73" s="67"/>
      <c r="FUJ73" s="65"/>
      <c r="FUK73" s="1188"/>
      <c r="FUL73" s="1188"/>
      <c r="FUM73" s="66"/>
      <c r="FUN73" s="66"/>
      <c r="FUO73" s="66"/>
      <c r="FUP73" s="67"/>
      <c r="FUR73" s="65"/>
      <c r="FUS73" s="1188"/>
      <c r="FUT73" s="1188"/>
      <c r="FUU73" s="66"/>
      <c r="FUV73" s="66"/>
      <c r="FUW73" s="66"/>
      <c r="FUX73" s="67"/>
      <c r="FUZ73" s="65"/>
      <c r="FVA73" s="1188"/>
      <c r="FVB73" s="1188"/>
      <c r="FVC73" s="66"/>
      <c r="FVD73" s="66"/>
      <c r="FVE73" s="66"/>
      <c r="FVF73" s="67"/>
      <c r="FVH73" s="65"/>
      <c r="FVI73" s="1188"/>
      <c r="FVJ73" s="1188"/>
      <c r="FVK73" s="66"/>
      <c r="FVL73" s="66"/>
      <c r="FVM73" s="66"/>
      <c r="FVN73" s="67"/>
      <c r="FVP73" s="65"/>
      <c r="FVQ73" s="1188"/>
      <c r="FVR73" s="1188"/>
      <c r="FVS73" s="66"/>
      <c r="FVT73" s="66"/>
      <c r="FVU73" s="66"/>
      <c r="FVV73" s="67"/>
      <c r="FVX73" s="65"/>
      <c r="FVY73" s="1188"/>
      <c r="FVZ73" s="1188"/>
      <c r="FWA73" s="66"/>
      <c r="FWB73" s="66"/>
      <c r="FWC73" s="66"/>
      <c r="FWD73" s="67"/>
      <c r="FWF73" s="65"/>
      <c r="FWG73" s="1188"/>
      <c r="FWH73" s="1188"/>
      <c r="FWI73" s="66"/>
      <c r="FWJ73" s="66"/>
      <c r="FWK73" s="66"/>
      <c r="FWL73" s="67"/>
      <c r="FWN73" s="65"/>
      <c r="FWO73" s="1188"/>
      <c r="FWP73" s="1188"/>
      <c r="FWQ73" s="66"/>
      <c r="FWR73" s="66"/>
      <c r="FWS73" s="66"/>
      <c r="FWT73" s="67"/>
      <c r="FWV73" s="65"/>
      <c r="FWW73" s="1188"/>
      <c r="FWX73" s="1188"/>
      <c r="FWY73" s="66"/>
      <c r="FWZ73" s="66"/>
      <c r="FXA73" s="66"/>
      <c r="FXB73" s="67"/>
      <c r="FXD73" s="65"/>
      <c r="FXE73" s="1188"/>
      <c r="FXF73" s="1188"/>
      <c r="FXG73" s="66"/>
      <c r="FXH73" s="66"/>
      <c r="FXI73" s="66"/>
      <c r="FXJ73" s="67"/>
      <c r="FXL73" s="65"/>
      <c r="FXM73" s="1188"/>
      <c r="FXN73" s="1188"/>
      <c r="FXO73" s="66"/>
      <c r="FXP73" s="66"/>
      <c r="FXQ73" s="66"/>
      <c r="FXR73" s="67"/>
      <c r="FXT73" s="65"/>
      <c r="FXU73" s="1188"/>
      <c r="FXV73" s="1188"/>
      <c r="FXW73" s="66"/>
      <c r="FXX73" s="66"/>
      <c r="FXY73" s="66"/>
      <c r="FXZ73" s="67"/>
      <c r="FYB73" s="65"/>
      <c r="FYC73" s="1188"/>
      <c r="FYD73" s="1188"/>
      <c r="FYE73" s="66"/>
      <c r="FYF73" s="66"/>
      <c r="FYG73" s="66"/>
      <c r="FYH73" s="67"/>
      <c r="FYJ73" s="65"/>
      <c r="FYK73" s="1188"/>
      <c r="FYL73" s="1188"/>
      <c r="FYM73" s="66"/>
      <c r="FYN73" s="66"/>
      <c r="FYO73" s="66"/>
      <c r="FYP73" s="67"/>
      <c r="FYR73" s="65"/>
      <c r="FYS73" s="1188"/>
      <c r="FYT73" s="1188"/>
      <c r="FYU73" s="66"/>
      <c r="FYV73" s="66"/>
      <c r="FYW73" s="66"/>
      <c r="FYX73" s="67"/>
      <c r="FYZ73" s="65"/>
      <c r="FZA73" s="1188"/>
      <c r="FZB73" s="1188"/>
      <c r="FZC73" s="66"/>
      <c r="FZD73" s="66"/>
      <c r="FZE73" s="66"/>
      <c r="FZF73" s="67"/>
      <c r="FZH73" s="65"/>
      <c r="FZI73" s="1188"/>
      <c r="FZJ73" s="1188"/>
      <c r="FZK73" s="66"/>
      <c r="FZL73" s="66"/>
      <c r="FZM73" s="66"/>
      <c r="FZN73" s="67"/>
      <c r="FZP73" s="65"/>
      <c r="FZQ73" s="1188"/>
      <c r="FZR73" s="1188"/>
      <c r="FZS73" s="66"/>
      <c r="FZT73" s="66"/>
      <c r="FZU73" s="66"/>
      <c r="FZV73" s="67"/>
      <c r="FZX73" s="65"/>
      <c r="FZY73" s="1188"/>
      <c r="FZZ73" s="1188"/>
      <c r="GAA73" s="66"/>
      <c r="GAB73" s="66"/>
      <c r="GAC73" s="66"/>
      <c r="GAD73" s="67"/>
      <c r="GAF73" s="65"/>
      <c r="GAG73" s="1188"/>
      <c r="GAH73" s="1188"/>
      <c r="GAI73" s="66"/>
      <c r="GAJ73" s="66"/>
      <c r="GAK73" s="66"/>
      <c r="GAL73" s="67"/>
      <c r="GAN73" s="65"/>
      <c r="GAO73" s="1188"/>
      <c r="GAP73" s="1188"/>
      <c r="GAQ73" s="66"/>
      <c r="GAR73" s="66"/>
      <c r="GAS73" s="66"/>
      <c r="GAT73" s="67"/>
      <c r="GAV73" s="65"/>
      <c r="GAW73" s="1188"/>
      <c r="GAX73" s="1188"/>
      <c r="GAY73" s="66"/>
      <c r="GAZ73" s="66"/>
      <c r="GBA73" s="66"/>
      <c r="GBB73" s="67"/>
      <c r="GBD73" s="65"/>
      <c r="GBE73" s="1188"/>
      <c r="GBF73" s="1188"/>
      <c r="GBG73" s="66"/>
      <c r="GBH73" s="66"/>
      <c r="GBI73" s="66"/>
      <c r="GBJ73" s="67"/>
      <c r="GBL73" s="65"/>
      <c r="GBM73" s="1188"/>
      <c r="GBN73" s="1188"/>
      <c r="GBO73" s="66"/>
      <c r="GBP73" s="66"/>
      <c r="GBQ73" s="66"/>
      <c r="GBR73" s="67"/>
      <c r="GBT73" s="65"/>
      <c r="GBU73" s="1188"/>
      <c r="GBV73" s="1188"/>
      <c r="GBW73" s="66"/>
      <c r="GBX73" s="66"/>
      <c r="GBY73" s="66"/>
      <c r="GBZ73" s="67"/>
      <c r="GCB73" s="65"/>
      <c r="GCC73" s="1188"/>
      <c r="GCD73" s="1188"/>
      <c r="GCE73" s="66"/>
      <c r="GCF73" s="66"/>
      <c r="GCG73" s="66"/>
      <c r="GCH73" s="67"/>
      <c r="GCJ73" s="65"/>
      <c r="GCK73" s="1188"/>
      <c r="GCL73" s="1188"/>
      <c r="GCM73" s="66"/>
      <c r="GCN73" s="66"/>
      <c r="GCO73" s="66"/>
      <c r="GCP73" s="67"/>
      <c r="GCR73" s="65"/>
      <c r="GCS73" s="1188"/>
      <c r="GCT73" s="1188"/>
      <c r="GCU73" s="66"/>
      <c r="GCV73" s="66"/>
      <c r="GCW73" s="66"/>
      <c r="GCX73" s="67"/>
      <c r="GCZ73" s="65"/>
      <c r="GDA73" s="1188"/>
      <c r="GDB73" s="1188"/>
      <c r="GDC73" s="66"/>
      <c r="GDD73" s="66"/>
      <c r="GDE73" s="66"/>
      <c r="GDF73" s="67"/>
      <c r="GDH73" s="65"/>
      <c r="GDI73" s="1188"/>
      <c r="GDJ73" s="1188"/>
      <c r="GDK73" s="66"/>
      <c r="GDL73" s="66"/>
      <c r="GDM73" s="66"/>
      <c r="GDN73" s="67"/>
      <c r="GDP73" s="65"/>
      <c r="GDQ73" s="1188"/>
      <c r="GDR73" s="1188"/>
      <c r="GDS73" s="66"/>
      <c r="GDT73" s="66"/>
      <c r="GDU73" s="66"/>
      <c r="GDV73" s="67"/>
      <c r="GDX73" s="65"/>
      <c r="GDY73" s="1188"/>
      <c r="GDZ73" s="1188"/>
      <c r="GEA73" s="66"/>
      <c r="GEB73" s="66"/>
      <c r="GEC73" s="66"/>
      <c r="GED73" s="67"/>
      <c r="GEF73" s="65"/>
      <c r="GEG73" s="1188"/>
      <c r="GEH73" s="1188"/>
      <c r="GEI73" s="66"/>
      <c r="GEJ73" s="66"/>
      <c r="GEK73" s="66"/>
      <c r="GEL73" s="67"/>
      <c r="GEN73" s="65"/>
      <c r="GEO73" s="1188"/>
      <c r="GEP73" s="1188"/>
      <c r="GEQ73" s="66"/>
      <c r="GER73" s="66"/>
      <c r="GES73" s="66"/>
      <c r="GET73" s="67"/>
      <c r="GEV73" s="65"/>
      <c r="GEW73" s="1188"/>
      <c r="GEX73" s="1188"/>
      <c r="GEY73" s="66"/>
      <c r="GEZ73" s="66"/>
      <c r="GFA73" s="66"/>
      <c r="GFB73" s="67"/>
      <c r="GFD73" s="65"/>
      <c r="GFE73" s="1188"/>
      <c r="GFF73" s="1188"/>
      <c r="GFG73" s="66"/>
      <c r="GFH73" s="66"/>
      <c r="GFI73" s="66"/>
      <c r="GFJ73" s="67"/>
      <c r="GFL73" s="65"/>
      <c r="GFM73" s="1188"/>
      <c r="GFN73" s="1188"/>
      <c r="GFO73" s="66"/>
      <c r="GFP73" s="66"/>
      <c r="GFQ73" s="66"/>
      <c r="GFR73" s="67"/>
      <c r="GFT73" s="65"/>
      <c r="GFU73" s="1188"/>
      <c r="GFV73" s="1188"/>
      <c r="GFW73" s="66"/>
      <c r="GFX73" s="66"/>
      <c r="GFY73" s="66"/>
      <c r="GFZ73" s="67"/>
      <c r="GGB73" s="65"/>
      <c r="GGC73" s="1188"/>
      <c r="GGD73" s="1188"/>
      <c r="GGE73" s="66"/>
      <c r="GGF73" s="66"/>
      <c r="GGG73" s="66"/>
      <c r="GGH73" s="67"/>
      <c r="GGJ73" s="65"/>
      <c r="GGK73" s="1188"/>
      <c r="GGL73" s="1188"/>
      <c r="GGM73" s="66"/>
      <c r="GGN73" s="66"/>
      <c r="GGO73" s="66"/>
      <c r="GGP73" s="67"/>
      <c r="GGR73" s="65"/>
      <c r="GGS73" s="1188"/>
      <c r="GGT73" s="1188"/>
      <c r="GGU73" s="66"/>
      <c r="GGV73" s="66"/>
      <c r="GGW73" s="66"/>
      <c r="GGX73" s="67"/>
      <c r="GGZ73" s="65"/>
      <c r="GHA73" s="1188"/>
      <c r="GHB73" s="1188"/>
      <c r="GHC73" s="66"/>
      <c r="GHD73" s="66"/>
      <c r="GHE73" s="66"/>
      <c r="GHF73" s="67"/>
      <c r="GHH73" s="65"/>
      <c r="GHI73" s="1188"/>
      <c r="GHJ73" s="1188"/>
      <c r="GHK73" s="66"/>
      <c r="GHL73" s="66"/>
      <c r="GHM73" s="66"/>
      <c r="GHN73" s="67"/>
      <c r="GHP73" s="65"/>
      <c r="GHQ73" s="1188"/>
      <c r="GHR73" s="1188"/>
      <c r="GHS73" s="66"/>
      <c r="GHT73" s="66"/>
      <c r="GHU73" s="66"/>
      <c r="GHV73" s="67"/>
      <c r="GHX73" s="65"/>
      <c r="GHY73" s="1188"/>
      <c r="GHZ73" s="1188"/>
      <c r="GIA73" s="66"/>
      <c r="GIB73" s="66"/>
      <c r="GIC73" s="66"/>
      <c r="GID73" s="67"/>
      <c r="GIF73" s="65"/>
      <c r="GIG73" s="1188"/>
      <c r="GIH73" s="1188"/>
      <c r="GII73" s="66"/>
      <c r="GIJ73" s="66"/>
      <c r="GIK73" s="66"/>
      <c r="GIL73" s="67"/>
      <c r="GIN73" s="65"/>
      <c r="GIO73" s="1188"/>
      <c r="GIP73" s="1188"/>
      <c r="GIQ73" s="66"/>
      <c r="GIR73" s="66"/>
      <c r="GIS73" s="66"/>
      <c r="GIT73" s="67"/>
      <c r="GIV73" s="65"/>
      <c r="GIW73" s="1188"/>
      <c r="GIX73" s="1188"/>
      <c r="GIY73" s="66"/>
      <c r="GIZ73" s="66"/>
      <c r="GJA73" s="66"/>
      <c r="GJB73" s="67"/>
      <c r="GJD73" s="65"/>
      <c r="GJE73" s="1188"/>
      <c r="GJF73" s="1188"/>
      <c r="GJG73" s="66"/>
      <c r="GJH73" s="66"/>
      <c r="GJI73" s="66"/>
      <c r="GJJ73" s="67"/>
      <c r="GJL73" s="65"/>
      <c r="GJM73" s="1188"/>
      <c r="GJN73" s="1188"/>
      <c r="GJO73" s="66"/>
      <c r="GJP73" s="66"/>
      <c r="GJQ73" s="66"/>
      <c r="GJR73" s="67"/>
      <c r="GJT73" s="65"/>
      <c r="GJU73" s="1188"/>
      <c r="GJV73" s="1188"/>
      <c r="GJW73" s="66"/>
      <c r="GJX73" s="66"/>
      <c r="GJY73" s="66"/>
      <c r="GJZ73" s="67"/>
      <c r="GKB73" s="65"/>
      <c r="GKC73" s="1188"/>
      <c r="GKD73" s="1188"/>
      <c r="GKE73" s="66"/>
      <c r="GKF73" s="66"/>
      <c r="GKG73" s="66"/>
      <c r="GKH73" s="67"/>
      <c r="GKJ73" s="65"/>
      <c r="GKK73" s="1188"/>
      <c r="GKL73" s="1188"/>
      <c r="GKM73" s="66"/>
      <c r="GKN73" s="66"/>
      <c r="GKO73" s="66"/>
      <c r="GKP73" s="67"/>
      <c r="GKR73" s="65"/>
      <c r="GKS73" s="1188"/>
      <c r="GKT73" s="1188"/>
      <c r="GKU73" s="66"/>
      <c r="GKV73" s="66"/>
      <c r="GKW73" s="66"/>
      <c r="GKX73" s="67"/>
      <c r="GKZ73" s="65"/>
      <c r="GLA73" s="1188"/>
      <c r="GLB73" s="1188"/>
      <c r="GLC73" s="66"/>
      <c r="GLD73" s="66"/>
      <c r="GLE73" s="66"/>
      <c r="GLF73" s="67"/>
      <c r="GLH73" s="65"/>
      <c r="GLI73" s="1188"/>
      <c r="GLJ73" s="1188"/>
      <c r="GLK73" s="66"/>
      <c r="GLL73" s="66"/>
      <c r="GLM73" s="66"/>
      <c r="GLN73" s="67"/>
      <c r="GLP73" s="65"/>
      <c r="GLQ73" s="1188"/>
      <c r="GLR73" s="1188"/>
      <c r="GLS73" s="66"/>
      <c r="GLT73" s="66"/>
      <c r="GLU73" s="66"/>
      <c r="GLV73" s="67"/>
      <c r="GLX73" s="65"/>
      <c r="GLY73" s="1188"/>
      <c r="GLZ73" s="1188"/>
      <c r="GMA73" s="66"/>
      <c r="GMB73" s="66"/>
      <c r="GMC73" s="66"/>
      <c r="GMD73" s="67"/>
      <c r="GMF73" s="65"/>
      <c r="GMG73" s="1188"/>
      <c r="GMH73" s="1188"/>
      <c r="GMI73" s="66"/>
      <c r="GMJ73" s="66"/>
      <c r="GMK73" s="66"/>
      <c r="GML73" s="67"/>
      <c r="GMN73" s="65"/>
      <c r="GMO73" s="1188"/>
      <c r="GMP73" s="1188"/>
      <c r="GMQ73" s="66"/>
      <c r="GMR73" s="66"/>
      <c r="GMS73" s="66"/>
      <c r="GMT73" s="67"/>
      <c r="GMV73" s="65"/>
      <c r="GMW73" s="1188"/>
      <c r="GMX73" s="1188"/>
      <c r="GMY73" s="66"/>
      <c r="GMZ73" s="66"/>
      <c r="GNA73" s="66"/>
      <c r="GNB73" s="67"/>
      <c r="GND73" s="65"/>
      <c r="GNE73" s="1188"/>
      <c r="GNF73" s="1188"/>
      <c r="GNG73" s="66"/>
      <c r="GNH73" s="66"/>
      <c r="GNI73" s="66"/>
      <c r="GNJ73" s="67"/>
      <c r="GNL73" s="65"/>
      <c r="GNM73" s="1188"/>
      <c r="GNN73" s="1188"/>
      <c r="GNO73" s="66"/>
      <c r="GNP73" s="66"/>
      <c r="GNQ73" s="66"/>
      <c r="GNR73" s="67"/>
      <c r="GNT73" s="65"/>
      <c r="GNU73" s="1188"/>
      <c r="GNV73" s="1188"/>
      <c r="GNW73" s="66"/>
      <c r="GNX73" s="66"/>
      <c r="GNY73" s="66"/>
      <c r="GNZ73" s="67"/>
      <c r="GOB73" s="65"/>
      <c r="GOC73" s="1188"/>
      <c r="GOD73" s="1188"/>
      <c r="GOE73" s="66"/>
      <c r="GOF73" s="66"/>
      <c r="GOG73" s="66"/>
      <c r="GOH73" s="67"/>
      <c r="GOJ73" s="65"/>
      <c r="GOK73" s="1188"/>
      <c r="GOL73" s="1188"/>
      <c r="GOM73" s="66"/>
      <c r="GON73" s="66"/>
      <c r="GOO73" s="66"/>
      <c r="GOP73" s="67"/>
      <c r="GOR73" s="65"/>
      <c r="GOS73" s="1188"/>
      <c r="GOT73" s="1188"/>
      <c r="GOU73" s="66"/>
      <c r="GOV73" s="66"/>
      <c r="GOW73" s="66"/>
      <c r="GOX73" s="67"/>
      <c r="GOZ73" s="65"/>
      <c r="GPA73" s="1188"/>
      <c r="GPB73" s="1188"/>
      <c r="GPC73" s="66"/>
      <c r="GPD73" s="66"/>
      <c r="GPE73" s="66"/>
      <c r="GPF73" s="67"/>
      <c r="GPH73" s="65"/>
      <c r="GPI73" s="1188"/>
      <c r="GPJ73" s="1188"/>
      <c r="GPK73" s="66"/>
      <c r="GPL73" s="66"/>
      <c r="GPM73" s="66"/>
      <c r="GPN73" s="67"/>
      <c r="GPP73" s="65"/>
      <c r="GPQ73" s="1188"/>
      <c r="GPR73" s="1188"/>
      <c r="GPS73" s="66"/>
      <c r="GPT73" s="66"/>
      <c r="GPU73" s="66"/>
      <c r="GPV73" s="67"/>
      <c r="GPX73" s="65"/>
      <c r="GPY73" s="1188"/>
      <c r="GPZ73" s="1188"/>
      <c r="GQA73" s="66"/>
      <c r="GQB73" s="66"/>
      <c r="GQC73" s="66"/>
      <c r="GQD73" s="67"/>
      <c r="GQF73" s="65"/>
      <c r="GQG73" s="1188"/>
      <c r="GQH73" s="1188"/>
      <c r="GQI73" s="66"/>
      <c r="GQJ73" s="66"/>
      <c r="GQK73" s="66"/>
      <c r="GQL73" s="67"/>
      <c r="GQN73" s="65"/>
      <c r="GQO73" s="1188"/>
      <c r="GQP73" s="1188"/>
      <c r="GQQ73" s="66"/>
      <c r="GQR73" s="66"/>
      <c r="GQS73" s="66"/>
      <c r="GQT73" s="67"/>
      <c r="GQV73" s="65"/>
      <c r="GQW73" s="1188"/>
      <c r="GQX73" s="1188"/>
      <c r="GQY73" s="66"/>
      <c r="GQZ73" s="66"/>
      <c r="GRA73" s="66"/>
      <c r="GRB73" s="67"/>
      <c r="GRD73" s="65"/>
      <c r="GRE73" s="1188"/>
      <c r="GRF73" s="1188"/>
      <c r="GRG73" s="66"/>
      <c r="GRH73" s="66"/>
      <c r="GRI73" s="66"/>
      <c r="GRJ73" s="67"/>
      <c r="GRL73" s="65"/>
      <c r="GRM73" s="1188"/>
      <c r="GRN73" s="1188"/>
      <c r="GRO73" s="66"/>
      <c r="GRP73" s="66"/>
      <c r="GRQ73" s="66"/>
      <c r="GRR73" s="67"/>
      <c r="GRT73" s="65"/>
      <c r="GRU73" s="1188"/>
      <c r="GRV73" s="1188"/>
      <c r="GRW73" s="66"/>
      <c r="GRX73" s="66"/>
      <c r="GRY73" s="66"/>
      <c r="GRZ73" s="67"/>
      <c r="GSB73" s="65"/>
      <c r="GSC73" s="1188"/>
      <c r="GSD73" s="1188"/>
      <c r="GSE73" s="66"/>
      <c r="GSF73" s="66"/>
      <c r="GSG73" s="66"/>
      <c r="GSH73" s="67"/>
      <c r="GSJ73" s="65"/>
      <c r="GSK73" s="1188"/>
      <c r="GSL73" s="1188"/>
      <c r="GSM73" s="66"/>
      <c r="GSN73" s="66"/>
      <c r="GSO73" s="66"/>
      <c r="GSP73" s="67"/>
      <c r="GSR73" s="65"/>
      <c r="GSS73" s="1188"/>
      <c r="GST73" s="1188"/>
      <c r="GSU73" s="66"/>
      <c r="GSV73" s="66"/>
      <c r="GSW73" s="66"/>
      <c r="GSX73" s="67"/>
      <c r="GSZ73" s="65"/>
      <c r="GTA73" s="1188"/>
      <c r="GTB73" s="1188"/>
      <c r="GTC73" s="66"/>
      <c r="GTD73" s="66"/>
      <c r="GTE73" s="66"/>
      <c r="GTF73" s="67"/>
      <c r="GTH73" s="65"/>
      <c r="GTI73" s="1188"/>
      <c r="GTJ73" s="1188"/>
      <c r="GTK73" s="66"/>
      <c r="GTL73" s="66"/>
      <c r="GTM73" s="66"/>
      <c r="GTN73" s="67"/>
      <c r="GTP73" s="65"/>
      <c r="GTQ73" s="1188"/>
      <c r="GTR73" s="1188"/>
      <c r="GTS73" s="66"/>
      <c r="GTT73" s="66"/>
      <c r="GTU73" s="66"/>
      <c r="GTV73" s="67"/>
      <c r="GTX73" s="65"/>
      <c r="GTY73" s="1188"/>
      <c r="GTZ73" s="1188"/>
      <c r="GUA73" s="66"/>
      <c r="GUB73" s="66"/>
      <c r="GUC73" s="66"/>
      <c r="GUD73" s="67"/>
      <c r="GUF73" s="65"/>
      <c r="GUG73" s="1188"/>
      <c r="GUH73" s="1188"/>
      <c r="GUI73" s="66"/>
      <c r="GUJ73" s="66"/>
      <c r="GUK73" s="66"/>
      <c r="GUL73" s="67"/>
      <c r="GUN73" s="65"/>
      <c r="GUO73" s="1188"/>
      <c r="GUP73" s="1188"/>
      <c r="GUQ73" s="66"/>
      <c r="GUR73" s="66"/>
      <c r="GUS73" s="66"/>
      <c r="GUT73" s="67"/>
      <c r="GUV73" s="65"/>
      <c r="GUW73" s="1188"/>
      <c r="GUX73" s="1188"/>
      <c r="GUY73" s="66"/>
      <c r="GUZ73" s="66"/>
      <c r="GVA73" s="66"/>
      <c r="GVB73" s="67"/>
      <c r="GVD73" s="65"/>
      <c r="GVE73" s="1188"/>
      <c r="GVF73" s="1188"/>
      <c r="GVG73" s="66"/>
      <c r="GVH73" s="66"/>
      <c r="GVI73" s="66"/>
      <c r="GVJ73" s="67"/>
      <c r="GVL73" s="65"/>
      <c r="GVM73" s="1188"/>
      <c r="GVN73" s="1188"/>
      <c r="GVO73" s="66"/>
      <c r="GVP73" s="66"/>
      <c r="GVQ73" s="66"/>
      <c r="GVR73" s="67"/>
      <c r="GVT73" s="65"/>
      <c r="GVU73" s="1188"/>
      <c r="GVV73" s="1188"/>
      <c r="GVW73" s="66"/>
      <c r="GVX73" s="66"/>
      <c r="GVY73" s="66"/>
      <c r="GVZ73" s="67"/>
      <c r="GWB73" s="65"/>
      <c r="GWC73" s="1188"/>
      <c r="GWD73" s="1188"/>
      <c r="GWE73" s="66"/>
      <c r="GWF73" s="66"/>
      <c r="GWG73" s="66"/>
      <c r="GWH73" s="67"/>
      <c r="GWJ73" s="65"/>
      <c r="GWK73" s="1188"/>
      <c r="GWL73" s="1188"/>
      <c r="GWM73" s="66"/>
      <c r="GWN73" s="66"/>
      <c r="GWO73" s="66"/>
      <c r="GWP73" s="67"/>
      <c r="GWR73" s="65"/>
      <c r="GWS73" s="1188"/>
      <c r="GWT73" s="1188"/>
      <c r="GWU73" s="66"/>
      <c r="GWV73" s="66"/>
      <c r="GWW73" s="66"/>
      <c r="GWX73" s="67"/>
      <c r="GWZ73" s="65"/>
      <c r="GXA73" s="1188"/>
      <c r="GXB73" s="1188"/>
      <c r="GXC73" s="66"/>
      <c r="GXD73" s="66"/>
      <c r="GXE73" s="66"/>
      <c r="GXF73" s="67"/>
      <c r="GXH73" s="65"/>
      <c r="GXI73" s="1188"/>
      <c r="GXJ73" s="1188"/>
      <c r="GXK73" s="66"/>
      <c r="GXL73" s="66"/>
      <c r="GXM73" s="66"/>
      <c r="GXN73" s="67"/>
      <c r="GXP73" s="65"/>
      <c r="GXQ73" s="1188"/>
      <c r="GXR73" s="1188"/>
      <c r="GXS73" s="66"/>
      <c r="GXT73" s="66"/>
      <c r="GXU73" s="66"/>
      <c r="GXV73" s="67"/>
      <c r="GXX73" s="65"/>
      <c r="GXY73" s="1188"/>
      <c r="GXZ73" s="1188"/>
      <c r="GYA73" s="66"/>
      <c r="GYB73" s="66"/>
      <c r="GYC73" s="66"/>
      <c r="GYD73" s="67"/>
      <c r="GYF73" s="65"/>
      <c r="GYG73" s="1188"/>
      <c r="GYH73" s="1188"/>
      <c r="GYI73" s="66"/>
      <c r="GYJ73" s="66"/>
      <c r="GYK73" s="66"/>
      <c r="GYL73" s="67"/>
      <c r="GYN73" s="65"/>
      <c r="GYO73" s="1188"/>
      <c r="GYP73" s="1188"/>
      <c r="GYQ73" s="66"/>
      <c r="GYR73" s="66"/>
      <c r="GYS73" s="66"/>
      <c r="GYT73" s="67"/>
      <c r="GYV73" s="65"/>
      <c r="GYW73" s="1188"/>
      <c r="GYX73" s="1188"/>
      <c r="GYY73" s="66"/>
      <c r="GYZ73" s="66"/>
      <c r="GZA73" s="66"/>
      <c r="GZB73" s="67"/>
      <c r="GZD73" s="65"/>
      <c r="GZE73" s="1188"/>
      <c r="GZF73" s="1188"/>
      <c r="GZG73" s="66"/>
      <c r="GZH73" s="66"/>
      <c r="GZI73" s="66"/>
      <c r="GZJ73" s="67"/>
      <c r="GZL73" s="65"/>
      <c r="GZM73" s="1188"/>
      <c r="GZN73" s="1188"/>
      <c r="GZO73" s="66"/>
      <c r="GZP73" s="66"/>
      <c r="GZQ73" s="66"/>
      <c r="GZR73" s="67"/>
      <c r="GZT73" s="65"/>
      <c r="GZU73" s="1188"/>
      <c r="GZV73" s="1188"/>
      <c r="GZW73" s="66"/>
      <c r="GZX73" s="66"/>
      <c r="GZY73" s="66"/>
      <c r="GZZ73" s="67"/>
      <c r="HAB73" s="65"/>
      <c r="HAC73" s="1188"/>
      <c r="HAD73" s="1188"/>
      <c r="HAE73" s="66"/>
      <c r="HAF73" s="66"/>
      <c r="HAG73" s="66"/>
      <c r="HAH73" s="67"/>
      <c r="HAJ73" s="65"/>
      <c r="HAK73" s="1188"/>
      <c r="HAL73" s="1188"/>
      <c r="HAM73" s="66"/>
      <c r="HAN73" s="66"/>
      <c r="HAO73" s="66"/>
      <c r="HAP73" s="67"/>
      <c r="HAR73" s="65"/>
      <c r="HAS73" s="1188"/>
      <c r="HAT73" s="1188"/>
      <c r="HAU73" s="66"/>
      <c r="HAV73" s="66"/>
      <c r="HAW73" s="66"/>
      <c r="HAX73" s="67"/>
      <c r="HAZ73" s="65"/>
      <c r="HBA73" s="1188"/>
      <c r="HBB73" s="1188"/>
      <c r="HBC73" s="66"/>
      <c r="HBD73" s="66"/>
      <c r="HBE73" s="66"/>
      <c r="HBF73" s="67"/>
      <c r="HBH73" s="65"/>
      <c r="HBI73" s="1188"/>
      <c r="HBJ73" s="1188"/>
      <c r="HBK73" s="66"/>
      <c r="HBL73" s="66"/>
      <c r="HBM73" s="66"/>
      <c r="HBN73" s="67"/>
      <c r="HBP73" s="65"/>
      <c r="HBQ73" s="1188"/>
      <c r="HBR73" s="1188"/>
      <c r="HBS73" s="66"/>
      <c r="HBT73" s="66"/>
      <c r="HBU73" s="66"/>
      <c r="HBV73" s="67"/>
      <c r="HBX73" s="65"/>
      <c r="HBY73" s="1188"/>
      <c r="HBZ73" s="1188"/>
      <c r="HCA73" s="66"/>
      <c r="HCB73" s="66"/>
      <c r="HCC73" s="66"/>
      <c r="HCD73" s="67"/>
      <c r="HCF73" s="65"/>
      <c r="HCG73" s="1188"/>
      <c r="HCH73" s="1188"/>
      <c r="HCI73" s="66"/>
      <c r="HCJ73" s="66"/>
      <c r="HCK73" s="66"/>
      <c r="HCL73" s="67"/>
      <c r="HCN73" s="65"/>
      <c r="HCO73" s="1188"/>
      <c r="HCP73" s="1188"/>
      <c r="HCQ73" s="66"/>
      <c r="HCR73" s="66"/>
      <c r="HCS73" s="66"/>
      <c r="HCT73" s="67"/>
      <c r="HCV73" s="65"/>
      <c r="HCW73" s="1188"/>
      <c r="HCX73" s="1188"/>
      <c r="HCY73" s="66"/>
      <c r="HCZ73" s="66"/>
      <c r="HDA73" s="66"/>
      <c r="HDB73" s="67"/>
      <c r="HDD73" s="65"/>
      <c r="HDE73" s="1188"/>
      <c r="HDF73" s="1188"/>
      <c r="HDG73" s="66"/>
      <c r="HDH73" s="66"/>
      <c r="HDI73" s="66"/>
      <c r="HDJ73" s="67"/>
      <c r="HDL73" s="65"/>
      <c r="HDM73" s="1188"/>
      <c r="HDN73" s="1188"/>
      <c r="HDO73" s="66"/>
      <c r="HDP73" s="66"/>
      <c r="HDQ73" s="66"/>
      <c r="HDR73" s="67"/>
      <c r="HDT73" s="65"/>
      <c r="HDU73" s="1188"/>
      <c r="HDV73" s="1188"/>
      <c r="HDW73" s="66"/>
      <c r="HDX73" s="66"/>
      <c r="HDY73" s="66"/>
      <c r="HDZ73" s="67"/>
      <c r="HEB73" s="65"/>
      <c r="HEC73" s="1188"/>
      <c r="HED73" s="1188"/>
      <c r="HEE73" s="66"/>
      <c r="HEF73" s="66"/>
      <c r="HEG73" s="66"/>
      <c r="HEH73" s="67"/>
      <c r="HEJ73" s="65"/>
      <c r="HEK73" s="1188"/>
      <c r="HEL73" s="1188"/>
      <c r="HEM73" s="66"/>
      <c r="HEN73" s="66"/>
      <c r="HEO73" s="66"/>
      <c r="HEP73" s="67"/>
      <c r="HER73" s="65"/>
      <c r="HES73" s="1188"/>
      <c r="HET73" s="1188"/>
      <c r="HEU73" s="66"/>
      <c r="HEV73" s="66"/>
      <c r="HEW73" s="66"/>
      <c r="HEX73" s="67"/>
      <c r="HEZ73" s="65"/>
      <c r="HFA73" s="1188"/>
      <c r="HFB73" s="1188"/>
      <c r="HFC73" s="66"/>
      <c r="HFD73" s="66"/>
      <c r="HFE73" s="66"/>
      <c r="HFF73" s="67"/>
      <c r="HFH73" s="65"/>
      <c r="HFI73" s="1188"/>
      <c r="HFJ73" s="1188"/>
      <c r="HFK73" s="66"/>
      <c r="HFL73" s="66"/>
      <c r="HFM73" s="66"/>
      <c r="HFN73" s="67"/>
      <c r="HFP73" s="65"/>
      <c r="HFQ73" s="1188"/>
      <c r="HFR73" s="1188"/>
      <c r="HFS73" s="66"/>
      <c r="HFT73" s="66"/>
      <c r="HFU73" s="66"/>
      <c r="HFV73" s="67"/>
      <c r="HFX73" s="65"/>
      <c r="HFY73" s="1188"/>
      <c r="HFZ73" s="1188"/>
      <c r="HGA73" s="66"/>
      <c r="HGB73" s="66"/>
      <c r="HGC73" s="66"/>
      <c r="HGD73" s="67"/>
      <c r="HGF73" s="65"/>
      <c r="HGG73" s="1188"/>
      <c r="HGH73" s="1188"/>
      <c r="HGI73" s="66"/>
      <c r="HGJ73" s="66"/>
      <c r="HGK73" s="66"/>
      <c r="HGL73" s="67"/>
      <c r="HGN73" s="65"/>
      <c r="HGO73" s="1188"/>
      <c r="HGP73" s="1188"/>
      <c r="HGQ73" s="66"/>
      <c r="HGR73" s="66"/>
      <c r="HGS73" s="66"/>
      <c r="HGT73" s="67"/>
      <c r="HGV73" s="65"/>
      <c r="HGW73" s="1188"/>
      <c r="HGX73" s="1188"/>
      <c r="HGY73" s="66"/>
      <c r="HGZ73" s="66"/>
      <c r="HHA73" s="66"/>
      <c r="HHB73" s="67"/>
      <c r="HHD73" s="65"/>
      <c r="HHE73" s="1188"/>
      <c r="HHF73" s="1188"/>
      <c r="HHG73" s="66"/>
      <c r="HHH73" s="66"/>
      <c r="HHI73" s="66"/>
      <c r="HHJ73" s="67"/>
      <c r="HHL73" s="65"/>
      <c r="HHM73" s="1188"/>
      <c r="HHN73" s="1188"/>
      <c r="HHO73" s="66"/>
      <c r="HHP73" s="66"/>
      <c r="HHQ73" s="66"/>
      <c r="HHR73" s="67"/>
      <c r="HHT73" s="65"/>
      <c r="HHU73" s="1188"/>
      <c r="HHV73" s="1188"/>
      <c r="HHW73" s="66"/>
      <c r="HHX73" s="66"/>
      <c r="HHY73" s="66"/>
      <c r="HHZ73" s="67"/>
      <c r="HIB73" s="65"/>
      <c r="HIC73" s="1188"/>
      <c r="HID73" s="1188"/>
      <c r="HIE73" s="66"/>
      <c r="HIF73" s="66"/>
      <c r="HIG73" s="66"/>
      <c r="HIH73" s="67"/>
      <c r="HIJ73" s="65"/>
      <c r="HIK73" s="1188"/>
      <c r="HIL73" s="1188"/>
      <c r="HIM73" s="66"/>
      <c r="HIN73" s="66"/>
      <c r="HIO73" s="66"/>
      <c r="HIP73" s="67"/>
      <c r="HIR73" s="65"/>
      <c r="HIS73" s="1188"/>
      <c r="HIT73" s="1188"/>
      <c r="HIU73" s="66"/>
      <c r="HIV73" s="66"/>
      <c r="HIW73" s="66"/>
      <c r="HIX73" s="67"/>
      <c r="HIZ73" s="65"/>
      <c r="HJA73" s="1188"/>
      <c r="HJB73" s="1188"/>
      <c r="HJC73" s="66"/>
      <c r="HJD73" s="66"/>
      <c r="HJE73" s="66"/>
      <c r="HJF73" s="67"/>
      <c r="HJH73" s="65"/>
      <c r="HJI73" s="1188"/>
      <c r="HJJ73" s="1188"/>
      <c r="HJK73" s="66"/>
      <c r="HJL73" s="66"/>
      <c r="HJM73" s="66"/>
      <c r="HJN73" s="67"/>
      <c r="HJP73" s="65"/>
      <c r="HJQ73" s="1188"/>
      <c r="HJR73" s="1188"/>
      <c r="HJS73" s="66"/>
      <c r="HJT73" s="66"/>
      <c r="HJU73" s="66"/>
      <c r="HJV73" s="67"/>
      <c r="HJX73" s="65"/>
      <c r="HJY73" s="1188"/>
      <c r="HJZ73" s="1188"/>
      <c r="HKA73" s="66"/>
      <c r="HKB73" s="66"/>
      <c r="HKC73" s="66"/>
      <c r="HKD73" s="67"/>
      <c r="HKF73" s="65"/>
      <c r="HKG73" s="1188"/>
      <c r="HKH73" s="1188"/>
      <c r="HKI73" s="66"/>
      <c r="HKJ73" s="66"/>
      <c r="HKK73" s="66"/>
      <c r="HKL73" s="67"/>
      <c r="HKN73" s="65"/>
      <c r="HKO73" s="1188"/>
      <c r="HKP73" s="1188"/>
      <c r="HKQ73" s="66"/>
      <c r="HKR73" s="66"/>
      <c r="HKS73" s="66"/>
      <c r="HKT73" s="67"/>
      <c r="HKV73" s="65"/>
      <c r="HKW73" s="1188"/>
      <c r="HKX73" s="1188"/>
      <c r="HKY73" s="66"/>
      <c r="HKZ73" s="66"/>
      <c r="HLA73" s="66"/>
      <c r="HLB73" s="67"/>
      <c r="HLD73" s="65"/>
      <c r="HLE73" s="1188"/>
      <c r="HLF73" s="1188"/>
      <c r="HLG73" s="66"/>
      <c r="HLH73" s="66"/>
      <c r="HLI73" s="66"/>
      <c r="HLJ73" s="67"/>
      <c r="HLL73" s="65"/>
      <c r="HLM73" s="1188"/>
      <c r="HLN73" s="1188"/>
      <c r="HLO73" s="66"/>
      <c r="HLP73" s="66"/>
      <c r="HLQ73" s="66"/>
      <c r="HLR73" s="67"/>
      <c r="HLT73" s="65"/>
      <c r="HLU73" s="1188"/>
      <c r="HLV73" s="1188"/>
      <c r="HLW73" s="66"/>
      <c r="HLX73" s="66"/>
      <c r="HLY73" s="66"/>
      <c r="HLZ73" s="67"/>
      <c r="HMB73" s="65"/>
      <c r="HMC73" s="1188"/>
      <c r="HMD73" s="1188"/>
      <c r="HME73" s="66"/>
      <c r="HMF73" s="66"/>
      <c r="HMG73" s="66"/>
      <c r="HMH73" s="67"/>
      <c r="HMJ73" s="65"/>
      <c r="HMK73" s="1188"/>
      <c r="HML73" s="1188"/>
      <c r="HMM73" s="66"/>
      <c r="HMN73" s="66"/>
      <c r="HMO73" s="66"/>
      <c r="HMP73" s="67"/>
      <c r="HMR73" s="65"/>
      <c r="HMS73" s="1188"/>
      <c r="HMT73" s="1188"/>
      <c r="HMU73" s="66"/>
      <c r="HMV73" s="66"/>
      <c r="HMW73" s="66"/>
      <c r="HMX73" s="67"/>
      <c r="HMZ73" s="65"/>
      <c r="HNA73" s="1188"/>
      <c r="HNB73" s="1188"/>
      <c r="HNC73" s="66"/>
      <c r="HND73" s="66"/>
      <c r="HNE73" s="66"/>
      <c r="HNF73" s="67"/>
      <c r="HNH73" s="65"/>
      <c r="HNI73" s="1188"/>
      <c r="HNJ73" s="1188"/>
      <c r="HNK73" s="66"/>
      <c r="HNL73" s="66"/>
      <c r="HNM73" s="66"/>
      <c r="HNN73" s="67"/>
      <c r="HNP73" s="65"/>
      <c r="HNQ73" s="1188"/>
      <c r="HNR73" s="1188"/>
      <c r="HNS73" s="66"/>
      <c r="HNT73" s="66"/>
      <c r="HNU73" s="66"/>
      <c r="HNV73" s="67"/>
      <c r="HNX73" s="65"/>
      <c r="HNY73" s="1188"/>
      <c r="HNZ73" s="1188"/>
      <c r="HOA73" s="66"/>
      <c r="HOB73" s="66"/>
      <c r="HOC73" s="66"/>
      <c r="HOD73" s="67"/>
      <c r="HOF73" s="65"/>
      <c r="HOG73" s="1188"/>
      <c r="HOH73" s="1188"/>
      <c r="HOI73" s="66"/>
      <c r="HOJ73" s="66"/>
      <c r="HOK73" s="66"/>
      <c r="HOL73" s="67"/>
      <c r="HON73" s="65"/>
      <c r="HOO73" s="1188"/>
      <c r="HOP73" s="1188"/>
      <c r="HOQ73" s="66"/>
      <c r="HOR73" s="66"/>
      <c r="HOS73" s="66"/>
      <c r="HOT73" s="67"/>
      <c r="HOV73" s="65"/>
      <c r="HOW73" s="1188"/>
      <c r="HOX73" s="1188"/>
      <c r="HOY73" s="66"/>
      <c r="HOZ73" s="66"/>
      <c r="HPA73" s="66"/>
      <c r="HPB73" s="67"/>
      <c r="HPD73" s="65"/>
      <c r="HPE73" s="1188"/>
      <c r="HPF73" s="1188"/>
      <c r="HPG73" s="66"/>
      <c r="HPH73" s="66"/>
      <c r="HPI73" s="66"/>
      <c r="HPJ73" s="67"/>
      <c r="HPL73" s="65"/>
      <c r="HPM73" s="1188"/>
      <c r="HPN73" s="1188"/>
      <c r="HPO73" s="66"/>
      <c r="HPP73" s="66"/>
      <c r="HPQ73" s="66"/>
      <c r="HPR73" s="67"/>
      <c r="HPT73" s="65"/>
      <c r="HPU73" s="1188"/>
      <c r="HPV73" s="1188"/>
      <c r="HPW73" s="66"/>
      <c r="HPX73" s="66"/>
      <c r="HPY73" s="66"/>
      <c r="HPZ73" s="67"/>
      <c r="HQB73" s="65"/>
      <c r="HQC73" s="1188"/>
      <c r="HQD73" s="1188"/>
      <c r="HQE73" s="66"/>
      <c r="HQF73" s="66"/>
      <c r="HQG73" s="66"/>
      <c r="HQH73" s="67"/>
      <c r="HQJ73" s="65"/>
      <c r="HQK73" s="1188"/>
      <c r="HQL73" s="1188"/>
      <c r="HQM73" s="66"/>
      <c r="HQN73" s="66"/>
      <c r="HQO73" s="66"/>
      <c r="HQP73" s="67"/>
      <c r="HQR73" s="65"/>
      <c r="HQS73" s="1188"/>
      <c r="HQT73" s="1188"/>
      <c r="HQU73" s="66"/>
      <c r="HQV73" s="66"/>
      <c r="HQW73" s="66"/>
      <c r="HQX73" s="67"/>
      <c r="HQZ73" s="65"/>
      <c r="HRA73" s="1188"/>
      <c r="HRB73" s="1188"/>
      <c r="HRC73" s="66"/>
      <c r="HRD73" s="66"/>
      <c r="HRE73" s="66"/>
      <c r="HRF73" s="67"/>
      <c r="HRH73" s="65"/>
      <c r="HRI73" s="1188"/>
      <c r="HRJ73" s="1188"/>
      <c r="HRK73" s="66"/>
      <c r="HRL73" s="66"/>
      <c r="HRM73" s="66"/>
      <c r="HRN73" s="67"/>
      <c r="HRP73" s="65"/>
      <c r="HRQ73" s="1188"/>
      <c r="HRR73" s="1188"/>
      <c r="HRS73" s="66"/>
      <c r="HRT73" s="66"/>
      <c r="HRU73" s="66"/>
      <c r="HRV73" s="67"/>
      <c r="HRX73" s="65"/>
      <c r="HRY73" s="1188"/>
      <c r="HRZ73" s="1188"/>
      <c r="HSA73" s="66"/>
      <c r="HSB73" s="66"/>
      <c r="HSC73" s="66"/>
      <c r="HSD73" s="67"/>
      <c r="HSF73" s="65"/>
      <c r="HSG73" s="1188"/>
      <c r="HSH73" s="1188"/>
      <c r="HSI73" s="66"/>
      <c r="HSJ73" s="66"/>
      <c r="HSK73" s="66"/>
      <c r="HSL73" s="67"/>
      <c r="HSN73" s="65"/>
      <c r="HSO73" s="1188"/>
      <c r="HSP73" s="1188"/>
      <c r="HSQ73" s="66"/>
      <c r="HSR73" s="66"/>
      <c r="HSS73" s="66"/>
      <c r="HST73" s="67"/>
      <c r="HSV73" s="65"/>
      <c r="HSW73" s="1188"/>
      <c r="HSX73" s="1188"/>
      <c r="HSY73" s="66"/>
      <c r="HSZ73" s="66"/>
      <c r="HTA73" s="66"/>
      <c r="HTB73" s="67"/>
      <c r="HTD73" s="65"/>
      <c r="HTE73" s="1188"/>
      <c r="HTF73" s="1188"/>
      <c r="HTG73" s="66"/>
      <c r="HTH73" s="66"/>
      <c r="HTI73" s="66"/>
      <c r="HTJ73" s="67"/>
      <c r="HTL73" s="65"/>
      <c r="HTM73" s="1188"/>
      <c r="HTN73" s="1188"/>
      <c r="HTO73" s="66"/>
      <c r="HTP73" s="66"/>
      <c r="HTQ73" s="66"/>
      <c r="HTR73" s="67"/>
      <c r="HTT73" s="65"/>
      <c r="HTU73" s="1188"/>
      <c r="HTV73" s="1188"/>
      <c r="HTW73" s="66"/>
      <c r="HTX73" s="66"/>
      <c r="HTY73" s="66"/>
      <c r="HTZ73" s="67"/>
      <c r="HUB73" s="65"/>
      <c r="HUC73" s="1188"/>
      <c r="HUD73" s="1188"/>
      <c r="HUE73" s="66"/>
      <c r="HUF73" s="66"/>
      <c r="HUG73" s="66"/>
      <c r="HUH73" s="67"/>
      <c r="HUJ73" s="65"/>
      <c r="HUK73" s="1188"/>
      <c r="HUL73" s="1188"/>
      <c r="HUM73" s="66"/>
      <c r="HUN73" s="66"/>
      <c r="HUO73" s="66"/>
      <c r="HUP73" s="67"/>
      <c r="HUR73" s="65"/>
      <c r="HUS73" s="1188"/>
      <c r="HUT73" s="1188"/>
      <c r="HUU73" s="66"/>
      <c r="HUV73" s="66"/>
      <c r="HUW73" s="66"/>
      <c r="HUX73" s="67"/>
      <c r="HUZ73" s="65"/>
      <c r="HVA73" s="1188"/>
      <c r="HVB73" s="1188"/>
      <c r="HVC73" s="66"/>
      <c r="HVD73" s="66"/>
      <c r="HVE73" s="66"/>
      <c r="HVF73" s="67"/>
      <c r="HVH73" s="65"/>
      <c r="HVI73" s="1188"/>
      <c r="HVJ73" s="1188"/>
      <c r="HVK73" s="66"/>
      <c r="HVL73" s="66"/>
      <c r="HVM73" s="66"/>
      <c r="HVN73" s="67"/>
      <c r="HVP73" s="65"/>
      <c r="HVQ73" s="1188"/>
      <c r="HVR73" s="1188"/>
      <c r="HVS73" s="66"/>
      <c r="HVT73" s="66"/>
      <c r="HVU73" s="66"/>
      <c r="HVV73" s="67"/>
      <c r="HVX73" s="65"/>
      <c r="HVY73" s="1188"/>
      <c r="HVZ73" s="1188"/>
      <c r="HWA73" s="66"/>
      <c r="HWB73" s="66"/>
      <c r="HWC73" s="66"/>
      <c r="HWD73" s="67"/>
      <c r="HWF73" s="65"/>
      <c r="HWG73" s="1188"/>
      <c r="HWH73" s="1188"/>
      <c r="HWI73" s="66"/>
      <c r="HWJ73" s="66"/>
      <c r="HWK73" s="66"/>
      <c r="HWL73" s="67"/>
      <c r="HWN73" s="65"/>
      <c r="HWO73" s="1188"/>
      <c r="HWP73" s="1188"/>
      <c r="HWQ73" s="66"/>
      <c r="HWR73" s="66"/>
      <c r="HWS73" s="66"/>
      <c r="HWT73" s="67"/>
      <c r="HWV73" s="65"/>
      <c r="HWW73" s="1188"/>
      <c r="HWX73" s="1188"/>
      <c r="HWY73" s="66"/>
      <c r="HWZ73" s="66"/>
      <c r="HXA73" s="66"/>
      <c r="HXB73" s="67"/>
      <c r="HXD73" s="65"/>
      <c r="HXE73" s="1188"/>
      <c r="HXF73" s="1188"/>
      <c r="HXG73" s="66"/>
      <c r="HXH73" s="66"/>
      <c r="HXI73" s="66"/>
      <c r="HXJ73" s="67"/>
      <c r="HXL73" s="65"/>
      <c r="HXM73" s="1188"/>
      <c r="HXN73" s="1188"/>
      <c r="HXO73" s="66"/>
      <c r="HXP73" s="66"/>
      <c r="HXQ73" s="66"/>
      <c r="HXR73" s="67"/>
      <c r="HXT73" s="65"/>
      <c r="HXU73" s="1188"/>
      <c r="HXV73" s="1188"/>
      <c r="HXW73" s="66"/>
      <c r="HXX73" s="66"/>
      <c r="HXY73" s="66"/>
      <c r="HXZ73" s="67"/>
      <c r="HYB73" s="65"/>
      <c r="HYC73" s="1188"/>
      <c r="HYD73" s="1188"/>
      <c r="HYE73" s="66"/>
      <c r="HYF73" s="66"/>
      <c r="HYG73" s="66"/>
      <c r="HYH73" s="67"/>
      <c r="HYJ73" s="65"/>
      <c r="HYK73" s="1188"/>
      <c r="HYL73" s="1188"/>
      <c r="HYM73" s="66"/>
      <c r="HYN73" s="66"/>
      <c r="HYO73" s="66"/>
      <c r="HYP73" s="67"/>
      <c r="HYR73" s="65"/>
      <c r="HYS73" s="1188"/>
      <c r="HYT73" s="1188"/>
      <c r="HYU73" s="66"/>
      <c r="HYV73" s="66"/>
      <c r="HYW73" s="66"/>
      <c r="HYX73" s="67"/>
      <c r="HYZ73" s="65"/>
      <c r="HZA73" s="1188"/>
      <c r="HZB73" s="1188"/>
      <c r="HZC73" s="66"/>
      <c r="HZD73" s="66"/>
      <c r="HZE73" s="66"/>
      <c r="HZF73" s="67"/>
      <c r="HZH73" s="65"/>
      <c r="HZI73" s="1188"/>
      <c r="HZJ73" s="1188"/>
      <c r="HZK73" s="66"/>
      <c r="HZL73" s="66"/>
      <c r="HZM73" s="66"/>
      <c r="HZN73" s="67"/>
      <c r="HZP73" s="65"/>
      <c r="HZQ73" s="1188"/>
      <c r="HZR73" s="1188"/>
      <c r="HZS73" s="66"/>
      <c r="HZT73" s="66"/>
      <c r="HZU73" s="66"/>
      <c r="HZV73" s="67"/>
      <c r="HZX73" s="65"/>
      <c r="HZY73" s="1188"/>
      <c r="HZZ73" s="1188"/>
      <c r="IAA73" s="66"/>
      <c r="IAB73" s="66"/>
      <c r="IAC73" s="66"/>
      <c r="IAD73" s="67"/>
      <c r="IAF73" s="65"/>
      <c r="IAG73" s="1188"/>
      <c r="IAH73" s="1188"/>
      <c r="IAI73" s="66"/>
      <c r="IAJ73" s="66"/>
      <c r="IAK73" s="66"/>
      <c r="IAL73" s="67"/>
      <c r="IAN73" s="65"/>
      <c r="IAO73" s="1188"/>
      <c r="IAP73" s="1188"/>
      <c r="IAQ73" s="66"/>
      <c r="IAR73" s="66"/>
      <c r="IAS73" s="66"/>
      <c r="IAT73" s="67"/>
      <c r="IAV73" s="65"/>
      <c r="IAW73" s="1188"/>
      <c r="IAX73" s="1188"/>
      <c r="IAY73" s="66"/>
      <c r="IAZ73" s="66"/>
      <c r="IBA73" s="66"/>
      <c r="IBB73" s="67"/>
      <c r="IBD73" s="65"/>
      <c r="IBE73" s="1188"/>
      <c r="IBF73" s="1188"/>
      <c r="IBG73" s="66"/>
      <c r="IBH73" s="66"/>
      <c r="IBI73" s="66"/>
      <c r="IBJ73" s="67"/>
      <c r="IBL73" s="65"/>
      <c r="IBM73" s="1188"/>
      <c r="IBN73" s="1188"/>
      <c r="IBO73" s="66"/>
      <c r="IBP73" s="66"/>
      <c r="IBQ73" s="66"/>
      <c r="IBR73" s="67"/>
      <c r="IBT73" s="65"/>
      <c r="IBU73" s="1188"/>
      <c r="IBV73" s="1188"/>
      <c r="IBW73" s="66"/>
      <c r="IBX73" s="66"/>
      <c r="IBY73" s="66"/>
      <c r="IBZ73" s="67"/>
      <c r="ICB73" s="65"/>
      <c r="ICC73" s="1188"/>
      <c r="ICD73" s="1188"/>
      <c r="ICE73" s="66"/>
      <c r="ICF73" s="66"/>
      <c r="ICG73" s="66"/>
      <c r="ICH73" s="67"/>
      <c r="ICJ73" s="65"/>
      <c r="ICK73" s="1188"/>
      <c r="ICL73" s="1188"/>
      <c r="ICM73" s="66"/>
      <c r="ICN73" s="66"/>
      <c r="ICO73" s="66"/>
      <c r="ICP73" s="67"/>
      <c r="ICR73" s="65"/>
      <c r="ICS73" s="1188"/>
      <c r="ICT73" s="1188"/>
      <c r="ICU73" s="66"/>
      <c r="ICV73" s="66"/>
      <c r="ICW73" s="66"/>
      <c r="ICX73" s="67"/>
      <c r="ICZ73" s="65"/>
      <c r="IDA73" s="1188"/>
      <c r="IDB73" s="1188"/>
      <c r="IDC73" s="66"/>
      <c r="IDD73" s="66"/>
      <c r="IDE73" s="66"/>
      <c r="IDF73" s="67"/>
      <c r="IDH73" s="65"/>
      <c r="IDI73" s="1188"/>
      <c r="IDJ73" s="1188"/>
      <c r="IDK73" s="66"/>
      <c r="IDL73" s="66"/>
      <c r="IDM73" s="66"/>
      <c r="IDN73" s="67"/>
      <c r="IDP73" s="65"/>
      <c r="IDQ73" s="1188"/>
      <c r="IDR73" s="1188"/>
      <c r="IDS73" s="66"/>
      <c r="IDT73" s="66"/>
      <c r="IDU73" s="66"/>
      <c r="IDV73" s="67"/>
      <c r="IDX73" s="65"/>
      <c r="IDY73" s="1188"/>
      <c r="IDZ73" s="1188"/>
      <c r="IEA73" s="66"/>
      <c r="IEB73" s="66"/>
      <c r="IEC73" s="66"/>
      <c r="IED73" s="67"/>
      <c r="IEF73" s="65"/>
      <c r="IEG73" s="1188"/>
      <c r="IEH73" s="1188"/>
      <c r="IEI73" s="66"/>
      <c r="IEJ73" s="66"/>
      <c r="IEK73" s="66"/>
      <c r="IEL73" s="67"/>
      <c r="IEN73" s="65"/>
      <c r="IEO73" s="1188"/>
      <c r="IEP73" s="1188"/>
      <c r="IEQ73" s="66"/>
      <c r="IER73" s="66"/>
      <c r="IES73" s="66"/>
      <c r="IET73" s="67"/>
      <c r="IEV73" s="65"/>
      <c r="IEW73" s="1188"/>
      <c r="IEX73" s="1188"/>
      <c r="IEY73" s="66"/>
      <c r="IEZ73" s="66"/>
      <c r="IFA73" s="66"/>
      <c r="IFB73" s="67"/>
      <c r="IFD73" s="65"/>
      <c r="IFE73" s="1188"/>
      <c r="IFF73" s="1188"/>
      <c r="IFG73" s="66"/>
      <c r="IFH73" s="66"/>
      <c r="IFI73" s="66"/>
      <c r="IFJ73" s="67"/>
      <c r="IFL73" s="65"/>
      <c r="IFM73" s="1188"/>
      <c r="IFN73" s="1188"/>
      <c r="IFO73" s="66"/>
      <c r="IFP73" s="66"/>
      <c r="IFQ73" s="66"/>
      <c r="IFR73" s="67"/>
      <c r="IFT73" s="65"/>
      <c r="IFU73" s="1188"/>
      <c r="IFV73" s="1188"/>
      <c r="IFW73" s="66"/>
      <c r="IFX73" s="66"/>
      <c r="IFY73" s="66"/>
      <c r="IFZ73" s="67"/>
      <c r="IGB73" s="65"/>
      <c r="IGC73" s="1188"/>
      <c r="IGD73" s="1188"/>
      <c r="IGE73" s="66"/>
      <c r="IGF73" s="66"/>
      <c r="IGG73" s="66"/>
      <c r="IGH73" s="67"/>
      <c r="IGJ73" s="65"/>
      <c r="IGK73" s="1188"/>
      <c r="IGL73" s="1188"/>
      <c r="IGM73" s="66"/>
      <c r="IGN73" s="66"/>
      <c r="IGO73" s="66"/>
      <c r="IGP73" s="67"/>
      <c r="IGR73" s="65"/>
      <c r="IGS73" s="1188"/>
      <c r="IGT73" s="1188"/>
      <c r="IGU73" s="66"/>
      <c r="IGV73" s="66"/>
      <c r="IGW73" s="66"/>
      <c r="IGX73" s="67"/>
      <c r="IGZ73" s="65"/>
      <c r="IHA73" s="1188"/>
      <c r="IHB73" s="1188"/>
      <c r="IHC73" s="66"/>
      <c r="IHD73" s="66"/>
      <c r="IHE73" s="66"/>
      <c r="IHF73" s="67"/>
      <c r="IHH73" s="65"/>
      <c r="IHI73" s="1188"/>
      <c r="IHJ73" s="1188"/>
      <c r="IHK73" s="66"/>
      <c r="IHL73" s="66"/>
      <c r="IHM73" s="66"/>
      <c r="IHN73" s="67"/>
      <c r="IHP73" s="65"/>
      <c r="IHQ73" s="1188"/>
      <c r="IHR73" s="1188"/>
      <c r="IHS73" s="66"/>
      <c r="IHT73" s="66"/>
      <c r="IHU73" s="66"/>
      <c r="IHV73" s="67"/>
      <c r="IHX73" s="65"/>
      <c r="IHY73" s="1188"/>
      <c r="IHZ73" s="1188"/>
      <c r="IIA73" s="66"/>
      <c r="IIB73" s="66"/>
      <c r="IIC73" s="66"/>
      <c r="IID73" s="67"/>
      <c r="IIF73" s="65"/>
      <c r="IIG73" s="1188"/>
      <c r="IIH73" s="1188"/>
      <c r="III73" s="66"/>
      <c r="IIJ73" s="66"/>
      <c r="IIK73" s="66"/>
      <c r="IIL73" s="67"/>
      <c r="IIN73" s="65"/>
      <c r="IIO73" s="1188"/>
      <c r="IIP73" s="1188"/>
      <c r="IIQ73" s="66"/>
      <c r="IIR73" s="66"/>
      <c r="IIS73" s="66"/>
      <c r="IIT73" s="67"/>
      <c r="IIV73" s="65"/>
      <c r="IIW73" s="1188"/>
      <c r="IIX73" s="1188"/>
      <c r="IIY73" s="66"/>
      <c r="IIZ73" s="66"/>
      <c r="IJA73" s="66"/>
      <c r="IJB73" s="67"/>
      <c r="IJD73" s="65"/>
      <c r="IJE73" s="1188"/>
      <c r="IJF73" s="1188"/>
      <c r="IJG73" s="66"/>
      <c r="IJH73" s="66"/>
      <c r="IJI73" s="66"/>
      <c r="IJJ73" s="67"/>
      <c r="IJL73" s="65"/>
      <c r="IJM73" s="1188"/>
      <c r="IJN73" s="1188"/>
      <c r="IJO73" s="66"/>
      <c r="IJP73" s="66"/>
      <c r="IJQ73" s="66"/>
      <c r="IJR73" s="67"/>
      <c r="IJT73" s="65"/>
      <c r="IJU73" s="1188"/>
      <c r="IJV73" s="1188"/>
      <c r="IJW73" s="66"/>
      <c r="IJX73" s="66"/>
      <c r="IJY73" s="66"/>
      <c r="IJZ73" s="67"/>
      <c r="IKB73" s="65"/>
      <c r="IKC73" s="1188"/>
      <c r="IKD73" s="1188"/>
      <c r="IKE73" s="66"/>
      <c r="IKF73" s="66"/>
      <c r="IKG73" s="66"/>
      <c r="IKH73" s="67"/>
      <c r="IKJ73" s="65"/>
      <c r="IKK73" s="1188"/>
      <c r="IKL73" s="1188"/>
      <c r="IKM73" s="66"/>
      <c r="IKN73" s="66"/>
      <c r="IKO73" s="66"/>
      <c r="IKP73" s="67"/>
      <c r="IKR73" s="65"/>
      <c r="IKS73" s="1188"/>
      <c r="IKT73" s="1188"/>
      <c r="IKU73" s="66"/>
      <c r="IKV73" s="66"/>
      <c r="IKW73" s="66"/>
      <c r="IKX73" s="67"/>
      <c r="IKZ73" s="65"/>
      <c r="ILA73" s="1188"/>
      <c r="ILB73" s="1188"/>
      <c r="ILC73" s="66"/>
      <c r="ILD73" s="66"/>
      <c r="ILE73" s="66"/>
      <c r="ILF73" s="67"/>
      <c r="ILH73" s="65"/>
      <c r="ILI73" s="1188"/>
      <c r="ILJ73" s="1188"/>
      <c r="ILK73" s="66"/>
      <c r="ILL73" s="66"/>
      <c r="ILM73" s="66"/>
      <c r="ILN73" s="67"/>
      <c r="ILP73" s="65"/>
      <c r="ILQ73" s="1188"/>
      <c r="ILR73" s="1188"/>
      <c r="ILS73" s="66"/>
      <c r="ILT73" s="66"/>
      <c r="ILU73" s="66"/>
      <c r="ILV73" s="67"/>
      <c r="ILX73" s="65"/>
      <c r="ILY73" s="1188"/>
      <c r="ILZ73" s="1188"/>
      <c r="IMA73" s="66"/>
      <c r="IMB73" s="66"/>
      <c r="IMC73" s="66"/>
      <c r="IMD73" s="67"/>
      <c r="IMF73" s="65"/>
      <c r="IMG73" s="1188"/>
      <c r="IMH73" s="1188"/>
      <c r="IMI73" s="66"/>
      <c r="IMJ73" s="66"/>
      <c r="IMK73" s="66"/>
      <c r="IML73" s="67"/>
      <c r="IMN73" s="65"/>
      <c r="IMO73" s="1188"/>
      <c r="IMP73" s="1188"/>
      <c r="IMQ73" s="66"/>
      <c r="IMR73" s="66"/>
      <c r="IMS73" s="66"/>
      <c r="IMT73" s="67"/>
      <c r="IMV73" s="65"/>
      <c r="IMW73" s="1188"/>
      <c r="IMX73" s="1188"/>
      <c r="IMY73" s="66"/>
      <c r="IMZ73" s="66"/>
      <c r="INA73" s="66"/>
      <c r="INB73" s="67"/>
      <c r="IND73" s="65"/>
      <c r="INE73" s="1188"/>
      <c r="INF73" s="1188"/>
      <c r="ING73" s="66"/>
      <c r="INH73" s="66"/>
      <c r="INI73" s="66"/>
      <c r="INJ73" s="67"/>
      <c r="INL73" s="65"/>
      <c r="INM73" s="1188"/>
      <c r="INN73" s="1188"/>
      <c r="INO73" s="66"/>
      <c r="INP73" s="66"/>
      <c r="INQ73" s="66"/>
      <c r="INR73" s="67"/>
      <c r="INT73" s="65"/>
      <c r="INU73" s="1188"/>
      <c r="INV73" s="1188"/>
      <c r="INW73" s="66"/>
      <c r="INX73" s="66"/>
      <c r="INY73" s="66"/>
      <c r="INZ73" s="67"/>
      <c r="IOB73" s="65"/>
      <c r="IOC73" s="1188"/>
      <c r="IOD73" s="1188"/>
      <c r="IOE73" s="66"/>
      <c r="IOF73" s="66"/>
      <c r="IOG73" s="66"/>
      <c r="IOH73" s="67"/>
      <c r="IOJ73" s="65"/>
      <c r="IOK73" s="1188"/>
      <c r="IOL73" s="1188"/>
      <c r="IOM73" s="66"/>
      <c r="ION73" s="66"/>
      <c r="IOO73" s="66"/>
      <c r="IOP73" s="67"/>
      <c r="IOR73" s="65"/>
      <c r="IOS73" s="1188"/>
      <c r="IOT73" s="1188"/>
      <c r="IOU73" s="66"/>
      <c r="IOV73" s="66"/>
      <c r="IOW73" s="66"/>
      <c r="IOX73" s="67"/>
      <c r="IOZ73" s="65"/>
      <c r="IPA73" s="1188"/>
      <c r="IPB73" s="1188"/>
      <c r="IPC73" s="66"/>
      <c r="IPD73" s="66"/>
      <c r="IPE73" s="66"/>
      <c r="IPF73" s="67"/>
      <c r="IPH73" s="65"/>
      <c r="IPI73" s="1188"/>
      <c r="IPJ73" s="1188"/>
      <c r="IPK73" s="66"/>
      <c r="IPL73" s="66"/>
      <c r="IPM73" s="66"/>
      <c r="IPN73" s="67"/>
      <c r="IPP73" s="65"/>
      <c r="IPQ73" s="1188"/>
      <c r="IPR73" s="1188"/>
      <c r="IPS73" s="66"/>
      <c r="IPT73" s="66"/>
      <c r="IPU73" s="66"/>
      <c r="IPV73" s="67"/>
      <c r="IPX73" s="65"/>
      <c r="IPY73" s="1188"/>
      <c r="IPZ73" s="1188"/>
      <c r="IQA73" s="66"/>
      <c r="IQB73" s="66"/>
      <c r="IQC73" s="66"/>
      <c r="IQD73" s="67"/>
      <c r="IQF73" s="65"/>
      <c r="IQG73" s="1188"/>
      <c r="IQH73" s="1188"/>
      <c r="IQI73" s="66"/>
      <c r="IQJ73" s="66"/>
      <c r="IQK73" s="66"/>
      <c r="IQL73" s="67"/>
      <c r="IQN73" s="65"/>
      <c r="IQO73" s="1188"/>
      <c r="IQP73" s="1188"/>
      <c r="IQQ73" s="66"/>
      <c r="IQR73" s="66"/>
      <c r="IQS73" s="66"/>
      <c r="IQT73" s="67"/>
      <c r="IQV73" s="65"/>
      <c r="IQW73" s="1188"/>
      <c r="IQX73" s="1188"/>
      <c r="IQY73" s="66"/>
      <c r="IQZ73" s="66"/>
      <c r="IRA73" s="66"/>
      <c r="IRB73" s="67"/>
      <c r="IRD73" s="65"/>
      <c r="IRE73" s="1188"/>
      <c r="IRF73" s="1188"/>
      <c r="IRG73" s="66"/>
      <c r="IRH73" s="66"/>
      <c r="IRI73" s="66"/>
      <c r="IRJ73" s="67"/>
      <c r="IRL73" s="65"/>
      <c r="IRM73" s="1188"/>
      <c r="IRN73" s="1188"/>
      <c r="IRO73" s="66"/>
      <c r="IRP73" s="66"/>
      <c r="IRQ73" s="66"/>
      <c r="IRR73" s="67"/>
      <c r="IRT73" s="65"/>
      <c r="IRU73" s="1188"/>
      <c r="IRV73" s="1188"/>
      <c r="IRW73" s="66"/>
      <c r="IRX73" s="66"/>
      <c r="IRY73" s="66"/>
      <c r="IRZ73" s="67"/>
      <c r="ISB73" s="65"/>
      <c r="ISC73" s="1188"/>
      <c r="ISD73" s="1188"/>
      <c r="ISE73" s="66"/>
      <c r="ISF73" s="66"/>
      <c r="ISG73" s="66"/>
      <c r="ISH73" s="67"/>
      <c r="ISJ73" s="65"/>
      <c r="ISK73" s="1188"/>
      <c r="ISL73" s="1188"/>
      <c r="ISM73" s="66"/>
      <c r="ISN73" s="66"/>
      <c r="ISO73" s="66"/>
      <c r="ISP73" s="67"/>
      <c r="ISR73" s="65"/>
      <c r="ISS73" s="1188"/>
      <c r="IST73" s="1188"/>
      <c r="ISU73" s="66"/>
      <c r="ISV73" s="66"/>
      <c r="ISW73" s="66"/>
      <c r="ISX73" s="67"/>
      <c r="ISZ73" s="65"/>
      <c r="ITA73" s="1188"/>
      <c r="ITB73" s="1188"/>
      <c r="ITC73" s="66"/>
      <c r="ITD73" s="66"/>
      <c r="ITE73" s="66"/>
      <c r="ITF73" s="67"/>
      <c r="ITH73" s="65"/>
      <c r="ITI73" s="1188"/>
      <c r="ITJ73" s="1188"/>
      <c r="ITK73" s="66"/>
      <c r="ITL73" s="66"/>
      <c r="ITM73" s="66"/>
      <c r="ITN73" s="67"/>
      <c r="ITP73" s="65"/>
      <c r="ITQ73" s="1188"/>
      <c r="ITR73" s="1188"/>
      <c r="ITS73" s="66"/>
      <c r="ITT73" s="66"/>
      <c r="ITU73" s="66"/>
      <c r="ITV73" s="67"/>
      <c r="ITX73" s="65"/>
      <c r="ITY73" s="1188"/>
      <c r="ITZ73" s="1188"/>
      <c r="IUA73" s="66"/>
      <c r="IUB73" s="66"/>
      <c r="IUC73" s="66"/>
      <c r="IUD73" s="67"/>
      <c r="IUF73" s="65"/>
      <c r="IUG73" s="1188"/>
      <c r="IUH73" s="1188"/>
      <c r="IUI73" s="66"/>
      <c r="IUJ73" s="66"/>
      <c r="IUK73" s="66"/>
      <c r="IUL73" s="67"/>
      <c r="IUN73" s="65"/>
      <c r="IUO73" s="1188"/>
      <c r="IUP73" s="1188"/>
      <c r="IUQ73" s="66"/>
      <c r="IUR73" s="66"/>
      <c r="IUS73" s="66"/>
      <c r="IUT73" s="67"/>
      <c r="IUV73" s="65"/>
      <c r="IUW73" s="1188"/>
      <c r="IUX73" s="1188"/>
      <c r="IUY73" s="66"/>
      <c r="IUZ73" s="66"/>
      <c r="IVA73" s="66"/>
      <c r="IVB73" s="67"/>
      <c r="IVD73" s="65"/>
      <c r="IVE73" s="1188"/>
      <c r="IVF73" s="1188"/>
      <c r="IVG73" s="66"/>
      <c r="IVH73" s="66"/>
      <c r="IVI73" s="66"/>
      <c r="IVJ73" s="67"/>
      <c r="IVL73" s="65"/>
      <c r="IVM73" s="1188"/>
      <c r="IVN73" s="1188"/>
      <c r="IVO73" s="66"/>
      <c r="IVP73" s="66"/>
      <c r="IVQ73" s="66"/>
      <c r="IVR73" s="67"/>
      <c r="IVT73" s="65"/>
      <c r="IVU73" s="1188"/>
      <c r="IVV73" s="1188"/>
      <c r="IVW73" s="66"/>
      <c r="IVX73" s="66"/>
      <c r="IVY73" s="66"/>
      <c r="IVZ73" s="67"/>
      <c r="IWB73" s="65"/>
      <c r="IWC73" s="1188"/>
      <c r="IWD73" s="1188"/>
      <c r="IWE73" s="66"/>
      <c r="IWF73" s="66"/>
      <c r="IWG73" s="66"/>
      <c r="IWH73" s="67"/>
      <c r="IWJ73" s="65"/>
      <c r="IWK73" s="1188"/>
      <c r="IWL73" s="1188"/>
      <c r="IWM73" s="66"/>
      <c r="IWN73" s="66"/>
      <c r="IWO73" s="66"/>
      <c r="IWP73" s="67"/>
      <c r="IWR73" s="65"/>
      <c r="IWS73" s="1188"/>
      <c r="IWT73" s="1188"/>
      <c r="IWU73" s="66"/>
      <c r="IWV73" s="66"/>
      <c r="IWW73" s="66"/>
      <c r="IWX73" s="67"/>
      <c r="IWZ73" s="65"/>
      <c r="IXA73" s="1188"/>
      <c r="IXB73" s="1188"/>
      <c r="IXC73" s="66"/>
      <c r="IXD73" s="66"/>
      <c r="IXE73" s="66"/>
      <c r="IXF73" s="67"/>
      <c r="IXH73" s="65"/>
      <c r="IXI73" s="1188"/>
      <c r="IXJ73" s="1188"/>
      <c r="IXK73" s="66"/>
      <c r="IXL73" s="66"/>
      <c r="IXM73" s="66"/>
      <c r="IXN73" s="67"/>
      <c r="IXP73" s="65"/>
      <c r="IXQ73" s="1188"/>
      <c r="IXR73" s="1188"/>
      <c r="IXS73" s="66"/>
      <c r="IXT73" s="66"/>
      <c r="IXU73" s="66"/>
      <c r="IXV73" s="67"/>
      <c r="IXX73" s="65"/>
      <c r="IXY73" s="1188"/>
      <c r="IXZ73" s="1188"/>
      <c r="IYA73" s="66"/>
      <c r="IYB73" s="66"/>
      <c r="IYC73" s="66"/>
      <c r="IYD73" s="67"/>
      <c r="IYF73" s="65"/>
      <c r="IYG73" s="1188"/>
      <c r="IYH73" s="1188"/>
      <c r="IYI73" s="66"/>
      <c r="IYJ73" s="66"/>
      <c r="IYK73" s="66"/>
      <c r="IYL73" s="67"/>
      <c r="IYN73" s="65"/>
      <c r="IYO73" s="1188"/>
      <c r="IYP73" s="1188"/>
      <c r="IYQ73" s="66"/>
      <c r="IYR73" s="66"/>
      <c r="IYS73" s="66"/>
      <c r="IYT73" s="67"/>
      <c r="IYV73" s="65"/>
      <c r="IYW73" s="1188"/>
      <c r="IYX73" s="1188"/>
      <c r="IYY73" s="66"/>
      <c r="IYZ73" s="66"/>
      <c r="IZA73" s="66"/>
      <c r="IZB73" s="67"/>
      <c r="IZD73" s="65"/>
      <c r="IZE73" s="1188"/>
      <c r="IZF73" s="1188"/>
      <c r="IZG73" s="66"/>
      <c r="IZH73" s="66"/>
      <c r="IZI73" s="66"/>
      <c r="IZJ73" s="67"/>
      <c r="IZL73" s="65"/>
      <c r="IZM73" s="1188"/>
      <c r="IZN73" s="1188"/>
      <c r="IZO73" s="66"/>
      <c r="IZP73" s="66"/>
      <c r="IZQ73" s="66"/>
      <c r="IZR73" s="67"/>
      <c r="IZT73" s="65"/>
      <c r="IZU73" s="1188"/>
      <c r="IZV73" s="1188"/>
      <c r="IZW73" s="66"/>
      <c r="IZX73" s="66"/>
      <c r="IZY73" s="66"/>
      <c r="IZZ73" s="67"/>
      <c r="JAB73" s="65"/>
      <c r="JAC73" s="1188"/>
      <c r="JAD73" s="1188"/>
      <c r="JAE73" s="66"/>
      <c r="JAF73" s="66"/>
      <c r="JAG73" s="66"/>
      <c r="JAH73" s="67"/>
      <c r="JAJ73" s="65"/>
      <c r="JAK73" s="1188"/>
      <c r="JAL73" s="1188"/>
      <c r="JAM73" s="66"/>
      <c r="JAN73" s="66"/>
      <c r="JAO73" s="66"/>
      <c r="JAP73" s="67"/>
      <c r="JAR73" s="65"/>
      <c r="JAS73" s="1188"/>
      <c r="JAT73" s="1188"/>
      <c r="JAU73" s="66"/>
      <c r="JAV73" s="66"/>
      <c r="JAW73" s="66"/>
      <c r="JAX73" s="67"/>
      <c r="JAZ73" s="65"/>
      <c r="JBA73" s="1188"/>
      <c r="JBB73" s="1188"/>
      <c r="JBC73" s="66"/>
      <c r="JBD73" s="66"/>
      <c r="JBE73" s="66"/>
      <c r="JBF73" s="67"/>
      <c r="JBH73" s="65"/>
      <c r="JBI73" s="1188"/>
      <c r="JBJ73" s="1188"/>
      <c r="JBK73" s="66"/>
      <c r="JBL73" s="66"/>
      <c r="JBM73" s="66"/>
      <c r="JBN73" s="67"/>
      <c r="JBP73" s="65"/>
      <c r="JBQ73" s="1188"/>
      <c r="JBR73" s="1188"/>
      <c r="JBS73" s="66"/>
      <c r="JBT73" s="66"/>
      <c r="JBU73" s="66"/>
      <c r="JBV73" s="67"/>
      <c r="JBX73" s="65"/>
      <c r="JBY73" s="1188"/>
      <c r="JBZ73" s="1188"/>
      <c r="JCA73" s="66"/>
      <c r="JCB73" s="66"/>
      <c r="JCC73" s="66"/>
      <c r="JCD73" s="67"/>
      <c r="JCF73" s="65"/>
      <c r="JCG73" s="1188"/>
      <c r="JCH73" s="1188"/>
      <c r="JCI73" s="66"/>
      <c r="JCJ73" s="66"/>
      <c r="JCK73" s="66"/>
      <c r="JCL73" s="67"/>
      <c r="JCN73" s="65"/>
      <c r="JCO73" s="1188"/>
      <c r="JCP73" s="1188"/>
      <c r="JCQ73" s="66"/>
      <c r="JCR73" s="66"/>
      <c r="JCS73" s="66"/>
      <c r="JCT73" s="67"/>
      <c r="JCV73" s="65"/>
      <c r="JCW73" s="1188"/>
      <c r="JCX73" s="1188"/>
      <c r="JCY73" s="66"/>
      <c r="JCZ73" s="66"/>
      <c r="JDA73" s="66"/>
      <c r="JDB73" s="67"/>
      <c r="JDD73" s="65"/>
      <c r="JDE73" s="1188"/>
      <c r="JDF73" s="1188"/>
      <c r="JDG73" s="66"/>
      <c r="JDH73" s="66"/>
      <c r="JDI73" s="66"/>
      <c r="JDJ73" s="67"/>
      <c r="JDL73" s="65"/>
      <c r="JDM73" s="1188"/>
      <c r="JDN73" s="1188"/>
      <c r="JDO73" s="66"/>
      <c r="JDP73" s="66"/>
      <c r="JDQ73" s="66"/>
      <c r="JDR73" s="67"/>
      <c r="JDT73" s="65"/>
      <c r="JDU73" s="1188"/>
      <c r="JDV73" s="1188"/>
      <c r="JDW73" s="66"/>
      <c r="JDX73" s="66"/>
      <c r="JDY73" s="66"/>
      <c r="JDZ73" s="67"/>
      <c r="JEB73" s="65"/>
      <c r="JEC73" s="1188"/>
      <c r="JED73" s="1188"/>
      <c r="JEE73" s="66"/>
      <c r="JEF73" s="66"/>
      <c r="JEG73" s="66"/>
      <c r="JEH73" s="67"/>
      <c r="JEJ73" s="65"/>
      <c r="JEK73" s="1188"/>
      <c r="JEL73" s="1188"/>
      <c r="JEM73" s="66"/>
      <c r="JEN73" s="66"/>
      <c r="JEO73" s="66"/>
      <c r="JEP73" s="67"/>
      <c r="JER73" s="65"/>
      <c r="JES73" s="1188"/>
      <c r="JET73" s="1188"/>
      <c r="JEU73" s="66"/>
      <c r="JEV73" s="66"/>
      <c r="JEW73" s="66"/>
      <c r="JEX73" s="67"/>
      <c r="JEZ73" s="65"/>
      <c r="JFA73" s="1188"/>
      <c r="JFB73" s="1188"/>
      <c r="JFC73" s="66"/>
      <c r="JFD73" s="66"/>
      <c r="JFE73" s="66"/>
      <c r="JFF73" s="67"/>
      <c r="JFH73" s="65"/>
      <c r="JFI73" s="1188"/>
      <c r="JFJ73" s="1188"/>
      <c r="JFK73" s="66"/>
      <c r="JFL73" s="66"/>
      <c r="JFM73" s="66"/>
      <c r="JFN73" s="67"/>
      <c r="JFP73" s="65"/>
      <c r="JFQ73" s="1188"/>
      <c r="JFR73" s="1188"/>
      <c r="JFS73" s="66"/>
      <c r="JFT73" s="66"/>
      <c r="JFU73" s="66"/>
      <c r="JFV73" s="67"/>
      <c r="JFX73" s="65"/>
      <c r="JFY73" s="1188"/>
      <c r="JFZ73" s="1188"/>
      <c r="JGA73" s="66"/>
      <c r="JGB73" s="66"/>
      <c r="JGC73" s="66"/>
      <c r="JGD73" s="67"/>
      <c r="JGF73" s="65"/>
      <c r="JGG73" s="1188"/>
      <c r="JGH73" s="1188"/>
      <c r="JGI73" s="66"/>
      <c r="JGJ73" s="66"/>
      <c r="JGK73" s="66"/>
      <c r="JGL73" s="67"/>
      <c r="JGN73" s="65"/>
      <c r="JGO73" s="1188"/>
      <c r="JGP73" s="1188"/>
      <c r="JGQ73" s="66"/>
      <c r="JGR73" s="66"/>
      <c r="JGS73" s="66"/>
      <c r="JGT73" s="67"/>
      <c r="JGV73" s="65"/>
      <c r="JGW73" s="1188"/>
      <c r="JGX73" s="1188"/>
      <c r="JGY73" s="66"/>
      <c r="JGZ73" s="66"/>
      <c r="JHA73" s="66"/>
      <c r="JHB73" s="67"/>
      <c r="JHD73" s="65"/>
      <c r="JHE73" s="1188"/>
      <c r="JHF73" s="1188"/>
      <c r="JHG73" s="66"/>
      <c r="JHH73" s="66"/>
      <c r="JHI73" s="66"/>
      <c r="JHJ73" s="67"/>
      <c r="JHL73" s="65"/>
      <c r="JHM73" s="1188"/>
      <c r="JHN73" s="1188"/>
      <c r="JHO73" s="66"/>
      <c r="JHP73" s="66"/>
      <c r="JHQ73" s="66"/>
      <c r="JHR73" s="67"/>
      <c r="JHT73" s="65"/>
      <c r="JHU73" s="1188"/>
      <c r="JHV73" s="1188"/>
      <c r="JHW73" s="66"/>
      <c r="JHX73" s="66"/>
      <c r="JHY73" s="66"/>
      <c r="JHZ73" s="67"/>
      <c r="JIB73" s="65"/>
      <c r="JIC73" s="1188"/>
      <c r="JID73" s="1188"/>
      <c r="JIE73" s="66"/>
      <c r="JIF73" s="66"/>
      <c r="JIG73" s="66"/>
      <c r="JIH73" s="67"/>
      <c r="JIJ73" s="65"/>
      <c r="JIK73" s="1188"/>
      <c r="JIL73" s="1188"/>
      <c r="JIM73" s="66"/>
      <c r="JIN73" s="66"/>
      <c r="JIO73" s="66"/>
      <c r="JIP73" s="67"/>
      <c r="JIR73" s="65"/>
      <c r="JIS73" s="1188"/>
      <c r="JIT73" s="1188"/>
      <c r="JIU73" s="66"/>
      <c r="JIV73" s="66"/>
      <c r="JIW73" s="66"/>
      <c r="JIX73" s="67"/>
      <c r="JIZ73" s="65"/>
      <c r="JJA73" s="1188"/>
      <c r="JJB73" s="1188"/>
      <c r="JJC73" s="66"/>
      <c r="JJD73" s="66"/>
      <c r="JJE73" s="66"/>
      <c r="JJF73" s="67"/>
      <c r="JJH73" s="65"/>
      <c r="JJI73" s="1188"/>
      <c r="JJJ73" s="1188"/>
      <c r="JJK73" s="66"/>
      <c r="JJL73" s="66"/>
      <c r="JJM73" s="66"/>
      <c r="JJN73" s="67"/>
      <c r="JJP73" s="65"/>
      <c r="JJQ73" s="1188"/>
      <c r="JJR73" s="1188"/>
      <c r="JJS73" s="66"/>
      <c r="JJT73" s="66"/>
      <c r="JJU73" s="66"/>
      <c r="JJV73" s="67"/>
      <c r="JJX73" s="65"/>
      <c r="JJY73" s="1188"/>
      <c r="JJZ73" s="1188"/>
      <c r="JKA73" s="66"/>
      <c r="JKB73" s="66"/>
      <c r="JKC73" s="66"/>
      <c r="JKD73" s="67"/>
      <c r="JKF73" s="65"/>
      <c r="JKG73" s="1188"/>
      <c r="JKH73" s="1188"/>
      <c r="JKI73" s="66"/>
      <c r="JKJ73" s="66"/>
      <c r="JKK73" s="66"/>
      <c r="JKL73" s="67"/>
      <c r="JKN73" s="65"/>
      <c r="JKO73" s="1188"/>
      <c r="JKP73" s="1188"/>
      <c r="JKQ73" s="66"/>
      <c r="JKR73" s="66"/>
      <c r="JKS73" s="66"/>
      <c r="JKT73" s="67"/>
      <c r="JKV73" s="65"/>
      <c r="JKW73" s="1188"/>
      <c r="JKX73" s="1188"/>
      <c r="JKY73" s="66"/>
      <c r="JKZ73" s="66"/>
      <c r="JLA73" s="66"/>
      <c r="JLB73" s="67"/>
      <c r="JLD73" s="65"/>
      <c r="JLE73" s="1188"/>
      <c r="JLF73" s="1188"/>
      <c r="JLG73" s="66"/>
      <c r="JLH73" s="66"/>
      <c r="JLI73" s="66"/>
      <c r="JLJ73" s="67"/>
      <c r="JLL73" s="65"/>
      <c r="JLM73" s="1188"/>
      <c r="JLN73" s="1188"/>
      <c r="JLO73" s="66"/>
      <c r="JLP73" s="66"/>
      <c r="JLQ73" s="66"/>
      <c r="JLR73" s="67"/>
      <c r="JLT73" s="65"/>
      <c r="JLU73" s="1188"/>
      <c r="JLV73" s="1188"/>
      <c r="JLW73" s="66"/>
      <c r="JLX73" s="66"/>
      <c r="JLY73" s="66"/>
      <c r="JLZ73" s="67"/>
      <c r="JMB73" s="65"/>
      <c r="JMC73" s="1188"/>
      <c r="JMD73" s="1188"/>
      <c r="JME73" s="66"/>
      <c r="JMF73" s="66"/>
      <c r="JMG73" s="66"/>
      <c r="JMH73" s="67"/>
      <c r="JMJ73" s="65"/>
      <c r="JMK73" s="1188"/>
      <c r="JML73" s="1188"/>
      <c r="JMM73" s="66"/>
      <c r="JMN73" s="66"/>
      <c r="JMO73" s="66"/>
      <c r="JMP73" s="67"/>
      <c r="JMR73" s="65"/>
      <c r="JMS73" s="1188"/>
      <c r="JMT73" s="1188"/>
      <c r="JMU73" s="66"/>
      <c r="JMV73" s="66"/>
      <c r="JMW73" s="66"/>
      <c r="JMX73" s="67"/>
      <c r="JMZ73" s="65"/>
      <c r="JNA73" s="1188"/>
      <c r="JNB73" s="1188"/>
      <c r="JNC73" s="66"/>
      <c r="JND73" s="66"/>
      <c r="JNE73" s="66"/>
      <c r="JNF73" s="67"/>
      <c r="JNH73" s="65"/>
      <c r="JNI73" s="1188"/>
      <c r="JNJ73" s="1188"/>
      <c r="JNK73" s="66"/>
      <c r="JNL73" s="66"/>
      <c r="JNM73" s="66"/>
      <c r="JNN73" s="67"/>
      <c r="JNP73" s="65"/>
      <c r="JNQ73" s="1188"/>
      <c r="JNR73" s="1188"/>
      <c r="JNS73" s="66"/>
      <c r="JNT73" s="66"/>
      <c r="JNU73" s="66"/>
      <c r="JNV73" s="67"/>
      <c r="JNX73" s="65"/>
      <c r="JNY73" s="1188"/>
      <c r="JNZ73" s="1188"/>
      <c r="JOA73" s="66"/>
      <c r="JOB73" s="66"/>
      <c r="JOC73" s="66"/>
      <c r="JOD73" s="67"/>
      <c r="JOF73" s="65"/>
      <c r="JOG73" s="1188"/>
      <c r="JOH73" s="1188"/>
      <c r="JOI73" s="66"/>
      <c r="JOJ73" s="66"/>
      <c r="JOK73" s="66"/>
      <c r="JOL73" s="67"/>
      <c r="JON73" s="65"/>
      <c r="JOO73" s="1188"/>
      <c r="JOP73" s="1188"/>
      <c r="JOQ73" s="66"/>
      <c r="JOR73" s="66"/>
      <c r="JOS73" s="66"/>
      <c r="JOT73" s="67"/>
      <c r="JOV73" s="65"/>
      <c r="JOW73" s="1188"/>
      <c r="JOX73" s="1188"/>
      <c r="JOY73" s="66"/>
      <c r="JOZ73" s="66"/>
      <c r="JPA73" s="66"/>
      <c r="JPB73" s="67"/>
      <c r="JPD73" s="65"/>
      <c r="JPE73" s="1188"/>
      <c r="JPF73" s="1188"/>
      <c r="JPG73" s="66"/>
      <c r="JPH73" s="66"/>
      <c r="JPI73" s="66"/>
      <c r="JPJ73" s="67"/>
      <c r="JPL73" s="65"/>
      <c r="JPM73" s="1188"/>
      <c r="JPN73" s="1188"/>
      <c r="JPO73" s="66"/>
      <c r="JPP73" s="66"/>
      <c r="JPQ73" s="66"/>
      <c r="JPR73" s="67"/>
      <c r="JPT73" s="65"/>
      <c r="JPU73" s="1188"/>
      <c r="JPV73" s="1188"/>
      <c r="JPW73" s="66"/>
      <c r="JPX73" s="66"/>
      <c r="JPY73" s="66"/>
      <c r="JPZ73" s="67"/>
      <c r="JQB73" s="65"/>
      <c r="JQC73" s="1188"/>
      <c r="JQD73" s="1188"/>
      <c r="JQE73" s="66"/>
      <c r="JQF73" s="66"/>
      <c r="JQG73" s="66"/>
      <c r="JQH73" s="67"/>
      <c r="JQJ73" s="65"/>
      <c r="JQK73" s="1188"/>
      <c r="JQL73" s="1188"/>
      <c r="JQM73" s="66"/>
      <c r="JQN73" s="66"/>
      <c r="JQO73" s="66"/>
      <c r="JQP73" s="67"/>
      <c r="JQR73" s="65"/>
      <c r="JQS73" s="1188"/>
      <c r="JQT73" s="1188"/>
      <c r="JQU73" s="66"/>
      <c r="JQV73" s="66"/>
      <c r="JQW73" s="66"/>
      <c r="JQX73" s="67"/>
      <c r="JQZ73" s="65"/>
      <c r="JRA73" s="1188"/>
      <c r="JRB73" s="1188"/>
      <c r="JRC73" s="66"/>
      <c r="JRD73" s="66"/>
      <c r="JRE73" s="66"/>
      <c r="JRF73" s="67"/>
      <c r="JRH73" s="65"/>
      <c r="JRI73" s="1188"/>
      <c r="JRJ73" s="1188"/>
      <c r="JRK73" s="66"/>
      <c r="JRL73" s="66"/>
      <c r="JRM73" s="66"/>
      <c r="JRN73" s="67"/>
      <c r="JRP73" s="65"/>
      <c r="JRQ73" s="1188"/>
      <c r="JRR73" s="1188"/>
      <c r="JRS73" s="66"/>
      <c r="JRT73" s="66"/>
      <c r="JRU73" s="66"/>
      <c r="JRV73" s="67"/>
      <c r="JRX73" s="65"/>
      <c r="JRY73" s="1188"/>
      <c r="JRZ73" s="1188"/>
      <c r="JSA73" s="66"/>
      <c r="JSB73" s="66"/>
      <c r="JSC73" s="66"/>
      <c r="JSD73" s="67"/>
      <c r="JSF73" s="65"/>
      <c r="JSG73" s="1188"/>
      <c r="JSH73" s="1188"/>
      <c r="JSI73" s="66"/>
      <c r="JSJ73" s="66"/>
      <c r="JSK73" s="66"/>
      <c r="JSL73" s="67"/>
      <c r="JSN73" s="65"/>
      <c r="JSO73" s="1188"/>
      <c r="JSP73" s="1188"/>
      <c r="JSQ73" s="66"/>
      <c r="JSR73" s="66"/>
      <c r="JSS73" s="66"/>
      <c r="JST73" s="67"/>
      <c r="JSV73" s="65"/>
      <c r="JSW73" s="1188"/>
      <c r="JSX73" s="1188"/>
      <c r="JSY73" s="66"/>
      <c r="JSZ73" s="66"/>
      <c r="JTA73" s="66"/>
      <c r="JTB73" s="67"/>
      <c r="JTD73" s="65"/>
      <c r="JTE73" s="1188"/>
      <c r="JTF73" s="1188"/>
      <c r="JTG73" s="66"/>
      <c r="JTH73" s="66"/>
      <c r="JTI73" s="66"/>
      <c r="JTJ73" s="67"/>
      <c r="JTL73" s="65"/>
      <c r="JTM73" s="1188"/>
      <c r="JTN73" s="1188"/>
      <c r="JTO73" s="66"/>
      <c r="JTP73" s="66"/>
      <c r="JTQ73" s="66"/>
      <c r="JTR73" s="67"/>
      <c r="JTT73" s="65"/>
      <c r="JTU73" s="1188"/>
      <c r="JTV73" s="1188"/>
      <c r="JTW73" s="66"/>
      <c r="JTX73" s="66"/>
      <c r="JTY73" s="66"/>
      <c r="JTZ73" s="67"/>
      <c r="JUB73" s="65"/>
      <c r="JUC73" s="1188"/>
      <c r="JUD73" s="1188"/>
      <c r="JUE73" s="66"/>
      <c r="JUF73" s="66"/>
      <c r="JUG73" s="66"/>
      <c r="JUH73" s="67"/>
      <c r="JUJ73" s="65"/>
      <c r="JUK73" s="1188"/>
      <c r="JUL73" s="1188"/>
      <c r="JUM73" s="66"/>
      <c r="JUN73" s="66"/>
      <c r="JUO73" s="66"/>
      <c r="JUP73" s="67"/>
      <c r="JUR73" s="65"/>
      <c r="JUS73" s="1188"/>
      <c r="JUT73" s="1188"/>
      <c r="JUU73" s="66"/>
      <c r="JUV73" s="66"/>
      <c r="JUW73" s="66"/>
      <c r="JUX73" s="67"/>
      <c r="JUZ73" s="65"/>
      <c r="JVA73" s="1188"/>
      <c r="JVB73" s="1188"/>
      <c r="JVC73" s="66"/>
      <c r="JVD73" s="66"/>
      <c r="JVE73" s="66"/>
      <c r="JVF73" s="67"/>
      <c r="JVH73" s="65"/>
      <c r="JVI73" s="1188"/>
      <c r="JVJ73" s="1188"/>
      <c r="JVK73" s="66"/>
      <c r="JVL73" s="66"/>
      <c r="JVM73" s="66"/>
      <c r="JVN73" s="67"/>
      <c r="JVP73" s="65"/>
      <c r="JVQ73" s="1188"/>
      <c r="JVR73" s="1188"/>
      <c r="JVS73" s="66"/>
      <c r="JVT73" s="66"/>
      <c r="JVU73" s="66"/>
      <c r="JVV73" s="67"/>
      <c r="JVX73" s="65"/>
      <c r="JVY73" s="1188"/>
      <c r="JVZ73" s="1188"/>
      <c r="JWA73" s="66"/>
      <c r="JWB73" s="66"/>
      <c r="JWC73" s="66"/>
      <c r="JWD73" s="67"/>
      <c r="JWF73" s="65"/>
      <c r="JWG73" s="1188"/>
      <c r="JWH73" s="1188"/>
      <c r="JWI73" s="66"/>
      <c r="JWJ73" s="66"/>
      <c r="JWK73" s="66"/>
      <c r="JWL73" s="67"/>
      <c r="JWN73" s="65"/>
      <c r="JWO73" s="1188"/>
      <c r="JWP73" s="1188"/>
      <c r="JWQ73" s="66"/>
      <c r="JWR73" s="66"/>
      <c r="JWS73" s="66"/>
      <c r="JWT73" s="67"/>
      <c r="JWV73" s="65"/>
      <c r="JWW73" s="1188"/>
      <c r="JWX73" s="1188"/>
      <c r="JWY73" s="66"/>
      <c r="JWZ73" s="66"/>
      <c r="JXA73" s="66"/>
      <c r="JXB73" s="67"/>
      <c r="JXD73" s="65"/>
      <c r="JXE73" s="1188"/>
      <c r="JXF73" s="1188"/>
      <c r="JXG73" s="66"/>
      <c r="JXH73" s="66"/>
      <c r="JXI73" s="66"/>
      <c r="JXJ73" s="67"/>
      <c r="JXL73" s="65"/>
      <c r="JXM73" s="1188"/>
      <c r="JXN73" s="1188"/>
      <c r="JXO73" s="66"/>
      <c r="JXP73" s="66"/>
      <c r="JXQ73" s="66"/>
      <c r="JXR73" s="67"/>
      <c r="JXT73" s="65"/>
      <c r="JXU73" s="1188"/>
      <c r="JXV73" s="1188"/>
      <c r="JXW73" s="66"/>
      <c r="JXX73" s="66"/>
      <c r="JXY73" s="66"/>
      <c r="JXZ73" s="67"/>
      <c r="JYB73" s="65"/>
      <c r="JYC73" s="1188"/>
      <c r="JYD73" s="1188"/>
      <c r="JYE73" s="66"/>
      <c r="JYF73" s="66"/>
      <c r="JYG73" s="66"/>
      <c r="JYH73" s="67"/>
      <c r="JYJ73" s="65"/>
      <c r="JYK73" s="1188"/>
      <c r="JYL73" s="1188"/>
      <c r="JYM73" s="66"/>
      <c r="JYN73" s="66"/>
      <c r="JYO73" s="66"/>
      <c r="JYP73" s="67"/>
      <c r="JYR73" s="65"/>
      <c r="JYS73" s="1188"/>
      <c r="JYT73" s="1188"/>
      <c r="JYU73" s="66"/>
      <c r="JYV73" s="66"/>
      <c r="JYW73" s="66"/>
      <c r="JYX73" s="67"/>
      <c r="JYZ73" s="65"/>
      <c r="JZA73" s="1188"/>
      <c r="JZB73" s="1188"/>
      <c r="JZC73" s="66"/>
      <c r="JZD73" s="66"/>
      <c r="JZE73" s="66"/>
      <c r="JZF73" s="67"/>
      <c r="JZH73" s="65"/>
      <c r="JZI73" s="1188"/>
      <c r="JZJ73" s="1188"/>
      <c r="JZK73" s="66"/>
      <c r="JZL73" s="66"/>
      <c r="JZM73" s="66"/>
      <c r="JZN73" s="67"/>
      <c r="JZP73" s="65"/>
      <c r="JZQ73" s="1188"/>
      <c r="JZR73" s="1188"/>
      <c r="JZS73" s="66"/>
      <c r="JZT73" s="66"/>
      <c r="JZU73" s="66"/>
      <c r="JZV73" s="67"/>
      <c r="JZX73" s="65"/>
      <c r="JZY73" s="1188"/>
      <c r="JZZ73" s="1188"/>
      <c r="KAA73" s="66"/>
      <c r="KAB73" s="66"/>
      <c r="KAC73" s="66"/>
      <c r="KAD73" s="67"/>
      <c r="KAF73" s="65"/>
      <c r="KAG73" s="1188"/>
      <c r="KAH73" s="1188"/>
      <c r="KAI73" s="66"/>
      <c r="KAJ73" s="66"/>
      <c r="KAK73" s="66"/>
      <c r="KAL73" s="67"/>
      <c r="KAN73" s="65"/>
      <c r="KAO73" s="1188"/>
      <c r="KAP73" s="1188"/>
      <c r="KAQ73" s="66"/>
      <c r="KAR73" s="66"/>
      <c r="KAS73" s="66"/>
      <c r="KAT73" s="67"/>
      <c r="KAV73" s="65"/>
      <c r="KAW73" s="1188"/>
      <c r="KAX73" s="1188"/>
      <c r="KAY73" s="66"/>
      <c r="KAZ73" s="66"/>
      <c r="KBA73" s="66"/>
      <c r="KBB73" s="67"/>
      <c r="KBD73" s="65"/>
      <c r="KBE73" s="1188"/>
      <c r="KBF73" s="1188"/>
      <c r="KBG73" s="66"/>
      <c r="KBH73" s="66"/>
      <c r="KBI73" s="66"/>
      <c r="KBJ73" s="67"/>
      <c r="KBL73" s="65"/>
      <c r="KBM73" s="1188"/>
      <c r="KBN73" s="1188"/>
      <c r="KBO73" s="66"/>
      <c r="KBP73" s="66"/>
      <c r="KBQ73" s="66"/>
      <c r="KBR73" s="67"/>
      <c r="KBT73" s="65"/>
      <c r="KBU73" s="1188"/>
      <c r="KBV73" s="1188"/>
      <c r="KBW73" s="66"/>
      <c r="KBX73" s="66"/>
      <c r="KBY73" s="66"/>
      <c r="KBZ73" s="67"/>
      <c r="KCB73" s="65"/>
      <c r="KCC73" s="1188"/>
      <c r="KCD73" s="1188"/>
      <c r="KCE73" s="66"/>
      <c r="KCF73" s="66"/>
      <c r="KCG73" s="66"/>
      <c r="KCH73" s="67"/>
      <c r="KCJ73" s="65"/>
      <c r="KCK73" s="1188"/>
      <c r="KCL73" s="1188"/>
      <c r="KCM73" s="66"/>
      <c r="KCN73" s="66"/>
      <c r="KCO73" s="66"/>
      <c r="KCP73" s="67"/>
      <c r="KCR73" s="65"/>
      <c r="KCS73" s="1188"/>
      <c r="KCT73" s="1188"/>
      <c r="KCU73" s="66"/>
      <c r="KCV73" s="66"/>
      <c r="KCW73" s="66"/>
      <c r="KCX73" s="67"/>
      <c r="KCZ73" s="65"/>
      <c r="KDA73" s="1188"/>
      <c r="KDB73" s="1188"/>
      <c r="KDC73" s="66"/>
      <c r="KDD73" s="66"/>
      <c r="KDE73" s="66"/>
      <c r="KDF73" s="67"/>
      <c r="KDH73" s="65"/>
      <c r="KDI73" s="1188"/>
      <c r="KDJ73" s="1188"/>
      <c r="KDK73" s="66"/>
      <c r="KDL73" s="66"/>
      <c r="KDM73" s="66"/>
      <c r="KDN73" s="67"/>
      <c r="KDP73" s="65"/>
      <c r="KDQ73" s="1188"/>
      <c r="KDR73" s="1188"/>
      <c r="KDS73" s="66"/>
      <c r="KDT73" s="66"/>
      <c r="KDU73" s="66"/>
      <c r="KDV73" s="67"/>
      <c r="KDX73" s="65"/>
      <c r="KDY73" s="1188"/>
      <c r="KDZ73" s="1188"/>
      <c r="KEA73" s="66"/>
      <c r="KEB73" s="66"/>
      <c r="KEC73" s="66"/>
      <c r="KED73" s="67"/>
      <c r="KEF73" s="65"/>
      <c r="KEG73" s="1188"/>
      <c r="KEH73" s="1188"/>
      <c r="KEI73" s="66"/>
      <c r="KEJ73" s="66"/>
      <c r="KEK73" s="66"/>
      <c r="KEL73" s="67"/>
      <c r="KEN73" s="65"/>
      <c r="KEO73" s="1188"/>
      <c r="KEP73" s="1188"/>
      <c r="KEQ73" s="66"/>
      <c r="KER73" s="66"/>
      <c r="KES73" s="66"/>
      <c r="KET73" s="67"/>
      <c r="KEV73" s="65"/>
      <c r="KEW73" s="1188"/>
      <c r="KEX73" s="1188"/>
      <c r="KEY73" s="66"/>
      <c r="KEZ73" s="66"/>
      <c r="KFA73" s="66"/>
      <c r="KFB73" s="67"/>
      <c r="KFD73" s="65"/>
      <c r="KFE73" s="1188"/>
      <c r="KFF73" s="1188"/>
      <c r="KFG73" s="66"/>
      <c r="KFH73" s="66"/>
      <c r="KFI73" s="66"/>
      <c r="KFJ73" s="67"/>
      <c r="KFL73" s="65"/>
      <c r="KFM73" s="1188"/>
      <c r="KFN73" s="1188"/>
      <c r="KFO73" s="66"/>
      <c r="KFP73" s="66"/>
      <c r="KFQ73" s="66"/>
      <c r="KFR73" s="67"/>
      <c r="KFT73" s="65"/>
      <c r="KFU73" s="1188"/>
      <c r="KFV73" s="1188"/>
      <c r="KFW73" s="66"/>
      <c r="KFX73" s="66"/>
      <c r="KFY73" s="66"/>
      <c r="KFZ73" s="67"/>
      <c r="KGB73" s="65"/>
      <c r="KGC73" s="1188"/>
      <c r="KGD73" s="1188"/>
      <c r="KGE73" s="66"/>
      <c r="KGF73" s="66"/>
      <c r="KGG73" s="66"/>
      <c r="KGH73" s="67"/>
      <c r="KGJ73" s="65"/>
      <c r="KGK73" s="1188"/>
      <c r="KGL73" s="1188"/>
      <c r="KGM73" s="66"/>
      <c r="KGN73" s="66"/>
      <c r="KGO73" s="66"/>
      <c r="KGP73" s="67"/>
      <c r="KGR73" s="65"/>
      <c r="KGS73" s="1188"/>
      <c r="KGT73" s="1188"/>
      <c r="KGU73" s="66"/>
      <c r="KGV73" s="66"/>
      <c r="KGW73" s="66"/>
      <c r="KGX73" s="67"/>
      <c r="KGZ73" s="65"/>
      <c r="KHA73" s="1188"/>
      <c r="KHB73" s="1188"/>
      <c r="KHC73" s="66"/>
      <c r="KHD73" s="66"/>
      <c r="KHE73" s="66"/>
      <c r="KHF73" s="67"/>
      <c r="KHH73" s="65"/>
      <c r="KHI73" s="1188"/>
      <c r="KHJ73" s="1188"/>
      <c r="KHK73" s="66"/>
      <c r="KHL73" s="66"/>
      <c r="KHM73" s="66"/>
      <c r="KHN73" s="67"/>
      <c r="KHP73" s="65"/>
      <c r="KHQ73" s="1188"/>
      <c r="KHR73" s="1188"/>
      <c r="KHS73" s="66"/>
      <c r="KHT73" s="66"/>
      <c r="KHU73" s="66"/>
      <c r="KHV73" s="67"/>
      <c r="KHX73" s="65"/>
      <c r="KHY73" s="1188"/>
      <c r="KHZ73" s="1188"/>
      <c r="KIA73" s="66"/>
      <c r="KIB73" s="66"/>
      <c r="KIC73" s="66"/>
      <c r="KID73" s="67"/>
      <c r="KIF73" s="65"/>
      <c r="KIG73" s="1188"/>
      <c r="KIH73" s="1188"/>
      <c r="KII73" s="66"/>
      <c r="KIJ73" s="66"/>
      <c r="KIK73" s="66"/>
      <c r="KIL73" s="67"/>
      <c r="KIN73" s="65"/>
      <c r="KIO73" s="1188"/>
      <c r="KIP73" s="1188"/>
      <c r="KIQ73" s="66"/>
      <c r="KIR73" s="66"/>
      <c r="KIS73" s="66"/>
      <c r="KIT73" s="67"/>
      <c r="KIV73" s="65"/>
      <c r="KIW73" s="1188"/>
      <c r="KIX73" s="1188"/>
      <c r="KIY73" s="66"/>
      <c r="KIZ73" s="66"/>
      <c r="KJA73" s="66"/>
      <c r="KJB73" s="67"/>
      <c r="KJD73" s="65"/>
      <c r="KJE73" s="1188"/>
      <c r="KJF73" s="1188"/>
      <c r="KJG73" s="66"/>
      <c r="KJH73" s="66"/>
      <c r="KJI73" s="66"/>
      <c r="KJJ73" s="67"/>
      <c r="KJL73" s="65"/>
      <c r="KJM73" s="1188"/>
      <c r="KJN73" s="1188"/>
      <c r="KJO73" s="66"/>
      <c r="KJP73" s="66"/>
      <c r="KJQ73" s="66"/>
      <c r="KJR73" s="67"/>
      <c r="KJT73" s="65"/>
      <c r="KJU73" s="1188"/>
      <c r="KJV73" s="1188"/>
      <c r="KJW73" s="66"/>
      <c r="KJX73" s="66"/>
      <c r="KJY73" s="66"/>
      <c r="KJZ73" s="67"/>
      <c r="KKB73" s="65"/>
      <c r="KKC73" s="1188"/>
      <c r="KKD73" s="1188"/>
      <c r="KKE73" s="66"/>
      <c r="KKF73" s="66"/>
      <c r="KKG73" s="66"/>
      <c r="KKH73" s="67"/>
      <c r="KKJ73" s="65"/>
      <c r="KKK73" s="1188"/>
      <c r="KKL73" s="1188"/>
      <c r="KKM73" s="66"/>
      <c r="KKN73" s="66"/>
      <c r="KKO73" s="66"/>
      <c r="KKP73" s="67"/>
      <c r="KKR73" s="65"/>
      <c r="KKS73" s="1188"/>
      <c r="KKT73" s="1188"/>
      <c r="KKU73" s="66"/>
      <c r="KKV73" s="66"/>
      <c r="KKW73" s="66"/>
      <c r="KKX73" s="67"/>
      <c r="KKZ73" s="65"/>
      <c r="KLA73" s="1188"/>
      <c r="KLB73" s="1188"/>
      <c r="KLC73" s="66"/>
      <c r="KLD73" s="66"/>
      <c r="KLE73" s="66"/>
      <c r="KLF73" s="67"/>
      <c r="KLH73" s="65"/>
      <c r="KLI73" s="1188"/>
      <c r="KLJ73" s="1188"/>
      <c r="KLK73" s="66"/>
      <c r="KLL73" s="66"/>
      <c r="KLM73" s="66"/>
      <c r="KLN73" s="67"/>
      <c r="KLP73" s="65"/>
      <c r="KLQ73" s="1188"/>
      <c r="KLR73" s="1188"/>
      <c r="KLS73" s="66"/>
      <c r="KLT73" s="66"/>
      <c r="KLU73" s="66"/>
      <c r="KLV73" s="67"/>
      <c r="KLX73" s="65"/>
      <c r="KLY73" s="1188"/>
      <c r="KLZ73" s="1188"/>
      <c r="KMA73" s="66"/>
      <c r="KMB73" s="66"/>
      <c r="KMC73" s="66"/>
      <c r="KMD73" s="67"/>
      <c r="KMF73" s="65"/>
      <c r="KMG73" s="1188"/>
      <c r="KMH73" s="1188"/>
      <c r="KMI73" s="66"/>
      <c r="KMJ73" s="66"/>
      <c r="KMK73" s="66"/>
      <c r="KML73" s="67"/>
      <c r="KMN73" s="65"/>
      <c r="KMO73" s="1188"/>
      <c r="KMP73" s="1188"/>
      <c r="KMQ73" s="66"/>
      <c r="KMR73" s="66"/>
      <c r="KMS73" s="66"/>
      <c r="KMT73" s="67"/>
      <c r="KMV73" s="65"/>
      <c r="KMW73" s="1188"/>
      <c r="KMX73" s="1188"/>
      <c r="KMY73" s="66"/>
      <c r="KMZ73" s="66"/>
      <c r="KNA73" s="66"/>
      <c r="KNB73" s="67"/>
      <c r="KND73" s="65"/>
      <c r="KNE73" s="1188"/>
      <c r="KNF73" s="1188"/>
      <c r="KNG73" s="66"/>
      <c r="KNH73" s="66"/>
      <c r="KNI73" s="66"/>
      <c r="KNJ73" s="67"/>
      <c r="KNL73" s="65"/>
      <c r="KNM73" s="1188"/>
      <c r="KNN73" s="1188"/>
      <c r="KNO73" s="66"/>
      <c r="KNP73" s="66"/>
      <c r="KNQ73" s="66"/>
      <c r="KNR73" s="67"/>
      <c r="KNT73" s="65"/>
      <c r="KNU73" s="1188"/>
      <c r="KNV73" s="1188"/>
      <c r="KNW73" s="66"/>
      <c r="KNX73" s="66"/>
      <c r="KNY73" s="66"/>
      <c r="KNZ73" s="67"/>
      <c r="KOB73" s="65"/>
      <c r="KOC73" s="1188"/>
      <c r="KOD73" s="1188"/>
      <c r="KOE73" s="66"/>
      <c r="KOF73" s="66"/>
      <c r="KOG73" s="66"/>
      <c r="KOH73" s="67"/>
      <c r="KOJ73" s="65"/>
      <c r="KOK73" s="1188"/>
      <c r="KOL73" s="1188"/>
      <c r="KOM73" s="66"/>
      <c r="KON73" s="66"/>
      <c r="KOO73" s="66"/>
      <c r="KOP73" s="67"/>
      <c r="KOR73" s="65"/>
      <c r="KOS73" s="1188"/>
      <c r="KOT73" s="1188"/>
      <c r="KOU73" s="66"/>
      <c r="KOV73" s="66"/>
      <c r="KOW73" s="66"/>
      <c r="KOX73" s="67"/>
      <c r="KOZ73" s="65"/>
      <c r="KPA73" s="1188"/>
      <c r="KPB73" s="1188"/>
      <c r="KPC73" s="66"/>
      <c r="KPD73" s="66"/>
      <c r="KPE73" s="66"/>
      <c r="KPF73" s="67"/>
      <c r="KPH73" s="65"/>
      <c r="KPI73" s="1188"/>
      <c r="KPJ73" s="1188"/>
      <c r="KPK73" s="66"/>
      <c r="KPL73" s="66"/>
      <c r="KPM73" s="66"/>
      <c r="KPN73" s="67"/>
      <c r="KPP73" s="65"/>
      <c r="KPQ73" s="1188"/>
      <c r="KPR73" s="1188"/>
      <c r="KPS73" s="66"/>
      <c r="KPT73" s="66"/>
      <c r="KPU73" s="66"/>
      <c r="KPV73" s="67"/>
      <c r="KPX73" s="65"/>
      <c r="KPY73" s="1188"/>
      <c r="KPZ73" s="1188"/>
      <c r="KQA73" s="66"/>
      <c r="KQB73" s="66"/>
      <c r="KQC73" s="66"/>
      <c r="KQD73" s="67"/>
      <c r="KQF73" s="65"/>
      <c r="KQG73" s="1188"/>
      <c r="KQH73" s="1188"/>
      <c r="KQI73" s="66"/>
      <c r="KQJ73" s="66"/>
      <c r="KQK73" s="66"/>
      <c r="KQL73" s="67"/>
      <c r="KQN73" s="65"/>
      <c r="KQO73" s="1188"/>
      <c r="KQP73" s="1188"/>
      <c r="KQQ73" s="66"/>
      <c r="KQR73" s="66"/>
      <c r="KQS73" s="66"/>
      <c r="KQT73" s="67"/>
      <c r="KQV73" s="65"/>
      <c r="KQW73" s="1188"/>
      <c r="KQX73" s="1188"/>
      <c r="KQY73" s="66"/>
      <c r="KQZ73" s="66"/>
      <c r="KRA73" s="66"/>
      <c r="KRB73" s="67"/>
      <c r="KRD73" s="65"/>
      <c r="KRE73" s="1188"/>
      <c r="KRF73" s="1188"/>
      <c r="KRG73" s="66"/>
      <c r="KRH73" s="66"/>
      <c r="KRI73" s="66"/>
      <c r="KRJ73" s="67"/>
      <c r="KRL73" s="65"/>
      <c r="KRM73" s="1188"/>
      <c r="KRN73" s="1188"/>
      <c r="KRO73" s="66"/>
      <c r="KRP73" s="66"/>
      <c r="KRQ73" s="66"/>
      <c r="KRR73" s="67"/>
      <c r="KRT73" s="65"/>
      <c r="KRU73" s="1188"/>
      <c r="KRV73" s="1188"/>
      <c r="KRW73" s="66"/>
      <c r="KRX73" s="66"/>
      <c r="KRY73" s="66"/>
      <c r="KRZ73" s="67"/>
      <c r="KSB73" s="65"/>
      <c r="KSC73" s="1188"/>
      <c r="KSD73" s="1188"/>
      <c r="KSE73" s="66"/>
      <c r="KSF73" s="66"/>
      <c r="KSG73" s="66"/>
      <c r="KSH73" s="67"/>
      <c r="KSJ73" s="65"/>
      <c r="KSK73" s="1188"/>
      <c r="KSL73" s="1188"/>
      <c r="KSM73" s="66"/>
      <c r="KSN73" s="66"/>
      <c r="KSO73" s="66"/>
      <c r="KSP73" s="67"/>
      <c r="KSR73" s="65"/>
      <c r="KSS73" s="1188"/>
      <c r="KST73" s="1188"/>
      <c r="KSU73" s="66"/>
      <c r="KSV73" s="66"/>
      <c r="KSW73" s="66"/>
      <c r="KSX73" s="67"/>
      <c r="KSZ73" s="65"/>
      <c r="KTA73" s="1188"/>
      <c r="KTB73" s="1188"/>
      <c r="KTC73" s="66"/>
      <c r="KTD73" s="66"/>
      <c r="KTE73" s="66"/>
      <c r="KTF73" s="67"/>
      <c r="KTH73" s="65"/>
      <c r="KTI73" s="1188"/>
      <c r="KTJ73" s="1188"/>
      <c r="KTK73" s="66"/>
      <c r="KTL73" s="66"/>
      <c r="KTM73" s="66"/>
      <c r="KTN73" s="67"/>
      <c r="KTP73" s="65"/>
      <c r="KTQ73" s="1188"/>
      <c r="KTR73" s="1188"/>
      <c r="KTS73" s="66"/>
      <c r="KTT73" s="66"/>
      <c r="KTU73" s="66"/>
      <c r="KTV73" s="67"/>
      <c r="KTX73" s="65"/>
      <c r="KTY73" s="1188"/>
      <c r="KTZ73" s="1188"/>
      <c r="KUA73" s="66"/>
      <c r="KUB73" s="66"/>
      <c r="KUC73" s="66"/>
      <c r="KUD73" s="67"/>
      <c r="KUF73" s="65"/>
      <c r="KUG73" s="1188"/>
      <c r="KUH73" s="1188"/>
      <c r="KUI73" s="66"/>
      <c r="KUJ73" s="66"/>
      <c r="KUK73" s="66"/>
      <c r="KUL73" s="67"/>
      <c r="KUN73" s="65"/>
      <c r="KUO73" s="1188"/>
      <c r="KUP73" s="1188"/>
      <c r="KUQ73" s="66"/>
      <c r="KUR73" s="66"/>
      <c r="KUS73" s="66"/>
      <c r="KUT73" s="67"/>
      <c r="KUV73" s="65"/>
      <c r="KUW73" s="1188"/>
      <c r="KUX73" s="1188"/>
      <c r="KUY73" s="66"/>
      <c r="KUZ73" s="66"/>
      <c r="KVA73" s="66"/>
      <c r="KVB73" s="67"/>
      <c r="KVD73" s="65"/>
      <c r="KVE73" s="1188"/>
      <c r="KVF73" s="1188"/>
      <c r="KVG73" s="66"/>
      <c r="KVH73" s="66"/>
      <c r="KVI73" s="66"/>
      <c r="KVJ73" s="67"/>
      <c r="KVL73" s="65"/>
      <c r="KVM73" s="1188"/>
      <c r="KVN73" s="1188"/>
      <c r="KVO73" s="66"/>
      <c r="KVP73" s="66"/>
      <c r="KVQ73" s="66"/>
      <c r="KVR73" s="67"/>
      <c r="KVT73" s="65"/>
      <c r="KVU73" s="1188"/>
      <c r="KVV73" s="1188"/>
      <c r="KVW73" s="66"/>
      <c r="KVX73" s="66"/>
      <c r="KVY73" s="66"/>
      <c r="KVZ73" s="67"/>
      <c r="KWB73" s="65"/>
      <c r="KWC73" s="1188"/>
      <c r="KWD73" s="1188"/>
      <c r="KWE73" s="66"/>
      <c r="KWF73" s="66"/>
      <c r="KWG73" s="66"/>
      <c r="KWH73" s="67"/>
      <c r="KWJ73" s="65"/>
      <c r="KWK73" s="1188"/>
      <c r="KWL73" s="1188"/>
      <c r="KWM73" s="66"/>
      <c r="KWN73" s="66"/>
      <c r="KWO73" s="66"/>
      <c r="KWP73" s="67"/>
      <c r="KWR73" s="65"/>
      <c r="KWS73" s="1188"/>
      <c r="KWT73" s="1188"/>
      <c r="KWU73" s="66"/>
      <c r="KWV73" s="66"/>
      <c r="KWW73" s="66"/>
      <c r="KWX73" s="67"/>
      <c r="KWZ73" s="65"/>
      <c r="KXA73" s="1188"/>
      <c r="KXB73" s="1188"/>
      <c r="KXC73" s="66"/>
      <c r="KXD73" s="66"/>
      <c r="KXE73" s="66"/>
      <c r="KXF73" s="67"/>
      <c r="KXH73" s="65"/>
      <c r="KXI73" s="1188"/>
      <c r="KXJ73" s="1188"/>
      <c r="KXK73" s="66"/>
      <c r="KXL73" s="66"/>
      <c r="KXM73" s="66"/>
      <c r="KXN73" s="67"/>
      <c r="KXP73" s="65"/>
      <c r="KXQ73" s="1188"/>
      <c r="KXR73" s="1188"/>
      <c r="KXS73" s="66"/>
      <c r="KXT73" s="66"/>
      <c r="KXU73" s="66"/>
      <c r="KXV73" s="67"/>
      <c r="KXX73" s="65"/>
      <c r="KXY73" s="1188"/>
      <c r="KXZ73" s="1188"/>
      <c r="KYA73" s="66"/>
      <c r="KYB73" s="66"/>
      <c r="KYC73" s="66"/>
      <c r="KYD73" s="67"/>
      <c r="KYF73" s="65"/>
      <c r="KYG73" s="1188"/>
      <c r="KYH73" s="1188"/>
      <c r="KYI73" s="66"/>
      <c r="KYJ73" s="66"/>
      <c r="KYK73" s="66"/>
      <c r="KYL73" s="67"/>
      <c r="KYN73" s="65"/>
      <c r="KYO73" s="1188"/>
      <c r="KYP73" s="1188"/>
      <c r="KYQ73" s="66"/>
      <c r="KYR73" s="66"/>
      <c r="KYS73" s="66"/>
      <c r="KYT73" s="67"/>
      <c r="KYV73" s="65"/>
      <c r="KYW73" s="1188"/>
      <c r="KYX73" s="1188"/>
      <c r="KYY73" s="66"/>
      <c r="KYZ73" s="66"/>
      <c r="KZA73" s="66"/>
      <c r="KZB73" s="67"/>
      <c r="KZD73" s="65"/>
      <c r="KZE73" s="1188"/>
      <c r="KZF73" s="1188"/>
      <c r="KZG73" s="66"/>
      <c r="KZH73" s="66"/>
      <c r="KZI73" s="66"/>
      <c r="KZJ73" s="67"/>
      <c r="KZL73" s="65"/>
      <c r="KZM73" s="1188"/>
      <c r="KZN73" s="1188"/>
      <c r="KZO73" s="66"/>
      <c r="KZP73" s="66"/>
      <c r="KZQ73" s="66"/>
      <c r="KZR73" s="67"/>
      <c r="KZT73" s="65"/>
      <c r="KZU73" s="1188"/>
      <c r="KZV73" s="1188"/>
      <c r="KZW73" s="66"/>
      <c r="KZX73" s="66"/>
      <c r="KZY73" s="66"/>
      <c r="KZZ73" s="67"/>
      <c r="LAB73" s="65"/>
      <c r="LAC73" s="1188"/>
      <c r="LAD73" s="1188"/>
      <c r="LAE73" s="66"/>
      <c r="LAF73" s="66"/>
      <c r="LAG73" s="66"/>
      <c r="LAH73" s="67"/>
      <c r="LAJ73" s="65"/>
      <c r="LAK73" s="1188"/>
      <c r="LAL73" s="1188"/>
      <c r="LAM73" s="66"/>
      <c r="LAN73" s="66"/>
      <c r="LAO73" s="66"/>
      <c r="LAP73" s="67"/>
      <c r="LAR73" s="65"/>
      <c r="LAS73" s="1188"/>
      <c r="LAT73" s="1188"/>
      <c r="LAU73" s="66"/>
      <c r="LAV73" s="66"/>
      <c r="LAW73" s="66"/>
      <c r="LAX73" s="67"/>
      <c r="LAZ73" s="65"/>
      <c r="LBA73" s="1188"/>
      <c r="LBB73" s="1188"/>
      <c r="LBC73" s="66"/>
      <c r="LBD73" s="66"/>
      <c r="LBE73" s="66"/>
      <c r="LBF73" s="67"/>
      <c r="LBH73" s="65"/>
      <c r="LBI73" s="1188"/>
      <c r="LBJ73" s="1188"/>
      <c r="LBK73" s="66"/>
      <c r="LBL73" s="66"/>
      <c r="LBM73" s="66"/>
      <c r="LBN73" s="67"/>
      <c r="LBP73" s="65"/>
      <c r="LBQ73" s="1188"/>
      <c r="LBR73" s="1188"/>
      <c r="LBS73" s="66"/>
      <c r="LBT73" s="66"/>
      <c r="LBU73" s="66"/>
      <c r="LBV73" s="67"/>
      <c r="LBX73" s="65"/>
      <c r="LBY73" s="1188"/>
      <c r="LBZ73" s="1188"/>
      <c r="LCA73" s="66"/>
      <c r="LCB73" s="66"/>
      <c r="LCC73" s="66"/>
      <c r="LCD73" s="67"/>
      <c r="LCF73" s="65"/>
      <c r="LCG73" s="1188"/>
      <c r="LCH73" s="1188"/>
      <c r="LCI73" s="66"/>
      <c r="LCJ73" s="66"/>
      <c r="LCK73" s="66"/>
      <c r="LCL73" s="67"/>
      <c r="LCN73" s="65"/>
      <c r="LCO73" s="1188"/>
      <c r="LCP73" s="1188"/>
      <c r="LCQ73" s="66"/>
      <c r="LCR73" s="66"/>
      <c r="LCS73" s="66"/>
      <c r="LCT73" s="67"/>
      <c r="LCV73" s="65"/>
      <c r="LCW73" s="1188"/>
      <c r="LCX73" s="1188"/>
      <c r="LCY73" s="66"/>
      <c r="LCZ73" s="66"/>
      <c r="LDA73" s="66"/>
      <c r="LDB73" s="67"/>
      <c r="LDD73" s="65"/>
      <c r="LDE73" s="1188"/>
      <c r="LDF73" s="1188"/>
      <c r="LDG73" s="66"/>
      <c r="LDH73" s="66"/>
      <c r="LDI73" s="66"/>
      <c r="LDJ73" s="67"/>
      <c r="LDL73" s="65"/>
      <c r="LDM73" s="1188"/>
      <c r="LDN73" s="1188"/>
      <c r="LDO73" s="66"/>
      <c r="LDP73" s="66"/>
      <c r="LDQ73" s="66"/>
      <c r="LDR73" s="67"/>
      <c r="LDT73" s="65"/>
      <c r="LDU73" s="1188"/>
      <c r="LDV73" s="1188"/>
      <c r="LDW73" s="66"/>
      <c r="LDX73" s="66"/>
      <c r="LDY73" s="66"/>
      <c r="LDZ73" s="67"/>
      <c r="LEB73" s="65"/>
      <c r="LEC73" s="1188"/>
      <c r="LED73" s="1188"/>
      <c r="LEE73" s="66"/>
      <c r="LEF73" s="66"/>
      <c r="LEG73" s="66"/>
      <c r="LEH73" s="67"/>
      <c r="LEJ73" s="65"/>
      <c r="LEK73" s="1188"/>
      <c r="LEL73" s="1188"/>
      <c r="LEM73" s="66"/>
      <c r="LEN73" s="66"/>
      <c r="LEO73" s="66"/>
      <c r="LEP73" s="67"/>
      <c r="LER73" s="65"/>
      <c r="LES73" s="1188"/>
      <c r="LET73" s="1188"/>
      <c r="LEU73" s="66"/>
      <c r="LEV73" s="66"/>
      <c r="LEW73" s="66"/>
      <c r="LEX73" s="67"/>
      <c r="LEZ73" s="65"/>
      <c r="LFA73" s="1188"/>
      <c r="LFB73" s="1188"/>
      <c r="LFC73" s="66"/>
      <c r="LFD73" s="66"/>
      <c r="LFE73" s="66"/>
      <c r="LFF73" s="67"/>
      <c r="LFH73" s="65"/>
      <c r="LFI73" s="1188"/>
      <c r="LFJ73" s="1188"/>
      <c r="LFK73" s="66"/>
      <c r="LFL73" s="66"/>
      <c r="LFM73" s="66"/>
      <c r="LFN73" s="67"/>
      <c r="LFP73" s="65"/>
      <c r="LFQ73" s="1188"/>
      <c r="LFR73" s="1188"/>
      <c r="LFS73" s="66"/>
      <c r="LFT73" s="66"/>
      <c r="LFU73" s="66"/>
      <c r="LFV73" s="67"/>
      <c r="LFX73" s="65"/>
      <c r="LFY73" s="1188"/>
      <c r="LFZ73" s="1188"/>
      <c r="LGA73" s="66"/>
      <c r="LGB73" s="66"/>
      <c r="LGC73" s="66"/>
      <c r="LGD73" s="67"/>
      <c r="LGF73" s="65"/>
      <c r="LGG73" s="1188"/>
      <c r="LGH73" s="1188"/>
      <c r="LGI73" s="66"/>
      <c r="LGJ73" s="66"/>
      <c r="LGK73" s="66"/>
      <c r="LGL73" s="67"/>
      <c r="LGN73" s="65"/>
      <c r="LGO73" s="1188"/>
      <c r="LGP73" s="1188"/>
      <c r="LGQ73" s="66"/>
      <c r="LGR73" s="66"/>
      <c r="LGS73" s="66"/>
      <c r="LGT73" s="67"/>
      <c r="LGV73" s="65"/>
      <c r="LGW73" s="1188"/>
      <c r="LGX73" s="1188"/>
      <c r="LGY73" s="66"/>
      <c r="LGZ73" s="66"/>
      <c r="LHA73" s="66"/>
      <c r="LHB73" s="67"/>
      <c r="LHD73" s="65"/>
      <c r="LHE73" s="1188"/>
      <c r="LHF73" s="1188"/>
      <c r="LHG73" s="66"/>
      <c r="LHH73" s="66"/>
      <c r="LHI73" s="66"/>
      <c r="LHJ73" s="67"/>
      <c r="LHL73" s="65"/>
      <c r="LHM73" s="1188"/>
      <c r="LHN73" s="1188"/>
      <c r="LHO73" s="66"/>
      <c r="LHP73" s="66"/>
      <c r="LHQ73" s="66"/>
      <c r="LHR73" s="67"/>
      <c r="LHT73" s="65"/>
      <c r="LHU73" s="1188"/>
      <c r="LHV73" s="1188"/>
      <c r="LHW73" s="66"/>
      <c r="LHX73" s="66"/>
      <c r="LHY73" s="66"/>
      <c r="LHZ73" s="67"/>
      <c r="LIB73" s="65"/>
      <c r="LIC73" s="1188"/>
      <c r="LID73" s="1188"/>
      <c r="LIE73" s="66"/>
      <c r="LIF73" s="66"/>
      <c r="LIG73" s="66"/>
      <c r="LIH73" s="67"/>
      <c r="LIJ73" s="65"/>
      <c r="LIK73" s="1188"/>
      <c r="LIL73" s="1188"/>
      <c r="LIM73" s="66"/>
      <c r="LIN73" s="66"/>
      <c r="LIO73" s="66"/>
      <c r="LIP73" s="67"/>
      <c r="LIR73" s="65"/>
      <c r="LIS73" s="1188"/>
      <c r="LIT73" s="1188"/>
      <c r="LIU73" s="66"/>
      <c r="LIV73" s="66"/>
      <c r="LIW73" s="66"/>
      <c r="LIX73" s="67"/>
      <c r="LIZ73" s="65"/>
      <c r="LJA73" s="1188"/>
      <c r="LJB73" s="1188"/>
      <c r="LJC73" s="66"/>
      <c r="LJD73" s="66"/>
      <c r="LJE73" s="66"/>
      <c r="LJF73" s="67"/>
      <c r="LJH73" s="65"/>
      <c r="LJI73" s="1188"/>
      <c r="LJJ73" s="1188"/>
      <c r="LJK73" s="66"/>
      <c r="LJL73" s="66"/>
      <c r="LJM73" s="66"/>
      <c r="LJN73" s="67"/>
      <c r="LJP73" s="65"/>
      <c r="LJQ73" s="1188"/>
      <c r="LJR73" s="1188"/>
      <c r="LJS73" s="66"/>
      <c r="LJT73" s="66"/>
      <c r="LJU73" s="66"/>
      <c r="LJV73" s="67"/>
      <c r="LJX73" s="65"/>
      <c r="LJY73" s="1188"/>
      <c r="LJZ73" s="1188"/>
      <c r="LKA73" s="66"/>
      <c r="LKB73" s="66"/>
      <c r="LKC73" s="66"/>
      <c r="LKD73" s="67"/>
      <c r="LKF73" s="65"/>
      <c r="LKG73" s="1188"/>
      <c r="LKH73" s="1188"/>
      <c r="LKI73" s="66"/>
      <c r="LKJ73" s="66"/>
      <c r="LKK73" s="66"/>
      <c r="LKL73" s="67"/>
      <c r="LKN73" s="65"/>
      <c r="LKO73" s="1188"/>
      <c r="LKP73" s="1188"/>
      <c r="LKQ73" s="66"/>
      <c r="LKR73" s="66"/>
      <c r="LKS73" s="66"/>
      <c r="LKT73" s="67"/>
      <c r="LKV73" s="65"/>
      <c r="LKW73" s="1188"/>
      <c r="LKX73" s="1188"/>
      <c r="LKY73" s="66"/>
      <c r="LKZ73" s="66"/>
      <c r="LLA73" s="66"/>
      <c r="LLB73" s="67"/>
      <c r="LLD73" s="65"/>
      <c r="LLE73" s="1188"/>
      <c r="LLF73" s="1188"/>
      <c r="LLG73" s="66"/>
      <c r="LLH73" s="66"/>
      <c r="LLI73" s="66"/>
      <c r="LLJ73" s="67"/>
      <c r="LLL73" s="65"/>
      <c r="LLM73" s="1188"/>
      <c r="LLN73" s="1188"/>
      <c r="LLO73" s="66"/>
      <c r="LLP73" s="66"/>
      <c r="LLQ73" s="66"/>
      <c r="LLR73" s="67"/>
      <c r="LLT73" s="65"/>
      <c r="LLU73" s="1188"/>
      <c r="LLV73" s="1188"/>
      <c r="LLW73" s="66"/>
      <c r="LLX73" s="66"/>
      <c r="LLY73" s="66"/>
      <c r="LLZ73" s="67"/>
      <c r="LMB73" s="65"/>
      <c r="LMC73" s="1188"/>
      <c r="LMD73" s="1188"/>
      <c r="LME73" s="66"/>
      <c r="LMF73" s="66"/>
      <c r="LMG73" s="66"/>
      <c r="LMH73" s="67"/>
      <c r="LMJ73" s="65"/>
      <c r="LMK73" s="1188"/>
      <c r="LML73" s="1188"/>
      <c r="LMM73" s="66"/>
      <c r="LMN73" s="66"/>
      <c r="LMO73" s="66"/>
      <c r="LMP73" s="67"/>
      <c r="LMR73" s="65"/>
      <c r="LMS73" s="1188"/>
      <c r="LMT73" s="1188"/>
      <c r="LMU73" s="66"/>
      <c r="LMV73" s="66"/>
      <c r="LMW73" s="66"/>
      <c r="LMX73" s="67"/>
      <c r="LMZ73" s="65"/>
      <c r="LNA73" s="1188"/>
      <c r="LNB73" s="1188"/>
      <c r="LNC73" s="66"/>
      <c r="LND73" s="66"/>
      <c r="LNE73" s="66"/>
      <c r="LNF73" s="67"/>
      <c r="LNH73" s="65"/>
      <c r="LNI73" s="1188"/>
      <c r="LNJ73" s="1188"/>
      <c r="LNK73" s="66"/>
      <c r="LNL73" s="66"/>
      <c r="LNM73" s="66"/>
      <c r="LNN73" s="67"/>
      <c r="LNP73" s="65"/>
      <c r="LNQ73" s="1188"/>
      <c r="LNR73" s="1188"/>
      <c r="LNS73" s="66"/>
      <c r="LNT73" s="66"/>
      <c r="LNU73" s="66"/>
      <c r="LNV73" s="67"/>
      <c r="LNX73" s="65"/>
      <c r="LNY73" s="1188"/>
      <c r="LNZ73" s="1188"/>
      <c r="LOA73" s="66"/>
      <c r="LOB73" s="66"/>
      <c r="LOC73" s="66"/>
      <c r="LOD73" s="67"/>
      <c r="LOF73" s="65"/>
      <c r="LOG73" s="1188"/>
      <c r="LOH73" s="1188"/>
      <c r="LOI73" s="66"/>
      <c r="LOJ73" s="66"/>
      <c r="LOK73" s="66"/>
      <c r="LOL73" s="67"/>
      <c r="LON73" s="65"/>
      <c r="LOO73" s="1188"/>
      <c r="LOP73" s="1188"/>
      <c r="LOQ73" s="66"/>
      <c r="LOR73" s="66"/>
      <c r="LOS73" s="66"/>
      <c r="LOT73" s="67"/>
      <c r="LOV73" s="65"/>
      <c r="LOW73" s="1188"/>
      <c r="LOX73" s="1188"/>
      <c r="LOY73" s="66"/>
      <c r="LOZ73" s="66"/>
      <c r="LPA73" s="66"/>
      <c r="LPB73" s="67"/>
      <c r="LPD73" s="65"/>
      <c r="LPE73" s="1188"/>
      <c r="LPF73" s="1188"/>
      <c r="LPG73" s="66"/>
      <c r="LPH73" s="66"/>
      <c r="LPI73" s="66"/>
      <c r="LPJ73" s="67"/>
      <c r="LPL73" s="65"/>
      <c r="LPM73" s="1188"/>
      <c r="LPN73" s="1188"/>
      <c r="LPO73" s="66"/>
      <c r="LPP73" s="66"/>
      <c r="LPQ73" s="66"/>
      <c r="LPR73" s="67"/>
      <c r="LPT73" s="65"/>
      <c r="LPU73" s="1188"/>
      <c r="LPV73" s="1188"/>
      <c r="LPW73" s="66"/>
      <c r="LPX73" s="66"/>
      <c r="LPY73" s="66"/>
      <c r="LPZ73" s="67"/>
      <c r="LQB73" s="65"/>
      <c r="LQC73" s="1188"/>
      <c r="LQD73" s="1188"/>
      <c r="LQE73" s="66"/>
      <c r="LQF73" s="66"/>
      <c r="LQG73" s="66"/>
      <c r="LQH73" s="67"/>
      <c r="LQJ73" s="65"/>
      <c r="LQK73" s="1188"/>
      <c r="LQL73" s="1188"/>
      <c r="LQM73" s="66"/>
      <c r="LQN73" s="66"/>
      <c r="LQO73" s="66"/>
      <c r="LQP73" s="67"/>
      <c r="LQR73" s="65"/>
      <c r="LQS73" s="1188"/>
      <c r="LQT73" s="1188"/>
      <c r="LQU73" s="66"/>
      <c r="LQV73" s="66"/>
      <c r="LQW73" s="66"/>
      <c r="LQX73" s="67"/>
      <c r="LQZ73" s="65"/>
      <c r="LRA73" s="1188"/>
      <c r="LRB73" s="1188"/>
      <c r="LRC73" s="66"/>
      <c r="LRD73" s="66"/>
      <c r="LRE73" s="66"/>
      <c r="LRF73" s="67"/>
      <c r="LRH73" s="65"/>
      <c r="LRI73" s="1188"/>
      <c r="LRJ73" s="1188"/>
      <c r="LRK73" s="66"/>
      <c r="LRL73" s="66"/>
      <c r="LRM73" s="66"/>
      <c r="LRN73" s="67"/>
      <c r="LRP73" s="65"/>
      <c r="LRQ73" s="1188"/>
      <c r="LRR73" s="1188"/>
      <c r="LRS73" s="66"/>
      <c r="LRT73" s="66"/>
      <c r="LRU73" s="66"/>
      <c r="LRV73" s="67"/>
      <c r="LRX73" s="65"/>
      <c r="LRY73" s="1188"/>
      <c r="LRZ73" s="1188"/>
      <c r="LSA73" s="66"/>
      <c r="LSB73" s="66"/>
      <c r="LSC73" s="66"/>
      <c r="LSD73" s="67"/>
      <c r="LSF73" s="65"/>
      <c r="LSG73" s="1188"/>
      <c r="LSH73" s="1188"/>
      <c r="LSI73" s="66"/>
      <c r="LSJ73" s="66"/>
      <c r="LSK73" s="66"/>
      <c r="LSL73" s="67"/>
      <c r="LSN73" s="65"/>
      <c r="LSO73" s="1188"/>
      <c r="LSP73" s="1188"/>
      <c r="LSQ73" s="66"/>
      <c r="LSR73" s="66"/>
      <c r="LSS73" s="66"/>
      <c r="LST73" s="67"/>
      <c r="LSV73" s="65"/>
      <c r="LSW73" s="1188"/>
      <c r="LSX73" s="1188"/>
      <c r="LSY73" s="66"/>
      <c r="LSZ73" s="66"/>
      <c r="LTA73" s="66"/>
      <c r="LTB73" s="67"/>
      <c r="LTD73" s="65"/>
      <c r="LTE73" s="1188"/>
      <c r="LTF73" s="1188"/>
      <c r="LTG73" s="66"/>
      <c r="LTH73" s="66"/>
      <c r="LTI73" s="66"/>
      <c r="LTJ73" s="67"/>
      <c r="LTL73" s="65"/>
      <c r="LTM73" s="1188"/>
      <c r="LTN73" s="1188"/>
      <c r="LTO73" s="66"/>
      <c r="LTP73" s="66"/>
      <c r="LTQ73" s="66"/>
      <c r="LTR73" s="67"/>
      <c r="LTT73" s="65"/>
      <c r="LTU73" s="1188"/>
      <c r="LTV73" s="1188"/>
      <c r="LTW73" s="66"/>
      <c r="LTX73" s="66"/>
      <c r="LTY73" s="66"/>
      <c r="LTZ73" s="67"/>
      <c r="LUB73" s="65"/>
      <c r="LUC73" s="1188"/>
      <c r="LUD73" s="1188"/>
      <c r="LUE73" s="66"/>
      <c r="LUF73" s="66"/>
      <c r="LUG73" s="66"/>
      <c r="LUH73" s="67"/>
      <c r="LUJ73" s="65"/>
      <c r="LUK73" s="1188"/>
      <c r="LUL73" s="1188"/>
      <c r="LUM73" s="66"/>
      <c r="LUN73" s="66"/>
      <c r="LUO73" s="66"/>
      <c r="LUP73" s="67"/>
      <c r="LUR73" s="65"/>
      <c r="LUS73" s="1188"/>
      <c r="LUT73" s="1188"/>
      <c r="LUU73" s="66"/>
      <c r="LUV73" s="66"/>
      <c r="LUW73" s="66"/>
      <c r="LUX73" s="67"/>
      <c r="LUZ73" s="65"/>
      <c r="LVA73" s="1188"/>
      <c r="LVB73" s="1188"/>
      <c r="LVC73" s="66"/>
      <c r="LVD73" s="66"/>
      <c r="LVE73" s="66"/>
      <c r="LVF73" s="67"/>
      <c r="LVH73" s="65"/>
      <c r="LVI73" s="1188"/>
      <c r="LVJ73" s="1188"/>
      <c r="LVK73" s="66"/>
      <c r="LVL73" s="66"/>
      <c r="LVM73" s="66"/>
      <c r="LVN73" s="67"/>
      <c r="LVP73" s="65"/>
      <c r="LVQ73" s="1188"/>
      <c r="LVR73" s="1188"/>
      <c r="LVS73" s="66"/>
      <c r="LVT73" s="66"/>
      <c r="LVU73" s="66"/>
      <c r="LVV73" s="67"/>
      <c r="LVX73" s="65"/>
      <c r="LVY73" s="1188"/>
      <c r="LVZ73" s="1188"/>
      <c r="LWA73" s="66"/>
      <c r="LWB73" s="66"/>
      <c r="LWC73" s="66"/>
      <c r="LWD73" s="67"/>
      <c r="LWF73" s="65"/>
      <c r="LWG73" s="1188"/>
      <c r="LWH73" s="1188"/>
      <c r="LWI73" s="66"/>
      <c r="LWJ73" s="66"/>
      <c r="LWK73" s="66"/>
      <c r="LWL73" s="67"/>
      <c r="LWN73" s="65"/>
      <c r="LWO73" s="1188"/>
      <c r="LWP73" s="1188"/>
      <c r="LWQ73" s="66"/>
      <c r="LWR73" s="66"/>
      <c r="LWS73" s="66"/>
      <c r="LWT73" s="67"/>
      <c r="LWV73" s="65"/>
      <c r="LWW73" s="1188"/>
      <c r="LWX73" s="1188"/>
      <c r="LWY73" s="66"/>
      <c r="LWZ73" s="66"/>
      <c r="LXA73" s="66"/>
      <c r="LXB73" s="67"/>
      <c r="LXD73" s="65"/>
      <c r="LXE73" s="1188"/>
      <c r="LXF73" s="1188"/>
      <c r="LXG73" s="66"/>
      <c r="LXH73" s="66"/>
      <c r="LXI73" s="66"/>
      <c r="LXJ73" s="67"/>
      <c r="LXL73" s="65"/>
      <c r="LXM73" s="1188"/>
      <c r="LXN73" s="1188"/>
      <c r="LXO73" s="66"/>
      <c r="LXP73" s="66"/>
      <c r="LXQ73" s="66"/>
      <c r="LXR73" s="67"/>
      <c r="LXT73" s="65"/>
      <c r="LXU73" s="1188"/>
      <c r="LXV73" s="1188"/>
      <c r="LXW73" s="66"/>
      <c r="LXX73" s="66"/>
      <c r="LXY73" s="66"/>
      <c r="LXZ73" s="67"/>
      <c r="LYB73" s="65"/>
      <c r="LYC73" s="1188"/>
      <c r="LYD73" s="1188"/>
      <c r="LYE73" s="66"/>
      <c r="LYF73" s="66"/>
      <c r="LYG73" s="66"/>
      <c r="LYH73" s="67"/>
      <c r="LYJ73" s="65"/>
      <c r="LYK73" s="1188"/>
      <c r="LYL73" s="1188"/>
      <c r="LYM73" s="66"/>
      <c r="LYN73" s="66"/>
      <c r="LYO73" s="66"/>
      <c r="LYP73" s="67"/>
      <c r="LYR73" s="65"/>
      <c r="LYS73" s="1188"/>
      <c r="LYT73" s="1188"/>
      <c r="LYU73" s="66"/>
      <c r="LYV73" s="66"/>
      <c r="LYW73" s="66"/>
      <c r="LYX73" s="67"/>
      <c r="LYZ73" s="65"/>
      <c r="LZA73" s="1188"/>
      <c r="LZB73" s="1188"/>
      <c r="LZC73" s="66"/>
      <c r="LZD73" s="66"/>
      <c r="LZE73" s="66"/>
      <c r="LZF73" s="67"/>
      <c r="LZH73" s="65"/>
      <c r="LZI73" s="1188"/>
      <c r="LZJ73" s="1188"/>
      <c r="LZK73" s="66"/>
      <c r="LZL73" s="66"/>
      <c r="LZM73" s="66"/>
      <c r="LZN73" s="67"/>
      <c r="LZP73" s="65"/>
      <c r="LZQ73" s="1188"/>
      <c r="LZR73" s="1188"/>
      <c r="LZS73" s="66"/>
      <c r="LZT73" s="66"/>
      <c r="LZU73" s="66"/>
      <c r="LZV73" s="67"/>
      <c r="LZX73" s="65"/>
      <c r="LZY73" s="1188"/>
      <c r="LZZ73" s="1188"/>
      <c r="MAA73" s="66"/>
      <c r="MAB73" s="66"/>
      <c r="MAC73" s="66"/>
      <c r="MAD73" s="67"/>
      <c r="MAF73" s="65"/>
      <c r="MAG73" s="1188"/>
      <c r="MAH73" s="1188"/>
      <c r="MAI73" s="66"/>
      <c r="MAJ73" s="66"/>
      <c r="MAK73" s="66"/>
      <c r="MAL73" s="67"/>
      <c r="MAN73" s="65"/>
      <c r="MAO73" s="1188"/>
      <c r="MAP73" s="1188"/>
      <c r="MAQ73" s="66"/>
      <c r="MAR73" s="66"/>
      <c r="MAS73" s="66"/>
      <c r="MAT73" s="67"/>
      <c r="MAV73" s="65"/>
      <c r="MAW73" s="1188"/>
      <c r="MAX73" s="1188"/>
      <c r="MAY73" s="66"/>
      <c r="MAZ73" s="66"/>
      <c r="MBA73" s="66"/>
      <c r="MBB73" s="67"/>
      <c r="MBD73" s="65"/>
      <c r="MBE73" s="1188"/>
      <c r="MBF73" s="1188"/>
      <c r="MBG73" s="66"/>
      <c r="MBH73" s="66"/>
      <c r="MBI73" s="66"/>
      <c r="MBJ73" s="67"/>
      <c r="MBL73" s="65"/>
      <c r="MBM73" s="1188"/>
      <c r="MBN73" s="1188"/>
      <c r="MBO73" s="66"/>
      <c r="MBP73" s="66"/>
      <c r="MBQ73" s="66"/>
      <c r="MBR73" s="67"/>
      <c r="MBT73" s="65"/>
      <c r="MBU73" s="1188"/>
      <c r="MBV73" s="1188"/>
      <c r="MBW73" s="66"/>
      <c r="MBX73" s="66"/>
      <c r="MBY73" s="66"/>
      <c r="MBZ73" s="67"/>
      <c r="MCB73" s="65"/>
      <c r="MCC73" s="1188"/>
      <c r="MCD73" s="1188"/>
      <c r="MCE73" s="66"/>
      <c r="MCF73" s="66"/>
      <c r="MCG73" s="66"/>
      <c r="MCH73" s="67"/>
      <c r="MCJ73" s="65"/>
      <c r="MCK73" s="1188"/>
      <c r="MCL73" s="1188"/>
      <c r="MCM73" s="66"/>
      <c r="MCN73" s="66"/>
      <c r="MCO73" s="66"/>
      <c r="MCP73" s="67"/>
      <c r="MCR73" s="65"/>
      <c r="MCS73" s="1188"/>
      <c r="MCT73" s="1188"/>
      <c r="MCU73" s="66"/>
      <c r="MCV73" s="66"/>
      <c r="MCW73" s="66"/>
      <c r="MCX73" s="67"/>
      <c r="MCZ73" s="65"/>
      <c r="MDA73" s="1188"/>
      <c r="MDB73" s="1188"/>
      <c r="MDC73" s="66"/>
      <c r="MDD73" s="66"/>
      <c r="MDE73" s="66"/>
      <c r="MDF73" s="67"/>
      <c r="MDH73" s="65"/>
      <c r="MDI73" s="1188"/>
      <c r="MDJ73" s="1188"/>
      <c r="MDK73" s="66"/>
      <c r="MDL73" s="66"/>
      <c r="MDM73" s="66"/>
      <c r="MDN73" s="67"/>
      <c r="MDP73" s="65"/>
      <c r="MDQ73" s="1188"/>
      <c r="MDR73" s="1188"/>
      <c r="MDS73" s="66"/>
      <c r="MDT73" s="66"/>
      <c r="MDU73" s="66"/>
      <c r="MDV73" s="67"/>
      <c r="MDX73" s="65"/>
      <c r="MDY73" s="1188"/>
      <c r="MDZ73" s="1188"/>
      <c r="MEA73" s="66"/>
      <c r="MEB73" s="66"/>
      <c r="MEC73" s="66"/>
      <c r="MED73" s="67"/>
      <c r="MEF73" s="65"/>
      <c r="MEG73" s="1188"/>
      <c r="MEH73" s="1188"/>
      <c r="MEI73" s="66"/>
      <c r="MEJ73" s="66"/>
      <c r="MEK73" s="66"/>
      <c r="MEL73" s="67"/>
      <c r="MEN73" s="65"/>
      <c r="MEO73" s="1188"/>
      <c r="MEP73" s="1188"/>
      <c r="MEQ73" s="66"/>
      <c r="MER73" s="66"/>
      <c r="MES73" s="66"/>
      <c r="MET73" s="67"/>
      <c r="MEV73" s="65"/>
      <c r="MEW73" s="1188"/>
      <c r="MEX73" s="1188"/>
      <c r="MEY73" s="66"/>
      <c r="MEZ73" s="66"/>
      <c r="MFA73" s="66"/>
      <c r="MFB73" s="67"/>
      <c r="MFD73" s="65"/>
      <c r="MFE73" s="1188"/>
      <c r="MFF73" s="1188"/>
      <c r="MFG73" s="66"/>
      <c r="MFH73" s="66"/>
      <c r="MFI73" s="66"/>
      <c r="MFJ73" s="67"/>
      <c r="MFL73" s="65"/>
      <c r="MFM73" s="1188"/>
      <c r="MFN73" s="1188"/>
      <c r="MFO73" s="66"/>
      <c r="MFP73" s="66"/>
      <c r="MFQ73" s="66"/>
      <c r="MFR73" s="67"/>
      <c r="MFT73" s="65"/>
      <c r="MFU73" s="1188"/>
      <c r="MFV73" s="1188"/>
      <c r="MFW73" s="66"/>
      <c r="MFX73" s="66"/>
      <c r="MFY73" s="66"/>
      <c r="MFZ73" s="67"/>
      <c r="MGB73" s="65"/>
      <c r="MGC73" s="1188"/>
      <c r="MGD73" s="1188"/>
      <c r="MGE73" s="66"/>
      <c r="MGF73" s="66"/>
      <c r="MGG73" s="66"/>
      <c r="MGH73" s="67"/>
      <c r="MGJ73" s="65"/>
      <c r="MGK73" s="1188"/>
      <c r="MGL73" s="1188"/>
      <c r="MGM73" s="66"/>
      <c r="MGN73" s="66"/>
      <c r="MGO73" s="66"/>
      <c r="MGP73" s="67"/>
      <c r="MGR73" s="65"/>
      <c r="MGS73" s="1188"/>
      <c r="MGT73" s="1188"/>
      <c r="MGU73" s="66"/>
      <c r="MGV73" s="66"/>
      <c r="MGW73" s="66"/>
      <c r="MGX73" s="67"/>
      <c r="MGZ73" s="65"/>
      <c r="MHA73" s="1188"/>
      <c r="MHB73" s="1188"/>
      <c r="MHC73" s="66"/>
      <c r="MHD73" s="66"/>
      <c r="MHE73" s="66"/>
      <c r="MHF73" s="67"/>
      <c r="MHH73" s="65"/>
      <c r="MHI73" s="1188"/>
      <c r="MHJ73" s="1188"/>
      <c r="MHK73" s="66"/>
      <c r="MHL73" s="66"/>
      <c r="MHM73" s="66"/>
      <c r="MHN73" s="67"/>
      <c r="MHP73" s="65"/>
      <c r="MHQ73" s="1188"/>
      <c r="MHR73" s="1188"/>
      <c r="MHS73" s="66"/>
      <c r="MHT73" s="66"/>
      <c r="MHU73" s="66"/>
      <c r="MHV73" s="67"/>
      <c r="MHX73" s="65"/>
      <c r="MHY73" s="1188"/>
      <c r="MHZ73" s="1188"/>
      <c r="MIA73" s="66"/>
      <c r="MIB73" s="66"/>
      <c r="MIC73" s="66"/>
      <c r="MID73" s="67"/>
      <c r="MIF73" s="65"/>
      <c r="MIG73" s="1188"/>
      <c r="MIH73" s="1188"/>
      <c r="MII73" s="66"/>
      <c r="MIJ73" s="66"/>
      <c r="MIK73" s="66"/>
      <c r="MIL73" s="67"/>
      <c r="MIN73" s="65"/>
      <c r="MIO73" s="1188"/>
      <c r="MIP73" s="1188"/>
      <c r="MIQ73" s="66"/>
      <c r="MIR73" s="66"/>
      <c r="MIS73" s="66"/>
      <c r="MIT73" s="67"/>
      <c r="MIV73" s="65"/>
      <c r="MIW73" s="1188"/>
      <c r="MIX73" s="1188"/>
      <c r="MIY73" s="66"/>
      <c r="MIZ73" s="66"/>
      <c r="MJA73" s="66"/>
      <c r="MJB73" s="67"/>
      <c r="MJD73" s="65"/>
      <c r="MJE73" s="1188"/>
      <c r="MJF73" s="1188"/>
      <c r="MJG73" s="66"/>
      <c r="MJH73" s="66"/>
      <c r="MJI73" s="66"/>
      <c r="MJJ73" s="67"/>
      <c r="MJL73" s="65"/>
      <c r="MJM73" s="1188"/>
      <c r="MJN73" s="1188"/>
      <c r="MJO73" s="66"/>
      <c r="MJP73" s="66"/>
      <c r="MJQ73" s="66"/>
      <c r="MJR73" s="67"/>
      <c r="MJT73" s="65"/>
      <c r="MJU73" s="1188"/>
      <c r="MJV73" s="1188"/>
      <c r="MJW73" s="66"/>
      <c r="MJX73" s="66"/>
      <c r="MJY73" s="66"/>
      <c r="MJZ73" s="67"/>
      <c r="MKB73" s="65"/>
      <c r="MKC73" s="1188"/>
      <c r="MKD73" s="1188"/>
      <c r="MKE73" s="66"/>
      <c r="MKF73" s="66"/>
      <c r="MKG73" s="66"/>
      <c r="MKH73" s="67"/>
      <c r="MKJ73" s="65"/>
      <c r="MKK73" s="1188"/>
      <c r="MKL73" s="1188"/>
      <c r="MKM73" s="66"/>
      <c r="MKN73" s="66"/>
      <c r="MKO73" s="66"/>
      <c r="MKP73" s="67"/>
      <c r="MKR73" s="65"/>
      <c r="MKS73" s="1188"/>
      <c r="MKT73" s="1188"/>
      <c r="MKU73" s="66"/>
      <c r="MKV73" s="66"/>
      <c r="MKW73" s="66"/>
      <c r="MKX73" s="67"/>
      <c r="MKZ73" s="65"/>
      <c r="MLA73" s="1188"/>
      <c r="MLB73" s="1188"/>
      <c r="MLC73" s="66"/>
      <c r="MLD73" s="66"/>
      <c r="MLE73" s="66"/>
      <c r="MLF73" s="67"/>
      <c r="MLH73" s="65"/>
      <c r="MLI73" s="1188"/>
      <c r="MLJ73" s="1188"/>
      <c r="MLK73" s="66"/>
      <c r="MLL73" s="66"/>
      <c r="MLM73" s="66"/>
      <c r="MLN73" s="67"/>
      <c r="MLP73" s="65"/>
      <c r="MLQ73" s="1188"/>
      <c r="MLR73" s="1188"/>
      <c r="MLS73" s="66"/>
      <c r="MLT73" s="66"/>
      <c r="MLU73" s="66"/>
      <c r="MLV73" s="67"/>
      <c r="MLX73" s="65"/>
      <c r="MLY73" s="1188"/>
      <c r="MLZ73" s="1188"/>
      <c r="MMA73" s="66"/>
      <c r="MMB73" s="66"/>
      <c r="MMC73" s="66"/>
      <c r="MMD73" s="67"/>
      <c r="MMF73" s="65"/>
      <c r="MMG73" s="1188"/>
      <c r="MMH73" s="1188"/>
      <c r="MMI73" s="66"/>
      <c r="MMJ73" s="66"/>
      <c r="MMK73" s="66"/>
      <c r="MML73" s="67"/>
      <c r="MMN73" s="65"/>
      <c r="MMO73" s="1188"/>
      <c r="MMP73" s="1188"/>
      <c r="MMQ73" s="66"/>
      <c r="MMR73" s="66"/>
      <c r="MMS73" s="66"/>
      <c r="MMT73" s="67"/>
      <c r="MMV73" s="65"/>
      <c r="MMW73" s="1188"/>
      <c r="MMX73" s="1188"/>
      <c r="MMY73" s="66"/>
      <c r="MMZ73" s="66"/>
      <c r="MNA73" s="66"/>
      <c r="MNB73" s="67"/>
      <c r="MND73" s="65"/>
      <c r="MNE73" s="1188"/>
      <c r="MNF73" s="1188"/>
      <c r="MNG73" s="66"/>
      <c r="MNH73" s="66"/>
      <c r="MNI73" s="66"/>
      <c r="MNJ73" s="67"/>
      <c r="MNL73" s="65"/>
      <c r="MNM73" s="1188"/>
      <c r="MNN73" s="1188"/>
      <c r="MNO73" s="66"/>
      <c r="MNP73" s="66"/>
      <c r="MNQ73" s="66"/>
      <c r="MNR73" s="67"/>
      <c r="MNT73" s="65"/>
      <c r="MNU73" s="1188"/>
      <c r="MNV73" s="1188"/>
      <c r="MNW73" s="66"/>
      <c r="MNX73" s="66"/>
      <c r="MNY73" s="66"/>
      <c r="MNZ73" s="67"/>
      <c r="MOB73" s="65"/>
      <c r="MOC73" s="1188"/>
      <c r="MOD73" s="1188"/>
      <c r="MOE73" s="66"/>
      <c r="MOF73" s="66"/>
      <c r="MOG73" s="66"/>
      <c r="MOH73" s="67"/>
      <c r="MOJ73" s="65"/>
      <c r="MOK73" s="1188"/>
      <c r="MOL73" s="1188"/>
      <c r="MOM73" s="66"/>
      <c r="MON73" s="66"/>
      <c r="MOO73" s="66"/>
      <c r="MOP73" s="67"/>
      <c r="MOR73" s="65"/>
      <c r="MOS73" s="1188"/>
      <c r="MOT73" s="1188"/>
      <c r="MOU73" s="66"/>
      <c r="MOV73" s="66"/>
      <c r="MOW73" s="66"/>
      <c r="MOX73" s="67"/>
      <c r="MOZ73" s="65"/>
      <c r="MPA73" s="1188"/>
      <c r="MPB73" s="1188"/>
      <c r="MPC73" s="66"/>
      <c r="MPD73" s="66"/>
      <c r="MPE73" s="66"/>
      <c r="MPF73" s="67"/>
      <c r="MPH73" s="65"/>
      <c r="MPI73" s="1188"/>
      <c r="MPJ73" s="1188"/>
      <c r="MPK73" s="66"/>
      <c r="MPL73" s="66"/>
      <c r="MPM73" s="66"/>
      <c r="MPN73" s="67"/>
      <c r="MPP73" s="65"/>
      <c r="MPQ73" s="1188"/>
      <c r="MPR73" s="1188"/>
      <c r="MPS73" s="66"/>
      <c r="MPT73" s="66"/>
      <c r="MPU73" s="66"/>
      <c r="MPV73" s="67"/>
      <c r="MPX73" s="65"/>
      <c r="MPY73" s="1188"/>
      <c r="MPZ73" s="1188"/>
      <c r="MQA73" s="66"/>
      <c r="MQB73" s="66"/>
      <c r="MQC73" s="66"/>
      <c r="MQD73" s="67"/>
      <c r="MQF73" s="65"/>
      <c r="MQG73" s="1188"/>
      <c r="MQH73" s="1188"/>
      <c r="MQI73" s="66"/>
      <c r="MQJ73" s="66"/>
      <c r="MQK73" s="66"/>
      <c r="MQL73" s="67"/>
      <c r="MQN73" s="65"/>
      <c r="MQO73" s="1188"/>
      <c r="MQP73" s="1188"/>
      <c r="MQQ73" s="66"/>
      <c r="MQR73" s="66"/>
      <c r="MQS73" s="66"/>
      <c r="MQT73" s="67"/>
      <c r="MQV73" s="65"/>
      <c r="MQW73" s="1188"/>
      <c r="MQX73" s="1188"/>
      <c r="MQY73" s="66"/>
      <c r="MQZ73" s="66"/>
      <c r="MRA73" s="66"/>
      <c r="MRB73" s="67"/>
      <c r="MRD73" s="65"/>
      <c r="MRE73" s="1188"/>
      <c r="MRF73" s="1188"/>
      <c r="MRG73" s="66"/>
      <c r="MRH73" s="66"/>
      <c r="MRI73" s="66"/>
      <c r="MRJ73" s="67"/>
      <c r="MRL73" s="65"/>
      <c r="MRM73" s="1188"/>
      <c r="MRN73" s="1188"/>
      <c r="MRO73" s="66"/>
      <c r="MRP73" s="66"/>
      <c r="MRQ73" s="66"/>
      <c r="MRR73" s="67"/>
      <c r="MRT73" s="65"/>
      <c r="MRU73" s="1188"/>
      <c r="MRV73" s="1188"/>
      <c r="MRW73" s="66"/>
      <c r="MRX73" s="66"/>
      <c r="MRY73" s="66"/>
      <c r="MRZ73" s="67"/>
      <c r="MSB73" s="65"/>
      <c r="MSC73" s="1188"/>
      <c r="MSD73" s="1188"/>
      <c r="MSE73" s="66"/>
      <c r="MSF73" s="66"/>
      <c r="MSG73" s="66"/>
      <c r="MSH73" s="67"/>
      <c r="MSJ73" s="65"/>
      <c r="MSK73" s="1188"/>
      <c r="MSL73" s="1188"/>
      <c r="MSM73" s="66"/>
      <c r="MSN73" s="66"/>
      <c r="MSO73" s="66"/>
      <c r="MSP73" s="67"/>
      <c r="MSR73" s="65"/>
      <c r="MSS73" s="1188"/>
      <c r="MST73" s="1188"/>
      <c r="MSU73" s="66"/>
      <c r="MSV73" s="66"/>
      <c r="MSW73" s="66"/>
      <c r="MSX73" s="67"/>
      <c r="MSZ73" s="65"/>
      <c r="MTA73" s="1188"/>
      <c r="MTB73" s="1188"/>
      <c r="MTC73" s="66"/>
      <c r="MTD73" s="66"/>
      <c r="MTE73" s="66"/>
      <c r="MTF73" s="67"/>
      <c r="MTH73" s="65"/>
      <c r="MTI73" s="1188"/>
      <c r="MTJ73" s="1188"/>
      <c r="MTK73" s="66"/>
      <c r="MTL73" s="66"/>
      <c r="MTM73" s="66"/>
      <c r="MTN73" s="67"/>
      <c r="MTP73" s="65"/>
      <c r="MTQ73" s="1188"/>
      <c r="MTR73" s="1188"/>
      <c r="MTS73" s="66"/>
      <c r="MTT73" s="66"/>
      <c r="MTU73" s="66"/>
      <c r="MTV73" s="67"/>
      <c r="MTX73" s="65"/>
      <c r="MTY73" s="1188"/>
      <c r="MTZ73" s="1188"/>
      <c r="MUA73" s="66"/>
      <c r="MUB73" s="66"/>
      <c r="MUC73" s="66"/>
      <c r="MUD73" s="67"/>
      <c r="MUF73" s="65"/>
      <c r="MUG73" s="1188"/>
      <c r="MUH73" s="1188"/>
      <c r="MUI73" s="66"/>
      <c r="MUJ73" s="66"/>
      <c r="MUK73" s="66"/>
      <c r="MUL73" s="67"/>
      <c r="MUN73" s="65"/>
      <c r="MUO73" s="1188"/>
      <c r="MUP73" s="1188"/>
      <c r="MUQ73" s="66"/>
      <c r="MUR73" s="66"/>
      <c r="MUS73" s="66"/>
      <c r="MUT73" s="67"/>
      <c r="MUV73" s="65"/>
      <c r="MUW73" s="1188"/>
      <c r="MUX73" s="1188"/>
      <c r="MUY73" s="66"/>
      <c r="MUZ73" s="66"/>
      <c r="MVA73" s="66"/>
      <c r="MVB73" s="67"/>
      <c r="MVD73" s="65"/>
      <c r="MVE73" s="1188"/>
      <c r="MVF73" s="1188"/>
      <c r="MVG73" s="66"/>
      <c r="MVH73" s="66"/>
      <c r="MVI73" s="66"/>
      <c r="MVJ73" s="67"/>
      <c r="MVL73" s="65"/>
      <c r="MVM73" s="1188"/>
      <c r="MVN73" s="1188"/>
      <c r="MVO73" s="66"/>
      <c r="MVP73" s="66"/>
      <c r="MVQ73" s="66"/>
      <c r="MVR73" s="67"/>
      <c r="MVT73" s="65"/>
      <c r="MVU73" s="1188"/>
      <c r="MVV73" s="1188"/>
      <c r="MVW73" s="66"/>
      <c r="MVX73" s="66"/>
      <c r="MVY73" s="66"/>
      <c r="MVZ73" s="67"/>
      <c r="MWB73" s="65"/>
      <c r="MWC73" s="1188"/>
      <c r="MWD73" s="1188"/>
      <c r="MWE73" s="66"/>
      <c r="MWF73" s="66"/>
      <c r="MWG73" s="66"/>
      <c r="MWH73" s="67"/>
      <c r="MWJ73" s="65"/>
      <c r="MWK73" s="1188"/>
      <c r="MWL73" s="1188"/>
      <c r="MWM73" s="66"/>
      <c r="MWN73" s="66"/>
      <c r="MWO73" s="66"/>
      <c r="MWP73" s="67"/>
      <c r="MWR73" s="65"/>
      <c r="MWS73" s="1188"/>
      <c r="MWT73" s="1188"/>
      <c r="MWU73" s="66"/>
      <c r="MWV73" s="66"/>
      <c r="MWW73" s="66"/>
      <c r="MWX73" s="67"/>
      <c r="MWZ73" s="65"/>
      <c r="MXA73" s="1188"/>
      <c r="MXB73" s="1188"/>
      <c r="MXC73" s="66"/>
      <c r="MXD73" s="66"/>
      <c r="MXE73" s="66"/>
      <c r="MXF73" s="67"/>
      <c r="MXH73" s="65"/>
      <c r="MXI73" s="1188"/>
      <c r="MXJ73" s="1188"/>
      <c r="MXK73" s="66"/>
      <c r="MXL73" s="66"/>
      <c r="MXM73" s="66"/>
      <c r="MXN73" s="67"/>
      <c r="MXP73" s="65"/>
      <c r="MXQ73" s="1188"/>
      <c r="MXR73" s="1188"/>
      <c r="MXS73" s="66"/>
      <c r="MXT73" s="66"/>
      <c r="MXU73" s="66"/>
      <c r="MXV73" s="67"/>
      <c r="MXX73" s="65"/>
      <c r="MXY73" s="1188"/>
      <c r="MXZ73" s="1188"/>
      <c r="MYA73" s="66"/>
      <c r="MYB73" s="66"/>
      <c r="MYC73" s="66"/>
      <c r="MYD73" s="67"/>
      <c r="MYF73" s="65"/>
      <c r="MYG73" s="1188"/>
      <c r="MYH73" s="1188"/>
      <c r="MYI73" s="66"/>
      <c r="MYJ73" s="66"/>
      <c r="MYK73" s="66"/>
      <c r="MYL73" s="67"/>
      <c r="MYN73" s="65"/>
      <c r="MYO73" s="1188"/>
      <c r="MYP73" s="1188"/>
      <c r="MYQ73" s="66"/>
      <c r="MYR73" s="66"/>
      <c r="MYS73" s="66"/>
      <c r="MYT73" s="67"/>
      <c r="MYV73" s="65"/>
      <c r="MYW73" s="1188"/>
      <c r="MYX73" s="1188"/>
      <c r="MYY73" s="66"/>
      <c r="MYZ73" s="66"/>
      <c r="MZA73" s="66"/>
      <c r="MZB73" s="67"/>
      <c r="MZD73" s="65"/>
      <c r="MZE73" s="1188"/>
      <c r="MZF73" s="1188"/>
      <c r="MZG73" s="66"/>
      <c r="MZH73" s="66"/>
      <c r="MZI73" s="66"/>
      <c r="MZJ73" s="67"/>
      <c r="MZL73" s="65"/>
      <c r="MZM73" s="1188"/>
      <c r="MZN73" s="1188"/>
      <c r="MZO73" s="66"/>
      <c r="MZP73" s="66"/>
      <c r="MZQ73" s="66"/>
      <c r="MZR73" s="67"/>
      <c r="MZT73" s="65"/>
      <c r="MZU73" s="1188"/>
      <c r="MZV73" s="1188"/>
      <c r="MZW73" s="66"/>
      <c r="MZX73" s="66"/>
      <c r="MZY73" s="66"/>
      <c r="MZZ73" s="67"/>
      <c r="NAB73" s="65"/>
      <c r="NAC73" s="1188"/>
      <c r="NAD73" s="1188"/>
      <c r="NAE73" s="66"/>
      <c r="NAF73" s="66"/>
      <c r="NAG73" s="66"/>
      <c r="NAH73" s="67"/>
      <c r="NAJ73" s="65"/>
      <c r="NAK73" s="1188"/>
      <c r="NAL73" s="1188"/>
      <c r="NAM73" s="66"/>
      <c r="NAN73" s="66"/>
      <c r="NAO73" s="66"/>
      <c r="NAP73" s="67"/>
      <c r="NAR73" s="65"/>
      <c r="NAS73" s="1188"/>
      <c r="NAT73" s="1188"/>
      <c r="NAU73" s="66"/>
      <c r="NAV73" s="66"/>
      <c r="NAW73" s="66"/>
      <c r="NAX73" s="67"/>
      <c r="NAZ73" s="65"/>
      <c r="NBA73" s="1188"/>
      <c r="NBB73" s="1188"/>
      <c r="NBC73" s="66"/>
      <c r="NBD73" s="66"/>
      <c r="NBE73" s="66"/>
      <c r="NBF73" s="67"/>
      <c r="NBH73" s="65"/>
      <c r="NBI73" s="1188"/>
      <c r="NBJ73" s="1188"/>
      <c r="NBK73" s="66"/>
      <c r="NBL73" s="66"/>
      <c r="NBM73" s="66"/>
      <c r="NBN73" s="67"/>
      <c r="NBP73" s="65"/>
      <c r="NBQ73" s="1188"/>
      <c r="NBR73" s="1188"/>
      <c r="NBS73" s="66"/>
      <c r="NBT73" s="66"/>
      <c r="NBU73" s="66"/>
      <c r="NBV73" s="67"/>
      <c r="NBX73" s="65"/>
      <c r="NBY73" s="1188"/>
      <c r="NBZ73" s="1188"/>
      <c r="NCA73" s="66"/>
      <c r="NCB73" s="66"/>
      <c r="NCC73" s="66"/>
      <c r="NCD73" s="67"/>
      <c r="NCF73" s="65"/>
      <c r="NCG73" s="1188"/>
      <c r="NCH73" s="1188"/>
      <c r="NCI73" s="66"/>
      <c r="NCJ73" s="66"/>
      <c r="NCK73" s="66"/>
      <c r="NCL73" s="67"/>
      <c r="NCN73" s="65"/>
      <c r="NCO73" s="1188"/>
      <c r="NCP73" s="1188"/>
      <c r="NCQ73" s="66"/>
      <c r="NCR73" s="66"/>
      <c r="NCS73" s="66"/>
      <c r="NCT73" s="67"/>
      <c r="NCV73" s="65"/>
      <c r="NCW73" s="1188"/>
      <c r="NCX73" s="1188"/>
      <c r="NCY73" s="66"/>
      <c r="NCZ73" s="66"/>
      <c r="NDA73" s="66"/>
      <c r="NDB73" s="67"/>
      <c r="NDD73" s="65"/>
      <c r="NDE73" s="1188"/>
      <c r="NDF73" s="1188"/>
      <c r="NDG73" s="66"/>
      <c r="NDH73" s="66"/>
      <c r="NDI73" s="66"/>
      <c r="NDJ73" s="67"/>
      <c r="NDL73" s="65"/>
      <c r="NDM73" s="1188"/>
      <c r="NDN73" s="1188"/>
      <c r="NDO73" s="66"/>
      <c r="NDP73" s="66"/>
      <c r="NDQ73" s="66"/>
      <c r="NDR73" s="67"/>
      <c r="NDT73" s="65"/>
      <c r="NDU73" s="1188"/>
      <c r="NDV73" s="1188"/>
      <c r="NDW73" s="66"/>
      <c r="NDX73" s="66"/>
      <c r="NDY73" s="66"/>
      <c r="NDZ73" s="67"/>
      <c r="NEB73" s="65"/>
      <c r="NEC73" s="1188"/>
      <c r="NED73" s="1188"/>
      <c r="NEE73" s="66"/>
      <c r="NEF73" s="66"/>
      <c r="NEG73" s="66"/>
      <c r="NEH73" s="67"/>
      <c r="NEJ73" s="65"/>
      <c r="NEK73" s="1188"/>
      <c r="NEL73" s="1188"/>
      <c r="NEM73" s="66"/>
      <c r="NEN73" s="66"/>
      <c r="NEO73" s="66"/>
      <c r="NEP73" s="67"/>
      <c r="NER73" s="65"/>
      <c r="NES73" s="1188"/>
      <c r="NET73" s="1188"/>
      <c r="NEU73" s="66"/>
      <c r="NEV73" s="66"/>
      <c r="NEW73" s="66"/>
      <c r="NEX73" s="67"/>
      <c r="NEZ73" s="65"/>
      <c r="NFA73" s="1188"/>
      <c r="NFB73" s="1188"/>
      <c r="NFC73" s="66"/>
      <c r="NFD73" s="66"/>
      <c r="NFE73" s="66"/>
      <c r="NFF73" s="67"/>
      <c r="NFH73" s="65"/>
      <c r="NFI73" s="1188"/>
      <c r="NFJ73" s="1188"/>
      <c r="NFK73" s="66"/>
      <c r="NFL73" s="66"/>
      <c r="NFM73" s="66"/>
      <c r="NFN73" s="67"/>
      <c r="NFP73" s="65"/>
      <c r="NFQ73" s="1188"/>
      <c r="NFR73" s="1188"/>
      <c r="NFS73" s="66"/>
      <c r="NFT73" s="66"/>
      <c r="NFU73" s="66"/>
      <c r="NFV73" s="67"/>
      <c r="NFX73" s="65"/>
      <c r="NFY73" s="1188"/>
      <c r="NFZ73" s="1188"/>
      <c r="NGA73" s="66"/>
      <c r="NGB73" s="66"/>
      <c r="NGC73" s="66"/>
      <c r="NGD73" s="67"/>
      <c r="NGF73" s="65"/>
      <c r="NGG73" s="1188"/>
      <c r="NGH73" s="1188"/>
      <c r="NGI73" s="66"/>
      <c r="NGJ73" s="66"/>
      <c r="NGK73" s="66"/>
      <c r="NGL73" s="67"/>
      <c r="NGN73" s="65"/>
      <c r="NGO73" s="1188"/>
      <c r="NGP73" s="1188"/>
      <c r="NGQ73" s="66"/>
      <c r="NGR73" s="66"/>
      <c r="NGS73" s="66"/>
      <c r="NGT73" s="67"/>
      <c r="NGV73" s="65"/>
      <c r="NGW73" s="1188"/>
      <c r="NGX73" s="1188"/>
      <c r="NGY73" s="66"/>
      <c r="NGZ73" s="66"/>
      <c r="NHA73" s="66"/>
      <c r="NHB73" s="67"/>
      <c r="NHD73" s="65"/>
      <c r="NHE73" s="1188"/>
      <c r="NHF73" s="1188"/>
      <c r="NHG73" s="66"/>
      <c r="NHH73" s="66"/>
      <c r="NHI73" s="66"/>
      <c r="NHJ73" s="67"/>
      <c r="NHL73" s="65"/>
      <c r="NHM73" s="1188"/>
      <c r="NHN73" s="1188"/>
      <c r="NHO73" s="66"/>
      <c r="NHP73" s="66"/>
      <c r="NHQ73" s="66"/>
      <c r="NHR73" s="67"/>
      <c r="NHT73" s="65"/>
      <c r="NHU73" s="1188"/>
      <c r="NHV73" s="1188"/>
      <c r="NHW73" s="66"/>
      <c r="NHX73" s="66"/>
      <c r="NHY73" s="66"/>
      <c r="NHZ73" s="67"/>
      <c r="NIB73" s="65"/>
      <c r="NIC73" s="1188"/>
      <c r="NID73" s="1188"/>
      <c r="NIE73" s="66"/>
      <c r="NIF73" s="66"/>
      <c r="NIG73" s="66"/>
      <c r="NIH73" s="67"/>
      <c r="NIJ73" s="65"/>
      <c r="NIK73" s="1188"/>
      <c r="NIL73" s="1188"/>
      <c r="NIM73" s="66"/>
      <c r="NIN73" s="66"/>
      <c r="NIO73" s="66"/>
      <c r="NIP73" s="67"/>
      <c r="NIR73" s="65"/>
      <c r="NIS73" s="1188"/>
      <c r="NIT73" s="1188"/>
      <c r="NIU73" s="66"/>
      <c r="NIV73" s="66"/>
      <c r="NIW73" s="66"/>
      <c r="NIX73" s="67"/>
      <c r="NIZ73" s="65"/>
      <c r="NJA73" s="1188"/>
      <c r="NJB73" s="1188"/>
      <c r="NJC73" s="66"/>
      <c r="NJD73" s="66"/>
      <c r="NJE73" s="66"/>
      <c r="NJF73" s="67"/>
      <c r="NJH73" s="65"/>
      <c r="NJI73" s="1188"/>
      <c r="NJJ73" s="1188"/>
      <c r="NJK73" s="66"/>
      <c r="NJL73" s="66"/>
      <c r="NJM73" s="66"/>
      <c r="NJN73" s="67"/>
      <c r="NJP73" s="65"/>
      <c r="NJQ73" s="1188"/>
      <c r="NJR73" s="1188"/>
      <c r="NJS73" s="66"/>
      <c r="NJT73" s="66"/>
      <c r="NJU73" s="66"/>
      <c r="NJV73" s="67"/>
      <c r="NJX73" s="65"/>
      <c r="NJY73" s="1188"/>
      <c r="NJZ73" s="1188"/>
      <c r="NKA73" s="66"/>
      <c r="NKB73" s="66"/>
      <c r="NKC73" s="66"/>
      <c r="NKD73" s="67"/>
      <c r="NKF73" s="65"/>
      <c r="NKG73" s="1188"/>
      <c r="NKH73" s="1188"/>
      <c r="NKI73" s="66"/>
      <c r="NKJ73" s="66"/>
      <c r="NKK73" s="66"/>
      <c r="NKL73" s="67"/>
      <c r="NKN73" s="65"/>
      <c r="NKO73" s="1188"/>
      <c r="NKP73" s="1188"/>
      <c r="NKQ73" s="66"/>
      <c r="NKR73" s="66"/>
      <c r="NKS73" s="66"/>
      <c r="NKT73" s="67"/>
      <c r="NKV73" s="65"/>
      <c r="NKW73" s="1188"/>
      <c r="NKX73" s="1188"/>
      <c r="NKY73" s="66"/>
      <c r="NKZ73" s="66"/>
      <c r="NLA73" s="66"/>
      <c r="NLB73" s="67"/>
      <c r="NLD73" s="65"/>
      <c r="NLE73" s="1188"/>
      <c r="NLF73" s="1188"/>
      <c r="NLG73" s="66"/>
      <c r="NLH73" s="66"/>
      <c r="NLI73" s="66"/>
      <c r="NLJ73" s="67"/>
      <c r="NLL73" s="65"/>
      <c r="NLM73" s="1188"/>
      <c r="NLN73" s="1188"/>
      <c r="NLO73" s="66"/>
      <c r="NLP73" s="66"/>
      <c r="NLQ73" s="66"/>
      <c r="NLR73" s="67"/>
      <c r="NLT73" s="65"/>
      <c r="NLU73" s="1188"/>
      <c r="NLV73" s="1188"/>
      <c r="NLW73" s="66"/>
      <c r="NLX73" s="66"/>
      <c r="NLY73" s="66"/>
      <c r="NLZ73" s="67"/>
      <c r="NMB73" s="65"/>
      <c r="NMC73" s="1188"/>
      <c r="NMD73" s="1188"/>
      <c r="NME73" s="66"/>
      <c r="NMF73" s="66"/>
      <c r="NMG73" s="66"/>
      <c r="NMH73" s="67"/>
      <c r="NMJ73" s="65"/>
      <c r="NMK73" s="1188"/>
      <c r="NML73" s="1188"/>
      <c r="NMM73" s="66"/>
      <c r="NMN73" s="66"/>
      <c r="NMO73" s="66"/>
      <c r="NMP73" s="67"/>
      <c r="NMR73" s="65"/>
      <c r="NMS73" s="1188"/>
      <c r="NMT73" s="1188"/>
      <c r="NMU73" s="66"/>
      <c r="NMV73" s="66"/>
      <c r="NMW73" s="66"/>
      <c r="NMX73" s="67"/>
      <c r="NMZ73" s="65"/>
      <c r="NNA73" s="1188"/>
      <c r="NNB73" s="1188"/>
      <c r="NNC73" s="66"/>
      <c r="NND73" s="66"/>
      <c r="NNE73" s="66"/>
      <c r="NNF73" s="67"/>
      <c r="NNH73" s="65"/>
      <c r="NNI73" s="1188"/>
      <c r="NNJ73" s="1188"/>
      <c r="NNK73" s="66"/>
      <c r="NNL73" s="66"/>
      <c r="NNM73" s="66"/>
      <c r="NNN73" s="67"/>
      <c r="NNP73" s="65"/>
      <c r="NNQ73" s="1188"/>
      <c r="NNR73" s="1188"/>
      <c r="NNS73" s="66"/>
      <c r="NNT73" s="66"/>
      <c r="NNU73" s="66"/>
      <c r="NNV73" s="67"/>
      <c r="NNX73" s="65"/>
      <c r="NNY73" s="1188"/>
      <c r="NNZ73" s="1188"/>
      <c r="NOA73" s="66"/>
      <c r="NOB73" s="66"/>
      <c r="NOC73" s="66"/>
      <c r="NOD73" s="67"/>
      <c r="NOF73" s="65"/>
      <c r="NOG73" s="1188"/>
      <c r="NOH73" s="1188"/>
      <c r="NOI73" s="66"/>
      <c r="NOJ73" s="66"/>
      <c r="NOK73" s="66"/>
      <c r="NOL73" s="67"/>
      <c r="NON73" s="65"/>
      <c r="NOO73" s="1188"/>
      <c r="NOP73" s="1188"/>
      <c r="NOQ73" s="66"/>
      <c r="NOR73" s="66"/>
      <c r="NOS73" s="66"/>
      <c r="NOT73" s="67"/>
      <c r="NOV73" s="65"/>
      <c r="NOW73" s="1188"/>
      <c r="NOX73" s="1188"/>
      <c r="NOY73" s="66"/>
      <c r="NOZ73" s="66"/>
      <c r="NPA73" s="66"/>
      <c r="NPB73" s="67"/>
      <c r="NPD73" s="65"/>
      <c r="NPE73" s="1188"/>
      <c r="NPF73" s="1188"/>
      <c r="NPG73" s="66"/>
      <c r="NPH73" s="66"/>
      <c r="NPI73" s="66"/>
      <c r="NPJ73" s="67"/>
      <c r="NPL73" s="65"/>
      <c r="NPM73" s="1188"/>
      <c r="NPN73" s="1188"/>
      <c r="NPO73" s="66"/>
      <c r="NPP73" s="66"/>
      <c r="NPQ73" s="66"/>
      <c r="NPR73" s="67"/>
      <c r="NPT73" s="65"/>
      <c r="NPU73" s="1188"/>
      <c r="NPV73" s="1188"/>
      <c r="NPW73" s="66"/>
      <c r="NPX73" s="66"/>
      <c r="NPY73" s="66"/>
      <c r="NPZ73" s="67"/>
      <c r="NQB73" s="65"/>
      <c r="NQC73" s="1188"/>
      <c r="NQD73" s="1188"/>
      <c r="NQE73" s="66"/>
      <c r="NQF73" s="66"/>
      <c r="NQG73" s="66"/>
      <c r="NQH73" s="67"/>
      <c r="NQJ73" s="65"/>
      <c r="NQK73" s="1188"/>
      <c r="NQL73" s="1188"/>
      <c r="NQM73" s="66"/>
      <c r="NQN73" s="66"/>
      <c r="NQO73" s="66"/>
      <c r="NQP73" s="67"/>
      <c r="NQR73" s="65"/>
      <c r="NQS73" s="1188"/>
      <c r="NQT73" s="1188"/>
      <c r="NQU73" s="66"/>
      <c r="NQV73" s="66"/>
      <c r="NQW73" s="66"/>
      <c r="NQX73" s="67"/>
      <c r="NQZ73" s="65"/>
      <c r="NRA73" s="1188"/>
      <c r="NRB73" s="1188"/>
      <c r="NRC73" s="66"/>
      <c r="NRD73" s="66"/>
      <c r="NRE73" s="66"/>
      <c r="NRF73" s="67"/>
      <c r="NRH73" s="65"/>
      <c r="NRI73" s="1188"/>
      <c r="NRJ73" s="1188"/>
      <c r="NRK73" s="66"/>
      <c r="NRL73" s="66"/>
      <c r="NRM73" s="66"/>
      <c r="NRN73" s="67"/>
      <c r="NRP73" s="65"/>
      <c r="NRQ73" s="1188"/>
      <c r="NRR73" s="1188"/>
      <c r="NRS73" s="66"/>
      <c r="NRT73" s="66"/>
      <c r="NRU73" s="66"/>
      <c r="NRV73" s="67"/>
      <c r="NRX73" s="65"/>
      <c r="NRY73" s="1188"/>
      <c r="NRZ73" s="1188"/>
      <c r="NSA73" s="66"/>
      <c r="NSB73" s="66"/>
      <c r="NSC73" s="66"/>
      <c r="NSD73" s="67"/>
      <c r="NSF73" s="65"/>
      <c r="NSG73" s="1188"/>
      <c r="NSH73" s="1188"/>
      <c r="NSI73" s="66"/>
      <c r="NSJ73" s="66"/>
      <c r="NSK73" s="66"/>
      <c r="NSL73" s="67"/>
      <c r="NSN73" s="65"/>
      <c r="NSO73" s="1188"/>
      <c r="NSP73" s="1188"/>
      <c r="NSQ73" s="66"/>
      <c r="NSR73" s="66"/>
      <c r="NSS73" s="66"/>
      <c r="NST73" s="67"/>
      <c r="NSV73" s="65"/>
      <c r="NSW73" s="1188"/>
      <c r="NSX73" s="1188"/>
      <c r="NSY73" s="66"/>
      <c r="NSZ73" s="66"/>
      <c r="NTA73" s="66"/>
      <c r="NTB73" s="67"/>
      <c r="NTD73" s="65"/>
      <c r="NTE73" s="1188"/>
      <c r="NTF73" s="1188"/>
      <c r="NTG73" s="66"/>
      <c r="NTH73" s="66"/>
      <c r="NTI73" s="66"/>
      <c r="NTJ73" s="67"/>
      <c r="NTL73" s="65"/>
      <c r="NTM73" s="1188"/>
      <c r="NTN73" s="1188"/>
      <c r="NTO73" s="66"/>
      <c r="NTP73" s="66"/>
      <c r="NTQ73" s="66"/>
      <c r="NTR73" s="67"/>
      <c r="NTT73" s="65"/>
      <c r="NTU73" s="1188"/>
      <c r="NTV73" s="1188"/>
      <c r="NTW73" s="66"/>
      <c r="NTX73" s="66"/>
      <c r="NTY73" s="66"/>
      <c r="NTZ73" s="67"/>
      <c r="NUB73" s="65"/>
      <c r="NUC73" s="1188"/>
      <c r="NUD73" s="1188"/>
      <c r="NUE73" s="66"/>
      <c r="NUF73" s="66"/>
      <c r="NUG73" s="66"/>
      <c r="NUH73" s="67"/>
      <c r="NUJ73" s="65"/>
      <c r="NUK73" s="1188"/>
      <c r="NUL73" s="1188"/>
      <c r="NUM73" s="66"/>
      <c r="NUN73" s="66"/>
      <c r="NUO73" s="66"/>
      <c r="NUP73" s="67"/>
      <c r="NUR73" s="65"/>
      <c r="NUS73" s="1188"/>
      <c r="NUT73" s="1188"/>
      <c r="NUU73" s="66"/>
      <c r="NUV73" s="66"/>
      <c r="NUW73" s="66"/>
      <c r="NUX73" s="67"/>
      <c r="NUZ73" s="65"/>
      <c r="NVA73" s="1188"/>
      <c r="NVB73" s="1188"/>
      <c r="NVC73" s="66"/>
      <c r="NVD73" s="66"/>
      <c r="NVE73" s="66"/>
      <c r="NVF73" s="67"/>
      <c r="NVH73" s="65"/>
      <c r="NVI73" s="1188"/>
      <c r="NVJ73" s="1188"/>
      <c r="NVK73" s="66"/>
      <c r="NVL73" s="66"/>
      <c r="NVM73" s="66"/>
      <c r="NVN73" s="67"/>
      <c r="NVP73" s="65"/>
      <c r="NVQ73" s="1188"/>
      <c r="NVR73" s="1188"/>
      <c r="NVS73" s="66"/>
      <c r="NVT73" s="66"/>
      <c r="NVU73" s="66"/>
      <c r="NVV73" s="67"/>
      <c r="NVX73" s="65"/>
      <c r="NVY73" s="1188"/>
      <c r="NVZ73" s="1188"/>
      <c r="NWA73" s="66"/>
      <c r="NWB73" s="66"/>
      <c r="NWC73" s="66"/>
      <c r="NWD73" s="67"/>
      <c r="NWF73" s="65"/>
      <c r="NWG73" s="1188"/>
      <c r="NWH73" s="1188"/>
      <c r="NWI73" s="66"/>
      <c r="NWJ73" s="66"/>
      <c r="NWK73" s="66"/>
      <c r="NWL73" s="67"/>
      <c r="NWN73" s="65"/>
      <c r="NWO73" s="1188"/>
      <c r="NWP73" s="1188"/>
      <c r="NWQ73" s="66"/>
      <c r="NWR73" s="66"/>
      <c r="NWS73" s="66"/>
      <c r="NWT73" s="67"/>
      <c r="NWV73" s="65"/>
      <c r="NWW73" s="1188"/>
      <c r="NWX73" s="1188"/>
      <c r="NWY73" s="66"/>
      <c r="NWZ73" s="66"/>
      <c r="NXA73" s="66"/>
      <c r="NXB73" s="67"/>
      <c r="NXD73" s="65"/>
      <c r="NXE73" s="1188"/>
      <c r="NXF73" s="1188"/>
      <c r="NXG73" s="66"/>
      <c r="NXH73" s="66"/>
      <c r="NXI73" s="66"/>
      <c r="NXJ73" s="67"/>
      <c r="NXL73" s="65"/>
      <c r="NXM73" s="1188"/>
      <c r="NXN73" s="1188"/>
      <c r="NXO73" s="66"/>
      <c r="NXP73" s="66"/>
      <c r="NXQ73" s="66"/>
      <c r="NXR73" s="67"/>
      <c r="NXT73" s="65"/>
      <c r="NXU73" s="1188"/>
      <c r="NXV73" s="1188"/>
      <c r="NXW73" s="66"/>
      <c r="NXX73" s="66"/>
      <c r="NXY73" s="66"/>
      <c r="NXZ73" s="67"/>
      <c r="NYB73" s="65"/>
      <c r="NYC73" s="1188"/>
      <c r="NYD73" s="1188"/>
      <c r="NYE73" s="66"/>
      <c r="NYF73" s="66"/>
      <c r="NYG73" s="66"/>
      <c r="NYH73" s="67"/>
      <c r="NYJ73" s="65"/>
      <c r="NYK73" s="1188"/>
      <c r="NYL73" s="1188"/>
      <c r="NYM73" s="66"/>
      <c r="NYN73" s="66"/>
      <c r="NYO73" s="66"/>
      <c r="NYP73" s="67"/>
      <c r="NYR73" s="65"/>
      <c r="NYS73" s="1188"/>
      <c r="NYT73" s="1188"/>
      <c r="NYU73" s="66"/>
      <c r="NYV73" s="66"/>
      <c r="NYW73" s="66"/>
      <c r="NYX73" s="67"/>
      <c r="NYZ73" s="65"/>
      <c r="NZA73" s="1188"/>
      <c r="NZB73" s="1188"/>
      <c r="NZC73" s="66"/>
      <c r="NZD73" s="66"/>
      <c r="NZE73" s="66"/>
      <c r="NZF73" s="67"/>
      <c r="NZH73" s="65"/>
      <c r="NZI73" s="1188"/>
      <c r="NZJ73" s="1188"/>
      <c r="NZK73" s="66"/>
      <c r="NZL73" s="66"/>
      <c r="NZM73" s="66"/>
      <c r="NZN73" s="67"/>
      <c r="NZP73" s="65"/>
      <c r="NZQ73" s="1188"/>
      <c r="NZR73" s="1188"/>
      <c r="NZS73" s="66"/>
      <c r="NZT73" s="66"/>
      <c r="NZU73" s="66"/>
      <c r="NZV73" s="67"/>
      <c r="NZX73" s="65"/>
      <c r="NZY73" s="1188"/>
      <c r="NZZ73" s="1188"/>
      <c r="OAA73" s="66"/>
      <c r="OAB73" s="66"/>
      <c r="OAC73" s="66"/>
      <c r="OAD73" s="67"/>
      <c r="OAF73" s="65"/>
      <c r="OAG73" s="1188"/>
      <c r="OAH73" s="1188"/>
      <c r="OAI73" s="66"/>
      <c r="OAJ73" s="66"/>
      <c r="OAK73" s="66"/>
      <c r="OAL73" s="67"/>
      <c r="OAN73" s="65"/>
      <c r="OAO73" s="1188"/>
      <c r="OAP73" s="1188"/>
      <c r="OAQ73" s="66"/>
      <c r="OAR73" s="66"/>
      <c r="OAS73" s="66"/>
      <c r="OAT73" s="67"/>
      <c r="OAV73" s="65"/>
      <c r="OAW73" s="1188"/>
      <c r="OAX73" s="1188"/>
      <c r="OAY73" s="66"/>
      <c r="OAZ73" s="66"/>
      <c r="OBA73" s="66"/>
      <c r="OBB73" s="67"/>
      <c r="OBD73" s="65"/>
      <c r="OBE73" s="1188"/>
      <c r="OBF73" s="1188"/>
      <c r="OBG73" s="66"/>
      <c r="OBH73" s="66"/>
      <c r="OBI73" s="66"/>
      <c r="OBJ73" s="67"/>
      <c r="OBL73" s="65"/>
      <c r="OBM73" s="1188"/>
      <c r="OBN73" s="1188"/>
      <c r="OBO73" s="66"/>
      <c r="OBP73" s="66"/>
      <c r="OBQ73" s="66"/>
      <c r="OBR73" s="67"/>
      <c r="OBT73" s="65"/>
      <c r="OBU73" s="1188"/>
      <c r="OBV73" s="1188"/>
      <c r="OBW73" s="66"/>
      <c r="OBX73" s="66"/>
      <c r="OBY73" s="66"/>
      <c r="OBZ73" s="67"/>
      <c r="OCB73" s="65"/>
      <c r="OCC73" s="1188"/>
      <c r="OCD73" s="1188"/>
      <c r="OCE73" s="66"/>
      <c r="OCF73" s="66"/>
      <c r="OCG73" s="66"/>
      <c r="OCH73" s="67"/>
      <c r="OCJ73" s="65"/>
      <c r="OCK73" s="1188"/>
      <c r="OCL73" s="1188"/>
      <c r="OCM73" s="66"/>
      <c r="OCN73" s="66"/>
      <c r="OCO73" s="66"/>
      <c r="OCP73" s="67"/>
      <c r="OCR73" s="65"/>
      <c r="OCS73" s="1188"/>
      <c r="OCT73" s="1188"/>
      <c r="OCU73" s="66"/>
      <c r="OCV73" s="66"/>
      <c r="OCW73" s="66"/>
      <c r="OCX73" s="67"/>
      <c r="OCZ73" s="65"/>
      <c r="ODA73" s="1188"/>
      <c r="ODB73" s="1188"/>
      <c r="ODC73" s="66"/>
      <c r="ODD73" s="66"/>
      <c r="ODE73" s="66"/>
      <c r="ODF73" s="67"/>
      <c r="ODH73" s="65"/>
      <c r="ODI73" s="1188"/>
      <c r="ODJ73" s="1188"/>
      <c r="ODK73" s="66"/>
      <c r="ODL73" s="66"/>
      <c r="ODM73" s="66"/>
      <c r="ODN73" s="67"/>
      <c r="ODP73" s="65"/>
      <c r="ODQ73" s="1188"/>
      <c r="ODR73" s="1188"/>
      <c r="ODS73" s="66"/>
      <c r="ODT73" s="66"/>
      <c r="ODU73" s="66"/>
      <c r="ODV73" s="67"/>
      <c r="ODX73" s="65"/>
      <c r="ODY73" s="1188"/>
      <c r="ODZ73" s="1188"/>
      <c r="OEA73" s="66"/>
      <c r="OEB73" s="66"/>
      <c r="OEC73" s="66"/>
      <c r="OED73" s="67"/>
      <c r="OEF73" s="65"/>
      <c r="OEG73" s="1188"/>
      <c r="OEH73" s="1188"/>
      <c r="OEI73" s="66"/>
      <c r="OEJ73" s="66"/>
      <c r="OEK73" s="66"/>
      <c r="OEL73" s="67"/>
      <c r="OEN73" s="65"/>
      <c r="OEO73" s="1188"/>
      <c r="OEP73" s="1188"/>
      <c r="OEQ73" s="66"/>
      <c r="OER73" s="66"/>
      <c r="OES73" s="66"/>
      <c r="OET73" s="67"/>
      <c r="OEV73" s="65"/>
      <c r="OEW73" s="1188"/>
      <c r="OEX73" s="1188"/>
      <c r="OEY73" s="66"/>
      <c r="OEZ73" s="66"/>
      <c r="OFA73" s="66"/>
      <c r="OFB73" s="67"/>
      <c r="OFD73" s="65"/>
      <c r="OFE73" s="1188"/>
      <c r="OFF73" s="1188"/>
      <c r="OFG73" s="66"/>
      <c r="OFH73" s="66"/>
      <c r="OFI73" s="66"/>
      <c r="OFJ73" s="67"/>
      <c r="OFL73" s="65"/>
      <c r="OFM73" s="1188"/>
      <c r="OFN73" s="1188"/>
      <c r="OFO73" s="66"/>
      <c r="OFP73" s="66"/>
      <c r="OFQ73" s="66"/>
      <c r="OFR73" s="67"/>
      <c r="OFT73" s="65"/>
      <c r="OFU73" s="1188"/>
      <c r="OFV73" s="1188"/>
      <c r="OFW73" s="66"/>
      <c r="OFX73" s="66"/>
      <c r="OFY73" s="66"/>
      <c r="OFZ73" s="67"/>
      <c r="OGB73" s="65"/>
      <c r="OGC73" s="1188"/>
      <c r="OGD73" s="1188"/>
      <c r="OGE73" s="66"/>
      <c r="OGF73" s="66"/>
      <c r="OGG73" s="66"/>
      <c r="OGH73" s="67"/>
      <c r="OGJ73" s="65"/>
      <c r="OGK73" s="1188"/>
      <c r="OGL73" s="1188"/>
      <c r="OGM73" s="66"/>
      <c r="OGN73" s="66"/>
      <c r="OGO73" s="66"/>
      <c r="OGP73" s="67"/>
      <c r="OGR73" s="65"/>
      <c r="OGS73" s="1188"/>
      <c r="OGT73" s="1188"/>
      <c r="OGU73" s="66"/>
      <c r="OGV73" s="66"/>
      <c r="OGW73" s="66"/>
      <c r="OGX73" s="67"/>
      <c r="OGZ73" s="65"/>
      <c r="OHA73" s="1188"/>
      <c r="OHB73" s="1188"/>
      <c r="OHC73" s="66"/>
      <c r="OHD73" s="66"/>
      <c r="OHE73" s="66"/>
      <c r="OHF73" s="67"/>
      <c r="OHH73" s="65"/>
      <c r="OHI73" s="1188"/>
      <c r="OHJ73" s="1188"/>
      <c r="OHK73" s="66"/>
      <c r="OHL73" s="66"/>
      <c r="OHM73" s="66"/>
      <c r="OHN73" s="67"/>
      <c r="OHP73" s="65"/>
      <c r="OHQ73" s="1188"/>
      <c r="OHR73" s="1188"/>
      <c r="OHS73" s="66"/>
      <c r="OHT73" s="66"/>
      <c r="OHU73" s="66"/>
      <c r="OHV73" s="67"/>
      <c r="OHX73" s="65"/>
      <c r="OHY73" s="1188"/>
      <c r="OHZ73" s="1188"/>
      <c r="OIA73" s="66"/>
      <c r="OIB73" s="66"/>
      <c r="OIC73" s="66"/>
      <c r="OID73" s="67"/>
      <c r="OIF73" s="65"/>
      <c r="OIG73" s="1188"/>
      <c r="OIH73" s="1188"/>
      <c r="OII73" s="66"/>
      <c r="OIJ73" s="66"/>
      <c r="OIK73" s="66"/>
      <c r="OIL73" s="67"/>
      <c r="OIN73" s="65"/>
      <c r="OIO73" s="1188"/>
      <c r="OIP73" s="1188"/>
      <c r="OIQ73" s="66"/>
      <c r="OIR73" s="66"/>
      <c r="OIS73" s="66"/>
      <c r="OIT73" s="67"/>
      <c r="OIV73" s="65"/>
      <c r="OIW73" s="1188"/>
      <c r="OIX73" s="1188"/>
      <c r="OIY73" s="66"/>
      <c r="OIZ73" s="66"/>
      <c r="OJA73" s="66"/>
      <c r="OJB73" s="67"/>
      <c r="OJD73" s="65"/>
      <c r="OJE73" s="1188"/>
      <c r="OJF73" s="1188"/>
      <c r="OJG73" s="66"/>
      <c r="OJH73" s="66"/>
      <c r="OJI73" s="66"/>
      <c r="OJJ73" s="67"/>
      <c r="OJL73" s="65"/>
      <c r="OJM73" s="1188"/>
      <c r="OJN73" s="1188"/>
      <c r="OJO73" s="66"/>
      <c r="OJP73" s="66"/>
      <c r="OJQ73" s="66"/>
      <c r="OJR73" s="67"/>
      <c r="OJT73" s="65"/>
      <c r="OJU73" s="1188"/>
      <c r="OJV73" s="1188"/>
      <c r="OJW73" s="66"/>
      <c r="OJX73" s="66"/>
      <c r="OJY73" s="66"/>
      <c r="OJZ73" s="67"/>
      <c r="OKB73" s="65"/>
      <c r="OKC73" s="1188"/>
      <c r="OKD73" s="1188"/>
      <c r="OKE73" s="66"/>
      <c r="OKF73" s="66"/>
      <c r="OKG73" s="66"/>
      <c r="OKH73" s="67"/>
      <c r="OKJ73" s="65"/>
      <c r="OKK73" s="1188"/>
      <c r="OKL73" s="1188"/>
      <c r="OKM73" s="66"/>
      <c r="OKN73" s="66"/>
      <c r="OKO73" s="66"/>
      <c r="OKP73" s="67"/>
      <c r="OKR73" s="65"/>
      <c r="OKS73" s="1188"/>
      <c r="OKT73" s="1188"/>
      <c r="OKU73" s="66"/>
      <c r="OKV73" s="66"/>
      <c r="OKW73" s="66"/>
      <c r="OKX73" s="67"/>
      <c r="OKZ73" s="65"/>
      <c r="OLA73" s="1188"/>
      <c r="OLB73" s="1188"/>
      <c r="OLC73" s="66"/>
      <c r="OLD73" s="66"/>
      <c r="OLE73" s="66"/>
      <c r="OLF73" s="67"/>
      <c r="OLH73" s="65"/>
      <c r="OLI73" s="1188"/>
      <c r="OLJ73" s="1188"/>
      <c r="OLK73" s="66"/>
      <c r="OLL73" s="66"/>
      <c r="OLM73" s="66"/>
      <c r="OLN73" s="67"/>
      <c r="OLP73" s="65"/>
      <c r="OLQ73" s="1188"/>
      <c r="OLR73" s="1188"/>
      <c r="OLS73" s="66"/>
      <c r="OLT73" s="66"/>
      <c r="OLU73" s="66"/>
      <c r="OLV73" s="67"/>
      <c r="OLX73" s="65"/>
      <c r="OLY73" s="1188"/>
      <c r="OLZ73" s="1188"/>
      <c r="OMA73" s="66"/>
      <c r="OMB73" s="66"/>
      <c r="OMC73" s="66"/>
      <c r="OMD73" s="67"/>
      <c r="OMF73" s="65"/>
      <c r="OMG73" s="1188"/>
      <c r="OMH73" s="1188"/>
      <c r="OMI73" s="66"/>
      <c r="OMJ73" s="66"/>
      <c r="OMK73" s="66"/>
      <c r="OML73" s="67"/>
      <c r="OMN73" s="65"/>
      <c r="OMO73" s="1188"/>
      <c r="OMP73" s="1188"/>
      <c r="OMQ73" s="66"/>
      <c r="OMR73" s="66"/>
      <c r="OMS73" s="66"/>
      <c r="OMT73" s="67"/>
      <c r="OMV73" s="65"/>
      <c r="OMW73" s="1188"/>
      <c r="OMX73" s="1188"/>
      <c r="OMY73" s="66"/>
      <c r="OMZ73" s="66"/>
      <c r="ONA73" s="66"/>
      <c r="ONB73" s="67"/>
      <c r="OND73" s="65"/>
      <c r="ONE73" s="1188"/>
      <c r="ONF73" s="1188"/>
      <c r="ONG73" s="66"/>
      <c r="ONH73" s="66"/>
      <c r="ONI73" s="66"/>
      <c r="ONJ73" s="67"/>
      <c r="ONL73" s="65"/>
      <c r="ONM73" s="1188"/>
      <c r="ONN73" s="1188"/>
      <c r="ONO73" s="66"/>
      <c r="ONP73" s="66"/>
      <c r="ONQ73" s="66"/>
      <c r="ONR73" s="67"/>
      <c r="ONT73" s="65"/>
      <c r="ONU73" s="1188"/>
      <c r="ONV73" s="1188"/>
      <c r="ONW73" s="66"/>
      <c r="ONX73" s="66"/>
      <c r="ONY73" s="66"/>
      <c r="ONZ73" s="67"/>
      <c r="OOB73" s="65"/>
      <c r="OOC73" s="1188"/>
      <c r="OOD73" s="1188"/>
      <c r="OOE73" s="66"/>
      <c r="OOF73" s="66"/>
      <c r="OOG73" s="66"/>
      <c r="OOH73" s="67"/>
      <c r="OOJ73" s="65"/>
      <c r="OOK73" s="1188"/>
      <c r="OOL73" s="1188"/>
      <c r="OOM73" s="66"/>
      <c r="OON73" s="66"/>
      <c r="OOO73" s="66"/>
      <c r="OOP73" s="67"/>
      <c r="OOR73" s="65"/>
      <c r="OOS73" s="1188"/>
      <c r="OOT73" s="1188"/>
      <c r="OOU73" s="66"/>
      <c r="OOV73" s="66"/>
      <c r="OOW73" s="66"/>
      <c r="OOX73" s="67"/>
      <c r="OOZ73" s="65"/>
      <c r="OPA73" s="1188"/>
      <c r="OPB73" s="1188"/>
      <c r="OPC73" s="66"/>
      <c r="OPD73" s="66"/>
      <c r="OPE73" s="66"/>
      <c r="OPF73" s="67"/>
      <c r="OPH73" s="65"/>
      <c r="OPI73" s="1188"/>
      <c r="OPJ73" s="1188"/>
      <c r="OPK73" s="66"/>
      <c r="OPL73" s="66"/>
      <c r="OPM73" s="66"/>
      <c r="OPN73" s="67"/>
      <c r="OPP73" s="65"/>
      <c r="OPQ73" s="1188"/>
      <c r="OPR73" s="1188"/>
      <c r="OPS73" s="66"/>
      <c r="OPT73" s="66"/>
      <c r="OPU73" s="66"/>
      <c r="OPV73" s="67"/>
      <c r="OPX73" s="65"/>
      <c r="OPY73" s="1188"/>
      <c r="OPZ73" s="1188"/>
      <c r="OQA73" s="66"/>
      <c r="OQB73" s="66"/>
      <c r="OQC73" s="66"/>
      <c r="OQD73" s="67"/>
      <c r="OQF73" s="65"/>
      <c r="OQG73" s="1188"/>
      <c r="OQH73" s="1188"/>
      <c r="OQI73" s="66"/>
      <c r="OQJ73" s="66"/>
      <c r="OQK73" s="66"/>
      <c r="OQL73" s="67"/>
      <c r="OQN73" s="65"/>
      <c r="OQO73" s="1188"/>
      <c r="OQP73" s="1188"/>
      <c r="OQQ73" s="66"/>
      <c r="OQR73" s="66"/>
      <c r="OQS73" s="66"/>
      <c r="OQT73" s="67"/>
      <c r="OQV73" s="65"/>
      <c r="OQW73" s="1188"/>
      <c r="OQX73" s="1188"/>
      <c r="OQY73" s="66"/>
      <c r="OQZ73" s="66"/>
      <c r="ORA73" s="66"/>
      <c r="ORB73" s="67"/>
      <c r="ORD73" s="65"/>
      <c r="ORE73" s="1188"/>
      <c r="ORF73" s="1188"/>
      <c r="ORG73" s="66"/>
      <c r="ORH73" s="66"/>
      <c r="ORI73" s="66"/>
      <c r="ORJ73" s="67"/>
      <c r="ORL73" s="65"/>
      <c r="ORM73" s="1188"/>
      <c r="ORN73" s="1188"/>
      <c r="ORO73" s="66"/>
      <c r="ORP73" s="66"/>
      <c r="ORQ73" s="66"/>
      <c r="ORR73" s="67"/>
      <c r="ORT73" s="65"/>
      <c r="ORU73" s="1188"/>
      <c r="ORV73" s="1188"/>
      <c r="ORW73" s="66"/>
      <c r="ORX73" s="66"/>
      <c r="ORY73" s="66"/>
      <c r="ORZ73" s="67"/>
      <c r="OSB73" s="65"/>
      <c r="OSC73" s="1188"/>
      <c r="OSD73" s="1188"/>
      <c r="OSE73" s="66"/>
      <c r="OSF73" s="66"/>
      <c r="OSG73" s="66"/>
      <c r="OSH73" s="67"/>
      <c r="OSJ73" s="65"/>
      <c r="OSK73" s="1188"/>
      <c r="OSL73" s="1188"/>
      <c r="OSM73" s="66"/>
      <c r="OSN73" s="66"/>
      <c r="OSO73" s="66"/>
      <c r="OSP73" s="67"/>
      <c r="OSR73" s="65"/>
      <c r="OSS73" s="1188"/>
      <c r="OST73" s="1188"/>
      <c r="OSU73" s="66"/>
      <c r="OSV73" s="66"/>
      <c r="OSW73" s="66"/>
      <c r="OSX73" s="67"/>
      <c r="OSZ73" s="65"/>
      <c r="OTA73" s="1188"/>
      <c r="OTB73" s="1188"/>
      <c r="OTC73" s="66"/>
      <c r="OTD73" s="66"/>
      <c r="OTE73" s="66"/>
      <c r="OTF73" s="67"/>
      <c r="OTH73" s="65"/>
      <c r="OTI73" s="1188"/>
      <c r="OTJ73" s="1188"/>
      <c r="OTK73" s="66"/>
      <c r="OTL73" s="66"/>
      <c r="OTM73" s="66"/>
      <c r="OTN73" s="67"/>
      <c r="OTP73" s="65"/>
      <c r="OTQ73" s="1188"/>
      <c r="OTR73" s="1188"/>
      <c r="OTS73" s="66"/>
      <c r="OTT73" s="66"/>
      <c r="OTU73" s="66"/>
      <c r="OTV73" s="67"/>
      <c r="OTX73" s="65"/>
      <c r="OTY73" s="1188"/>
      <c r="OTZ73" s="1188"/>
      <c r="OUA73" s="66"/>
      <c r="OUB73" s="66"/>
      <c r="OUC73" s="66"/>
      <c r="OUD73" s="67"/>
      <c r="OUF73" s="65"/>
      <c r="OUG73" s="1188"/>
      <c r="OUH73" s="1188"/>
      <c r="OUI73" s="66"/>
      <c r="OUJ73" s="66"/>
      <c r="OUK73" s="66"/>
      <c r="OUL73" s="67"/>
      <c r="OUN73" s="65"/>
      <c r="OUO73" s="1188"/>
      <c r="OUP73" s="1188"/>
      <c r="OUQ73" s="66"/>
      <c r="OUR73" s="66"/>
      <c r="OUS73" s="66"/>
      <c r="OUT73" s="67"/>
      <c r="OUV73" s="65"/>
      <c r="OUW73" s="1188"/>
      <c r="OUX73" s="1188"/>
      <c r="OUY73" s="66"/>
      <c r="OUZ73" s="66"/>
      <c r="OVA73" s="66"/>
      <c r="OVB73" s="67"/>
      <c r="OVD73" s="65"/>
      <c r="OVE73" s="1188"/>
      <c r="OVF73" s="1188"/>
      <c r="OVG73" s="66"/>
      <c r="OVH73" s="66"/>
      <c r="OVI73" s="66"/>
      <c r="OVJ73" s="67"/>
      <c r="OVL73" s="65"/>
      <c r="OVM73" s="1188"/>
      <c r="OVN73" s="1188"/>
      <c r="OVO73" s="66"/>
      <c r="OVP73" s="66"/>
      <c r="OVQ73" s="66"/>
      <c r="OVR73" s="67"/>
      <c r="OVT73" s="65"/>
      <c r="OVU73" s="1188"/>
      <c r="OVV73" s="1188"/>
      <c r="OVW73" s="66"/>
      <c r="OVX73" s="66"/>
      <c r="OVY73" s="66"/>
      <c r="OVZ73" s="67"/>
      <c r="OWB73" s="65"/>
      <c r="OWC73" s="1188"/>
      <c r="OWD73" s="1188"/>
      <c r="OWE73" s="66"/>
      <c r="OWF73" s="66"/>
      <c r="OWG73" s="66"/>
      <c r="OWH73" s="67"/>
      <c r="OWJ73" s="65"/>
      <c r="OWK73" s="1188"/>
      <c r="OWL73" s="1188"/>
      <c r="OWM73" s="66"/>
      <c r="OWN73" s="66"/>
      <c r="OWO73" s="66"/>
      <c r="OWP73" s="67"/>
      <c r="OWR73" s="65"/>
      <c r="OWS73" s="1188"/>
      <c r="OWT73" s="1188"/>
      <c r="OWU73" s="66"/>
      <c r="OWV73" s="66"/>
      <c r="OWW73" s="66"/>
      <c r="OWX73" s="67"/>
      <c r="OWZ73" s="65"/>
      <c r="OXA73" s="1188"/>
      <c r="OXB73" s="1188"/>
      <c r="OXC73" s="66"/>
      <c r="OXD73" s="66"/>
      <c r="OXE73" s="66"/>
      <c r="OXF73" s="67"/>
      <c r="OXH73" s="65"/>
      <c r="OXI73" s="1188"/>
      <c r="OXJ73" s="1188"/>
      <c r="OXK73" s="66"/>
      <c r="OXL73" s="66"/>
      <c r="OXM73" s="66"/>
      <c r="OXN73" s="67"/>
      <c r="OXP73" s="65"/>
      <c r="OXQ73" s="1188"/>
      <c r="OXR73" s="1188"/>
      <c r="OXS73" s="66"/>
      <c r="OXT73" s="66"/>
      <c r="OXU73" s="66"/>
      <c r="OXV73" s="67"/>
      <c r="OXX73" s="65"/>
      <c r="OXY73" s="1188"/>
      <c r="OXZ73" s="1188"/>
      <c r="OYA73" s="66"/>
      <c r="OYB73" s="66"/>
      <c r="OYC73" s="66"/>
      <c r="OYD73" s="67"/>
      <c r="OYF73" s="65"/>
      <c r="OYG73" s="1188"/>
      <c r="OYH73" s="1188"/>
      <c r="OYI73" s="66"/>
      <c r="OYJ73" s="66"/>
      <c r="OYK73" s="66"/>
      <c r="OYL73" s="67"/>
      <c r="OYN73" s="65"/>
      <c r="OYO73" s="1188"/>
      <c r="OYP73" s="1188"/>
      <c r="OYQ73" s="66"/>
      <c r="OYR73" s="66"/>
      <c r="OYS73" s="66"/>
      <c r="OYT73" s="67"/>
      <c r="OYV73" s="65"/>
      <c r="OYW73" s="1188"/>
      <c r="OYX73" s="1188"/>
      <c r="OYY73" s="66"/>
      <c r="OYZ73" s="66"/>
      <c r="OZA73" s="66"/>
      <c r="OZB73" s="67"/>
      <c r="OZD73" s="65"/>
      <c r="OZE73" s="1188"/>
      <c r="OZF73" s="1188"/>
      <c r="OZG73" s="66"/>
      <c r="OZH73" s="66"/>
      <c r="OZI73" s="66"/>
      <c r="OZJ73" s="67"/>
      <c r="OZL73" s="65"/>
      <c r="OZM73" s="1188"/>
      <c r="OZN73" s="1188"/>
      <c r="OZO73" s="66"/>
      <c r="OZP73" s="66"/>
      <c r="OZQ73" s="66"/>
      <c r="OZR73" s="67"/>
      <c r="OZT73" s="65"/>
      <c r="OZU73" s="1188"/>
      <c r="OZV73" s="1188"/>
      <c r="OZW73" s="66"/>
      <c r="OZX73" s="66"/>
      <c r="OZY73" s="66"/>
      <c r="OZZ73" s="67"/>
      <c r="PAB73" s="65"/>
      <c r="PAC73" s="1188"/>
      <c r="PAD73" s="1188"/>
      <c r="PAE73" s="66"/>
      <c r="PAF73" s="66"/>
      <c r="PAG73" s="66"/>
      <c r="PAH73" s="67"/>
      <c r="PAJ73" s="65"/>
      <c r="PAK73" s="1188"/>
      <c r="PAL73" s="1188"/>
      <c r="PAM73" s="66"/>
      <c r="PAN73" s="66"/>
      <c r="PAO73" s="66"/>
      <c r="PAP73" s="67"/>
      <c r="PAR73" s="65"/>
      <c r="PAS73" s="1188"/>
      <c r="PAT73" s="1188"/>
      <c r="PAU73" s="66"/>
      <c r="PAV73" s="66"/>
      <c r="PAW73" s="66"/>
      <c r="PAX73" s="67"/>
      <c r="PAZ73" s="65"/>
      <c r="PBA73" s="1188"/>
      <c r="PBB73" s="1188"/>
      <c r="PBC73" s="66"/>
      <c r="PBD73" s="66"/>
      <c r="PBE73" s="66"/>
      <c r="PBF73" s="67"/>
      <c r="PBH73" s="65"/>
      <c r="PBI73" s="1188"/>
      <c r="PBJ73" s="1188"/>
      <c r="PBK73" s="66"/>
      <c r="PBL73" s="66"/>
      <c r="PBM73" s="66"/>
      <c r="PBN73" s="67"/>
      <c r="PBP73" s="65"/>
      <c r="PBQ73" s="1188"/>
      <c r="PBR73" s="1188"/>
      <c r="PBS73" s="66"/>
      <c r="PBT73" s="66"/>
      <c r="PBU73" s="66"/>
      <c r="PBV73" s="67"/>
      <c r="PBX73" s="65"/>
      <c r="PBY73" s="1188"/>
      <c r="PBZ73" s="1188"/>
      <c r="PCA73" s="66"/>
      <c r="PCB73" s="66"/>
      <c r="PCC73" s="66"/>
      <c r="PCD73" s="67"/>
      <c r="PCF73" s="65"/>
      <c r="PCG73" s="1188"/>
      <c r="PCH73" s="1188"/>
      <c r="PCI73" s="66"/>
      <c r="PCJ73" s="66"/>
      <c r="PCK73" s="66"/>
      <c r="PCL73" s="67"/>
      <c r="PCN73" s="65"/>
      <c r="PCO73" s="1188"/>
      <c r="PCP73" s="1188"/>
      <c r="PCQ73" s="66"/>
      <c r="PCR73" s="66"/>
      <c r="PCS73" s="66"/>
      <c r="PCT73" s="67"/>
      <c r="PCV73" s="65"/>
      <c r="PCW73" s="1188"/>
      <c r="PCX73" s="1188"/>
      <c r="PCY73" s="66"/>
      <c r="PCZ73" s="66"/>
      <c r="PDA73" s="66"/>
      <c r="PDB73" s="67"/>
      <c r="PDD73" s="65"/>
      <c r="PDE73" s="1188"/>
      <c r="PDF73" s="1188"/>
      <c r="PDG73" s="66"/>
      <c r="PDH73" s="66"/>
      <c r="PDI73" s="66"/>
      <c r="PDJ73" s="67"/>
      <c r="PDL73" s="65"/>
      <c r="PDM73" s="1188"/>
      <c r="PDN73" s="1188"/>
      <c r="PDO73" s="66"/>
      <c r="PDP73" s="66"/>
      <c r="PDQ73" s="66"/>
      <c r="PDR73" s="67"/>
      <c r="PDT73" s="65"/>
      <c r="PDU73" s="1188"/>
      <c r="PDV73" s="1188"/>
      <c r="PDW73" s="66"/>
      <c r="PDX73" s="66"/>
      <c r="PDY73" s="66"/>
      <c r="PDZ73" s="67"/>
      <c r="PEB73" s="65"/>
      <c r="PEC73" s="1188"/>
      <c r="PED73" s="1188"/>
      <c r="PEE73" s="66"/>
      <c r="PEF73" s="66"/>
      <c r="PEG73" s="66"/>
      <c r="PEH73" s="67"/>
      <c r="PEJ73" s="65"/>
      <c r="PEK73" s="1188"/>
      <c r="PEL73" s="1188"/>
      <c r="PEM73" s="66"/>
      <c r="PEN73" s="66"/>
      <c r="PEO73" s="66"/>
      <c r="PEP73" s="67"/>
      <c r="PER73" s="65"/>
      <c r="PES73" s="1188"/>
      <c r="PET73" s="1188"/>
      <c r="PEU73" s="66"/>
      <c r="PEV73" s="66"/>
      <c r="PEW73" s="66"/>
      <c r="PEX73" s="67"/>
      <c r="PEZ73" s="65"/>
      <c r="PFA73" s="1188"/>
      <c r="PFB73" s="1188"/>
      <c r="PFC73" s="66"/>
      <c r="PFD73" s="66"/>
      <c r="PFE73" s="66"/>
      <c r="PFF73" s="67"/>
      <c r="PFH73" s="65"/>
      <c r="PFI73" s="1188"/>
      <c r="PFJ73" s="1188"/>
      <c r="PFK73" s="66"/>
      <c r="PFL73" s="66"/>
      <c r="PFM73" s="66"/>
      <c r="PFN73" s="67"/>
      <c r="PFP73" s="65"/>
      <c r="PFQ73" s="1188"/>
      <c r="PFR73" s="1188"/>
      <c r="PFS73" s="66"/>
      <c r="PFT73" s="66"/>
      <c r="PFU73" s="66"/>
      <c r="PFV73" s="67"/>
      <c r="PFX73" s="65"/>
      <c r="PFY73" s="1188"/>
      <c r="PFZ73" s="1188"/>
      <c r="PGA73" s="66"/>
      <c r="PGB73" s="66"/>
      <c r="PGC73" s="66"/>
      <c r="PGD73" s="67"/>
      <c r="PGF73" s="65"/>
      <c r="PGG73" s="1188"/>
      <c r="PGH73" s="1188"/>
      <c r="PGI73" s="66"/>
      <c r="PGJ73" s="66"/>
      <c r="PGK73" s="66"/>
      <c r="PGL73" s="67"/>
      <c r="PGN73" s="65"/>
      <c r="PGO73" s="1188"/>
      <c r="PGP73" s="1188"/>
      <c r="PGQ73" s="66"/>
      <c r="PGR73" s="66"/>
      <c r="PGS73" s="66"/>
      <c r="PGT73" s="67"/>
      <c r="PGV73" s="65"/>
      <c r="PGW73" s="1188"/>
      <c r="PGX73" s="1188"/>
      <c r="PGY73" s="66"/>
      <c r="PGZ73" s="66"/>
      <c r="PHA73" s="66"/>
      <c r="PHB73" s="67"/>
      <c r="PHD73" s="65"/>
      <c r="PHE73" s="1188"/>
      <c r="PHF73" s="1188"/>
      <c r="PHG73" s="66"/>
      <c r="PHH73" s="66"/>
      <c r="PHI73" s="66"/>
      <c r="PHJ73" s="67"/>
      <c r="PHL73" s="65"/>
      <c r="PHM73" s="1188"/>
      <c r="PHN73" s="1188"/>
      <c r="PHO73" s="66"/>
      <c r="PHP73" s="66"/>
      <c r="PHQ73" s="66"/>
      <c r="PHR73" s="67"/>
      <c r="PHT73" s="65"/>
      <c r="PHU73" s="1188"/>
      <c r="PHV73" s="1188"/>
      <c r="PHW73" s="66"/>
      <c r="PHX73" s="66"/>
      <c r="PHY73" s="66"/>
      <c r="PHZ73" s="67"/>
      <c r="PIB73" s="65"/>
      <c r="PIC73" s="1188"/>
      <c r="PID73" s="1188"/>
      <c r="PIE73" s="66"/>
      <c r="PIF73" s="66"/>
      <c r="PIG73" s="66"/>
      <c r="PIH73" s="67"/>
      <c r="PIJ73" s="65"/>
      <c r="PIK73" s="1188"/>
      <c r="PIL73" s="1188"/>
      <c r="PIM73" s="66"/>
      <c r="PIN73" s="66"/>
      <c r="PIO73" s="66"/>
      <c r="PIP73" s="67"/>
      <c r="PIR73" s="65"/>
      <c r="PIS73" s="1188"/>
      <c r="PIT73" s="1188"/>
      <c r="PIU73" s="66"/>
      <c r="PIV73" s="66"/>
      <c r="PIW73" s="66"/>
      <c r="PIX73" s="67"/>
      <c r="PIZ73" s="65"/>
      <c r="PJA73" s="1188"/>
      <c r="PJB73" s="1188"/>
      <c r="PJC73" s="66"/>
      <c r="PJD73" s="66"/>
      <c r="PJE73" s="66"/>
      <c r="PJF73" s="67"/>
      <c r="PJH73" s="65"/>
      <c r="PJI73" s="1188"/>
      <c r="PJJ73" s="1188"/>
      <c r="PJK73" s="66"/>
      <c r="PJL73" s="66"/>
      <c r="PJM73" s="66"/>
      <c r="PJN73" s="67"/>
      <c r="PJP73" s="65"/>
      <c r="PJQ73" s="1188"/>
      <c r="PJR73" s="1188"/>
      <c r="PJS73" s="66"/>
      <c r="PJT73" s="66"/>
      <c r="PJU73" s="66"/>
      <c r="PJV73" s="67"/>
      <c r="PJX73" s="65"/>
      <c r="PJY73" s="1188"/>
      <c r="PJZ73" s="1188"/>
      <c r="PKA73" s="66"/>
      <c r="PKB73" s="66"/>
      <c r="PKC73" s="66"/>
      <c r="PKD73" s="67"/>
      <c r="PKF73" s="65"/>
      <c r="PKG73" s="1188"/>
      <c r="PKH73" s="1188"/>
      <c r="PKI73" s="66"/>
      <c r="PKJ73" s="66"/>
      <c r="PKK73" s="66"/>
      <c r="PKL73" s="67"/>
      <c r="PKN73" s="65"/>
      <c r="PKO73" s="1188"/>
      <c r="PKP73" s="1188"/>
      <c r="PKQ73" s="66"/>
      <c r="PKR73" s="66"/>
      <c r="PKS73" s="66"/>
      <c r="PKT73" s="67"/>
      <c r="PKV73" s="65"/>
      <c r="PKW73" s="1188"/>
      <c r="PKX73" s="1188"/>
      <c r="PKY73" s="66"/>
      <c r="PKZ73" s="66"/>
      <c r="PLA73" s="66"/>
      <c r="PLB73" s="67"/>
      <c r="PLD73" s="65"/>
      <c r="PLE73" s="1188"/>
      <c r="PLF73" s="1188"/>
      <c r="PLG73" s="66"/>
      <c r="PLH73" s="66"/>
      <c r="PLI73" s="66"/>
      <c r="PLJ73" s="67"/>
      <c r="PLL73" s="65"/>
      <c r="PLM73" s="1188"/>
      <c r="PLN73" s="1188"/>
      <c r="PLO73" s="66"/>
      <c r="PLP73" s="66"/>
      <c r="PLQ73" s="66"/>
      <c r="PLR73" s="67"/>
      <c r="PLT73" s="65"/>
      <c r="PLU73" s="1188"/>
      <c r="PLV73" s="1188"/>
      <c r="PLW73" s="66"/>
      <c r="PLX73" s="66"/>
      <c r="PLY73" s="66"/>
      <c r="PLZ73" s="67"/>
      <c r="PMB73" s="65"/>
      <c r="PMC73" s="1188"/>
      <c r="PMD73" s="1188"/>
      <c r="PME73" s="66"/>
      <c r="PMF73" s="66"/>
      <c r="PMG73" s="66"/>
      <c r="PMH73" s="67"/>
      <c r="PMJ73" s="65"/>
      <c r="PMK73" s="1188"/>
      <c r="PML73" s="1188"/>
      <c r="PMM73" s="66"/>
      <c r="PMN73" s="66"/>
      <c r="PMO73" s="66"/>
      <c r="PMP73" s="67"/>
      <c r="PMR73" s="65"/>
      <c r="PMS73" s="1188"/>
      <c r="PMT73" s="1188"/>
      <c r="PMU73" s="66"/>
      <c r="PMV73" s="66"/>
      <c r="PMW73" s="66"/>
      <c r="PMX73" s="67"/>
      <c r="PMZ73" s="65"/>
      <c r="PNA73" s="1188"/>
      <c r="PNB73" s="1188"/>
      <c r="PNC73" s="66"/>
      <c r="PND73" s="66"/>
      <c r="PNE73" s="66"/>
      <c r="PNF73" s="67"/>
      <c r="PNH73" s="65"/>
      <c r="PNI73" s="1188"/>
      <c r="PNJ73" s="1188"/>
      <c r="PNK73" s="66"/>
      <c r="PNL73" s="66"/>
      <c r="PNM73" s="66"/>
      <c r="PNN73" s="67"/>
      <c r="PNP73" s="65"/>
      <c r="PNQ73" s="1188"/>
      <c r="PNR73" s="1188"/>
      <c r="PNS73" s="66"/>
      <c r="PNT73" s="66"/>
      <c r="PNU73" s="66"/>
      <c r="PNV73" s="67"/>
      <c r="PNX73" s="65"/>
      <c r="PNY73" s="1188"/>
      <c r="PNZ73" s="1188"/>
      <c r="POA73" s="66"/>
      <c r="POB73" s="66"/>
      <c r="POC73" s="66"/>
      <c r="POD73" s="67"/>
      <c r="POF73" s="65"/>
      <c r="POG73" s="1188"/>
      <c r="POH73" s="1188"/>
      <c r="POI73" s="66"/>
      <c r="POJ73" s="66"/>
      <c r="POK73" s="66"/>
      <c r="POL73" s="67"/>
      <c r="PON73" s="65"/>
      <c r="POO73" s="1188"/>
      <c r="POP73" s="1188"/>
      <c r="POQ73" s="66"/>
      <c r="POR73" s="66"/>
      <c r="POS73" s="66"/>
      <c r="POT73" s="67"/>
      <c r="POV73" s="65"/>
      <c r="POW73" s="1188"/>
      <c r="POX73" s="1188"/>
      <c r="POY73" s="66"/>
      <c r="POZ73" s="66"/>
      <c r="PPA73" s="66"/>
      <c r="PPB73" s="67"/>
      <c r="PPD73" s="65"/>
      <c r="PPE73" s="1188"/>
      <c r="PPF73" s="1188"/>
      <c r="PPG73" s="66"/>
      <c r="PPH73" s="66"/>
      <c r="PPI73" s="66"/>
      <c r="PPJ73" s="67"/>
      <c r="PPL73" s="65"/>
      <c r="PPM73" s="1188"/>
      <c r="PPN73" s="1188"/>
      <c r="PPO73" s="66"/>
      <c r="PPP73" s="66"/>
      <c r="PPQ73" s="66"/>
      <c r="PPR73" s="67"/>
      <c r="PPT73" s="65"/>
      <c r="PPU73" s="1188"/>
      <c r="PPV73" s="1188"/>
      <c r="PPW73" s="66"/>
      <c r="PPX73" s="66"/>
      <c r="PPY73" s="66"/>
      <c r="PPZ73" s="67"/>
      <c r="PQB73" s="65"/>
      <c r="PQC73" s="1188"/>
      <c r="PQD73" s="1188"/>
      <c r="PQE73" s="66"/>
      <c r="PQF73" s="66"/>
      <c r="PQG73" s="66"/>
      <c r="PQH73" s="67"/>
      <c r="PQJ73" s="65"/>
      <c r="PQK73" s="1188"/>
      <c r="PQL73" s="1188"/>
      <c r="PQM73" s="66"/>
      <c r="PQN73" s="66"/>
      <c r="PQO73" s="66"/>
      <c r="PQP73" s="67"/>
      <c r="PQR73" s="65"/>
      <c r="PQS73" s="1188"/>
      <c r="PQT73" s="1188"/>
      <c r="PQU73" s="66"/>
      <c r="PQV73" s="66"/>
      <c r="PQW73" s="66"/>
      <c r="PQX73" s="67"/>
      <c r="PQZ73" s="65"/>
      <c r="PRA73" s="1188"/>
      <c r="PRB73" s="1188"/>
      <c r="PRC73" s="66"/>
      <c r="PRD73" s="66"/>
      <c r="PRE73" s="66"/>
      <c r="PRF73" s="67"/>
      <c r="PRH73" s="65"/>
      <c r="PRI73" s="1188"/>
      <c r="PRJ73" s="1188"/>
      <c r="PRK73" s="66"/>
      <c r="PRL73" s="66"/>
      <c r="PRM73" s="66"/>
      <c r="PRN73" s="67"/>
      <c r="PRP73" s="65"/>
      <c r="PRQ73" s="1188"/>
      <c r="PRR73" s="1188"/>
      <c r="PRS73" s="66"/>
      <c r="PRT73" s="66"/>
      <c r="PRU73" s="66"/>
      <c r="PRV73" s="67"/>
      <c r="PRX73" s="65"/>
      <c r="PRY73" s="1188"/>
      <c r="PRZ73" s="1188"/>
      <c r="PSA73" s="66"/>
      <c r="PSB73" s="66"/>
      <c r="PSC73" s="66"/>
      <c r="PSD73" s="67"/>
      <c r="PSF73" s="65"/>
      <c r="PSG73" s="1188"/>
      <c r="PSH73" s="1188"/>
      <c r="PSI73" s="66"/>
      <c r="PSJ73" s="66"/>
      <c r="PSK73" s="66"/>
      <c r="PSL73" s="67"/>
      <c r="PSN73" s="65"/>
      <c r="PSO73" s="1188"/>
      <c r="PSP73" s="1188"/>
      <c r="PSQ73" s="66"/>
      <c r="PSR73" s="66"/>
      <c r="PSS73" s="66"/>
      <c r="PST73" s="67"/>
      <c r="PSV73" s="65"/>
      <c r="PSW73" s="1188"/>
      <c r="PSX73" s="1188"/>
      <c r="PSY73" s="66"/>
      <c r="PSZ73" s="66"/>
      <c r="PTA73" s="66"/>
      <c r="PTB73" s="67"/>
      <c r="PTD73" s="65"/>
      <c r="PTE73" s="1188"/>
      <c r="PTF73" s="1188"/>
      <c r="PTG73" s="66"/>
      <c r="PTH73" s="66"/>
      <c r="PTI73" s="66"/>
      <c r="PTJ73" s="67"/>
      <c r="PTL73" s="65"/>
      <c r="PTM73" s="1188"/>
      <c r="PTN73" s="1188"/>
      <c r="PTO73" s="66"/>
      <c r="PTP73" s="66"/>
      <c r="PTQ73" s="66"/>
      <c r="PTR73" s="67"/>
      <c r="PTT73" s="65"/>
      <c r="PTU73" s="1188"/>
      <c r="PTV73" s="1188"/>
      <c r="PTW73" s="66"/>
      <c r="PTX73" s="66"/>
      <c r="PTY73" s="66"/>
      <c r="PTZ73" s="67"/>
      <c r="PUB73" s="65"/>
      <c r="PUC73" s="1188"/>
      <c r="PUD73" s="1188"/>
      <c r="PUE73" s="66"/>
      <c r="PUF73" s="66"/>
      <c r="PUG73" s="66"/>
      <c r="PUH73" s="67"/>
      <c r="PUJ73" s="65"/>
      <c r="PUK73" s="1188"/>
      <c r="PUL73" s="1188"/>
      <c r="PUM73" s="66"/>
      <c r="PUN73" s="66"/>
      <c r="PUO73" s="66"/>
      <c r="PUP73" s="67"/>
      <c r="PUR73" s="65"/>
      <c r="PUS73" s="1188"/>
      <c r="PUT73" s="1188"/>
      <c r="PUU73" s="66"/>
      <c r="PUV73" s="66"/>
      <c r="PUW73" s="66"/>
      <c r="PUX73" s="67"/>
      <c r="PUZ73" s="65"/>
      <c r="PVA73" s="1188"/>
      <c r="PVB73" s="1188"/>
      <c r="PVC73" s="66"/>
      <c r="PVD73" s="66"/>
      <c r="PVE73" s="66"/>
      <c r="PVF73" s="67"/>
      <c r="PVH73" s="65"/>
      <c r="PVI73" s="1188"/>
      <c r="PVJ73" s="1188"/>
      <c r="PVK73" s="66"/>
      <c r="PVL73" s="66"/>
      <c r="PVM73" s="66"/>
      <c r="PVN73" s="67"/>
      <c r="PVP73" s="65"/>
      <c r="PVQ73" s="1188"/>
      <c r="PVR73" s="1188"/>
      <c r="PVS73" s="66"/>
      <c r="PVT73" s="66"/>
      <c r="PVU73" s="66"/>
      <c r="PVV73" s="67"/>
      <c r="PVX73" s="65"/>
      <c r="PVY73" s="1188"/>
      <c r="PVZ73" s="1188"/>
      <c r="PWA73" s="66"/>
      <c r="PWB73" s="66"/>
      <c r="PWC73" s="66"/>
      <c r="PWD73" s="67"/>
      <c r="PWF73" s="65"/>
      <c r="PWG73" s="1188"/>
      <c r="PWH73" s="1188"/>
      <c r="PWI73" s="66"/>
      <c r="PWJ73" s="66"/>
      <c r="PWK73" s="66"/>
      <c r="PWL73" s="67"/>
      <c r="PWN73" s="65"/>
      <c r="PWO73" s="1188"/>
      <c r="PWP73" s="1188"/>
      <c r="PWQ73" s="66"/>
      <c r="PWR73" s="66"/>
      <c r="PWS73" s="66"/>
      <c r="PWT73" s="67"/>
      <c r="PWV73" s="65"/>
      <c r="PWW73" s="1188"/>
      <c r="PWX73" s="1188"/>
      <c r="PWY73" s="66"/>
      <c r="PWZ73" s="66"/>
      <c r="PXA73" s="66"/>
      <c r="PXB73" s="67"/>
      <c r="PXD73" s="65"/>
      <c r="PXE73" s="1188"/>
      <c r="PXF73" s="1188"/>
      <c r="PXG73" s="66"/>
      <c r="PXH73" s="66"/>
      <c r="PXI73" s="66"/>
      <c r="PXJ73" s="67"/>
      <c r="PXL73" s="65"/>
      <c r="PXM73" s="1188"/>
      <c r="PXN73" s="1188"/>
      <c r="PXO73" s="66"/>
      <c r="PXP73" s="66"/>
      <c r="PXQ73" s="66"/>
      <c r="PXR73" s="67"/>
      <c r="PXT73" s="65"/>
      <c r="PXU73" s="1188"/>
      <c r="PXV73" s="1188"/>
      <c r="PXW73" s="66"/>
      <c r="PXX73" s="66"/>
      <c r="PXY73" s="66"/>
      <c r="PXZ73" s="67"/>
      <c r="PYB73" s="65"/>
      <c r="PYC73" s="1188"/>
      <c r="PYD73" s="1188"/>
      <c r="PYE73" s="66"/>
      <c r="PYF73" s="66"/>
      <c r="PYG73" s="66"/>
      <c r="PYH73" s="67"/>
      <c r="PYJ73" s="65"/>
      <c r="PYK73" s="1188"/>
      <c r="PYL73" s="1188"/>
      <c r="PYM73" s="66"/>
      <c r="PYN73" s="66"/>
      <c r="PYO73" s="66"/>
      <c r="PYP73" s="67"/>
      <c r="PYR73" s="65"/>
      <c r="PYS73" s="1188"/>
      <c r="PYT73" s="1188"/>
      <c r="PYU73" s="66"/>
      <c r="PYV73" s="66"/>
      <c r="PYW73" s="66"/>
      <c r="PYX73" s="67"/>
      <c r="PYZ73" s="65"/>
      <c r="PZA73" s="1188"/>
      <c r="PZB73" s="1188"/>
      <c r="PZC73" s="66"/>
      <c r="PZD73" s="66"/>
      <c r="PZE73" s="66"/>
      <c r="PZF73" s="67"/>
      <c r="PZH73" s="65"/>
      <c r="PZI73" s="1188"/>
      <c r="PZJ73" s="1188"/>
      <c r="PZK73" s="66"/>
      <c r="PZL73" s="66"/>
      <c r="PZM73" s="66"/>
      <c r="PZN73" s="67"/>
      <c r="PZP73" s="65"/>
      <c r="PZQ73" s="1188"/>
      <c r="PZR73" s="1188"/>
      <c r="PZS73" s="66"/>
      <c r="PZT73" s="66"/>
      <c r="PZU73" s="66"/>
      <c r="PZV73" s="67"/>
      <c r="PZX73" s="65"/>
      <c r="PZY73" s="1188"/>
      <c r="PZZ73" s="1188"/>
      <c r="QAA73" s="66"/>
      <c r="QAB73" s="66"/>
      <c r="QAC73" s="66"/>
      <c r="QAD73" s="67"/>
      <c r="QAF73" s="65"/>
      <c r="QAG73" s="1188"/>
      <c r="QAH73" s="1188"/>
      <c r="QAI73" s="66"/>
      <c r="QAJ73" s="66"/>
      <c r="QAK73" s="66"/>
      <c r="QAL73" s="67"/>
      <c r="QAN73" s="65"/>
      <c r="QAO73" s="1188"/>
      <c r="QAP73" s="1188"/>
      <c r="QAQ73" s="66"/>
      <c r="QAR73" s="66"/>
      <c r="QAS73" s="66"/>
      <c r="QAT73" s="67"/>
      <c r="QAV73" s="65"/>
      <c r="QAW73" s="1188"/>
      <c r="QAX73" s="1188"/>
      <c r="QAY73" s="66"/>
      <c r="QAZ73" s="66"/>
      <c r="QBA73" s="66"/>
      <c r="QBB73" s="67"/>
      <c r="QBD73" s="65"/>
      <c r="QBE73" s="1188"/>
      <c r="QBF73" s="1188"/>
      <c r="QBG73" s="66"/>
      <c r="QBH73" s="66"/>
      <c r="QBI73" s="66"/>
      <c r="QBJ73" s="67"/>
      <c r="QBL73" s="65"/>
      <c r="QBM73" s="1188"/>
      <c r="QBN73" s="1188"/>
      <c r="QBO73" s="66"/>
      <c r="QBP73" s="66"/>
      <c r="QBQ73" s="66"/>
      <c r="QBR73" s="67"/>
      <c r="QBT73" s="65"/>
      <c r="QBU73" s="1188"/>
      <c r="QBV73" s="1188"/>
      <c r="QBW73" s="66"/>
      <c r="QBX73" s="66"/>
      <c r="QBY73" s="66"/>
      <c r="QBZ73" s="67"/>
      <c r="QCB73" s="65"/>
      <c r="QCC73" s="1188"/>
      <c r="QCD73" s="1188"/>
      <c r="QCE73" s="66"/>
      <c r="QCF73" s="66"/>
      <c r="QCG73" s="66"/>
      <c r="QCH73" s="67"/>
      <c r="QCJ73" s="65"/>
      <c r="QCK73" s="1188"/>
      <c r="QCL73" s="1188"/>
      <c r="QCM73" s="66"/>
      <c r="QCN73" s="66"/>
      <c r="QCO73" s="66"/>
      <c r="QCP73" s="67"/>
      <c r="QCR73" s="65"/>
      <c r="QCS73" s="1188"/>
      <c r="QCT73" s="1188"/>
      <c r="QCU73" s="66"/>
      <c r="QCV73" s="66"/>
      <c r="QCW73" s="66"/>
      <c r="QCX73" s="67"/>
      <c r="QCZ73" s="65"/>
      <c r="QDA73" s="1188"/>
      <c r="QDB73" s="1188"/>
      <c r="QDC73" s="66"/>
      <c r="QDD73" s="66"/>
      <c r="QDE73" s="66"/>
      <c r="QDF73" s="67"/>
      <c r="QDH73" s="65"/>
      <c r="QDI73" s="1188"/>
      <c r="QDJ73" s="1188"/>
      <c r="QDK73" s="66"/>
      <c r="QDL73" s="66"/>
      <c r="QDM73" s="66"/>
      <c r="QDN73" s="67"/>
      <c r="QDP73" s="65"/>
      <c r="QDQ73" s="1188"/>
      <c r="QDR73" s="1188"/>
      <c r="QDS73" s="66"/>
      <c r="QDT73" s="66"/>
      <c r="QDU73" s="66"/>
      <c r="QDV73" s="67"/>
      <c r="QDX73" s="65"/>
      <c r="QDY73" s="1188"/>
      <c r="QDZ73" s="1188"/>
      <c r="QEA73" s="66"/>
      <c r="QEB73" s="66"/>
      <c r="QEC73" s="66"/>
      <c r="QED73" s="67"/>
      <c r="QEF73" s="65"/>
      <c r="QEG73" s="1188"/>
      <c r="QEH73" s="1188"/>
      <c r="QEI73" s="66"/>
      <c r="QEJ73" s="66"/>
      <c r="QEK73" s="66"/>
      <c r="QEL73" s="67"/>
      <c r="QEN73" s="65"/>
      <c r="QEO73" s="1188"/>
      <c r="QEP73" s="1188"/>
      <c r="QEQ73" s="66"/>
      <c r="QER73" s="66"/>
      <c r="QES73" s="66"/>
      <c r="QET73" s="67"/>
      <c r="QEV73" s="65"/>
      <c r="QEW73" s="1188"/>
      <c r="QEX73" s="1188"/>
      <c r="QEY73" s="66"/>
      <c r="QEZ73" s="66"/>
      <c r="QFA73" s="66"/>
      <c r="QFB73" s="67"/>
      <c r="QFD73" s="65"/>
      <c r="QFE73" s="1188"/>
      <c r="QFF73" s="1188"/>
      <c r="QFG73" s="66"/>
      <c r="QFH73" s="66"/>
      <c r="QFI73" s="66"/>
      <c r="QFJ73" s="67"/>
      <c r="QFL73" s="65"/>
      <c r="QFM73" s="1188"/>
      <c r="QFN73" s="1188"/>
      <c r="QFO73" s="66"/>
      <c r="QFP73" s="66"/>
      <c r="QFQ73" s="66"/>
      <c r="QFR73" s="67"/>
      <c r="QFT73" s="65"/>
      <c r="QFU73" s="1188"/>
      <c r="QFV73" s="1188"/>
      <c r="QFW73" s="66"/>
      <c r="QFX73" s="66"/>
      <c r="QFY73" s="66"/>
      <c r="QFZ73" s="67"/>
      <c r="QGB73" s="65"/>
      <c r="QGC73" s="1188"/>
      <c r="QGD73" s="1188"/>
      <c r="QGE73" s="66"/>
      <c r="QGF73" s="66"/>
      <c r="QGG73" s="66"/>
      <c r="QGH73" s="67"/>
      <c r="QGJ73" s="65"/>
      <c r="QGK73" s="1188"/>
      <c r="QGL73" s="1188"/>
      <c r="QGM73" s="66"/>
      <c r="QGN73" s="66"/>
      <c r="QGO73" s="66"/>
      <c r="QGP73" s="67"/>
      <c r="QGR73" s="65"/>
      <c r="QGS73" s="1188"/>
      <c r="QGT73" s="1188"/>
      <c r="QGU73" s="66"/>
      <c r="QGV73" s="66"/>
      <c r="QGW73" s="66"/>
      <c r="QGX73" s="67"/>
      <c r="QGZ73" s="65"/>
      <c r="QHA73" s="1188"/>
      <c r="QHB73" s="1188"/>
      <c r="QHC73" s="66"/>
      <c r="QHD73" s="66"/>
      <c r="QHE73" s="66"/>
      <c r="QHF73" s="67"/>
      <c r="QHH73" s="65"/>
      <c r="QHI73" s="1188"/>
      <c r="QHJ73" s="1188"/>
      <c r="QHK73" s="66"/>
      <c r="QHL73" s="66"/>
      <c r="QHM73" s="66"/>
      <c r="QHN73" s="67"/>
      <c r="QHP73" s="65"/>
      <c r="QHQ73" s="1188"/>
      <c r="QHR73" s="1188"/>
      <c r="QHS73" s="66"/>
      <c r="QHT73" s="66"/>
      <c r="QHU73" s="66"/>
      <c r="QHV73" s="67"/>
      <c r="QHX73" s="65"/>
      <c r="QHY73" s="1188"/>
      <c r="QHZ73" s="1188"/>
      <c r="QIA73" s="66"/>
      <c r="QIB73" s="66"/>
      <c r="QIC73" s="66"/>
      <c r="QID73" s="67"/>
      <c r="QIF73" s="65"/>
      <c r="QIG73" s="1188"/>
      <c r="QIH73" s="1188"/>
      <c r="QII73" s="66"/>
      <c r="QIJ73" s="66"/>
      <c r="QIK73" s="66"/>
      <c r="QIL73" s="67"/>
      <c r="QIN73" s="65"/>
      <c r="QIO73" s="1188"/>
      <c r="QIP73" s="1188"/>
      <c r="QIQ73" s="66"/>
      <c r="QIR73" s="66"/>
      <c r="QIS73" s="66"/>
      <c r="QIT73" s="67"/>
      <c r="QIV73" s="65"/>
      <c r="QIW73" s="1188"/>
      <c r="QIX73" s="1188"/>
      <c r="QIY73" s="66"/>
      <c r="QIZ73" s="66"/>
      <c r="QJA73" s="66"/>
      <c r="QJB73" s="67"/>
      <c r="QJD73" s="65"/>
      <c r="QJE73" s="1188"/>
      <c r="QJF73" s="1188"/>
      <c r="QJG73" s="66"/>
      <c r="QJH73" s="66"/>
      <c r="QJI73" s="66"/>
      <c r="QJJ73" s="67"/>
      <c r="QJL73" s="65"/>
      <c r="QJM73" s="1188"/>
      <c r="QJN73" s="1188"/>
      <c r="QJO73" s="66"/>
      <c r="QJP73" s="66"/>
      <c r="QJQ73" s="66"/>
      <c r="QJR73" s="67"/>
      <c r="QJT73" s="65"/>
      <c r="QJU73" s="1188"/>
      <c r="QJV73" s="1188"/>
      <c r="QJW73" s="66"/>
      <c r="QJX73" s="66"/>
      <c r="QJY73" s="66"/>
      <c r="QJZ73" s="67"/>
      <c r="QKB73" s="65"/>
      <c r="QKC73" s="1188"/>
      <c r="QKD73" s="1188"/>
      <c r="QKE73" s="66"/>
      <c r="QKF73" s="66"/>
      <c r="QKG73" s="66"/>
      <c r="QKH73" s="67"/>
      <c r="QKJ73" s="65"/>
      <c r="QKK73" s="1188"/>
      <c r="QKL73" s="1188"/>
      <c r="QKM73" s="66"/>
      <c r="QKN73" s="66"/>
      <c r="QKO73" s="66"/>
      <c r="QKP73" s="67"/>
      <c r="QKR73" s="65"/>
      <c r="QKS73" s="1188"/>
      <c r="QKT73" s="1188"/>
      <c r="QKU73" s="66"/>
      <c r="QKV73" s="66"/>
      <c r="QKW73" s="66"/>
      <c r="QKX73" s="67"/>
      <c r="QKZ73" s="65"/>
      <c r="QLA73" s="1188"/>
      <c r="QLB73" s="1188"/>
      <c r="QLC73" s="66"/>
      <c r="QLD73" s="66"/>
      <c r="QLE73" s="66"/>
      <c r="QLF73" s="67"/>
      <c r="QLH73" s="65"/>
      <c r="QLI73" s="1188"/>
      <c r="QLJ73" s="1188"/>
      <c r="QLK73" s="66"/>
      <c r="QLL73" s="66"/>
      <c r="QLM73" s="66"/>
      <c r="QLN73" s="67"/>
      <c r="QLP73" s="65"/>
      <c r="QLQ73" s="1188"/>
      <c r="QLR73" s="1188"/>
      <c r="QLS73" s="66"/>
      <c r="QLT73" s="66"/>
      <c r="QLU73" s="66"/>
      <c r="QLV73" s="67"/>
      <c r="QLX73" s="65"/>
      <c r="QLY73" s="1188"/>
      <c r="QLZ73" s="1188"/>
      <c r="QMA73" s="66"/>
      <c r="QMB73" s="66"/>
      <c r="QMC73" s="66"/>
      <c r="QMD73" s="67"/>
      <c r="QMF73" s="65"/>
      <c r="QMG73" s="1188"/>
      <c r="QMH73" s="1188"/>
      <c r="QMI73" s="66"/>
      <c r="QMJ73" s="66"/>
      <c r="QMK73" s="66"/>
      <c r="QML73" s="67"/>
      <c r="QMN73" s="65"/>
      <c r="QMO73" s="1188"/>
      <c r="QMP73" s="1188"/>
      <c r="QMQ73" s="66"/>
      <c r="QMR73" s="66"/>
      <c r="QMS73" s="66"/>
      <c r="QMT73" s="67"/>
      <c r="QMV73" s="65"/>
      <c r="QMW73" s="1188"/>
      <c r="QMX73" s="1188"/>
      <c r="QMY73" s="66"/>
      <c r="QMZ73" s="66"/>
      <c r="QNA73" s="66"/>
      <c r="QNB73" s="67"/>
      <c r="QND73" s="65"/>
      <c r="QNE73" s="1188"/>
      <c r="QNF73" s="1188"/>
      <c r="QNG73" s="66"/>
      <c r="QNH73" s="66"/>
      <c r="QNI73" s="66"/>
      <c r="QNJ73" s="67"/>
      <c r="QNL73" s="65"/>
      <c r="QNM73" s="1188"/>
      <c r="QNN73" s="1188"/>
      <c r="QNO73" s="66"/>
      <c r="QNP73" s="66"/>
      <c r="QNQ73" s="66"/>
      <c r="QNR73" s="67"/>
      <c r="QNT73" s="65"/>
      <c r="QNU73" s="1188"/>
      <c r="QNV73" s="1188"/>
      <c r="QNW73" s="66"/>
      <c r="QNX73" s="66"/>
      <c r="QNY73" s="66"/>
      <c r="QNZ73" s="67"/>
      <c r="QOB73" s="65"/>
      <c r="QOC73" s="1188"/>
      <c r="QOD73" s="1188"/>
      <c r="QOE73" s="66"/>
      <c r="QOF73" s="66"/>
      <c r="QOG73" s="66"/>
      <c r="QOH73" s="67"/>
      <c r="QOJ73" s="65"/>
      <c r="QOK73" s="1188"/>
      <c r="QOL73" s="1188"/>
      <c r="QOM73" s="66"/>
      <c r="QON73" s="66"/>
      <c r="QOO73" s="66"/>
      <c r="QOP73" s="67"/>
      <c r="QOR73" s="65"/>
      <c r="QOS73" s="1188"/>
      <c r="QOT73" s="1188"/>
      <c r="QOU73" s="66"/>
      <c r="QOV73" s="66"/>
      <c r="QOW73" s="66"/>
      <c r="QOX73" s="67"/>
      <c r="QOZ73" s="65"/>
      <c r="QPA73" s="1188"/>
      <c r="QPB73" s="1188"/>
      <c r="QPC73" s="66"/>
      <c r="QPD73" s="66"/>
      <c r="QPE73" s="66"/>
      <c r="QPF73" s="67"/>
      <c r="QPH73" s="65"/>
      <c r="QPI73" s="1188"/>
      <c r="QPJ73" s="1188"/>
      <c r="QPK73" s="66"/>
      <c r="QPL73" s="66"/>
      <c r="QPM73" s="66"/>
      <c r="QPN73" s="67"/>
      <c r="QPP73" s="65"/>
      <c r="QPQ73" s="1188"/>
      <c r="QPR73" s="1188"/>
      <c r="QPS73" s="66"/>
      <c r="QPT73" s="66"/>
      <c r="QPU73" s="66"/>
      <c r="QPV73" s="67"/>
      <c r="QPX73" s="65"/>
      <c r="QPY73" s="1188"/>
      <c r="QPZ73" s="1188"/>
      <c r="QQA73" s="66"/>
      <c r="QQB73" s="66"/>
      <c r="QQC73" s="66"/>
      <c r="QQD73" s="67"/>
      <c r="QQF73" s="65"/>
      <c r="QQG73" s="1188"/>
      <c r="QQH73" s="1188"/>
      <c r="QQI73" s="66"/>
      <c r="QQJ73" s="66"/>
      <c r="QQK73" s="66"/>
      <c r="QQL73" s="67"/>
      <c r="QQN73" s="65"/>
      <c r="QQO73" s="1188"/>
      <c r="QQP73" s="1188"/>
      <c r="QQQ73" s="66"/>
      <c r="QQR73" s="66"/>
      <c r="QQS73" s="66"/>
      <c r="QQT73" s="67"/>
      <c r="QQV73" s="65"/>
      <c r="QQW73" s="1188"/>
      <c r="QQX73" s="1188"/>
      <c r="QQY73" s="66"/>
      <c r="QQZ73" s="66"/>
      <c r="QRA73" s="66"/>
      <c r="QRB73" s="67"/>
      <c r="QRD73" s="65"/>
      <c r="QRE73" s="1188"/>
      <c r="QRF73" s="1188"/>
      <c r="QRG73" s="66"/>
      <c r="QRH73" s="66"/>
      <c r="QRI73" s="66"/>
      <c r="QRJ73" s="67"/>
      <c r="QRL73" s="65"/>
      <c r="QRM73" s="1188"/>
      <c r="QRN73" s="1188"/>
      <c r="QRO73" s="66"/>
      <c r="QRP73" s="66"/>
      <c r="QRQ73" s="66"/>
      <c r="QRR73" s="67"/>
      <c r="QRT73" s="65"/>
      <c r="QRU73" s="1188"/>
      <c r="QRV73" s="1188"/>
      <c r="QRW73" s="66"/>
      <c r="QRX73" s="66"/>
      <c r="QRY73" s="66"/>
      <c r="QRZ73" s="67"/>
      <c r="QSB73" s="65"/>
      <c r="QSC73" s="1188"/>
      <c r="QSD73" s="1188"/>
      <c r="QSE73" s="66"/>
      <c r="QSF73" s="66"/>
      <c r="QSG73" s="66"/>
      <c r="QSH73" s="67"/>
      <c r="QSJ73" s="65"/>
      <c r="QSK73" s="1188"/>
      <c r="QSL73" s="1188"/>
      <c r="QSM73" s="66"/>
      <c r="QSN73" s="66"/>
      <c r="QSO73" s="66"/>
      <c r="QSP73" s="67"/>
      <c r="QSR73" s="65"/>
      <c r="QSS73" s="1188"/>
      <c r="QST73" s="1188"/>
      <c r="QSU73" s="66"/>
      <c r="QSV73" s="66"/>
      <c r="QSW73" s="66"/>
      <c r="QSX73" s="67"/>
      <c r="QSZ73" s="65"/>
      <c r="QTA73" s="1188"/>
      <c r="QTB73" s="1188"/>
      <c r="QTC73" s="66"/>
      <c r="QTD73" s="66"/>
      <c r="QTE73" s="66"/>
      <c r="QTF73" s="67"/>
      <c r="QTH73" s="65"/>
      <c r="QTI73" s="1188"/>
      <c r="QTJ73" s="1188"/>
      <c r="QTK73" s="66"/>
      <c r="QTL73" s="66"/>
      <c r="QTM73" s="66"/>
      <c r="QTN73" s="67"/>
      <c r="QTP73" s="65"/>
      <c r="QTQ73" s="1188"/>
      <c r="QTR73" s="1188"/>
      <c r="QTS73" s="66"/>
      <c r="QTT73" s="66"/>
      <c r="QTU73" s="66"/>
      <c r="QTV73" s="67"/>
      <c r="QTX73" s="65"/>
      <c r="QTY73" s="1188"/>
      <c r="QTZ73" s="1188"/>
      <c r="QUA73" s="66"/>
      <c r="QUB73" s="66"/>
      <c r="QUC73" s="66"/>
      <c r="QUD73" s="67"/>
      <c r="QUF73" s="65"/>
      <c r="QUG73" s="1188"/>
      <c r="QUH73" s="1188"/>
      <c r="QUI73" s="66"/>
      <c r="QUJ73" s="66"/>
      <c r="QUK73" s="66"/>
      <c r="QUL73" s="67"/>
      <c r="QUN73" s="65"/>
      <c r="QUO73" s="1188"/>
      <c r="QUP73" s="1188"/>
      <c r="QUQ73" s="66"/>
      <c r="QUR73" s="66"/>
      <c r="QUS73" s="66"/>
      <c r="QUT73" s="67"/>
      <c r="QUV73" s="65"/>
      <c r="QUW73" s="1188"/>
      <c r="QUX73" s="1188"/>
      <c r="QUY73" s="66"/>
      <c r="QUZ73" s="66"/>
      <c r="QVA73" s="66"/>
      <c r="QVB73" s="67"/>
      <c r="QVD73" s="65"/>
      <c r="QVE73" s="1188"/>
      <c r="QVF73" s="1188"/>
      <c r="QVG73" s="66"/>
      <c r="QVH73" s="66"/>
      <c r="QVI73" s="66"/>
      <c r="QVJ73" s="67"/>
      <c r="QVL73" s="65"/>
      <c r="QVM73" s="1188"/>
      <c r="QVN73" s="1188"/>
      <c r="QVO73" s="66"/>
      <c r="QVP73" s="66"/>
      <c r="QVQ73" s="66"/>
      <c r="QVR73" s="67"/>
      <c r="QVT73" s="65"/>
      <c r="QVU73" s="1188"/>
      <c r="QVV73" s="1188"/>
      <c r="QVW73" s="66"/>
      <c r="QVX73" s="66"/>
      <c r="QVY73" s="66"/>
      <c r="QVZ73" s="67"/>
      <c r="QWB73" s="65"/>
      <c r="QWC73" s="1188"/>
      <c r="QWD73" s="1188"/>
      <c r="QWE73" s="66"/>
      <c r="QWF73" s="66"/>
      <c r="QWG73" s="66"/>
      <c r="QWH73" s="67"/>
      <c r="QWJ73" s="65"/>
      <c r="QWK73" s="1188"/>
      <c r="QWL73" s="1188"/>
      <c r="QWM73" s="66"/>
      <c r="QWN73" s="66"/>
      <c r="QWO73" s="66"/>
      <c r="QWP73" s="67"/>
      <c r="QWR73" s="65"/>
      <c r="QWS73" s="1188"/>
      <c r="QWT73" s="1188"/>
      <c r="QWU73" s="66"/>
      <c r="QWV73" s="66"/>
      <c r="QWW73" s="66"/>
      <c r="QWX73" s="67"/>
      <c r="QWZ73" s="65"/>
      <c r="QXA73" s="1188"/>
      <c r="QXB73" s="1188"/>
      <c r="QXC73" s="66"/>
      <c r="QXD73" s="66"/>
      <c r="QXE73" s="66"/>
      <c r="QXF73" s="67"/>
      <c r="QXH73" s="65"/>
      <c r="QXI73" s="1188"/>
      <c r="QXJ73" s="1188"/>
      <c r="QXK73" s="66"/>
      <c r="QXL73" s="66"/>
      <c r="QXM73" s="66"/>
      <c r="QXN73" s="67"/>
      <c r="QXP73" s="65"/>
      <c r="QXQ73" s="1188"/>
      <c r="QXR73" s="1188"/>
      <c r="QXS73" s="66"/>
      <c r="QXT73" s="66"/>
      <c r="QXU73" s="66"/>
      <c r="QXV73" s="67"/>
      <c r="QXX73" s="65"/>
      <c r="QXY73" s="1188"/>
      <c r="QXZ73" s="1188"/>
      <c r="QYA73" s="66"/>
      <c r="QYB73" s="66"/>
      <c r="QYC73" s="66"/>
      <c r="QYD73" s="67"/>
      <c r="QYF73" s="65"/>
      <c r="QYG73" s="1188"/>
      <c r="QYH73" s="1188"/>
      <c r="QYI73" s="66"/>
      <c r="QYJ73" s="66"/>
      <c r="QYK73" s="66"/>
      <c r="QYL73" s="67"/>
      <c r="QYN73" s="65"/>
      <c r="QYO73" s="1188"/>
      <c r="QYP73" s="1188"/>
      <c r="QYQ73" s="66"/>
      <c r="QYR73" s="66"/>
      <c r="QYS73" s="66"/>
      <c r="QYT73" s="67"/>
      <c r="QYV73" s="65"/>
      <c r="QYW73" s="1188"/>
      <c r="QYX73" s="1188"/>
      <c r="QYY73" s="66"/>
      <c r="QYZ73" s="66"/>
      <c r="QZA73" s="66"/>
      <c r="QZB73" s="67"/>
      <c r="QZD73" s="65"/>
      <c r="QZE73" s="1188"/>
      <c r="QZF73" s="1188"/>
      <c r="QZG73" s="66"/>
      <c r="QZH73" s="66"/>
      <c r="QZI73" s="66"/>
      <c r="QZJ73" s="67"/>
      <c r="QZL73" s="65"/>
      <c r="QZM73" s="1188"/>
      <c r="QZN73" s="1188"/>
      <c r="QZO73" s="66"/>
      <c r="QZP73" s="66"/>
      <c r="QZQ73" s="66"/>
      <c r="QZR73" s="67"/>
      <c r="QZT73" s="65"/>
      <c r="QZU73" s="1188"/>
      <c r="QZV73" s="1188"/>
      <c r="QZW73" s="66"/>
      <c r="QZX73" s="66"/>
      <c r="QZY73" s="66"/>
      <c r="QZZ73" s="67"/>
      <c r="RAB73" s="65"/>
      <c r="RAC73" s="1188"/>
      <c r="RAD73" s="1188"/>
      <c r="RAE73" s="66"/>
      <c r="RAF73" s="66"/>
      <c r="RAG73" s="66"/>
      <c r="RAH73" s="67"/>
      <c r="RAJ73" s="65"/>
      <c r="RAK73" s="1188"/>
      <c r="RAL73" s="1188"/>
      <c r="RAM73" s="66"/>
      <c r="RAN73" s="66"/>
      <c r="RAO73" s="66"/>
      <c r="RAP73" s="67"/>
      <c r="RAR73" s="65"/>
      <c r="RAS73" s="1188"/>
      <c r="RAT73" s="1188"/>
      <c r="RAU73" s="66"/>
      <c r="RAV73" s="66"/>
      <c r="RAW73" s="66"/>
      <c r="RAX73" s="67"/>
      <c r="RAZ73" s="65"/>
      <c r="RBA73" s="1188"/>
      <c r="RBB73" s="1188"/>
      <c r="RBC73" s="66"/>
      <c r="RBD73" s="66"/>
      <c r="RBE73" s="66"/>
      <c r="RBF73" s="67"/>
      <c r="RBH73" s="65"/>
      <c r="RBI73" s="1188"/>
      <c r="RBJ73" s="1188"/>
      <c r="RBK73" s="66"/>
      <c r="RBL73" s="66"/>
      <c r="RBM73" s="66"/>
      <c r="RBN73" s="67"/>
      <c r="RBP73" s="65"/>
      <c r="RBQ73" s="1188"/>
      <c r="RBR73" s="1188"/>
      <c r="RBS73" s="66"/>
      <c r="RBT73" s="66"/>
      <c r="RBU73" s="66"/>
      <c r="RBV73" s="67"/>
      <c r="RBX73" s="65"/>
      <c r="RBY73" s="1188"/>
      <c r="RBZ73" s="1188"/>
      <c r="RCA73" s="66"/>
      <c r="RCB73" s="66"/>
      <c r="RCC73" s="66"/>
      <c r="RCD73" s="67"/>
      <c r="RCF73" s="65"/>
      <c r="RCG73" s="1188"/>
      <c r="RCH73" s="1188"/>
      <c r="RCI73" s="66"/>
      <c r="RCJ73" s="66"/>
      <c r="RCK73" s="66"/>
      <c r="RCL73" s="67"/>
      <c r="RCN73" s="65"/>
      <c r="RCO73" s="1188"/>
      <c r="RCP73" s="1188"/>
      <c r="RCQ73" s="66"/>
      <c r="RCR73" s="66"/>
      <c r="RCS73" s="66"/>
      <c r="RCT73" s="67"/>
      <c r="RCV73" s="65"/>
      <c r="RCW73" s="1188"/>
      <c r="RCX73" s="1188"/>
      <c r="RCY73" s="66"/>
      <c r="RCZ73" s="66"/>
      <c r="RDA73" s="66"/>
      <c r="RDB73" s="67"/>
      <c r="RDD73" s="65"/>
      <c r="RDE73" s="1188"/>
      <c r="RDF73" s="1188"/>
      <c r="RDG73" s="66"/>
      <c r="RDH73" s="66"/>
      <c r="RDI73" s="66"/>
      <c r="RDJ73" s="67"/>
      <c r="RDL73" s="65"/>
      <c r="RDM73" s="1188"/>
      <c r="RDN73" s="1188"/>
      <c r="RDO73" s="66"/>
      <c r="RDP73" s="66"/>
      <c r="RDQ73" s="66"/>
      <c r="RDR73" s="67"/>
      <c r="RDT73" s="65"/>
      <c r="RDU73" s="1188"/>
      <c r="RDV73" s="1188"/>
      <c r="RDW73" s="66"/>
      <c r="RDX73" s="66"/>
      <c r="RDY73" s="66"/>
      <c r="RDZ73" s="67"/>
      <c r="REB73" s="65"/>
      <c r="REC73" s="1188"/>
      <c r="RED73" s="1188"/>
      <c r="REE73" s="66"/>
      <c r="REF73" s="66"/>
      <c r="REG73" s="66"/>
      <c r="REH73" s="67"/>
      <c r="REJ73" s="65"/>
      <c r="REK73" s="1188"/>
      <c r="REL73" s="1188"/>
      <c r="REM73" s="66"/>
      <c r="REN73" s="66"/>
      <c r="REO73" s="66"/>
      <c r="REP73" s="67"/>
      <c r="RER73" s="65"/>
      <c r="RES73" s="1188"/>
      <c r="RET73" s="1188"/>
      <c r="REU73" s="66"/>
      <c r="REV73" s="66"/>
      <c r="REW73" s="66"/>
      <c r="REX73" s="67"/>
      <c r="REZ73" s="65"/>
      <c r="RFA73" s="1188"/>
      <c r="RFB73" s="1188"/>
      <c r="RFC73" s="66"/>
      <c r="RFD73" s="66"/>
      <c r="RFE73" s="66"/>
      <c r="RFF73" s="67"/>
      <c r="RFH73" s="65"/>
      <c r="RFI73" s="1188"/>
      <c r="RFJ73" s="1188"/>
      <c r="RFK73" s="66"/>
      <c r="RFL73" s="66"/>
      <c r="RFM73" s="66"/>
      <c r="RFN73" s="67"/>
      <c r="RFP73" s="65"/>
      <c r="RFQ73" s="1188"/>
      <c r="RFR73" s="1188"/>
      <c r="RFS73" s="66"/>
      <c r="RFT73" s="66"/>
      <c r="RFU73" s="66"/>
      <c r="RFV73" s="67"/>
      <c r="RFX73" s="65"/>
      <c r="RFY73" s="1188"/>
      <c r="RFZ73" s="1188"/>
      <c r="RGA73" s="66"/>
      <c r="RGB73" s="66"/>
      <c r="RGC73" s="66"/>
      <c r="RGD73" s="67"/>
      <c r="RGF73" s="65"/>
      <c r="RGG73" s="1188"/>
      <c r="RGH73" s="1188"/>
      <c r="RGI73" s="66"/>
      <c r="RGJ73" s="66"/>
      <c r="RGK73" s="66"/>
      <c r="RGL73" s="67"/>
      <c r="RGN73" s="65"/>
      <c r="RGO73" s="1188"/>
      <c r="RGP73" s="1188"/>
      <c r="RGQ73" s="66"/>
      <c r="RGR73" s="66"/>
      <c r="RGS73" s="66"/>
      <c r="RGT73" s="67"/>
      <c r="RGV73" s="65"/>
      <c r="RGW73" s="1188"/>
      <c r="RGX73" s="1188"/>
      <c r="RGY73" s="66"/>
      <c r="RGZ73" s="66"/>
      <c r="RHA73" s="66"/>
      <c r="RHB73" s="67"/>
      <c r="RHD73" s="65"/>
      <c r="RHE73" s="1188"/>
      <c r="RHF73" s="1188"/>
      <c r="RHG73" s="66"/>
      <c r="RHH73" s="66"/>
      <c r="RHI73" s="66"/>
      <c r="RHJ73" s="67"/>
      <c r="RHL73" s="65"/>
      <c r="RHM73" s="1188"/>
      <c r="RHN73" s="1188"/>
      <c r="RHO73" s="66"/>
      <c r="RHP73" s="66"/>
      <c r="RHQ73" s="66"/>
      <c r="RHR73" s="67"/>
      <c r="RHT73" s="65"/>
      <c r="RHU73" s="1188"/>
      <c r="RHV73" s="1188"/>
      <c r="RHW73" s="66"/>
      <c r="RHX73" s="66"/>
      <c r="RHY73" s="66"/>
      <c r="RHZ73" s="67"/>
      <c r="RIB73" s="65"/>
      <c r="RIC73" s="1188"/>
      <c r="RID73" s="1188"/>
      <c r="RIE73" s="66"/>
      <c r="RIF73" s="66"/>
      <c r="RIG73" s="66"/>
      <c r="RIH73" s="67"/>
      <c r="RIJ73" s="65"/>
      <c r="RIK73" s="1188"/>
      <c r="RIL73" s="1188"/>
      <c r="RIM73" s="66"/>
      <c r="RIN73" s="66"/>
      <c r="RIO73" s="66"/>
      <c r="RIP73" s="67"/>
      <c r="RIR73" s="65"/>
      <c r="RIS73" s="1188"/>
      <c r="RIT73" s="1188"/>
      <c r="RIU73" s="66"/>
      <c r="RIV73" s="66"/>
      <c r="RIW73" s="66"/>
      <c r="RIX73" s="67"/>
      <c r="RIZ73" s="65"/>
      <c r="RJA73" s="1188"/>
      <c r="RJB73" s="1188"/>
      <c r="RJC73" s="66"/>
      <c r="RJD73" s="66"/>
      <c r="RJE73" s="66"/>
      <c r="RJF73" s="67"/>
      <c r="RJH73" s="65"/>
      <c r="RJI73" s="1188"/>
      <c r="RJJ73" s="1188"/>
      <c r="RJK73" s="66"/>
      <c r="RJL73" s="66"/>
      <c r="RJM73" s="66"/>
      <c r="RJN73" s="67"/>
      <c r="RJP73" s="65"/>
      <c r="RJQ73" s="1188"/>
      <c r="RJR73" s="1188"/>
      <c r="RJS73" s="66"/>
      <c r="RJT73" s="66"/>
      <c r="RJU73" s="66"/>
      <c r="RJV73" s="67"/>
      <c r="RJX73" s="65"/>
      <c r="RJY73" s="1188"/>
      <c r="RJZ73" s="1188"/>
      <c r="RKA73" s="66"/>
      <c r="RKB73" s="66"/>
      <c r="RKC73" s="66"/>
      <c r="RKD73" s="67"/>
      <c r="RKF73" s="65"/>
      <c r="RKG73" s="1188"/>
      <c r="RKH73" s="1188"/>
      <c r="RKI73" s="66"/>
      <c r="RKJ73" s="66"/>
      <c r="RKK73" s="66"/>
      <c r="RKL73" s="67"/>
      <c r="RKN73" s="65"/>
      <c r="RKO73" s="1188"/>
      <c r="RKP73" s="1188"/>
      <c r="RKQ73" s="66"/>
      <c r="RKR73" s="66"/>
      <c r="RKS73" s="66"/>
      <c r="RKT73" s="67"/>
      <c r="RKV73" s="65"/>
      <c r="RKW73" s="1188"/>
      <c r="RKX73" s="1188"/>
      <c r="RKY73" s="66"/>
      <c r="RKZ73" s="66"/>
      <c r="RLA73" s="66"/>
      <c r="RLB73" s="67"/>
      <c r="RLD73" s="65"/>
      <c r="RLE73" s="1188"/>
      <c r="RLF73" s="1188"/>
      <c r="RLG73" s="66"/>
      <c r="RLH73" s="66"/>
      <c r="RLI73" s="66"/>
      <c r="RLJ73" s="67"/>
      <c r="RLL73" s="65"/>
      <c r="RLM73" s="1188"/>
      <c r="RLN73" s="1188"/>
      <c r="RLO73" s="66"/>
      <c r="RLP73" s="66"/>
      <c r="RLQ73" s="66"/>
      <c r="RLR73" s="67"/>
      <c r="RLT73" s="65"/>
      <c r="RLU73" s="1188"/>
      <c r="RLV73" s="1188"/>
      <c r="RLW73" s="66"/>
      <c r="RLX73" s="66"/>
      <c r="RLY73" s="66"/>
      <c r="RLZ73" s="67"/>
      <c r="RMB73" s="65"/>
      <c r="RMC73" s="1188"/>
      <c r="RMD73" s="1188"/>
      <c r="RME73" s="66"/>
      <c r="RMF73" s="66"/>
      <c r="RMG73" s="66"/>
      <c r="RMH73" s="67"/>
      <c r="RMJ73" s="65"/>
      <c r="RMK73" s="1188"/>
      <c r="RML73" s="1188"/>
      <c r="RMM73" s="66"/>
      <c r="RMN73" s="66"/>
      <c r="RMO73" s="66"/>
      <c r="RMP73" s="67"/>
      <c r="RMR73" s="65"/>
      <c r="RMS73" s="1188"/>
      <c r="RMT73" s="1188"/>
      <c r="RMU73" s="66"/>
      <c r="RMV73" s="66"/>
      <c r="RMW73" s="66"/>
      <c r="RMX73" s="67"/>
      <c r="RMZ73" s="65"/>
      <c r="RNA73" s="1188"/>
      <c r="RNB73" s="1188"/>
      <c r="RNC73" s="66"/>
      <c r="RND73" s="66"/>
      <c r="RNE73" s="66"/>
      <c r="RNF73" s="67"/>
      <c r="RNH73" s="65"/>
      <c r="RNI73" s="1188"/>
      <c r="RNJ73" s="1188"/>
      <c r="RNK73" s="66"/>
      <c r="RNL73" s="66"/>
      <c r="RNM73" s="66"/>
      <c r="RNN73" s="67"/>
      <c r="RNP73" s="65"/>
      <c r="RNQ73" s="1188"/>
      <c r="RNR73" s="1188"/>
      <c r="RNS73" s="66"/>
      <c r="RNT73" s="66"/>
      <c r="RNU73" s="66"/>
      <c r="RNV73" s="67"/>
      <c r="RNX73" s="65"/>
      <c r="RNY73" s="1188"/>
      <c r="RNZ73" s="1188"/>
      <c r="ROA73" s="66"/>
      <c r="ROB73" s="66"/>
      <c r="ROC73" s="66"/>
      <c r="ROD73" s="67"/>
      <c r="ROF73" s="65"/>
      <c r="ROG73" s="1188"/>
      <c r="ROH73" s="1188"/>
      <c r="ROI73" s="66"/>
      <c r="ROJ73" s="66"/>
      <c r="ROK73" s="66"/>
      <c r="ROL73" s="67"/>
      <c r="RON73" s="65"/>
      <c r="ROO73" s="1188"/>
      <c r="ROP73" s="1188"/>
      <c r="ROQ73" s="66"/>
      <c r="ROR73" s="66"/>
      <c r="ROS73" s="66"/>
      <c r="ROT73" s="67"/>
      <c r="ROV73" s="65"/>
      <c r="ROW73" s="1188"/>
      <c r="ROX73" s="1188"/>
      <c r="ROY73" s="66"/>
      <c r="ROZ73" s="66"/>
      <c r="RPA73" s="66"/>
      <c r="RPB73" s="67"/>
      <c r="RPD73" s="65"/>
      <c r="RPE73" s="1188"/>
      <c r="RPF73" s="1188"/>
      <c r="RPG73" s="66"/>
      <c r="RPH73" s="66"/>
      <c r="RPI73" s="66"/>
      <c r="RPJ73" s="67"/>
      <c r="RPL73" s="65"/>
      <c r="RPM73" s="1188"/>
      <c r="RPN73" s="1188"/>
      <c r="RPO73" s="66"/>
      <c r="RPP73" s="66"/>
      <c r="RPQ73" s="66"/>
      <c r="RPR73" s="67"/>
      <c r="RPT73" s="65"/>
      <c r="RPU73" s="1188"/>
      <c r="RPV73" s="1188"/>
      <c r="RPW73" s="66"/>
      <c r="RPX73" s="66"/>
      <c r="RPY73" s="66"/>
      <c r="RPZ73" s="67"/>
      <c r="RQB73" s="65"/>
      <c r="RQC73" s="1188"/>
      <c r="RQD73" s="1188"/>
      <c r="RQE73" s="66"/>
      <c r="RQF73" s="66"/>
      <c r="RQG73" s="66"/>
      <c r="RQH73" s="67"/>
      <c r="RQJ73" s="65"/>
      <c r="RQK73" s="1188"/>
      <c r="RQL73" s="1188"/>
      <c r="RQM73" s="66"/>
      <c r="RQN73" s="66"/>
      <c r="RQO73" s="66"/>
      <c r="RQP73" s="67"/>
      <c r="RQR73" s="65"/>
      <c r="RQS73" s="1188"/>
      <c r="RQT73" s="1188"/>
      <c r="RQU73" s="66"/>
      <c r="RQV73" s="66"/>
      <c r="RQW73" s="66"/>
      <c r="RQX73" s="67"/>
      <c r="RQZ73" s="65"/>
      <c r="RRA73" s="1188"/>
      <c r="RRB73" s="1188"/>
      <c r="RRC73" s="66"/>
      <c r="RRD73" s="66"/>
      <c r="RRE73" s="66"/>
      <c r="RRF73" s="67"/>
      <c r="RRH73" s="65"/>
      <c r="RRI73" s="1188"/>
      <c r="RRJ73" s="1188"/>
      <c r="RRK73" s="66"/>
      <c r="RRL73" s="66"/>
      <c r="RRM73" s="66"/>
      <c r="RRN73" s="67"/>
      <c r="RRP73" s="65"/>
      <c r="RRQ73" s="1188"/>
      <c r="RRR73" s="1188"/>
      <c r="RRS73" s="66"/>
      <c r="RRT73" s="66"/>
      <c r="RRU73" s="66"/>
      <c r="RRV73" s="67"/>
      <c r="RRX73" s="65"/>
      <c r="RRY73" s="1188"/>
      <c r="RRZ73" s="1188"/>
      <c r="RSA73" s="66"/>
      <c r="RSB73" s="66"/>
      <c r="RSC73" s="66"/>
      <c r="RSD73" s="67"/>
      <c r="RSF73" s="65"/>
      <c r="RSG73" s="1188"/>
      <c r="RSH73" s="1188"/>
      <c r="RSI73" s="66"/>
      <c r="RSJ73" s="66"/>
      <c r="RSK73" s="66"/>
      <c r="RSL73" s="67"/>
      <c r="RSN73" s="65"/>
      <c r="RSO73" s="1188"/>
      <c r="RSP73" s="1188"/>
      <c r="RSQ73" s="66"/>
      <c r="RSR73" s="66"/>
      <c r="RSS73" s="66"/>
      <c r="RST73" s="67"/>
      <c r="RSV73" s="65"/>
      <c r="RSW73" s="1188"/>
      <c r="RSX73" s="1188"/>
      <c r="RSY73" s="66"/>
      <c r="RSZ73" s="66"/>
      <c r="RTA73" s="66"/>
      <c r="RTB73" s="67"/>
      <c r="RTD73" s="65"/>
      <c r="RTE73" s="1188"/>
      <c r="RTF73" s="1188"/>
      <c r="RTG73" s="66"/>
      <c r="RTH73" s="66"/>
      <c r="RTI73" s="66"/>
      <c r="RTJ73" s="67"/>
      <c r="RTL73" s="65"/>
      <c r="RTM73" s="1188"/>
      <c r="RTN73" s="1188"/>
      <c r="RTO73" s="66"/>
      <c r="RTP73" s="66"/>
      <c r="RTQ73" s="66"/>
      <c r="RTR73" s="67"/>
      <c r="RTT73" s="65"/>
      <c r="RTU73" s="1188"/>
      <c r="RTV73" s="1188"/>
      <c r="RTW73" s="66"/>
      <c r="RTX73" s="66"/>
      <c r="RTY73" s="66"/>
      <c r="RTZ73" s="67"/>
      <c r="RUB73" s="65"/>
      <c r="RUC73" s="1188"/>
      <c r="RUD73" s="1188"/>
      <c r="RUE73" s="66"/>
      <c r="RUF73" s="66"/>
      <c r="RUG73" s="66"/>
      <c r="RUH73" s="67"/>
      <c r="RUJ73" s="65"/>
      <c r="RUK73" s="1188"/>
      <c r="RUL73" s="1188"/>
      <c r="RUM73" s="66"/>
      <c r="RUN73" s="66"/>
      <c r="RUO73" s="66"/>
      <c r="RUP73" s="67"/>
      <c r="RUR73" s="65"/>
      <c r="RUS73" s="1188"/>
      <c r="RUT73" s="1188"/>
      <c r="RUU73" s="66"/>
      <c r="RUV73" s="66"/>
      <c r="RUW73" s="66"/>
      <c r="RUX73" s="67"/>
      <c r="RUZ73" s="65"/>
      <c r="RVA73" s="1188"/>
      <c r="RVB73" s="1188"/>
      <c r="RVC73" s="66"/>
      <c r="RVD73" s="66"/>
      <c r="RVE73" s="66"/>
      <c r="RVF73" s="67"/>
      <c r="RVH73" s="65"/>
      <c r="RVI73" s="1188"/>
      <c r="RVJ73" s="1188"/>
      <c r="RVK73" s="66"/>
      <c r="RVL73" s="66"/>
      <c r="RVM73" s="66"/>
      <c r="RVN73" s="67"/>
      <c r="RVP73" s="65"/>
      <c r="RVQ73" s="1188"/>
      <c r="RVR73" s="1188"/>
      <c r="RVS73" s="66"/>
      <c r="RVT73" s="66"/>
      <c r="RVU73" s="66"/>
      <c r="RVV73" s="67"/>
      <c r="RVX73" s="65"/>
      <c r="RVY73" s="1188"/>
      <c r="RVZ73" s="1188"/>
      <c r="RWA73" s="66"/>
      <c r="RWB73" s="66"/>
      <c r="RWC73" s="66"/>
      <c r="RWD73" s="67"/>
      <c r="RWF73" s="65"/>
      <c r="RWG73" s="1188"/>
      <c r="RWH73" s="1188"/>
      <c r="RWI73" s="66"/>
      <c r="RWJ73" s="66"/>
      <c r="RWK73" s="66"/>
      <c r="RWL73" s="67"/>
      <c r="RWN73" s="65"/>
      <c r="RWO73" s="1188"/>
      <c r="RWP73" s="1188"/>
      <c r="RWQ73" s="66"/>
      <c r="RWR73" s="66"/>
      <c r="RWS73" s="66"/>
      <c r="RWT73" s="67"/>
      <c r="RWV73" s="65"/>
      <c r="RWW73" s="1188"/>
      <c r="RWX73" s="1188"/>
      <c r="RWY73" s="66"/>
      <c r="RWZ73" s="66"/>
      <c r="RXA73" s="66"/>
      <c r="RXB73" s="67"/>
      <c r="RXD73" s="65"/>
      <c r="RXE73" s="1188"/>
      <c r="RXF73" s="1188"/>
      <c r="RXG73" s="66"/>
      <c r="RXH73" s="66"/>
      <c r="RXI73" s="66"/>
      <c r="RXJ73" s="67"/>
      <c r="RXL73" s="65"/>
      <c r="RXM73" s="1188"/>
      <c r="RXN73" s="1188"/>
      <c r="RXO73" s="66"/>
      <c r="RXP73" s="66"/>
      <c r="RXQ73" s="66"/>
      <c r="RXR73" s="67"/>
      <c r="RXT73" s="65"/>
      <c r="RXU73" s="1188"/>
      <c r="RXV73" s="1188"/>
      <c r="RXW73" s="66"/>
      <c r="RXX73" s="66"/>
      <c r="RXY73" s="66"/>
      <c r="RXZ73" s="67"/>
      <c r="RYB73" s="65"/>
      <c r="RYC73" s="1188"/>
      <c r="RYD73" s="1188"/>
      <c r="RYE73" s="66"/>
      <c r="RYF73" s="66"/>
      <c r="RYG73" s="66"/>
      <c r="RYH73" s="67"/>
      <c r="RYJ73" s="65"/>
      <c r="RYK73" s="1188"/>
      <c r="RYL73" s="1188"/>
      <c r="RYM73" s="66"/>
      <c r="RYN73" s="66"/>
      <c r="RYO73" s="66"/>
      <c r="RYP73" s="67"/>
      <c r="RYR73" s="65"/>
      <c r="RYS73" s="1188"/>
      <c r="RYT73" s="1188"/>
      <c r="RYU73" s="66"/>
      <c r="RYV73" s="66"/>
      <c r="RYW73" s="66"/>
      <c r="RYX73" s="67"/>
      <c r="RYZ73" s="65"/>
      <c r="RZA73" s="1188"/>
      <c r="RZB73" s="1188"/>
      <c r="RZC73" s="66"/>
      <c r="RZD73" s="66"/>
      <c r="RZE73" s="66"/>
      <c r="RZF73" s="67"/>
      <c r="RZH73" s="65"/>
      <c r="RZI73" s="1188"/>
      <c r="RZJ73" s="1188"/>
      <c r="RZK73" s="66"/>
      <c r="RZL73" s="66"/>
      <c r="RZM73" s="66"/>
      <c r="RZN73" s="67"/>
      <c r="RZP73" s="65"/>
      <c r="RZQ73" s="1188"/>
      <c r="RZR73" s="1188"/>
      <c r="RZS73" s="66"/>
      <c r="RZT73" s="66"/>
      <c r="RZU73" s="66"/>
      <c r="RZV73" s="67"/>
      <c r="RZX73" s="65"/>
      <c r="RZY73" s="1188"/>
      <c r="RZZ73" s="1188"/>
      <c r="SAA73" s="66"/>
      <c r="SAB73" s="66"/>
      <c r="SAC73" s="66"/>
      <c r="SAD73" s="67"/>
      <c r="SAF73" s="65"/>
      <c r="SAG73" s="1188"/>
      <c r="SAH73" s="1188"/>
      <c r="SAI73" s="66"/>
      <c r="SAJ73" s="66"/>
      <c r="SAK73" s="66"/>
      <c r="SAL73" s="67"/>
      <c r="SAN73" s="65"/>
      <c r="SAO73" s="1188"/>
      <c r="SAP73" s="1188"/>
      <c r="SAQ73" s="66"/>
      <c r="SAR73" s="66"/>
      <c r="SAS73" s="66"/>
      <c r="SAT73" s="67"/>
      <c r="SAV73" s="65"/>
      <c r="SAW73" s="1188"/>
      <c r="SAX73" s="1188"/>
      <c r="SAY73" s="66"/>
      <c r="SAZ73" s="66"/>
      <c r="SBA73" s="66"/>
      <c r="SBB73" s="67"/>
      <c r="SBD73" s="65"/>
      <c r="SBE73" s="1188"/>
      <c r="SBF73" s="1188"/>
      <c r="SBG73" s="66"/>
      <c r="SBH73" s="66"/>
      <c r="SBI73" s="66"/>
      <c r="SBJ73" s="67"/>
      <c r="SBL73" s="65"/>
      <c r="SBM73" s="1188"/>
      <c r="SBN73" s="1188"/>
      <c r="SBO73" s="66"/>
      <c r="SBP73" s="66"/>
      <c r="SBQ73" s="66"/>
      <c r="SBR73" s="67"/>
      <c r="SBT73" s="65"/>
      <c r="SBU73" s="1188"/>
      <c r="SBV73" s="1188"/>
      <c r="SBW73" s="66"/>
      <c r="SBX73" s="66"/>
      <c r="SBY73" s="66"/>
      <c r="SBZ73" s="67"/>
      <c r="SCB73" s="65"/>
      <c r="SCC73" s="1188"/>
      <c r="SCD73" s="1188"/>
      <c r="SCE73" s="66"/>
      <c r="SCF73" s="66"/>
      <c r="SCG73" s="66"/>
      <c r="SCH73" s="67"/>
      <c r="SCJ73" s="65"/>
      <c r="SCK73" s="1188"/>
      <c r="SCL73" s="1188"/>
      <c r="SCM73" s="66"/>
      <c r="SCN73" s="66"/>
      <c r="SCO73" s="66"/>
      <c r="SCP73" s="67"/>
      <c r="SCR73" s="65"/>
      <c r="SCS73" s="1188"/>
      <c r="SCT73" s="1188"/>
      <c r="SCU73" s="66"/>
      <c r="SCV73" s="66"/>
      <c r="SCW73" s="66"/>
      <c r="SCX73" s="67"/>
      <c r="SCZ73" s="65"/>
      <c r="SDA73" s="1188"/>
      <c r="SDB73" s="1188"/>
      <c r="SDC73" s="66"/>
      <c r="SDD73" s="66"/>
      <c r="SDE73" s="66"/>
      <c r="SDF73" s="67"/>
      <c r="SDH73" s="65"/>
      <c r="SDI73" s="1188"/>
      <c r="SDJ73" s="1188"/>
      <c r="SDK73" s="66"/>
      <c r="SDL73" s="66"/>
      <c r="SDM73" s="66"/>
      <c r="SDN73" s="67"/>
      <c r="SDP73" s="65"/>
      <c r="SDQ73" s="1188"/>
      <c r="SDR73" s="1188"/>
      <c r="SDS73" s="66"/>
      <c r="SDT73" s="66"/>
      <c r="SDU73" s="66"/>
      <c r="SDV73" s="67"/>
      <c r="SDX73" s="65"/>
      <c r="SDY73" s="1188"/>
      <c r="SDZ73" s="1188"/>
      <c r="SEA73" s="66"/>
      <c r="SEB73" s="66"/>
      <c r="SEC73" s="66"/>
      <c r="SED73" s="67"/>
      <c r="SEF73" s="65"/>
      <c r="SEG73" s="1188"/>
      <c r="SEH73" s="1188"/>
      <c r="SEI73" s="66"/>
      <c r="SEJ73" s="66"/>
      <c r="SEK73" s="66"/>
      <c r="SEL73" s="67"/>
      <c r="SEN73" s="65"/>
      <c r="SEO73" s="1188"/>
      <c r="SEP73" s="1188"/>
      <c r="SEQ73" s="66"/>
      <c r="SER73" s="66"/>
      <c r="SES73" s="66"/>
      <c r="SET73" s="67"/>
      <c r="SEV73" s="65"/>
      <c r="SEW73" s="1188"/>
      <c r="SEX73" s="1188"/>
      <c r="SEY73" s="66"/>
      <c r="SEZ73" s="66"/>
      <c r="SFA73" s="66"/>
      <c r="SFB73" s="67"/>
      <c r="SFD73" s="65"/>
      <c r="SFE73" s="1188"/>
      <c r="SFF73" s="1188"/>
      <c r="SFG73" s="66"/>
      <c r="SFH73" s="66"/>
      <c r="SFI73" s="66"/>
      <c r="SFJ73" s="67"/>
      <c r="SFL73" s="65"/>
      <c r="SFM73" s="1188"/>
      <c r="SFN73" s="1188"/>
      <c r="SFO73" s="66"/>
      <c r="SFP73" s="66"/>
      <c r="SFQ73" s="66"/>
      <c r="SFR73" s="67"/>
      <c r="SFT73" s="65"/>
      <c r="SFU73" s="1188"/>
      <c r="SFV73" s="1188"/>
      <c r="SFW73" s="66"/>
      <c r="SFX73" s="66"/>
      <c r="SFY73" s="66"/>
      <c r="SFZ73" s="67"/>
      <c r="SGB73" s="65"/>
      <c r="SGC73" s="1188"/>
      <c r="SGD73" s="1188"/>
      <c r="SGE73" s="66"/>
      <c r="SGF73" s="66"/>
      <c r="SGG73" s="66"/>
      <c r="SGH73" s="67"/>
      <c r="SGJ73" s="65"/>
      <c r="SGK73" s="1188"/>
      <c r="SGL73" s="1188"/>
      <c r="SGM73" s="66"/>
      <c r="SGN73" s="66"/>
      <c r="SGO73" s="66"/>
      <c r="SGP73" s="67"/>
      <c r="SGR73" s="65"/>
      <c r="SGS73" s="1188"/>
      <c r="SGT73" s="1188"/>
      <c r="SGU73" s="66"/>
      <c r="SGV73" s="66"/>
      <c r="SGW73" s="66"/>
      <c r="SGX73" s="67"/>
      <c r="SGZ73" s="65"/>
      <c r="SHA73" s="1188"/>
      <c r="SHB73" s="1188"/>
      <c r="SHC73" s="66"/>
      <c r="SHD73" s="66"/>
      <c r="SHE73" s="66"/>
      <c r="SHF73" s="67"/>
      <c r="SHH73" s="65"/>
      <c r="SHI73" s="1188"/>
      <c r="SHJ73" s="1188"/>
      <c r="SHK73" s="66"/>
      <c r="SHL73" s="66"/>
      <c r="SHM73" s="66"/>
      <c r="SHN73" s="67"/>
      <c r="SHP73" s="65"/>
      <c r="SHQ73" s="1188"/>
      <c r="SHR73" s="1188"/>
      <c r="SHS73" s="66"/>
      <c r="SHT73" s="66"/>
      <c r="SHU73" s="66"/>
      <c r="SHV73" s="67"/>
      <c r="SHX73" s="65"/>
      <c r="SHY73" s="1188"/>
      <c r="SHZ73" s="1188"/>
      <c r="SIA73" s="66"/>
      <c r="SIB73" s="66"/>
      <c r="SIC73" s="66"/>
      <c r="SID73" s="67"/>
      <c r="SIF73" s="65"/>
      <c r="SIG73" s="1188"/>
      <c r="SIH73" s="1188"/>
      <c r="SII73" s="66"/>
      <c r="SIJ73" s="66"/>
      <c r="SIK73" s="66"/>
      <c r="SIL73" s="67"/>
      <c r="SIN73" s="65"/>
      <c r="SIO73" s="1188"/>
      <c r="SIP73" s="1188"/>
      <c r="SIQ73" s="66"/>
      <c r="SIR73" s="66"/>
      <c r="SIS73" s="66"/>
      <c r="SIT73" s="67"/>
      <c r="SIV73" s="65"/>
      <c r="SIW73" s="1188"/>
      <c r="SIX73" s="1188"/>
      <c r="SIY73" s="66"/>
      <c r="SIZ73" s="66"/>
      <c r="SJA73" s="66"/>
      <c r="SJB73" s="67"/>
      <c r="SJD73" s="65"/>
      <c r="SJE73" s="1188"/>
      <c r="SJF73" s="1188"/>
      <c r="SJG73" s="66"/>
      <c r="SJH73" s="66"/>
      <c r="SJI73" s="66"/>
      <c r="SJJ73" s="67"/>
      <c r="SJL73" s="65"/>
      <c r="SJM73" s="1188"/>
      <c r="SJN73" s="1188"/>
      <c r="SJO73" s="66"/>
      <c r="SJP73" s="66"/>
      <c r="SJQ73" s="66"/>
      <c r="SJR73" s="67"/>
      <c r="SJT73" s="65"/>
      <c r="SJU73" s="1188"/>
      <c r="SJV73" s="1188"/>
      <c r="SJW73" s="66"/>
      <c r="SJX73" s="66"/>
      <c r="SJY73" s="66"/>
      <c r="SJZ73" s="67"/>
      <c r="SKB73" s="65"/>
      <c r="SKC73" s="1188"/>
      <c r="SKD73" s="1188"/>
      <c r="SKE73" s="66"/>
      <c r="SKF73" s="66"/>
      <c r="SKG73" s="66"/>
      <c r="SKH73" s="67"/>
      <c r="SKJ73" s="65"/>
      <c r="SKK73" s="1188"/>
      <c r="SKL73" s="1188"/>
      <c r="SKM73" s="66"/>
      <c r="SKN73" s="66"/>
      <c r="SKO73" s="66"/>
      <c r="SKP73" s="67"/>
      <c r="SKR73" s="65"/>
      <c r="SKS73" s="1188"/>
      <c r="SKT73" s="1188"/>
      <c r="SKU73" s="66"/>
      <c r="SKV73" s="66"/>
      <c r="SKW73" s="66"/>
      <c r="SKX73" s="67"/>
      <c r="SKZ73" s="65"/>
      <c r="SLA73" s="1188"/>
      <c r="SLB73" s="1188"/>
      <c r="SLC73" s="66"/>
      <c r="SLD73" s="66"/>
      <c r="SLE73" s="66"/>
      <c r="SLF73" s="67"/>
      <c r="SLH73" s="65"/>
      <c r="SLI73" s="1188"/>
      <c r="SLJ73" s="1188"/>
      <c r="SLK73" s="66"/>
      <c r="SLL73" s="66"/>
      <c r="SLM73" s="66"/>
      <c r="SLN73" s="67"/>
      <c r="SLP73" s="65"/>
      <c r="SLQ73" s="1188"/>
      <c r="SLR73" s="1188"/>
      <c r="SLS73" s="66"/>
      <c r="SLT73" s="66"/>
      <c r="SLU73" s="66"/>
      <c r="SLV73" s="67"/>
      <c r="SLX73" s="65"/>
      <c r="SLY73" s="1188"/>
      <c r="SLZ73" s="1188"/>
      <c r="SMA73" s="66"/>
      <c r="SMB73" s="66"/>
      <c r="SMC73" s="66"/>
      <c r="SMD73" s="67"/>
      <c r="SMF73" s="65"/>
      <c r="SMG73" s="1188"/>
      <c r="SMH73" s="1188"/>
      <c r="SMI73" s="66"/>
      <c r="SMJ73" s="66"/>
      <c r="SMK73" s="66"/>
      <c r="SML73" s="67"/>
      <c r="SMN73" s="65"/>
      <c r="SMO73" s="1188"/>
      <c r="SMP73" s="1188"/>
      <c r="SMQ73" s="66"/>
      <c r="SMR73" s="66"/>
      <c r="SMS73" s="66"/>
      <c r="SMT73" s="67"/>
      <c r="SMV73" s="65"/>
      <c r="SMW73" s="1188"/>
      <c r="SMX73" s="1188"/>
      <c r="SMY73" s="66"/>
      <c r="SMZ73" s="66"/>
      <c r="SNA73" s="66"/>
      <c r="SNB73" s="67"/>
      <c r="SND73" s="65"/>
      <c r="SNE73" s="1188"/>
      <c r="SNF73" s="1188"/>
      <c r="SNG73" s="66"/>
      <c r="SNH73" s="66"/>
      <c r="SNI73" s="66"/>
      <c r="SNJ73" s="67"/>
      <c r="SNL73" s="65"/>
      <c r="SNM73" s="1188"/>
      <c r="SNN73" s="1188"/>
      <c r="SNO73" s="66"/>
      <c r="SNP73" s="66"/>
      <c r="SNQ73" s="66"/>
      <c r="SNR73" s="67"/>
      <c r="SNT73" s="65"/>
      <c r="SNU73" s="1188"/>
      <c r="SNV73" s="1188"/>
      <c r="SNW73" s="66"/>
      <c r="SNX73" s="66"/>
      <c r="SNY73" s="66"/>
      <c r="SNZ73" s="67"/>
      <c r="SOB73" s="65"/>
      <c r="SOC73" s="1188"/>
      <c r="SOD73" s="1188"/>
      <c r="SOE73" s="66"/>
      <c r="SOF73" s="66"/>
      <c r="SOG73" s="66"/>
      <c r="SOH73" s="67"/>
      <c r="SOJ73" s="65"/>
      <c r="SOK73" s="1188"/>
      <c r="SOL73" s="1188"/>
      <c r="SOM73" s="66"/>
      <c r="SON73" s="66"/>
      <c r="SOO73" s="66"/>
      <c r="SOP73" s="67"/>
      <c r="SOR73" s="65"/>
      <c r="SOS73" s="1188"/>
      <c r="SOT73" s="1188"/>
      <c r="SOU73" s="66"/>
      <c r="SOV73" s="66"/>
      <c r="SOW73" s="66"/>
      <c r="SOX73" s="67"/>
      <c r="SOZ73" s="65"/>
      <c r="SPA73" s="1188"/>
      <c r="SPB73" s="1188"/>
      <c r="SPC73" s="66"/>
      <c r="SPD73" s="66"/>
      <c r="SPE73" s="66"/>
      <c r="SPF73" s="67"/>
      <c r="SPH73" s="65"/>
      <c r="SPI73" s="1188"/>
      <c r="SPJ73" s="1188"/>
      <c r="SPK73" s="66"/>
      <c r="SPL73" s="66"/>
      <c r="SPM73" s="66"/>
      <c r="SPN73" s="67"/>
      <c r="SPP73" s="65"/>
      <c r="SPQ73" s="1188"/>
      <c r="SPR73" s="1188"/>
      <c r="SPS73" s="66"/>
      <c r="SPT73" s="66"/>
      <c r="SPU73" s="66"/>
      <c r="SPV73" s="67"/>
      <c r="SPX73" s="65"/>
      <c r="SPY73" s="1188"/>
      <c r="SPZ73" s="1188"/>
      <c r="SQA73" s="66"/>
      <c r="SQB73" s="66"/>
      <c r="SQC73" s="66"/>
      <c r="SQD73" s="67"/>
      <c r="SQF73" s="65"/>
      <c r="SQG73" s="1188"/>
      <c r="SQH73" s="1188"/>
      <c r="SQI73" s="66"/>
      <c r="SQJ73" s="66"/>
      <c r="SQK73" s="66"/>
      <c r="SQL73" s="67"/>
      <c r="SQN73" s="65"/>
      <c r="SQO73" s="1188"/>
      <c r="SQP73" s="1188"/>
      <c r="SQQ73" s="66"/>
      <c r="SQR73" s="66"/>
      <c r="SQS73" s="66"/>
      <c r="SQT73" s="67"/>
      <c r="SQV73" s="65"/>
      <c r="SQW73" s="1188"/>
      <c r="SQX73" s="1188"/>
      <c r="SQY73" s="66"/>
      <c r="SQZ73" s="66"/>
      <c r="SRA73" s="66"/>
      <c r="SRB73" s="67"/>
      <c r="SRD73" s="65"/>
      <c r="SRE73" s="1188"/>
      <c r="SRF73" s="1188"/>
      <c r="SRG73" s="66"/>
      <c r="SRH73" s="66"/>
      <c r="SRI73" s="66"/>
      <c r="SRJ73" s="67"/>
      <c r="SRL73" s="65"/>
      <c r="SRM73" s="1188"/>
      <c r="SRN73" s="1188"/>
      <c r="SRO73" s="66"/>
      <c r="SRP73" s="66"/>
      <c r="SRQ73" s="66"/>
      <c r="SRR73" s="67"/>
      <c r="SRT73" s="65"/>
      <c r="SRU73" s="1188"/>
      <c r="SRV73" s="1188"/>
      <c r="SRW73" s="66"/>
      <c r="SRX73" s="66"/>
      <c r="SRY73" s="66"/>
      <c r="SRZ73" s="67"/>
      <c r="SSB73" s="65"/>
      <c r="SSC73" s="1188"/>
      <c r="SSD73" s="1188"/>
      <c r="SSE73" s="66"/>
      <c r="SSF73" s="66"/>
      <c r="SSG73" s="66"/>
      <c r="SSH73" s="67"/>
      <c r="SSJ73" s="65"/>
      <c r="SSK73" s="1188"/>
      <c r="SSL73" s="1188"/>
      <c r="SSM73" s="66"/>
      <c r="SSN73" s="66"/>
      <c r="SSO73" s="66"/>
      <c r="SSP73" s="67"/>
      <c r="SSR73" s="65"/>
      <c r="SSS73" s="1188"/>
      <c r="SST73" s="1188"/>
      <c r="SSU73" s="66"/>
      <c r="SSV73" s="66"/>
      <c r="SSW73" s="66"/>
      <c r="SSX73" s="67"/>
      <c r="SSZ73" s="65"/>
      <c r="STA73" s="1188"/>
      <c r="STB73" s="1188"/>
      <c r="STC73" s="66"/>
      <c r="STD73" s="66"/>
      <c r="STE73" s="66"/>
      <c r="STF73" s="67"/>
      <c r="STH73" s="65"/>
      <c r="STI73" s="1188"/>
      <c r="STJ73" s="1188"/>
      <c r="STK73" s="66"/>
      <c r="STL73" s="66"/>
      <c r="STM73" s="66"/>
      <c r="STN73" s="67"/>
      <c r="STP73" s="65"/>
      <c r="STQ73" s="1188"/>
      <c r="STR73" s="1188"/>
      <c r="STS73" s="66"/>
      <c r="STT73" s="66"/>
      <c r="STU73" s="66"/>
      <c r="STV73" s="67"/>
      <c r="STX73" s="65"/>
      <c r="STY73" s="1188"/>
      <c r="STZ73" s="1188"/>
      <c r="SUA73" s="66"/>
      <c r="SUB73" s="66"/>
      <c r="SUC73" s="66"/>
      <c r="SUD73" s="67"/>
      <c r="SUF73" s="65"/>
      <c r="SUG73" s="1188"/>
      <c r="SUH73" s="1188"/>
      <c r="SUI73" s="66"/>
      <c r="SUJ73" s="66"/>
      <c r="SUK73" s="66"/>
      <c r="SUL73" s="67"/>
      <c r="SUN73" s="65"/>
      <c r="SUO73" s="1188"/>
      <c r="SUP73" s="1188"/>
      <c r="SUQ73" s="66"/>
      <c r="SUR73" s="66"/>
      <c r="SUS73" s="66"/>
      <c r="SUT73" s="67"/>
      <c r="SUV73" s="65"/>
      <c r="SUW73" s="1188"/>
      <c r="SUX73" s="1188"/>
      <c r="SUY73" s="66"/>
      <c r="SUZ73" s="66"/>
      <c r="SVA73" s="66"/>
      <c r="SVB73" s="67"/>
      <c r="SVD73" s="65"/>
      <c r="SVE73" s="1188"/>
      <c r="SVF73" s="1188"/>
      <c r="SVG73" s="66"/>
      <c r="SVH73" s="66"/>
      <c r="SVI73" s="66"/>
      <c r="SVJ73" s="67"/>
      <c r="SVL73" s="65"/>
      <c r="SVM73" s="1188"/>
      <c r="SVN73" s="1188"/>
      <c r="SVO73" s="66"/>
      <c r="SVP73" s="66"/>
      <c r="SVQ73" s="66"/>
      <c r="SVR73" s="67"/>
      <c r="SVT73" s="65"/>
      <c r="SVU73" s="1188"/>
      <c r="SVV73" s="1188"/>
      <c r="SVW73" s="66"/>
      <c r="SVX73" s="66"/>
      <c r="SVY73" s="66"/>
      <c r="SVZ73" s="67"/>
      <c r="SWB73" s="65"/>
      <c r="SWC73" s="1188"/>
      <c r="SWD73" s="1188"/>
      <c r="SWE73" s="66"/>
      <c r="SWF73" s="66"/>
      <c r="SWG73" s="66"/>
      <c r="SWH73" s="67"/>
      <c r="SWJ73" s="65"/>
      <c r="SWK73" s="1188"/>
      <c r="SWL73" s="1188"/>
      <c r="SWM73" s="66"/>
      <c r="SWN73" s="66"/>
      <c r="SWO73" s="66"/>
      <c r="SWP73" s="67"/>
      <c r="SWR73" s="65"/>
      <c r="SWS73" s="1188"/>
      <c r="SWT73" s="1188"/>
      <c r="SWU73" s="66"/>
      <c r="SWV73" s="66"/>
      <c r="SWW73" s="66"/>
      <c r="SWX73" s="67"/>
      <c r="SWZ73" s="65"/>
      <c r="SXA73" s="1188"/>
      <c r="SXB73" s="1188"/>
      <c r="SXC73" s="66"/>
      <c r="SXD73" s="66"/>
      <c r="SXE73" s="66"/>
      <c r="SXF73" s="67"/>
      <c r="SXH73" s="65"/>
      <c r="SXI73" s="1188"/>
      <c r="SXJ73" s="1188"/>
      <c r="SXK73" s="66"/>
      <c r="SXL73" s="66"/>
      <c r="SXM73" s="66"/>
      <c r="SXN73" s="67"/>
      <c r="SXP73" s="65"/>
      <c r="SXQ73" s="1188"/>
      <c r="SXR73" s="1188"/>
      <c r="SXS73" s="66"/>
      <c r="SXT73" s="66"/>
      <c r="SXU73" s="66"/>
      <c r="SXV73" s="67"/>
      <c r="SXX73" s="65"/>
      <c r="SXY73" s="1188"/>
      <c r="SXZ73" s="1188"/>
      <c r="SYA73" s="66"/>
      <c r="SYB73" s="66"/>
      <c r="SYC73" s="66"/>
      <c r="SYD73" s="67"/>
      <c r="SYF73" s="65"/>
      <c r="SYG73" s="1188"/>
      <c r="SYH73" s="1188"/>
      <c r="SYI73" s="66"/>
      <c r="SYJ73" s="66"/>
      <c r="SYK73" s="66"/>
      <c r="SYL73" s="67"/>
      <c r="SYN73" s="65"/>
      <c r="SYO73" s="1188"/>
      <c r="SYP73" s="1188"/>
      <c r="SYQ73" s="66"/>
      <c r="SYR73" s="66"/>
      <c r="SYS73" s="66"/>
      <c r="SYT73" s="67"/>
      <c r="SYV73" s="65"/>
      <c r="SYW73" s="1188"/>
      <c r="SYX73" s="1188"/>
      <c r="SYY73" s="66"/>
      <c r="SYZ73" s="66"/>
      <c r="SZA73" s="66"/>
      <c r="SZB73" s="67"/>
      <c r="SZD73" s="65"/>
      <c r="SZE73" s="1188"/>
      <c r="SZF73" s="1188"/>
      <c r="SZG73" s="66"/>
      <c r="SZH73" s="66"/>
      <c r="SZI73" s="66"/>
      <c r="SZJ73" s="67"/>
      <c r="SZL73" s="65"/>
      <c r="SZM73" s="1188"/>
      <c r="SZN73" s="1188"/>
      <c r="SZO73" s="66"/>
      <c r="SZP73" s="66"/>
      <c r="SZQ73" s="66"/>
      <c r="SZR73" s="67"/>
      <c r="SZT73" s="65"/>
      <c r="SZU73" s="1188"/>
      <c r="SZV73" s="1188"/>
      <c r="SZW73" s="66"/>
      <c r="SZX73" s="66"/>
      <c r="SZY73" s="66"/>
      <c r="SZZ73" s="67"/>
      <c r="TAB73" s="65"/>
      <c r="TAC73" s="1188"/>
      <c r="TAD73" s="1188"/>
      <c r="TAE73" s="66"/>
      <c r="TAF73" s="66"/>
      <c r="TAG73" s="66"/>
      <c r="TAH73" s="67"/>
      <c r="TAJ73" s="65"/>
      <c r="TAK73" s="1188"/>
      <c r="TAL73" s="1188"/>
      <c r="TAM73" s="66"/>
      <c r="TAN73" s="66"/>
      <c r="TAO73" s="66"/>
      <c r="TAP73" s="67"/>
      <c r="TAR73" s="65"/>
      <c r="TAS73" s="1188"/>
      <c r="TAT73" s="1188"/>
      <c r="TAU73" s="66"/>
      <c r="TAV73" s="66"/>
      <c r="TAW73" s="66"/>
      <c r="TAX73" s="67"/>
      <c r="TAZ73" s="65"/>
      <c r="TBA73" s="1188"/>
      <c r="TBB73" s="1188"/>
      <c r="TBC73" s="66"/>
      <c r="TBD73" s="66"/>
      <c r="TBE73" s="66"/>
      <c r="TBF73" s="67"/>
      <c r="TBH73" s="65"/>
      <c r="TBI73" s="1188"/>
      <c r="TBJ73" s="1188"/>
      <c r="TBK73" s="66"/>
      <c r="TBL73" s="66"/>
      <c r="TBM73" s="66"/>
      <c r="TBN73" s="67"/>
      <c r="TBP73" s="65"/>
      <c r="TBQ73" s="1188"/>
      <c r="TBR73" s="1188"/>
      <c r="TBS73" s="66"/>
      <c r="TBT73" s="66"/>
      <c r="TBU73" s="66"/>
      <c r="TBV73" s="67"/>
      <c r="TBX73" s="65"/>
      <c r="TBY73" s="1188"/>
      <c r="TBZ73" s="1188"/>
      <c r="TCA73" s="66"/>
      <c r="TCB73" s="66"/>
      <c r="TCC73" s="66"/>
      <c r="TCD73" s="67"/>
      <c r="TCF73" s="65"/>
      <c r="TCG73" s="1188"/>
      <c r="TCH73" s="1188"/>
      <c r="TCI73" s="66"/>
      <c r="TCJ73" s="66"/>
      <c r="TCK73" s="66"/>
      <c r="TCL73" s="67"/>
      <c r="TCN73" s="65"/>
      <c r="TCO73" s="1188"/>
      <c r="TCP73" s="1188"/>
      <c r="TCQ73" s="66"/>
      <c r="TCR73" s="66"/>
      <c r="TCS73" s="66"/>
      <c r="TCT73" s="67"/>
      <c r="TCV73" s="65"/>
      <c r="TCW73" s="1188"/>
      <c r="TCX73" s="1188"/>
      <c r="TCY73" s="66"/>
      <c r="TCZ73" s="66"/>
      <c r="TDA73" s="66"/>
      <c r="TDB73" s="67"/>
      <c r="TDD73" s="65"/>
      <c r="TDE73" s="1188"/>
      <c r="TDF73" s="1188"/>
      <c r="TDG73" s="66"/>
      <c r="TDH73" s="66"/>
      <c r="TDI73" s="66"/>
      <c r="TDJ73" s="67"/>
      <c r="TDL73" s="65"/>
      <c r="TDM73" s="1188"/>
      <c r="TDN73" s="1188"/>
      <c r="TDO73" s="66"/>
      <c r="TDP73" s="66"/>
      <c r="TDQ73" s="66"/>
      <c r="TDR73" s="67"/>
      <c r="TDT73" s="65"/>
      <c r="TDU73" s="1188"/>
      <c r="TDV73" s="1188"/>
      <c r="TDW73" s="66"/>
      <c r="TDX73" s="66"/>
      <c r="TDY73" s="66"/>
      <c r="TDZ73" s="67"/>
      <c r="TEB73" s="65"/>
      <c r="TEC73" s="1188"/>
      <c r="TED73" s="1188"/>
      <c r="TEE73" s="66"/>
      <c r="TEF73" s="66"/>
      <c r="TEG73" s="66"/>
      <c r="TEH73" s="67"/>
      <c r="TEJ73" s="65"/>
      <c r="TEK73" s="1188"/>
      <c r="TEL73" s="1188"/>
      <c r="TEM73" s="66"/>
      <c r="TEN73" s="66"/>
      <c r="TEO73" s="66"/>
      <c r="TEP73" s="67"/>
      <c r="TER73" s="65"/>
      <c r="TES73" s="1188"/>
      <c r="TET73" s="1188"/>
      <c r="TEU73" s="66"/>
      <c r="TEV73" s="66"/>
      <c r="TEW73" s="66"/>
      <c r="TEX73" s="67"/>
      <c r="TEZ73" s="65"/>
      <c r="TFA73" s="1188"/>
      <c r="TFB73" s="1188"/>
      <c r="TFC73" s="66"/>
      <c r="TFD73" s="66"/>
      <c r="TFE73" s="66"/>
      <c r="TFF73" s="67"/>
      <c r="TFH73" s="65"/>
      <c r="TFI73" s="1188"/>
      <c r="TFJ73" s="1188"/>
      <c r="TFK73" s="66"/>
      <c r="TFL73" s="66"/>
      <c r="TFM73" s="66"/>
      <c r="TFN73" s="67"/>
      <c r="TFP73" s="65"/>
      <c r="TFQ73" s="1188"/>
      <c r="TFR73" s="1188"/>
      <c r="TFS73" s="66"/>
      <c r="TFT73" s="66"/>
      <c r="TFU73" s="66"/>
      <c r="TFV73" s="67"/>
      <c r="TFX73" s="65"/>
      <c r="TFY73" s="1188"/>
      <c r="TFZ73" s="1188"/>
      <c r="TGA73" s="66"/>
      <c r="TGB73" s="66"/>
      <c r="TGC73" s="66"/>
      <c r="TGD73" s="67"/>
      <c r="TGF73" s="65"/>
      <c r="TGG73" s="1188"/>
      <c r="TGH73" s="1188"/>
      <c r="TGI73" s="66"/>
      <c r="TGJ73" s="66"/>
      <c r="TGK73" s="66"/>
      <c r="TGL73" s="67"/>
      <c r="TGN73" s="65"/>
      <c r="TGO73" s="1188"/>
      <c r="TGP73" s="1188"/>
      <c r="TGQ73" s="66"/>
      <c r="TGR73" s="66"/>
      <c r="TGS73" s="66"/>
      <c r="TGT73" s="67"/>
      <c r="TGV73" s="65"/>
      <c r="TGW73" s="1188"/>
      <c r="TGX73" s="1188"/>
      <c r="TGY73" s="66"/>
      <c r="TGZ73" s="66"/>
      <c r="THA73" s="66"/>
      <c r="THB73" s="67"/>
      <c r="THD73" s="65"/>
      <c r="THE73" s="1188"/>
      <c r="THF73" s="1188"/>
      <c r="THG73" s="66"/>
      <c r="THH73" s="66"/>
      <c r="THI73" s="66"/>
      <c r="THJ73" s="67"/>
      <c r="THL73" s="65"/>
      <c r="THM73" s="1188"/>
      <c r="THN73" s="1188"/>
      <c r="THO73" s="66"/>
      <c r="THP73" s="66"/>
      <c r="THQ73" s="66"/>
      <c r="THR73" s="67"/>
      <c r="THT73" s="65"/>
      <c r="THU73" s="1188"/>
      <c r="THV73" s="1188"/>
      <c r="THW73" s="66"/>
      <c r="THX73" s="66"/>
      <c r="THY73" s="66"/>
      <c r="THZ73" s="67"/>
      <c r="TIB73" s="65"/>
      <c r="TIC73" s="1188"/>
      <c r="TID73" s="1188"/>
      <c r="TIE73" s="66"/>
      <c r="TIF73" s="66"/>
      <c r="TIG73" s="66"/>
      <c r="TIH73" s="67"/>
      <c r="TIJ73" s="65"/>
      <c r="TIK73" s="1188"/>
      <c r="TIL73" s="1188"/>
      <c r="TIM73" s="66"/>
      <c r="TIN73" s="66"/>
      <c r="TIO73" s="66"/>
      <c r="TIP73" s="67"/>
      <c r="TIR73" s="65"/>
      <c r="TIS73" s="1188"/>
      <c r="TIT73" s="1188"/>
      <c r="TIU73" s="66"/>
      <c r="TIV73" s="66"/>
      <c r="TIW73" s="66"/>
      <c r="TIX73" s="67"/>
      <c r="TIZ73" s="65"/>
      <c r="TJA73" s="1188"/>
      <c r="TJB73" s="1188"/>
      <c r="TJC73" s="66"/>
      <c r="TJD73" s="66"/>
      <c r="TJE73" s="66"/>
      <c r="TJF73" s="67"/>
      <c r="TJH73" s="65"/>
      <c r="TJI73" s="1188"/>
      <c r="TJJ73" s="1188"/>
      <c r="TJK73" s="66"/>
      <c r="TJL73" s="66"/>
      <c r="TJM73" s="66"/>
      <c r="TJN73" s="67"/>
      <c r="TJP73" s="65"/>
      <c r="TJQ73" s="1188"/>
      <c r="TJR73" s="1188"/>
      <c r="TJS73" s="66"/>
      <c r="TJT73" s="66"/>
      <c r="TJU73" s="66"/>
      <c r="TJV73" s="67"/>
      <c r="TJX73" s="65"/>
      <c r="TJY73" s="1188"/>
      <c r="TJZ73" s="1188"/>
      <c r="TKA73" s="66"/>
      <c r="TKB73" s="66"/>
      <c r="TKC73" s="66"/>
      <c r="TKD73" s="67"/>
      <c r="TKF73" s="65"/>
      <c r="TKG73" s="1188"/>
      <c r="TKH73" s="1188"/>
      <c r="TKI73" s="66"/>
      <c r="TKJ73" s="66"/>
      <c r="TKK73" s="66"/>
      <c r="TKL73" s="67"/>
      <c r="TKN73" s="65"/>
      <c r="TKO73" s="1188"/>
      <c r="TKP73" s="1188"/>
      <c r="TKQ73" s="66"/>
      <c r="TKR73" s="66"/>
      <c r="TKS73" s="66"/>
      <c r="TKT73" s="67"/>
      <c r="TKV73" s="65"/>
      <c r="TKW73" s="1188"/>
      <c r="TKX73" s="1188"/>
      <c r="TKY73" s="66"/>
      <c r="TKZ73" s="66"/>
      <c r="TLA73" s="66"/>
      <c r="TLB73" s="67"/>
      <c r="TLD73" s="65"/>
      <c r="TLE73" s="1188"/>
      <c r="TLF73" s="1188"/>
      <c r="TLG73" s="66"/>
      <c r="TLH73" s="66"/>
      <c r="TLI73" s="66"/>
      <c r="TLJ73" s="67"/>
      <c r="TLL73" s="65"/>
      <c r="TLM73" s="1188"/>
      <c r="TLN73" s="1188"/>
      <c r="TLO73" s="66"/>
      <c r="TLP73" s="66"/>
      <c r="TLQ73" s="66"/>
      <c r="TLR73" s="67"/>
      <c r="TLT73" s="65"/>
      <c r="TLU73" s="1188"/>
      <c r="TLV73" s="1188"/>
      <c r="TLW73" s="66"/>
      <c r="TLX73" s="66"/>
      <c r="TLY73" s="66"/>
      <c r="TLZ73" s="67"/>
      <c r="TMB73" s="65"/>
      <c r="TMC73" s="1188"/>
      <c r="TMD73" s="1188"/>
      <c r="TME73" s="66"/>
      <c r="TMF73" s="66"/>
      <c r="TMG73" s="66"/>
      <c r="TMH73" s="67"/>
      <c r="TMJ73" s="65"/>
      <c r="TMK73" s="1188"/>
      <c r="TML73" s="1188"/>
      <c r="TMM73" s="66"/>
      <c r="TMN73" s="66"/>
      <c r="TMO73" s="66"/>
      <c r="TMP73" s="67"/>
      <c r="TMR73" s="65"/>
      <c r="TMS73" s="1188"/>
      <c r="TMT73" s="1188"/>
      <c r="TMU73" s="66"/>
      <c r="TMV73" s="66"/>
      <c r="TMW73" s="66"/>
      <c r="TMX73" s="67"/>
      <c r="TMZ73" s="65"/>
      <c r="TNA73" s="1188"/>
      <c r="TNB73" s="1188"/>
      <c r="TNC73" s="66"/>
      <c r="TND73" s="66"/>
      <c r="TNE73" s="66"/>
      <c r="TNF73" s="67"/>
      <c r="TNH73" s="65"/>
      <c r="TNI73" s="1188"/>
      <c r="TNJ73" s="1188"/>
      <c r="TNK73" s="66"/>
      <c r="TNL73" s="66"/>
      <c r="TNM73" s="66"/>
      <c r="TNN73" s="67"/>
      <c r="TNP73" s="65"/>
      <c r="TNQ73" s="1188"/>
      <c r="TNR73" s="1188"/>
      <c r="TNS73" s="66"/>
      <c r="TNT73" s="66"/>
      <c r="TNU73" s="66"/>
      <c r="TNV73" s="67"/>
      <c r="TNX73" s="65"/>
      <c r="TNY73" s="1188"/>
      <c r="TNZ73" s="1188"/>
      <c r="TOA73" s="66"/>
      <c r="TOB73" s="66"/>
      <c r="TOC73" s="66"/>
      <c r="TOD73" s="67"/>
      <c r="TOF73" s="65"/>
      <c r="TOG73" s="1188"/>
      <c r="TOH73" s="1188"/>
      <c r="TOI73" s="66"/>
      <c r="TOJ73" s="66"/>
      <c r="TOK73" s="66"/>
      <c r="TOL73" s="67"/>
      <c r="TON73" s="65"/>
      <c r="TOO73" s="1188"/>
      <c r="TOP73" s="1188"/>
      <c r="TOQ73" s="66"/>
      <c r="TOR73" s="66"/>
      <c r="TOS73" s="66"/>
      <c r="TOT73" s="67"/>
      <c r="TOV73" s="65"/>
      <c r="TOW73" s="1188"/>
      <c r="TOX73" s="1188"/>
      <c r="TOY73" s="66"/>
      <c r="TOZ73" s="66"/>
      <c r="TPA73" s="66"/>
      <c r="TPB73" s="67"/>
      <c r="TPD73" s="65"/>
      <c r="TPE73" s="1188"/>
      <c r="TPF73" s="1188"/>
      <c r="TPG73" s="66"/>
      <c r="TPH73" s="66"/>
      <c r="TPI73" s="66"/>
      <c r="TPJ73" s="67"/>
      <c r="TPL73" s="65"/>
      <c r="TPM73" s="1188"/>
      <c r="TPN73" s="1188"/>
      <c r="TPO73" s="66"/>
      <c r="TPP73" s="66"/>
      <c r="TPQ73" s="66"/>
      <c r="TPR73" s="67"/>
      <c r="TPT73" s="65"/>
      <c r="TPU73" s="1188"/>
      <c r="TPV73" s="1188"/>
      <c r="TPW73" s="66"/>
      <c r="TPX73" s="66"/>
      <c r="TPY73" s="66"/>
      <c r="TPZ73" s="67"/>
      <c r="TQB73" s="65"/>
      <c r="TQC73" s="1188"/>
      <c r="TQD73" s="1188"/>
      <c r="TQE73" s="66"/>
      <c r="TQF73" s="66"/>
      <c r="TQG73" s="66"/>
      <c r="TQH73" s="67"/>
      <c r="TQJ73" s="65"/>
      <c r="TQK73" s="1188"/>
      <c r="TQL73" s="1188"/>
      <c r="TQM73" s="66"/>
      <c r="TQN73" s="66"/>
      <c r="TQO73" s="66"/>
      <c r="TQP73" s="67"/>
      <c r="TQR73" s="65"/>
      <c r="TQS73" s="1188"/>
      <c r="TQT73" s="1188"/>
      <c r="TQU73" s="66"/>
      <c r="TQV73" s="66"/>
      <c r="TQW73" s="66"/>
      <c r="TQX73" s="67"/>
      <c r="TQZ73" s="65"/>
      <c r="TRA73" s="1188"/>
      <c r="TRB73" s="1188"/>
      <c r="TRC73" s="66"/>
      <c r="TRD73" s="66"/>
      <c r="TRE73" s="66"/>
      <c r="TRF73" s="67"/>
      <c r="TRH73" s="65"/>
      <c r="TRI73" s="1188"/>
      <c r="TRJ73" s="1188"/>
      <c r="TRK73" s="66"/>
      <c r="TRL73" s="66"/>
      <c r="TRM73" s="66"/>
      <c r="TRN73" s="67"/>
      <c r="TRP73" s="65"/>
      <c r="TRQ73" s="1188"/>
      <c r="TRR73" s="1188"/>
      <c r="TRS73" s="66"/>
      <c r="TRT73" s="66"/>
      <c r="TRU73" s="66"/>
      <c r="TRV73" s="67"/>
      <c r="TRX73" s="65"/>
      <c r="TRY73" s="1188"/>
      <c r="TRZ73" s="1188"/>
      <c r="TSA73" s="66"/>
      <c r="TSB73" s="66"/>
      <c r="TSC73" s="66"/>
      <c r="TSD73" s="67"/>
      <c r="TSF73" s="65"/>
      <c r="TSG73" s="1188"/>
      <c r="TSH73" s="1188"/>
      <c r="TSI73" s="66"/>
      <c r="TSJ73" s="66"/>
      <c r="TSK73" s="66"/>
      <c r="TSL73" s="67"/>
      <c r="TSN73" s="65"/>
      <c r="TSO73" s="1188"/>
      <c r="TSP73" s="1188"/>
      <c r="TSQ73" s="66"/>
      <c r="TSR73" s="66"/>
      <c r="TSS73" s="66"/>
      <c r="TST73" s="67"/>
      <c r="TSV73" s="65"/>
      <c r="TSW73" s="1188"/>
      <c r="TSX73" s="1188"/>
      <c r="TSY73" s="66"/>
      <c r="TSZ73" s="66"/>
      <c r="TTA73" s="66"/>
      <c r="TTB73" s="67"/>
      <c r="TTD73" s="65"/>
      <c r="TTE73" s="1188"/>
      <c r="TTF73" s="1188"/>
      <c r="TTG73" s="66"/>
      <c r="TTH73" s="66"/>
      <c r="TTI73" s="66"/>
      <c r="TTJ73" s="67"/>
      <c r="TTL73" s="65"/>
      <c r="TTM73" s="1188"/>
      <c r="TTN73" s="1188"/>
      <c r="TTO73" s="66"/>
      <c r="TTP73" s="66"/>
      <c r="TTQ73" s="66"/>
      <c r="TTR73" s="67"/>
      <c r="TTT73" s="65"/>
      <c r="TTU73" s="1188"/>
      <c r="TTV73" s="1188"/>
      <c r="TTW73" s="66"/>
      <c r="TTX73" s="66"/>
      <c r="TTY73" s="66"/>
      <c r="TTZ73" s="67"/>
      <c r="TUB73" s="65"/>
      <c r="TUC73" s="1188"/>
      <c r="TUD73" s="1188"/>
      <c r="TUE73" s="66"/>
      <c r="TUF73" s="66"/>
      <c r="TUG73" s="66"/>
      <c r="TUH73" s="67"/>
      <c r="TUJ73" s="65"/>
      <c r="TUK73" s="1188"/>
      <c r="TUL73" s="1188"/>
      <c r="TUM73" s="66"/>
      <c r="TUN73" s="66"/>
      <c r="TUO73" s="66"/>
      <c r="TUP73" s="67"/>
      <c r="TUR73" s="65"/>
      <c r="TUS73" s="1188"/>
      <c r="TUT73" s="1188"/>
      <c r="TUU73" s="66"/>
      <c r="TUV73" s="66"/>
      <c r="TUW73" s="66"/>
      <c r="TUX73" s="67"/>
      <c r="TUZ73" s="65"/>
      <c r="TVA73" s="1188"/>
      <c r="TVB73" s="1188"/>
      <c r="TVC73" s="66"/>
      <c r="TVD73" s="66"/>
      <c r="TVE73" s="66"/>
      <c r="TVF73" s="67"/>
      <c r="TVH73" s="65"/>
      <c r="TVI73" s="1188"/>
      <c r="TVJ73" s="1188"/>
      <c r="TVK73" s="66"/>
      <c r="TVL73" s="66"/>
      <c r="TVM73" s="66"/>
      <c r="TVN73" s="67"/>
      <c r="TVP73" s="65"/>
      <c r="TVQ73" s="1188"/>
      <c r="TVR73" s="1188"/>
      <c r="TVS73" s="66"/>
      <c r="TVT73" s="66"/>
      <c r="TVU73" s="66"/>
      <c r="TVV73" s="67"/>
      <c r="TVX73" s="65"/>
      <c r="TVY73" s="1188"/>
      <c r="TVZ73" s="1188"/>
      <c r="TWA73" s="66"/>
      <c r="TWB73" s="66"/>
      <c r="TWC73" s="66"/>
      <c r="TWD73" s="67"/>
      <c r="TWF73" s="65"/>
      <c r="TWG73" s="1188"/>
      <c r="TWH73" s="1188"/>
      <c r="TWI73" s="66"/>
      <c r="TWJ73" s="66"/>
      <c r="TWK73" s="66"/>
      <c r="TWL73" s="67"/>
      <c r="TWN73" s="65"/>
      <c r="TWO73" s="1188"/>
      <c r="TWP73" s="1188"/>
      <c r="TWQ73" s="66"/>
      <c r="TWR73" s="66"/>
      <c r="TWS73" s="66"/>
      <c r="TWT73" s="67"/>
      <c r="TWV73" s="65"/>
      <c r="TWW73" s="1188"/>
      <c r="TWX73" s="1188"/>
      <c r="TWY73" s="66"/>
      <c r="TWZ73" s="66"/>
      <c r="TXA73" s="66"/>
      <c r="TXB73" s="67"/>
      <c r="TXD73" s="65"/>
      <c r="TXE73" s="1188"/>
      <c r="TXF73" s="1188"/>
      <c r="TXG73" s="66"/>
      <c r="TXH73" s="66"/>
      <c r="TXI73" s="66"/>
      <c r="TXJ73" s="67"/>
      <c r="TXL73" s="65"/>
      <c r="TXM73" s="1188"/>
      <c r="TXN73" s="1188"/>
      <c r="TXO73" s="66"/>
      <c r="TXP73" s="66"/>
      <c r="TXQ73" s="66"/>
      <c r="TXR73" s="67"/>
      <c r="TXT73" s="65"/>
      <c r="TXU73" s="1188"/>
      <c r="TXV73" s="1188"/>
      <c r="TXW73" s="66"/>
      <c r="TXX73" s="66"/>
      <c r="TXY73" s="66"/>
      <c r="TXZ73" s="67"/>
      <c r="TYB73" s="65"/>
      <c r="TYC73" s="1188"/>
      <c r="TYD73" s="1188"/>
      <c r="TYE73" s="66"/>
      <c r="TYF73" s="66"/>
      <c r="TYG73" s="66"/>
      <c r="TYH73" s="67"/>
      <c r="TYJ73" s="65"/>
      <c r="TYK73" s="1188"/>
      <c r="TYL73" s="1188"/>
      <c r="TYM73" s="66"/>
      <c r="TYN73" s="66"/>
      <c r="TYO73" s="66"/>
      <c r="TYP73" s="67"/>
      <c r="TYR73" s="65"/>
      <c r="TYS73" s="1188"/>
      <c r="TYT73" s="1188"/>
      <c r="TYU73" s="66"/>
      <c r="TYV73" s="66"/>
      <c r="TYW73" s="66"/>
      <c r="TYX73" s="67"/>
      <c r="TYZ73" s="65"/>
      <c r="TZA73" s="1188"/>
      <c r="TZB73" s="1188"/>
      <c r="TZC73" s="66"/>
      <c r="TZD73" s="66"/>
      <c r="TZE73" s="66"/>
      <c r="TZF73" s="67"/>
      <c r="TZH73" s="65"/>
      <c r="TZI73" s="1188"/>
      <c r="TZJ73" s="1188"/>
      <c r="TZK73" s="66"/>
      <c r="TZL73" s="66"/>
      <c r="TZM73" s="66"/>
      <c r="TZN73" s="67"/>
      <c r="TZP73" s="65"/>
      <c r="TZQ73" s="1188"/>
      <c r="TZR73" s="1188"/>
      <c r="TZS73" s="66"/>
      <c r="TZT73" s="66"/>
      <c r="TZU73" s="66"/>
      <c r="TZV73" s="67"/>
      <c r="TZX73" s="65"/>
      <c r="TZY73" s="1188"/>
      <c r="TZZ73" s="1188"/>
      <c r="UAA73" s="66"/>
      <c r="UAB73" s="66"/>
      <c r="UAC73" s="66"/>
      <c r="UAD73" s="67"/>
      <c r="UAF73" s="65"/>
      <c r="UAG73" s="1188"/>
      <c r="UAH73" s="1188"/>
      <c r="UAI73" s="66"/>
      <c r="UAJ73" s="66"/>
      <c r="UAK73" s="66"/>
      <c r="UAL73" s="67"/>
      <c r="UAN73" s="65"/>
      <c r="UAO73" s="1188"/>
      <c r="UAP73" s="1188"/>
      <c r="UAQ73" s="66"/>
      <c r="UAR73" s="66"/>
      <c r="UAS73" s="66"/>
      <c r="UAT73" s="67"/>
      <c r="UAV73" s="65"/>
      <c r="UAW73" s="1188"/>
      <c r="UAX73" s="1188"/>
      <c r="UAY73" s="66"/>
      <c r="UAZ73" s="66"/>
      <c r="UBA73" s="66"/>
      <c r="UBB73" s="67"/>
      <c r="UBD73" s="65"/>
      <c r="UBE73" s="1188"/>
      <c r="UBF73" s="1188"/>
      <c r="UBG73" s="66"/>
      <c r="UBH73" s="66"/>
      <c r="UBI73" s="66"/>
      <c r="UBJ73" s="67"/>
      <c r="UBL73" s="65"/>
      <c r="UBM73" s="1188"/>
      <c r="UBN73" s="1188"/>
      <c r="UBO73" s="66"/>
      <c r="UBP73" s="66"/>
      <c r="UBQ73" s="66"/>
      <c r="UBR73" s="67"/>
      <c r="UBT73" s="65"/>
      <c r="UBU73" s="1188"/>
      <c r="UBV73" s="1188"/>
      <c r="UBW73" s="66"/>
      <c r="UBX73" s="66"/>
      <c r="UBY73" s="66"/>
      <c r="UBZ73" s="67"/>
      <c r="UCB73" s="65"/>
      <c r="UCC73" s="1188"/>
      <c r="UCD73" s="1188"/>
      <c r="UCE73" s="66"/>
      <c r="UCF73" s="66"/>
      <c r="UCG73" s="66"/>
      <c r="UCH73" s="67"/>
      <c r="UCJ73" s="65"/>
      <c r="UCK73" s="1188"/>
      <c r="UCL73" s="1188"/>
      <c r="UCM73" s="66"/>
      <c r="UCN73" s="66"/>
      <c r="UCO73" s="66"/>
      <c r="UCP73" s="67"/>
      <c r="UCR73" s="65"/>
      <c r="UCS73" s="1188"/>
      <c r="UCT73" s="1188"/>
      <c r="UCU73" s="66"/>
      <c r="UCV73" s="66"/>
      <c r="UCW73" s="66"/>
      <c r="UCX73" s="67"/>
      <c r="UCZ73" s="65"/>
      <c r="UDA73" s="1188"/>
      <c r="UDB73" s="1188"/>
      <c r="UDC73" s="66"/>
      <c r="UDD73" s="66"/>
      <c r="UDE73" s="66"/>
      <c r="UDF73" s="67"/>
      <c r="UDH73" s="65"/>
      <c r="UDI73" s="1188"/>
      <c r="UDJ73" s="1188"/>
      <c r="UDK73" s="66"/>
      <c r="UDL73" s="66"/>
      <c r="UDM73" s="66"/>
      <c r="UDN73" s="67"/>
      <c r="UDP73" s="65"/>
      <c r="UDQ73" s="1188"/>
      <c r="UDR73" s="1188"/>
      <c r="UDS73" s="66"/>
      <c r="UDT73" s="66"/>
      <c r="UDU73" s="66"/>
      <c r="UDV73" s="67"/>
      <c r="UDX73" s="65"/>
      <c r="UDY73" s="1188"/>
      <c r="UDZ73" s="1188"/>
      <c r="UEA73" s="66"/>
      <c r="UEB73" s="66"/>
      <c r="UEC73" s="66"/>
      <c r="UED73" s="67"/>
      <c r="UEF73" s="65"/>
      <c r="UEG73" s="1188"/>
      <c r="UEH73" s="1188"/>
      <c r="UEI73" s="66"/>
      <c r="UEJ73" s="66"/>
      <c r="UEK73" s="66"/>
      <c r="UEL73" s="67"/>
      <c r="UEN73" s="65"/>
      <c r="UEO73" s="1188"/>
      <c r="UEP73" s="1188"/>
      <c r="UEQ73" s="66"/>
      <c r="UER73" s="66"/>
      <c r="UES73" s="66"/>
      <c r="UET73" s="67"/>
      <c r="UEV73" s="65"/>
      <c r="UEW73" s="1188"/>
      <c r="UEX73" s="1188"/>
      <c r="UEY73" s="66"/>
      <c r="UEZ73" s="66"/>
      <c r="UFA73" s="66"/>
      <c r="UFB73" s="67"/>
      <c r="UFD73" s="65"/>
      <c r="UFE73" s="1188"/>
      <c r="UFF73" s="1188"/>
      <c r="UFG73" s="66"/>
      <c r="UFH73" s="66"/>
      <c r="UFI73" s="66"/>
      <c r="UFJ73" s="67"/>
      <c r="UFL73" s="65"/>
      <c r="UFM73" s="1188"/>
      <c r="UFN73" s="1188"/>
      <c r="UFO73" s="66"/>
      <c r="UFP73" s="66"/>
      <c r="UFQ73" s="66"/>
      <c r="UFR73" s="67"/>
      <c r="UFT73" s="65"/>
      <c r="UFU73" s="1188"/>
      <c r="UFV73" s="1188"/>
      <c r="UFW73" s="66"/>
      <c r="UFX73" s="66"/>
      <c r="UFY73" s="66"/>
      <c r="UFZ73" s="67"/>
      <c r="UGB73" s="65"/>
      <c r="UGC73" s="1188"/>
      <c r="UGD73" s="1188"/>
      <c r="UGE73" s="66"/>
      <c r="UGF73" s="66"/>
      <c r="UGG73" s="66"/>
      <c r="UGH73" s="67"/>
      <c r="UGJ73" s="65"/>
      <c r="UGK73" s="1188"/>
      <c r="UGL73" s="1188"/>
      <c r="UGM73" s="66"/>
      <c r="UGN73" s="66"/>
      <c r="UGO73" s="66"/>
      <c r="UGP73" s="67"/>
      <c r="UGR73" s="65"/>
      <c r="UGS73" s="1188"/>
      <c r="UGT73" s="1188"/>
      <c r="UGU73" s="66"/>
      <c r="UGV73" s="66"/>
      <c r="UGW73" s="66"/>
      <c r="UGX73" s="67"/>
      <c r="UGZ73" s="65"/>
      <c r="UHA73" s="1188"/>
      <c r="UHB73" s="1188"/>
      <c r="UHC73" s="66"/>
      <c r="UHD73" s="66"/>
      <c r="UHE73" s="66"/>
      <c r="UHF73" s="67"/>
      <c r="UHH73" s="65"/>
      <c r="UHI73" s="1188"/>
      <c r="UHJ73" s="1188"/>
      <c r="UHK73" s="66"/>
      <c r="UHL73" s="66"/>
      <c r="UHM73" s="66"/>
      <c r="UHN73" s="67"/>
      <c r="UHP73" s="65"/>
      <c r="UHQ73" s="1188"/>
      <c r="UHR73" s="1188"/>
      <c r="UHS73" s="66"/>
      <c r="UHT73" s="66"/>
      <c r="UHU73" s="66"/>
      <c r="UHV73" s="67"/>
      <c r="UHX73" s="65"/>
      <c r="UHY73" s="1188"/>
      <c r="UHZ73" s="1188"/>
      <c r="UIA73" s="66"/>
      <c r="UIB73" s="66"/>
      <c r="UIC73" s="66"/>
      <c r="UID73" s="67"/>
      <c r="UIF73" s="65"/>
      <c r="UIG73" s="1188"/>
      <c r="UIH73" s="1188"/>
      <c r="UII73" s="66"/>
      <c r="UIJ73" s="66"/>
      <c r="UIK73" s="66"/>
      <c r="UIL73" s="67"/>
      <c r="UIN73" s="65"/>
      <c r="UIO73" s="1188"/>
      <c r="UIP73" s="1188"/>
      <c r="UIQ73" s="66"/>
      <c r="UIR73" s="66"/>
      <c r="UIS73" s="66"/>
      <c r="UIT73" s="67"/>
      <c r="UIV73" s="65"/>
      <c r="UIW73" s="1188"/>
      <c r="UIX73" s="1188"/>
      <c r="UIY73" s="66"/>
      <c r="UIZ73" s="66"/>
      <c r="UJA73" s="66"/>
      <c r="UJB73" s="67"/>
      <c r="UJD73" s="65"/>
      <c r="UJE73" s="1188"/>
      <c r="UJF73" s="1188"/>
      <c r="UJG73" s="66"/>
      <c r="UJH73" s="66"/>
      <c r="UJI73" s="66"/>
      <c r="UJJ73" s="67"/>
      <c r="UJL73" s="65"/>
      <c r="UJM73" s="1188"/>
      <c r="UJN73" s="1188"/>
      <c r="UJO73" s="66"/>
      <c r="UJP73" s="66"/>
      <c r="UJQ73" s="66"/>
      <c r="UJR73" s="67"/>
      <c r="UJT73" s="65"/>
      <c r="UJU73" s="1188"/>
      <c r="UJV73" s="1188"/>
      <c r="UJW73" s="66"/>
      <c r="UJX73" s="66"/>
      <c r="UJY73" s="66"/>
      <c r="UJZ73" s="67"/>
      <c r="UKB73" s="65"/>
      <c r="UKC73" s="1188"/>
      <c r="UKD73" s="1188"/>
      <c r="UKE73" s="66"/>
      <c r="UKF73" s="66"/>
      <c r="UKG73" s="66"/>
      <c r="UKH73" s="67"/>
      <c r="UKJ73" s="65"/>
      <c r="UKK73" s="1188"/>
      <c r="UKL73" s="1188"/>
      <c r="UKM73" s="66"/>
      <c r="UKN73" s="66"/>
      <c r="UKO73" s="66"/>
      <c r="UKP73" s="67"/>
      <c r="UKR73" s="65"/>
      <c r="UKS73" s="1188"/>
      <c r="UKT73" s="1188"/>
      <c r="UKU73" s="66"/>
      <c r="UKV73" s="66"/>
      <c r="UKW73" s="66"/>
      <c r="UKX73" s="67"/>
      <c r="UKZ73" s="65"/>
      <c r="ULA73" s="1188"/>
      <c r="ULB73" s="1188"/>
      <c r="ULC73" s="66"/>
      <c r="ULD73" s="66"/>
      <c r="ULE73" s="66"/>
      <c r="ULF73" s="67"/>
      <c r="ULH73" s="65"/>
      <c r="ULI73" s="1188"/>
      <c r="ULJ73" s="1188"/>
      <c r="ULK73" s="66"/>
      <c r="ULL73" s="66"/>
      <c r="ULM73" s="66"/>
      <c r="ULN73" s="67"/>
      <c r="ULP73" s="65"/>
      <c r="ULQ73" s="1188"/>
      <c r="ULR73" s="1188"/>
      <c r="ULS73" s="66"/>
      <c r="ULT73" s="66"/>
      <c r="ULU73" s="66"/>
      <c r="ULV73" s="67"/>
      <c r="ULX73" s="65"/>
      <c r="ULY73" s="1188"/>
      <c r="ULZ73" s="1188"/>
      <c r="UMA73" s="66"/>
      <c r="UMB73" s="66"/>
      <c r="UMC73" s="66"/>
      <c r="UMD73" s="67"/>
      <c r="UMF73" s="65"/>
      <c r="UMG73" s="1188"/>
      <c r="UMH73" s="1188"/>
      <c r="UMI73" s="66"/>
      <c r="UMJ73" s="66"/>
      <c r="UMK73" s="66"/>
      <c r="UML73" s="67"/>
      <c r="UMN73" s="65"/>
      <c r="UMO73" s="1188"/>
      <c r="UMP73" s="1188"/>
      <c r="UMQ73" s="66"/>
      <c r="UMR73" s="66"/>
      <c r="UMS73" s="66"/>
      <c r="UMT73" s="67"/>
      <c r="UMV73" s="65"/>
      <c r="UMW73" s="1188"/>
      <c r="UMX73" s="1188"/>
      <c r="UMY73" s="66"/>
      <c r="UMZ73" s="66"/>
      <c r="UNA73" s="66"/>
      <c r="UNB73" s="67"/>
      <c r="UND73" s="65"/>
      <c r="UNE73" s="1188"/>
      <c r="UNF73" s="1188"/>
      <c r="UNG73" s="66"/>
      <c r="UNH73" s="66"/>
      <c r="UNI73" s="66"/>
      <c r="UNJ73" s="67"/>
      <c r="UNL73" s="65"/>
      <c r="UNM73" s="1188"/>
      <c r="UNN73" s="1188"/>
      <c r="UNO73" s="66"/>
      <c r="UNP73" s="66"/>
      <c r="UNQ73" s="66"/>
      <c r="UNR73" s="67"/>
      <c r="UNT73" s="65"/>
      <c r="UNU73" s="1188"/>
      <c r="UNV73" s="1188"/>
      <c r="UNW73" s="66"/>
      <c r="UNX73" s="66"/>
      <c r="UNY73" s="66"/>
      <c r="UNZ73" s="67"/>
      <c r="UOB73" s="65"/>
      <c r="UOC73" s="1188"/>
      <c r="UOD73" s="1188"/>
      <c r="UOE73" s="66"/>
      <c r="UOF73" s="66"/>
      <c r="UOG73" s="66"/>
      <c r="UOH73" s="67"/>
      <c r="UOJ73" s="65"/>
      <c r="UOK73" s="1188"/>
      <c r="UOL73" s="1188"/>
      <c r="UOM73" s="66"/>
      <c r="UON73" s="66"/>
      <c r="UOO73" s="66"/>
      <c r="UOP73" s="67"/>
      <c r="UOR73" s="65"/>
      <c r="UOS73" s="1188"/>
      <c r="UOT73" s="1188"/>
      <c r="UOU73" s="66"/>
      <c r="UOV73" s="66"/>
      <c r="UOW73" s="66"/>
      <c r="UOX73" s="67"/>
      <c r="UOZ73" s="65"/>
      <c r="UPA73" s="1188"/>
      <c r="UPB73" s="1188"/>
      <c r="UPC73" s="66"/>
      <c r="UPD73" s="66"/>
      <c r="UPE73" s="66"/>
      <c r="UPF73" s="67"/>
      <c r="UPH73" s="65"/>
      <c r="UPI73" s="1188"/>
      <c r="UPJ73" s="1188"/>
      <c r="UPK73" s="66"/>
      <c r="UPL73" s="66"/>
      <c r="UPM73" s="66"/>
      <c r="UPN73" s="67"/>
      <c r="UPP73" s="65"/>
      <c r="UPQ73" s="1188"/>
      <c r="UPR73" s="1188"/>
      <c r="UPS73" s="66"/>
      <c r="UPT73" s="66"/>
      <c r="UPU73" s="66"/>
      <c r="UPV73" s="67"/>
      <c r="UPX73" s="65"/>
      <c r="UPY73" s="1188"/>
      <c r="UPZ73" s="1188"/>
      <c r="UQA73" s="66"/>
      <c r="UQB73" s="66"/>
      <c r="UQC73" s="66"/>
      <c r="UQD73" s="67"/>
      <c r="UQF73" s="65"/>
      <c r="UQG73" s="1188"/>
      <c r="UQH73" s="1188"/>
      <c r="UQI73" s="66"/>
      <c r="UQJ73" s="66"/>
      <c r="UQK73" s="66"/>
      <c r="UQL73" s="67"/>
      <c r="UQN73" s="65"/>
      <c r="UQO73" s="1188"/>
      <c r="UQP73" s="1188"/>
      <c r="UQQ73" s="66"/>
      <c r="UQR73" s="66"/>
      <c r="UQS73" s="66"/>
      <c r="UQT73" s="67"/>
      <c r="UQV73" s="65"/>
      <c r="UQW73" s="1188"/>
      <c r="UQX73" s="1188"/>
      <c r="UQY73" s="66"/>
      <c r="UQZ73" s="66"/>
      <c r="URA73" s="66"/>
      <c r="URB73" s="67"/>
      <c r="URD73" s="65"/>
      <c r="URE73" s="1188"/>
      <c r="URF73" s="1188"/>
      <c r="URG73" s="66"/>
      <c r="URH73" s="66"/>
      <c r="URI73" s="66"/>
      <c r="URJ73" s="67"/>
      <c r="URL73" s="65"/>
      <c r="URM73" s="1188"/>
      <c r="URN73" s="1188"/>
      <c r="URO73" s="66"/>
      <c r="URP73" s="66"/>
      <c r="URQ73" s="66"/>
      <c r="URR73" s="67"/>
      <c r="URT73" s="65"/>
      <c r="URU73" s="1188"/>
      <c r="URV73" s="1188"/>
      <c r="URW73" s="66"/>
      <c r="URX73" s="66"/>
      <c r="URY73" s="66"/>
      <c r="URZ73" s="67"/>
      <c r="USB73" s="65"/>
      <c r="USC73" s="1188"/>
      <c r="USD73" s="1188"/>
      <c r="USE73" s="66"/>
      <c r="USF73" s="66"/>
      <c r="USG73" s="66"/>
      <c r="USH73" s="67"/>
      <c r="USJ73" s="65"/>
      <c r="USK73" s="1188"/>
      <c r="USL73" s="1188"/>
      <c r="USM73" s="66"/>
      <c r="USN73" s="66"/>
      <c r="USO73" s="66"/>
      <c r="USP73" s="67"/>
      <c r="USR73" s="65"/>
      <c r="USS73" s="1188"/>
      <c r="UST73" s="1188"/>
      <c r="USU73" s="66"/>
      <c r="USV73" s="66"/>
      <c r="USW73" s="66"/>
      <c r="USX73" s="67"/>
      <c r="USZ73" s="65"/>
      <c r="UTA73" s="1188"/>
      <c r="UTB73" s="1188"/>
      <c r="UTC73" s="66"/>
      <c r="UTD73" s="66"/>
      <c r="UTE73" s="66"/>
      <c r="UTF73" s="67"/>
      <c r="UTH73" s="65"/>
      <c r="UTI73" s="1188"/>
      <c r="UTJ73" s="1188"/>
      <c r="UTK73" s="66"/>
      <c r="UTL73" s="66"/>
      <c r="UTM73" s="66"/>
      <c r="UTN73" s="67"/>
      <c r="UTP73" s="65"/>
      <c r="UTQ73" s="1188"/>
      <c r="UTR73" s="1188"/>
      <c r="UTS73" s="66"/>
      <c r="UTT73" s="66"/>
      <c r="UTU73" s="66"/>
      <c r="UTV73" s="67"/>
      <c r="UTX73" s="65"/>
      <c r="UTY73" s="1188"/>
      <c r="UTZ73" s="1188"/>
      <c r="UUA73" s="66"/>
      <c r="UUB73" s="66"/>
      <c r="UUC73" s="66"/>
      <c r="UUD73" s="67"/>
      <c r="UUF73" s="65"/>
      <c r="UUG73" s="1188"/>
      <c r="UUH73" s="1188"/>
      <c r="UUI73" s="66"/>
      <c r="UUJ73" s="66"/>
      <c r="UUK73" s="66"/>
      <c r="UUL73" s="67"/>
      <c r="UUN73" s="65"/>
      <c r="UUO73" s="1188"/>
      <c r="UUP73" s="1188"/>
      <c r="UUQ73" s="66"/>
      <c r="UUR73" s="66"/>
      <c r="UUS73" s="66"/>
      <c r="UUT73" s="67"/>
      <c r="UUV73" s="65"/>
      <c r="UUW73" s="1188"/>
      <c r="UUX73" s="1188"/>
      <c r="UUY73" s="66"/>
      <c r="UUZ73" s="66"/>
      <c r="UVA73" s="66"/>
      <c r="UVB73" s="67"/>
      <c r="UVD73" s="65"/>
      <c r="UVE73" s="1188"/>
      <c r="UVF73" s="1188"/>
      <c r="UVG73" s="66"/>
      <c r="UVH73" s="66"/>
      <c r="UVI73" s="66"/>
      <c r="UVJ73" s="67"/>
      <c r="UVL73" s="65"/>
      <c r="UVM73" s="1188"/>
      <c r="UVN73" s="1188"/>
      <c r="UVO73" s="66"/>
      <c r="UVP73" s="66"/>
      <c r="UVQ73" s="66"/>
      <c r="UVR73" s="67"/>
      <c r="UVT73" s="65"/>
      <c r="UVU73" s="1188"/>
      <c r="UVV73" s="1188"/>
      <c r="UVW73" s="66"/>
      <c r="UVX73" s="66"/>
      <c r="UVY73" s="66"/>
      <c r="UVZ73" s="67"/>
      <c r="UWB73" s="65"/>
      <c r="UWC73" s="1188"/>
      <c r="UWD73" s="1188"/>
      <c r="UWE73" s="66"/>
      <c r="UWF73" s="66"/>
      <c r="UWG73" s="66"/>
      <c r="UWH73" s="67"/>
      <c r="UWJ73" s="65"/>
      <c r="UWK73" s="1188"/>
      <c r="UWL73" s="1188"/>
      <c r="UWM73" s="66"/>
      <c r="UWN73" s="66"/>
      <c r="UWO73" s="66"/>
      <c r="UWP73" s="67"/>
      <c r="UWR73" s="65"/>
      <c r="UWS73" s="1188"/>
      <c r="UWT73" s="1188"/>
      <c r="UWU73" s="66"/>
      <c r="UWV73" s="66"/>
      <c r="UWW73" s="66"/>
      <c r="UWX73" s="67"/>
      <c r="UWZ73" s="65"/>
      <c r="UXA73" s="1188"/>
      <c r="UXB73" s="1188"/>
      <c r="UXC73" s="66"/>
      <c r="UXD73" s="66"/>
      <c r="UXE73" s="66"/>
      <c r="UXF73" s="67"/>
      <c r="UXH73" s="65"/>
      <c r="UXI73" s="1188"/>
      <c r="UXJ73" s="1188"/>
      <c r="UXK73" s="66"/>
      <c r="UXL73" s="66"/>
      <c r="UXM73" s="66"/>
      <c r="UXN73" s="67"/>
      <c r="UXP73" s="65"/>
      <c r="UXQ73" s="1188"/>
      <c r="UXR73" s="1188"/>
      <c r="UXS73" s="66"/>
      <c r="UXT73" s="66"/>
      <c r="UXU73" s="66"/>
      <c r="UXV73" s="67"/>
      <c r="UXX73" s="65"/>
      <c r="UXY73" s="1188"/>
      <c r="UXZ73" s="1188"/>
      <c r="UYA73" s="66"/>
      <c r="UYB73" s="66"/>
      <c r="UYC73" s="66"/>
      <c r="UYD73" s="67"/>
      <c r="UYF73" s="65"/>
      <c r="UYG73" s="1188"/>
      <c r="UYH73" s="1188"/>
      <c r="UYI73" s="66"/>
      <c r="UYJ73" s="66"/>
      <c r="UYK73" s="66"/>
      <c r="UYL73" s="67"/>
      <c r="UYN73" s="65"/>
      <c r="UYO73" s="1188"/>
      <c r="UYP73" s="1188"/>
      <c r="UYQ73" s="66"/>
      <c r="UYR73" s="66"/>
      <c r="UYS73" s="66"/>
      <c r="UYT73" s="67"/>
      <c r="UYV73" s="65"/>
      <c r="UYW73" s="1188"/>
      <c r="UYX73" s="1188"/>
      <c r="UYY73" s="66"/>
      <c r="UYZ73" s="66"/>
      <c r="UZA73" s="66"/>
      <c r="UZB73" s="67"/>
      <c r="UZD73" s="65"/>
      <c r="UZE73" s="1188"/>
      <c r="UZF73" s="1188"/>
      <c r="UZG73" s="66"/>
      <c r="UZH73" s="66"/>
      <c r="UZI73" s="66"/>
      <c r="UZJ73" s="67"/>
      <c r="UZL73" s="65"/>
      <c r="UZM73" s="1188"/>
      <c r="UZN73" s="1188"/>
      <c r="UZO73" s="66"/>
      <c r="UZP73" s="66"/>
      <c r="UZQ73" s="66"/>
      <c r="UZR73" s="67"/>
      <c r="UZT73" s="65"/>
      <c r="UZU73" s="1188"/>
      <c r="UZV73" s="1188"/>
      <c r="UZW73" s="66"/>
      <c r="UZX73" s="66"/>
      <c r="UZY73" s="66"/>
      <c r="UZZ73" s="67"/>
      <c r="VAB73" s="65"/>
      <c r="VAC73" s="1188"/>
      <c r="VAD73" s="1188"/>
      <c r="VAE73" s="66"/>
      <c r="VAF73" s="66"/>
      <c r="VAG73" s="66"/>
      <c r="VAH73" s="67"/>
      <c r="VAJ73" s="65"/>
      <c r="VAK73" s="1188"/>
      <c r="VAL73" s="1188"/>
      <c r="VAM73" s="66"/>
      <c r="VAN73" s="66"/>
      <c r="VAO73" s="66"/>
      <c r="VAP73" s="67"/>
      <c r="VAR73" s="65"/>
      <c r="VAS73" s="1188"/>
      <c r="VAT73" s="1188"/>
      <c r="VAU73" s="66"/>
      <c r="VAV73" s="66"/>
      <c r="VAW73" s="66"/>
      <c r="VAX73" s="67"/>
      <c r="VAZ73" s="65"/>
      <c r="VBA73" s="1188"/>
      <c r="VBB73" s="1188"/>
      <c r="VBC73" s="66"/>
      <c r="VBD73" s="66"/>
      <c r="VBE73" s="66"/>
      <c r="VBF73" s="67"/>
      <c r="VBH73" s="65"/>
      <c r="VBI73" s="1188"/>
      <c r="VBJ73" s="1188"/>
      <c r="VBK73" s="66"/>
      <c r="VBL73" s="66"/>
      <c r="VBM73" s="66"/>
      <c r="VBN73" s="67"/>
      <c r="VBP73" s="65"/>
      <c r="VBQ73" s="1188"/>
      <c r="VBR73" s="1188"/>
      <c r="VBS73" s="66"/>
      <c r="VBT73" s="66"/>
      <c r="VBU73" s="66"/>
      <c r="VBV73" s="67"/>
      <c r="VBX73" s="65"/>
      <c r="VBY73" s="1188"/>
      <c r="VBZ73" s="1188"/>
      <c r="VCA73" s="66"/>
      <c r="VCB73" s="66"/>
      <c r="VCC73" s="66"/>
      <c r="VCD73" s="67"/>
      <c r="VCF73" s="65"/>
      <c r="VCG73" s="1188"/>
      <c r="VCH73" s="1188"/>
      <c r="VCI73" s="66"/>
      <c r="VCJ73" s="66"/>
      <c r="VCK73" s="66"/>
      <c r="VCL73" s="67"/>
      <c r="VCN73" s="65"/>
      <c r="VCO73" s="1188"/>
      <c r="VCP73" s="1188"/>
      <c r="VCQ73" s="66"/>
      <c r="VCR73" s="66"/>
      <c r="VCS73" s="66"/>
      <c r="VCT73" s="67"/>
      <c r="VCV73" s="65"/>
      <c r="VCW73" s="1188"/>
      <c r="VCX73" s="1188"/>
      <c r="VCY73" s="66"/>
      <c r="VCZ73" s="66"/>
      <c r="VDA73" s="66"/>
      <c r="VDB73" s="67"/>
      <c r="VDD73" s="65"/>
      <c r="VDE73" s="1188"/>
      <c r="VDF73" s="1188"/>
      <c r="VDG73" s="66"/>
      <c r="VDH73" s="66"/>
      <c r="VDI73" s="66"/>
      <c r="VDJ73" s="67"/>
      <c r="VDL73" s="65"/>
      <c r="VDM73" s="1188"/>
      <c r="VDN73" s="1188"/>
      <c r="VDO73" s="66"/>
      <c r="VDP73" s="66"/>
      <c r="VDQ73" s="66"/>
      <c r="VDR73" s="67"/>
      <c r="VDT73" s="65"/>
      <c r="VDU73" s="1188"/>
      <c r="VDV73" s="1188"/>
      <c r="VDW73" s="66"/>
      <c r="VDX73" s="66"/>
      <c r="VDY73" s="66"/>
      <c r="VDZ73" s="67"/>
      <c r="VEB73" s="65"/>
      <c r="VEC73" s="1188"/>
      <c r="VED73" s="1188"/>
      <c r="VEE73" s="66"/>
      <c r="VEF73" s="66"/>
      <c r="VEG73" s="66"/>
      <c r="VEH73" s="67"/>
      <c r="VEJ73" s="65"/>
      <c r="VEK73" s="1188"/>
      <c r="VEL73" s="1188"/>
      <c r="VEM73" s="66"/>
      <c r="VEN73" s="66"/>
      <c r="VEO73" s="66"/>
      <c r="VEP73" s="67"/>
      <c r="VER73" s="65"/>
      <c r="VES73" s="1188"/>
      <c r="VET73" s="1188"/>
      <c r="VEU73" s="66"/>
      <c r="VEV73" s="66"/>
      <c r="VEW73" s="66"/>
      <c r="VEX73" s="67"/>
      <c r="VEZ73" s="65"/>
      <c r="VFA73" s="1188"/>
      <c r="VFB73" s="1188"/>
      <c r="VFC73" s="66"/>
      <c r="VFD73" s="66"/>
      <c r="VFE73" s="66"/>
      <c r="VFF73" s="67"/>
      <c r="VFH73" s="65"/>
      <c r="VFI73" s="1188"/>
      <c r="VFJ73" s="1188"/>
      <c r="VFK73" s="66"/>
      <c r="VFL73" s="66"/>
      <c r="VFM73" s="66"/>
      <c r="VFN73" s="67"/>
      <c r="VFP73" s="65"/>
      <c r="VFQ73" s="1188"/>
      <c r="VFR73" s="1188"/>
      <c r="VFS73" s="66"/>
      <c r="VFT73" s="66"/>
      <c r="VFU73" s="66"/>
      <c r="VFV73" s="67"/>
      <c r="VFX73" s="65"/>
      <c r="VFY73" s="1188"/>
      <c r="VFZ73" s="1188"/>
      <c r="VGA73" s="66"/>
      <c r="VGB73" s="66"/>
      <c r="VGC73" s="66"/>
      <c r="VGD73" s="67"/>
      <c r="VGF73" s="65"/>
      <c r="VGG73" s="1188"/>
      <c r="VGH73" s="1188"/>
      <c r="VGI73" s="66"/>
      <c r="VGJ73" s="66"/>
      <c r="VGK73" s="66"/>
      <c r="VGL73" s="67"/>
      <c r="VGN73" s="65"/>
      <c r="VGO73" s="1188"/>
      <c r="VGP73" s="1188"/>
      <c r="VGQ73" s="66"/>
      <c r="VGR73" s="66"/>
      <c r="VGS73" s="66"/>
      <c r="VGT73" s="67"/>
      <c r="VGV73" s="65"/>
      <c r="VGW73" s="1188"/>
      <c r="VGX73" s="1188"/>
      <c r="VGY73" s="66"/>
      <c r="VGZ73" s="66"/>
      <c r="VHA73" s="66"/>
      <c r="VHB73" s="67"/>
      <c r="VHD73" s="65"/>
      <c r="VHE73" s="1188"/>
      <c r="VHF73" s="1188"/>
      <c r="VHG73" s="66"/>
      <c r="VHH73" s="66"/>
      <c r="VHI73" s="66"/>
      <c r="VHJ73" s="67"/>
      <c r="VHL73" s="65"/>
      <c r="VHM73" s="1188"/>
      <c r="VHN73" s="1188"/>
      <c r="VHO73" s="66"/>
      <c r="VHP73" s="66"/>
      <c r="VHQ73" s="66"/>
      <c r="VHR73" s="67"/>
      <c r="VHT73" s="65"/>
      <c r="VHU73" s="1188"/>
      <c r="VHV73" s="1188"/>
      <c r="VHW73" s="66"/>
      <c r="VHX73" s="66"/>
      <c r="VHY73" s="66"/>
      <c r="VHZ73" s="67"/>
      <c r="VIB73" s="65"/>
      <c r="VIC73" s="1188"/>
      <c r="VID73" s="1188"/>
      <c r="VIE73" s="66"/>
      <c r="VIF73" s="66"/>
      <c r="VIG73" s="66"/>
      <c r="VIH73" s="67"/>
      <c r="VIJ73" s="65"/>
      <c r="VIK73" s="1188"/>
      <c r="VIL73" s="1188"/>
      <c r="VIM73" s="66"/>
      <c r="VIN73" s="66"/>
      <c r="VIO73" s="66"/>
      <c r="VIP73" s="67"/>
      <c r="VIR73" s="65"/>
      <c r="VIS73" s="1188"/>
      <c r="VIT73" s="1188"/>
      <c r="VIU73" s="66"/>
      <c r="VIV73" s="66"/>
      <c r="VIW73" s="66"/>
      <c r="VIX73" s="67"/>
      <c r="VIZ73" s="65"/>
      <c r="VJA73" s="1188"/>
      <c r="VJB73" s="1188"/>
      <c r="VJC73" s="66"/>
      <c r="VJD73" s="66"/>
      <c r="VJE73" s="66"/>
      <c r="VJF73" s="67"/>
      <c r="VJH73" s="65"/>
      <c r="VJI73" s="1188"/>
      <c r="VJJ73" s="1188"/>
      <c r="VJK73" s="66"/>
      <c r="VJL73" s="66"/>
      <c r="VJM73" s="66"/>
      <c r="VJN73" s="67"/>
      <c r="VJP73" s="65"/>
      <c r="VJQ73" s="1188"/>
      <c r="VJR73" s="1188"/>
      <c r="VJS73" s="66"/>
      <c r="VJT73" s="66"/>
      <c r="VJU73" s="66"/>
      <c r="VJV73" s="67"/>
      <c r="VJX73" s="65"/>
      <c r="VJY73" s="1188"/>
      <c r="VJZ73" s="1188"/>
      <c r="VKA73" s="66"/>
      <c r="VKB73" s="66"/>
      <c r="VKC73" s="66"/>
      <c r="VKD73" s="67"/>
      <c r="VKF73" s="65"/>
      <c r="VKG73" s="1188"/>
      <c r="VKH73" s="1188"/>
      <c r="VKI73" s="66"/>
      <c r="VKJ73" s="66"/>
      <c r="VKK73" s="66"/>
      <c r="VKL73" s="67"/>
      <c r="VKN73" s="65"/>
      <c r="VKO73" s="1188"/>
      <c r="VKP73" s="1188"/>
      <c r="VKQ73" s="66"/>
      <c r="VKR73" s="66"/>
      <c r="VKS73" s="66"/>
      <c r="VKT73" s="67"/>
      <c r="VKV73" s="65"/>
      <c r="VKW73" s="1188"/>
      <c r="VKX73" s="1188"/>
      <c r="VKY73" s="66"/>
      <c r="VKZ73" s="66"/>
      <c r="VLA73" s="66"/>
      <c r="VLB73" s="67"/>
      <c r="VLD73" s="65"/>
      <c r="VLE73" s="1188"/>
      <c r="VLF73" s="1188"/>
      <c r="VLG73" s="66"/>
      <c r="VLH73" s="66"/>
      <c r="VLI73" s="66"/>
      <c r="VLJ73" s="67"/>
      <c r="VLL73" s="65"/>
      <c r="VLM73" s="1188"/>
      <c r="VLN73" s="1188"/>
      <c r="VLO73" s="66"/>
      <c r="VLP73" s="66"/>
      <c r="VLQ73" s="66"/>
      <c r="VLR73" s="67"/>
      <c r="VLT73" s="65"/>
      <c r="VLU73" s="1188"/>
      <c r="VLV73" s="1188"/>
      <c r="VLW73" s="66"/>
      <c r="VLX73" s="66"/>
      <c r="VLY73" s="66"/>
      <c r="VLZ73" s="67"/>
      <c r="VMB73" s="65"/>
      <c r="VMC73" s="1188"/>
      <c r="VMD73" s="1188"/>
      <c r="VME73" s="66"/>
      <c r="VMF73" s="66"/>
      <c r="VMG73" s="66"/>
      <c r="VMH73" s="67"/>
      <c r="VMJ73" s="65"/>
      <c r="VMK73" s="1188"/>
      <c r="VML73" s="1188"/>
      <c r="VMM73" s="66"/>
      <c r="VMN73" s="66"/>
      <c r="VMO73" s="66"/>
      <c r="VMP73" s="67"/>
      <c r="VMR73" s="65"/>
      <c r="VMS73" s="1188"/>
      <c r="VMT73" s="1188"/>
      <c r="VMU73" s="66"/>
      <c r="VMV73" s="66"/>
      <c r="VMW73" s="66"/>
      <c r="VMX73" s="67"/>
      <c r="VMZ73" s="65"/>
      <c r="VNA73" s="1188"/>
      <c r="VNB73" s="1188"/>
      <c r="VNC73" s="66"/>
      <c r="VND73" s="66"/>
      <c r="VNE73" s="66"/>
      <c r="VNF73" s="67"/>
      <c r="VNH73" s="65"/>
      <c r="VNI73" s="1188"/>
      <c r="VNJ73" s="1188"/>
      <c r="VNK73" s="66"/>
      <c r="VNL73" s="66"/>
      <c r="VNM73" s="66"/>
      <c r="VNN73" s="67"/>
      <c r="VNP73" s="65"/>
      <c r="VNQ73" s="1188"/>
      <c r="VNR73" s="1188"/>
      <c r="VNS73" s="66"/>
      <c r="VNT73" s="66"/>
      <c r="VNU73" s="66"/>
      <c r="VNV73" s="67"/>
      <c r="VNX73" s="65"/>
      <c r="VNY73" s="1188"/>
      <c r="VNZ73" s="1188"/>
      <c r="VOA73" s="66"/>
      <c r="VOB73" s="66"/>
      <c r="VOC73" s="66"/>
      <c r="VOD73" s="67"/>
      <c r="VOF73" s="65"/>
      <c r="VOG73" s="1188"/>
      <c r="VOH73" s="1188"/>
      <c r="VOI73" s="66"/>
      <c r="VOJ73" s="66"/>
      <c r="VOK73" s="66"/>
      <c r="VOL73" s="67"/>
      <c r="VON73" s="65"/>
      <c r="VOO73" s="1188"/>
      <c r="VOP73" s="1188"/>
      <c r="VOQ73" s="66"/>
      <c r="VOR73" s="66"/>
      <c r="VOS73" s="66"/>
      <c r="VOT73" s="67"/>
      <c r="VOV73" s="65"/>
      <c r="VOW73" s="1188"/>
      <c r="VOX73" s="1188"/>
      <c r="VOY73" s="66"/>
      <c r="VOZ73" s="66"/>
      <c r="VPA73" s="66"/>
      <c r="VPB73" s="67"/>
      <c r="VPD73" s="65"/>
      <c r="VPE73" s="1188"/>
      <c r="VPF73" s="1188"/>
      <c r="VPG73" s="66"/>
      <c r="VPH73" s="66"/>
      <c r="VPI73" s="66"/>
      <c r="VPJ73" s="67"/>
      <c r="VPL73" s="65"/>
      <c r="VPM73" s="1188"/>
      <c r="VPN73" s="1188"/>
      <c r="VPO73" s="66"/>
      <c r="VPP73" s="66"/>
      <c r="VPQ73" s="66"/>
      <c r="VPR73" s="67"/>
      <c r="VPT73" s="65"/>
      <c r="VPU73" s="1188"/>
      <c r="VPV73" s="1188"/>
      <c r="VPW73" s="66"/>
      <c r="VPX73" s="66"/>
      <c r="VPY73" s="66"/>
      <c r="VPZ73" s="67"/>
      <c r="VQB73" s="65"/>
      <c r="VQC73" s="1188"/>
      <c r="VQD73" s="1188"/>
      <c r="VQE73" s="66"/>
      <c r="VQF73" s="66"/>
      <c r="VQG73" s="66"/>
      <c r="VQH73" s="67"/>
      <c r="VQJ73" s="65"/>
      <c r="VQK73" s="1188"/>
      <c r="VQL73" s="1188"/>
      <c r="VQM73" s="66"/>
      <c r="VQN73" s="66"/>
      <c r="VQO73" s="66"/>
      <c r="VQP73" s="67"/>
      <c r="VQR73" s="65"/>
      <c r="VQS73" s="1188"/>
      <c r="VQT73" s="1188"/>
      <c r="VQU73" s="66"/>
      <c r="VQV73" s="66"/>
      <c r="VQW73" s="66"/>
      <c r="VQX73" s="67"/>
      <c r="VQZ73" s="65"/>
      <c r="VRA73" s="1188"/>
      <c r="VRB73" s="1188"/>
      <c r="VRC73" s="66"/>
      <c r="VRD73" s="66"/>
      <c r="VRE73" s="66"/>
      <c r="VRF73" s="67"/>
      <c r="VRH73" s="65"/>
      <c r="VRI73" s="1188"/>
      <c r="VRJ73" s="1188"/>
      <c r="VRK73" s="66"/>
      <c r="VRL73" s="66"/>
      <c r="VRM73" s="66"/>
      <c r="VRN73" s="67"/>
      <c r="VRP73" s="65"/>
      <c r="VRQ73" s="1188"/>
      <c r="VRR73" s="1188"/>
      <c r="VRS73" s="66"/>
      <c r="VRT73" s="66"/>
      <c r="VRU73" s="66"/>
      <c r="VRV73" s="67"/>
      <c r="VRX73" s="65"/>
      <c r="VRY73" s="1188"/>
      <c r="VRZ73" s="1188"/>
      <c r="VSA73" s="66"/>
      <c r="VSB73" s="66"/>
      <c r="VSC73" s="66"/>
      <c r="VSD73" s="67"/>
      <c r="VSF73" s="65"/>
      <c r="VSG73" s="1188"/>
      <c r="VSH73" s="1188"/>
      <c r="VSI73" s="66"/>
      <c r="VSJ73" s="66"/>
      <c r="VSK73" s="66"/>
      <c r="VSL73" s="67"/>
      <c r="VSN73" s="65"/>
      <c r="VSO73" s="1188"/>
      <c r="VSP73" s="1188"/>
      <c r="VSQ73" s="66"/>
      <c r="VSR73" s="66"/>
      <c r="VSS73" s="66"/>
      <c r="VST73" s="67"/>
      <c r="VSV73" s="65"/>
      <c r="VSW73" s="1188"/>
      <c r="VSX73" s="1188"/>
      <c r="VSY73" s="66"/>
      <c r="VSZ73" s="66"/>
      <c r="VTA73" s="66"/>
      <c r="VTB73" s="67"/>
      <c r="VTD73" s="65"/>
      <c r="VTE73" s="1188"/>
      <c r="VTF73" s="1188"/>
      <c r="VTG73" s="66"/>
      <c r="VTH73" s="66"/>
      <c r="VTI73" s="66"/>
      <c r="VTJ73" s="67"/>
      <c r="VTL73" s="65"/>
      <c r="VTM73" s="1188"/>
      <c r="VTN73" s="1188"/>
      <c r="VTO73" s="66"/>
      <c r="VTP73" s="66"/>
      <c r="VTQ73" s="66"/>
      <c r="VTR73" s="67"/>
      <c r="VTT73" s="65"/>
      <c r="VTU73" s="1188"/>
      <c r="VTV73" s="1188"/>
      <c r="VTW73" s="66"/>
      <c r="VTX73" s="66"/>
      <c r="VTY73" s="66"/>
      <c r="VTZ73" s="67"/>
      <c r="VUB73" s="65"/>
      <c r="VUC73" s="1188"/>
      <c r="VUD73" s="1188"/>
      <c r="VUE73" s="66"/>
      <c r="VUF73" s="66"/>
      <c r="VUG73" s="66"/>
      <c r="VUH73" s="67"/>
      <c r="VUJ73" s="65"/>
      <c r="VUK73" s="1188"/>
      <c r="VUL73" s="1188"/>
      <c r="VUM73" s="66"/>
      <c r="VUN73" s="66"/>
      <c r="VUO73" s="66"/>
      <c r="VUP73" s="67"/>
      <c r="VUR73" s="65"/>
      <c r="VUS73" s="1188"/>
      <c r="VUT73" s="1188"/>
      <c r="VUU73" s="66"/>
      <c r="VUV73" s="66"/>
      <c r="VUW73" s="66"/>
      <c r="VUX73" s="67"/>
      <c r="VUZ73" s="65"/>
      <c r="VVA73" s="1188"/>
      <c r="VVB73" s="1188"/>
      <c r="VVC73" s="66"/>
      <c r="VVD73" s="66"/>
      <c r="VVE73" s="66"/>
      <c r="VVF73" s="67"/>
      <c r="VVH73" s="65"/>
      <c r="VVI73" s="1188"/>
      <c r="VVJ73" s="1188"/>
      <c r="VVK73" s="66"/>
      <c r="VVL73" s="66"/>
      <c r="VVM73" s="66"/>
      <c r="VVN73" s="67"/>
      <c r="VVP73" s="65"/>
      <c r="VVQ73" s="1188"/>
      <c r="VVR73" s="1188"/>
      <c r="VVS73" s="66"/>
      <c r="VVT73" s="66"/>
      <c r="VVU73" s="66"/>
      <c r="VVV73" s="67"/>
      <c r="VVX73" s="65"/>
      <c r="VVY73" s="1188"/>
      <c r="VVZ73" s="1188"/>
      <c r="VWA73" s="66"/>
      <c r="VWB73" s="66"/>
      <c r="VWC73" s="66"/>
      <c r="VWD73" s="67"/>
      <c r="VWF73" s="65"/>
      <c r="VWG73" s="1188"/>
      <c r="VWH73" s="1188"/>
      <c r="VWI73" s="66"/>
      <c r="VWJ73" s="66"/>
      <c r="VWK73" s="66"/>
      <c r="VWL73" s="67"/>
      <c r="VWN73" s="65"/>
      <c r="VWO73" s="1188"/>
      <c r="VWP73" s="1188"/>
      <c r="VWQ73" s="66"/>
      <c r="VWR73" s="66"/>
      <c r="VWS73" s="66"/>
      <c r="VWT73" s="67"/>
      <c r="VWV73" s="65"/>
      <c r="VWW73" s="1188"/>
      <c r="VWX73" s="1188"/>
      <c r="VWY73" s="66"/>
      <c r="VWZ73" s="66"/>
      <c r="VXA73" s="66"/>
      <c r="VXB73" s="67"/>
      <c r="VXD73" s="65"/>
      <c r="VXE73" s="1188"/>
      <c r="VXF73" s="1188"/>
      <c r="VXG73" s="66"/>
      <c r="VXH73" s="66"/>
      <c r="VXI73" s="66"/>
      <c r="VXJ73" s="67"/>
      <c r="VXL73" s="65"/>
      <c r="VXM73" s="1188"/>
      <c r="VXN73" s="1188"/>
      <c r="VXO73" s="66"/>
      <c r="VXP73" s="66"/>
      <c r="VXQ73" s="66"/>
      <c r="VXR73" s="67"/>
      <c r="VXT73" s="65"/>
      <c r="VXU73" s="1188"/>
      <c r="VXV73" s="1188"/>
      <c r="VXW73" s="66"/>
      <c r="VXX73" s="66"/>
      <c r="VXY73" s="66"/>
      <c r="VXZ73" s="67"/>
      <c r="VYB73" s="65"/>
      <c r="VYC73" s="1188"/>
      <c r="VYD73" s="1188"/>
      <c r="VYE73" s="66"/>
      <c r="VYF73" s="66"/>
      <c r="VYG73" s="66"/>
      <c r="VYH73" s="67"/>
      <c r="VYJ73" s="65"/>
      <c r="VYK73" s="1188"/>
      <c r="VYL73" s="1188"/>
      <c r="VYM73" s="66"/>
      <c r="VYN73" s="66"/>
      <c r="VYO73" s="66"/>
      <c r="VYP73" s="67"/>
      <c r="VYR73" s="65"/>
      <c r="VYS73" s="1188"/>
      <c r="VYT73" s="1188"/>
      <c r="VYU73" s="66"/>
      <c r="VYV73" s="66"/>
      <c r="VYW73" s="66"/>
      <c r="VYX73" s="67"/>
      <c r="VYZ73" s="65"/>
      <c r="VZA73" s="1188"/>
      <c r="VZB73" s="1188"/>
      <c r="VZC73" s="66"/>
      <c r="VZD73" s="66"/>
      <c r="VZE73" s="66"/>
      <c r="VZF73" s="67"/>
      <c r="VZH73" s="65"/>
      <c r="VZI73" s="1188"/>
      <c r="VZJ73" s="1188"/>
      <c r="VZK73" s="66"/>
      <c r="VZL73" s="66"/>
      <c r="VZM73" s="66"/>
      <c r="VZN73" s="67"/>
      <c r="VZP73" s="65"/>
      <c r="VZQ73" s="1188"/>
      <c r="VZR73" s="1188"/>
      <c r="VZS73" s="66"/>
      <c r="VZT73" s="66"/>
      <c r="VZU73" s="66"/>
      <c r="VZV73" s="67"/>
      <c r="VZX73" s="65"/>
      <c r="VZY73" s="1188"/>
      <c r="VZZ73" s="1188"/>
      <c r="WAA73" s="66"/>
      <c r="WAB73" s="66"/>
      <c r="WAC73" s="66"/>
      <c r="WAD73" s="67"/>
      <c r="WAF73" s="65"/>
      <c r="WAG73" s="1188"/>
      <c r="WAH73" s="1188"/>
      <c r="WAI73" s="66"/>
      <c r="WAJ73" s="66"/>
      <c r="WAK73" s="66"/>
      <c r="WAL73" s="67"/>
      <c r="WAN73" s="65"/>
      <c r="WAO73" s="1188"/>
      <c r="WAP73" s="1188"/>
      <c r="WAQ73" s="66"/>
      <c r="WAR73" s="66"/>
      <c r="WAS73" s="66"/>
      <c r="WAT73" s="67"/>
      <c r="WAV73" s="65"/>
      <c r="WAW73" s="1188"/>
      <c r="WAX73" s="1188"/>
      <c r="WAY73" s="66"/>
      <c r="WAZ73" s="66"/>
      <c r="WBA73" s="66"/>
      <c r="WBB73" s="67"/>
      <c r="WBD73" s="65"/>
      <c r="WBE73" s="1188"/>
      <c r="WBF73" s="1188"/>
      <c r="WBG73" s="66"/>
      <c r="WBH73" s="66"/>
      <c r="WBI73" s="66"/>
      <c r="WBJ73" s="67"/>
      <c r="WBL73" s="65"/>
      <c r="WBM73" s="1188"/>
      <c r="WBN73" s="1188"/>
      <c r="WBO73" s="66"/>
      <c r="WBP73" s="66"/>
      <c r="WBQ73" s="66"/>
      <c r="WBR73" s="67"/>
      <c r="WBT73" s="65"/>
      <c r="WBU73" s="1188"/>
      <c r="WBV73" s="1188"/>
      <c r="WBW73" s="66"/>
      <c r="WBX73" s="66"/>
      <c r="WBY73" s="66"/>
      <c r="WBZ73" s="67"/>
      <c r="WCB73" s="65"/>
      <c r="WCC73" s="1188"/>
      <c r="WCD73" s="1188"/>
      <c r="WCE73" s="66"/>
      <c r="WCF73" s="66"/>
      <c r="WCG73" s="66"/>
      <c r="WCH73" s="67"/>
      <c r="WCJ73" s="65"/>
      <c r="WCK73" s="1188"/>
      <c r="WCL73" s="1188"/>
      <c r="WCM73" s="66"/>
      <c r="WCN73" s="66"/>
      <c r="WCO73" s="66"/>
      <c r="WCP73" s="67"/>
      <c r="WCR73" s="65"/>
      <c r="WCS73" s="1188"/>
      <c r="WCT73" s="1188"/>
      <c r="WCU73" s="66"/>
      <c r="WCV73" s="66"/>
      <c r="WCW73" s="66"/>
      <c r="WCX73" s="67"/>
      <c r="WCZ73" s="65"/>
      <c r="WDA73" s="1188"/>
      <c r="WDB73" s="1188"/>
      <c r="WDC73" s="66"/>
      <c r="WDD73" s="66"/>
      <c r="WDE73" s="66"/>
      <c r="WDF73" s="67"/>
      <c r="WDH73" s="65"/>
      <c r="WDI73" s="1188"/>
      <c r="WDJ73" s="1188"/>
      <c r="WDK73" s="66"/>
      <c r="WDL73" s="66"/>
      <c r="WDM73" s="66"/>
      <c r="WDN73" s="67"/>
      <c r="WDP73" s="65"/>
      <c r="WDQ73" s="1188"/>
      <c r="WDR73" s="1188"/>
      <c r="WDS73" s="66"/>
      <c r="WDT73" s="66"/>
      <c r="WDU73" s="66"/>
      <c r="WDV73" s="67"/>
      <c r="WDX73" s="65"/>
      <c r="WDY73" s="1188"/>
      <c r="WDZ73" s="1188"/>
      <c r="WEA73" s="66"/>
      <c r="WEB73" s="66"/>
      <c r="WEC73" s="66"/>
      <c r="WED73" s="67"/>
      <c r="WEF73" s="65"/>
      <c r="WEG73" s="1188"/>
      <c r="WEH73" s="1188"/>
      <c r="WEI73" s="66"/>
      <c r="WEJ73" s="66"/>
      <c r="WEK73" s="66"/>
      <c r="WEL73" s="67"/>
      <c r="WEN73" s="65"/>
      <c r="WEO73" s="1188"/>
      <c r="WEP73" s="1188"/>
      <c r="WEQ73" s="66"/>
      <c r="WER73" s="66"/>
      <c r="WES73" s="66"/>
      <c r="WET73" s="67"/>
      <c r="WEV73" s="65"/>
      <c r="WEW73" s="1188"/>
      <c r="WEX73" s="1188"/>
      <c r="WEY73" s="66"/>
      <c r="WEZ73" s="66"/>
      <c r="WFA73" s="66"/>
      <c r="WFB73" s="67"/>
      <c r="WFD73" s="65"/>
      <c r="WFE73" s="1188"/>
      <c r="WFF73" s="1188"/>
      <c r="WFG73" s="66"/>
      <c r="WFH73" s="66"/>
      <c r="WFI73" s="66"/>
      <c r="WFJ73" s="67"/>
      <c r="WFL73" s="65"/>
      <c r="WFM73" s="1188"/>
      <c r="WFN73" s="1188"/>
      <c r="WFO73" s="66"/>
      <c r="WFP73" s="66"/>
      <c r="WFQ73" s="66"/>
      <c r="WFR73" s="67"/>
      <c r="WFT73" s="65"/>
      <c r="WFU73" s="1188"/>
      <c r="WFV73" s="1188"/>
      <c r="WFW73" s="66"/>
      <c r="WFX73" s="66"/>
      <c r="WFY73" s="66"/>
      <c r="WFZ73" s="67"/>
      <c r="WGB73" s="65"/>
      <c r="WGC73" s="1188"/>
      <c r="WGD73" s="1188"/>
      <c r="WGE73" s="66"/>
      <c r="WGF73" s="66"/>
      <c r="WGG73" s="66"/>
      <c r="WGH73" s="67"/>
      <c r="WGJ73" s="65"/>
      <c r="WGK73" s="1188"/>
      <c r="WGL73" s="1188"/>
      <c r="WGM73" s="66"/>
      <c r="WGN73" s="66"/>
      <c r="WGO73" s="66"/>
      <c r="WGP73" s="67"/>
      <c r="WGR73" s="65"/>
      <c r="WGS73" s="1188"/>
      <c r="WGT73" s="1188"/>
      <c r="WGU73" s="66"/>
      <c r="WGV73" s="66"/>
      <c r="WGW73" s="66"/>
      <c r="WGX73" s="67"/>
      <c r="WGZ73" s="65"/>
      <c r="WHA73" s="1188"/>
      <c r="WHB73" s="1188"/>
      <c r="WHC73" s="66"/>
      <c r="WHD73" s="66"/>
      <c r="WHE73" s="66"/>
      <c r="WHF73" s="67"/>
      <c r="WHH73" s="65"/>
      <c r="WHI73" s="1188"/>
      <c r="WHJ73" s="1188"/>
      <c r="WHK73" s="66"/>
      <c r="WHL73" s="66"/>
      <c r="WHM73" s="66"/>
      <c r="WHN73" s="67"/>
      <c r="WHP73" s="65"/>
      <c r="WHQ73" s="1188"/>
      <c r="WHR73" s="1188"/>
      <c r="WHS73" s="66"/>
      <c r="WHT73" s="66"/>
      <c r="WHU73" s="66"/>
      <c r="WHV73" s="67"/>
      <c r="WHX73" s="65"/>
      <c r="WHY73" s="1188"/>
      <c r="WHZ73" s="1188"/>
      <c r="WIA73" s="66"/>
      <c r="WIB73" s="66"/>
      <c r="WIC73" s="66"/>
      <c r="WID73" s="67"/>
      <c r="WIF73" s="65"/>
      <c r="WIG73" s="1188"/>
      <c r="WIH73" s="1188"/>
      <c r="WII73" s="66"/>
      <c r="WIJ73" s="66"/>
      <c r="WIK73" s="66"/>
      <c r="WIL73" s="67"/>
      <c r="WIN73" s="65"/>
      <c r="WIO73" s="1188"/>
      <c r="WIP73" s="1188"/>
      <c r="WIQ73" s="66"/>
      <c r="WIR73" s="66"/>
      <c r="WIS73" s="66"/>
      <c r="WIT73" s="67"/>
      <c r="WIV73" s="65"/>
      <c r="WIW73" s="1188"/>
      <c r="WIX73" s="1188"/>
      <c r="WIY73" s="66"/>
      <c r="WIZ73" s="66"/>
      <c r="WJA73" s="66"/>
      <c r="WJB73" s="67"/>
      <c r="WJD73" s="65"/>
      <c r="WJE73" s="1188"/>
      <c r="WJF73" s="1188"/>
      <c r="WJG73" s="66"/>
      <c r="WJH73" s="66"/>
      <c r="WJI73" s="66"/>
      <c r="WJJ73" s="67"/>
      <c r="WJL73" s="65"/>
      <c r="WJM73" s="1188"/>
      <c r="WJN73" s="1188"/>
      <c r="WJO73" s="66"/>
      <c r="WJP73" s="66"/>
      <c r="WJQ73" s="66"/>
      <c r="WJR73" s="67"/>
      <c r="WJT73" s="65"/>
      <c r="WJU73" s="1188"/>
      <c r="WJV73" s="1188"/>
      <c r="WJW73" s="66"/>
      <c r="WJX73" s="66"/>
      <c r="WJY73" s="66"/>
      <c r="WJZ73" s="67"/>
      <c r="WKB73" s="65"/>
      <c r="WKC73" s="1188"/>
      <c r="WKD73" s="1188"/>
      <c r="WKE73" s="66"/>
      <c r="WKF73" s="66"/>
      <c r="WKG73" s="66"/>
      <c r="WKH73" s="67"/>
      <c r="WKJ73" s="65"/>
      <c r="WKK73" s="1188"/>
      <c r="WKL73" s="1188"/>
      <c r="WKM73" s="66"/>
      <c r="WKN73" s="66"/>
      <c r="WKO73" s="66"/>
      <c r="WKP73" s="67"/>
      <c r="WKR73" s="65"/>
      <c r="WKS73" s="1188"/>
      <c r="WKT73" s="1188"/>
      <c r="WKU73" s="66"/>
      <c r="WKV73" s="66"/>
      <c r="WKW73" s="66"/>
      <c r="WKX73" s="67"/>
      <c r="WKZ73" s="65"/>
      <c r="WLA73" s="1188"/>
      <c r="WLB73" s="1188"/>
      <c r="WLC73" s="66"/>
      <c r="WLD73" s="66"/>
      <c r="WLE73" s="66"/>
      <c r="WLF73" s="67"/>
      <c r="WLH73" s="65"/>
      <c r="WLI73" s="1188"/>
      <c r="WLJ73" s="1188"/>
      <c r="WLK73" s="66"/>
      <c r="WLL73" s="66"/>
      <c r="WLM73" s="66"/>
      <c r="WLN73" s="67"/>
      <c r="WLP73" s="65"/>
      <c r="WLQ73" s="1188"/>
      <c r="WLR73" s="1188"/>
      <c r="WLS73" s="66"/>
      <c r="WLT73" s="66"/>
      <c r="WLU73" s="66"/>
      <c r="WLV73" s="67"/>
      <c r="WLX73" s="65"/>
      <c r="WLY73" s="1188"/>
      <c r="WLZ73" s="1188"/>
      <c r="WMA73" s="66"/>
      <c r="WMB73" s="66"/>
      <c r="WMC73" s="66"/>
      <c r="WMD73" s="67"/>
      <c r="WMF73" s="65"/>
      <c r="WMG73" s="1188"/>
      <c r="WMH73" s="1188"/>
      <c r="WMI73" s="66"/>
      <c r="WMJ73" s="66"/>
      <c r="WMK73" s="66"/>
      <c r="WML73" s="67"/>
      <c r="WMN73" s="65"/>
      <c r="WMO73" s="1188"/>
      <c r="WMP73" s="1188"/>
      <c r="WMQ73" s="66"/>
      <c r="WMR73" s="66"/>
      <c r="WMS73" s="66"/>
      <c r="WMT73" s="67"/>
      <c r="WMV73" s="65"/>
      <c r="WMW73" s="1188"/>
      <c r="WMX73" s="1188"/>
      <c r="WMY73" s="66"/>
      <c r="WMZ73" s="66"/>
      <c r="WNA73" s="66"/>
      <c r="WNB73" s="67"/>
      <c r="WND73" s="65"/>
      <c r="WNE73" s="1188"/>
      <c r="WNF73" s="1188"/>
      <c r="WNG73" s="66"/>
      <c r="WNH73" s="66"/>
      <c r="WNI73" s="66"/>
      <c r="WNJ73" s="67"/>
      <c r="WNL73" s="65"/>
      <c r="WNM73" s="1188"/>
      <c r="WNN73" s="1188"/>
      <c r="WNO73" s="66"/>
      <c r="WNP73" s="66"/>
      <c r="WNQ73" s="66"/>
      <c r="WNR73" s="67"/>
      <c r="WNT73" s="65"/>
      <c r="WNU73" s="1188"/>
      <c r="WNV73" s="1188"/>
      <c r="WNW73" s="66"/>
      <c r="WNX73" s="66"/>
      <c r="WNY73" s="66"/>
      <c r="WNZ73" s="67"/>
      <c r="WOB73" s="65"/>
      <c r="WOC73" s="1188"/>
      <c r="WOD73" s="1188"/>
      <c r="WOE73" s="66"/>
      <c r="WOF73" s="66"/>
      <c r="WOG73" s="66"/>
      <c r="WOH73" s="67"/>
      <c r="WOJ73" s="65"/>
      <c r="WOK73" s="1188"/>
      <c r="WOL73" s="1188"/>
      <c r="WOM73" s="66"/>
      <c r="WON73" s="66"/>
      <c r="WOO73" s="66"/>
      <c r="WOP73" s="67"/>
      <c r="WOR73" s="65"/>
      <c r="WOS73" s="1188"/>
      <c r="WOT73" s="1188"/>
      <c r="WOU73" s="66"/>
      <c r="WOV73" s="66"/>
      <c r="WOW73" s="66"/>
      <c r="WOX73" s="67"/>
      <c r="WOZ73" s="65"/>
      <c r="WPA73" s="1188"/>
      <c r="WPB73" s="1188"/>
      <c r="WPC73" s="66"/>
      <c r="WPD73" s="66"/>
      <c r="WPE73" s="66"/>
      <c r="WPF73" s="67"/>
      <c r="WPH73" s="65"/>
      <c r="WPI73" s="1188"/>
      <c r="WPJ73" s="1188"/>
      <c r="WPK73" s="66"/>
      <c r="WPL73" s="66"/>
      <c r="WPM73" s="66"/>
      <c r="WPN73" s="67"/>
      <c r="WPP73" s="65"/>
      <c r="WPQ73" s="1188"/>
      <c r="WPR73" s="1188"/>
      <c r="WPS73" s="66"/>
      <c r="WPT73" s="66"/>
      <c r="WPU73" s="66"/>
      <c r="WPV73" s="67"/>
      <c r="WPX73" s="65"/>
      <c r="WPY73" s="1188"/>
      <c r="WPZ73" s="1188"/>
      <c r="WQA73" s="66"/>
      <c r="WQB73" s="66"/>
      <c r="WQC73" s="66"/>
      <c r="WQD73" s="67"/>
      <c r="WQF73" s="65"/>
      <c r="WQG73" s="1188"/>
      <c r="WQH73" s="1188"/>
      <c r="WQI73" s="66"/>
      <c r="WQJ73" s="66"/>
      <c r="WQK73" s="66"/>
      <c r="WQL73" s="67"/>
      <c r="WQN73" s="65"/>
      <c r="WQO73" s="1188"/>
      <c r="WQP73" s="1188"/>
      <c r="WQQ73" s="66"/>
      <c r="WQR73" s="66"/>
      <c r="WQS73" s="66"/>
      <c r="WQT73" s="67"/>
      <c r="WQV73" s="65"/>
      <c r="WQW73" s="1188"/>
      <c r="WQX73" s="1188"/>
      <c r="WQY73" s="66"/>
      <c r="WQZ73" s="66"/>
      <c r="WRA73" s="66"/>
      <c r="WRB73" s="67"/>
      <c r="WRD73" s="65"/>
      <c r="WRE73" s="1188"/>
      <c r="WRF73" s="1188"/>
      <c r="WRG73" s="66"/>
      <c r="WRH73" s="66"/>
      <c r="WRI73" s="66"/>
      <c r="WRJ73" s="67"/>
      <c r="WRL73" s="65"/>
      <c r="WRM73" s="1188"/>
      <c r="WRN73" s="1188"/>
      <c r="WRO73" s="66"/>
      <c r="WRP73" s="66"/>
      <c r="WRQ73" s="66"/>
      <c r="WRR73" s="67"/>
      <c r="WRT73" s="65"/>
      <c r="WRU73" s="1188"/>
      <c r="WRV73" s="1188"/>
      <c r="WRW73" s="66"/>
      <c r="WRX73" s="66"/>
      <c r="WRY73" s="66"/>
      <c r="WRZ73" s="67"/>
      <c r="WSB73" s="65"/>
      <c r="WSC73" s="1188"/>
      <c r="WSD73" s="1188"/>
      <c r="WSE73" s="66"/>
      <c r="WSF73" s="66"/>
      <c r="WSG73" s="66"/>
      <c r="WSH73" s="67"/>
      <c r="WSJ73" s="65"/>
      <c r="WSK73" s="1188"/>
      <c r="WSL73" s="1188"/>
      <c r="WSM73" s="66"/>
      <c r="WSN73" s="66"/>
      <c r="WSO73" s="66"/>
      <c r="WSP73" s="67"/>
      <c r="WSR73" s="65"/>
      <c r="WSS73" s="1188"/>
      <c r="WST73" s="1188"/>
      <c r="WSU73" s="66"/>
      <c r="WSV73" s="66"/>
      <c r="WSW73" s="66"/>
      <c r="WSX73" s="67"/>
      <c r="WSZ73" s="65"/>
      <c r="WTA73" s="1188"/>
      <c r="WTB73" s="1188"/>
      <c r="WTC73" s="66"/>
      <c r="WTD73" s="66"/>
      <c r="WTE73" s="66"/>
      <c r="WTF73" s="67"/>
      <c r="WTH73" s="65"/>
      <c r="WTI73" s="1188"/>
      <c r="WTJ73" s="1188"/>
      <c r="WTK73" s="66"/>
      <c r="WTL73" s="66"/>
      <c r="WTM73" s="66"/>
      <c r="WTN73" s="67"/>
      <c r="WTP73" s="65"/>
      <c r="WTQ73" s="1188"/>
      <c r="WTR73" s="1188"/>
      <c r="WTS73" s="66"/>
      <c r="WTT73" s="66"/>
      <c r="WTU73" s="66"/>
      <c r="WTV73" s="67"/>
      <c r="WTX73" s="65"/>
      <c r="WTY73" s="1188"/>
      <c r="WTZ73" s="1188"/>
      <c r="WUA73" s="66"/>
      <c r="WUB73" s="66"/>
      <c r="WUC73" s="66"/>
      <c r="WUD73" s="67"/>
      <c r="WUF73" s="65"/>
      <c r="WUG73" s="1188"/>
      <c r="WUH73" s="1188"/>
      <c r="WUI73" s="66"/>
      <c r="WUJ73" s="66"/>
      <c r="WUK73" s="66"/>
      <c r="WUL73" s="67"/>
      <c r="WUN73" s="65"/>
      <c r="WUO73" s="1188"/>
      <c r="WUP73" s="1188"/>
      <c r="WUQ73" s="66"/>
      <c r="WUR73" s="66"/>
      <c r="WUS73" s="66"/>
      <c r="WUT73" s="67"/>
      <c r="WUV73" s="65"/>
      <c r="WUW73" s="1188"/>
      <c r="WUX73" s="1188"/>
      <c r="WUY73" s="66"/>
      <c r="WUZ73" s="66"/>
      <c r="WVA73" s="66"/>
      <c r="WVB73" s="67"/>
      <c r="WVD73" s="65"/>
      <c r="WVE73" s="1188"/>
      <c r="WVF73" s="1188"/>
      <c r="WVG73" s="66"/>
      <c r="WVH73" s="66"/>
      <c r="WVI73" s="66"/>
      <c r="WVJ73" s="67"/>
      <c r="WVL73" s="65"/>
      <c r="WVM73" s="1188"/>
      <c r="WVN73" s="1188"/>
      <c r="WVO73" s="66"/>
      <c r="WVP73" s="66"/>
      <c r="WVQ73" s="66"/>
      <c r="WVR73" s="67"/>
      <c r="WVT73" s="65"/>
      <c r="WVU73" s="1188"/>
      <c r="WVV73" s="1188"/>
      <c r="WVW73" s="66"/>
      <c r="WVX73" s="66"/>
      <c r="WVY73" s="66"/>
      <c r="WVZ73" s="67"/>
      <c r="WWB73" s="65"/>
      <c r="WWC73" s="1188"/>
      <c r="WWD73" s="1188"/>
      <c r="WWE73" s="66"/>
      <c r="WWF73" s="66"/>
      <c r="WWG73" s="66"/>
      <c r="WWH73" s="67"/>
      <c r="WWJ73" s="65"/>
      <c r="WWK73" s="1188"/>
      <c r="WWL73" s="1188"/>
      <c r="WWM73" s="66"/>
      <c r="WWN73" s="66"/>
      <c r="WWO73" s="66"/>
      <c r="WWP73" s="67"/>
      <c r="WWR73" s="65"/>
      <c r="WWS73" s="1188"/>
      <c r="WWT73" s="1188"/>
      <c r="WWU73" s="66"/>
      <c r="WWV73" s="66"/>
      <c r="WWW73" s="66"/>
      <c r="WWX73" s="67"/>
      <c r="WWZ73" s="65"/>
      <c r="WXA73" s="1188"/>
      <c r="WXB73" s="1188"/>
      <c r="WXC73" s="66"/>
      <c r="WXD73" s="66"/>
      <c r="WXE73" s="66"/>
      <c r="WXF73" s="67"/>
      <c r="WXH73" s="65"/>
      <c r="WXI73" s="1188"/>
      <c r="WXJ73" s="1188"/>
      <c r="WXK73" s="66"/>
      <c r="WXL73" s="66"/>
      <c r="WXM73" s="66"/>
      <c r="WXN73" s="67"/>
      <c r="WXP73" s="65"/>
      <c r="WXQ73" s="1188"/>
      <c r="WXR73" s="1188"/>
      <c r="WXS73" s="66"/>
      <c r="WXT73" s="66"/>
      <c r="WXU73" s="66"/>
      <c r="WXV73" s="67"/>
      <c r="WXX73" s="65"/>
      <c r="WXY73" s="1188"/>
      <c r="WXZ73" s="1188"/>
      <c r="WYA73" s="66"/>
      <c r="WYB73" s="66"/>
      <c r="WYC73" s="66"/>
      <c r="WYD73" s="67"/>
      <c r="WYF73" s="65"/>
      <c r="WYG73" s="1188"/>
      <c r="WYH73" s="1188"/>
      <c r="WYI73" s="66"/>
      <c r="WYJ73" s="66"/>
      <c r="WYK73" s="66"/>
      <c r="WYL73" s="67"/>
      <c r="WYN73" s="65"/>
      <c r="WYO73" s="1188"/>
      <c r="WYP73" s="1188"/>
      <c r="WYQ73" s="66"/>
      <c r="WYR73" s="66"/>
      <c r="WYS73" s="66"/>
      <c r="WYT73" s="67"/>
      <c r="WYV73" s="65"/>
      <c r="WYW73" s="1188"/>
      <c r="WYX73" s="1188"/>
      <c r="WYY73" s="66"/>
      <c r="WYZ73" s="66"/>
      <c r="WZA73" s="66"/>
      <c r="WZB73" s="67"/>
      <c r="WZD73" s="65"/>
      <c r="WZE73" s="1188"/>
      <c r="WZF73" s="1188"/>
      <c r="WZG73" s="66"/>
      <c r="WZH73" s="66"/>
      <c r="WZI73" s="66"/>
      <c r="WZJ73" s="67"/>
      <c r="WZL73" s="65"/>
      <c r="WZM73" s="1188"/>
      <c r="WZN73" s="1188"/>
      <c r="WZO73" s="66"/>
      <c r="WZP73" s="66"/>
      <c r="WZQ73" s="66"/>
      <c r="WZR73" s="67"/>
      <c r="WZT73" s="65"/>
      <c r="WZU73" s="1188"/>
      <c r="WZV73" s="1188"/>
      <c r="WZW73" s="66"/>
      <c r="WZX73" s="66"/>
      <c r="WZY73" s="66"/>
      <c r="WZZ73" s="67"/>
      <c r="XAB73" s="65"/>
      <c r="XAC73" s="1188"/>
      <c r="XAD73" s="1188"/>
      <c r="XAE73" s="66"/>
      <c r="XAF73" s="66"/>
      <c r="XAG73" s="66"/>
      <c r="XAH73" s="67"/>
      <c r="XAJ73" s="65"/>
      <c r="XAK73" s="1188"/>
      <c r="XAL73" s="1188"/>
      <c r="XAM73" s="66"/>
      <c r="XAN73" s="66"/>
      <c r="XAO73" s="66"/>
      <c r="XAP73" s="67"/>
      <c r="XAR73" s="65"/>
      <c r="XAS73" s="1188"/>
      <c r="XAT73" s="1188"/>
      <c r="XAU73" s="66"/>
      <c r="XAV73" s="66"/>
      <c r="XAW73" s="66"/>
      <c r="XAX73" s="67"/>
      <c r="XAZ73" s="65"/>
      <c r="XBA73" s="1188"/>
      <c r="XBB73" s="1188"/>
      <c r="XBC73" s="66"/>
      <c r="XBD73" s="66"/>
      <c r="XBE73" s="66"/>
      <c r="XBF73" s="67"/>
      <c r="XBH73" s="65"/>
      <c r="XBI73" s="1188"/>
      <c r="XBJ73" s="1188"/>
      <c r="XBK73" s="66"/>
      <c r="XBL73" s="66"/>
      <c r="XBM73" s="66"/>
      <c r="XBN73" s="67"/>
      <c r="XBP73" s="65"/>
      <c r="XBQ73" s="1188"/>
      <c r="XBR73" s="1188"/>
      <c r="XBS73" s="66"/>
      <c r="XBT73" s="66"/>
      <c r="XBU73" s="66"/>
      <c r="XBV73" s="67"/>
      <c r="XBX73" s="65"/>
      <c r="XBY73" s="1188"/>
      <c r="XBZ73" s="1188"/>
      <c r="XCA73" s="66"/>
      <c r="XCB73" s="66"/>
      <c r="XCC73" s="66"/>
      <c r="XCD73" s="67"/>
      <c r="XCF73" s="65"/>
      <c r="XCG73" s="1188"/>
      <c r="XCH73" s="1188"/>
      <c r="XCI73" s="66"/>
      <c r="XCJ73" s="66"/>
      <c r="XCK73" s="66"/>
      <c r="XCL73" s="67"/>
      <c r="XCN73" s="65"/>
      <c r="XCO73" s="1188"/>
      <c r="XCP73" s="1188"/>
      <c r="XCQ73" s="66"/>
      <c r="XCR73" s="66"/>
      <c r="XCS73" s="66"/>
      <c r="XCT73" s="67"/>
      <c r="XCV73" s="65"/>
      <c r="XCW73" s="1188"/>
      <c r="XCX73" s="1188"/>
      <c r="XCY73" s="66"/>
      <c r="XCZ73" s="66"/>
      <c r="XDA73" s="66"/>
      <c r="XDB73" s="67"/>
      <c r="XDD73" s="65"/>
      <c r="XDE73" s="1188"/>
      <c r="XDF73" s="1188"/>
      <c r="XDG73" s="66"/>
      <c r="XDH73" s="66"/>
      <c r="XDI73" s="66"/>
      <c r="XDJ73" s="67"/>
      <c r="XDL73" s="65"/>
      <c r="XDM73" s="1188"/>
      <c r="XDN73" s="1188"/>
      <c r="XDO73" s="66"/>
      <c r="XDP73" s="66"/>
      <c r="XDQ73" s="66"/>
      <c r="XDR73" s="67"/>
      <c r="XDT73" s="65"/>
      <c r="XDU73" s="1188"/>
      <c r="XDV73" s="1188"/>
      <c r="XDW73" s="66"/>
      <c r="XDX73" s="66"/>
      <c r="XDY73" s="66"/>
      <c r="XDZ73" s="67"/>
      <c r="XEB73" s="65"/>
      <c r="XEC73" s="1188"/>
      <c r="XED73" s="1188"/>
      <c r="XEE73" s="66"/>
      <c r="XEF73" s="66"/>
      <c r="XEG73" s="66"/>
      <c r="XEH73" s="67"/>
      <c r="XEJ73" s="65"/>
      <c r="XEK73" s="1188"/>
      <c r="XEL73" s="1188"/>
      <c r="XEM73" s="66"/>
      <c r="XEN73" s="66"/>
      <c r="XEO73" s="66"/>
      <c r="XEP73" s="67"/>
      <c r="XER73" s="65"/>
      <c r="XES73" s="1188"/>
      <c r="XET73" s="1188"/>
      <c r="XEU73" s="66"/>
      <c r="XEV73" s="66"/>
      <c r="XEW73" s="66"/>
      <c r="XEX73" s="67"/>
      <c r="XEZ73" s="65"/>
      <c r="XFA73" s="1188"/>
      <c r="XFB73" s="1188"/>
      <c r="XFC73" s="66"/>
      <c r="XFD73" s="66"/>
    </row>
    <row r="74" spans="1:16384" s="64" customFormat="1" ht="20.25" customHeight="1" x14ac:dyDescent="0.2">
      <c r="A74" s="426">
        <f t="shared" si="4"/>
        <v>65</v>
      </c>
      <c r="B74" s="1134"/>
      <c r="C74" s="1178"/>
      <c r="D74" s="1139" t="s">
        <v>89</v>
      </c>
      <c r="E74" s="1140"/>
      <c r="F74" s="1141"/>
      <c r="G74" s="62"/>
      <c r="H74" s="62"/>
      <c r="I74" s="62"/>
      <c r="J74" s="62"/>
      <c r="K74" s="57">
        <f t="shared" ref="K74:K83" si="5">G74-I74+J74</f>
        <v>0</v>
      </c>
      <c r="L74" s="65"/>
      <c r="M74" s="69"/>
      <c r="N74" s="69"/>
      <c r="O74" s="70"/>
      <c r="P74" s="70"/>
      <c r="Q74" s="70"/>
      <c r="R74" s="71"/>
      <c r="T74" s="65"/>
      <c r="U74" s="69"/>
      <c r="V74" s="69"/>
      <c r="W74" s="70"/>
      <c r="X74" s="70"/>
      <c r="Y74" s="70"/>
      <c r="Z74" s="71"/>
      <c r="AB74" s="65"/>
      <c r="AC74" s="69"/>
      <c r="AD74" s="69"/>
      <c r="AE74" s="70"/>
      <c r="AF74" s="70"/>
      <c r="AG74" s="70"/>
      <c r="AH74" s="71"/>
      <c r="AJ74" s="65"/>
      <c r="AK74" s="69"/>
      <c r="AL74" s="69"/>
      <c r="AM74" s="70"/>
      <c r="AN74" s="70"/>
      <c r="AO74" s="70"/>
      <c r="AP74" s="71"/>
      <c r="AR74" s="65"/>
      <c r="AS74" s="69"/>
      <c r="AT74" s="69"/>
      <c r="AU74" s="70"/>
      <c r="AV74" s="70"/>
      <c r="AW74" s="70"/>
      <c r="AX74" s="71"/>
      <c r="AZ74" s="65"/>
      <c r="BA74" s="69"/>
      <c r="BB74" s="69"/>
      <c r="BC74" s="70"/>
      <c r="BD74" s="70"/>
      <c r="BE74" s="70"/>
      <c r="BF74" s="71"/>
      <c r="BH74" s="65"/>
      <c r="BI74" s="69"/>
      <c r="BJ74" s="69"/>
      <c r="BK74" s="70"/>
      <c r="BL74" s="70"/>
      <c r="BM74" s="70"/>
      <c r="BN74" s="71"/>
      <c r="BP74" s="65"/>
      <c r="BQ74" s="69"/>
      <c r="BR74" s="69"/>
      <c r="BS74" s="70"/>
      <c r="BT74" s="70"/>
      <c r="BU74" s="70"/>
      <c r="BV74" s="71"/>
      <c r="BX74" s="65"/>
      <c r="BY74" s="69"/>
      <c r="BZ74" s="69"/>
      <c r="CA74" s="70"/>
      <c r="CB74" s="70"/>
      <c r="CC74" s="70"/>
      <c r="CD74" s="71"/>
      <c r="CF74" s="65"/>
      <c r="CG74" s="69"/>
      <c r="CH74" s="69"/>
      <c r="CI74" s="70"/>
      <c r="CJ74" s="70"/>
      <c r="CK74" s="70"/>
      <c r="CL74" s="71"/>
      <c r="CN74" s="65"/>
      <c r="CO74" s="69"/>
      <c r="CP74" s="69"/>
      <c r="CQ74" s="70"/>
      <c r="CR74" s="70"/>
      <c r="CS74" s="70"/>
      <c r="CT74" s="71"/>
      <c r="CV74" s="65"/>
      <c r="CW74" s="69"/>
      <c r="CX74" s="69"/>
      <c r="CY74" s="70"/>
      <c r="CZ74" s="70"/>
      <c r="DA74" s="70"/>
      <c r="DB74" s="71"/>
      <c r="DD74" s="65"/>
      <c r="DE74" s="69"/>
      <c r="DF74" s="69"/>
      <c r="DG74" s="70"/>
      <c r="DH74" s="70"/>
      <c r="DI74" s="70"/>
      <c r="DJ74" s="71"/>
      <c r="DL74" s="65"/>
      <c r="DM74" s="69"/>
      <c r="DN74" s="69"/>
      <c r="DO74" s="70"/>
      <c r="DP74" s="70"/>
      <c r="DQ74" s="70"/>
      <c r="DR74" s="71"/>
      <c r="DT74" s="65"/>
      <c r="DU74" s="69"/>
      <c r="DV74" s="69"/>
      <c r="DW74" s="70"/>
      <c r="DX74" s="70"/>
      <c r="DY74" s="70"/>
      <c r="DZ74" s="71"/>
      <c r="EB74" s="65"/>
      <c r="EC74" s="69"/>
      <c r="ED74" s="69"/>
      <c r="EE74" s="70"/>
      <c r="EF74" s="70"/>
      <c r="EG74" s="70"/>
      <c r="EH74" s="71"/>
      <c r="EJ74" s="65"/>
      <c r="EK74" s="69"/>
      <c r="EL74" s="69"/>
      <c r="EM74" s="70"/>
      <c r="EN74" s="70"/>
      <c r="EO74" s="70"/>
      <c r="EP74" s="71"/>
      <c r="ER74" s="65"/>
      <c r="ES74" s="69"/>
      <c r="ET74" s="69"/>
      <c r="EU74" s="70"/>
      <c r="EV74" s="70"/>
      <c r="EW74" s="70"/>
      <c r="EX74" s="71"/>
      <c r="EZ74" s="65"/>
      <c r="FA74" s="69"/>
      <c r="FB74" s="69"/>
      <c r="FC74" s="70"/>
      <c r="FD74" s="70"/>
      <c r="FE74" s="70"/>
      <c r="FF74" s="71"/>
      <c r="FH74" s="65"/>
      <c r="FI74" s="69"/>
      <c r="FJ74" s="69"/>
      <c r="FK74" s="70"/>
      <c r="FL74" s="70"/>
      <c r="FM74" s="70"/>
      <c r="FN74" s="71"/>
      <c r="FP74" s="65"/>
      <c r="FQ74" s="69"/>
      <c r="FR74" s="69"/>
      <c r="FS74" s="70"/>
      <c r="FT74" s="70"/>
      <c r="FU74" s="70"/>
      <c r="FV74" s="71"/>
      <c r="FX74" s="65"/>
      <c r="FY74" s="69"/>
      <c r="FZ74" s="69"/>
      <c r="GA74" s="70"/>
      <c r="GB74" s="70"/>
      <c r="GC74" s="70"/>
      <c r="GD74" s="71"/>
      <c r="GF74" s="65"/>
      <c r="GG74" s="69"/>
      <c r="GH74" s="69"/>
      <c r="GI74" s="70"/>
      <c r="GJ74" s="70"/>
      <c r="GK74" s="70"/>
      <c r="GL74" s="71"/>
      <c r="GN74" s="65"/>
      <c r="GO74" s="69"/>
      <c r="GP74" s="69"/>
      <c r="GQ74" s="70"/>
      <c r="GR74" s="70"/>
      <c r="GS74" s="70"/>
      <c r="GT74" s="71"/>
      <c r="GV74" s="65"/>
      <c r="GW74" s="69"/>
      <c r="GX74" s="69"/>
      <c r="GY74" s="70"/>
      <c r="GZ74" s="70"/>
      <c r="HA74" s="70"/>
      <c r="HB74" s="71"/>
      <c r="HD74" s="65"/>
      <c r="HE74" s="69"/>
      <c r="HF74" s="69"/>
      <c r="HG74" s="70"/>
      <c r="HH74" s="70"/>
      <c r="HI74" s="70"/>
      <c r="HJ74" s="71"/>
      <c r="HL74" s="65"/>
      <c r="HM74" s="69"/>
      <c r="HN74" s="69"/>
      <c r="HO74" s="70"/>
      <c r="HP74" s="70"/>
      <c r="HQ74" s="70"/>
      <c r="HR74" s="71"/>
      <c r="HT74" s="65"/>
      <c r="HU74" s="69"/>
      <c r="HV74" s="69"/>
      <c r="HW74" s="70"/>
      <c r="HX74" s="70"/>
      <c r="HY74" s="70"/>
      <c r="HZ74" s="71"/>
      <c r="IB74" s="65"/>
      <c r="IC74" s="69"/>
      <c r="ID74" s="69"/>
      <c r="IE74" s="70"/>
      <c r="IF74" s="70"/>
      <c r="IG74" s="70"/>
      <c r="IH74" s="71"/>
      <c r="IJ74" s="65"/>
      <c r="IK74" s="69"/>
      <c r="IL74" s="69"/>
      <c r="IM74" s="70"/>
      <c r="IN74" s="70"/>
      <c r="IO74" s="70"/>
      <c r="IP74" s="71"/>
      <c r="IR74" s="65"/>
      <c r="IS74" s="69"/>
      <c r="IT74" s="69"/>
      <c r="IU74" s="70"/>
      <c r="IV74" s="70"/>
      <c r="IW74" s="70"/>
      <c r="IX74" s="71"/>
      <c r="IZ74" s="65"/>
      <c r="JA74" s="69"/>
      <c r="JB74" s="69"/>
      <c r="JC74" s="70"/>
      <c r="JD74" s="70"/>
      <c r="JE74" s="70"/>
      <c r="JF74" s="71"/>
      <c r="JH74" s="65"/>
      <c r="JI74" s="69"/>
      <c r="JJ74" s="69"/>
      <c r="JK74" s="70"/>
      <c r="JL74" s="70"/>
      <c r="JM74" s="70"/>
      <c r="JN74" s="71"/>
      <c r="JP74" s="65"/>
      <c r="JQ74" s="69"/>
      <c r="JR74" s="69"/>
      <c r="JS74" s="70"/>
      <c r="JT74" s="70"/>
      <c r="JU74" s="70"/>
      <c r="JV74" s="71"/>
      <c r="JX74" s="65"/>
      <c r="JY74" s="69"/>
      <c r="JZ74" s="69"/>
      <c r="KA74" s="70"/>
      <c r="KB74" s="70"/>
      <c r="KC74" s="70"/>
      <c r="KD74" s="71"/>
      <c r="KF74" s="65"/>
      <c r="KG74" s="69"/>
      <c r="KH74" s="69"/>
      <c r="KI74" s="70"/>
      <c r="KJ74" s="70"/>
      <c r="KK74" s="70"/>
      <c r="KL74" s="71"/>
      <c r="KN74" s="65"/>
      <c r="KO74" s="69"/>
      <c r="KP74" s="69"/>
      <c r="KQ74" s="70"/>
      <c r="KR74" s="70"/>
      <c r="KS74" s="70"/>
      <c r="KT74" s="71"/>
      <c r="KV74" s="65"/>
      <c r="KW74" s="69"/>
      <c r="KX74" s="69"/>
      <c r="KY74" s="70"/>
      <c r="KZ74" s="70"/>
      <c r="LA74" s="70"/>
      <c r="LB74" s="71"/>
      <c r="LD74" s="65"/>
      <c r="LE74" s="69"/>
      <c r="LF74" s="69"/>
      <c r="LG74" s="70"/>
      <c r="LH74" s="70"/>
      <c r="LI74" s="70"/>
      <c r="LJ74" s="71"/>
      <c r="LL74" s="65"/>
      <c r="LM74" s="69"/>
      <c r="LN74" s="69"/>
      <c r="LO74" s="70"/>
      <c r="LP74" s="70"/>
      <c r="LQ74" s="70"/>
      <c r="LR74" s="71"/>
      <c r="LT74" s="65"/>
      <c r="LU74" s="69"/>
      <c r="LV74" s="69"/>
      <c r="LW74" s="70"/>
      <c r="LX74" s="70"/>
      <c r="LY74" s="70"/>
      <c r="LZ74" s="71"/>
      <c r="MB74" s="65"/>
      <c r="MC74" s="69"/>
      <c r="MD74" s="69"/>
      <c r="ME74" s="70"/>
      <c r="MF74" s="70"/>
      <c r="MG74" s="70"/>
      <c r="MH74" s="71"/>
      <c r="MJ74" s="65"/>
      <c r="MK74" s="69"/>
      <c r="ML74" s="69"/>
      <c r="MM74" s="70"/>
      <c r="MN74" s="70"/>
      <c r="MO74" s="70"/>
      <c r="MP74" s="71"/>
      <c r="MR74" s="65"/>
      <c r="MS74" s="69"/>
      <c r="MT74" s="69"/>
      <c r="MU74" s="70"/>
      <c r="MV74" s="70"/>
      <c r="MW74" s="70"/>
      <c r="MX74" s="71"/>
      <c r="MZ74" s="65"/>
      <c r="NA74" s="69"/>
      <c r="NB74" s="69"/>
      <c r="NC74" s="70"/>
      <c r="ND74" s="70"/>
      <c r="NE74" s="70"/>
      <c r="NF74" s="71"/>
      <c r="NH74" s="65"/>
      <c r="NI74" s="69"/>
      <c r="NJ74" s="69"/>
      <c r="NK74" s="70"/>
      <c r="NL74" s="70"/>
      <c r="NM74" s="70"/>
      <c r="NN74" s="71"/>
      <c r="NP74" s="65"/>
      <c r="NQ74" s="69"/>
      <c r="NR74" s="69"/>
      <c r="NS74" s="70"/>
      <c r="NT74" s="70"/>
      <c r="NU74" s="70"/>
      <c r="NV74" s="71"/>
      <c r="NX74" s="65"/>
      <c r="NY74" s="69"/>
      <c r="NZ74" s="69"/>
      <c r="OA74" s="70"/>
      <c r="OB74" s="70"/>
      <c r="OC74" s="70"/>
      <c r="OD74" s="71"/>
      <c r="OF74" s="65"/>
      <c r="OG74" s="69"/>
      <c r="OH74" s="69"/>
      <c r="OI74" s="70"/>
      <c r="OJ74" s="70"/>
      <c r="OK74" s="70"/>
      <c r="OL74" s="71"/>
      <c r="ON74" s="65"/>
      <c r="OO74" s="69"/>
      <c r="OP74" s="69"/>
      <c r="OQ74" s="70"/>
      <c r="OR74" s="70"/>
      <c r="OS74" s="70"/>
      <c r="OT74" s="71"/>
      <c r="OV74" s="65"/>
      <c r="OW74" s="69"/>
      <c r="OX74" s="69"/>
      <c r="OY74" s="70"/>
      <c r="OZ74" s="70"/>
      <c r="PA74" s="70"/>
      <c r="PB74" s="71"/>
      <c r="PD74" s="65"/>
      <c r="PE74" s="69"/>
      <c r="PF74" s="69"/>
      <c r="PG74" s="70"/>
      <c r="PH74" s="70"/>
      <c r="PI74" s="70"/>
      <c r="PJ74" s="71"/>
      <c r="PL74" s="65"/>
      <c r="PM74" s="69"/>
      <c r="PN74" s="69"/>
      <c r="PO74" s="70"/>
      <c r="PP74" s="70"/>
      <c r="PQ74" s="70"/>
      <c r="PR74" s="71"/>
      <c r="PT74" s="65"/>
      <c r="PU74" s="69"/>
      <c r="PV74" s="69"/>
      <c r="PW74" s="70"/>
      <c r="PX74" s="70"/>
      <c r="PY74" s="70"/>
      <c r="PZ74" s="71"/>
      <c r="QB74" s="65"/>
      <c r="QC74" s="69"/>
      <c r="QD74" s="69"/>
      <c r="QE74" s="70"/>
      <c r="QF74" s="70"/>
      <c r="QG74" s="70"/>
      <c r="QH74" s="71"/>
      <c r="QJ74" s="65"/>
      <c r="QK74" s="69"/>
      <c r="QL74" s="69"/>
      <c r="QM74" s="70"/>
      <c r="QN74" s="70"/>
      <c r="QO74" s="70"/>
      <c r="QP74" s="71"/>
      <c r="QR74" s="65"/>
      <c r="QS74" s="69"/>
      <c r="QT74" s="69"/>
      <c r="QU74" s="70"/>
      <c r="QV74" s="70"/>
      <c r="QW74" s="70"/>
      <c r="QX74" s="71"/>
      <c r="QZ74" s="65"/>
      <c r="RA74" s="69"/>
      <c r="RB74" s="69"/>
      <c r="RC74" s="70"/>
      <c r="RD74" s="70"/>
      <c r="RE74" s="70"/>
      <c r="RF74" s="71"/>
      <c r="RH74" s="65"/>
      <c r="RI74" s="69"/>
      <c r="RJ74" s="69"/>
      <c r="RK74" s="70"/>
      <c r="RL74" s="70"/>
      <c r="RM74" s="70"/>
      <c r="RN74" s="71"/>
      <c r="RP74" s="65"/>
      <c r="RQ74" s="69"/>
      <c r="RR74" s="69"/>
      <c r="RS74" s="70"/>
      <c r="RT74" s="70"/>
      <c r="RU74" s="70"/>
      <c r="RV74" s="71"/>
      <c r="RX74" s="65"/>
      <c r="RY74" s="69"/>
      <c r="RZ74" s="69"/>
      <c r="SA74" s="70"/>
      <c r="SB74" s="70"/>
      <c r="SC74" s="70"/>
      <c r="SD74" s="71"/>
      <c r="SF74" s="65"/>
      <c r="SG74" s="69"/>
      <c r="SH74" s="69"/>
      <c r="SI74" s="70"/>
      <c r="SJ74" s="70"/>
      <c r="SK74" s="70"/>
      <c r="SL74" s="71"/>
      <c r="SN74" s="65"/>
      <c r="SO74" s="69"/>
      <c r="SP74" s="69"/>
      <c r="SQ74" s="70"/>
      <c r="SR74" s="70"/>
      <c r="SS74" s="70"/>
      <c r="ST74" s="71"/>
      <c r="SV74" s="65"/>
      <c r="SW74" s="69"/>
      <c r="SX74" s="69"/>
      <c r="SY74" s="70"/>
      <c r="SZ74" s="70"/>
      <c r="TA74" s="70"/>
      <c r="TB74" s="71"/>
      <c r="TD74" s="65"/>
      <c r="TE74" s="69"/>
      <c r="TF74" s="69"/>
      <c r="TG74" s="70"/>
      <c r="TH74" s="70"/>
      <c r="TI74" s="70"/>
      <c r="TJ74" s="71"/>
      <c r="TL74" s="65"/>
      <c r="TM74" s="69"/>
      <c r="TN74" s="69"/>
      <c r="TO74" s="70"/>
      <c r="TP74" s="70"/>
      <c r="TQ74" s="70"/>
      <c r="TR74" s="71"/>
      <c r="TT74" s="65"/>
      <c r="TU74" s="69"/>
      <c r="TV74" s="69"/>
      <c r="TW74" s="70"/>
      <c r="TX74" s="70"/>
      <c r="TY74" s="70"/>
      <c r="TZ74" s="71"/>
      <c r="UB74" s="65"/>
      <c r="UC74" s="69"/>
      <c r="UD74" s="69"/>
      <c r="UE74" s="70"/>
      <c r="UF74" s="70"/>
      <c r="UG74" s="70"/>
      <c r="UH74" s="71"/>
      <c r="UJ74" s="65"/>
      <c r="UK74" s="69"/>
      <c r="UL74" s="69"/>
      <c r="UM74" s="70"/>
      <c r="UN74" s="70"/>
      <c r="UO74" s="70"/>
      <c r="UP74" s="71"/>
      <c r="UR74" s="65"/>
      <c r="US74" s="69"/>
      <c r="UT74" s="69"/>
      <c r="UU74" s="70"/>
      <c r="UV74" s="70"/>
      <c r="UW74" s="70"/>
      <c r="UX74" s="71"/>
      <c r="UZ74" s="65"/>
      <c r="VA74" s="69"/>
      <c r="VB74" s="69"/>
      <c r="VC74" s="70"/>
      <c r="VD74" s="70"/>
      <c r="VE74" s="70"/>
      <c r="VF74" s="71"/>
      <c r="VH74" s="65"/>
      <c r="VI74" s="69"/>
      <c r="VJ74" s="69"/>
      <c r="VK74" s="70"/>
      <c r="VL74" s="70"/>
      <c r="VM74" s="70"/>
      <c r="VN74" s="71"/>
      <c r="VP74" s="65"/>
      <c r="VQ74" s="69"/>
      <c r="VR74" s="69"/>
      <c r="VS74" s="70"/>
      <c r="VT74" s="70"/>
      <c r="VU74" s="70"/>
      <c r="VV74" s="71"/>
      <c r="VX74" s="65"/>
      <c r="VY74" s="69"/>
      <c r="VZ74" s="69"/>
      <c r="WA74" s="70"/>
      <c r="WB74" s="70"/>
      <c r="WC74" s="70"/>
      <c r="WD74" s="71"/>
      <c r="WF74" s="65"/>
      <c r="WG74" s="69"/>
      <c r="WH74" s="69"/>
      <c r="WI74" s="70"/>
      <c r="WJ74" s="70"/>
      <c r="WK74" s="70"/>
      <c r="WL74" s="71"/>
      <c r="WN74" s="65"/>
      <c r="WO74" s="69"/>
      <c r="WP74" s="69"/>
      <c r="WQ74" s="70"/>
      <c r="WR74" s="70"/>
      <c r="WS74" s="70"/>
      <c r="WT74" s="71"/>
      <c r="WV74" s="65"/>
      <c r="WW74" s="69"/>
      <c r="WX74" s="69"/>
      <c r="WY74" s="70"/>
      <c r="WZ74" s="70"/>
      <c r="XA74" s="70"/>
      <c r="XB74" s="71"/>
      <c r="XD74" s="65"/>
      <c r="XE74" s="69"/>
      <c r="XF74" s="69"/>
      <c r="XG74" s="70"/>
      <c r="XH74" s="70"/>
      <c r="XI74" s="70"/>
      <c r="XJ74" s="71"/>
      <c r="XL74" s="65"/>
      <c r="XM74" s="69"/>
      <c r="XN74" s="69"/>
      <c r="XO74" s="70"/>
      <c r="XP74" s="70"/>
      <c r="XQ74" s="70"/>
      <c r="XR74" s="71"/>
      <c r="XT74" s="65"/>
      <c r="XU74" s="69"/>
      <c r="XV74" s="69"/>
      <c r="XW74" s="70"/>
      <c r="XX74" s="70"/>
      <c r="XY74" s="70"/>
      <c r="XZ74" s="71"/>
      <c r="YB74" s="65"/>
      <c r="YC74" s="69"/>
      <c r="YD74" s="69"/>
      <c r="YE74" s="70"/>
      <c r="YF74" s="70"/>
      <c r="YG74" s="70"/>
      <c r="YH74" s="71"/>
      <c r="YJ74" s="65"/>
      <c r="YK74" s="69"/>
      <c r="YL74" s="69"/>
      <c r="YM74" s="70"/>
      <c r="YN74" s="70"/>
      <c r="YO74" s="70"/>
      <c r="YP74" s="71"/>
      <c r="YR74" s="65"/>
      <c r="YS74" s="69"/>
      <c r="YT74" s="69"/>
      <c r="YU74" s="70"/>
      <c r="YV74" s="70"/>
      <c r="YW74" s="70"/>
      <c r="YX74" s="71"/>
      <c r="YZ74" s="65"/>
      <c r="ZA74" s="69"/>
      <c r="ZB74" s="69"/>
      <c r="ZC74" s="70"/>
      <c r="ZD74" s="70"/>
      <c r="ZE74" s="70"/>
      <c r="ZF74" s="71"/>
      <c r="ZH74" s="65"/>
      <c r="ZI74" s="69"/>
      <c r="ZJ74" s="69"/>
      <c r="ZK74" s="70"/>
      <c r="ZL74" s="70"/>
      <c r="ZM74" s="70"/>
      <c r="ZN74" s="71"/>
      <c r="ZP74" s="65"/>
      <c r="ZQ74" s="69"/>
      <c r="ZR74" s="69"/>
      <c r="ZS74" s="70"/>
      <c r="ZT74" s="70"/>
      <c r="ZU74" s="70"/>
      <c r="ZV74" s="71"/>
      <c r="ZX74" s="65"/>
      <c r="ZY74" s="69"/>
      <c r="ZZ74" s="69"/>
      <c r="AAA74" s="70"/>
      <c r="AAB74" s="70"/>
      <c r="AAC74" s="70"/>
      <c r="AAD74" s="71"/>
      <c r="AAF74" s="65"/>
      <c r="AAG74" s="69"/>
      <c r="AAH74" s="69"/>
      <c r="AAI74" s="70"/>
      <c r="AAJ74" s="70"/>
      <c r="AAK74" s="70"/>
      <c r="AAL74" s="71"/>
      <c r="AAN74" s="65"/>
      <c r="AAO74" s="69"/>
      <c r="AAP74" s="69"/>
      <c r="AAQ74" s="70"/>
      <c r="AAR74" s="70"/>
      <c r="AAS74" s="70"/>
      <c r="AAT74" s="71"/>
      <c r="AAV74" s="65"/>
      <c r="AAW74" s="69"/>
      <c r="AAX74" s="69"/>
      <c r="AAY74" s="70"/>
      <c r="AAZ74" s="70"/>
      <c r="ABA74" s="70"/>
      <c r="ABB74" s="71"/>
      <c r="ABD74" s="65"/>
      <c r="ABE74" s="69"/>
      <c r="ABF74" s="69"/>
      <c r="ABG74" s="70"/>
      <c r="ABH74" s="70"/>
      <c r="ABI74" s="70"/>
      <c r="ABJ74" s="71"/>
      <c r="ABL74" s="65"/>
      <c r="ABM74" s="69"/>
      <c r="ABN74" s="69"/>
      <c r="ABO74" s="70"/>
      <c r="ABP74" s="70"/>
      <c r="ABQ74" s="70"/>
      <c r="ABR74" s="71"/>
      <c r="ABT74" s="65"/>
      <c r="ABU74" s="69"/>
      <c r="ABV74" s="69"/>
      <c r="ABW74" s="70"/>
      <c r="ABX74" s="70"/>
      <c r="ABY74" s="70"/>
      <c r="ABZ74" s="71"/>
      <c r="ACB74" s="65"/>
      <c r="ACC74" s="69"/>
      <c r="ACD74" s="69"/>
      <c r="ACE74" s="70"/>
      <c r="ACF74" s="70"/>
      <c r="ACG74" s="70"/>
      <c r="ACH74" s="71"/>
      <c r="ACJ74" s="65"/>
      <c r="ACK74" s="69"/>
      <c r="ACL74" s="69"/>
      <c r="ACM74" s="70"/>
      <c r="ACN74" s="70"/>
      <c r="ACO74" s="70"/>
      <c r="ACP74" s="71"/>
      <c r="ACR74" s="65"/>
      <c r="ACS74" s="69"/>
      <c r="ACT74" s="69"/>
      <c r="ACU74" s="70"/>
      <c r="ACV74" s="70"/>
      <c r="ACW74" s="70"/>
      <c r="ACX74" s="71"/>
      <c r="ACZ74" s="65"/>
      <c r="ADA74" s="69"/>
      <c r="ADB74" s="69"/>
      <c r="ADC74" s="70"/>
      <c r="ADD74" s="70"/>
      <c r="ADE74" s="70"/>
      <c r="ADF74" s="71"/>
      <c r="ADH74" s="65"/>
      <c r="ADI74" s="69"/>
      <c r="ADJ74" s="69"/>
      <c r="ADK74" s="70"/>
      <c r="ADL74" s="70"/>
      <c r="ADM74" s="70"/>
      <c r="ADN74" s="71"/>
      <c r="ADP74" s="65"/>
      <c r="ADQ74" s="69"/>
      <c r="ADR74" s="69"/>
      <c r="ADS74" s="70"/>
      <c r="ADT74" s="70"/>
      <c r="ADU74" s="70"/>
      <c r="ADV74" s="71"/>
      <c r="ADX74" s="65"/>
      <c r="ADY74" s="69"/>
      <c r="ADZ74" s="69"/>
      <c r="AEA74" s="70"/>
      <c r="AEB74" s="70"/>
      <c r="AEC74" s="70"/>
      <c r="AED74" s="71"/>
      <c r="AEF74" s="65"/>
      <c r="AEG74" s="69"/>
      <c r="AEH74" s="69"/>
      <c r="AEI74" s="70"/>
      <c r="AEJ74" s="70"/>
      <c r="AEK74" s="70"/>
      <c r="AEL74" s="71"/>
      <c r="AEN74" s="65"/>
      <c r="AEO74" s="69"/>
      <c r="AEP74" s="69"/>
      <c r="AEQ74" s="70"/>
      <c r="AER74" s="70"/>
      <c r="AES74" s="70"/>
      <c r="AET74" s="71"/>
      <c r="AEV74" s="65"/>
      <c r="AEW74" s="69"/>
      <c r="AEX74" s="69"/>
      <c r="AEY74" s="70"/>
      <c r="AEZ74" s="70"/>
      <c r="AFA74" s="70"/>
      <c r="AFB74" s="71"/>
      <c r="AFD74" s="65"/>
      <c r="AFE74" s="69"/>
      <c r="AFF74" s="69"/>
      <c r="AFG74" s="70"/>
      <c r="AFH74" s="70"/>
      <c r="AFI74" s="70"/>
      <c r="AFJ74" s="71"/>
      <c r="AFL74" s="65"/>
      <c r="AFM74" s="69"/>
      <c r="AFN74" s="69"/>
      <c r="AFO74" s="70"/>
      <c r="AFP74" s="70"/>
      <c r="AFQ74" s="70"/>
      <c r="AFR74" s="71"/>
      <c r="AFT74" s="65"/>
      <c r="AFU74" s="69"/>
      <c r="AFV74" s="69"/>
      <c r="AFW74" s="70"/>
      <c r="AFX74" s="70"/>
      <c r="AFY74" s="70"/>
      <c r="AFZ74" s="71"/>
      <c r="AGB74" s="65"/>
      <c r="AGC74" s="69"/>
      <c r="AGD74" s="69"/>
      <c r="AGE74" s="70"/>
      <c r="AGF74" s="70"/>
      <c r="AGG74" s="70"/>
      <c r="AGH74" s="71"/>
      <c r="AGJ74" s="65"/>
      <c r="AGK74" s="69"/>
      <c r="AGL74" s="69"/>
      <c r="AGM74" s="70"/>
      <c r="AGN74" s="70"/>
      <c r="AGO74" s="70"/>
      <c r="AGP74" s="71"/>
      <c r="AGR74" s="65"/>
      <c r="AGS74" s="69"/>
      <c r="AGT74" s="69"/>
      <c r="AGU74" s="70"/>
      <c r="AGV74" s="70"/>
      <c r="AGW74" s="70"/>
      <c r="AGX74" s="71"/>
      <c r="AGZ74" s="65"/>
      <c r="AHA74" s="69"/>
      <c r="AHB74" s="69"/>
      <c r="AHC74" s="70"/>
      <c r="AHD74" s="70"/>
      <c r="AHE74" s="70"/>
      <c r="AHF74" s="71"/>
      <c r="AHH74" s="65"/>
      <c r="AHI74" s="69"/>
      <c r="AHJ74" s="69"/>
      <c r="AHK74" s="70"/>
      <c r="AHL74" s="70"/>
      <c r="AHM74" s="70"/>
      <c r="AHN74" s="71"/>
      <c r="AHP74" s="65"/>
      <c r="AHQ74" s="69"/>
      <c r="AHR74" s="69"/>
      <c r="AHS74" s="70"/>
      <c r="AHT74" s="70"/>
      <c r="AHU74" s="70"/>
      <c r="AHV74" s="71"/>
      <c r="AHX74" s="65"/>
      <c r="AHY74" s="69"/>
      <c r="AHZ74" s="69"/>
      <c r="AIA74" s="70"/>
      <c r="AIB74" s="70"/>
      <c r="AIC74" s="70"/>
      <c r="AID74" s="71"/>
      <c r="AIF74" s="65"/>
      <c r="AIG74" s="69"/>
      <c r="AIH74" s="69"/>
      <c r="AII74" s="70"/>
      <c r="AIJ74" s="70"/>
      <c r="AIK74" s="70"/>
      <c r="AIL74" s="71"/>
      <c r="AIN74" s="65"/>
      <c r="AIO74" s="69"/>
      <c r="AIP74" s="69"/>
      <c r="AIQ74" s="70"/>
      <c r="AIR74" s="70"/>
      <c r="AIS74" s="70"/>
      <c r="AIT74" s="71"/>
      <c r="AIV74" s="65"/>
      <c r="AIW74" s="69"/>
      <c r="AIX74" s="69"/>
      <c r="AIY74" s="70"/>
      <c r="AIZ74" s="70"/>
      <c r="AJA74" s="70"/>
      <c r="AJB74" s="71"/>
      <c r="AJD74" s="65"/>
      <c r="AJE74" s="69"/>
      <c r="AJF74" s="69"/>
      <c r="AJG74" s="70"/>
      <c r="AJH74" s="70"/>
      <c r="AJI74" s="70"/>
      <c r="AJJ74" s="71"/>
      <c r="AJL74" s="65"/>
      <c r="AJM74" s="69"/>
      <c r="AJN74" s="69"/>
      <c r="AJO74" s="70"/>
      <c r="AJP74" s="70"/>
      <c r="AJQ74" s="70"/>
      <c r="AJR74" s="71"/>
      <c r="AJT74" s="65"/>
      <c r="AJU74" s="69"/>
      <c r="AJV74" s="69"/>
      <c r="AJW74" s="70"/>
      <c r="AJX74" s="70"/>
      <c r="AJY74" s="70"/>
      <c r="AJZ74" s="71"/>
      <c r="AKB74" s="65"/>
      <c r="AKC74" s="69"/>
      <c r="AKD74" s="69"/>
      <c r="AKE74" s="70"/>
      <c r="AKF74" s="70"/>
      <c r="AKG74" s="70"/>
      <c r="AKH74" s="71"/>
      <c r="AKJ74" s="65"/>
      <c r="AKK74" s="69"/>
      <c r="AKL74" s="69"/>
      <c r="AKM74" s="70"/>
      <c r="AKN74" s="70"/>
      <c r="AKO74" s="70"/>
      <c r="AKP74" s="71"/>
      <c r="AKR74" s="65"/>
      <c r="AKS74" s="69"/>
      <c r="AKT74" s="69"/>
      <c r="AKU74" s="70"/>
      <c r="AKV74" s="70"/>
      <c r="AKW74" s="70"/>
      <c r="AKX74" s="71"/>
      <c r="AKZ74" s="65"/>
      <c r="ALA74" s="69"/>
      <c r="ALB74" s="69"/>
      <c r="ALC74" s="70"/>
      <c r="ALD74" s="70"/>
      <c r="ALE74" s="70"/>
      <c r="ALF74" s="71"/>
      <c r="ALH74" s="65"/>
      <c r="ALI74" s="69"/>
      <c r="ALJ74" s="69"/>
      <c r="ALK74" s="70"/>
      <c r="ALL74" s="70"/>
      <c r="ALM74" s="70"/>
      <c r="ALN74" s="71"/>
      <c r="ALP74" s="65"/>
      <c r="ALQ74" s="69"/>
      <c r="ALR74" s="69"/>
      <c r="ALS74" s="70"/>
      <c r="ALT74" s="70"/>
      <c r="ALU74" s="70"/>
      <c r="ALV74" s="71"/>
      <c r="ALX74" s="65"/>
      <c r="ALY74" s="69"/>
      <c r="ALZ74" s="69"/>
      <c r="AMA74" s="70"/>
      <c r="AMB74" s="70"/>
      <c r="AMC74" s="70"/>
      <c r="AMD74" s="71"/>
      <c r="AMF74" s="65"/>
      <c r="AMG74" s="69"/>
      <c r="AMH74" s="69"/>
      <c r="AMI74" s="70"/>
      <c r="AMJ74" s="70"/>
      <c r="AMK74" s="70"/>
      <c r="AML74" s="71"/>
      <c r="AMN74" s="65"/>
      <c r="AMO74" s="69"/>
      <c r="AMP74" s="69"/>
      <c r="AMQ74" s="70"/>
      <c r="AMR74" s="70"/>
      <c r="AMS74" s="70"/>
      <c r="AMT74" s="71"/>
      <c r="AMV74" s="65"/>
      <c r="AMW74" s="69"/>
      <c r="AMX74" s="69"/>
      <c r="AMY74" s="70"/>
      <c r="AMZ74" s="70"/>
      <c r="ANA74" s="70"/>
      <c r="ANB74" s="71"/>
      <c r="AND74" s="65"/>
      <c r="ANE74" s="69"/>
      <c r="ANF74" s="69"/>
      <c r="ANG74" s="70"/>
      <c r="ANH74" s="70"/>
      <c r="ANI74" s="70"/>
      <c r="ANJ74" s="71"/>
      <c r="ANL74" s="65"/>
      <c r="ANM74" s="69"/>
      <c r="ANN74" s="69"/>
      <c r="ANO74" s="70"/>
      <c r="ANP74" s="70"/>
      <c r="ANQ74" s="70"/>
      <c r="ANR74" s="71"/>
      <c r="ANT74" s="65"/>
      <c r="ANU74" s="69"/>
      <c r="ANV74" s="69"/>
      <c r="ANW74" s="70"/>
      <c r="ANX74" s="70"/>
      <c r="ANY74" s="70"/>
      <c r="ANZ74" s="71"/>
      <c r="AOB74" s="65"/>
      <c r="AOC74" s="69"/>
      <c r="AOD74" s="69"/>
      <c r="AOE74" s="70"/>
      <c r="AOF74" s="70"/>
      <c r="AOG74" s="70"/>
      <c r="AOH74" s="71"/>
      <c r="AOJ74" s="65"/>
      <c r="AOK74" s="69"/>
      <c r="AOL74" s="69"/>
      <c r="AOM74" s="70"/>
      <c r="AON74" s="70"/>
      <c r="AOO74" s="70"/>
      <c r="AOP74" s="71"/>
      <c r="AOR74" s="65"/>
      <c r="AOS74" s="69"/>
      <c r="AOT74" s="69"/>
      <c r="AOU74" s="70"/>
      <c r="AOV74" s="70"/>
      <c r="AOW74" s="70"/>
      <c r="AOX74" s="71"/>
      <c r="AOZ74" s="65"/>
      <c r="APA74" s="69"/>
      <c r="APB74" s="69"/>
      <c r="APC74" s="70"/>
      <c r="APD74" s="70"/>
      <c r="APE74" s="70"/>
      <c r="APF74" s="71"/>
      <c r="APH74" s="65"/>
      <c r="API74" s="69"/>
      <c r="APJ74" s="69"/>
      <c r="APK74" s="70"/>
      <c r="APL74" s="70"/>
      <c r="APM74" s="70"/>
      <c r="APN74" s="71"/>
      <c r="APP74" s="65"/>
      <c r="APQ74" s="69"/>
      <c r="APR74" s="69"/>
      <c r="APS74" s="70"/>
      <c r="APT74" s="70"/>
      <c r="APU74" s="70"/>
      <c r="APV74" s="71"/>
      <c r="APX74" s="65"/>
      <c r="APY74" s="69"/>
      <c r="APZ74" s="69"/>
      <c r="AQA74" s="70"/>
      <c r="AQB74" s="70"/>
      <c r="AQC74" s="70"/>
      <c r="AQD74" s="71"/>
      <c r="AQF74" s="65"/>
      <c r="AQG74" s="69"/>
      <c r="AQH74" s="69"/>
      <c r="AQI74" s="70"/>
      <c r="AQJ74" s="70"/>
      <c r="AQK74" s="70"/>
      <c r="AQL74" s="71"/>
      <c r="AQN74" s="65"/>
      <c r="AQO74" s="69"/>
      <c r="AQP74" s="69"/>
      <c r="AQQ74" s="70"/>
      <c r="AQR74" s="70"/>
      <c r="AQS74" s="70"/>
      <c r="AQT74" s="71"/>
      <c r="AQV74" s="65"/>
      <c r="AQW74" s="69"/>
      <c r="AQX74" s="69"/>
      <c r="AQY74" s="70"/>
      <c r="AQZ74" s="70"/>
      <c r="ARA74" s="70"/>
      <c r="ARB74" s="71"/>
      <c r="ARD74" s="65"/>
      <c r="ARE74" s="69"/>
      <c r="ARF74" s="69"/>
      <c r="ARG74" s="70"/>
      <c r="ARH74" s="70"/>
      <c r="ARI74" s="70"/>
      <c r="ARJ74" s="71"/>
      <c r="ARL74" s="65"/>
      <c r="ARM74" s="69"/>
      <c r="ARN74" s="69"/>
      <c r="ARO74" s="70"/>
      <c r="ARP74" s="70"/>
      <c r="ARQ74" s="70"/>
      <c r="ARR74" s="71"/>
      <c r="ART74" s="65"/>
      <c r="ARU74" s="69"/>
      <c r="ARV74" s="69"/>
      <c r="ARW74" s="70"/>
      <c r="ARX74" s="70"/>
      <c r="ARY74" s="70"/>
      <c r="ARZ74" s="71"/>
      <c r="ASB74" s="65"/>
      <c r="ASC74" s="69"/>
      <c r="ASD74" s="69"/>
      <c r="ASE74" s="70"/>
      <c r="ASF74" s="70"/>
      <c r="ASG74" s="70"/>
      <c r="ASH74" s="71"/>
      <c r="ASJ74" s="65"/>
      <c r="ASK74" s="69"/>
      <c r="ASL74" s="69"/>
      <c r="ASM74" s="70"/>
      <c r="ASN74" s="70"/>
      <c r="ASO74" s="70"/>
      <c r="ASP74" s="71"/>
      <c r="ASR74" s="65"/>
      <c r="ASS74" s="69"/>
      <c r="AST74" s="69"/>
      <c r="ASU74" s="70"/>
      <c r="ASV74" s="70"/>
      <c r="ASW74" s="70"/>
      <c r="ASX74" s="71"/>
      <c r="ASZ74" s="65"/>
      <c r="ATA74" s="69"/>
      <c r="ATB74" s="69"/>
      <c r="ATC74" s="70"/>
      <c r="ATD74" s="70"/>
      <c r="ATE74" s="70"/>
      <c r="ATF74" s="71"/>
      <c r="ATH74" s="65"/>
      <c r="ATI74" s="69"/>
      <c r="ATJ74" s="69"/>
      <c r="ATK74" s="70"/>
      <c r="ATL74" s="70"/>
      <c r="ATM74" s="70"/>
      <c r="ATN74" s="71"/>
      <c r="ATP74" s="65"/>
      <c r="ATQ74" s="69"/>
      <c r="ATR74" s="69"/>
      <c r="ATS74" s="70"/>
      <c r="ATT74" s="70"/>
      <c r="ATU74" s="70"/>
      <c r="ATV74" s="71"/>
      <c r="ATX74" s="65"/>
      <c r="ATY74" s="69"/>
      <c r="ATZ74" s="69"/>
      <c r="AUA74" s="70"/>
      <c r="AUB74" s="70"/>
      <c r="AUC74" s="70"/>
      <c r="AUD74" s="71"/>
      <c r="AUF74" s="65"/>
      <c r="AUG74" s="69"/>
      <c r="AUH74" s="69"/>
      <c r="AUI74" s="70"/>
      <c r="AUJ74" s="70"/>
      <c r="AUK74" s="70"/>
      <c r="AUL74" s="71"/>
      <c r="AUN74" s="65"/>
      <c r="AUO74" s="69"/>
      <c r="AUP74" s="69"/>
      <c r="AUQ74" s="70"/>
      <c r="AUR74" s="70"/>
      <c r="AUS74" s="70"/>
      <c r="AUT74" s="71"/>
      <c r="AUV74" s="65"/>
      <c r="AUW74" s="69"/>
      <c r="AUX74" s="69"/>
      <c r="AUY74" s="70"/>
      <c r="AUZ74" s="70"/>
      <c r="AVA74" s="70"/>
      <c r="AVB74" s="71"/>
      <c r="AVD74" s="65"/>
      <c r="AVE74" s="69"/>
      <c r="AVF74" s="69"/>
      <c r="AVG74" s="70"/>
      <c r="AVH74" s="70"/>
      <c r="AVI74" s="70"/>
      <c r="AVJ74" s="71"/>
      <c r="AVL74" s="65"/>
      <c r="AVM74" s="69"/>
      <c r="AVN74" s="69"/>
      <c r="AVO74" s="70"/>
      <c r="AVP74" s="70"/>
      <c r="AVQ74" s="70"/>
      <c r="AVR74" s="71"/>
      <c r="AVT74" s="65"/>
      <c r="AVU74" s="69"/>
      <c r="AVV74" s="69"/>
      <c r="AVW74" s="70"/>
      <c r="AVX74" s="70"/>
      <c r="AVY74" s="70"/>
      <c r="AVZ74" s="71"/>
      <c r="AWB74" s="65"/>
      <c r="AWC74" s="69"/>
      <c r="AWD74" s="69"/>
      <c r="AWE74" s="70"/>
      <c r="AWF74" s="70"/>
      <c r="AWG74" s="70"/>
      <c r="AWH74" s="71"/>
      <c r="AWJ74" s="65"/>
      <c r="AWK74" s="69"/>
      <c r="AWL74" s="69"/>
      <c r="AWM74" s="70"/>
      <c r="AWN74" s="70"/>
      <c r="AWO74" s="70"/>
      <c r="AWP74" s="71"/>
      <c r="AWR74" s="65"/>
      <c r="AWS74" s="69"/>
      <c r="AWT74" s="69"/>
      <c r="AWU74" s="70"/>
      <c r="AWV74" s="70"/>
      <c r="AWW74" s="70"/>
      <c r="AWX74" s="71"/>
      <c r="AWZ74" s="65"/>
      <c r="AXA74" s="69"/>
      <c r="AXB74" s="69"/>
      <c r="AXC74" s="70"/>
      <c r="AXD74" s="70"/>
      <c r="AXE74" s="70"/>
      <c r="AXF74" s="71"/>
      <c r="AXH74" s="65"/>
      <c r="AXI74" s="69"/>
      <c r="AXJ74" s="69"/>
      <c r="AXK74" s="70"/>
      <c r="AXL74" s="70"/>
      <c r="AXM74" s="70"/>
      <c r="AXN74" s="71"/>
      <c r="AXP74" s="65"/>
      <c r="AXQ74" s="69"/>
      <c r="AXR74" s="69"/>
      <c r="AXS74" s="70"/>
      <c r="AXT74" s="70"/>
      <c r="AXU74" s="70"/>
      <c r="AXV74" s="71"/>
      <c r="AXX74" s="65"/>
      <c r="AXY74" s="69"/>
      <c r="AXZ74" s="69"/>
      <c r="AYA74" s="70"/>
      <c r="AYB74" s="70"/>
      <c r="AYC74" s="70"/>
      <c r="AYD74" s="71"/>
      <c r="AYF74" s="65"/>
      <c r="AYG74" s="69"/>
      <c r="AYH74" s="69"/>
      <c r="AYI74" s="70"/>
      <c r="AYJ74" s="70"/>
      <c r="AYK74" s="70"/>
      <c r="AYL74" s="71"/>
      <c r="AYN74" s="65"/>
      <c r="AYO74" s="69"/>
      <c r="AYP74" s="69"/>
      <c r="AYQ74" s="70"/>
      <c r="AYR74" s="70"/>
      <c r="AYS74" s="70"/>
      <c r="AYT74" s="71"/>
      <c r="AYV74" s="65"/>
      <c r="AYW74" s="69"/>
      <c r="AYX74" s="69"/>
      <c r="AYY74" s="70"/>
      <c r="AYZ74" s="70"/>
      <c r="AZA74" s="70"/>
      <c r="AZB74" s="71"/>
      <c r="AZD74" s="65"/>
      <c r="AZE74" s="69"/>
      <c r="AZF74" s="69"/>
      <c r="AZG74" s="70"/>
      <c r="AZH74" s="70"/>
      <c r="AZI74" s="70"/>
      <c r="AZJ74" s="71"/>
      <c r="AZL74" s="65"/>
      <c r="AZM74" s="69"/>
      <c r="AZN74" s="69"/>
      <c r="AZO74" s="70"/>
      <c r="AZP74" s="70"/>
      <c r="AZQ74" s="70"/>
      <c r="AZR74" s="71"/>
      <c r="AZT74" s="65"/>
      <c r="AZU74" s="69"/>
      <c r="AZV74" s="69"/>
      <c r="AZW74" s="70"/>
      <c r="AZX74" s="70"/>
      <c r="AZY74" s="70"/>
      <c r="AZZ74" s="71"/>
      <c r="BAB74" s="65"/>
      <c r="BAC74" s="69"/>
      <c r="BAD74" s="69"/>
      <c r="BAE74" s="70"/>
      <c r="BAF74" s="70"/>
      <c r="BAG74" s="70"/>
      <c r="BAH74" s="71"/>
      <c r="BAJ74" s="65"/>
      <c r="BAK74" s="69"/>
      <c r="BAL74" s="69"/>
      <c r="BAM74" s="70"/>
      <c r="BAN74" s="70"/>
      <c r="BAO74" s="70"/>
      <c r="BAP74" s="71"/>
      <c r="BAR74" s="65"/>
      <c r="BAS74" s="69"/>
      <c r="BAT74" s="69"/>
      <c r="BAU74" s="70"/>
      <c r="BAV74" s="70"/>
      <c r="BAW74" s="70"/>
      <c r="BAX74" s="71"/>
      <c r="BAZ74" s="65"/>
      <c r="BBA74" s="69"/>
      <c r="BBB74" s="69"/>
      <c r="BBC74" s="70"/>
      <c r="BBD74" s="70"/>
      <c r="BBE74" s="70"/>
      <c r="BBF74" s="71"/>
      <c r="BBH74" s="65"/>
      <c r="BBI74" s="69"/>
      <c r="BBJ74" s="69"/>
      <c r="BBK74" s="70"/>
      <c r="BBL74" s="70"/>
      <c r="BBM74" s="70"/>
      <c r="BBN74" s="71"/>
      <c r="BBP74" s="65"/>
      <c r="BBQ74" s="69"/>
      <c r="BBR74" s="69"/>
      <c r="BBS74" s="70"/>
      <c r="BBT74" s="70"/>
      <c r="BBU74" s="70"/>
      <c r="BBV74" s="71"/>
      <c r="BBX74" s="65"/>
      <c r="BBY74" s="69"/>
      <c r="BBZ74" s="69"/>
      <c r="BCA74" s="70"/>
      <c r="BCB74" s="70"/>
      <c r="BCC74" s="70"/>
      <c r="BCD74" s="71"/>
      <c r="BCF74" s="65"/>
      <c r="BCG74" s="69"/>
      <c r="BCH74" s="69"/>
      <c r="BCI74" s="70"/>
      <c r="BCJ74" s="70"/>
      <c r="BCK74" s="70"/>
      <c r="BCL74" s="71"/>
      <c r="BCN74" s="65"/>
      <c r="BCO74" s="69"/>
      <c r="BCP74" s="69"/>
      <c r="BCQ74" s="70"/>
      <c r="BCR74" s="70"/>
      <c r="BCS74" s="70"/>
      <c r="BCT74" s="71"/>
      <c r="BCV74" s="65"/>
      <c r="BCW74" s="69"/>
      <c r="BCX74" s="69"/>
      <c r="BCY74" s="70"/>
      <c r="BCZ74" s="70"/>
      <c r="BDA74" s="70"/>
      <c r="BDB74" s="71"/>
      <c r="BDD74" s="65"/>
      <c r="BDE74" s="69"/>
      <c r="BDF74" s="69"/>
      <c r="BDG74" s="70"/>
      <c r="BDH74" s="70"/>
      <c r="BDI74" s="70"/>
      <c r="BDJ74" s="71"/>
      <c r="BDL74" s="65"/>
      <c r="BDM74" s="69"/>
      <c r="BDN74" s="69"/>
      <c r="BDO74" s="70"/>
      <c r="BDP74" s="70"/>
      <c r="BDQ74" s="70"/>
      <c r="BDR74" s="71"/>
      <c r="BDT74" s="65"/>
      <c r="BDU74" s="69"/>
      <c r="BDV74" s="69"/>
      <c r="BDW74" s="70"/>
      <c r="BDX74" s="70"/>
      <c r="BDY74" s="70"/>
      <c r="BDZ74" s="71"/>
      <c r="BEB74" s="65"/>
      <c r="BEC74" s="69"/>
      <c r="BED74" s="69"/>
      <c r="BEE74" s="70"/>
      <c r="BEF74" s="70"/>
      <c r="BEG74" s="70"/>
      <c r="BEH74" s="71"/>
      <c r="BEJ74" s="65"/>
      <c r="BEK74" s="69"/>
      <c r="BEL74" s="69"/>
      <c r="BEM74" s="70"/>
      <c r="BEN74" s="70"/>
      <c r="BEO74" s="70"/>
      <c r="BEP74" s="71"/>
      <c r="BER74" s="65"/>
      <c r="BES74" s="69"/>
      <c r="BET74" s="69"/>
      <c r="BEU74" s="70"/>
      <c r="BEV74" s="70"/>
      <c r="BEW74" s="70"/>
      <c r="BEX74" s="71"/>
      <c r="BEZ74" s="65"/>
      <c r="BFA74" s="69"/>
      <c r="BFB74" s="69"/>
      <c r="BFC74" s="70"/>
      <c r="BFD74" s="70"/>
      <c r="BFE74" s="70"/>
      <c r="BFF74" s="71"/>
      <c r="BFH74" s="65"/>
      <c r="BFI74" s="69"/>
      <c r="BFJ74" s="69"/>
      <c r="BFK74" s="70"/>
      <c r="BFL74" s="70"/>
      <c r="BFM74" s="70"/>
      <c r="BFN74" s="71"/>
      <c r="BFP74" s="65"/>
      <c r="BFQ74" s="69"/>
      <c r="BFR74" s="69"/>
      <c r="BFS74" s="70"/>
      <c r="BFT74" s="70"/>
      <c r="BFU74" s="70"/>
      <c r="BFV74" s="71"/>
      <c r="BFX74" s="65"/>
      <c r="BFY74" s="69"/>
      <c r="BFZ74" s="69"/>
      <c r="BGA74" s="70"/>
      <c r="BGB74" s="70"/>
      <c r="BGC74" s="70"/>
      <c r="BGD74" s="71"/>
      <c r="BGF74" s="65"/>
      <c r="BGG74" s="69"/>
      <c r="BGH74" s="69"/>
      <c r="BGI74" s="70"/>
      <c r="BGJ74" s="70"/>
      <c r="BGK74" s="70"/>
      <c r="BGL74" s="71"/>
      <c r="BGN74" s="65"/>
      <c r="BGO74" s="69"/>
      <c r="BGP74" s="69"/>
      <c r="BGQ74" s="70"/>
      <c r="BGR74" s="70"/>
      <c r="BGS74" s="70"/>
      <c r="BGT74" s="71"/>
      <c r="BGV74" s="65"/>
      <c r="BGW74" s="69"/>
      <c r="BGX74" s="69"/>
      <c r="BGY74" s="70"/>
      <c r="BGZ74" s="70"/>
      <c r="BHA74" s="70"/>
      <c r="BHB74" s="71"/>
      <c r="BHD74" s="65"/>
      <c r="BHE74" s="69"/>
      <c r="BHF74" s="69"/>
      <c r="BHG74" s="70"/>
      <c r="BHH74" s="70"/>
      <c r="BHI74" s="70"/>
      <c r="BHJ74" s="71"/>
      <c r="BHL74" s="65"/>
      <c r="BHM74" s="69"/>
      <c r="BHN74" s="69"/>
      <c r="BHO74" s="70"/>
      <c r="BHP74" s="70"/>
      <c r="BHQ74" s="70"/>
      <c r="BHR74" s="71"/>
      <c r="BHT74" s="65"/>
      <c r="BHU74" s="69"/>
      <c r="BHV74" s="69"/>
      <c r="BHW74" s="70"/>
      <c r="BHX74" s="70"/>
      <c r="BHY74" s="70"/>
      <c r="BHZ74" s="71"/>
      <c r="BIB74" s="65"/>
      <c r="BIC74" s="69"/>
      <c r="BID74" s="69"/>
      <c r="BIE74" s="70"/>
      <c r="BIF74" s="70"/>
      <c r="BIG74" s="70"/>
      <c r="BIH74" s="71"/>
      <c r="BIJ74" s="65"/>
      <c r="BIK74" s="69"/>
      <c r="BIL74" s="69"/>
      <c r="BIM74" s="70"/>
      <c r="BIN74" s="70"/>
      <c r="BIO74" s="70"/>
      <c r="BIP74" s="71"/>
      <c r="BIR74" s="65"/>
      <c r="BIS74" s="69"/>
      <c r="BIT74" s="69"/>
      <c r="BIU74" s="70"/>
      <c r="BIV74" s="70"/>
      <c r="BIW74" s="70"/>
      <c r="BIX74" s="71"/>
      <c r="BIZ74" s="65"/>
      <c r="BJA74" s="69"/>
      <c r="BJB74" s="69"/>
      <c r="BJC74" s="70"/>
      <c r="BJD74" s="70"/>
      <c r="BJE74" s="70"/>
      <c r="BJF74" s="71"/>
      <c r="BJH74" s="65"/>
      <c r="BJI74" s="69"/>
      <c r="BJJ74" s="69"/>
      <c r="BJK74" s="70"/>
      <c r="BJL74" s="70"/>
      <c r="BJM74" s="70"/>
      <c r="BJN74" s="71"/>
      <c r="BJP74" s="65"/>
      <c r="BJQ74" s="69"/>
      <c r="BJR74" s="69"/>
      <c r="BJS74" s="70"/>
      <c r="BJT74" s="70"/>
      <c r="BJU74" s="70"/>
      <c r="BJV74" s="71"/>
      <c r="BJX74" s="65"/>
      <c r="BJY74" s="69"/>
      <c r="BJZ74" s="69"/>
      <c r="BKA74" s="70"/>
      <c r="BKB74" s="70"/>
      <c r="BKC74" s="70"/>
      <c r="BKD74" s="71"/>
      <c r="BKF74" s="65"/>
      <c r="BKG74" s="69"/>
      <c r="BKH74" s="69"/>
      <c r="BKI74" s="70"/>
      <c r="BKJ74" s="70"/>
      <c r="BKK74" s="70"/>
      <c r="BKL74" s="71"/>
      <c r="BKN74" s="65"/>
      <c r="BKO74" s="69"/>
      <c r="BKP74" s="69"/>
      <c r="BKQ74" s="70"/>
      <c r="BKR74" s="70"/>
      <c r="BKS74" s="70"/>
      <c r="BKT74" s="71"/>
      <c r="BKV74" s="65"/>
      <c r="BKW74" s="69"/>
      <c r="BKX74" s="69"/>
      <c r="BKY74" s="70"/>
      <c r="BKZ74" s="70"/>
      <c r="BLA74" s="70"/>
      <c r="BLB74" s="71"/>
      <c r="BLD74" s="65"/>
      <c r="BLE74" s="69"/>
      <c r="BLF74" s="69"/>
      <c r="BLG74" s="70"/>
      <c r="BLH74" s="70"/>
      <c r="BLI74" s="70"/>
      <c r="BLJ74" s="71"/>
      <c r="BLL74" s="65"/>
      <c r="BLM74" s="69"/>
      <c r="BLN74" s="69"/>
      <c r="BLO74" s="70"/>
      <c r="BLP74" s="70"/>
      <c r="BLQ74" s="70"/>
      <c r="BLR74" s="71"/>
      <c r="BLT74" s="65"/>
      <c r="BLU74" s="69"/>
      <c r="BLV74" s="69"/>
      <c r="BLW74" s="70"/>
      <c r="BLX74" s="70"/>
      <c r="BLY74" s="70"/>
      <c r="BLZ74" s="71"/>
      <c r="BMB74" s="65"/>
      <c r="BMC74" s="69"/>
      <c r="BMD74" s="69"/>
      <c r="BME74" s="70"/>
      <c r="BMF74" s="70"/>
      <c r="BMG74" s="70"/>
      <c r="BMH74" s="71"/>
      <c r="BMJ74" s="65"/>
      <c r="BMK74" s="69"/>
      <c r="BML74" s="69"/>
      <c r="BMM74" s="70"/>
      <c r="BMN74" s="70"/>
      <c r="BMO74" s="70"/>
      <c r="BMP74" s="71"/>
      <c r="BMR74" s="65"/>
      <c r="BMS74" s="69"/>
      <c r="BMT74" s="69"/>
      <c r="BMU74" s="70"/>
      <c r="BMV74" s="70"/>
      <c r="BMW74" s="70"/>
      <c r="BMX74" s="71"/>
      <c r="BMZ74" s="65"/>
      <c r="BNA74" s="69"/>
      <c r="BNB74" s="69"/>
      <c r="BNC74" s="70"/>
      <c r="BND74" s="70"/>
      <c r="BNE74" s="70"/>
      <c r="BNF74" s="71"/>
      <c r="BNH74" s="65"/>
      <c r="BNI74" s="69"/>
      <c r="BNJ74" s="69"/>
      <c r="BNK74" s="70"/>
      <c r="BNL74" s="70"/>
      <c r="BNM74" s="70"/>
      <c r="BNN74" s="71"/>
      <c r="BNP74" s="65"/>
      <c r="BNQ74" s="69"/>
      <c r="BNR74" s="69"/>
      <c r="BNS74" s="70"/>
      <c r="BNT74" s="70"/>
      <c r="BNU74" s="70"/>
      <c r="BNV74" s="71"/>
      <c r="BNX74" s="65"/>
      <c r="BNY74" s="69"/>
      <c r="BNZ74" s="69"/>
      <c r="BOA74" s="70"/>
      <c r="BOB74" s="70"/>
      <c r="BOC74" s="70"/>
      <c r="BOD74" s="71"/>
      <c r="BOF74" s="65"/>
      <c r="BOG74" s="69"/>
      <c r="BOH74" s="69"/>
      <c r="BOI74" s="70"/>
      <c r="BOJ74" s="70"/>
      <c r="BOK74" s="70"/>
      <c r="BOL74" s="71"/>
      <c r="BON74" s="65"/>
      <c r="BOO74" s="69"/>
      <c r="BOP74" s="69"/>
      <c r="BOQ74" s="70"/>
      <c r="BOR74" s="70"/>
      <c r="BOS74" s="70"/>
      <c r="BOT74" s="71"/>
      <c r="BOV74" s="65"/>
      <c r="BOW74" s="69"/>
      <c r="BOX74" s="69"/>
      <c r="BOY74" s="70"/>
      <c r="BOZ74" s="70"/>
      <c r="BPA74" s="70"/>
      <c r="BPB74" s="71"/>
      <c r="BPD74" s="65"/>
      <c r="BPE74" s="69"/>
      <c r="BPF74" s="69"/>
      <c r="BPG74" s="70"/>
      <c r="BPH74" s="70"/>
      <c r="BPI74" s="70"/>
      <c r="BPJ74" s="71"/>
      <c r="BPL74" s="65"/>
      <c r="BPM74" s="69"/>
      <c r="BPN74" s="69"/>
      <c r="BPO74" s="70"/>
      <c r="BPP74" s="70"/>
      <c r="BPQ74" s="70"/>
      <c r="BPR74" s="71"/>
      <c r="BPT74" s="65"/>
      <c r="BPU74" s="69"/>
      <c r="BPV74" s="69"/>
      <c r="BPW74" s="70"/>
      <c r="BPX74" s="70"/>
      <c r="BPY74" s="70"/>
      <c r="BPZ74" s="71"/>
      <c r="BQB74" s="65"/>
      <c r="BQC74" s="69"/>
      <c r="BQD74" s="69"/>
      <c r="BQE74" s="70"/>
      <c r="BQF74" s="70"/>
      <c r="BQG74" s="70"/>
      <c r="BQH74" s="71"/>
      <c r="BQJ74" s="65"/>
      <c r="BQK74" s="69"/>
      <c r="BQL74" s="69"/>
      <c r="BQM74" s="70"/>
      <c r="BQN74" s="70"/>
      <c r="BQO74" s="70"/>
      <c r="BQP74" s="71"/>
      <c r="BQR74" s="65"/>
      <c r="BQS74" s="69"/>
      <c r="BQT74" s="69"/>
      <c r="BQU74" s="70"/>
      <c r="BQV74" s="70"/>
      <c r="BQW74" s="70"/>
      <c r="BQX74" s="71"/>
      <c r="BQZ74" s="65"/>
      <c r="BRA74" s="69"/>
      <c r="BRB74" s="69"/>
      <c r="BRC74" s="70"/>
      <c r="BRD74" s="70"/>
      <c r="BRE74" s="70"/>
      <c r="BRF74" s="71"/>
      <c r="BRH74" s="65"/>
      <c r="BRI74" s="69"/>
      <c r="BRJ74" s="69"/>
      <c r="BRK74" s="70"/>
      <c r="BRL74" s="70"/>
      <c r="BRM74" s="70"/>
      <c r="BRN74" s="71"/>
      <c r="BRP74" s="65"/>
      <c r="BRQ74" s="69"/>
      <c r="BRR74" s="69"/>
      <c r="BRS74" s="70"/>
      <c r="BRT74" s="70"/>
      <c r="BRU74" s="70"/>
      <c r="BRV74" s="71"/>
      <c r="BRX74" s="65"/>
      <c r="BRY74" s="69"/>
      <c r="BRZ74" s="69"/>
      <c r="BSA74" s="70"/>
      <c r="BSB74" s="70"/>
      <c r="BSC74" s="70"/>
      <c r="BSD74" s="71"/>
      <c r="BSF74" s="65"/>
      <c r="BSG74" s="69"/>
      <c r="BSH74" s="69"/>
      <c r="BSI74" s="70"/>
      <c r="BSJ74" s="70"/>
      <c r="BSK74" s="70"/>
      <c r="BSL74" s="71"/>
      <c r="BSN74" s="65"/>
      <c r="BSO74" s="69"/>
      <c r="BSP74" s="69"/>
      <c r="BSQ74" s="70"/>
      <c r="BSR74" s="70"/>
      <c r="BSS74" s="70"/>
      <c r="BST74" s="71"/>
      <c r="BSV74" s="65"/>
      <c r="BSW74" s="69"/>
      <c r="BSX74" s="69"/>
      <c r="BSY74" s="70"/>
      <c r="BSZ74" s="70"/>
      <c r="BTA74" s="70"/>
      <c r="BTB74" s="71"/>
      <c r="BTD74" s="65"/>
      <c r="BTE74" s="69"/>
      <c r="BTF74" s="69"/>
      <c r="BTG74" s="70"/>
      <c r="BTH74" s="70"/>
      <c r="BTI74" s="70"/>
      <c r="BTJ74" s="71"/>
      <c r="BTL74" s="65"/>
      <c r="BTM74" s="69"/>
      <c r="BTN74" s="69"/>
      <c r="BTO74" s="70"/>
      <c r="BTP74" s="70"/>
      <c r="BTQ74" s="70"/>
      <c r="BTR74" s="71"/>
      <c r="BTT74" s="65"/>
      <c r="BTU74" s="69"/>
      <c r="BTV74" s="69"/>
      <c r="BTW74" s="70"/>
      <c r="BTX74" s="70"/>
      <c r="BTY74" s="70"/>
      <c r="BTZ74" s="71"/>
      <c r="BUB74" s="65"/>
      <c r="BUC74" s="69"/>
      <c r="BUD74" s="69"/>
      <c r="BUE74" s="70"/>
      <c r="BUF74" s="70"/>
      <c r="BUG74" s="70"/>
      <c r="BUH74" s="71"/>
      <c r="BUJ74" s="65"/>
      <c r="BUK74" s="69"/>
      <c r="BUL74" s="69"/>
      <c r="BUM74" s="70"/>
      <c r="BUN74" s="70"/>
      <c r="BUO74" s="70"/>
      <c r="BUP74" s="71"/>
      <c r="BUR74" s="65"/>
      <c r="BUS74" s="69"/>
      <c r="BUT74" s="69"/>
      <c r="BUU74" s="70"/>
      <c r="BUV74" s="70"/>
      <c r="BUW74" s="70"/>
      <c r="BUX74" s="71"/>
      <c r="BUZ74" s="65"/>
      <c r="BVA74" s="69"/>
      <c r="BVB74" s="69"/>
      <c r="BVC74" s="70"/>
      <c r="BVD74" s="70"/>
      <c r="BVE74" s="70"/>
      <c r="BVF74" s="71"/>
      <c r="BVH74" s="65"/>
      <c r="BVI74" s="69"/>
      <c r="BVJ74" s="69"/>
      <c r="BVK74" s="70"/>
      <c r="BVL74" s="70"/>
      <c r="BVM74" s="70"/>
      <c r="BVN74" s="71"/>
      <c r="BVP74" s="65"/>
      <c r="BVQ74" s="69"/>
      <c r="BVR74" s="69"/>
      <c r="BVS74" s="70"/>
      <c r="BVT74" s="70"/>
      <c r="BVU74" s="70"/>
      <c r="BVV74" s="71"/>
      <c r="BVX74" s="65"/>
      <c r="BVY74" s="69"/>
      <c r="BVZ74" s="69"/>
      <c r="BWA74" s="70"/>
      <c r="BWB74" s="70"/>
      <c r="BWC74" s="70"/>
      <c r="BWD74" s="71"/>
      <c r="BWF74" s="65"/>
      <c r="BWG74" s="69"/>
      <c r="BWH74" s="69"/>
      <c r="BWI74" s="70"/>
      <c r="BWJ74" s="70"/>
      <c r="BWK74" s="70"/>
      <c r="BWL74" s="71"/>
      <c r="BWN74" s="65"/>
      <c r="BWO74" s="69"/>
      <c r="BWP74" s="69"/>
      <c r="BWQ74" s="70"/>
      <c r="BWR74" s="70"/>
      <c r="BWS74" s="70"/>
      <c r="BWT74" s="71"/>
      <c r="BWV74" s="65"/>
      <c r="BWW74" s="69"/>
      <c r="BWX74" s="69"/>
      <c r="BWY74" s="70"/>
      <c r="BWZ74" s="70"/>
      <c r="BXA74" s="70"/>
      <c r="BXB74" s="71"/>
      <c r="BXD74" s="65"/>
      <c r="BXE74" s="69"/>
      <c r="BXF74" s="69"/>
      <c r="BXG74" s="70"/>
      <c r="BXH74" s="70"/>
      <c r="BXI74" s="70"/>
      <c r="BXJ74" s="71"/>
      <c r="BXL74" s="65"/>
      <c r="BXM74" s="69"/>
      <c r="BXN74" s="69"/>
      <c r="BXO74" s="70"/>
      <c r="BXP74" s="70"/>
      <c r="BXQ74" s="70"/>
      <c r="BXR74" s="71"/>
      <c r="BXT74" s="65"/>
      <c r="BXU74" s="69"/>
      <c r="BXV74" s="69"/>
      <c r="BXW74" s="70"/>
      <c r="BXX74" s="70"/>
      <c r="BXY74" s="70"/>
      <c r="BXZ74" s="71"/>
      <c r="BYB74" s="65"/>
      <c r="BYC74" s="69"/>
      <c r="BYD74" s="69"/>
      <c r="BYE74" s="70"/>
      <c r="BYF74" s="70"/>
      <c r="BYG74" s="70"/>
      <c r="BYH74" s="71"/>
      <c r="BYJ74" s="65"/>
      <c r="BYK74" s="69"/>
      <c r="BYL74" s="69"/>
      <c r="BYM74" s="70"/>
      <c r="BYN74" s="70"/>
      <c r="BYO74" s="70"/>
      <c r="BYP74" s="71"/>
      <c r="BYR74" s="65"/>
      <c r="BYS74" s="69"/>
      <c r="BYT74" s="69"/>
      <c r="BYU74" s="70"/>
      <c r="BYV74" s="70"/>
      <c r="BYW74" s="70"/>
      <c r="BYX74" s="71"/>
      <c r="BYZ74" s="65"/>
      <c r="BZA74" s="69"/>
      <c r="BZB74" s="69"/>
      <c r="BZC74" s="70"/>
      <c r="BZD74" s="70"/>
      <c r="BZE74" s="70"/>
      <c r="BZF74" s="71"/>
      <c r="BZH74" s="65"/>
      <c r="BZI74" s="69"/>
      <c r="BZJ74" s="69"/>
      <c r="BZK74" s="70"/>
      <c r="BZL74" s="70"/>
      <c r="BZM74" s="70"/>
      <c r="BZN74" s="71"/>
      <c r="BZP74" s="65"/>
      <c r="BZQ74" s="69"/>
      <c r="BZR74" s="69"/>
      <c r="BZS74" s="70"/>
      <c r="BZT74" s="70"/>
      <c r="BZU74" s="70"/>
      <c r="BZV74" s="71"/>
      <c r="BZX74" s="65"/>
      <c r="BZY74" s="69"/>
      <c r="BZZ74" s="69"/>
      <c r="CAA74" s="70"/>
      <c r="CAB74" s="70"/>
      <c r="CAC74" s="70"/>
      <c r="CAD74" s="71"/>
      <c r="CAF74" s="65"/>
      <c r="CAG74" s="69"/>
      <c r="CAH74" s="69"/>
      <c r="CAI74" s="70"/>
      <c r="CAJ74" s="70"/>
      <c r="CAK74" s="70"/>
      <c r="CAL74" s="71"/>
      <c r="CAN74" s="65"/>
      <c r="CAO74" s="69"/>
      <c r="CAP74" s="69"/>
      <c r="CAQ74" s="70"/>
      <c r="CAR74" s="70"/>
      <c r="CAS74" s="70"/>
      <c r="CAT74" s="71"/>
      <c r="CAV74" s="65"/>
      <c r="CAW74" s="69"/>
      <c r="CAX74" s="69"/>
      <c r="CAY74" s="70"/>
      <c r="CAZ74" s="70"/>
      <c r="CBA74" s="70"/>
      <c r="CBB74" s="71"/>
      <c r="CBD74" s="65"/>
      <c r="CBE74" s="69"/>
      <c r="CBF74" s="69"/>
      <c r="CBG74" s="70"/>
      <c r="CBH74" s="70"/>
      <c r="CBI74" s="70"/>
      <c r="CBJ74" s="71"/>
      <c r="CBL74" s="65"/>
      <c r="CBM74" s="69"/>
      <c r="CBN74" s="69"/>
      <c r="CBO74" s="70"/>
      <c r="CBP74" s="70"/>
      <c r="CBQ74" s="70"/>
      <c r="CBR74" s="71"/>
      <c r="CBT74" s="65"/>
      <c r="CBU74" s="69"/>
      <c r="CBV74" s="69"/>
      <c r="CBW74" s="70"/>
      <c r="CBX74" s="70"/>
      <c r="CBY74" s="70"/>
      <c r="CBZ74" s="71"/>
      <c r="CCB74" s="65"/>
      <c r="CCC74" s="69"/>
      <c r="CCD74" s="69"/>
      <c r="CCE74" s="70"/>
      <c r="CCF74" s="70"/>
      <c r="CCG74" s="70"/>
      <c r="CCH74" s="71"/>
      <c r="CCJ74" s="65"/>
      <c r="CCK74" s="69"/>
      <c r="CCL74" s="69"/>
      <c r="CCM74" s="70"/>
      <c r="CCN74" s="70"/>
      <c r="CCO74" s="70"/>
      <c r="CCP74" s="71"/>
      <c r="CCR74" s="65"/>
      <c r="CCS74" s="69"/>
      <c r="CCT74" s="69"/>
      <c r="CCU74" s="70"/>
      <c r="CCV74" s="70"/>
      <c r="CCW74" s="70"/>
      <c r="CCX74" s="71"/>
      <c r="CCZ74" s="65"/>
      <c r="CDA74" s="69"/>
      <c r="CDB74" s="69"/>
      <c r="CDC74" s="70"/>
      <c r="CDD74" s="70"/>
      <c r="CDE74" s="70"/>
      <c r="CDF74" s="71"/>
      <c r="CDH74" s="65"/>
      <c r="CDI74" s="69"/>
      <c r="CDJ74" s="69"/>
      <c r="CDK74" s="70"/>
      <c r="CDL74" s="70"/>
      <c r="CDM74" s="70"/>
      <c r="CDN74" s="71"/>
      <c r="CDP74" s="65"/>
      <c r="CDQ74" s="69"/>
      <c r="CDR74" s="69"/>
      <c r="CDS74" s="70"/>
      <c r="CDT74" s="70"/>
      <c r="CDU74" s="70"/>
      <c r="CDV74" s="71"/>
      <c r="CDX74" s="65"/>
      <c r="CDY74" s="69"/>
      <c r="CDZ74" s="69"/>
      <c r="CEA74" s="70"/>
      <c r="CEB74" s="70"/>
      <c r="CEC74" s="70"/>
      <c r="CED74" s="71"/>
      <c r="CEF74" s="65"/>
      <c r="CEG74" s="69"/>
      <c r="CEH74" s="69"/>
      <c r="CEI74" s="70"/>
      <c r="CEJ74" s="70"/>
      <c r="CEK74" s="70"/>
      <c r="CEL74" s="71"/>
      <c r="CEN74" s="65"/>
      <c r="CEO74" s="69"/>
      <c r="CEP74" s="69"/>
      <c r="CEQ74" s="70"/>
      <c r="CER74" s="70"/>
      <c r="CES74" s="70"/>
      <c r="CET74" s="71"/>
      <c r="CEV74" s="65"/>
      <c r="CEW74" s="69"/>
      <c r="CEX74" s="69"/>
      <c r="CEY74" s="70"/>
      <c r="CEZ74" s="70"/>
      <c r="CFA74" s="70"/>
      <c r="CFB74" s="71"/>
      <c r="CFD74" s="65"/>
      <c r="CFE74" s="69"/>
      <c r="CFF74" s="69"/>
      <c r="CFG74" s="70"/>
      <c r="CFH74" s="70"/>
      <c r="CFI74" s="70"/>
      <c r="CFJ74" s="71"/>
      <c r="CFL74" s="65"/>
      <c r="CFM74" s="69"/>
      <c r="CFN74" s="69"/>
      <c r="CFO74" s="70"/>
      <c r="CFP74" s="70"/>
      <c r="CFQ74" s="70"/>
      <c r="CFR74" s="71"/>
      <c r="CFT74" s="65"/>
      <c r="CFU74" s="69"/>
      <c r="CFV74" s="69"/>
      <c r="CFW74" s="70"/>
      <c r="CFX74" s="70"/>
      <c r="CFY74" s="70"/>
      <c r="CFZ74" s="71"/>
      <c r="CGB74" s="65"/>
      <c r="CGC74" s="69"/>
      <c r="CGD74" s="69"/>
      <c r="CGE74" s="70"/>
      <c r="CGF74" s="70"/>
      <c r="CGG74" s="70"/>
      <c r="CGH74" s="71"/>
      <c r="CGJ74" s="65"/>
      <c r="CGK74" s="69"/>
      <c r="CGL74" s="69"/>
      <c r="CGM74" s="70"/>
      <c r="CGN74" s="70"/>
      <c r="CGO74" s="70"/>
      <c r="CGP74" s="71"/>
      <c r="CGR74" s="65"/>
      <c r="CGS74" s="69"/>
      <c r="CGT74" s="69"/>
      <c r="CGU74" s="70"/>
      <c r="CGV74" s="70"/>
      <c r="CGW74" s="70"/>
      <c r="CGX74" s="71"/>
      <c r="CGZ74" s="65"/>
      <c r="CHA74" s="69"/>
      <c r="CHB74" s="69"/>
      <c r="CHC74" s="70"/>
      <c r="CHD74" s="70"/>
      <c r="CHE74" s="70"/>
      <c r="CHF74" s="71"/>
      <c r="CHH74" s="65"/>
      <c r="CHI74" s="69"/>
      <c r="CHJ74" s="69"/>
      <c r="CHK74" s="70"/>
      <c r="CHL74" s="70"/>
      <c r="CHM74" s="70"/>
      <c r="CHN74" s="71"/>
      <c r="CHP74" s="65"/>
      <c r="CHQ74" s="69"/>
      <c r="CHR74" s="69"/>
      <c r="CHS74" s="70"/>
      <c r="CHT74" s="70"/>
      <c r="CHU74" s="70"/>
      <c r="CHV74" s="71"/>
      <c r="CHX74" s="65"/>
      <c r="CHY74" s="69"/>
      <c r="CHZ74" s="69"/>
      <c r="CIA74" s="70"/>
      <c r="CIB74" s="70"/>
      <c r="CIC74" s="70"/>
      <c r="CID74" s="71"/>
      <c r="CIF74" s="65"/>
      <c r="CIG74" s="69"/>
      <c r="CIH74" s="69"/>
      <c r="CII74" s="70"/>
      <c r="CIJ74" s="70"/>
      <c r="CIK74" s="70"/>
      <c r="CIL74" s="71"/>
      <c r="CIN74" s="65"/>
      <c r="CIO74" s="69"/>
      <c r="CIP74" s="69"/>
      <c r="CIQ74" s="70"/>
      <c r="CIR74" s="70"/>
      <c r="CIS74" s="70"/>
      <c r="CIT74" s="71"/>
      <c r="CIV74" s="65"/>
      <c r="CIW74" s="69"/>
      <c r="CIX74" s="69"/>
      <c r="CIY74" s="70"/>
      <c r="CIZ74" s="70"/>
      <c r="CJA74" s="70"/>
      <c r="CJB74" s="71"/>
      <c r="CJD74" s="65"/>
      <c r="CJE74" s="69"/>
      <c r="CJF74" s="69"/>
      <c r="CJG74" s="70"/>
      <c r="CJH74" s="70"/>
      <c r="CJI74" s="70"/>
      <c r="CJJ74" s="71"/>
      <c r="CJL74" s="65"/>
      <c r="CJM74" s="69"/>
      <c r="CJN74" s="69"/>
      <c r="CJO74" s="70"/>
      <c r="CJP74" s="70"/>
      <c r="CJQ74" s="70"/>
      <c r="CJR74" s="71"/>
      <c r="CJT74" s="65"/>
      <c r="CJU74" s="69"/>
      <c r="CJV74" s="69"/>
      <c r="CJW74" s="70"/>
      <c r="CJX74" s="70"/>
      <c r="CJY74" s="70"/>
      <c r="CJZ74" s="71"/>
      <c r="CKB74" s="65"/>
      <c r="CKC74" s="69"/>
      <c r="CKD74" s="69"/>
      <c r="CKE74" s="70"/>
      <c r="CKF74" s="70"/>
      <c r="CKG74" s="70"/>
      <c r="CKH74" s="71"/>
      <c r="CKJ74" s="65"/>
      <c r="CKK74" s="69"/>
      <c r="CKL74" s="69"/>
      <c r="CKM74" s="70"/>
      <c r="CKN74" s="70"/>
      <c r="CKO74" s="70"/>
      <c r="CKP74" s="71"/>
      <c r="CKR74" s="65"/>
      <c r="CKS74" s="69"/>
      <c r="CKT74" s="69"/>
      <c r="CKU74" s="70"/>
      <c r="CKV74" s="70"/>
      <c r="CKW74" s="70"/>
      <c r="CKX74" s="71"/>
      <c r="CKZ74" s="65"/>
      <c r="CLA74" s="69"/>
      <c r="CLB74" s="69"/>
      <c r="CLC74" s="70"/>
      <c r="CLD74" s="70"/>
      <c r="CLE74" s="70"/>
      <c r="CLF74" s="71"/>
      <c r="CLH74" s="65"/>
      <c r="CLI74" s="69"/>
      <c r="CLJ74" s="69"/>
      <c r="CLK74" s="70"/>
      <c r="CLL74" s="70"/>
      <c r="CLM74" s="70"/>
      <c r="CLN74" s="71"/>
      <c r="CLP74" s="65"/>
      <c r="CLQ74" s="69"/>
      <c r="CLR74" s="69"/>
      <c r="CLS74" s="70"/>
      <c r="CLT74" s="70"/>
      <c r="CLU74" s="70"/>
      <c r="CLV74" s="71"/>
      <c r="CLX74" s="65"/>
      <c r="CLY74" s="69"/>
      <c r="CLZ74" s="69"/>
      <c r="CMA74" s="70"/>
      <c r="CMB74" s="70"/>
      <c r="CMC74" s="70"/>
      <c r="CMD74" s="71"/>
      <c r="CMF74" s="65"/>
      <c r="CMG74" s="69"/>
      <c r="CMH74" s="69"/>
      <c r="CMI74" s="70"/>
      <c r="CMJ74" s="70"/>
      <c r="CMK74" s="70"/>
      <c r="CML74" s="71"/>
      <c r="CMN74" s="65"/>
      <c r="CMO74" s="69"/>
      <c r="CMP74" s="69"/>
      <c r="CMQ74" s="70"/>
      <c r="CMR74" s="70"/>
      <c r="CMS74" s="70"/>
      <c r="CMT74" s="71"/>
      <c r="CMV74" s="65"/>
      <c r="CMW74" s="69"/>
      <c r="CMX74" s="69"/>
      <c r="CMY74" s="70"/>
      <c r="CMZ74" s="70"/>
      <c r="CNA74" s="70"/>
      <c r="CNB74" s="71"/>
      <c r="CND74" s="65"/>
      <c r="CNE74" s="69"/>
      <c r="CNF74" s="69"/>
      <c r="CNG74" s="70"/>
      <c r="CNH74" s="70"/>
      <c r="CNI74" s="70"/>
      <c r="CNJ74" s="71"/>
      <c r="CNL74" s="65"/>
      <c r="CNM74" s="69"/>
      <c r="CNN74" s="69"/>
      <c r="CNO74" s="70"/>
      <c r="CNP74" s="70"/>
      <c r="CNQ74" s="70"/>
      <c r="CNR74" s="71"/>
      <c r="CNT74" s="65"/>
      <c r="CNU74" s="69"/>
      <c r="CNV74" s="69"/>
      <c r="CNW74" s="70"/>
      <c r="CNX74" s="70"/>
      <c r="CNY74" s="70"/>
      <c r="CNZ74" s="71"/>
      <c r="COB74" s="65"/>
      <c r="COC74" s="69"/>
      <c r="COD74" s="69"/>
      <c r="COE74" s="70"/>
      <c r="COF74" s="70"/>
      <c r="COG74" s="70"/>
      <c r="COH74" s="71"/>
      <c r="COJ74" s="65"/>
      <c r="COK74" s="69"/>
      <c r="COL74" s="69"/>
      <c r="COM74" s="70"/>
      <c r="CON74" s="70"/>
      <c r="COO74" s="70"/>
      <c r="COP74" s="71"/>
      <c r="COR74" s="65"/>
      <c r="COS74" s="69"/>
      <c r="COT74" s="69"/>
      <c r="COU74" s="70"/>
      <c r="COV74" s="70"/>
      <c r="COW74" s="70"/>
      <c r="COX74" s="71"/>
      <c r="COZ74" s="65"/>
      <c r="CPA74" s="69"/>
      <c r="CPB74" s="69"/>
      <c r="CPC74" s="70"/>
      <c r="CPD74" s="70"/>
      <c r="CPE74" s="70"/>
      <c r="CPF74" s="71"/>
      <c r="CPH74" s="65"/>
      <c r="CPI74" s="69"/>
      <c r="CPJ74" s="69"/>
      <c r="CPK74" s="70"/>
      <c r="CPL74" s="70"/>
      <c r="CPM74" s="70"/>
      <c r="CPN74" s="71"/>
      <c r="CPP74" s="65"/>
      <c r="CPQ74" s="69"/>
      <c r="CPR74" s="69"/>
      <c r="CPS74" s="70"/>
      <c r="CPT74" s="70"/>
      <c r="CPU74" s="70"/>
      <c r="CPV74" s="71"/>
      <c r="CPX74" s="65"/>
      <c r="CPY74" s="69"/>
      <c r="CPZ74" s="69"/>
      <c r="CQA74" s="70"/>
      <c r="CQB74" s="70"/>
      <c r="CQC74" s="70"/>
      <c r="CQD74" s="71"/>
      <c r="CQF74" s="65"/>
      <c r="CQG74" s="69"/>
      <c r="CQH74" s="69"/>
      <c r="CQI74" s="70"/>
      <c r="CQJ74" s="70"/>
      <c r="CQK74" s="70"/>
      <c r="CQL74" s="71"/>
      <c r="CQN74" s="65"/>
      <c r="CQO74" s="69"/>
      <c r="CQP74" s="69"/>
      <c r="CQQ74" s="70"/>
      <c r="CQR74" s="70"/>
      <c r="CQS74" s="70"/>
      <c r="CQT74" s="71"/>
      <c r="CQV74" s="65"/>
      <c r="CQW74" s="69"/>
      <c r="CQX74" s="69"/>
      <c r="CQY74" s="70"/>
      <c r="CQZ74" s="70"/>
      <c r="CRA74" s="70"/>
      <c r="CRB74" s="71"/>
      <c r="CRD74" s="65"/>
      <c r="CRE74" s="69"/>
      <c r="CRF74" s="69"/>
      <c r="CRG74" s="70"/>
      <c r="CRH74" s="70"/>
      <c r="CRI74" s="70"/>
      <c r="CRJ74" s="71"/>
      <c r="CRL74" s="65"/>
      <c r="CRM74" s="69"/>
      <c r="CRN74" s="69"/>
      <c r="CRO74" s="70"/>
      <c r="CRP74" s="70"/>
      <c r="CRQ74" s="70"/>
      <c r="CRR74" s="71"/>
      <c r="CRT74" s="65"/>
      <c r="CRU74" s="69"/>
      <c r="CRV74" s="69"/>
      <c r="CRW74" s="70"/>
      <c r="CRX74" s="70"/>
      <c r="CRY74" s="70"/>
      <c r="CRZ74" s="71"/>
      <c r="CSB74" s="65"/>
      <c r="CSC74" s="69"/>
      <c r="CSD74" s="69"/>
      <c r="CSE74" s="70"/>
      <c r="CSF74" s="70"/>
      <c r="CSG74" s="70"/>
      <c r="CSH74" s="71"/>
      <c r="CSJ74" s="65"/>
      <c r="CSK74" s="69"/>
      <c r="CSL74" s="69"/>
      <c r="CSM74" s="70"/>
      <c r="CSN74" s="70"/>
      <c r="CSO74" s="70"/>
      <c r="CSP74" s="71"/>
      <c r="CSR74" s="65"/>
      <c r="CSS74" s="69"/>
      <c r="CST74" s="69"/>
      <c r="CSU74" s="70"/>
      <c r="CSV74" s="70"/>
      <c r="CSW74" s="70"/>
      <c r="CSX74" s="71"/>
      <c r="CSZ74" s="65"/>
      <c r="CTA74" s="69"/>
      <c r="CTB74" s="69"/>
      <c r="CTC74" s="70"/>
      <c r="CTD74" s="70"/>
      <c r="CTE74" s="70"/>
      <c r="CTF74" s="71"/>
      <c r="CTH74" s="65"/>
      <c r="CTI74" s="69"/>
      <c r="CTJ74" s="69"/>
      <c r="CTK74" s="70"/>
      <c r="CTL74" s="70"/>
      <c r="CTM74" s="70"/>
      <c r="CTN74" s="71"/>
      <c r="CTP74" s="65"/>
      <c r="CTQ74" s="69"/>
      <c r="CTR74" s="69"/>
      <c r="CTS74" s="70"/>
      <c r="CTT74" s="70"/>
      <c r="CTU74" s="70"/>
      <c r="CTV74" s="71"/>
      <c r="CTX74" s="65"/>
      <c r="CTY74" s="69"/>
      <c r="CTZ74" s="69"/>
      <c r="CUA74" s="70"/>
      <c r="CUB74" s="70"/>
      <c r="CUC74" s="70"/>
      <c r="CUD74" s="71"/>
      <c r="CUF74" s="65"/>
      <c r="CUG74" s="69"/>
      <c r="CUH74" s="69"/>
      <c r="CUI74" s="70"/>
      <c r="CUJ74" s="70"/>
      <c r="CUK74" s="70"/>
      <c r="CUL74" s="71"/>
      <c r="CUN74" s="65"/>
      <c r="CUO74" s="69"/>
      <c r="CUP74" s="69"/>
      <c r="CUQ74" s="70"/>
      <c r="CUR74" s="70"/>
      <c r="CUS74" s="70"/>
      <c r="CUT74" s="71"/>
      <c r="CUV74" s="65"/>
      <c r="CUW74" s="69"/>
      <c r="CUX74" s="69"/>
      <c r="CUY74" s="70"/>
      <c r="CUZ74" s="70"/>
      <c r="CVA74" s="70"/>
      <c r="CVB74" s="71"/>
      <c r="CVD74" s="65"/>
      <c r="CVE74" s="69"/>
      <c r="CVF74" s="69"/>
      <c r="CVG74" s="70"/>
      <c r="CVH74" s="70"/>
      <c r="CVI74" s="70"/>
      <c r="CVJ74" s="71"/>
      <c r="CVL74" s="65"/>
      <c r="CVM74" s="69"/>
      <c r="CVN74" s="69"/>
      <c r="CVO74" s="70"/>
      <c r="CVP74" s="70"/>
      <c r="CVQ74" s="70"/>
      <c r="CVR74" s="71"/>
      <c r="CVT74" s="65"/>
      <c r="CVU74" s="69"/>
      <c r="CVV74" s="69"/>
      <c r="CVW74" s="70"/>
      <c r="CVX74" s="70"/>
      <c r="CVY74" s="70"/>
      <c r="CVZ74" s="71"/>
      <c r="CWB74" s="65"/>
      <c r="CWC74" s="69"/>
      <c r="CWD74" s="69"/>
      <c r="CWE74" s="70"/>
      <c r="CWF74" s="70"/>
      <c r="CWG74" s="70"/>
      <c r="CWH74" s="71"/>
      <c r="CWJ74" s="65"/>
      <c r="CWK74" s="69"/>
      <c r="CWL74" s="69"/>
      <c r="CWM74" s="70"/>
      <c r="CWN74" s="70"/>
      <c r="CWO74" s="70"/>
      <c r="CWP74" s="71"/>
      <c r="CWR74" s="65"/>
      <c r="CWS74" s="69"/>
      <c r="CWT74" s="69"/>
      <c r="CWU74" s="70"/>
      <c r="CWV74" s="70"/>
      <c r="CWW74" s="70"/>
      <c r="CWX74" s="71"/>
      <c r="CWZ74" s="65"/>
      <c r="CXA74" s="69"/>
      <c r="CXB74" s="69"/>
      <c r="CXC74" s="70"/>
      <c r="CXD74" s="70"/>
      <c r="CXE74" s="70"/>
      <c r="CXF74" s="71"/>
      <c r="CXH74" s="65"/>
      <c r="CXI74" s="69"/>
      <c r="CXJ74" s="69"/>
      <c r="CXK74" s="70"/>
      <c r="CXL74" s="70"/>
      <c r="CXM74" s="70"/>
      <c r="CXN74" s="71"/>
      <c r="CXP74" s="65"/>
      <c r="CXQ74" s="69"/>
      <c r="CXR74" s="69"/>
      <c r="CXS74" s="70"/>
      <c r="CXT74" s="70"/>
      <c r="CXU74" s="70"/>
      <c r="CXV74" s="71"/>
      <c r="CXX74" s="65"/>
      <c r="CXY74" s="69"/>
      <c r="CXZ74" s="69"/>
      <c r="CYA74" s="70"/>
      <c r="CYB74" s="70"/>
      <c r="CYC74" s="70"/>
      <c r="CYD74" s="71"/>
      <c r="CYF74" s="65"/>
      <c r="CYG74" s="69"/>
      <c r="CYH74" s="69"/>
      <c r="CYI74" s="70"/>
      <c r="CYJ74" s="70"/>
      <c r="CYK74" s="70"/>
      <c r="CYL74" s="71"/>
      <c r="CYN74" s="65"/>
      <c r="CYO74" s="69"/>
      <c r="CYP74" s="69"/>
      <c r="CYQ74" s="70"/>
      <c r="CYR74" s="70"/>
      <c r="CYS74" s="70"/>
      <c r="CYT74" s="71"/>
      <c r="CYV74" s="65"/>
      <c r="CYW74" s="69"/>
      <c r="CYX74" s="69"/>
      <c r="CYY74" s="70"/>
      <c r="CYZ74" s="70"/>
      <c r="CZA74" s="70"/>
      <c r="CZB74" s="71"/>
      <c r="CZD74" s="65"/>
      <c r="CZE74" s="69"/>
      <c r="CZF74" s="69"/>
      <c r="CZG74" s="70"/>
      <c r="CZH74" s="70"/>
      <c r="CZI74" s="70"/>
      <c r="CZJ74" s="71"/>
      <c r="CZL74" s="65"/>
      <c r="CZM74" s="69"/>
      <c r="CZN74" s="69"/>
      <c r="CZO74" s="70"/>
      <c r="CZP74" s="70"/>
      <c r="CZQ74" s="70"/>
      <c r="CZR74" s="71"/>
      <c r="CZT74" s="65"/>
      <c r="CZU74" s="69"/>
      <c r="CZV74" s="69"/>
      <c r="CZW74" s="70"/>
      <c r="CZX74" s="70"/>
      <c r="CZY74" s="70"/>
      <c r="CZZ74" s="71"/>
      <c r="DAB74" s="65"/>
      <c r="DAC74" s="69"/>
      <c r="DAD74" s="69"/>
      <c r="DAE74" s="70"/>
      <c r="DAF74" s="70"/>
      <c r="DAG74" s="70"/>
      <c r="DAH74" s="71"/>
      <c r="DAJ74" s="65"/>
      <c r="DAK74" s="69"/>
      <c r="DAL74" s="69"/>
      <c r="DAM74" s="70"/>
      <c r="DAN74" s="70"/>
      <c r="DAO74" s="70"/>
      <c r="DAP74" s="71"/>
      <c r="DAR74" s="65"/>
      <c r="DAS74" s="69"/>
      <c r="DAT74" s="69"/>
      <c r="DAU74" s="70"/>
      <c r="DAV74" s="70"/>
      <c r="DAW74" s="70"/>
      <c r="DAX74" s="71"/>
      <c r="DAZ74" s="65"/>
      <c r="DBA74" s="69"/>
      <c r="DBB74" s="69"/>
      <c r="DBC74" s="70"/>
      <c r="DBD74" s="70"/>
      <c r="DBE74" s="70"/>
      <c r="DBF74" s="71"/>
      <c r="DBH74" s="65"/>
      <c r="DBI74" s="69"/>
      <c r="DBJ74" s="69"/>
      <c r="DBK74" s="70"/>
      <c r="DBL74" s="70"/>
      <c r="DBM74" s="70"/>
      <c r="DBN74" s="71"/>
      <c r="DBP74" s="65"/>
      <c r="DBQ74" s="69"/>
      <c r="DBR74" s="69"/>
      <c r="DBS74" s="70"/>
      <c r="DBT74" s="70"/>
      <c r="DBU74" s="70"/>
      <c r="DBV74" s="71"/>
      <c r="DBX74" s="65"/>
      <c r="DBY74" s="69"/>
      <c r="DBZ74" s="69"/>
      <c r="DCA74" s="70"/>
      <c r="DCB74" s="70"/>
      <c r="DCC74" s="70"/>
      <c r="DCD74" s="71"/>
      <c r="DCF74" s="65"/>
      <c r="DCG74" s="69"/>
      <c r="DCH74" s="69"/>
      <c r="DCI74" s="70"/>
      <c r="DCJ74" s="70"/>
      <c r="DCK74" s="70"/>
      <c r="DCL74" s="71"/>
      <c r="DCN74" s="65"/>
      <c r="DCO74" s="69"/>
      <c r="DCP74" s="69"/>
      <c r="DCQ74" s="70"/>
      <c r="DCR74" s="70"/>
      <c r="DCS74" s="70"/>
      <c r="DCT74" s="71"/>
      <c r="DCV74" s="65"/>
      <c r="DCW74" s="69"/>
      <c r="DCX74" s="69"/>
      <c r="DCY74" s="70"/>
      <c r="DCZ74" s="70"/>
      <c r="DDA74" s="70"/>
      <c r="DDB74" s="71"/>
      <c r="DDD74" s="65"/>
      <c r="DDE74" s="69"/>
      <c r="DDF74" s="69"/>
      <c r="DDG74" s="70"/>
      <c r="DDH74" s="70"/>
      <c r="DDI74" s="70"/>
      <c r="DDJ74" s="71"/>
      <c r="DDL74" s="65"/>
      <c r="DDM74" s="69"/>
      <c r="DDN74" s="69"/>
      <c r="DDO74" s="70"/>
      <c r="DDP74" s="70"/>
      <c r="DDQ74" s="70"/>
      <c r="DDR74" s="71"/>
      <c r="DDT74" s="65"/>
      <c r="DDU74" s="69"/>
      <c r="DDV74" s="69"/>
      <c r="DDW74" s="70"/>
      <c r="DDX74" s="70"/>
      <c r="DDY74" s="70"/>
      <c r="DDZ74" s="71"/>
      <c r="DEB74" s="65"/>
      <c r="DEC74" s="69"/>
      <c r="DED74" s="69"/>
      <c r="DEE74" s="70"/>
      <c r="DEF74" s="70"/>
      <c r="DEG74" s="70"/>
      <c r="DEH74" s="71"/>
      <c r="DEJ74" s="65"/>
      <c r="DEK74" s="69"/>
      <c r="DEL74" s="69"/>
      <c r="DEM74" s="70"/>
      <c r="DEN74" s="70"/>
      <c r="DEO74" s="70"/>
      <c r="DEP74" s="71"/>
      <c r="DER74" s="65"/>
      <c r="DES74" s="69"/>
      <c r="DET74" s="69"/>
      <c r="DEU74" s="70"/>
      <c r="DEV74" s="70"/>
      <c r="DEW74" s="70"/>
      <c r="DEX74" s="71"/>
      <c r="DEZ74" s="65"/>
      <c r="DFA74" s="69"/>
      <c r="DFB74" s="69"/>
      <c r="DFC74" s="70"/>
      <c r="DFD74" s="70"/>
      <c r="DFE74" s="70"/>
      <c r="DFF74" s="71"/>
      <c r="DFH74" s="65"/>
      <c r="DFI74" s="69"/>
      <c r="DFJ74" s="69"/>
      <c r="DFK74" s="70"/>
      <c r="DFL74" s="70"/>
      <c r="DFM74" s="70"/>
      <c r="DFN74" s="71"/>
      <c r="DFP74" s="65"/>
      <c r="DFQ74" s="69"/>
      <c r="DFR74" s="69"/>
      <c r="DFS74" s="70"/>
      <c r="DFT74" s="70"/>
      <c r="DFU74" s="70"/>
      <c r="DFV74" s="71"/>
      <c r="DFX74" s="65"/>
      <c r="DFY74" s="69"/>
      <c r="DFZ74" s="69"/>
      <c r="DGA74" s="70"/>
      <c r="DGB74" s="70"/>
      <c r="DGC74" s="70"/>
      <c r="DGD74" s="71"/>
      <c r="DGF74" s="65"/>
      <c r="DGG74" s="69"/>
      <c r="DGH74" s="69"/>
      <c r="DGI74" s="70"/>
      <c r="DGJ74" s="70"/>
      <c r="DGK74" s="70"/>
      <c r="DGL74" s="71"/>
      <c r="DGN74" s="65"/>
      <c r="DGO74" s="69"/>
      <c r="DGP74" s="69"/>
      <c r="DGQ74" s="70"/>
      <c r="DGR74" s="70"/>
      <c r="DGS74" s="70"/>
      <c r="DGT74" s="71"/>
      <c r="DGV74" s="65"/>
      <c r="DGW74" s="69"/>
      <c r="DGX74" s="69"/>
      <c r="DGY74" s="70"/>
      <c r="DGZ74" s="70"/>
      <c r="DHA74" s="70"/>
      <c r="DHB74" s="71"/>
      <c r="DHD74" s="65"/>
      <c r="DHE74" s="69"/>
      <c r="DHF74" s="69"/>
      <c r="DHG74" s="70"/>
      <c r="DHH74" s="70"/>
      <c r="DHI74" s="70"/>
      <c r="DHJ74" s="71"/>
      <c r="DHL74" s="65"/>
      <c r="DHM74" s="69"/>
      <c r="DHN74" s="69"/>
      <c r="DHO74" s="70"/>
      <c r="DHP74" s="70"/>
      <c r="DHQ74" s="70"/>
      <c r="DHR74" s="71"/>
      <c r="DHT74" s="65"/>
      <c r="DHU74" s="69"/>
      <c r="DHV74" s="69"/>
      <c r="DHW74" s="70"/>
      <c r="DHX74" s="70"/>
      <c r="DHY74" s="70"/>
      <c r="DHZ74" s="71"/>
      <c r="DIB74" s="65"/>
      <c r="DIC74" s="69"/>
      <c r="DID74" s="69"/>
      <c r="DIE74" s="70"/>
      <c r="DIF74" s="70"/>
      <c r="DIG74" s="70"/>
      <c r="DIH74" s="71"/>
      <c r="DIJ74" s="65"/>
      <c r="DIK74" s="69"/>
      <c r="DIL74" s="69"/>
      <c r="DIM74" s="70"/>
      <c r="DIN74" s="70"/>
      <c r="DIO74" s="70"/>
      <c r="DIP74" s="71"/>
      <c r="DIR74" s="65"/>
      <c r="DIS74" s="69"/>
      <c r="DIT74" s="69"/>
      <c r="DIU74" s="70"/>
      <c r="DIV74" s="70"/>
      <c r="DIW74" s="70"/>
      <c r="DIX74" s="71"/>
      <c r="DIZ74" s="65"/>
      <c r="DJA74" s="69"/>
      <c r="DJB74" s="69"/>
      <c r="DJC74" s="70"/>
      <c r="DJD74" s="70"/>
      <c r="DJE74" s="70"/>
      <c r="DJF74" s="71"/>
      <c r="DJH74" s="65"/>
      <c r="DJI74" s="69"/>
      <c r="DJJ74" s="69"/>
      <c r="DJK74" s="70"/>
      <c r="DJL74" s="70"/>
      <c r="DJM74" s="70"/>
      <c r="DJN74" s="71"/>
      <c r="DJP74" s="65"/>
      <c r="DJQ74" s="69"/>
      <c r="DJR74" s="69"/>
      <c r="DJS74" s="70"/>
      <c r="DJT74" s="70"/>
      <c r="DJU74" s="70"/>
      <c r="DJV74" s="71"/>
      <c r="DJX74" s="65"/>
      <c r="DJY74" s="69"/>
      <c r="DJZ74" s="69"/>
      <c r="DKA74" s="70"/>
      <c r="DKB74" s="70"/>
      <c r="DKC74" s="70"/>
      <c r="DKD74" s="71"/>
      <c r="DKF74" s="65"/>
      <c r="DKG74" s="69"/>
      <c r="DKH74" s="69"/>
      <c r="DKI74" s="70"/>
      <c r="DKJ74" s="70"/>
      <c r="DKK74" s="70"/>
      <c r="DKL74" s="71"/>
      <c r="DKN74" s="65"/>
      <c r="DKO74" s="69"/>
      <c r="DKP74" s="69"/>
      <c r="DKQ74" s="70"/>
      <c r="DKR74" s="70"/>
      <c r="DKS74" s="70"/>
      <c r="DKT74" s="71"/>
      <c r="DKV74" s="65"/>
      <c r="DKW74" s="69"/>
      <c r="DKX74" s="69"/>
      <c r="DKY74" s="70"/>
      <c r="DKZ74" s="70"/>
      <c r="DLA74" s="70"/>
      <c r="DLB74" s="71"/>
      <c r="DLD74" s="65"/>
      <c r="DLE74" s="69"/>
      <c r="DLF74" s="69"/>
      <c r="DLG74" s="70"/>
      <c r="DLH74" s="70"/>
      <c r="DLI74" s="70"/>
      <c r="DLJ74" s="71"/>
      <c r="DLL74" s="65"/>
      <c r="DLM74" s="69"/>
      <c r="DLN74" s="69"/>
      <c r="DLO74" s="70"/>
      <c r="DLP74" s="70"/>
      <c r="DLQ74" s="70"/>
      <c r="DLR74" s="71"/>
      <c r="DLT74" s="65"/>
      <c r="DLU74" s="69"/>
      <c r="DLV74" s="69"/>
      <c r="DLW74" s="70"/>
      <c r="DLX74" s="70"/>
      <c r="DLY74" s="70"/>
      <c r="DLZ74" s="71"/>
      <c r="DMB74" s="65"/>
      <c r="DMC74" s="69"/>
      <c r="DMD74" s="69"/>
      <c r="DME74" s="70"/>
      <c r="DMF74" s="70"/>
      <c r="DMG74" s="70"/>
      <c r="DMH74" s="71"/>
      <c r="DMJ74" s="65"/>
      <c r="DMK74" s="69"/>
      <c r="DML74" s="69"/>
      <c r="DMM74" s="70"/>
      <c r="DMN74" s="70"/>
      <c r="DMO74" s="70"/>
      <c r="DMP74" s="71"/>
      <c r="DMR74" s="65"/>
      <c r="DMS74" s="69"/>
      <c r="DMT74" s="69"/>
      <c r="DMU74" s="70"/>
      <c r="DMV74" s="70"/>
      <c r="DMW74" s="70"/>
      <c r="DMX74" s="71"/>
      <c r="DMZ74" s="65"/>
      <c r="DNA74" s="69"/>
      <c r="DNB74" s="69"/>
      <c r="DNC74" s="70"/>
      <c r="DND74" s="70"/>
      <c r="DNE74" s="70"/>
      <c r="DNF74" s="71"/>
      <c r="DNH74" s="65"/>
      <c r="DNI74" s="69"/>
      <c r="DNJ74" s="69"/>
      <c r="DNK74" s="70"/>
      <c r="DNL74" s="70"/>
      <c r="DNM74" s="70"/>
      <c r="DNN74" s="71"/>
      <c r="DNP74" s="65"/>
      <c r="DNQ74" s="69"/>
      <c r="DNR74" s="69"/>
      <c r="DNS74" s="70"/>
      <c r="DNT74" s="70"/>
      <c r="DNU74" s="70"/>
      <c r="DNV74" s="71"/>
      <c r="DNX74" s="65"/>
      <c r="DNY74" s="69"/>
      <c r="DNZ74" s="69"/>
      <c r="DOA74" s="70"/>
      <c r="DOB74" s="70"/>
      <c r="DOC74" s="70"/>
      <c r="DOD74" s="71"/>
      <c r="DOF74" s="65"/>
      <c r="DOG74" s="69"/>
      <c r="DOH74" s="69"/>
      <c r="DOI74" s="70"/>
      <c r="DOJ74" s="70"/>
      <c r="DOK74" s="70"/>
      <c r="DOL74" s="71"/>
      <c r="DON74" s="65"/>
      <c r="DOO74" s="69"/>
      <c r="DOP74" s="69"/>
      <c r="DOQ74" s="70"/>
      <c r="DOR74" s="70"/>
      <c r="DOS74" s="70"/>
      <c r="DOT74" s="71"/>
      <c r="DOV74" s="65"/>
      <c r="DOW74" s="69"/>
      <c r="DOX74" s="69"/>
      <c r="DOY74" s="70"/>
      <c r="DOZ74" s="70"/>
      <c r="DPA74" s="70"/>
      <c r="DPB74" s="71"/>
      <c r="DPD74" s="65"/>
      <c r="DPE74" s="69"/>
      <c r="DPF74" s="69"/>
      <c r="DPG74" s="70"/>
      <c r="DPH74" s="70"/>
      <c r="DPI74" s="70"/>
      <c r="DPJ74" s="71"/>
      <c r="DPL74" s="65"/>
      <c r="DPM74" s="69"/>
      <c r="DPN74" s="69"/>
      <c r="DPO74" s="70"/>
      <c r="DPP74" s="70"/>
      <c r="DPQ74" s="70"/>
      <c r="DPR74" s="71"/>
      <c r="DPT74" s="65"/>
      <c r="DPU74" s="69"/>
      <c r="DPV74" s="69"/>
      <c r="DPW74" s="70"/>
      <c r="DPX74" s="70"/>
      <c r="DPY74" s="70"/>
      <c r="DPZ74" s="71"/>
      <c r="DQB74" s="65"/>
      <c r="DQC74" s="69"/>
      <c r="DQD74" s="69"/>
      <c r="DQE74" s="70"/>
      <c r="DQF74" s="70"/>
      <c r="DQG74" s="70"/>
      <c r="DQH74" s="71"/>
      <c r="DQJ74" s="65"/>
      <c r="DQK74" s="69"/>
      <c r="DQL74" s="69"/>
      <c r="DQM74" s="70"/>
      <c r="DQN74" s="70"/>
      <c r="DQO74" s="70"/>
      <c r="DQP74" s="71"/>
      <c r="DQR74" s="65"/>
      <c r="DQS74" s="69"/>
      <c r="DQT74" s="69"/>
      <c r="DQU74" s="70"/>
      <c r="DQV74" s="70"/>
      <c r="DQW74" s="70"/>
      <c r="DQX74" s="71"/>
      <c r="DQZ74" s="65"/>
      <c r="DRA74" s="69"/>
      <c r="DRB74" s="69"/>
      <c r="DRC74" s="70"/>
      <c r="DRD74" s="70"/>
      <c r="DRE74" s="70"/>
      <c r="DRF74" s="71"/>
      <c r="DRH74" s="65"/>
      <c r="DRI74" s="69"/>
      <c r="DRJ74" s="69"/>
      <c r="DRK74" s="70"/>
      <c r="DRL74" s="70"/>
      <c r="DRM74" s="70"/>
      <c r="DRN74" s="71"/>
      <c r="DRP74" s="65"/>
      <c r="DRQ74" s="69"/>
      <c r="DRR74" s="69"/>
      <c r="DRS74" s="70"/>
      <c r="DRT74" s="70"/>
      <c r="DRU74" s="70"/>
      <c r="DRV74" s="71"/>
      <c r="DRX74" s="65"/>
      <c r="DRY74" s="69"/>
      <c r="DRZ74" s="69"/>
      <c r="DSA74" s="70"/>
      <c r="DSB74" s="70"/>
      <c r="DSC74" s="70"/>
      <c r="DSD74" s="71"/>
      <c r="DSF74" s="65"/>
      <c r="DSG74" s="69"/>
      <c r="DSH74" s="69"/>
      <c r="DSI74" s="70"/>
      <c r="DSJ74" s="70"/>
      <c r="DSK74" s="70"/>
      <c r="DSL74" s="71"/>
      <c r="DSN74" s="65"/>
      <c r="DSO74" s="69"/>
      <c r="DSP74" s="69"/>
      <c r="DSQ74" s="70"/>
      <c r="DSR74" s="70"/>
      <c r="DSS74" s="70"/>
      <c r="DST74" s="71"/>
      <c r="DSV74" s="65"/>
      <c r="DSW74" s="69"/>
      <c r="DSX74" s="69"/>
      <c r="DSY74" s="70"/>
      <c r="DSZ74" s="70"/>
      <c r="DTA74" s="70"/>
      <c r="DTB74" s="71"/>
      <c r="DTD74" s="65"/>
      <c r="DTE74" s="69"/>
      <c r="DTF74" s="69"/>
      <c r="DTG74" s="70"/>
      <c r="DTH74" s="70"/>
      <c r="DTI74" s="70"/>
      <c r="DTJ74" s="71"/>
      <c r="DTL74" s="65"/>
      <c r="DTM74" s="69"/>
      <c r="DTN74" s="69"/>
      <c r="DTO74" s="70"/>
      <c r="DTP74" s="70"/>
      <c r="DTQ74" s="70"/>
      <c r="DTR74" s="71"/>
      <c r="DTT74" s="65"/>
      <c r="DTU74" s="69"/>
      <c r="DTV74" s="69"/>
      <c r="DTW74" s="70"/>
      <c r="DTX74" s="70"/>
      <c r="DTY74" s="70"/>
      <c r="DTZ74" s="71"/>
      <c r="DUB74" s="65"/>
      <c r="DUC74" s="69"/>
      <c r="DUD74" s="69"/>
      <c r="DUE74" s="70"/>
      <c r="DUF74" s="70"/>
      <c r="DUG74" s="70"/>
      <c r="DUH74" s="71"/>
      <c r="DUJ74" s="65"/>
      <c r="DUK74" s="69"/>
      <c r="DUL74" s="69"/>
      <c r="DUM74" s="70"/>
      <c r="DUN74" s="70"/>
      <c r="DUO74" s="70"/>
      <c r="DUP74" s="71"/>
      <c r="DUR74" s="65"/>
      <c r="DUS74" s="69"/>
      <c r="DUT74" s="69"/>
      <c r="DUU74" s="70"/>
      <c r="DUV74" s="70"/>
      <c r="DUW74" s="70"/>
      <c r="DUX74" s="71"/>
      <c r="DUZ74" s="65"/>
      <c r="DVA74" s="69"/>
      <c r="DVB74" s="69"/>
      <c r="DVC74" s="70"/>
      <c r="DVD74" s="70"/>
      <c r="DVE74" s="70"/>
      <c r="DVF74" s="71"/>
      <c r="DVH74" s="65"/>
      <c r="DVI74" s="69"/>
      <c r="DVJ74" s="69"/>
      <c r="DVK74" s="70"/>
      <c r="DVL74" s="70"/>
      <c r="DVM74" s="70"/>
      <c r="DVN74" s="71"/>
      <c r="DVP74" s="65"/>
      <c r="DVQ74" s="69"/>
      <c r="DVR74" s="69"/>
      <c r="DVS74" s="70"/>
      <c r="DVT74" s="70"/>
      <c r="DVU74" s="70"/>
      <c r="DVV74" s="71"/>
      <c r="DVX74" s="65"/>
      <c r="DVY74" s="69"/>
      <c r="DVZ74" s="69"/>
      <c r="DWA74" s="70"/>
      <c r="DWB74" s="70"/>
      <c r="DWC74" s="70"/>
      <c r="DWD74" s="71"/>
      <c r="DWF74" s="65"/>
      <c r="DWG74" s="69"/>
      <c r="DWH74" s="69"/>
      <c r="DWI74" s="70"/>
      <c r="DWJ74" s="70"/>
      <c r="DWK74" s="70"/>
      <c r="DWL74" s="71"/>
      <c r="DWN74" s="65"/>
      <c r="DWO74" s="69"/>
      <c r="DWP74" s="69"/>
      <c r="DWQ74" s="70"/>
      <c r="DWR74" s="70"/>
      <c r="DWS74" s="70"/>
      <c r="DWT74" s="71"/>
      <c r="DWV74" s="65"/>
      <c r="DWW74" s="69"/>
      <c r="DWX74" s="69"/>
      <c r="DWY74" s="70"/>
      <c r="DWZ74" s="70"/>
      <c r="DXA74" s="70"/>
      <c r="DXB74" s="71"/>
      <c r="DXD74" s="65"/>
      <c r="DXE74" s="69"/>
      <c r="DXF74" s="69"/>
      <c r="DXG74" s="70"/>
      <c r="DXH74" s="70"/>
      <c r="DXI74" s="70"/>
      <c r="DXJ74" s="71"/>
      <c r="DXL74" s="65"/>
      <c r="DXM74" s="69"/>
      <c r="DXN74" s="69"/>
      <c r="DXO74" s="70"/>
      <c r="DXP74" s="70"/>
      <c r="DXQ74" s="70"/>
      <c r="DXR74" s="71"/>
      <c r="DXT74" s="65"/>
      <c r="DXU74" s="69"/>
      <c r="DXV74" s="69"/>
      <c r="DXW74" s="70"/>
      <c r="DXX74" s="70"/>
      <c r="DXY74" s="70"/>
      <c r="DXZ74" s="71"/>
      <c r="DYB74" s="65"/>
      <c r="DYC74" s="69"/>
      <c r="DYD74" s="69"/>
      <c r="DYE74" s="70"/>
      <c r="DYF74" s="70"/>
      <c r="DYG74" s="70"/>
      <c r="DYH74" s="71"/>
      <c r="DYJ74" s="65"/>
      <c r="DYK74" s="69"/>
      <c r="DYL74" s="69"/>
      <c r="DYM74" s="70"/>
      <c r="DYN74" s="70"/>
      <c r="DYO74" s="70"/>
      <c r="DYP74" s="71"/>
      <c r="DYR74" s="65"/>
      <c r="DYS74" s="69"/>
      <c r="DYT74" s="69"/>
      <c r="DYU74" s="70"/>
      <c r="DYV74" s="70"/>
      <c r="DYW74" s="70"/>
      <c r="DYX74" s="71"/>
      <c r="DYZ74" s="65"/>
      <c r="DZA74" s="69"/>
      <c r="DZB74" s="69"/>
      <c r="DZC74" s="70"/>
      <c r="DZD74" s="70"/>
      <c r="DZE74" s="70"/>
      <c r="DZF74" s="71"/>
      <c r="DZH74" s="65"/>
      <c r="DZI74" s="69"/>
      <c r="DZJ74" s="69"/>
      <c r="DZK74" s="70"/>
      <c r="DZL74" s="70"/>
      <c r="DZM74" s="70"/>
      <c r="DZN74" s="71"/>
      <c r="DZP74" s="65"/>
      <c r="DZQ74" s="69"/>
      <c r="DZR74" s="69"/>
      <c r="DZS74" s="70"/>
      <c r="DZT74" s="70"/>
      <c r="DZU74" s="70"/>
      <c r="DZV74" s="71"/>
      <c r="DZX74" s="65"/>
      <c r="DZY74" s="69"/>
      <c r="DZZ74" s="69"/>
      <c r="EAA74" s="70"/>
      <c r="EAB74" s="70"/>
      <c r="EAC74" s="70"/>
      <c r="EAD74" s="71"/>
      <c r="EAF74" s="65"/>
      <c r="EAG74" s="69"/>
      <c r="EAH74" s="69"/>
      <c r="EAI74" s="70"/>
      <c r="EAJ74" s="70"/>
      <c r="EAK74" s="70"/>
      <c r="EAL74" s="71"/>
      <c r="EAN74" s="65"/>
      <c r="EAO74" s="69"/>
      <c r="EAP74" s="69"/>
      <c r="EAQ74" s="70"/>
      <c r="EAR74" s="70"/>
      <c r="EAS74" s="70"/>
      <c r="EAT74" s="71"/>
      <c r="EAV74" s="65"/>
      <c r="EAW74" s="69"/>
      <c r="EAX74" s="69"/>
      <c r="EAY74" s="70"/>
      <c r="EAZ74" s="70"/>
      <c r="EBA74" s="70"/>
      <c r="EBB74" s="71"/>
      <c r="EBD74" s="65"/>
      <c r="EBE74" s="69"/>
      <c r="EBF74" s="69"/>
      <c r="EBG74" s="70"/>
      <c r="EBH74" s="70"/>
      <c r="EBI74" s="70"/>
      <c r="EBJ74" s="71"/>
      <c r="EBL74" s="65"/>
      <c r="EBM74" s="69"/>
      <c r="EBN74" s="69"/>
      <c r="EBO74" s="70"/>
      <c r="EBP74" s="70"/>
      <c r="EBQ74" s="70"/>
      <c r="EBR74" s="71"/>
      <c r="EBT74" s="65"/>
      <c r="EBU74" s="69"/>
      <c r="EBV74" s="69"/>
      <c r="EBW74" s="70"/>
      <c r="EBX74" s="70"/>
      <c r="EBY74" s="70"/>
      <c r="EBZ74" s="71"/>
      <c r="ECB74" s="65"/>
      <c r="ECC74" s="69"/>
      <c r="ECD74" s="69"/>
      <c r="ECE74" s="70"/>
      <c r="ECF74" s="70"/>
      <c r="ECG74" s="70"/>
      <c r="ECH74" s="71"/>
      <c r="ECJ74" s="65"/>
      <c r="ECK74" s="69"/>
      <c r="ECL74" s="69"/>
      <c r="ECM74" s="70"/>
      <c r="ECN74" s="70"/>
      <c r="ECO74" s="70"/>
      <c r="ECP74" s="71"/>
      <c r="ECR74" s="65"/>
      <c r="ECS74" s="69"/>
      <c r="ECT74" s="69"/>
      <c r="ECU74" s="70"/>
      <c r="ECV74" s="70"/>
      <c r="ECW74" s="70"/>
      <c r="ECX74" s="71"/>
      <c r="ECZ74" s="65"/>
      <c r="EDA74" s="69"/>
      <c r="EDB74" s="69"/>
      <c r="EDC74" s="70"/>
      <c r="EDD74" s="70"/>
      <c r="EDE74" s="70"/>
      <c r="EDF74" s="71"/>
      <c r="EDH74" s="65"/>
      <c r="EDI74" s="69"/>
      <c r="EDJ74" s="69"/>
      <c r="EDK74" s="70"/>
      <c r="EDL74" s="70"/>
      <c r="EDM74" s="70"/>
      <c r="EDN74" s="71"/>
      <c r="EDP74" s="65"/>
      <c r="EDQ74" s="69"/>
      <c r="EDR74" s="69"/>
      <c r="EDS74" s="70"/>
      <c r="EDT74" s="70"/>
      <c r="EDU74" s="70"/>
      <c r="EDV74" s="71"/>
      <c r="EDX74" s="65"/>
      <c r="EDY74" s="69"/>
      <c r="EDZ74" s="69"/>
      <c r="EEA74" s="70"/>
      <c r="EEB74" s="70"/>
      <c r="EEC74" s="70"/>
      <c r="EED74" s="71"/>
      <c r="EEF74" s="65"/>
      <c r="EEG74" s="69"/>
      <c r="EEH74" s="69"/>
      <c r="EEI74" s="70"/>
      <c r="EEJ74" s="70"/>
      <c r="EEK74" s="70"/>
      <c r="EEL74" s="71"/>
      <c r="EEN74" s="65"/>
      <c r="EEO74" s="69"/>
      <c r="EEP74" s="69"/>
      <c r="EEQ74" s="70"/>
      <c r="EER74" s="70"/>
      <c r="EES74" s="70"/>
      <c r="EET74" s="71"/>
      <c r="EEV74" s="65"/>
      <c r="EEW74" s="69"/>
      <c r="EEX74" s="69"/>
      <c r="EEY74" s="70"/>
      <c r="EEZ74" s="70"/>
      <c r="EFA74" s="70"/>
      <c r="EFB74" s="71"/>
      <c r="EFD74" s="65"/>
      <c r="EFE74" s="69"/>
      <c r="EFF74" s="69"/>
      <c r="EFG74" s="70"/>
      <c r="EFH74" s="70"/>
      <c r="EFI74" s="70"/>
      <c r="EFJ74" s="71"/>
      <c r="EFL74" s="65"/>
      <c r="EFM74" s="69"/>
      <c r="EFN74" s="69"/>
      <c r="EFO74" s="70"/>
      <c r="EFP74" s="70"/>
      <c r="EFQ74" s="70"/>
      <c r="EFR74" s="71"/>
      <c r="EFT74" s="65"/>
      <c r="EFU74" s="69"/>
      <c r="EFV74" s="69"/>
      <c r="EFW74" s="70"/>
      <c r="EFX74" s="70"/>
      <c r="EFY74" s="70"/>
      <c r="EFZ74" s="71"/>
      <c r="EGB74" s="65"/>
      <c r="EGC74" s="69"/>
      <c r="EGD74" s="69"/>
      <c r="EGE74" s="70"/>
      <c r="EGF74" s="70"/>
      <c r="EGG74" s="70"/>
      <c r="EGH74" s="71"/>
      <c r="EGJ74" s="65"/>
      <c r="EGK74" s="69"/>
      <c r="EGL74" s="69"/>
      <c r="EGM74" s="70"/>
      <c r="EGN74" s="70"/>
      <c r="EGO74" s="70"/>
      <c r="EGP74" s="71"/>
      <c r="EGR74" s="65"/>
      <c r="EGS74" s="69"/>
      <c r="EGT74" s="69"/>
      <c r="EGU74" s="70"/>
      <c r="EGV74" s="70"/>
      <c r="EGW74" s="70"/>
      <c r="EGX74" s="71"/>
      <c r="EGZ74" s="65"/>
      <c r="EHA74" s="69"/>
      <c r="EHB74" s="69"/>
      <c r="EHC74" s="70"/>
      <c r="EHD74" s="70"/>
      <c r="EHE74" s="70"/>
      <c r="EHF74" s="71"/>
      <c r="EHH74" s="65"/>
      <c r="EHI74" s="69"/>
      <c r="EHJ74" s="69"/>
      <c r="EHK74" s="70"/>
      <c r="EHL74" s="70"/>
      <c r="EHM74" s="70"/>
      <c r="EHN74" s="71"/>
      <c r="EHP74" s="65"/>
      <c r="EHQ74" s="69"/>
      <c r="EHR74" s="69"/>
      <c r="EHS74" s="70"/>
      <c r="EHT74" s="70"/>
      <c r="EHU74" s="70"/>
      <c r="EHV74" s="71"/>
      <c r="EHX74" s="65"/>
      <c r="EHY74" s="69"/>
      <c r="EHZ74" s="69"/>
      <c r="EIA74" s="70"/>
      <c r="EIB74" s="70"/>
      <c r="EIC74" s="70"/>
      <c r="EID74" s="71"/>
      <c r="EIF74" s="65"/>
      <c r="EIG74" s="69"/>
      <c r="EIH74" s="69"/>
      <c r="EII74" s="70"/>
      <c r="EIJ74" s="70"/>
      <c r="EIK74" s="70"/>
      <c r="EIL74" s="71"/>
      <c r="EIN74" s="65"/>
      <c r="EIO74" s="69"/>
      <c r="EIP74" s="69"/>
      <c r="EIQ74" s="70"/>
      <c r="EIR74" s="70"/>
      <c r="EIS74" s="70"/>
      <c r="EIT74" s="71"/>
      <c r="EIV74" s="65"/>
      <c r="EIW74" s="69"/>
      <c r="EIX74" s="69"/>
      <c r="EIY74" s="70"/>
      <c r="EIZ74" s="70"/>
      <c r="EJA74" s="70"/>
      <c r="EJB74" s="71"/>
      <c r="EJD74" s="65"/>
      <c r="EJE74" s="69"/>
      <c r="EJF74" s="69"/>
      <c r="EJG74" s="70"/>
      <c r="EJH74" s="70"/>
      <c r="EJI74" s="70"/>
      <c r="EJJ74" s="71"/>
      <c r="EJL74" s="65"/>
      <c r="EJM74" s="69"/>
      <c r="EJN74" s="69"/>
      <c r="EJO74" s="70"/>
      <c r="EJP74" s="70"/>
      <c r="EJQ74" s="70"/>
      <c r="EJR74" s="71"/>
      <c r="EJT74" s="65"/>
      <c r="EJU74" s="69"/>
      <c r="EJV74" s="69"/>
      <c r="EJW74" s="70"/>
      <c r="EJX74" s="70"/>
      <c r="EJY74" s="70"/>
      <c r="EJZ74" s="71"/>
      <c r="EKB74" s="65"/>
      <c r="EKC74" s="69"/>
      <c r="EKD74" s="69"/>
      <c r="EKE74" s="70"/>
      <c r="EKF74" s="70"/>
      <c r="EKG74" s="70"/>
      <c r="EKH74" s="71"/>
      <c r="EKJ74" s="65"/>
      <c r="EKK74" s="69"/>
      <c r="EKL74" s="69"/>
      <c r="EKM74" s="70"/>
      <c r="EKN74" s="70"/>
      <c r="EKO74" s="70"/>
      <c r="EKP74" s="71"/>
      <c r="EKR74" s="65"/>
      <c r="EKS74" s="69"/>
      <c r="EKT74" s="69"/>
      <c r="EKU74" s="70"/>
      <c r="EKV74" s="70"/>
      <c r="EKW74" s="70"/>
      <c r="EKX74" s="71"/>
      <c r="EKZ74" s="65"/>
      <c r="ELA74" s="69"/>
      <c r="ELB74" s="69"/>
      <c r="ELC74" s="70"/>
      <c r="ELD74" s="70"/>
      <c r="ELE74" s="70"/>
      <c r="ELF74" s="71"/>
      <c r="ELH74" s="65"/>
      <c r="ELI74" s="69"/>
      <c r="ELJ74" s="69"/>
      <c r="ELK74" s="70"/>
      <c r="ELL74" s="70"/>
      <c r="ELM74" s="70"/>
      <c r="ELN74" s="71"/>
      <c r="ELP74" s="65"/>
      <c r="ELQ74" s="69"/>
      <c r="ELR74" s="69"/>
      <c r="ELS74" s="70"/>
      <c r="ELT74" s="70"/>
      <c r="ELU74" s="70"/>
      <c r="ELV74" s="71"/>
      <c r="ELX74" s="65"/>
      <c r="ELY74" s="69"/>
      <c r="ELZ74" s="69"/>
      <c r="EMA74" s="70"/>
      <c r="EMB74" s="70"/>
      <c r="EMC74" s="70"/>
      <c r="EMD74" s="71"/>
      <c r="EMF74" s="65"/>
      <c r="EMG74" s="69"/>
      <c r="EMH74" s="69"/>
      <c r="EMI74" s="70"/>
      <c r="EMJ74" s="70"/>
      <c r="EMK74" s="70"/>
      <c r="EML74" s="71"/>
      <c r="EMN74" s="65"/>
      <c r="EMO74" s="69"/>
      <c r="EMP74" s="69"/>
      <c r="EMQ74" s="70"/>
      <c r="EMR74" s="70"/>
      <c r="EMS74" s="70"/>
      <c r="EMT74" s="71"/>
      <c r="EMV74" s="65"/>
      <c r="EMW74" s="69"/>
      <c r="EMX74" s="69"/>
      <c r="EMY74" s="70"/>
      <c r="EMZ74" s="70"/>
      <c r="ENA74" s="70"/>
      <c r="ENB74" s="71"/>
      <c r="END74" s="65"/>
      <c r="ENE74" s="69"/>
      <c r="ENF74" s="69"/>
      <c r="ENG74" s="70"/>
      <c r="ENH74" s="70"/>
      <c r="ENI74" s="70"/>
      <c r="ENJ74" s="71"/>
      <c r="ENL74" s="65"/>
      <c r="ENM74" s="69"/>
      <c r="ENN74" s="69"/>
      <c r="ENO74" s="70"/>
      <c r="ENP74" s="70"/>
      <c r="ENQ74" s="70"/>
      <c r="ENR74" s="71"/>
      <c r="ENT74" s="65"/>
      <c r="ENU74" s="69"/>
      <c r="ENV74" s="69"/>
      <c r="ENW74" s="70"/>
      <c r="ENX74" s="70"/>
      <c r="ENY74" s="70"/>
      <c r="ENZ74" s="71"/>
      <c r="EOB74" s="65"/>
      <c r="EOC74" s="69"/>
      <c r="EOD74" s="69"/>
      <c r="EOE74" s="70"/>
      <c r="EOF74" s="70"/>
      <c r="EOG74" s="70"/>
      <c r="EOH74" s="71"/>
      <c r="EOJ74" s="65"/>
      <c r="EOK74" s="69"/>
      <c r="EOL74" s="69"/>
      <c r="EOM74" s="70"/>
      <c r="EON74" s="70"/>
      <c r="EOO74" s="70"/>
      <c r="EOP74" s="71"/>
      <c r="EOR74" s="65"/>
      <c r="EOS74" s="69"/>
      <c r="EOT74" s="69"/>
      <c r="EOU74" s="70"/>
      <c r="EOV74" s="70"/>
      <c r="EOW74" s="70"/>
      <c r="EOX74" s="71"/>
      <c r="EOZ74" s="65"/>
      <c r="EPA74" s="69"/>
      <c r="EPB74" s="69"/>
      <c r="EPC74" s="70"/>
      <c r="EPD74" s="70"/>
      <c r="EPE74" s="70"/>
      <c r="EPF74" s="71"/>
      <c r="EPH74" s="65"/>
      <c r="EPI74" s="69"/>
      <c r="EPJ74" s="69"/>
      <c r="EPK74" s="70"/>
      <c r="EPL74" s="70"/>
      <c r="EPM74" s="70"/>
      <c r="EPN74" s="71"/>
      <c r="EPP74" s="65"/>
      <c r="EPQ74" s="69"/>
      <c r="EPR74" s="69"/>
      <c r="EPS74" s="70"/>
      <c r="EPT74" s="70"/>
      <c r="EPU74" s="70"/>
      <c r="EPV74" s="71"/>
      <c r="EPX74" s="65"/>
      <c r="EPY74" s="69"/>
      <c r="EPZ74" s="69"/>
      <c r="EQA74" s="70"/>
      <c r="EQB74" s="70"/>
      <c r="EQC74" s="70"/>
      <c r="EQD74" s="71"/>
      <c r="EQF74" s="65"/>
      <c r="EQG74" s="69"/>
      <c r="EQH74" s="69"/>
      <c r="EQI74" s="70"/>
      <c r="EQJ74" s="70"/>
      <c r="EQK74" s="70"/>
      <c r="EQL74" s="71"/>
      <c r="EQN74" s="65"/>
      <c r="EQO74" s="69"/>
      <c r="EQP74" s="69"/>
      <c r="EQQ74" s="70"/>
      <c r="EQR74" s="70"/>
      <c r="EQS74" s="70"/>
      <c r="EQT74" s="71"/>
      <c r="EQV74" s="65"/>
      <c r="EQW74" s="69"/>
      <c r="EQX74" s="69"/>
      <c r="EQY74" s="70"/>
      <c r="EQZ74" s="70"/>
      <c r="ERA74" s="70"/>
      <c r="ERB74" s="71"/>
      <c r="ERD74" s="65"/>
      <c r="ERE74" s="69"/>
      <c r="ERF74" s="69"/>
      <c r="ERG74" s="70"/>
      <c r="ERH74" s="70"/>
      <c r="ERI74" s="70"/>
      <c r="ERJ74" s="71"/>
      <c r="ERL74" s="65"/>
      <c r="ERM74" s="69"/>
      <c r="ERN74" s="69"/>
      <c r="ERO74" s="70"/>
      <c r="ERP74" s="70"/>
      <c r="ERQ74" s="70"/>
      <c r="ERR74" s="71"/>
      <c r="ERT74" s="65"/>
      <c r="ERU74" s="69"/>
      <c r="ERV74" s="69"/>
      <c r="ERW74" s="70"/>
      <c r="ERX74" s="70"/>
      <c r="ERY74" s="70"/>
      <c r="ERZ74" s="71"/>
      <c r="ESB74" s="65"/>
      <c r="ESC74" s="69"/>
      <c r="ESD74" s="69"/>
      <c r="ESE74" s="70"/>
      <c r="ESF74" s="70"/>
      <c r="ESG74" s="70"/>
      <c r="ESH74" s="71"/>
      <c r="ESJ74" s="65"/>
      <c r="ESK74" s="69"/>
      <c r="ESL74" s="69"/>
      <c r="ESM74" s="70"/>
      <c r="ESN74" s="70"/>
      <c r="ESO74" s="70"/>
      <c r="ESP74" s="71"/>
      <c r="ESR74" s="65"/>
      <c r="ESS74" s="69"/>
      <c r="EST74" s="69"/>
      <c r="ESU74" s="70"/>
      <c r="ESV74" s="70"/>
      <c r="ESW74" s="70"/>
      <c r="ESX74" s="71"/>
      <c r="ESZ74" s="65"/>
      <c r="ETA74" s="69"/>
      <c r="ETB74" s="69"/>
      <c r="ETC74" s="70"/>
      <c r="ETD74" s="70"/>
      <c r="ETE74" s="70"/>
      <c r="ETF74" s="71"/>
      <c r="ETH74" s="65"/>
      <c r="ETI74" s="69"/>
      <c r="ETJ74" s="69"/>
      <c r="ETK74" s="70"/>
      <c r="ETL74" s="70"/>
      <c r="ETM74" s="70"/>
      <c r="ETN74" s="71"/>
      <c r="ETP74" s="65"/>
      <c r="ETQ74" s="69"/>
      <c r="ETR74" s="69"/>
      <c r="ETS74" s="70"/>
      <c r="ETT74" s="70"/>
      <c r="ETU74" s="70"/>
      <c r="ETV74" s="71"/>
      <c r="ETX74" s="65"/>
      <c r="ETY74" s="69"/>
      <c r="ETZ74" s="69"/>
      <c r="EUA74" s="70"/>
      <c r="EUB74" s="70"/>
      <c r="EUC74" s="70"/>
      <c r="EUD74" s="71"/>
      <c r="EUF74" s="65"/>
      <c r="EUG74" s="69"/>
      <c r="EUH74" s="69"/>
      <c r="EUI74" s="70"/>
      <c r="EUJ74" s="70"/>
      <c r="EUK74" s="70"/>
      <c r="EUL74" s="71"/>
      <c r="EUN74" s="65"/>
      <c r="EUO74" s="69"/>
      <c r="EUP74" s="69"/>
      <c r="EUQ74" s="70"/>
      <c r="EUR74" s="70"/>
      <c r="EUS74" s="70"/>
      <c r="EUT74" s="71"/>
      <c r="EUV74" s="65"/>
      <c r="EUW74" s="69"/>
      <c r="EUX74" s="69"/>
      <c r="EUY74" s="70"/>
      <c r="EUZ74" s="70"/>
      <c r="EVA74" s="70"/>
      <c r="EVB74" s="71"/>
      <c r="EVD74" s="65"/>
      <c r="EVE74" s="69"/>
      <c r="EVF74" s="69"/>
      <c r="EVG74" s="70"/>
      <c r="EVH74" s="70"/>
      <c r="EVI74" s="70"/>
      <c r="EVJ74" s="71"/>
      <c r="EVL74" s="65"/>
      <c r="EVM74" s="69"/>
      <c r="EVN74" s="69"/>
      <c r="EVO74" s="70"/>
      <c r="EVP74" s="70"/>
      <c r="EVQ74" s="70"/>
      <c r="EVR74" s="71"/>
      <c r="EVT74" s="65"/>
      <c r="EVU74" s="69"/>
      <c r="EVV74" s="69"/>
      <c r="EVW74" s="70"/>
      <c r="EVX74" s="70"/>
      <c r="EVY74" s="70"/>
      <c r="EVZ74" s="71"/>
      <c r="EWB74" s="65"/>
      <c r="EWC74" s="69"/>
      <c r="EWD74" s="69"/>
      <c r="EWE74" s="70"/>
      <c r="EWF74" s="70"/>
      <c r="EWG74" s="70"/>
      <c r="EWH74" s="71"/>
      <c r="EWJ74" s="65"/>
      <c r="EWK74" s="69"/>
      <c r="EWL74" s="69"/>
      <c r="EWM74" s="70"/>
      <c r="EWN74" s="70"/>
      <c r="EWO74" s="70"/>
      <c r="EWP74" s="71"/>
      <c r="EWR74" s="65"/>
      <c r="EWS74" s="69"/>
      <c r="EWT74" s="69"/>
      <c r="EWU74" s="70"/>
      <c r="EWV74" s="70"/>
      <c r="EWW74" s="70"/>
      <c r="EWX74" s="71"/>
      <c r="EWZ74" s="65"/>
      <c r="EXA74" s="69"/>
      <c r="EXB74" s="69"/>
      <c r="EXC74" s="70"/>
      <c r="EXD74" s="70"/>
      <c r="EXE74" s="70"/>
      <c r="EXF74" s="71"/>
      <c r="EXH74" s="65"/>
      <c r="EXI74" s="69"/>
      <c r="EXJ74" s="69"/>
      <c r="EXK74" s="70"/>
      <c r="EXL74" s="70"/>
      <c r="EXM74" s="70"/>
      <c r="EXN74" s="71"/>
      <c r="EXP74" s="65"/>
      <c r="EXQ74" s="69"/>
      <c r="EXR74" s="69"/>
      <c r="EXS74" s="70"/>
      <c r="EXT74" s="70"/>
      <c r="EXU74" s="70"/>
      <c r="EXV74" s="71"/>
      <c r="EXX74" s="65"/>
      <c r="EXY74" s="69"/>
      <c r="EXZ74" s="69"/>
      <c r="EYA74" s="70"/>
      <c r="EYB74" s="70"/>
      <c r="EYC74" s="70"/>
      <c r="EYD74" s="71"/>
      <c r="EYF74" s="65"/>
      <c r="EYG74" s="69"/>
      <c r="EYH74" s="69"/>
      <c r="EYI74" s="70"/>
      <c r="EYJ74" s="70"/>
      <c r="EYK74" s="70"/>
      <c r="EYL74" s="71"/>
      <c r="EYN74" s="65"/>
      <c r="EYO74" s="69"/>
      <c r="EYP74" s="69"/>
      <c r="EYQ74" s="70"/>
      <c r="EYR74" s="70"/>
      <c r="EYS74" s="70"/>
      <c r="EYT74" s="71"/>
      <c r="EYV74" s="65"/>
      <c r="EYW74" s="69"/>
      <c r="EYX74" s="69"/>
      <c r="EYY74" s="70"/>
      <c r="EYZ74" s="70"/>
      <c r="EZA74" s="70"/>
      <c r="EZB74" s="71"/>
      <c r="EZD74" s="65"/>
      <c r="EZE74" s="69"/>
      <c r="EZF74" s="69"/>
      <c r="EZG74" s="70"/>
      <c r="EZH74" s="70"/>
      <c r="EZI74" s="70"/>
      <c r="EZJ74" s="71"/>
      <c r="EZL74" s="65"/>
      <c r="EZM74" s="69"/>
      <c r="EZN74" s="69"/>
      <c r="EZO74" s="70"/>
      <c r="EZP74" s="70"/>
      <c r="EZQ74" s="70"/>
      <c r="EZR74" s="71"/>
      <c r="EZT74" s="65"/>
      <c r="EZU74" s="69"/>
      <c r="EZV74" s="69"/>
      <c r="EZW74" s="70"/>
      <c r="EZX74" s="70"/>
      <c r="EZY74" s="70"/>
      <c r="EZZ74" s="71"/>
      <c r="FAB74" s="65"/>
      <c r="FAC74" s="69"/>
      <c r="FAD74" s="69"/>
      <c r="FAE74" s="70"/>
      <c r="FAF74" s="70"/>
      <c r="FAG74" s="70"/>
      <c r="FAH74" s="71"/>
      <c r="FAJ74" s="65"/>
      <c r="FAK74" s="69"/>
      <c r="FAL74" s="69"/>
      <c r="FAM74" s="70"/>
      <c r="FAN74" s="70"/>
      <c r="FAO74" s="70"/>
      <c r="FAP74" s="71"/>
      <c r="FAR74" s="65"/>
      <c r="FAS74" s="69"/>
      <c r="FAT74" s="69"/>
      <c r="FAU74" s="70"/>
      <c r="FAV74" s="70"/>
      <c r="FAW74" s="70"/>
      <c r="FAX74" s="71"/>
      <c r="FAZ74" s="65"/>
      <c r="FBA74" s="69"/>
      <c r="FBB74" s="69"/>
      <c r="FBC74" s="70"/>
      <c r="FBD74" s="70"/>
      <c r="FBE74" s="70"/>
      <c r="FBF74" s="71"/>
      <c r="FBH74" s="65"/>
      <c r="FBI74" s="69"/>
      <c r="FBJ74" s="69"/>
      <c r="FBK74" s="70"/>
      <c r="FBL74" s="70"/>
      <c r="FBM74" s="70"/>
      <c r="FBN74" s="71"/>
      <c r="FBP74" s="65"/>
      <c r="FBQ74" s="69"/>
      <c r="FBR74" s="69"/>
      <c r="FBS74" s="70"/>
      <c r="FBT74" s="70"/>
      <c r="FBU74" s="70"/>
      <c r="FBV74" s="71"/>
      <c r="FBX74" s="65"/>
      <c r="FBY74" s="69"/>
      <c r="FBZ74" s="69"/>
      <c r="FCA74" s="70"/>
      <c r="FCB74" s="70"/>
      <c r="FCC74" s="70"/>
      <c r="FCD74" s="71"/>
      <c r="FCF74" s="65"/>
      <c r="FCG74" s="69"/>
      <c r="FCH74" s="69"/>
      <c r="FCI74" s="70"/>
      <c r="FCJ74" s="70"/>
      <c r="FCK74" s="70"/>
      <c r="FCL74" s="71"/>
      <c r="FCN74" s="65"/>
      <c r="FCO74" s="69"/>
      <c r="FCP74" s="69"/>
      <c r="FCQ74" s="70"/>
      <c r="FCR74" s="70"/>
      <c r="FCS74" s="70"/>
      <c r="FCT74" s="71"/>
      <c r="FCV74" s="65"/>
      <c r="FCW74" s="69"/>
      <c r="FCX74" s="69"/>
      <c r="FCY74" s="70"/>
      <c r="FCZ74" s="70"/>
      <c r="FDA74" s="70"/>
      <c r="FDB74" s="71"/>
      <c r="FDD74" s="65"/>
      <c r="FDE74" s="69"/>
      <c r="FDF74" s="69"/>
      <c r="FDG74" s="70"/>
      <c r="FDH74" s="70"/>
      <c r="FDI74" s="70"/>
      <c r="FDJ74" s="71"/>
      <c r="FDL74" s="65"/>
      <c r="FDM74" s="69"/>
      <c r="FDN74" s="69"/>
      <c r="FDO74" s="70"/>
      <c r="FDP74" s="70"/>
      <c r="FDQ74" s="70"/>
      <c r="FDR74" s="71"/>
      <c r="FDT74" s="65"/>
      <c r="FDU74" s="69"/>
      <c r="FDV74" s="69"/>
      <c r="FDW74" s="70"/>
      <c r="FDX74" s="70"/>
      <c r="FDY74" s="70"/>
      <c r="FDZ74" s="71"/>
      <c r="FEB74" s="65"/>
      <c r="FEC74" s="69"/>
      <c r="FED74" s="69"/>
      <c r="FEE74" s="70"/>
      <c r="FEF74" s="70"/>
      <c r="FEG74" s="70"/>
      <c r="FEH74" s="71"/>
      <c r="FEJ74" s="65"/>
      <c r="FEK74" s="69"/>
      <c r="FEL74" s="69"/>
      <c r="FEM74" s="70"/>
      <c r="FEN74" s="70"/>
      <c r="FEO74" s="70"/>
      <c r="FEP74" s="71"/>
      <c r="FER74" s="65"/>
      <c r="FES74" s="69"/>
      <c r="FET74" s="69"/>
      <c r="FEU74" s="70"/>
      <c r="FEV74" s="70"/>
      <c r="FEW74" s="70"/>
      <c r="FEX74" s="71"/>
      <c r="FEZ74" s="65"/>
      <c r="FFA74" s="69"/>
      <c r="FFB74" s="69"/>
      <c r="FFC74" s="70"/>
      <c r="FFD74" s="70"/>
      <c r="FFE74" s="70"/>
      <c r="FFF74" s="71"/>
      <c r="FFH74" s="65"/>
      <c r="FFI74" s="69"/>
      <c r="FFJ74" s="69"/>
      <c r="FFK74" s="70"/>
      <c r="FFL74" s="70"/>
      <c r="FFM74" s="70"/>
      <c r="FFN74" s="71"/>
      <c r="FFP74" s="65"/>
      <c r="FFQ74" s="69"/>
      <c r="FFR74" s="69"/>
      <c r="FFS74" s="70"/>
      <c r="FFT74" s="70"/>
      <c r="FFU74" s="70"/>
      <c r="FFV74" s="71"/>
      <c r="FFX74" s="65"/>
      <c r="FFY74" s="69"/>
      <c r="FFZ74" s="69"/>
      <c r="FGA74" s="70"/>
      <c r="FGB74" s="70"/>
      <c r="FGC74" s="70"/>
      <c r="FGD74" s="71"/>
      <c r="FGF74" s="65"/>
      <c r="FGG74" s="69"/>
      <c r="FGH74" s="69"/>
      <c r="FGI74" s="70"/>
      <c r="FGJ74" s="70"/>
      <c r="FGK74" s="70"/>
      <c r="FGL74" s="71"/>
      <c r="FGN74" s="65"/>
      <c r="FGO74" s="69"/>
      <c r="FGP74" s="69"/>
      <c r="FGQ74" s="70"/>
      <c r="FGR74" s="70"/>
      <c r="FGS74" s="70"/>
      <c r="FGT74" s="71"/>
      <c r="FGV74" s="65"/>
      <c r="FGW74" s="69"/>
      <c r="FGX74" s="69"/>
      <c r="FGY74" s="70"/>
      <c r="FGZ74" s="70"/>
      <c r="FHA74" s="70"/>
      <c r="FHB74" s="71"/>
      <c r="FHD74" s="65"/>
      <c r="FHE74" s="69"/>
      <c r="FHF74" s="69"/>
      <c r="FHG74" s="70"/>
      <c r="FHH74" s="70"/>
      <c r="FHI74" s="70"/>
      <c r="FHJ74" s="71"/>
      <c r="FHL74" s="65"/>
      <c r="FHM74" s="69"/>
      <c r="FHN74" s="69"/>
      <c r="FHO74" s="70"/>
      <c r="FHP74" s="70"/>
      <c r="FHQ74" s="70"/>
      <c r="FHR74" s="71"/>
      <c r="FHT74" s="65"/>
      <c r="FHU74" s="69"/>
      <c r="FHV74" s="69"/>
      <c r="FHW74" s="70"/>
      <c r="FHX74" s="70"/>
      <c r="FHY74" s="70"/>
      <c r="FHZ74" s="71"/>
      <c r="FIB74" s="65"/>
      <c r="FIC74" s="69"/>
      <c r="FID74" s="69"/>
      <c r="FIE74" s="70"/>
      <c r="FIF74" s="70"/>
      <c r="FIG74" s="70"/>
      <c r="FIH74" s="71"/>
      <c r="FIJ74" s="65"/>
      <c r="FIK74" s="69"/>
      <c r="FIL74" s="69"/>
      <c r="FIM74" s="70"/>
      <c r="FIN74" s="70"/>
      <c r="FIO74" s="70"/>
      <c r="FIP74" s="71"/>
      <c r="FIR74" s="65"/>
      <c r="FIS74" s="69"/>
      <c r="FIT74" s="69"/>
      <c r="FIU74" s="70"/>
      <c r="FIV74" s="70"/>
      <c r="FIW74" s="70"/>
      <c r="FIX74" s="71"/>
      <c r="FIZ74" s="65"/>
      <c r="FJA74" s="69"/>
      <c r="FJB74" s="69"/>
      <c r="FJC74" s="70"/>
      <c r="FJD74" s="70"/>
      <c r="FJE74" s="70"/>
      <c r="FJF74" s="71"/>
      <c r="FJH74" s="65"/>
      <c r="FJI74" s="69"/>
      <c r="FJJ74" s="69"/>
      <c r="FJK74" s="70"/>
      <c r="FJL74" s="70"/>
      <c r="FJM74" s="70"/>
      <c r="FJN74" s="71"/>
      <c r="FJP74" s="65"/>
      <c r="FJQ74" s="69"/>
      <c r="FJR74" s="69"/>
      <c r="FJS74" s="70"/>
      <c r="FJT74" s="70"/>
      <c r="FJU74" s="70"/>
      <c r="FJV74" s="71"/>
      <c r="FJX74" s="65"/>
      <c r="FJY74" s="69"/>
      <c r="FJZ74" s="69"/>
      <c r="FKA74" s="70"/>
      <c r="FKB74" s="70"/>
      <c r="FKC74" s="70"/>
      <c r="FKD74" s="71"/>
      <c r="FKF74" s="65"/>
      <c r="FKG74" s="69"/>
      <c r="FKH74" s="69"/>
      <c r="FKI74" s="70"/>
      <c r="FKJ74" s="70"/>
      <c r="FKK74" s="70"/>
      <c r="FKL74" s="71"/>
      <c r="FKN74" s="65"/>
      <c r="FKO74" s="69"/>
      <c r="FKP74" s="69"/>
      <c r="FKQ74" s="70"/>
      <c r="FKR74" s="70"/>
      <c r="FKS74" s="70"/>
      <c r="FKT74" s="71"/>
      <c r="FKV74" s="65"/>
      <c r="FKW74" s="69"/>
      <c r="FKX74" s="69"/>
      <c r="FKY74" s="70"/>
      <c r="FKZ74" s="70"/>
      <c r="FLA74" s="70"/>
      <c r="FLB74" s="71"/>
      <c r="FLD74" s="65"/>
      <c r="FLE74" s="69"/>
      <c r="FLF74" s="69"/>
      <c r="FLG74" s="70"/>
      <c r="FLH74" s="70"/>
      <c r="FLI74" s="70"/>
      <c r="FLJ74" s="71"/>
      <c r="FLL74" s="65"/>
      <c r="FLM74" s="69"/>
      <c r="FLN74" s="69"/>
      <c r="FLO74" s="70"/>
      <c r="FLP74" s="70"/>
      <c r="FLQ74" s="70"/>
      <c r="FLR74" s="71"/>
      <c r="FLT74" s="65"/>
      <c r="FLU74" s="69"/>
      <c r="FLV74" s="69"/>
      <c r="FLW74" s="70"/>
      <c r="FLX74" s="70"/>
      <c r="FLY74" s="70"/>
      <c r="FLZ74" s="71"/>
      <c r="FMB74" s="65"/>
      <c r="FMC74" s="69"/>
      <c r="FMD74" s="69"/>
      <c r="FME74" s="70"/>
      <c r="FMF74" s="70"/>
      <c r="FMG74" s="70"/>
      <c r="FMH74" s="71"/>
      <c r="FMJ74" s="65"/>
      <c r="FMK74" s="69"/>
      <c r="FML74" s="69"/>
      <c r="FMM74" s="70"/>
      <c r="FMN74" s="70"/>
      <c r="FMO74" s="70"/>
      <c r="FMP74" s="71"/>
      <c r="FMR74" s="65"/>
      <c r="FMS74" s="69"/>
      <c r="FMT74" s="69"/>
      <c r="FMU74" s="70"/>
      <c r="FMV74" s="70"/>
      <c r="FMW74" s="70"/>
      <c r="FMX74" s="71"/>
      <c r="FMZ74" s="65"/>
      <c r="FNA74" s="69"/>
      <c r="FNB74" s="69"/>
      <c r="FNC74" s="70"/>
      <c r="FND74" s="70"/>
      <c r="FNE74" s="70"/>
      <c r="FNF74" s="71"/>
      <c r="FNH74" s="65"/>
      <c r="FNI74" s="69"/>
      <c r="FNJ74" s="69"/>
      <c r="FNK74" s="70"/>
      <c r="FNL74" s="70"/>
      <c r="FNM74" s="70"/>
      <c r="FNN74" s="71"/>
      <c r="FNP74" s="65"/>
      <c r="FNQ74" s="69"/>
      <c r="FNR74" s="69"/>
      <c r="FNS74" s="70"/>
      <c r="FNT74" s="70"/>
      <c r="FNU74" s="70"/>
      <c r="FNV74" s="71"/>
      <c r="FNX74" s="65"/>
      <c r="FNY74" s="69"/>
      <c r="FNZ74" s="69"/>
      <c r="FOA74" s="70"/>
      <c r="FOB74" s="70"/>
      <c r="FOC74" s="70"/>
      <c r="FOD74" s="71"/>
      <c r="FOF74" s="65"/>
      <c r="FOG74" s="69"/>
      <c r="FOH74" s="69"/>
      <c r="FOI74" s="70"/>
      <c r="FOJ74" s="70"/>
      <c r="FOK74" s="70"/>
      <c r="FOL74" s="71"/>
      <c r="FON74" s="65"/>
      <c r="FOO74" s="69"/>
      <c r="FOP74" s="69"/>
      <c r="FOQ74" s="70"/>
      <c r="FOR74" s="70"/>
      <c r="FOS74" s="70"/>
      <c r="FOT74" s="71"/>
      <c r="FOV74" s="65"/>
      <c r="FOW74" s="69"/>
      <c r="FOX74" s="69"/>
      <c r="FOY74" s="70"/>
      <c r="FOZ74" s="70"/>
      <c r="FPA74" s="70"/>
      <c r="FPB74" s="71"/>
      <c r="FPD74" s="65"/>
      <c r="FPE74" s="69"/>
      <c r="FPF74" s="69"/>
      <c r="FPG74" s="70"/>
      <c r="FPH74" s="70"/>
      <c r="FPI74" s="70"/>
      <c r="FPJ74" s="71"/>
      <c r="FPL74" s="65"/>
      <c r="FPM74" s="69"/>
      <c r="FPN74" s="69"/>
      <c r="FPO74" s="70"/>
      <c r="FPP74" s="70"/>
      <c r="FPQ74" s="70"/>
      <c r="FPR74" s="71"/>
      <c r="FPT74" s="65"/>
      <c r="FPU74" s="69"/>
      <c r="FPV74" s="69"/>
      <c r="FPW74" s="70"/>
      <c r="FPX74" s="70"/>
      <c r="FPY74" s="70"/>
      <c r="FPZ74" s="71"/>
      <c r="FQB74" s="65"/>
      <c r="FQC74" s="69"/>
      <c r="FQD74" s="69"/>
      <c r="FQE74" s="70"/>
      <c r="FQF74" s="70"/>
      <c r="FQG74" s="70"/>
      <c r="FQH74" s="71"/>
      <c r="FQJ74" s="65"/>
      <c r="FQK74" s="69"/>
      <c r="FQL74" s="69"/>
      <c r="FQM74" s="70"/>
      <c r="FQN74" s="70"/>
      <c r="FQO74" s="70"/>
      <c r="FQP74" s="71"/>
      <c r="FQR74" s="65"/>
      <c r="FQS74" s="69"/>
      <c r="FQT74" s="69"/>
      <c r="FQU74" s="70"/>
      <c r="FQV74" s="70"/>
      <c r="FQW74" s="70"/>
      <c r="FQX74" s="71"/>
      <c r="FQZ74" s="65"/>
      <c r="FRA74" s="69"/>
      <c r="FRB74" s="69"/>
      <c r="FRC74" s="70"/>
      <c r="FRD74" s="70"/>
      <c r="FRE74" s="70"/>
      <c r="FRF74" s="71"/>
      <c r="FRH74" s="65"/>
      <c r="FRI74" s="69"/>
      <c r="FRJ74" s="69"/>
      <c r="FRK74" s="70"/>
      <c r="FRL74" s="70"/>
      <c r="FRM74" s="70"/>
      <c r="FRN74" s="71"/>
      <c r="FRP74" s="65"/>
      <c r="FRQ74" s="69"/>
      <c r="FRR74" s="69"/>
      <c r="FRS74" s="70"/>
      <c r="FRT74" s="70"/>
      <c r="FRU74" s="70"/>
      <c r="FRV74" s="71"/>
      <c r="FRX74" s="65"/>
      <c r="FRY74" s="69"/>
      <c r="FRZ74" s="69"/>
      <c r="FSA74" s="70"/>
      <c r="FSB74" s="70"/>
      <c r="FSC74" s="70"/>
      <c r="FSD74" s="71"/>
      <c r="FSF74" s="65"/>
      <c r="FSG74" s="69"/>
      <c r="FSH74" s="69"/>
      <c r="FSI74" s="70"/>
      <c r="FSJ74" s="70"/>
      <c r="FSK74" s="70"/>
      <c r="FSL74" s="71"/>
      <c r="FSN74" s="65"/>
      <c r="FSO74" s="69"/>
      <c r="FSP74" s="69"/>
      <c r="FSQ74" s="70"/>
      <c r="FSR74" s="70"/>
      <c r="FSS74" s="70"/>
      <c r="FST74" s="71"/>
      <c r="FSV74" s="65"/>
      <c r="FSW74" s="69"/>
      <c r="FSX74" s="69"/>
      <c r="FSY74" s="70"/>
      <c r="FSZ74" s="70"/>
      <c r="FTA74" s="70"/>
      <c r="FTB74" s="71"/>
      <c r="FTD74" s="65"/>
      <c r="FTE74" s="69"/>
      <c r="FTF74" s="69"/>
      <c r="FTG74" s="70"/>
      <c r="FTH74" s="70"/>
      <c r="FTI74" s="70"/>
      <c r="FTJ74" s="71"/>
      <c r="FTL74" s="65"/>
      <c r="FTM74" s="69"/>
      <c r="FTN74" s="69"/>
      <c r="FTO74" s="70"/>
      <c r="FTP74" s="70"/>
      <c r="FTQ74" s="70"/>
      <c r="FTR74" s="71"/>
      <c r="FTT74" s="65"/>
      <c r="FTU74" s="69"/>
      <c r="FTV74" s="69"/>
      <c r="FTW74" s="70"/>
      <c r="FTX74" s="70"/>
      <c r="FTY74" s="70"/>
      <c r="FTZ74" s="71"/>
      <c r="FUB74" s="65"/>
      <c r="FUC74" s="69"/>
      <c r="FUD74" s="69"/>
      <c r="FUE74" s="70"/>
      <c r="FUF74" s="70"/>
      <c r="FUG74" s="70"/>
      <c r="FUH74" s="71"/>
      <c r="FUJ74" s="65"/>
      <c r="FUK74" s="69"/>
      <c r="FUL74" s="69"/>
      <c r="FUM74" s="70"/>
      <c r="FUN74" s="70"/>
      <c r="FUO74" s="70"/>
      <c r="FUP74" s="71"/>
      <c r="FUR74" s="65"/>
      <c r="FUS74" s="69"/>
      <c r="FUT74" s="69"/>
      <c r="FUU74" s="70"/>
      <c r="FUV74" s="70"/>
      <c r="FUW74" s="70"/>
      <c r="FUX74" s="71"/>
      <c r="FUZ74" s="65"/>
      <c r="FVA74" s="69"/>
      <c r="FVB74" s="69"/>
      <c r="FVC74" s="70"/>
      <c r="FVD74" s="70"/>
      <c r="FVE74" s="70"/>
      <c r="FVF74" s="71"/>
      <c r="FVH74" s="65"/>
      <c r="FVI74" s="69"/>
      <c r="FVJ74" s="69"/>
      <c r="FVK74" s="70"/>
      <c r="FVL74" s="70"/>
      <c r="FVM74" s="70"/>
      <c r="FVN74" s="71"/>
      <c r="FVP74" s="65"/>
      <c r="FVQ74" s="69"/>
      <c r="FVR74" s="69"/>
      <c r="FVS74" s="70"/>
      <c r="FVT74" s="70"/>
      <c r="FVU74" s="70"/>
      <c r="FVV74" s="71"/>
      <c r="FVX74" s="65"/>
      <c r="FVY74" s="69"/>
      <c r="FVZ74" s="69"/>
      <c r="FWA74" s="70"/>
      <c r="FWB74" s="70"/>
      <c r="FWC74" s="70"/>
      <c r="FWD74" s="71"/>
      <c r="FWF74" s="65"/>
      <c r="FWG74" s="69"/>
      <c r="FWH74" s="69"/>
      <c r="FWI74" s="70"/>
      <c r="FWJ74" s="70"/>
      <c r="FWK74" s="70"/>
      <c r="FWL74" s="71"/>
      <c r="FWN74" s="65"/>
      <c r="FWO74" s="69"/>
      <c r="FWP74" s="69"/>
      <c r="FWQ74" s="70"/>
      <c r="FWR74" s="70"/>
      <c r="FWS74" s="70"/>
      <c r="FWT74" s="71"/>
      <c r="FWV74" s="65"/>
      <c r="FWW74" s="69"/>
      <c r="FWX74" s="69"/>
      <c r="FWY74" s="70"/>
      <c r="FWZ74" s="70"/>
      <c r="FXA74" s="70"/>
      <c r="FXB74" s="71"/>
      <c r="FXD74" s="65"/>
      <c r="FXE74" s="69"/>
      <c r="FXF74" s="69"/>
      <c r="FXG74" s="70"/>
      <c r="FXH74" s="70"/>
      <c r="FXI74" s="70"/>
      <c r="FXJ74" s="71"/>
      <c r="FXL74" s="65"/>
      <c r="FXM74" s="69"/>
      <c r="FXN74" s="69"/>
      <c r="FXO74" s="70"/>
      <c r="FXP74" s="70"/>
      <c r="FXQ74" s="70"/>
      <c r="FXR74" s="71"/>
      <c r="FXT74" s="65"/>
      <c r="FXU74" s="69"/>
      <c r="FXV74" s="69"/>
      <c r="FXW74" s="70"/>
      <c r="FXX74" s="70"/>
      <c r="FXY74" s="70"/>
      <c r="FXZ74" s="71"/>
      <c r="FYB74" s="65"/>
      <c r="FYC74" s="69"/>
      <c r="FYD74" s="69"/>
      <c r="FYE74" s="70"/>
      <c r="FYF74" s="70"/>
      <c r="FYG74" s="70"/>
      <c r="FYH74" s="71"/>
      <c r="FYJ74" s="65"/>
      <c r="FYK74" s="69"/>
      <c r="FYL74" s="69"/>
      <c r="FYM74" s="70"/>
      <c r="FYN74" s="70"/>
      <c r="FYO74" s="70"/>
      <c r="FYP74" s="71"/>
      <c r="FYR74" s="65"/>
      <c r="FYS74" s="69"/>
      <c r="FYT74" s="69"/>
      <c r="FYU74" s="70"/>
      <c r="FYV74" s="70"/>
      <c r="FYW74" s="70"/>
      <c r="FYX74" s="71"/>
      <c r="FYZ74" s="65"/>
      <c r="FZA74" s="69"/>
      <c r="FZB74" s="69"/>
      <c r="FZC74" s="70"/>
      <c r="FZD74" s="70"/>
      <c r="FZE74" s="70"/>
      <c r="FZF74" s="71"/>
      <c r="FZH74" s="65"/>
      <c r="FZI74" s="69"/>
      <c r="FZJ74" s="69"/>
      <c r="FZK74" s="70"/>
      <c r="FZL74" s="70"/>
      <c r="FZM74" s="70"/>
      <c r="FZN74" s="71"/>
      <c r="FZP74" s="65"/>
      <c r="FZQ74" s="69"/>
      <c r="FZR74" s="69"/>
      <c r="FZS74" s="70"/>
      <c r="FZT74" s="70"/>
      <c r="FZU74" s="70"/>
      <c r="FZV74" s="71"/>
      <c r="FZX74" s="65"/>
      <c r="FZY74" s="69"/>
      <c r="FZZ74" s="69"/>
      <c r="GAA74" s="70"/>
      <c r="GAB74" s="70"/>
      <c r="GAC74" s="70"/>
      <c r="GAD74" s="71"/>
      <c r="GAF74" s="65"/>
      <c r="GAG74" s="69"/>
      <c r="GAH74" s="69"/>
      <c r="GAI74" s="70"/>
      <c r="GAJ74" s="70"/>
      <c r="GAK74" s="70"/>
      <c r="GAL74" s="71"/>
      <c r="GAN74" s="65"/>
      <c r="GAO74" s="69"/>
      <c r="GAP74" s="69"/>
      <c r="GAQ74" s="70"/>
      <c r="GAR74" s="70"/>
      <c r="GAS74" s="70"/>
      <c r="GAT74" s="71"/>
      <c r="GAV74" s="65"/>
      <c r="GAW74" s="69"/>
      <c r="GAX74" s="69"/>
      <c r="GAY74" s="70"/>
      <c r="GAZ74" s="70"/>
      <c r="GBA74" s="70"/>
      <c r="GBB74" s="71"/>
      <c r="GBD74" s="65"/>
      <c r="GBE74" s="69"/>
      <c r="GBF74" s="69"/>
      <c r="GBG74" s="70"/>
      <c r="GBH74" s="70"/>
      <c r="GBI74" s="70"/>
      <c r="GBJ74" s="71"/>
      <c r="GBL74" s="65"/>
      <c r="GBM74" s="69"/>
      <c r="GBN74" s="69"/>
      <c r="GBO74" s="70"/>
      <c r="GBP74" s="70"/>
      <c r="GBQ74" s="70"/>
      <c r="GBR74" s="71"/>
      <c r="GBT74" s="65"/>
      <c r="GBU74" s="69"/>
      <c r="GBV74" s="69"/>
      <c r="GBW74" s="70"/>
      <c r="GBX74" s="70"/>
      <c r="GBY74" s="70"/>
      <c r="GBZ74" s="71"/>
      <c r="GCB74" s="65"/>
      <c r="GCC74" s="69"/>
      <c r="GCD74" s="69"/>
      <c r="GCE74" s="70"/>
      <c r="GCF74" s="70"/>
      <c r="GCG74" s="70"/>
      <c r="GCH74" s="71"/>
      <c r="GCJ74" s="65"/>
      <c r="GCK74" s="69"/>
      <c r="GCL74" s="69"/>
      <c r="GCM74" s="70"/>
      <c r="GCN74" s="70"/>
      <c r="GCO74" s="70"/>
      <c r="GCP74" s="71"/>
      <c r="GCR74" s="65"/>
      <c r="GCS74" s="69"/>
      <c r="GCT74" s="69"/>
      <c r="GCU74" s="70"/>
      <c r="GCV74" s="70"/>
      <c r="GCW74" s="70"/>
      <c r="GCX74" s="71"/>
      <c r="GCZ74" s="65"/>
      <c r="GDA74" s="69"/>
      <c r="GDB74" s="69"/>
      <c r="GDC74" s="70"/>
      <c r="GDD74" s="70"/>
      <c r="GDE74" s="70"/>
      <c r="GDF74" s="71"/>
      <c r="GDH74" s="65"/>
      <c r="GDI74" s="69"/>
      <c r="GDJ74" s="69"/>
      <c r="GDK74" s="70"/>
      <c r="GDL74" s="70"/>
      <c r="GDM74" s="70"/>
      <c r="GDN74" s="71"/>
      <c r="GDP74" s="65"/>
      <c r="GDQ74" s="69"/>
      <c r="GDR74" s="69"/>
      <c r="GDS74" s="70"/>
      <c r="GDT74" s="70"/>
      <c r="GDU74" s="70"/>
      <c r="GDV74" s="71"/>
      <c r="GDX74" s="65"/>
      <c r="GDY74" s="69"/>
      <c r="GDZ74" s="69"/>
      <c r="GEA74" s="70"/>
      <c r="GEB74" s="70"/>
      <c r="GEC74" s="70"/>
      <c r="GED74" s="71"/>
      <c r="GEF74" s="65"/>
      <c r="GEG74" s="69"/>
      <c r="GEH74" s="69"/>
      <c r="GEI74" s="70"/>
      <c r="GEJ74" s="70"/>
      <c r="GEK74" s="70"/>
      <c r="GEL74" s="71"/>
      <c r="GEN74" s="65"/>
      <c r="GEO74" s="69"/>
      <c r="GEP74" s="69"/>
      <c r="GEQ74" s="70"/>
      <c r="GER74" s="70"/>
      <c r="GES74" s="70"/>
      <c r="GET74" s="71"/>
      <c r="GEV74" s="65"/>
      <c r="GEW74" s="69"/>
      <c r="GEX74" s="69"/>
      <c r="GEY74" s="70"/>
      <c r="GEZ74" s="70"/>
      <c r="GFA74" s="70"/>
      <c r="GFB74" s="71"/>
      <c r="GFD74" s="65"/>
      <c r="GFE74" s="69"/>
      <c r="GFF74" s="69"/>
      <c r="GFG74" s="70"/>
      <c r="GFH74" s="70"/>
      <c r="GFI74" s="70"/>
      <c r="GFJ74" s="71"/>
      <c r="GFL74" s="65"/>
      <c r="GFM74" s="69"/>
      <c r="GFN74" s="69"/>
      <c r="GFO74" s="70"/>
      <c r="GFP74" s="70"/>
      <c r="GFQ74" s="70"/>
      <c r="GFR74" s="71"/>
      <c r="GFT74" s="65"/>
      <c r="GFU74" s="69"/>
      <c r="GFV74" s="69"/>
      <c r="GFW74" s="70"/>
      <c r="GFX74" s="70"/>
      <c r="GFY74" s="70"/>
      <c r="GFZ74" s="71"/>
      <c r="GGB74" s="65"/>
      <c r="GGC74" s="69"/>
      <c r="GGD74" s="69"/>
      <c r="GGE74" s="70"/>
      <c r="GGF74" s="70"/>
      <c r="GGG74" s="70"/>
      <c r="GGH74" s="71"/>
      <c r="GGJ74" s="65"/>
      <c r="GGK74" s="69"/>
      <c r="GGL74" s="69"/>
      <c r="GGM74" s="70"/>
      <c r="GGN74" s="70"/>
      <c r="GGO74" s="70"/>
      <c r="GGP74" s="71"/>
      <c r="GGR74" s="65"/>
      <c r="GGS74" s="69"/>
      <c r="GGT74" s="69"/>
      <c r="GGU74" s="70"/>
      <c r="GGV74" s="70"/>
      <c r="GGW74" s="70"/>
      <c r="GGX74" s="71"/>
      <c r="GGZ74" s="65"/>
      <c r="GHA74" s="69"/>
      <c r="GHB74" s="69"/>
      <c r="GHC74" s="70"/>
      <c r="GHD74" s="70"/>
      <c r="GHE74" s="70"/>
      <c r="GHF74" s="71"/>
      <c r="GHH74" s="65"/>
      <c r="GHI74" s="69"/>
      <c r="GHJ74" s="69"/>
      <c r="GHK74" s="70"/>
      <c r="GHL74" s="70"/>
      <c r="GHM74" s="70"/>
      <c r="GHN74" s="71"/>
      <c r="GHP74" s="65"/>
      <c r="GHQ74" s="69"/>
      <c r="GHR74" s="69"/>
      <c r="GHS74" s="70"/>
      <c r="GHT74" s="70"/>
      <c r="GHU74" s="70"/>
      <c r="GHV74" s="71"/>
      <c r="GHX74" s="65"/>
      <c r="GHY74" s="69"/>
      <c r="GHZ74" s="69"/>
      <c r="GIA74" s="70"/>
      <c r="GIB74" s="70"/>
      <c r="GIC74" s="70"/>
      <c r="GID74" s="71"/>
      <c r="GIF74" s="65"/>
      <c r="GIG74" s="69"/>
      <c r="GIH74" s="69"/>
      <c r="GII74" s="70"/>
      <c r="GIJ74" s="70"/>
      <c r="GIK74" s="70"/>
      <c r="GIL74" s="71"/>
      <c r="GIN74" s="65"/>
      <c r="GIO74" s="69"/>
      <c r="GIP74" s="69"/>
      <c r="GIQ74" s="70"/>
      <c r="GIR74" s="70"/>
      <c r="GIS74" s="70"/>
      <c r="GIT74" s="71"/>
      <c r="GIV74" s="65"/>
      <c r="GIW74" s="69"/>
      <c r="GIX74" s="69"/>
      <c r="GIY74" s="70"/>
      <c r="GIZ74" s="70"/>
      <c r="GJA74" s="70"/>
      <c r="GJB74" s="71"/>
      <c r="GJD74" s="65"/>
      <c r="GJE74" s="69"/>
      <c r="GJF74" s="69"/>
      <c r="GJG74" s="70"/>
      <c r="GJH74" s="70"/>
      <c r="GJI74" s="70"/>
      <c r="GJJ74" s="71"/>
      <c r="GJL74" s="65"/>
      <c r="GJM74" s="69"/>
      <c r="GJN74" s="69"/>
      <c r="GJO74" s="70"/>
      <c r="GJP74" s="70"/>
      <c r="GJQ74" s="70"/>
      <c r="GJR74" s="71"/>
      <c r="GJT74" s="65"/>
      <c r="GJU74" s="69"/>
      <c r="GJV74" s="69"/>
      <c r="GJW74" s="70"/>
      <c r="GJX74" s="70"/>
      <c r="GJY74" s="70"/>
      <c r="GJZ74" s="71"/>
      <c r="GKB74" s="65"/>
      <c r="GKC74" s="69"/>
      <c r="GKD74" s="69"/>
      <c r="GKE74" s="70"/>
      <c r="GKF74" s="70"/>
      <c r="GKG74" s="70"/>
      <c r="GKH74" s="71"/>
      <c r="GKJ74" s="65"/>
      <c r="GKK74" s="69"/>
      <c r="GKL74" s="69"/>
      <c r="GKM74" s="70"/>
      <c r="GKN74" s="70"/>
      <c r="GKO74" s="70"/>
      <c r="GKP74" s="71"/>
      <c r="GKR74" s="65"/>
      <c r="GKS74" s="69"/>
      <c r="GKT74" s="69"/>
      <c r="GKU74" s="70"/>
      <c r="GKV74" s="70"/>
      <c r="GKW74" s="70"/>
      <c r="GKX74" s="71"/>
      <c r="GKZ74" s="65"/>
      <c r="GLA74" s="69"/>
      <c r="GLB74" s="69"/>
      <c r="GLC74" s="70"/>
      <c r="GLD74" s="70"/>
      <c r="GLE74" s="70"/>
      <c r="GLF74" s="71"/>
      <c r="GLH74" s="65"/>
      <c r="GLI74" s="69"/>
      <c r="GLJ74" s="69"/>
      <c r="GLK74" s="70"/>
      <c r="GLL74" s="70"/>
      <c r="GLM74" s="70"/>
      <c r="GLN74" s="71"/>
      <c r="GLP74" s="65"/>
      <c r="GLQ74" s="69"/>
      <c r="GLR74" s="69"/>
      <c r="GLS74" s="70"/>
      <c r="GLT74" s="70"/>
      <c r="GLU74" s="70"/>
      <c r="GLV74" s="71"/>
      <c r="GLX74" s="65"/>
      <c r="GLY74" s="69"/>
      <c r="GLZ74" s="69"/>
      <c r="GMA74" s="70"/>
      <c r="GMB74" s="70"/>
      <c r="GMC74" s="70"/>
      <c r="GMD74" s="71"/>
      <c r="GMF74" s="65"/>
      <c r="GMG74" s="69"/>
      <c r="GMH74" s="69"/>
      <c r="GMI74" s="70"/>
      <c r="GMJ74" s="70"/>
      <c r="GMK74" s="70"/>
      <c r="GML74" s="71"/>
      <c r="GMN74" s="65"/>
      <c r="GMO74" s="69"/>
      <c r="GMP74" s="69"/>
      <c r="GMQ74" s="70"/>
      <c r="GMR74" s="70"/>
      <c r="GMS74" s="70"/>
      <c r="GMT74" s="71"/>
      <c r="GMV74" s="65"/>
      <c r="GMW74" s="69"/>
      <c r="GMX74" s="69"/>
      <c r="GMY74" s="70"/>
      <c r="GMZ74" s="70"/>
      <c r="GNA74" s="70"/>
      <c r="GNB74" s="71"/>
      <c r="GND74" s="65"/>
      <c r="GNE74" s="69"/>
      <c r="GNF74" s="69"/>
      <c r="GNG74" s="70"/>
      <c r="GNH74" s="70"/>
      <c r="GNI74" s="70"/>
      <c r="GNJ74" s="71"/>
      <c r="GNL74" s="65"/>
      <c r="GNM74" s="69"/>
      <c r="GNN74" s="69"/>
      <c r="GNO74" s="70"/>
      <c r="GNP74" s="70"/>
      <c r="GNQ74" s="70"/>
      <c r="GNR74" s="71"/>
      <c r="GNT74" s="65"/>
      <c r="GNU74" s="69"/>
      <c r="GNV74" s="69"/>
      <c r="GNW74" s="70"/>
      <c r="GNX74" s="70"/>
      <c r="GNY74" s="70"/>
      <c r="GNZ74" s="71"/>
      <c r="GOB74" s="65"/>
      <c r="GOC74" s="69"/>
      <c r="GOD74" s="69"/>
      <c r="GOE74" s="70"/>
      <c r="GOF74" s="70"/>
      <c r="GOG74" s="70"/>
      <c r="GOH74" s="71"/>
      <c r="GOJ74" s="65"/>
      <c r="GOK74" s="69"/>
      <c r="GOL74" s="69"/>
      <c r="GOM74" s="70"/>
      <c r="GON74" s="70"/>
      <c r="GOO74" s="70"/>
      <c r="GOP74" s="71"/>
      <c r="GOR74" s="65"/>
      <c r="GOS74" s="69"/>
      <c r="GOT74" s="69"/>
      <c r="GOU74" s="70"/>
      <c r="GOV74" s="70"/>
      <c r="GOW74" s="70"/>
      <c r="GOX74" s="71"/>
      <c r="GOZ74" s="65"/>
      <c r="GPA74" s="69"/>
      <c r="GPB74" s="69"/>
      <c r="GPC74" s="70"/>
      <c r="GPD74" s="70"/>
      <c r="GPE74" s="70"/>
      <c r="GPF74" s="71"/>
      <c r="GPH74" s="65"/>
      <c r="GPI74" s="69"/>
      <c r="GPJ74" s="69"/>
      <c r="GPK74" s="70"/>
      <c r="GPL74" s="70"/>
      <c r="GPM74" s="70"/>
      <c r="GPN74" s="71"/>
      <c r="GPP74" s="65"/>
      <c r="GPQ74" s="69"/>
      <c r="GPR74" s="69"/>
      <c r="GPS74" s="70"/>
      <c r="GPT74" s="70"/>
      <c r="GPU74" s="70"/>
      <c r="GPV74" s="71"/>
      <c r="GPX74" s="65"/>
      <c r="GPY74" s="69"/>
      <c r="GPZ74" s="69"/>
      <c r="GQA74" s="70"/>
      <c r="GQB74" s="70"/>
      <c r="GQC74" s="70"/>
      <c r="GQD74" s="71"/>
      <c r="GQF74" s="65"/>
      <c r="GQG74" s="69"/>
      <c r="GQH74" s="69"/>
      <c r="GQI74" s="70"/>
      <c r="GQJ74" s="70"/>
      <c r="GQK74" s="70"/>
      <c r="GQL74" s="71"/>
      <c r="GQN74" s="65"/>
      <c r="GQO74" s="69"/>
      <c r="GQP74" s="69"/>
      <c r="GQQ74" s="70"/>
      <c r="GQR74" s="70"/>
      <c r="GQS74" s="70"/>
      <c r="GQT74" s="71"/>
      <c r="GQV74" s="65"/>
      <c r="GQW74" s="69"/>
      <c r="GQX74" s="69"/>
      <c r="GQY74" s="70"/>
      <c r="GQZ74" s="70"/>
      <c r="GRA74" s="70"/>
      <c r="GRB74" s="71"/>
      <c r="GRD74" s="65"/>
      <c r="GRE74" s="69"/>
      <c r="GRF74" s="69"/>
      <c r="GRG74" s="70"/>
      <c r="GRH74" s="70"/>
      <c r="GRI74" s="70"/>
      <c r="GRJ74" s="71"/>
      <c r="GRL74" s="65"/>
      <c r="GRM74" s="69"/>
      <c r="GRN74" s="69"/>
      <c r="GRO74" s="70"/>
      <c r="GRP74" s="70"/>
      <c r="GRQ74" s="70"/>
      <c r="GRR74" s="71"/>
      <c r="GRT74" s="65"/>
      <c r="GRU74" s="69"/>
      <c r="GRV74" s="69"/>
      <c r="GRW74" s="70"/>
      <c r="GRX74" s="70"/>
      <c r="GRY74" s="70"/>
      <c r="GRZ74" s="71"/>
      <c r="GSB74" s="65"/>
      <c r="GSC74" s="69"/>
      <c r="GSD74" s="69"/>
      <c r="GSE74" s="70"/>
      <c r="GSF74" s="70"/>
      <c r="GSG74" s="70"/>
      <c r="GSH74" s="71"/>
      <c r="GSJ74" s="65"/>
      <c r="GSK74" s="69"/>
      <c r="GSL74" s="69"/>
      <c r="GSM74" s="70"/>
      <c r="GSN74" s="70"/>
      <c r="GSO74" s="70"/>
      <c r="GSP74" s="71"/>
      <c r="GSR74" s="65"/>
      <c r="GSS74" s="69"/>
      <c r="GST74" s="69"/>
      <c r="GSU74" s="70"/>
      <c r="GSV74" s="70"/>
      <c r="GSW74" s="70"/>
      <c r="GSX74" s="71"/>
      <c r="GSZ74" s="65"/>
      <c r="GTA74" s="69"/>
      <c r="GTB74" s="69"/>
      <c r="GTC74" s="70"/>
      <c r="GTD74" s="70"/>
      <c r="GTE74" s="70"/>
      <c r="GTF74" s="71"/>
      <c r="GTH74" s="65"/>
      <c r="GTI74" s="69"/>
      <c r="GTJ74" s="69"/>
      <c r="GTK74" s="70"/>
      <c r="GTL74" s="70"/>
      <c r="GTM74" s="70"/>
      <c r="GTN74" s="71"/>
      <c r="GTP74" s="65"/>
      <c r="GTQ74" s="69"/>
      <c r="GTR74" s="69"/>
      <c r="GTS74" s="70"/>
      <c r="GTT74" s="70"/>
      <c r="GTU74" s="70"/>
      <c r="GTV74" s="71"/>
      <c r="GTX74" s="65"/>
      <c r="GTY74" s="69"/>
      <c r="GTZ74" s="69"/>
      <c r="GUA74" s="70"/>
      <c r="GUB74" s="70"/>
      <c r="GUC74" s="70"/>
      <c r="GUD74" s="71"/>
      <c r="GUF74" s="65"/>
      <c r="GUG74" s="69"/>
      <c r="GUH74" s="69"/>
      <c r="GUI74" s="70"/>
      <c r="GUJ74" s="70"/>
      <c r="GUK74" s="70"/>
      <c r="GUL74" s="71"/>
      <c r="GUN74" s="65"/>
      <c r="GUO74" s="69"/>
      <c r="GUP74" s="69"/>
      <c r="GUQ74" s="70"/>
      <c r="GUR74" s="70"/>
      <c r="GUS74" s="70"/>
      <c r="GUT74" s="71"/>
      <c r="GUV74" s="65"/>
      <c r="GUW74" s="69"/>
      <c r="GUX74" s="69"/>
      <c r="GUY74" s="70"/>
      <c r="GUZ74" s="70"/>
      <c r="GVA74" s="70"/>
      <c r="GVB74" s="71"/>
      <c r="GVD74" s="65"/>
      <c r="GVE74" s="69"/>
      <c r="GVF74" s="69"/>
      <c r="GVG74" s="70"/>
      <c r="GVH74" s="70"/>
      <c r="GVI74" s="70"/>
      <c r="GVJ74" s="71"/>
      <c r="GVL74" s="65"/>
      <c r="GVM74" s="69"/>
      <c r="GVN74" s="69"/>
      <c r="GVO74" s="70"/>
      <c r="GVP74" s="70"/>
      <c r="GVQ74" s="70"/>
      <c r="GVR74" s="71"/>
      <c r="GVT74" s="65"/>
      <c r="GVU74" s="69"/>
      <c r="GVV74" s="69"/>
      <c r="GVW74" s="70"/>
      <c r="GVX74" s="70"/>
      <c r="GVY74" s="70"/>
      <c r="GVZ74" s="71"/>
      <c r="GWB74" s="65"/>
      <c r="GWC74" s="69"/>
      <c r="GWD74" s="69"/>
      <c r="GWE74" s="70"/>
      <c r="GWF74" s="70"/>
      <c r="GWG74" s="70"/>
      <c r="GWH74" s="71"/>
      <c r="GWJ74" s="65"/>
      <c r="GWK74" s="69"/>
      <c r="GWL74" s="69"/>
      <c r="GWM74" s="70"/>
      <c r="GWN74" s="70"/>
      <c r="GWO74" s="70"/>
      <c r="GWP74" s="71"/>
      <c r="GWR74" s="65"/>
      <c r="GWS74" s="69"/>
      <c r="GWT74" s="69"/>
      <c r="GWU74" s="70"/>
      <c r="GWV74" s="70"/>
      <c r="GWW74" s="70"/>
      <c r="GWX74" s="71"/>
      <c r="GWZ74" s="65"/>
      <c r="GXA74" s="69"/>
      <c r="GXB74" s="69"/>
      <c r="GXC74" s="70"/>
      <c r="GXD74" s="70"/>
      <c r="GXE74" s="70"/>
      <c r="GXF74" s="71"/>
      <c r="GXH74" s="65"/>
      <c r="GXI74" s="69"/>
      <c r="GXJ74" s="69"/>
      <c r="GXK74" s="70"/>
      <c r="GXL74" s="70"/>
      <c r="GXM74" s="70"/>
      <c r="GXN74" s="71"/>
      <c r="GXP74" s="65"/>
      <c r="GXQ74" s="69"/>
      <c r="GXR74" s="69"/>
      <c r="GXS74" s="70"/>
      <c r="GXT74" s="70"/>
      <c r="GXU74" s="70"/>
      <c r="GXV74" s="71"/>
      <c r="GXX74" s="65"/>
      <c r="GXY74" s="69"/>
      <c r="GXZ74" s="69"/>
      <c r="GYA74" s="70"/>
      <c r="GYB74" s="70"/>
      <c r="GYC74" s="70"/>
      <c r="GYD74" s="71"/>
      <c r="GYF74" s="65"/>
      <c r="GYG74" s="69"/>
      <c r="GYH74" s="69"/>
      <c r="GYI74" s="70"/>
      <c r="GYJ74" s="70"/>
      <c r="GYK74" s="70"/>
      <c r="GYL74" s="71"/>
      <c r="GYN74" s="65"/>
      <c r="GYO74" s="69"/>
      <c r="GYP74" s="69"/>
      <c r="GYQ74" s="70"/>
      <c r="GYR74" s="70"/>
      <c r="GYS74" s="70"/>
      <c r="GYT74" s="71"/>
      <c r="GYV74" s="65"/>
      <c r="GYW74" s="69"/>
      <c r="GYX74" s="69"/>
      <c r="GYY74" s="70"/>
      <c r="GYZ74" s="70"/>
      <c r="GZA74" s="70"/>
      <c r="GZB74" s="71"/>
      <c r="GZD74" s="65"/>
      <c r="GZE74" s="69"/>
      <c r="GZF74" s="69"/>
      <c r="GZG74" s="70"/>
      <c r="GZH74" s="70"/>
      <c r="GZI74" s="70"/>
      <c r="GZJ74" s="71"/>
      <c r="GZL74" s="65"/>
      <c r="GZM74" s="69"/>
      <c r="GZN74" s="69"/>
      <c r="GZO74" s="70"/>
      <c r="GZP74" s="70"/>
      <c r="GZQ74" s="70"/>
      <c r="GZR74" s="71"/>
      <c r="GZT74" s="65"/>
      <c r="GZU74" s="69"/>
      <c r="GZV74" s="69"/>
      <c r="GZW74" s="70"/>
      <c r="GZX74" s="70"/>
      <c r="GZY74" s="70"/>
      <c r="GZZ74" s="71"/>
      <c r="HAB74" s="65"/>
      <c r="HAC74" s="69"/>
      <c r="HAD74" s="69"/>
      <c r="HAE74" s="70"/>
      <c r="HAF74" s="70"/>
      <c r="HAG74" s="70"/>
      <c r="HAH74" s="71"/>
      <c r="HAJ74" s="65"/>
      <c r="HAK74" s="69"/>
      <c r="HAL74" s="69"/>
      <c r="HAM74" s="70"/>
      <c r="HAN74" s="70"/>
      <c r="HAO74" s="70"/>
      <c r="HAP74" s="71"/>
      <c r="HAR74" s="65"/>
      <c r="HAS74" s="69"/>
      <c r="HAT74" s="69"/>
      <c r="HAU74" s="70"/>
      <c r="HAV74" s="70"/>
      <c r="HAW74" s="70"/>
      <c r="HAX74" s="71"/>
      <c r="HAZ74" s="65"/>
      <c r="HBA74" s="69"/>
      <c r="HBB74" s="69"/>
      <c r="HBC74" s="70"/>
      <c r="HBD74" s="70"/>
      <c r="HBE74" s="70"/>
      <c r="HBF74" s="71"/>
      <c r="HBH74" s="65"/>
      <c r="HBI74" s="69"/>
      <c r="HBJ74" s="69"/>
      <c r="HBK74" s="70"/>
      <c r="HBL74" s="70"/>
      <c r="HBM74" s="70"/>
      <c r="HBN74" s="71"/>
      <c r="HBP74" s="65"/>
      <c r="HBQ74" s="69"/>
      <c r="HBR74" s="69"/>
      <c r="HBS74" s="70"/>
      <c r="HBT74" s="70"/>
      <c r="HBU74" s="70"/>
      <c r="HBV74" s="71"/>
      <c r="HBX74" s="65"/>
      <c r="HBY74" s="69"/>
      <c r="HBZ74" s="69"/>
      <c r="HCA74" s="70"/>
      <c r="HCB74" s="70"/>
      <c r="HCC74" s="70"/>
      <c r="HCD74" s="71"/>
      <c r="HCF74" s="65"/>
      <c r="HCG74" s="69"/>
      <c r="HCH74" s="69"/>
      <c r="HCI74" s="70"/>
      <c r="HCJ74" s="70"/>
      <c r="HCK74" s="70"/>
      <c r="HCL74" s="71"/>
      <c r="HCN74" s="65"/>
      <c r="HCO74" s="69"/>
      <c r="HCP74" s="69"/>
      <c r="HCQ74" s="70"/>
      <c r="HCR74" s="70"/>
      <c r="HCS74" s="70"/>
      <c r="HCT74" s="71"/>
      <c r="HCV74" s="65"/>
      <c r="HCW74" s="69"/>
      <c r="HCX74" s="69"/>
      <c r="HCY74" s="70"/>
      <c r="HCZ74" s="70"/>
      <c r="HDA74" s="70"/>
      <c r="HDB74" s="71"/>
      <c r="HDD74" s="65"/>
      <c r="HDE74" s="69"/>
      <c r="HDF74" s="69"/>
      <c r="HDG74" s="70"/>
      <c r="HDH74" s="70"/>
      <c r="HDI74" s="70"/>
      <c r="HDJ74" s="71"/>
      <c r="HDL74" s="65"/>
      <c r="HDM74" s="69"/>
      <c r="HDN74" s="69"/>
      <c r="HDO74" s="70"/>
      <c r="HDP74" s="70"/>
      <c r="HDQ74" s="70"/>
      <c r="HDR74" s="71"/>
      <c r="HDT74" s="65"/>
      <c r="HDU74" s="69"/>
      <c r="HDV74" s="69"/>
      <c r="HDW74" s="70"/>
      <c r="HDX74" s="70"/>
      <c r="HDY74" s="70"/>
      <c r="HDZ74" s="71"/>
      <c r="HEB74" s="65"/>
      <c r="HEC74" s="69"/>
      <c r="HED74" s="69"/>
      <c r="HEE74" s="70"/>
      <c r="HEF74" s="70"/>
      <c r="HEG74" s="70"/>
      <c r="HEH74" s="71"/>
      <c r="HEJ74" s="65"/>
      <c r="HEK74" s="69"/>
      <c r="HEL74" s="69"/>
      <c r="HEM74" s="70"/>
      <c r="HEN74" s="70"/>
      <c r="HEO74" s="70"/>
      <c r="HEP74" s="71"/>
      <c r="HER74" s="65"/>
      <c r="HES74" s="69"/>
      <c r="HET74" s="69"/>
      <c r="HEU74" s="70"/>
      <c r="HEV74" s="70"/>
      <c r="HEW74" s="70"/>
      <c r="HEX74" s="71"/>
      <c r="HEZ74" s="65"/>
      <c r="HFA74" s="69"/>
      <c r="HFB74" s="69"/>
      <c r="HFC74" s="70"/>
      <c r="HFD74" s="70"/>
      <c r="HFE74" s="70"/>
      <c r="HFF74" s="71"/>
      <c r="HFH74" s="65"/>
      <c r="HFI74" s="69"/>
      <c r="HFJ74" s="69"/>
      <c r="HFK74" s="70"/>
      <c r="HFL74" s="70"/>
      <c r="HFM74" s="70"/>
      <c r="HFN74" s="71"/>
      <c r="HFP74" s="65"/>
      <c r="HFQ74" s="69"/>
      <c r="HFR74" s="69"/>
      <c r="HFS74" s="70"/>
      <c r="HFT74" s="70"/>
      <c r="HFU74" s="70"/>
      <c r="HFV74" s="71"/>
      <c r="HFX74" s="65"/>
      <c r="HFY74" s="69"/>
      <c r="HFZ74" s="69"/>
      <c r="HGA74" s="70"/>
      <c r="HGB74" s="70"/>
      <c r="HGC74" s="70"/>
      <c r="HGD74" s="71"/>
      <c r="HGF74" s="65"/>
      <c r="HGG74" s="69"/>
      <c r="HGH74" s="69"/>
      <c r="HGI74" s="70"/>
      <c r="HGJ74" s="70"/>
      <c r="HGK74" s="70"/>
      <c r="HGL74" s="71"/>
      <c r="HGN74" s="65"/>
      <c r="HGO74" s="69"/>
      <c r="HGP74" s="69"/>
      <c r="HGQ74" s="70"/>
      <c r="HGR74" s="70"/>
      <c r="HGS74" s="70"/>
      <c r="HGT74" s="71"/>
      <c r="HGV74" s="65"/>
      <c r="HGW74" s="69"/>
      <c r="HGX74" s="69"/>
      <c r="HGY74" s="70"/>
      <c r="HGZ74" s="70"/>
      <c r="HHA74" s="70"/>
      <c r="HHB74" s="71"/>
      <c r="HHD74" s="65"/>
      <c r="HHE74" s="69"/>
      <c r="HHF74" s="69"/>
      <c r="HHG74" s="70"/>
      <c r="HHH74" s="70"/>
      <c r="HHI74" s="70"/>
      <c r="HHJ74" s="71"/>
      <c r="HHL74" s="65"/>
      <c r="HHM74" s="69"/>
      <c r="HHN74" s="69"/>
      <c r="HHO74" s="70"/>
      <c r="HHP74" s="70"/>
      <c r="HHQ74" s="70"/>
      <c r="HHR74" s="71"/>
      <c r="HHT74" s="65"/>
      <c r="HHU74" s="69"/>
      <c r="HHV74" s="69"/>
      <c r="HHW74" s="70"/>
      <c r="HHX74" s="70"/>
      <c r="HHY74" s="70"/>
      <c r="HHZ74" s="71"/>
      <c r="HIB74" s="65"/>
      <c r="HIC74" s="69"/>
      <c r="HID74" s="69"/>
      <c r="HIE74" s="70"/>
      <c r="HIF74" s="70"/>
      <c r="HIG74" s="70"/>
      <c r="HIH74" s="71"/>
      <c r="HIJ74" s="65"/>
      <c r="HIK74" s="69"/>
      <c r="HIL74" s="69"/>
      <c r="HIM74" s="70"/>
      <c r="HIN74" s="70"/>
      <c r="HIO74" s="70"/>
      <c r="HIP74" s="71"/>
      <c r="HIR74" s="65"/>
      <c r="HIS74" s="69"/>
      <c r="HIT74" s="69"/>
      <c r="HIU74" s="70"/>
      <c r="HIV74" s="70"/>
      <c r="HIW74" s="70"/>
      <c r="HIX74" s="71"/>
      <c r="HIZ74" s="65"/>
      <c r="HJA74" s="69"/>
      <c r="HJB74" s="69"/>
      <c r="HJC74" s="70"/>
      <c r="HJD74" s="70"/>
      <c r="HJE74" s="70"/>
      <c r="HJF74" s="71"/>
      <c r="HJH74" s="65"/>
      <c r="HJI74" s="69"/>
      <c r="HJJ74" s="69"/>
      <c r="HJK74" s="70"/>
      <c r="HJL74" s="70"/>
      <c r="HJM74" s="70"/>
      <c r="HJN74" s="71"/>
      <c r="HJP74" s="65"/>
      <c r="HJQ74" s="69"/>
      <c r="HJR74" s="69"/>
      <c r="HJS74" s="70"/>
      <c r="HJT74" s="70"/>
      <c r="HJU74" s="70"/>
      <c r="HJV74" s="71"/>
      <c r="HJX74" s="65"/>
      <c r="HJY74" s="69"/>
      <c r="HJZ74" s="69"/>
      <c r="HKA74" s="70"/>
      <c r="HKB74" s="70"/>
      <c r="HKC74" s="70"/>
      <c r="HKD74" s="71"/>
      <c r="HKF74" s="65"/>
      <c r="HKG74" s="69"/>
      <c r="HKH74" s="69"/>
      <c r="HKI74" s="70"/>
      <c r="HKJ74" s="70"/>
      <c r="HKK74" s="70"/>
      <c r="HKL74" s="71"/>
      <c r="HKN74" s="65"/>
      <c r="HKO74" s="69"/>
      <c r="HKP74" s="69"/>
      <c r="HKQ74" s="70"/>
      <c r="HKR74" s="70"/>
      <c r="HKS74" s="70"/>
      <c r="HKT74" s="71"/>
      <c r="HKV74" s="65"/>
      <c r="HKW74" s="69"/>
      <c r="HKX74" s="69"/>
      <c r="HKY74" s="70"/>
      <c r="HKZ74" s="70"/>
      <c r="HLA74" s="70"/>
      <c r="HLB74" s="71"/>
      <c r="HLD74" s="65"/>
      <c r="HLE74" s="69"/>
      <c r="HLF74" s="69"/>
      <c r="HLG74" s="70"/>
      <c r="HLH74" s="70"/>
      <c r="HLI74" s="70"/>
      <c r="HLJ74" s="71"/>
      <c r="HLL74" s="65"/>
      <c r="HLM74" s="69"/>
      <c r="HLN74" s="69"/>
      <c r="HLO74" s="70"/>
      <c r="HLP74" s="70"/>
      <c r="HLQ74" s="70"/>
      <c r="HLR74" s="71"/>
      <c r="HLT74" s="65"/>
      <c r="HLU74" s="69"/>
      <c r="HLV74" s="69"/>
      <c r="HLW74" s="70"/>
      <c r="HLX74" s="70"/>
      <c r="HLY74" s="70"/>
      <c r="HLZ74" s="71"/>
      <c r="HMB74" s="65"/>
      <c r="HMC74" s="69"/>
      <c r="HMD74" s="69"/>
      <c r="HME74" s="70"/>
      <c r="HMF74" s="70"/>
      <c r="HMG74" s="70"/>
      <c r="HMH74" s="71"/>
      <c r="HMJ74" s="65"/>
      <c r="HMK74" s="69"/>
      <c r="HML74" s="69"/>
      <c r="HMM74" s="70"/>
      <c r="HMN74" s="70"/>
      <c r="HMO74" s="70"/>
      <c r="HMP74" s="71"/>
      <c r="HMR74" s="65"/>
      <c r="HMS74" s="69"/>
      <c r="HMT74" s="69"/>
      <c r="HMU74" s="70"/>
      <c r="HMV74" s="70"/>
      <c r="HMW74" s="70"/>
      <c r="HMX74" s="71"/>
      <c r="HMZ74" s="65"/>
      <c r="HNA74" s="69"/>
      <c r="HNB74" s="69"/>
      <c r="HNC74" s="70"/>
      <c r="HND74" s="70"/>
      <c r="HNE74" s="70"/>
      <c r="HNF74" s="71"/>
      <c r="HNH74" s="65"/>
      <c r="HNI74" s="69"/>
      <c r="HNJ74" s="69"/>
      <c r="HNK74" s="70"/>
      <c r="HNL74" s="70"/>
      <c r="HNM74" s="70"/>
      <c r="HNN74" s="71"/>
      <c r="HNP74" s="65"/>
      <c r="HNQ74" s="69"/>
      <c r="HNR74" s="69"/>
      <c r="HNS74" s="70"/>
      <c r="HNT74" s="70"/>
      <c r="HNU74" s="70"/>
      <c r="HNV74" s="71"/>
      <c r="HNX74" s="65"/>
      <c r="HNY74" s="69"/>
      <c r="HNZ74" s="69"/>
      <c r="HOA74" s="70"/>
      <c r="HOB74" s="70"/>
      <c r="HOC74" s="70"/>
      <c r="HOD74" s="71"/>
      <c r="HOF74" s="65"/>
      <c r="HOG74" s="69"/>
      <c r="HOH74" s="69"/>
      <c r="HOI74" s="70"/>
      <c r="HOJ74" s="70"/>
      <c r="HOK74" s="70"/>
      <c r="HOL74" s="71"/>
      <c r="HON74" s="65"/>
      <c r="HOO74" s="69"/>
      <c r="HOP74" s="69"/>
      <c r="HOQ74" s="70"/>
      <c r="HOR74" s="70"/>
      <c r="HOS74" s="70"/>
      <c r="HOT74" s="71"/>
      <c r="HOV74" s="65"/>
      <c r="HOW74" s="69"/>
      <c r="HOX74" s="69"/>
      <c r="HOY74" s="70"/>
      <c r="HOZ74" s="70"/>
      <c r="HPA74" s="70"/>
      <c r="HPB74" s="71"/>
      <c r="HPD74" s="65"/>
      <c r="HPE74" s="69"/>
      <c r="HPF74" s="69"/>
      <c r="HPG74" s="70"/>
      <c r="HPH74" s="70"/>
      <c r="HPI74" s="70"/>
      <c r="HPJ74" s="71"/>
      <c r="HPL74" s="65"/>
      <c r="HPM74" s="69"/>
      <c r="HPN74" s="69"/>
      <c r="HPO74" s="70"/>
      <c r="HPP74" s="70"/>
      <c r="HPQ74" s="70"/>
      <c r="HPR74" s="71"/>
      <c r="HPT74" s="65"/>
      <c r="HPU74" s="69"/>
      <c r="HPV74" s="69"/>
      <c r="HPW74" s="70"/>
      <c r="HPX74" s="70"/>
      <c r="HPY74" s="70"/>
      <c r="HPZ74" s="71"/>
      <c r="HQB74" s="65"/>
      <c r="HQC74" s="69"/>
      <c r="HQD74" s="69"/>
      <c r="HQE74" s="70"/>
      <c r="HQF74" s="70"/>
      <c r="HQG74" s="70"/>
      <c r="HQH74" s="71"/>
      <c r="HQJ74" s="65"/>
      <c r="HQK74" s="69"/>
      <c r="HQL74" s="69"/>
      <c r="HQM74" s="70"/>
      <c r="HQN74" s="70"/>
      <c r="HQO74" s="70"/>
      <c r="HQP74" s="71"/>
      <c r="HQR74" s="65"/>
      <c r="HQS74" s="69"/>
      <c r="HQT74" s="69"/>
      <c r="HQU74" s="70"/>
      <c r="HQV74" s="70"/>
      <c r="HQW74" s="70"/>
      <c r="HQX74" s="71"/>
      <c r="HQZ74" s="65"/>
      <c r="HRA74" s="69"/>
      <c r="HRB74" s="69"/>
      <c r="HRC74" s="70"/>
      <c r="HRD74" s="70"/>
      <c r="HRE74" s="70"/>
      <c r="HRF74" s="71"/>
      <c r="HRH74" s="65"/>
      <c r="HRI74" s="69"/>
      <c r="HRJ74" s="69"/>
      <c r="HRK74" s="70"/>
      <c r="HRL74" s="70"/>
      <c r="HRM74" s="70"/>
      <c r="HRN74" s="71"/>
      <c r="HRP74" s="65"/>
      <c r="HRQ74" s="69"/>
      <c r="HRR74" s="69"/>
      <c r="HRS74" s="70"/>
      <c r="HRT74" s="70"/>
      <c r="HRU74" s="70"/>
      <c r="HRV74" s="71"/>
      <c r="HRX74" s="65"/>
      <c r="HRY74" s="69"/>
      <c r="HRZ74" s="69"/>
      <c r="HSA74" s="70"/>
      <c r="HSB74" s="70"/>
      <c r="HSC74" s="70"/>
      <c r="HSD74" s="71"/>
      <c r="HSF74" s="65"/>
      <c r="HSG74" s="69"/>
      <c r="HSH74" s="69"/>
      <c r="HSI74" s="70"/>
      <c r="HSJ74" s="70"/>
      <c r="HSK74" s="70"/>
      <c r="HSL74" s="71"/>
      <c r="HSN74" s="65"/>
      <c r="HSO74" s="69"/>
      <c r="HSP74" s="69"/>
      <c r="HSQ74" s="70"/>
      <c r="HSR74" s="70"/>
      <c r="HSS74" s="70"/>
      <c r="HST74" s="71"/>
      <c r="HSV74" s="65"/>
      <c r="HSW74" s="69"/>
      <c r="HSX74" s="69"/>
      <c r="HSY74" s="70"/>
      <c r="HSZ74" s="70"/>
      <c r="HTA74" s="70"/>
      <c r="HTB74" s="71"/>
      <c r="HTD74" s="65"/>
      <c r="HTE74" s="69"/>
      <c r="HTF74" s="69"/>
      <c r="HTG74" s="70"/>
      <c r="HTH74" s="70"/>
      <c r="HTI74" s="70"/>
      <c r="HTJ74" s="71"/>
      <c r="HTL74" s="65"/>
      <c r="HTM74" s="69"/>
      <c r="HTN74" s="69"/>
      <c r="HTO74" s="70"/>
      <c r="HTP74" s="70"/>
      <c r="HTQ74" s="70"/>
      <c r="HTR74" s="71"/>
      <c r="HTT74" s="65"/>
      <c r="HTU74" s="69"/>
      <c r="HTV74" s="69"/>
      <c r="HTW74" s="70"/>
      <c r="HTX74" s="70"/>
      <c r="HTY74" s="70"/>
      <c r="HTZ74" s="71"/>
      <c r="HUB74" s="65"/>
      <c r="HUC74" s="69"/>
      <c r="HUD74" s="69"/>
      <c r="HUE74" s="70"/>
      <c r="HUF74" s="70"/>
      <c r="HUG74" s="70"/>
      <c r="HUH74" s="71"/>
      <c r="HUJ74" s="65"/>
      <c r="HUK74" s="69"/>
      <c r="HUL74" s="69"/>
      <c r="HUM74" s="70"/>
      <c r="HUN74" s="70"/>
      <c r="HUO74" s="70"/>
      <c r="HUP74" s="71"/>
      <c r="HUR74" s="65"/>
      <c r="HUS74" s="69"/>
      <c r="HUT74" s="69"/>
      <c r="HUU74" s="70"/>
      <c r="HUV74" s="70"/>
      <c r="HUW74" s="70"/>
      <c r="HUX74" s="71"/>
      <c r="HUZ74" s="65"/>
      <c r="HVA74" s="69"/>
      <c r="HVB74" s="69"/>
      <c r="HVC74" s="70"/>
      <c r="HVD74" s="70"/>
      <c r="HVE74" s="70"/>
      <c r="HVF74" s="71"/>
      <c r="HVH74" s="65"/>
      <c r="HVI74" s="69"/>
      <c r="HVJ74" s="69"/>
      <c r="HVK74" s="70"/>
      <c r="HVL74" s="70"/>
      <c r="HVM74" s="70"/>
      <c r="HVN74" s="71"/>
      <c r="HVP74" s="65"/>
      <c r="HVQ74" s="69"/>
      <c r="HVR74" s="69"/>
      <c r="HVS74" s="70"/>
      <c r="HVT74" s="70"/>
      <c r="HVU74" s="70"/>
      <c r="HVV74" s="71"/>
      <c r="HVX74" s="65"/>
      <c r="HVY74" s="69"/>
      <c r="HVZ74" s="69"/>
      <c r="HWA74" s="70"/>
      <c r="HWB74" s="70"/>
      <c r="HWC74" s="70"/>
      <c r="HWD74" s="71"/>
      <c r="HWF74" s="65"/>
      <c r="HWG74" s="69"/>
      <c r="HWH74" s="69"/>
      <c r="HWI74" s="70"/>
      <c r="HWJ74" s="70"/>
      <c r="HWK74" s="70"/>
      <c r="HWL74" s="71"/>
      <c r="HWN74" s="65"/>
      <c r="HWO74" s="69"/>
      <c r="HWP74" s="69"/>
      <c r="HWQ74" s="70"/>
      <c r="HWR74" s="70"/>
      <c r="HWS74" s="70"/>
      <c r="HWT74" s="71"/>
      <c r="HWV74" s="65"/>
      <c r="HWW74" s="69"/>
      <c r="HWX74" s="69"/>
      <c r="HWY74" s="70"/>
      <c r="HWZ74" s="70"/>
      <c r="HXA74" s="70"/>
      <c r="HXB74" s="71"/>
      <c r="HXD74" s="65"/>
      <c r="HXE74" s="69"/>
      <c r="HXF74" s="69"/>
      <c r="HXG74" s="70"/>
      <c r="HXH74" s="70"/>
      <c r="HXI74" s="70"/>
      <c r="HXJ74" s="71"/>
      <c r="HXL74" s="65"/>
      <c r="HXM74" s="69"/>
      <c r="HXN74" s="69"/>
      <c r="HXO74" s="70"/>
      <c r="HXP74" s="70"/>
      <c r="HXQ74" s="70"/>
      <c r="HXR74" s="71"/>
      <c r="HXT74" s="65"/>
      <c r="HXU74" s="69"/>
      <c r="HXV74" s="69"/>
      <c r="HXW74" s="70"/>
      <c r="HXX74" s="70"/>
      <c r="HXY74" s="70"/>
      <c r="HXZ74" s="71"/>
      <c r="HYB74" s="65"/>
      <c r="HYC74" s="69"/>
      <c r="HYD74" s="69"/>
      <c r="HYE74" s="70"/>
      <c r="HYF74" s="70"/>
      <c r="HYG74" s="70"/>
      <c r="HYH74" s="71"/>
      <c r="HYJ74" s="65"/>
      <c r="HYK74" s="69"/>
      <c r="HYL74" s="69"/>
      <c r="HYM74" s="70"/>
      <c r="HYN74" s="70"/>
      <c r="HYO74" s="70"/>
      <c r="HYP74" s="71"/>
      <c r="HYR74" s="65"/>
      <c r="HYS74" s="69"/>
      <c r="HYT74" s="69"/>
      <c r="HYU74" s="70"/>
      <c r="HYV74" s="70"/>
      <c r="HYW74" s="70"/>
      <c r="HYX74" s="71"/>
      <c r="HYZ74" s="65"/>
      <c r="HZA74" s="69"/>
      <c r="HZB74" s="69"/>
      <c r="HZC74" s="70"/>
      <c r="HZD74" s="70"/>
      <c r="HZE74" s="70"/>
      <c r="HZF74" s="71"/>
      <c r="HZH74" s="65"/>
      <c r="HZI74" s="69"/>
      <c r="HZJ74" s="69"/>
      <c r="HZK74" s="70"/>
      <c r="HZL74" s="70"/>
      <c r="HZM74" s="70"/>
      <c r="HZN74" s="71"/>
      <c r="HZP74" s="65"/>
      <c r="HZQ74" s="69"/>
      <c r="HZR74" s="69"/>
      <c r="HZS74" s="70"/>
      <c r="HZT74" s="70"/>
      <c r="HZU74" s="70"/>
      <c r="HZV74" s="71"/>
      <c r="HZX74" s="65"/>
      <c r="HZY74" s="69"/>
      <c r="HZZ74" s="69"/>
      <c r="IAA74" s="70"/>
      <c r="IAB74" s="70"/>
      <c r="IAC74" s="70"/>
      <c r="IAD74" s="71"/>
      <c r="IAF74" s="65"/>
      <c r="IAG74" s="69"/>
      <c r="IAH74" s="69"/>
      <c r="IAI74" s="70"/>
      <c r="IAJ74" s="70"/>
      <c r="IAK74" s="70"/>
      <c r="IAL74" s="71"/>
      <c r="IAN74" s="65"/>
      <c r="IAO74" s="69"/>
      <c r="IAP74" s="69"/>
      <c r="IAQ74" s="70"/>
      <c r="IAR74" s="70"/>
      <c r="IAS74" s="70"/>
      <c r="IAT74" s="71"/>
      <c r="IAV74" s="65"/>
      <c r="IAW74" s="69"/>
      <c r="IAX74" s="69"/>
      <c r="IAY74" s="70"/>
      <c r="IAZ74" s="70"/>
      <c r="IBA74" s="70"/>
      <c r="IBB74" s="71"/>
      <c r="IBD74" s="65"/>
      <c r="IBE74" s="69"/>
      <c r="IBF74" s="69"/>
      <c r="IBG74" s="70"/>
      <c r="IBH74" s="70"/>
      <c r="IBI74" s="70"/>
      <c r="IBJ74" s="71"/>
      <c r="IBL74" s="65"/>
      <c r="IBM74" s="69"/>
      <c r="IBN74" s="69"/>
      <c r="IBO74" s="70"/>
      <c r="IBP74" s="70"/>
      <c r="IBQ74" s="70"/>
      <c r="IBR74" s="71"/>
      <c r="IBT74" s="65"/>
      <c r="IBU74" s="69"/>
      <c r="IBV74" s="69"/>
      <c r="IBW74" s="70"/>
      <c r="IBX74" s="70"/>
      <c r="IBY74" s="70"/>
      <c r="IBZ74" s="71"/>
      <c r="ICB74" s="65"/>
      <c r="ICC74" s="69"/>
      <c r="ICD74" s="69"/>
      <c r="ICE74" s="70"/>
      <c r="ICF74" s="70"/>
      <c r="ICG74" s="70"/>
      <c r="ICH74" s="71"/>
      <c r="ICJ74" s="65"/>
      <c r="ICK74" s="69"/>
      <c r="ICL74" s="69"/>
      <c r="ICM74" s="70"/>
      <c r="ICN74" s="70"/>
      <c r="ICO74" s="70"/>
      <c r="ICP74" s="71"/>
      <c r="ICR74" s="65"/>
      <c r="ICS74" s="69"/>
      <c r="ICT74" s="69"/>
      <c r="ICU74" s="70"/>
      <c r="ICV74" s="70"/>
      <c r="ICW74" s="70"/>
      <c r="ICX74" s="71"/>
      <c r="ICZ74" s="65"/>
      <c r="IDA74" s="69"/>
      <c r="IDB74" s="69"/>
      <c r="IDC74" s="70"/>
      <c r="IDD74" s="70"/>
      <c r="IDE74" s="70"/>
      <c r="IDF74" s="71"/>
      <c r="IDH74" s="65"/>
      <c r="IDI74" s="69"/>
      <c r="IDJ74" s="69"/>
      <c r="IDK74" s="70"/>
      <c r="IDL74" s="70"/>
      <c r="IDM74" s="70"/>
      <c r="IDN74" s="71"/>
      <c r="IDP74" s="65"/>
      <c r="IDQ74" s="69"/>
      <c r="IDR74" s="69"/>
      <c r="IDS74" s="70"/>
      <c r="IDT74" s="70"/>
      <c r="IDU74" s="70"/>
      <c r="IDV74" s="71"/>
      <c r="IDX74" s="65"/>
      <c r="IDY74" s="69"/>
      <c r="IDZ74" s="69"/>
      <c r="IEA74" s="70"/>
      <c r="IEB74" s="70"/>
      <c r="IEC74" s="70"/>
      <c r="IED74" s="71"/>
      <c r="IEF74" s="65"/>
      <c r="IEG74" s="69"/>
      <c r="IEH74" s="69"/>
      <c r="IEI74" s="70"/>
      <c r="IEJ74" s="70"/>
      <c r="IEK74" s="70"/>
      <c r="IEL74" s="71"/>
      <c r="IEN74" s="65"/>
      <c r="IEO74" s="69"/>
      <c r="IEP74" s="69"/>
      <c r="IEQ74" s="70"/>
      <c r="IER74" s="70"/>
      <c r="IES74" s="70"/>
      <c r="IET74" s="71"/>
      <c r="IEV74" s="65"/>
      <c r="IEW74" s="69"/>
      <c r="IEX74" s="69"/>
      <c r="IEY74" s="70"/>
      <c r="IEZ74" s="70"/>
      <c r="IFA74" s="70"/>
      <c r="IFB74" s="71"/>
      <c r="IFD74" s="65"/>
      <c r="IFE74" s="69"/>
      <c r="IFF74" s="69"/>
      <c r="IFG74" s="70"/>
      <c r="IFH74" s="70"/>
      <c r="IFI74" s="70"/>
      <c r="IFJ74" s="71"/>
      <c r="IFL74" s="65"/>
      <c r="IFM74" s="69"/>
      <c r="IFN74" s="69"/>
      <c r="IFO74" s="70"/>
      <c r="IFP74" s="70"/>
      <c r="IFQ74" s="70"/>
      <c r="IFR74" s="71"/>
      <c r="IFT74" s="65"/>
      <c r="IFU74" s="69"/>
      <c r="IFV74" s="69"/>
      <c r="IFW74" s="70"/>
      <c r="IFX74" s="70"/>
      <c r="IFY74" s="70"/>
      <c r="IFZ74" s="71"/>
      <c r="IGB74" s="65"/>
      <c r="IGC74" s="69"/>
      <c r="IGD74" s="69"/>
      <c r="IGE74" s="70"/>
      <c r="IGF74" s="70"/>
      <c r="IGG74" s="70"/>
      <c r="IGH74" s="71"/>
      <c r="IGJ74" s="65"/>
      <c r="IGK74" s="69"/>
      <c r="IGL74" s="69"/>
      <c r="IGM74" s="70"/>
      <c r="IGN74" s="70"/>
      <c r="IGO74" s="70"/>
      <c r="IGP74" s="71"/>
      <c r="IGR74" s="65"/>
      <c r="IGS74" s="69"/>
      <c r="IGT74" s="69"/>
      <c r="IGU74" s="70"/>
      <c r="IGV74" s="70"/>
      <c r="IGW74" s="70"/>
      <c r="IGX74" s="71"/>
      <c r="IGZ74" s="65"/>
      <c r="IHA74" s="69"/>
      <c r="IHB74" s="69"/>
      <c r="IHC74" s="70"/>
      <c r="IHD74" s="70"/>
      <c r="IHE74" s="70"/>
      <c r="IHF74" s="71"/>
      <c r="IHH74" s="65"/>
      <c r="IHI74" s="69"/>
      <c r="IHJ74" s="69"/>
      <c r="IHK74" s="70"/>
      <c r="IHL74" s="70"/>
      <c r="IHM74" s="70"/>
      <c r="IHN74" s="71"/>
      <c r="IHP74" s="65"/>
      <c r="IHQ74" s="69"/>
      <c r="IHR74" s="69"/>
      <c r="IHS74" s="70"/>
      <c r="IHT74" s="70"/>
      <c r="IHU74" s="70"/>
      <c r="IHV74" s="71"/>
      <c r="IHX74" s="65"/>
      <c r="IHY74" s="69"/>
      <c r="IHZ74" s="69"/>
      <c r="IIA74" s="70"/>
      <c r="IIB74" s="70"/>
      <c r="IIC74" s="70"/>
      <c r="IID74" s="71"/>
      <c r="IIF74" s="65"/>
      <c r="IIG74" s="69"/>
      <c r="IIH74" s="69"/>
      <c r="III74" s="70"/>
      <c r="IIJ74" s="70"/>
      <c r="IIK74" s="70"/>
      <c r="IIL74" s="71"/>
      <c r="IIN74" s="65"/>
      <c r="IIO74" s="69"/>
      <c r="IIP74" s="69"/>
      <c r="IIQ74" s="70"/>
      <c r="IIR74" s="70"/>
      <c r="IIS74" s="70"/>
      <c r="IIT74" s="71"/>
      <c r="IIV74" s="65"/>
      <c r="IIW74" s="69"/>
      <c r="IIX74" s="69"/>
      <c r="IIY74" s="70"/>
      <c r="IIZ74" s="70"/>
      <c r="IJA74" s="70"/>
      <c r="IJB74" s="71"/>
      <c r="IJD74" s="65"/>
      <c r="IJE74" s="69"/>
      <c r="IJF74" s="69"/>
      <c r="IJG74" s="70"/>
      <c r="IJH74" s="70"/>
      <c r="IJI74" s="70"/>
      <c r="IJJ74" s="71"/>
      <c r="IJL74" s="65"/>
      <c r="IJM74" s="69"/>
      <c r="IJN74" s="69"/>
      <c r="IJO74" s="70"/>
      <c r="IJP74" s="70"/>
      <c r="IJQ74" s="70"/>
      <c r="IJR74" s="71"/>
      <c r="IJT74" s="65"/>
      <c r="IJU74" s="69"/>
      <c r="IJV74" s="69"/>
      <c r="IJW74" s="70"/>
      <c r="IJX74" s="70"/>
      <c r="IJY74" s="70"/>
      <c r="IJZ74" s="71"/>
      <c r="IKB74" s="65"/>
      <c r="IKC74" s="69"/>
      <c r="IKD74" s="69"/>
      <c r="IKE74" s="70"/>
      <c r="IKF74" s="70"/>
      <c r="IKG74" s="70"/>
      <c r="IKH74" s="71"/>
      <c r="IKJ74" s="65"/>
      <c r="IKK74" s="69"/>
      <c r="IKL74" s="69"/>
      <c r="IKM74" s="70"/>
      <c r="IKN74" s="70"/>
      <c r="IKO74" s="70"/>
      <c r="IKP74" s="71"/>
      <c r="IKR74" s="65"/>
      <c r="IKS74" s="69"/>
      <c r="IKT74" s="69"/>
      <c r="IKU74" s="70"/>
      <c r="IKV74" s="70"/>
      <c r="IKW74" s="70"/>
      <c r="IKX74" s="71"/>
      <c r="IKZ74" s="65"/>
      <c r="ILA74" s="69"/>
      <c r="ILB74" s="69"/>
      <c r="ILC74" s="70"/>
      <c r="ILD74" s="70"/>
      <c r="ILE74" s="70"/>
      <c r="ILF74" s="71"/>
      <c r="ILH74" s="65"/>
      <c r="ILI74" s="69"/>
      <c r="ILJ74" s="69"/>
      <c r="ILK74" s="70"/>
      <c r="ILL74" s="70"/>
      <c r="ILM74" s="70"/>
      <c r="ILN74" s="71"/>
      <c r="ILP74" s="65"/>
      <c r="ILQ74" s="69"/>
      <c r="ILR74" s="69"/>
      <c r="ILS74" s="70"/>
      <c r="ILT74" s="70"/>
      <c r="ILU74" s="70"/>
      <c r="ILV74" s="71"/>
      <c r="ILX74" s="65"/>
      <c r="ILY74" s="69"/>
      <c r="ILZ74" s="69"/>
      <c r="IMA74" s="70"/>
      <c r="IMB74" s="70"/>
      <c r="IMC74" s="70"/>
      <c r="IMD74" s="71"/>
      <c r="IMF74" s="65"/>
      <c r="IMG74" s="69"/>
      <c r="IMH74" s="69"/>
      <c r="IMI74" s="70"/>
      <c r="IMJ74" s="70"/>
      <c r="IMK74" s="70"/>
      <c r="IML74" s="71"/>
      <c r="IMN74" s="65"/>
      <c r="IMO74" s="69"/>
      <c r="IMP74" s="69"/>
      <c r="IMQ74" s="70"/>
      <c r="IMR74" s="70"/>
      <c r="IMS74" s="70"/>
      <c r="IMT74" s="71"/>
      <c r="IMV74" s="65"/>
      <c r="IMW74" s="69"/>
      <c r="IMX74" s="69"/>
      <c r="IMY74" s="70"/>
      <c r="IMZ74" s="70"/>
      <c r="INA74" s="70"/>
      <c r="INB74" s="71"/>
      <c r="IND74" s="65"/>
      <c r="INE74" s="69"/>
      <c r="INF74" s="69"/>
      <c r="ING74" s="70"/>
      <c r="INH74" s="70"/>
      <c r="INI74" s="70"/>
      <c r="INJ74" s="71"/>
      <c r="INL74" s="65"/>
      <c r="INM74" s="69"/>
      <c r="INN74" s="69"/>
      <c r="INO74" s="70"/>
      <c r="INP74" s="70"/>
      <c r="INQ74" s="70"/>
      <c r="INR74" s="71"/>
      <c r="INT74" s="65"/>
      <c r="INU74" s="69"/>
      <c r="INV74" s="69"/>
      <c r="INW74" s="70"/>
      <c r="INX74" s="70"/>
      <c r="INY74" s="70"/>
      <c r="INZ74" s="71"/>
      <c r="IOB74" s="65"/>
      <c r="IOC74" s="69"/>
      <c r="IOD74" s="69"/>
      <c r="IOE74" s="70"/>
      <c r="IOF74" s="70"/>
      <c r="IOG74" s="70"/>
      <c r="IOH74" s="71"/>
      <c r="IOJ74" s="65"/>
      <c r="IOK74" s="69"/>
      <c r="IOL74" s="69"/>
      <c r="IOM74" s="70"/>
      <c r="ION74" s="70"/>
      <c r="IOO74" s="70"/>
      <c r="IOP74" s="71"/>
      <c r="IOR74" s="65"/>
      <c r="IOS74" s="69"/>
      <c r="IOT74" s="69"/>
      <c r="IOU74" s="70"/>
      <c r="IOV74" s="70"/>
      <c r="IOW74" s="70"/>
      <c r="IOX74" s="71"/>
      <c r="IOZ74" s="65"/>
      <c r="IPA74" s="69"/>
      <c r="IPB74" s="69"/>
      <c r="IPC74" s="70"/>
      <c r="IPD74" s="70"/>
      <c r="IPE74" s="70"/>
      <c r="IPF74" s="71"/>
      <c r="IPH74" s="65"/>
      <c r="IPI74" s="69"/>
      <c r="IPJ74" s="69"/>
      <c r="IPK74" s="70"/>
      <c r="IPL74" s="70"/>
      <c r="IPM74" s="70"/>
      <c r="IPN74" s="71"/>
      <c r="IPP74" s="65"/>
      <c r="IPQ74" s="69"/>
      <c r="IPR74" s="69"/>
      <c r="IPS74" s="70"/>
      <c r="IPT74" s="70"/>
      <c r="IPU74" s="70"/>
      <c r="IPV74" s="71"/>
      <c r="IPX74" s="65"/>
      <c r="IPY74" s="69"/>
      <c r="IPZ74" s="69"/>
      <c r="IQA74" s="70"/>
      <c r="IQB74" s="70"/>
      <c r="IQC74" s="70"/>
      <c r="IQD74" s="71"/>
      <c r="IQF74" s="65"/>
      <c r="IQG74" s="69"/>
      <c r="IQH74" s="69"/>
      <c r="IQI74" s="70"/>
      <c r="IQJ74" s="70"/>
      <c r="IQK74" s="70"/>
      <c r="IQL74" s="71"/>
      <c r="IQN74" s="65"/>
      <c r="IQO74" s="69"/>
      <c r="IQP74" s="69"/>
      <c r="IQQ74" s="70"/>
      <c r="IQR74" s="70"/>
      <c r="IQS74" s="70"/>
      <c r="IQT74" s="71"/>
      <c r="IQV74" s="65"/>
      <c r="IQW74" s="69"/>
      <c r="IQX74" s="69"/>
      <c r="IQY74" s="70"/>
      <c r="IQZ74" s="70"/>
      <c r="IRA74" s="70"/>
      <c r="IRB74" s="71"/>
      <c r="IRD74" s="65"/>
      <c r="IRE74" s="69"/>
      <c r="IRF74" s="69"/>
      <c r="IRG74" s="70"/>
      <c r="IRH74" s="70"/>
      <c r="IRI74" s="70"/>
      <c r="IRJ74" s="71"/>
      <c r="IRL74" s="65"/>
      <c r="IRM74" s="69"/>
      <c r="IRN74" s="69"/>
      <c r="IRO74" s="70"/>
      <c r="IRP74" s="70"/>
      <c r="IRQ74" s="70"/>
      <c r="IRR74" s="71"/>
      <c r="IRT74" s="65"/>
      <c r="IRU74" s="69"/>
      <c r="IRV74" s="69"/>
      <c r="IRW74" s="70"/>
      <c r="IRX74" s="70"/>
      <c r="IRY74" s="70"/>
      <c r="IRZ74" s="71"/>
      <c r="ISB74" s="65"/>
      <c r="ISC74" s="69"/>
      <c r="ISD74" s="69"/>
      <c r="ISE74" s="70"/>
      <c r="ISF74" s="70"/>
      <c r="ISG74" s="70"/>
      <c r="ISH74" s="71"/>
      <c r="ISJ74" s="65"/>
      <c r="ISK74" s="69"/>
      <c r="ISL74" s="69"/>
      <c r="ISM74" s="70"/>
      <c r="ISN74" s="70"/>
      <c r="ISO74" s="70"/>
      <c r="ISP74" s="71"/>
      <c r="ISR74" s="65"/>
      <c r="ISS74" s="69"/>
      <c r="IST74" s="69"/>
      <c r="ISU74" s="70"/>
      <c r="ISV74" s="70"/>
      <c r="ISW74" s="70"/>
      <c r="ISX74" s="71"/>
      <c r="ISZ74" s="65"/>
      <c r="ITA74" s="69"/>
      <c r="ITB74" s="69"/>
      <c r="ITC74" s="70"/>
      <c r="ITD74" s="70"/>
      <c r="ITE74" s="70"/>
      <c r="ITF74" s="71"/>
      <c r="ITH74" s="65"/>
      <c r="ITI74" s="69"/>
      <c r="ITJ74" s="69"/>
      <c r="ITK74" s="70"/>
      <c r="ITL74" s="70"/>
      <c r="ITM74" s="70"/>
      <c r="ITN74" s="71"/>
      <c r="ITP74" s="65"/>
      <c r="ITQ74" s="69"/>
      <c r="ITR74" s="69"/>
      <c r="ITS74" s="70"/>
      <c r="ITT74" s="70"/>
      <c r="ITU74" s="70"/>
      <c r="ITV74" s="71"/>
      <c r="ITX74" s="65"/>
      <c r="ITY74" s="69"/>
      <c r="ITZ74" s="69"/>
      <c r="IUA74" s="70"/>
      <c r="IUB74" s="70"/>
      <c r="IUC74" s="70"/>
      <c r="IUD74" s="71"/>
      <c r="IUF74" s="65"/>
      <c r="IUG74" s="69"/>
      <c r="IUH74" s="69"/>
      <c r="IUI74" s="70"/>
      <c r="IUJ74" s="70"/>
      <c r="IUK74" s="70"/>
      <c r="IUL74" s="71"/>
      <c r="IUN74" s="65"/>
      <c r="IUO74" s="69"/>
      <c r="IUP74" s="69"/>
      <c r="IUQ74" s="70"/>
      <c r="IUR74" s="70"/>
      <c r="IUS74" s="70"/>
      <c r="IUT74" s="71"/>
      <c r="IUV74" s="65"/>
      <c r="IUW74" s="69"/>
      <c r="IUX74" s="69"/>
      <c r="IUY74" s="70"/>
      <c r="IUZ74" s="70"/>
      <c r="IVA74" s="70"/>
      <c r="IVB74" s="71"/>
      <c r="IVD74" s="65"/>
      <c r="IVE74" s="69"/>
      <c r="IVF74" s="69"/>
      <c r="IVG74" s="70"/>
      <c r="IVH74" s="70"/>
      <c r="IVI74" s="70"/>
      <c r="IVJ74" s="71"/>
      <c r="IVL74" s="65"/>
      <c r="IVM74" s="69"/>
      <c r="IVN74" s="69"/>
      <c r="IVO74" s="70"/>
      <c r="IVP74" s="70"/>
      <c r="IVQ74" s="70"/>
      <c r="IVR74" s="71"/>
      <c r="IVT74" s="65"/>
      <c r="IVU74" s="69"/>
      <c r="IVV74" s="69"/>
      <c r="IVW74" s="70"/>
      <c r="IVX74" s="70"/>
      <c r="IVY74" s="70"/>
      <c r="IVZ74" s="71"/>
      <c r="IWB74" s="65"/>
      <c r="IWC74" s="69"/>
      <c r="IWD74" s="69"/>
      <c r="IWE74" s="70"/>
      <c r="IWF74" s="70"/>
      <c r="IWG74" s="70"/>
      <c r="IWH74" s="71"/>
      <c r="IWJ74" s="65"/>
      <c r="IWK74" s="69"/>
      <c r="IWL74" s="69"/>
      <c r="IWM74" s="70"/>
      <c r="IWN74" s="70"/>
      <c r="IWO74" s="70"/>
      <c r="IWP74" s="71"/>
      <c r="IWR74" s="65"/>
      <c r="IWS74" s="69"/>
      <c r="IWT74" s="69"/>
      <c r="IWU74" s="70"/>
      <c r="IWV74" s="70"/>
      <c r="IWW74" s="70"/>
      <c r="IWX74" s="71"/>
      <c r="IWZ74" s="65"/>
      <c r="IXA74" s="69"/>
      <c r="IXB74" s="69"/>
      <c r="IXC74" s="70"/>
      <c r="IXD74" s="70"/>
      <c r="IXE74" s="70"/>
      <c r="IXF74" s="71"/>
      <c r="IXH74" s="65"/>
      <c r="IXI74" s="69"/>
      <c r="IXJ74" s="69"/>
      <c r="IXK74" s="70"/>
      <c r="IXL74" s="70"/>
      <c r="IXM74" s="70"/>
      <c r="IXN74" s="71"/>
      <c r="IXP74" s="65"/>
      <c r="IXQ74" s="69"/>
      <c r="IXR74" s="69"/>
      <c r="IXS74" s="70"/>
      <c r="IXT74" s="70"/>
      <c r="IXU74" s="70"/>
      <c r="IXV74" s="71"/>
      <c r="IXX74" s="65"/>
      <c r="IXY74" s="69"/>
      <c r="IXZ74" s="69"/>
      <c r="IYA74" s="70"/>
      <c r="IYB74" s="70"/>
      <c r="IYC74" s="70"/>
      <c r="IYD74" s="71"/>
      <c r="IYF74" s="65"/>
      <c r="IYG74" s="69"/>
      <c r="IYH74" s="69"/>
      <c r="IYI74" s="70"/>
      <c r="IYJ74" s="70"/>
      <c r="IYK74" s="70"/>
      <c r="IYL74" s="71"/>
      <c r="IYN74" s="65"/>
      <c r="IYO74" s="69"/>
      <c r="IYP74" s="69"/>
      <c r="IYQ74" s="70"/>
      <c r="IYR74" s="70"/>
      <c r="IYS74" s="70"/>
      <c r="IYT74" s="71"/>
      <c r="IYV74" s="65"/>
      <c r="IYW74" s="69"/>
      <c r="IYX74" s="69"/>
      <c r="IYY74" s="70"/>
      <c r="IYZ74" s="70"/>
      <c r="IZA74" s="70"/>
      <c r="IZB74" s="71"/>
      <c r="IZD74" s="65"/>
      <c r="IZE74" s="69"/>
      <c r="IZF74" s="69"/>
      <c r="IZG74" s="70"/>
      <c r="IZH74" s="70"/>
      <c r="IZI74" s="70"/>
      <c r="IZJ74" s="71"/>
      <c r="IZL74" s="65"/>
      <c r="IZM74" s="69"/>
      <c r="IZN74" s="69"/>
      <c r="IZO74" s="70"/>
      <c r="IZP74" s="70"/>
      <c r="IZQ74" s="70"/>
      <c r="IZR74" s="71"/>
      <c r="IZT74" s="65"/>
      <c r="IZU74" s="69"/>
      <c r="IZV74" s="69"/>
      <c r="IZW74" s="70"/>
      <c r="IZX74" s="70"/>
      <c r="IZY74" s="70"/>
      <c r="IZZ74" s="71"/>
      <c r="JAB74" s="65"/>
      <c r="JAC74" s="69"/>
      <c r="JAD74" s="69"/>
      <c r="JAE74" s="70"/>
      <c r="JAF74" s="70"/>
      <c r="JAG74" s="70"/>
      <c r="JAH74" s="71"/>
      <c r="JAJ74" s="65"/>
      <c r="JAK74" s="69"/>
      <c r="JAL74" s="69"/>
      <c r="JAM74" s="70"/>
      <c r="JAN74" s="70"/>
      <c r="JAO74" s="70"/>
      <c r="JAP74" s="71"/>
      <c r="JAR74" s="65"/>
      <c r="JAS74" s="69"/>
      <c r="JAT74" s="69"/>
      <c r="JAU74" s="70"/>
      <c r="JAV74" s="70"/>
      <c r="JAW74" s="70"/>
      <c r="JAX74" s="71"/>
      <c r="JAZ74" s="65"/>
      <c r="JBA74" s="69"/>
      <c r="JBB74" s="69"/>
      <c r="JBC74" s="70"/>
      <c r="JBD74" s="70"/>
      <c r="JBE74" s="70"/>
      <c r="JBF74" s="71"/>
      <c r="JBH74" s="65"/>
      <c r="JBI74" s="69"/>
      <c r="JBJ74" s="69"/>
      <c r="JBK74" s="70"/>
      <c r="JBL74" s="70"/>
      <c r="JBM74" s="70"/>
      <c r="JBN74" s="71"/>
      <c r="JBP74" s="65"/>
      <c r="JBQ74" s="69"/>
      <c r="JBR74" s="69"/>
      <c r="JBS74" s="70"/>
      <c r="JBT74" s="70"/>
      <c r="JBU74" s="70"/>
      <c r="JBV74" s="71"/>
      <c r="JBX74" s="65"/>
      <c r="JBY74" s="69"/>
      <c r="JBZ74" s="69"/>
      <c r="JCA74" s="70"/>
      <c r="JCB74" s="70"/>
      <c r="JCC74" s="70"/>
      <c r="JCD74" s="71"/>
      <c r="JCF74" s="65"/>
      <c r="JCG74" s="69"/>
      <c r="JCH74" s="69"/>
      <c r="JCI74" s="70"/>
      <c r="JCJ74" s="70"/>
      <c r="JCK74" s="70"/>
      <c r="JCL74" s="71"/>
      <c r="JCN74" s="65"/>
      <c r="JCO74" s="69"/>
      <c r="JCP74" s="69"/>
      <c r="JCQ74" s="70"/>
      <c r="JCR74" s="70"/>
      <c r="JCS74" s="70"/>
      <c r="JCT74" s="71"/>
      <c r="JCV74" s="65"/>
      <c r="JCW74" s="69"/>
      <c r="JCX74" s="69"/>
      <c r="JCY74" s="70"/>
      <c r="JCZ74" s="70"/>
      <c r="JDA74" s="70"/>
      <c r="JDB74" s="71"/>
      <c r="JDD74" s="65"/>
      <c r="JDE74" s="69"/>
      <c r="JDF74" s="69"/>
      <c r="JDG74" s="70"/>
      <c r="JDH74" s="70"/>
      <c r="JDI74" s="70"/>
      <c r="JDJ74" s="71"/>
      <c r="JDL74" s="65"/>
      <c r="JDM74" s="69"/>
      <c r="JDN74" s="69"/>
      <c r="JDO74" s="70"/>
      <c r="JDP74" s="70"/>
      <c r="JDQ74" s="70"/>
      <c r="JDR74" s="71"/>
      <c r="JDT74" s="65"/>
      <c r="JDU74" s="69"/>
      <c r="JDV74" s="69"/>
      <c r="JDW74" s="70"/>
      <c r="JDX74" s="70"/>
      <c r="JDY74" s="70"/>
      <c r="JDZ74" s="71"/>
      <c r="JEB74" s="65"/>
      <c r="JEC74" s="69"/>
      <c r="JED74" s="69"/>
      <c r="JEE74" s="70"/>
      <c r="JEF74" s="70"/>
      <c r="JEG74" s="70"/>
      <c r="JEH74" s="71"/>
      <c r="JEJ74" s="65"/>
      <c r="JEK74" s="69"/>
      <c r="JEL74" s="69"/>
      <c r="JEM74" s="70"/>
      <c r="JEN74" s="70"/>
      <c r="JEO74" s="70"/>
      <c r="JEP74" s="71"/>
      <c r="JER74" s="65"/>
      <c r="JES74" s="69"/>
      <c r="JET74" s="69"/>
      <c r="JEU74" s="70"/>
      <c r="JEV74" s="70"/>
      <c r="JEW74" s="70"/>
      <c r="JEX74" s="71"/>
      <c r="JEZ74" s="65"/>
      <c r="JFA74" s="69"/>
      <c r="JFB74" s="69"/>
      <c r="JFC74" s="70"/>
      <c r="JFD74" s="70"/>
      <c r="JFE74" s="70"/>
      <c r="JFF74" s="71"/>
      <c r="JFH74" s="65"/>
      <c r="JFI74" s="69"/>
      <c r="JFJ74" s="69"/>
      <c r="JFK74" s="70"/>
      <c r="JFL74" s="70"/>
      <c r="JFM74" s="70"/>
      <c r="JFN74" s="71"/>
      <c r="JFP74" s="65"/>
      <c r="JFQ74" s="69"/>
      <c r="JFR74" s="69"/>
      <c r="JFS74" s="70"/>
      <c r="JFT74" s="70"/>
      <c r="JFU74" s="70"/>
      <c r="JFV74" s="71"/>
      <c r="JFX74" s="65"/>
      <c r="JFY74" s="69"/>
      <c r="JFZ74" s="69"/>
      <c r="JGA74" s="70"/>
      <c r="JGB74" s="70"/>
      <c r="JGC74" s="70"/>
      <c r="JGD74" s="71"/>
      <c r="JGF74" s="65"/>
      <c r="JGG74" s="69"/>
      <c r="JGH74" s="69"/>
      <c r="JGI74" s="70"/>
      <c r="JGJ74" s="70"/>
      <c r="JGK74" s="70"/>
      <c r="JGL74" s="71"/>
      <c r="JGN74" s="65"/>
      <c r="JGO74" s="69"/>
      <c r="JGP74" s="69"/>
      <c r="JGQ74" s="70"/>
      <c r="JGR74" s="70"/>
      <c r="JGS74" s="70"/>
      <c r="JGT74" s="71"/>
      <c r="JGV74" s="65"/>
      <c r="JGW74" s="69"/>
      <c r="JGX74" s="69"/>
      <c r="JGY74" s="70"/>
      <c r="JGZ74" s="70"/>
      <c r="JHA74" s="70"/>
      <c r="JHB74" s="71"/>
      <c r="JHD74" s="65"/>
      <c r="JHE74" s="69"/>
      <c r="JHF74" s="69"/>
      <c r="JHG74" s="70"/>
      <c r="JHH74" s="70"/>
      <c r="JHI74" s="70"/>
      <c r="JHJ74" s="71"/>
      <c r="JHL74" s="65"/>
      <c r="JHM74" s="69"/>
      <c r="JHN74" s="69"/>
      <c r="JHO74" s="70"/>
      <c r="JHP74" s="70"/>
      <c r="JHQ74" s="70"/>
      <c r="JHR74" s="71"/>
      <c r="JHT74" s="65"/>
      <c r="JHU74" s="69"/>
      <c r="JHV74" s="69"/>
      <c r="JHW74" s="70"/>
      <c r="JHX74" s="70"/>
      <c r="JHY74" s="70"/>
      <c r="JHZ74" s="71"/>
      <c r="JIB74" s="65"/>
      <c r="JIC74" s="69"/>
      <c r="JID74" s="69"/>
      <c r="JIE74" s="70"/>
      <c r="JIF74" s="70"/>
      <c r="JIG74" s="70"/>
      <c r="JIH74" s="71"/>
      <c r="JIJ74" s="65"/>
      <c r="JIK74" s="69"/>
      <c r="JIL74" s="69"/>
      <c r="JIM74" s="70"/>
      <c r="JIN74" s="70"/>
      <c r="JIO74" s="70"/>
      <c r="JIP74" s="71"/>
      <c r="JIR74" s="65"/>
      <c r="JIS74" s="69"/>
      <c r="JIT74" s="69"/>
      <c r="JIU74" s="70"/>
      <c r="JIV74" s="70"/>
      <c r="JIW74" s="70"/>
      <c r="JIX74" s="71"/>
      <c r="JIZ74" s="65"/>
      <c r="JJA74" s="69"/>
      <c r="JJB74" s="69"/>
      <c r="JJC74" s="70"/>
      <c r="JJD74" s="70"/>
      <c r="JJE74" s="70"/>
      <c r="JJF74" s="71"/>
      <c r="JJH74" s="65"/>
      <c r="JJI74" s="69"/>
      <c r="JJJ74" s="69"/>
      <c r="JJK74" s="70"/>
      <c r="JJL74" s="70"/>
      <c r="JJM74" s="70"/>
      <c r="JJN74" s="71"/>
      <c r="JJP74" s="65"/>
      <c r="JJQ74" s="69"/>
      <c r="JJR74" s="69"/>
      <c r="JJS74" s="70"/>
      <c r="JJT74" s="70"/>
      <c r="JJU74" s="70"/>
      <c r="JJV74" s="71"/>
      <c r="JJX74" s="65"/>
      <c r="JJY74" s="69"/>
      <c r="JJZ74" s="69"/>
      <c r="JKA74" s="70"/>
      <c r="JKB74" s="70"/>
      <c r="JKC74" s="70"/>
      <c r="JKD74" s="71"/>
      <c r="JKF74" s="65"/>
      <c r="JKG74" s="69"/>
      <c r="JKH74" s="69"/>
      <c r="JKI74" s="70"/>
      <c r="JKJ74" s="70"/>
      <c r="JKK74" s="70"/>
      <c r="JKL74" s="71"/>
      <c r="JKN74" s="65"/>
      <c r="JKO74" s="69"/>
      <c r="JKP74" s="69"/>
      <c r="JKQ74" s="70"/>
      <c r="JKR74" s="70"/>
      <c r="JKS74" s="70"/>
      <c r="JKT74" s="71"/>
      <c r="JKV74" s="65"/>
      <c r="JKW74" s="69"/>
      <c r="JKX74" s="69"/>
      <c r="JKY74" s="70"/>
      <c r="JKZ74" s="70"/>
      <c r="JLA74" s="70"/>
      <c r="JLB74" s="71"/>
      <c r="JLD74" s="65"/>
      <c r="JLE74" s="69"/>
      <c r="JLF74" s="69"/>
      <c r="JLG74" s="70"/>
      <c r="JLH74" s="70"/>
      <c r="JLI74" s="70"/>
      <c r="JLJ74" s="71"/>
      <c r="JLL74" s="65"/>
      <c r="JLM74" s="69"/>
      <c r="JLN74" s="69"/>
      <c r="JLO74" s="70"/>
      <c r="JLP74" s="70"/>
      <c r="JLQ74" s="70"/>
      <c r="JLR74" s="71"/>
      <c r="JLT74" s="65"/>
      <c r="JLU74" s="69"/>
      <c r="JLV74" s="69"/>
      <c r="JLW74" s="70"/>
      <c r="JLX74" s="70"/>
      <c r="JLY74" s="70"/>
      <c r="JLZ74" s="71"/>
      <c r="JMB74" s="65"/>
      <c r="JMC74" s="69"/>
      <c r="JMD74" s="69"/>
      <c r="JME74" s="70"/>
      <c r="JMF74" s="70"/>
      <c r="JMG74" s="70"/>
      <c r="JMH74" s="71"/>
      <c r="JMJ74" s="65"/>
      <c r="JMK74" s="69"/>
      <c r="JML74" s="69"/>
      <c r="JMM74" s="70"/>
      <c r="JMN74" s="70"/>
      <c r="JMO74" s="70"/>
      <c r="JMP74" s="71"/>
      <c r="JMR74" s="65"/>
      <c r="JMS74" s="69"/>
      <c r="JMT74" s="69"/>
      <c r="JMU74" s="70"/>
      <c r="JMV74" s="70"/>
      <c r="JMW74" s="70"/>
      <c r="JMX74" s="71"/>
      <c r="JMZ74" s="65"/>
      <c r="JNA74" s="69"/>
      <c r="JNB74" s="69"/>
      <c r="JNC74" s="70"/>
      <c r="JND74" s="70"/>
      <c r="JNE74" s="70"/>
      <c r="JNF74" s="71"/>
      <c r="JNH74" s="65"/>
      <c r="JNI74" s="69"/>
      <c r="JNJ74" s="69"/>
      <c r="JNK74" s="70"/>
      <c r="JNL74" s="70"/>
      <c r="JNM74" s="70"/>
      <c r="JNN74" s="71"/>
      <c r="JNP74" s="65"/>
      <c r="JNQ74" s="69"/>
      <c r="JNR74" s="69"/>
      <c r="JNS74" s="70"/>
      <c r="JNT74" s="70"/>
      <c r="JNU74" s="70"/>
      <c r="JNV74" s="71"/>
      <c r="JNX74" s="65"/>
      <c r="JNY74" s="69"/>
      <c r="JNZ74" s="69"/>
      <c r="JOA74" s="70"/>
      <c r="JOB74" s="70"/>
      <c r="JOC74" s="70"/>
      <c r="JOD74" s="71"/>
      <c r="JOF74" s="65"/>
      <c r="JOG74" s="69"/>
      <c r="JOH74" s="69"/>
      <c r="JOI74" s="70"/>
      <c r="JOJ74" s="70"/>
      <c r="JOK74" s="70"/>
      <c r="JOL74" s="71"/>
      <c r="JON74" s="65"/>
      <c r="JOO74" s="69"/>
      <c r="JOP74" s="69"/>
      <c r="JOQ74" s="70"/>
      <c r="JOR74" s="70"/>
      <c r="JOS74" s="70"/>
      <c r="JOT74" s="71"/>
      <c r="JOV74" s="65"/>
      <c r="JOW74" s="69"/>
      <c r="JOX74" s="69"/>
      <c r="JOY74" s="70"/>
      <c r="JOZ74" s="70"/>
      <c r="JPA74" s="70"/>
      <c r="JPB74" s="71"/>
      <c r="JPD74" s="65"/>
      <c r="JPE74" s="69"/>
      <c r="JPF74" s="69"/>
      <c r="JPG74" s="70"/>
      <c r="JPH74" s="70"/>
      <c r="JPI74" s="70"/>
      <c r="JPJ74" s="71"/>
      <c r="JPL74" s="65"/>
      <c r="JPM74" s="69"/>
      <c r="JPN74" s="69"/>
      <c r="JPO74" s="70"/>
      <c r="JPP74" s="70"/>
      <c r="JPQ74" s="70"/>
      <c r="JPR74" s="71"/>
      <c r="JPT74" s="65"/>
      <c r="JPU74" s="69"/>
      <c r="JPV74" s="69"/>
      <c r="JPW74" s="70"/>
      <c r="JPX74" s="70"/>
      <c r="JPY74" s="70"/>
      <c r="JPZ74" s="71"/>
      <c r="JQB74" s="65"/>
      <c r="JQC74" s="69"/>
      <c r="JQD74" s="69"/>
      <c r="JQE74" s="70"/>
      <c r="JQF74" s="70"/>
      <c r="JQG74" s="70"/>
      <c r="JQH74" s="71"/>
      <c r="JQJ74" s="65"/>
      <c r="JQK74" s="69"/>
      <c r="JQL74" s="69"/>
      <c r="JQM74" s="70"/>
      <c r="JQN74" s="70"/>
      <c r="JQO74" s="70"/>
      <c r="JQP74" s="71"/>
      <c r="JQR74" s="65"/>
      <c r="JQS74" s="69"/>
      <c r="JQT74" s="69"/>
      <c r="JQU74" s="70"/>
      <c r="JQV74" s="70"/>
      <c r="JQW74" s="70"/>
      <c r="JQX74" s="71"/>
      <c r="JQZ74" s="65"/>
      <c r="JRA74" s="69"/>
      <c r="JRB74" s="69"/>
      <c r="JRC74" s="70"/>
      <c r="JRD74" s="70"/>
      <c r="JRE74" s="70"/>
      <c r="JRF74" s="71"/>
      <c r="JRH74" s="65"/>
      <c r="JRI74" s="69"/>
      <c r="JRJ74" s="69"/>
      <c r="JRK74" s="70"/>
      <c r="JRL74" s="70"/>
      <c r="JRM74" s="70"/>
      <c r="JRN74" s="71"/>
      <c r="JRP74" s="65"/>
      <c r="JRQ74" s="69"/>
      <c r="JRR74" s="69"/>
      <c r="JRS74" s="70"/>
      <c r="JRT74" s="70"/>
      <c r="JRU74" s="70"/>
      <c r="JRV74" s="71"/>
      <c r="JRX74" s="65"/>
      <c r="JRY74" s="69"/>
      <c r="JRZ74" s="69"/>
      <c r="JSA74" s="70"/>
      <c r="JSB74" s="70"/>
      <c r="JSC74" s="70"/>
      <c r="JSD74" s="71"/>
      <c r="JSF74" s="65"/>
      <c r="JSG74" s="69"/>
      <c r="JSH74" s="69"/>
      <c r="JSI74" s="70"/>
      <c r="JSJ74" s="70"/>
      <c r="JSK74" s="70"/>
      <c r="JSL74" s="71"/>
      <c r="JSN74" s="65"/>
      <c r="JSO74" s="69"/>
      <c r="JSP74" s="69"/>
      <c r="JSQ74" s="70"/>
      <c r="JSR74" s="70"/>
      <c r="JSS74" s="70"/>
      <c r="JST74" s="71"/>
      <c r="JSV74" s="65"/>
      <c r="JSW74" s="69"/>
      <c r="JSX74" s="69"/>
      <c r="JSY74" s="70"/>
      <c r="JSZ74" s="70"/>
      <c r="JTA74" s="70"/>
      <c r="JTB74" s="71"/>
      <c r="JTD74" s="65"/>
      <c r="JTE74" s="69"/>
      <c r="JTF74" s="69"/>
      <c r="JTG74" s="70"/>
      <c r="JTH74" s="70"/>
      <c r="JTI74" s="70"/>
      <c r="JTJ74" s="71"/>
      <c r="JTL74" s="65"/>
      <c r="JTM74" s="69"/>
      <c r="JTN74" s="69"/>
      <c r="JTO74" s="70"/>
      <c r="JTP74" s="70"/>
      <c r="JTQ74" s="70"/>
      <c r="JTR74" s="71"/>
      <c r="JTT74" s="65"/>
      <c r="JTU74" s="69"/>
      <c r="JTV74" s="69"/>
      <c r="JTW74" s="70"/>
      <c r="JTX74" s="70"/>
      <c r="JTY74" s="70"/>
      <c r="JTZ74" s="71"/>
      <c r="JUB74" s="65"/>
      <c r="JUC74" s="69"/>
      <c r="JUD74" s="69"/>
      <c r="JUE74" s="70"/>
      <c r="JUF74" s="70"/>
      <c r="JUG74" s="70"/>
      <c r="JUH74" s="71"/>
      <c r="JUJ74" s="65"/>
      <c r="JUK74" s="69"/>
      <c r="JUL74" s="69"/>
      <c r="JUM74" s="70"/>
      <c r="JUN74" s="70"/>
      <c r="JUO74" s="70"/>
      <c r="JUP74" s="71"/>
      <c r="JUR74" s="65"/>
      <c r="JUS74" s="69"/>
      <c r="JUT74" s="69"/>
      <c r="JUU74" s="70"/>
      <c r="JUV74" s="70"/>
      <c r="JUW74" s="70"/>
      <c r="JUX74" s="71"/>
      <c r="JUZ74" s="65"/>
      <c r="JVA74" s="69"/>
      <c r="JVB74" s="69"/>
      <c r="JVC74" s="70"/>
      <c r="JVD74" s="70"/>
      <c r="JVE74" s="70"/>
      <c r="JVF74" s="71"/>
      <c r="JVH74" s="65"/>
      <c r="JVI74" s="69"/>
      <c r="JVJ74" s="69"/>
      <c r="JVK74" s="70"/>
      <c r="JVL74" s="70"/>
      <c r="JVM74" s="70"/>
      <c r="JVN74" s="71"/>
      <c r="JVP74" s="65"/>
      <c r="JVQ74" s="69"/>
      <c r="JVR74" s="69"/>
      <c r="JVS74" s="70"/>
      <c r="JVT74" s="70"/>
      <c r="JVU74" s="70"/>
      <c r="JVV74" s="71"/>
      <c r="JVX74" s="65"/>
      <c r="JVY74" s="69"/>
      <c r="JVZ74" s="69"/>
      <c r="JWA74" s="70"/>
      <c r="JWB74" s="70"/>
      <c r="JWC74" s="70"/>
      <c r="JWD74" s="71"/>
      <c r="JWF74" s="65"/>
      <c r="JWG74" s="69"/>
      <c r="JWH74" s="69"/>
      <c r="JWI74" s="70"/>
      <c r="JWJ74" s="70"/>
      <c r="JWK74" s="70"/>
      <c r="JWL74" s="71"/>
      <c r="JWN74" s="65"/>
      <c r="JWO74" s="69"/>
      <c r="JWP74" s="69"/>
      <c r="JWQ74" s="70"/>
      <c r="JWR74" s="70"/>
      <c r="JWS74" s="70"/>
      <c r="JWT74" s="71"/>
      <c r="JWV74" s="65"/>
      <c r="JWW74" s="69"/>
      <c r="JWX74" s="69"/>
      <c r="JWY74" s="70"/>
      <c r="JWZ74" s="70"/>
      <c r="JXA74" s="70"/>
      <c r="JXB74" s="71"/>
      <c r="JXD74" s="65"/>
      <c r="JXE74" s="69"/>
      <c r="JXF74" s="69"/>
      <c r="JXG74" s="70"/>
      <c r="JXH74" s="70"/>
      <c r="JXI74" s="70"/>
      <c r="JXJ74" s="71"/>
      <c r="JXL74" s="65"/>
      <c r="JXM74" s="69"/>
      <c r="JXN74" s="69"/>
      <c r="JXO74" s="70"/>
      <c r="JXP74" s="70"/>
      <c r="JXQ74" s="70"/>
      <c r="JXR74" s="71"/>
      <c r="JXT74" s="65"/>
      <c r="JXU74" s="69"/>
      <c r="JXV74" s="69"/>
      <c r="JXW74" s="70"/>
      <c r="JXX74" s="70"/>
      <c r="JXY74" s="70"/>
      <c r="JXZ74" s="71"/>
      <c r="JYB74" s="65"/>
      <c r="JYC74" s="69"/>
      <c r="JYD74" s="69"/>
      <c r="JYE74" s="70"/>
      <c r="JYF74" s="70"/>
      <c r="JYG74" s="70"/>
      <c r="JYH74" s="71"/>
      <c r="JYJ74" s="65"/>
      <c r="JYK74" s="69"/>
      <c r="JYL74" s="69"/>
      <c r="JYM74" s="70"/>
      <c r="JYN74" s="70"/>
      <c r="JYO74" s="70"/>
      <c r="JYP74" s="71"/>
      <c r="JYR74" s="65"/>
      <c r="JYS74" s="69"/>
      <c r="JYT74" s="69"/>
      <c r="JYU74" s="70"/>
      <c r="JYV74" s="70"/>
      <c r="JYW74" s="70"/>
      <c r="JYX74" s="71"/>
      <c r="JYZ74" s="65"/>
      <c r="JZA74" s="69"/>
      <c r="JZB74" s="69"/>
      <c r="JZC74" s="70"/>
      <c r="JZD74" s="70"/>
      <c r="JZE74" s="70"/>
      <c r="JZF74" s="71"/>
      <c r="JZH74" s="65"/>
      <c r="JZI74" s="69"/>
      <c r="JZJ74" s="69"/>
      <c r="JZK74" s="70"/>
      <c r="JZL74" s="70"/>
      <c r="JZM74" s="70"/>
      <c r="JZN74" s="71"/>
      <c r="JZP74" s="65"/>
      <c r="JZQ74" s="69"/>
      <c r="JZR74" s="69"/>
      <c r="JZS74" s="70"/>
      <c r="JZT74" s="70"/>
      <c r="JZU74" s="70"/>
      <c r="JZV74" s="71"/>
      <c r="JZX74" s="65"/>
      <c r="JZY74" s="69"/>
      <c r="JZZ74" s="69"/>
      <c r="KAA74" s="70"/>
      <c r="KAB74" s="70"/>
      <c r="KAC74" s="70"/>
      <c r="KAD74" s="71"/>
      <c r="KAF74" s="65"/>
      <c r="KAG74" s="69"/>
      <c r="KAH74" s="69"/>
      <c r="KAI74" s="70"/>
      <c r="KAJ74" s="70"/>
      <c r="KAK74" s="70"/>
      <c r="KAL74" s="71"/>
      <c r="KAN74" s="65"/>
      <c r="KAO74" s="69"/>
      <c r="KAP74" s="69"/>
      <c r="KAQ74" s="70"/>
      <c r="KAR74" s="70"/>
      <c r="KAS74" s="70"/>
      <c r="KAT74" s="71"/>
      <c r="KAV74" s="65"/>
      <c r="KAW74" s="69"/>
      <c r="KAX74" s="69"/>
      <c r="KAY74" s="70"/>
      <c r="KAZ74" s="70"/>
      <c r="KBA74" s="70"/>
      <c r="KBB74" s="71"/>
      <c r="KBD74" s="65"/>
      <c r="KBE74" s="69"/>
      <c r="KBF74" s="69"/>
      <c r="KBG74" s="70"/>
      <c r="KBH74" s="70"/>
      <c r="KBI74" s="70"/>
      <c r="KBJ74" s="71"/>
      <c r="KBL74" s="65"/>
      <c r="KBM74" s="69"/>
      <c r="KBN74" s="69"/>
      <c r="KBO74" s="70"/>
      <c r="KBP74" s="70"/>
      <c r="KBQ74" s="70"/>
      <c r="KBR74" s="71"/>
      <c r="KBT74" s="65"/>
      <c r="KBU74" s="69"/>
      <c r="KBV74" s="69"/>
      <c r="KBW74" s="70"/>
      <c r="KBX74" s="70"/>
      <c r="KBY74" s="70"/>
      <c r="KBZ74" s="71"/>
      <c r="KCB74" s="65"/>
      <c r="KCC74" s="69"/>
      <c r="KCD74" s="69"/>
      <c r="KCE74" s="70"/>
      <c r="KCF74" s="70"/>
      <c r="KCG74" s="70"/>
      <c r="KCH74" s="71"/>
      <c r="KCJ74" s="65"/>
      <c r="KCK74" s="69"/>
      <c r="KCL74" s="69"/>
      <c r="KCM74" s="70"/>
      <c r="KCN74" s="70"/>
      <c r="KCO74" s="70"/>
      <c r="KCP74" s="71"/>
      <c r="KCR74" s="65"/>
      <c r="KCS74" s="69"/>
      <c r="KCT74" s="69"/>
      <c r="KCU74" s="70"/>
      <c r="KCV74" s="70"/>
      <c r="KCW74" s="70"/>
      <c r="KCX74" s="71"/>
      <c r="KCZ74" s="65"/>
      <c r="KDA74" s="69"/>
      <c r="KDB74" s="69"/>
      <c r="KDC74" s="70"/>
      <c r="KDD74" s="70"/>
      <c r="KDE74" s="70"/>
      <c r="KDF74" s="71"/>
      <c r="KDH74" s="65"/>
      <c r="KDI74" s="69"/>
      <c r="KDJ74" s="69"/>
      <c r="KDK74" s="70"/>
      <c r="KDL74" s="70"/>
      <c r="KDM74" s="70"/>
      <c r="KDN74" s="71"/>
      <c r="KDP74" s="65"/>
      <c r="KDQ74" s="69"/>
      <c r="KDR74" s="69"/>
      <c r="KDS74" s="70"/>
      <c r="KDT74" s="70"/>
      <c r="KDU74" s="70"/>
      <c r="KDV74" s="71"/>
      <c r="KDX74" s="65"/>
      <c r="KDY74" s="69"/>
      <c r="KDZ74" s="69"/>
      <c r="KEA74" s="70"/>
      <c r="KEB74" s="70"/>
      <c r="KEC74" s="70"/>
      <c r="KED74" s="71"/>
      <c r="KEF74" s="65"/>
      <c r="KEG74" s="69"/>
      <c r="KEH74" s="69"/>
      <c r="KEI74" s="70"/>
      <c r="KEJ74" s="70"/>
      <c r="KEK74" s="70"/>
      <c r="KEL74" s="71"/>
      <c r="KEN74" s="65"/>
      <c r="KEO74" s="69"/>
      <c r="KEP74" s="69"/>
      <c r="KEQ74" s="70"/>
      <c r="KER74" s="70"/>
      <c r="KES74" s="70"/>
      <c r="KET74" s="71"/>
      <c r="KEV74" s="65"/>
      <c r="KEW74" s="69"/>
      <c r="KEX74" s="69"/>
      <c r="KEY74" s="70"/>
      <c r="KEZ74" s="70"/>
      <c r="KFA74" s="70"/>
      <c r="KFB74" s="71"/>
      <c r="KFD74" s="65"/>
      <c r="KFE74" s="69"/>
      <c r="KFF74" s="69"/>
      <c r="KFG74" s="70"/>
      <c r="KFH74" s="70"/>
      <c r="KFI74" s="70"/>
      <c r="KFJ74" s="71"/>
      <c r="KFL74" s="65"/>
      <c r="KFM74" s="69"/>
      <c r="KFN74" s="69"/>
      <c r="KFO74" s="70"/>
      <c r="KFP74" s="70"/>
      <c r="KFQ74" s="70"/>
      <c r="KFR74" s="71"/>
      <c r="KFT74" s="65"/>
      <c r="KFU74" s="69"/>
      <c r="KFV74" s="69"/>
      <c r="KFW74" s="70"/>
      <c r="KFX74" s="70"/>
      <c r="KFY74" s="70"/>
      <c r="KFZ74" s="71"/>
      <c r="KGB74" s="65"/>
      <c r="KGC74" s="69"/>
      <c r="KGD74" s="69"/>
      <c r="KGE74" s="70"/>
      <c r="KGF74" s="70"/>
      <c r="KGG74" s="70"/>
      <c r="KGH74" s="71"/>
      <c r="KGJ74" s="65"/>
      <c r="KGK74" s="69"/>
      <c r="KGL74" s="69"/>
      <c r="KGM74" s="70"/>
      <c r="KGN74" s="70"/>
      <c r="KGO74" s="70"/>
      <c r="KGP74" s="71"/>
      <c r="KGR74" s="65"/>
      <c r="KGS74" s="69"/>
      <c r="KGT74" s="69"/>
      <c r="KGU74" s="70"/>
      <c r="KGV74" s="70"/>
      <c r="KGW74" s="70"/>
      <c r="KGX74" s="71"/>
      <c r="KGZ74" s="65"/>
      <c r="KHA74" s="69"/>
      <c r="KHB74" s="69"/>
      <c r="KHC74" s="70"/>
      <c r="KHD74" s="70"/>
      <c r="KHE74" s="70"/>
      <c r="KHF74" s="71"/>
      <c r="KHH74" s="65"/>
      <c r="KHI74" s="69"/>
      <c r="KHJ74" s="69"/>
      <c r="KHK74" s="70"/>
      <c r="KHL74" s="70"/>
      <c r="KHM74" s="70"/>
      <c r="KHN74" s="71"/>
      <c r="KHP74" s="65"/>
      <c r="KHQ74" s="69"/>
      <c r="KHR74" s="69"/>
      <c r="KHS74" s="70"/>
      <c r="KHT74" s="70"/>
      <c r="KHU74" s="70"/>
      <c r="KHV74" s="71"/>
      <c r="KHX74" s="65"/>
      <c r="KHY74" s="69"/>
      <c r="KHZ74" s="69"/>
      <c r="KIA74" s="70"/>
      <c r="KIB74" s="70"/>
      <c r="KIC74" s="70"/>
      <c r="KID74" s="71"/>
      <c r="KIF74" s="65"/>
      <c r="KIG74" s="69"/>
      <c r="KIH74" s="69"/>
      <c r="KII74" s="70"/>
      <c r="KIJ74" s="70"/>
      <c r="KIK74" s="70"/>
      <c r="KIL74" s="71"/>
      <c r="KIN74" s="65"/>
      <c r="KIO74" s="69"/>
      <c r="KIP74" s="69"/>
      <c r="KIQ74" s="70"/>
      <c r="KIR74" s="70"/>
      <c r="KIS74" s="70"/>
      <c r="KIT74" s="71"/>
      <c r="KIV74" s="65"/>
      <c r="KIW74" s="69"/>
      <c r="KIX74" s="69"/>
      <c r="KIY74" s="70"/>
      <c r="KIZ74" s="70"/>
      <c r="KJA74" s="70"/>
      <c r="KJB74" s="71"/>
      <c r="KJD74" s="65"/>
      <c r="KJE74" s="69"/>
      <c r="KJF74" s="69"/>
      <c r="KJG74" s="70"/>
      <c r="KJH74" s="70"/>
      <c r="KJI74" s="70"/>
      <c r="KJJ74" s="71"/>
      <c r="KJL74" s="65"/>
      <c r="KJM74" s="69"/>
      <c r="KJN74" s="69"/>
      <c r="KJO74" s="70"/>
      <c r="KJP74" s="70"/>
      <c r="KJQ74" s="70"/>
      <c r="KJR74" s="71"/>
      <c r="KJT74" s="65"/>
      <c r="KJU74" s="69"/>
      <c r="KJV74" s="69"/>
      <c r="KJW74" s="70"/>
      <c r="KJX74" s="70"/>
      <c r="KJY74" s="70"/>
      <c r="KJZ74" s="71"/>
      <c r="KKB74" s="65"/>
      <c r="KKC74" s="69"/>
      <c r="KKD74" s="69"/>
      <c r="KKE74" s="70"/>
      <c r="KKF74" s="70"/>
      <c r="KKG74" s="70"/>
      <c r="KKH74" s="71"/>
      <c r="KKJ74" s="65"/>
      <c r="KKK74" s="69"/>
      <c r="KKL74" s="69"/>
      <c r="KKM74" s="70"/>
      <c r="KKN74" s="70"/>
      <c r="KKO74" s="70"/>
      <c r="KKP74" s="71"/>
      <c r="KKR74" s="65"/>
      <c r="KKS74" s="69"/>
      <c r="KKT74" s="69"/>
      <c r="KKU74" s="70"/>
      <c r="KKV74" s="70"/>
      <c r="KKW74" s="70"/>
      <c r="KKX74" s="71"/>
      <c r="KKZ74" s="65"/>
      <c r="KLA74" s="69"/>
      <c r="KLB74" s="69"/>
      <c r="KLC74" s="70"/>
      <c r="KLD74" s="70"/>
      <c r="KLE74" s="70"/>
      <c r="KLF74" s="71"/>
      <c r="KLH74" s="65"/>
      <c r="KLI74" s="69"/>
      <c r="KLJ74" s="69"/>
      <c r="KLK74" s="70"/>
      <c r="KLL74" s="70"/>
      <c r="KLM74" s="70"/>
      <c r="KLN74" s="71"/>
      <c r="KLP74" s="65"/>
      <c r="KLQ74" s="69"/>
      <c r="KLR74" s="69"/>
      <c r="KLS74" s="70"/>
      <c r="KLT74" s="70"/>
      <c r="KLU74" s="70"/>
      <c r="KLV74" s="71"/>
      <c r="KLX74" s="65"/>
      <c r="KLY74" s="69"/>
      <c r="KLZ74" s="69"/>
      <c r="KMA74" s="70"/>
      <c r="KMB74" s="70"/>
      <c r="KMC74" s="70"/>
      <c r="KMD74" s="71"/>
      <c r="KMF74" s="65"/>
      <c r="KMG74" s="69"/>
      <c r="KMH74" s="69"/>
      <c r="KMI74" s="70"/>
      <c r="KMJ74" s="70"/>
      <c r="KMK74" s="70"/>
      <c r="KML74" s="71"/>
      <c r="KMN74" s="65"/>
      <c r="KMO74" s="69"/>
      <c r="KMP74" s="69"/>
      <c r="KMQ74" s="70"/>
      <c r="KMR74" s="70"/>
      <c r="KMS74" s="70"/>
      <c r="KMT74" s="71"/>
      <c r="KMV74" s="65"/>
      <c r="KMW74" s="69"/>
      <c r="KMX74" s="69"/>
      <c r="KMY74" s="70"/>
      <c r="KMZ74" s="70"/>
      <c r="KNA74" s="70"/>
      <c r="KNB74" s="71"/>
      <c r="KND74" s="65"/>
      <c r="KNE74" s="69"/>
      <c r="KNF74" s="69"/>
      <c r="KNG74" s="70"/>
      <c r="KNH74" s="70"/>
      <c r="KNI74" s="70"/>
      <c r="KNJ74" s="71"/>
      <c r="KNL74" s="65"/>
      <c r="KNM74" s="69"/>
      <c r="KNN74" s="69"/>
      <c r="KNO74" s="70"/>
      <c r="KNP74" s="70"/>
      <c r="KNQ74" s="70"/>
      <c r="KNR74" s="71"/>
      <c r="KNT74" s="65"/>
      <c r="KNU74" s="69"/>
      <c r="KNV74" s="69"/>
      <c r="KNW74" s="70"/>
      <c r="KNX74" s="70"/>
      <c r="KNY74" s="70"/>
      <c r="KNZ74" s="71"/>
      <c r="KOB74" s="65"/>
      <c r="KOC74" s="69"/>
      <c r="KOD74" s="69"/>
      <c r="KOE74" s="70"/>
      <c r="KOF74" s="70"/>
      <c r="KOG74" s="70"/>
      <c r="KOH74" s="71"/>
      <c r="KOJ74" s="65"/>
      <c r="KOK74" s="69"/>
      <c r="KOL74" s="69"/>
      <c r="KOM74" s="70"/>
      <c r="KON74" s="70"/>
      <c r="KOO74" s="70"/>
      <c r="KOP74" s="71"/>
      <c r="KOR74" s="65"/>
      <c r="KOS74" s="69"/>
      <c r="KOT74" s="69"/>
      <c r="KOU74" s="70"/>
      <c r="KOV74" s="70"/>
      <c r="KOW74" s="70"/>
      <c r="KOX74" s="71"/>
      <c r="KOZ74" s="65"/>
      <c r="KPA74" s="69"/>
      <c r="KPB74" s="69"/>
      <c r="KPC74" s="70"/>
      <c r="KPD74" s="70"/>
      <c r="KPE74" s="70"/>
      <c r="KPF74" s="71"/>
      <c r="KPH74" s="65"/>
      <c r="KPI74" s="69"/>
      <c r="KPJ74" s="69"/>
      <c r="KPK74" s="70"/>
      <c r="KPL74" s="70"/>
      <c r="KPM74" s="70"/>
      <c r="KPN74" s="71"/>
      <c r="KPP74" s="65"/>
      <c r="KPQ74" s="69"/>
      <c r="KPR74" s="69"/>
      <c r="KPS74" s="70"/>
      <c r="KPT74" s="70"/>
      <c r="KPU74" s="70"/>
      <c r="KPV74" s="71"/>
      <c r="KPX74" s="65"/>
      <c r="KPY74" s="69"/>
      <c r="KPZ74" s="69"/>
      <c r="KQA74" s="70"/>
      <c r="KQB74" s="70"/>
      <c r="KQC74" s="70"/>
      <c r="KQD74" s="71"/>
      <c r="KQF74" s="65"/>
      <c r="KQG74" s="69"/>
      <c r="KQH74" s="69"/>
      <c r="KQI74" s="70"/>
      <c r="KQJ74" s="70"/>
      <c r="KQK74" s="70"/>
      <c r="KQL74" s="71"/>
      <c r="KQN74" s="65"/>
      <c r="KQO74" s="69"/>
      <c r="KQP74" s="69"/>
      <c r="KQQ74" s="70"/>
      <c r="KQR74" s="70"/>
      <c r="KQS74" s="70"/>
      <c r="KQT74" s="71"/>
      <c r="KQV74" s="65"/>
      <c r="KQW74" s="69"/>
      <c r="KQX74" s="69"/>
      <c r="KQY74" s="70"/>
      <c r="KQZ74" s="70"/>
      <c r="KRA74" s="70"/>
      <c r="KRB74" s="71"/>
      <c r="KRD74" s="65"/>
      <c r="KRE74" s="69"/>
      <c r="KRF74" s="69"/>
      <c r="KRG74" s="70"/>
      <c r="KRH74" s="70"/>
      <c r="KRI74" s="70"/>
      <c r="KRJ74" s="71"/>
      <c r="KRL74" s="65"/>
      <c r="KRM74" s="69"/>
      <c r="KRN74" s="69"/>
      <c r="KRO74" s="70"/>
      <c r="KRP74" s="70"/>
      <c r="KRQ74" s="70"/>
      <c r="KRR74" s="71"/>
      <c r="KRT74" s="65"/>
      <c r="KRU74" s="69"/>
      <c r="KRV74" s="69"/>
      <c r="KRW74" s="70"/>
      <c r="KRX74" s="70"/>
      <c r="KRY74" s="70"/>
      <c r="KRZ74" s="71"/>
      <c r="KSB74" s="65"/>
      <c r="KSC74" s="69"/>
      <c r="KSD74" s="69"/>
      <c r="KSE74" s="70"/>
      <c r="KSF74" s="70"/>
      <c r="KSG74" s="70"/>
      <c r="KSH74" s="71"/>
      <c r="KSJ74" s="65"/>
      <c r="KSK74" s="69"/>
      <c r="KSL74" s="69"/>
      <c r="KSM74" s="70"/>
      <c r="KSN74" s="70"/>
      <c r="KSO74" s="70"/>
      <c r="KSP74" s="71"/>
      <c r="KSR74" s="65"/>
      <c r="KSS74" s="69"/>
      <c r="KST74" s="69"/>
      <c r="KSU74" s="70"/>
      <c r="KSV74" s="70"/>
      <c r="KSW74" s="70"/>
      <c r="KSX74" s="71"/>
      <c r="KSZ74" s="65"/>
      <c r="KTA74" s="69"/>
      <c r="KTB74" s="69"/>
      <c r="KTC74" s="70"/>
      <c r="KTD74" s="70"/>
      <c r="KTE74" s="70"/>
      <c r="KTF74" s="71"/>
      <c r="KTH74" s="65"/>
      <c r="KTI74" s="69"/>
      <c r="KTJ74" s="69"/>
      <c r="KTK74" s="70"/>
      <c r="KTL74" s="70"/>
      <c r="KTM74" s="70"/>
      <c r="KTN74" s="71"/>
      <c r="KTP74" s="65"/>
      <c r="KTQ74" s="69"/>
      <c r="KTR74" s="69"/>
      <c r="KTS74" s="70"/>
      <c r="KTT74" s="70"/>
      <c r="KTU74" s="70"/>
      <c r="KTV74" s="71"/>
      <c r="KTX74" s="65"/>
      <c r="KTY74" s="69"/>
      <c r="KTZ74" s="69"/>
      <c r="KUA74" s="70"/>
      <c r="KUB74" s="70"/>
      <c r="KUC74" s="70"/>
      <c r="KUD74" s="71"/>
      <c r="KUF74" s="65"/>
      <c r="KUG74" s="69"/>
      <c r="KUH74" s="69"/>
      <c r="KUI74" s="70"/>
      <c r="KUJ74" s="70"/>
      <c r="KUK74" s="70"/>
      <c r="KUL74" s="71"/>
      <c r="KUN74" s="65"/>
      <c r="KUO74" s="69"/>
      <c r="KUP74" s="69"/>
      <c r="KUQ74" s="70"/>
      <c r="KUR74" s="70"/>
      <c r="KUS74" s="70"/>
      <c r="KUT74" s="71"/>
      <c r="KUV74" s="65"/>
      <c r="KUW74" s="69"/>
      <c r="KUX74" s="69"/>
      <c r="KUY74" s="70"/>
      <c r="KUZ74" s="70"/>
      <c r="KVA74" s="70"/>
      <c r="KVB74" s="71"/>
      <c r="KVD74" s="65"/>
      <c r="KVE74" s="69"/>
      <c r="KVF74" s="69"/>
      <c r="KVG74" s="70"/>
      <c r="KVH74" s="70"/>
      <c r="KVI74" s="70"/>
      <c r="KVJ74" s="71"/>
      <c r="KVL74" s="65"/>
      <c r="KVM74" s="69"/>
      <c r="KVN74" s="69"/>
      <c r="KVO74" s="70"/>
      <c r="KVP74" s="70"/>
      <c r="KVQ74" s="70"/>
      <c r="KVR74" s="71"/>
      <c r="KVT74" s="65"/>
      <c r="KVU74" s="69"/>
      <c r="KVV74" s="69"/>
      <c r="KVW74" s="70"/>
      <c r="KVX74" s="70"/>
      <c r="KVY74" s="70"/>
      <c r="KVZ74" s="71"/>
      <c r="KWB74" s="65"/>
      <c r="KWC74" s="69"/>
      <c r="KWD74" s="69"/>
      <c r="KWE74" s="70"/>
      <c r="KWF74" s="70"/>
      <c r="KWG74" s="70"/>
      <c r="KWH74" s="71"/>
      <c r="KWJ74" s="65"/>
      <c r="KWK74" s="69"/>
      <c r="KWL74" s="69"/>
      <c r="KWM74" s="70"/>
      <c r="KWN74" s="70"/>
      <c r="KWO74" s="70"/>
      <c r="KWP74" s="71"/>
      <c r="KWR74" s="65"/>
      <c r="KWS74" s="69"/>
      <c r="KWT74" s="69"/>
      <c r="KWU74" s="70"/>
      <c r="KWV74" s="70"/>
      <c r="KWW74" s="70"/>
      <c r="KWX74" s="71"/>
      <c r="KWZ74" s="65"/>
      <c r="KXA74" s="69"/>
      <c r="KXB74" s="69"/>
      <c r="KXC74" s="70"/>
      <c r="KXD74" s="70"/>
      <c r="KXE74" s="70"/>
      <c r="KXF74" s="71"/>
      <c r="KXH74" s="65"/>
      <c r="KXI74" s="69"/>
      <c r="KXJ74" s="69"/>
      <c r="KXK74" s="70"/>
      <c r="KXL74" s="70"/>
      <c r="KXM74" s="70"/>
      <c r="KXN74" s="71"/>
      <c r="KXP74" s="65"/>
      <c r="KXQ74" s="69"/>
      <c r="KXR74" s="69"/>
      <c r="KXS74" s="70"/>
      <c r="KXT74" s="70"/>
      <c r="KXU74" s="70"/>
      <c r="KXV74" s="71"/>
      <c r="KXX74" s="65"/>
      <c r="KXY74" s="69"/>
      <c r="KXZ74" s="69"/>
      <c r="KYA74" s="70"/>
      <c r="KYB74" s="70"/>
      <c r="KYC74" s="70"/>
      <c r="KYD74" s="71"/>
      <c r="KYF74" s="65"/>
      <c r="KYG74" s="69"/>
      <c r="KYH74" s="69"/>
      <c r="KYI74" s="70"/>
      <c r="KYJ74" s="70"/>
      <c r="KYK74" s="70"/>
      <c r="KYL74" s="71"/>
      <c r="KYN74" s="65"/>
      <c r="KYO74" s="69"/>
      <c r="KYP74" s="69"/>
      <c r="KYQ74" s="70"/>
      <c r="KYR74" s="70"/>
      <c r="KYS74" s="70"/>
      <c r="KYT74" s="71"/>
      <c r="KYV74" s="65"/>
      <c r="KYW74" s="69"/>
      <c r="KYX74" s="69"/>
      <c r="KYY74" s="70"/>
      <c r="KYZ74" s="70"/>
      <c r="KZA74" s="70"/>
      <c r="KZB74" s="71"/>
      <c r="KZD74" s="65"/>
      <c r="KZE74" s="69"/>
      <c r="KZF74" s="69"/>
      <c r="KZG74" s="70"/>
      <c r="KZH74" s="70"/>
      <c r="KZI74" s="70"/>
      <c r="KZJ74" s="71"/>
      <c r="KZL74" s="65"/>
      <c r="KZM74" s="69"/>
      <c r="KZN74" s="69"/>
      <c r="KZO74" s="70"/>
      <c r="KZP74" s="70"/>
      <c r="KZQ74" s="70"/>
      <c r="KZR74" s="71"/>
      <c r="KZT74" s="65"/>
      <c r="KZU74" s="69"/>
      <c r="KZV74" s="69"/>
      <c r="KZW74" s="70"/>
      <c r="KZX74" s="70"/>
      <c r="KZY74" s="70"/>
      <c r="KZZ74" s="71"/>
      <c r="LAB74" s="65"/>
      <c r="LAC74" s="69"/>
      <c r="LAD74" s="69"/>
      <c r="LAE74" s="70"/>
      <c r="LAF74" s="70"/>
      <c r="LAG74" s="70"/>
      <c r="LAH74" s="71"/>
      <c r="LAJ74" s="65"/>
      <c r="LAK74" s="69"/>
      <c r="LAL74" s="69"/>
      <c r="LAM74" s="70"/>
      <c r="LAN74" s="70"/>
      <c r="LAO74" s="70"/>
      <c r="LAP74" s="71"/>
      <c r="LAR74" s="65"/>
      <c r="LAS74" s="69"/>
      <c r="LAT74" s="69"/>
      <c r="LAU74" s="70"/>
      <c r="LAV74" s="70"/>
      <c r="LAW74" s="70"/>
      <c r="LAX74" s="71"/>
      <c r="LAZ74" s="65"/>
      <c r="LBA74" s="69"/>
      <c r="LBB74" s="69"/>
      <c r="LBC74" s="70"/>
      <c r="LBD74" s="70"/>
      <c r="LBE74" s="70"/>
      <c r="LBF74" s="71"/>
      <c r="LBH74" s="65"/>
      <c r="LBI74" s="69"/>
      <c r="LBJ74" s="69"/>
      <c r="LBK74" s="70"/>
      <c r="LBL74" s="70"/>
      <c r="LBM74" s="70"/>
      <c r="LBN74" s="71"/>
      <c r="LBP74" s="65"/>
      <c r="LBQ74" s="69"/>
      <c r="LBR74" s="69"/>
      <c r="LBS74" s="70"/>
      <c r="LBT74" s="70"/>
      <c r="LBU74" s="70"/>
      <c r="LBV74" s="71"/>
      <c r="LBX74" s="65"/>
      <c r="LBY74" s="69"/>
      <c r="LBZ74" s="69"/>
      <c r="LCA74" s="70"/>
      <c r="LCB74" s="70"/>
      <c r="LCC74" s="70"/>
      <c r="LCD74" s="71"/>
      <c r="LCF74" s="65"/>
      <c r="LCG74" s="69"/>
      <c r="LCH74" s="69"/>
      <c r="LCI74" s="70"/>
      <c r="LCJ74" s="70"/>
      <c r="LCK74" s="70"/>
      <c r="LCL74" s="71"/>
      <c r="LCN74" s="65"/>
      <c r="LCO74" s="69"/>
      <c r="LCP74" s="69"/>
      <c r="LCQ74" s="70"/>
      <c r="LCR74" s="70"/>
      <c r="LCS74" s="70"/>
      <c r="LCT74" s="71"/>
      <c r="LCV74" s="65"/>
      <c r="LCW74" s="69"/>
      <c r="LCX74" s="69"/>
      <c r="LCY74" s="70"/>
      <c r="LCZ74" s="70"/>
      <c r="LDA74" s="70"/>
      <c r="LDB74" s="71"/>
      <c r="LDD74" s="65"/>
      <c r="LDE74" s="69"/>
      <c r="LDF74" s="69"/>
      <c r="LDG74" s="70"/>
      <c r="LDH74" s="70"/>
      <c r="LDI74" s="70"/>
      <c r="LDJ74" s="71"/>
      <c r="LDL74" s="65"/>
      <c r="LDM74" s="69"/>
      <c r="LDN74" s="69"/>
      <c r="LDO74" s="70"/>
      <c r="LDP74" s="70"/>
      <c r="LDQ74" s="70"/>
      <c r="LDR74" s="71"/>
      <c r="LDT74" s="65"/>
      <c r="LDU74" s="69"/>
      <c r="LDV74" s="69"/>
      <c r="LDW74" s="70"/>
      <c r="LDX74" s="70"/>
      <c r="LDY74" s="70"/>
      <c r="LDZ74" s="71"/>
      <c r="LEB74" s="65"/>
      <c r="LEC74" s="69"/>
      <c r="LED74" s="69"/>
      <c r="LEE74" s="70"/>
      <c r="LEF74" s="70"/>
      <c r="LEG74" s="70"/>
      <c r="LEH74" s="71"/>
      <c r="LEJ74" s="65"/>
      <c r="LEK74" s="69"/>
      <c r="LEL74" s="69"/>
      <c r="LEM74" s="70"/>
      <c r="LEN74" s="70"/>
      <c r="LEO74" s="70"/>
      <c r="LEP74" s="71"/>
      <c r="LER74" s="65"/>
      <c r="LES74" s="69"/>
      <c r="LET74" s="69"/>
      <c r="LEU74" s="70"/>
      <c r="LEV74" s="70"/>
      <c r="LEW74" s="70"/>
      <c r="LEX74" s="71"/>
      <c r="LEZ74" s="65"/>
      <c r="LFA74" s="69"/>
      <c r="LFB74" s="69"/>
      <c r="LFC74" s="70"/>
      <c r="LFD74" s="70"/>
      <c r="LFE74" s="70"/>
      <c r="LFF74" s="71"/>
      <c r="LFH74" s="65"/>
      <c r="LFI74" s="69"/>
      <c r="LFJ74" s="69"/>
      <c r="LFK74" s="70"/>
      <c r="LFL74" s="70"/>
      <c r="LFM74" s="70"/>
      <c r="LFN74" s="71"/>
      <c r="LFP74" s="65"/>
      <c r="LFQ74" s="69"/>
      <c r="LFR74" s="69"/>
      <c r="LFS74" s="70"/>
      <c r="LFT74" s="70"/>
      <c r="LFU74" s="70"/>
      <c r="LFV74" s="71"/>
      <c r="LFX74" s="65"/>
      <c r="LFY74" s="69"/>
      <c r="LFZ74" s="69"/>
      <c r="LGA74" s="70"/>
      <c r="LGB74" s="70"/>
      <c r="LGC74" s="70"/>
      <c r="LGD74" s="71"/>
      <c r="LGF74" s="65"/>
      <c r="LGG74" s="69"/>
      <c r="LGH74" s="69"/>
      <c r="LGI74" s="70"/>
      <c r="LGJ74" s="70"/>
      <c r="LGK74" s="70"/>
      <c r="LGL74" s="71"/>
      <c r="LGN74" s="65"/>
      <c r="LGO74" s="69"/>
      <c r="LGP74" s="69"/>
      <c r="LGQ74" s="70"/>
      <c r="LGR74" s="70"/>
      <c r="LGS74" s="70"/>
      <c r="LGT74" s="71"/>
      <c r="LGV74" s="65"/>
      <c r="LGW74" s="69"/>
      <c r="LGX74" s="69"/>
      <c r="LGY74" s="70"/>
      <c r="LGZ74" s="70"/>
      <c r="LHA74" s="70"/>
      <c r="LHB74" s="71"/>
      <c r="LHD74" s="65"/>
      <c r="LHE74" s="69"/>
      <c r="LHF74" s="69"/>
      <c r="LHG74" s="70"/>
      <c r="LHH74" s="70"/>
      <c r="LHI74" s="70"/>
      <c r="LHJ74" s="71"/>
      <c r="LHL74" s="65"/>
      <c r="LHM74" s="69"/>
      <c r="LHN74" s="69"/>
      <c r="LHO74" s="70"/>
      <c r="LHP74" s="70"/>
      <c r="LHQ74" s="70"/>
      <c r="LHR74" s="71"/>
      <c r="LHT74" s="65"/>
      <c r="LHU74" s="69"/>
      <c r="LHV74" s="69"/>
      <c r="LHW74" s="70"/>
      <c r="LHX74" s="70"/>
      <c r="LHY74" s="70"/>
      <c r="LHZ74" s="71"/>
      <c r="LIB74" s="65"/>
      <c r="LIC74" s="69"/>
      <c r="LID74" s="69"/>
      <c r="LIE74" s="70"/>
      <c r="LIF74" s="70"/>
      <c r="LIG74" s="70"/>
      <c r="LIH74" s="71"/>
      <c r="LIJ74" s="65"/>
      <c r="LIK74" s="69"/>
      <c r="LIL74" s="69"/>
      <c r="LIM74" s="70"/>
      <c r="LIN74" s="70"/>
      <c r="LIO74" s="70"/>
      <c r="LIP74" s="71"/>
      <c r="LIR74" s="65"/>
      <c r="LIS74" s="69"/>
      <c r="LIT74" s="69"/>
      <c r="LIU74" s="70"/>
      <c r="LIV74" s="70"/>
      <c r="LIW74" s="70"/>
      <c r="LIX74" s="71"/>
      <c r="LIZ74" s="65"/>
      <c r="LJA74" s="69"/>
      <c r="LJB74" s="69"/>
      <c r="LJC74" s="70"/>
      <c r="LJD74" s="70"/>
      <c r="LJE74" s="70"/>
      <c r="LJF74" s="71"/>
      <c r="LJH74" s="65"/>
      <c r="LJI74" s="69"/>
      <c r="LJJ74" s="69"/>
      <c r="LJK74" s="70"/>
      <c r="LJL74" s="70"/>
      <c r="LJM74" s="70"/>
      <c r="LJN74" s="71"/>
      <c r="LJP74" s="65"/>
      <c r="LJQ74" s="69"/>
      <c r="LJR74" s="69"/>
      <c r="LJS74" s="70"/>
      <c r="LJT74" s="70"/>
      <c r="LJU74" s="70"/>
      <c r="LJV74" s="71"/>
      <c r="LJX74" s="65"/>
      <c r="LJY74" s="69"/>
      <c r="LJZ74" s="69"/>
      <c r="LKA74" s="70"/>
      <c r="LKB74" s="70"/>
      <c r="LKC74" s="70"/>
      <c r="LKD74" s="71"/>
      <c r="LKF74" s="65"/>
      <c r="LKG74" s="69"/>
      <c r="LKH74" s="69"/>
      <c r="LKI74" s="70"/>
      <c r="LKJ74" s="70"/>
      <c r="LKK74" s="70"/>
      <c r="LKL74" s="71"/>
      <c r="LKN74" s="65"/>
      <c r="LKO74" s="69"/>
      <c r="LKP74" s="69"/>
      <c r="LKQ74" s="70"/>
      <c r="LKR74" s="70"/>
      <c r="LKS74" s="70"/>
      <c r="LKT74" s="71"/>
      <c r="LKV74" s="65"/>
      <c r="LKW74" s="69"/>
      <c r="LKX74" s="69"/>
      <c r="LKY74" s="70"/>
      <c r="LKZ74" s="70"/>
      <c r="LLA74" s="70"/>
      <c r="LLB74" s="71"/>
      <c r="LLD74" s="65"/>
      <c r="LLE74" s="69"/>
      <c r="LLF74" s="69"/>
      <c r="LLG74" s="70"/>
      <c r="LLH74" s="70"/>
      <c r="LLI74" s="70"/>
      <c r="LLJ74" s="71"/>
      <c r="LLL74" s="65"/>
      <c r="LLM74" s="69"/>
      <c r="LLN74" s="69"/>
      <c r="LLO74" s="70"/>
      <c r="LLP74" s="70"/>
      <c r="LLQ74" s="70"/>
      <c r="LLR74" s="71"/>
      <c r="LLT74" s="65"/>
      <c r="LLU74" s="69"/>
      <c r="LLV74" s="69"/>
      <c r="LLW74" s="70"/>
      <c r="LLX74" s="70"/>
      <c r="LLY74" s="70"/>
      <c r="LLZ74" s="71"/>
      <c r="LMB74" s="65"/>
      <c r="LMC74" s="69"/>
      <c r="LMD74" s="69"/>
      <c r="LME74" s="70"/>
      <c r="LMF74" s="70"/>
      <c r="LMG74" s="70"/>
      <c r="LMH74" s="71"/>
      <c r="LMJ74" s="65"/>
      <c r="LMK74" s="69"/>
      <c r="LML74" s="69"/>
      <c r="LMM74" s="70"/>
      <c r="LMN74" s="70"/>
      <c r="LMO74" s="70"/>
      <c r="LMP74" s="71"/>
      <c r="LMR74" s="65"/>
      <c r="LMS74" s="69"/>
      <c r="LMT74" s="69"/>
      <c r="LMU74" s="70"/>
      <c r="LMV74" s="70"/>
      <c r="LMW74" s="70"/>
      <c r="LMX74" s="71"/>
      <c r="LMZ74" s="65"/>
      <c r="LNA74" s="69"/>
      <c r="LNB74" s="69"/>
      <c r="LNC74" s="70"/>
      <c r="LND74" s="70"/>
      <c r="LNE74" s="70"/>
      <c r="LNF74" s="71"/>
      <c r="LNH74" s="65"/>
      <c r="LNI74" s="69"/>
      <c r="LNJ74" s="69"/>
      <c r="LNK74" s="70"/>
      <c r="LNL74" s="70"/>
      <c r="LNM74" s="70"/>
      <c r="LNN74" s="71"/>
      <c r="LNP74" s="65"/>
      <c r="LNQ74" s="69"/>
      <c r="LNR74" s="69"/>
      <c r="LNS74" s="70"/>
      <c r="LNT74" s="70"/>
      <c r="LNU74" s="70"/>
      <c r="LNV74" s="71"/>
      <c r="LNX74" s="65"/>
      <c r="LNY74" s="69"/>
      <c r="LNZ74" s="69"/>
      <c r="LOA74" s="70"/>
      <c r="LOB74" s="70"/>
      <c r="LOC74" s="70"/>
      <c r="LOD74" s="71"/>
      <c r="LOF74" s="65"/>
      <c r="LOG74" s="69"/>
      <c r="LOH74" s="69"/>
      <c r="LOI74" s="70"/>
      <c r="LOJ74" s="70"/>
      <c r="LOK74" s="70"/>
      <c r="LOL74" s="71"/>
      <c r="LON74" s="65"/>
      <c r="LOO74" s="69"/>
      <c r="LOP74" s="69"/>
      <c r="LOQ74" s="70"/>
      <c r="LOR74" s="70"/>
      <c r="LOS74" s="70"/>
      <c r="LOT74" s="71"/>
      <c r="LOV74" s="65"/>
      <c r="LOW74" s="69"/>
      <c r="LOX74" s="69"/>
      <c r="LOY74" s="70"/>
      <c r="LOZ74" s="70"/>
      <c r="LPA74" s="70"/>
      <c r="LPB74" s="71"/>
      <c r="LPD74" s="65"/>
      <c r="LPE74" s="69"/>
      <c r="LPF74" s="69"/>
      <c r="LPG74" s="70"/>
      <c r="LPH74" s="70"/>
      <c r="LPI74" s="70"/>
      <c r="LPJ74" s="71"/>
      <c r="LPL74" s="65"/>
      <c r="LPM74" s="69"/>
      <c r="LPN74" s="69"/>
      <c r="LPO74" s="70"/>
      <c r="LPP74" s="70"/>
      <c r="LPQ74" s="70"/>
      <c r="LPR74" s="71"/>
      <c r="LPT74" s="65"/>
      <c r="LPU74" s="69"/>
      <c r="LPV74" s="69"/>
      <c r="LPW74" s="70"/>
      <c r="LPX74" s="70"/>
      <c r="LPY74" s="70"/>
      <c r="LPZ74" s="71"/>
      <c r="LQB74" s="65"/>
      <c r="LQC74" s="69"/>
      <c r="LQD74" s="69"/>
      <c r="LQE74" s="70"/>
      <c r="LQF74" s="70"/>
      <c r="LQG74" s="70"/>
      <c r="LQH74" s="71"/>
      <c r="LQJ74" s="65"/>
      <c r="LQK74" s="69"/>
      <c r="LQL74" s="69"/>
      <c r="LQM74" s="70"/>
      <c r="LQN74" s="70"/>
      <c r="LQO74" s="70"/>
      <c r="LQP74" s="71"/>
      <c r="LQR74" s="65"/>
      <c r="LQS74" s="69"/>
      <c r="LQT74" s="69"/>
      <c r="LQU74" s="70"/>
      <c r="LQV74" s="70"/>
      <c r="LQW74" s="70"/>
      <c r="LQX74" s="71"/>
      <c r="LQZ74" s="65"/>
      <c r="LRA74" s="69"/>
      <c r="LRB74" s="69"/>
      <c r="LRC74" s="70"/>
      <c r="LRD74" s="70"/>
      <c r="LRE74" s="70"/>
      <c r="LRF74" s="71"/>
      <c r="LRH74" s="65"/>
      <c r="LRI74" s="69"/>
      <c r="LRJ74" s="69"/>
      <c r="LRK74" s="70"/>
      <c r="LRL74" s="70"/>
      <c r="LRM74" s="70"/>
      <c r="LRN74" s="71"/>
      <c r="LRP74" s="65"/>
      <c r="LRQ74" s="69"/>
      <c r="LRR74" s="69"/>
      <c r="LRS74" s="70"/>
      <c r="LRT74" s="70"/>
      <c r="LRU74" s="70"/>
      <c r="LRV74" s="71"/>
      <c r="LRX74" s="65"/>
      <c r="LRY74" s="69"/>
      <c r="LRZ74" s="69"/>
      <c r="LSA74" s="70"/>
      <c r="LSB74" s="70"/>
      <c r="LSC74" s="70"/>
      <c r="LSD74" s="71"/>
      <c r="LSF74" s="65"/>
      <c r="LSG74" s="69"/>
      <c r="LSH74" s="69"/>
      <c r="LSI74" s="70"/>
      <c r="LSJ74" s="70"/>
      <c r="LSK74" s="70"/>
      <c r="LSL74" s="71"/>
      <c r="LSN74" s="65"/>
      <c r="LSO74" s="69"/>
      <c r="LSP74" s="69"/>
      <c r="LSQ74" s="70"/>
      <c r="LSR74" s="70"/>
      <c r="LSS74" s="70"/>
      <c r="LST74" s="71"/>
      <c r="LSV74" s="65"/>
      <c r="LSW74" s="69"/>
      <c r="LSX74" s="69"/>
      <c r="LSY74" s="70"/>
      <c r="LSZ74" s="70"/>
      <c r="LTA74" s="70"/>
      <c r="LTB74" s="71"/>
      <c r="LTD74" s="65"/>
      <c r="LTE74" s="69"/>
      <c r="LTF74" s="69"/>
      <c r="LTG74" s="70"/>
      <c r="LTH74" s="70"/>
      <c r="LTI74" s="70"/>
      <c r="LTJ74" s="71"/>
      <c r="LTL74" s="65"/>
      <c r="LTM74" s="69"/>
      <c r="LTN74" s="69"/>
      <c r="LTO74" s="70"/>
      <c r="LTP74" s="70"/>
      <c r="LTQ74" s="70"/>
      <c r="LTR74" s="71"/>
      <c r="LTT74" s="65"/>
      <c r="LTU74" s="69"/>
      <c r="LTV74" s="69"/>
      <c r="LTW74" s="70"/>
      <c r="LTX74" s="70"/>
      <c r="LTY74" s="70"/>
      <c r="LTZ74" s="71"/>
      <c r="LUB74" s="65"/>
      <c r="LUC74" s="69"/>
      <c r="LUD74" s="69"/>
      <c r="LUE74" s="70"/>
      <c r="LUF74" s="70"/>
      <c r="LUG74" s="70"/>
      <c r="LUH74" s="71"/>
      <c r="LUJ74" s="65"/>
      <c r="LUK74" s="69"/>
      <c r="LUL74" s="69"/>
      <c r="LUM74" s="70"/>
      <c r="LUN74" s="70"/>
      <c r="LUO74" s="70"/>
      <c r="LUP74" s="71"/>
      <c r="LUR74" s="65"/>
      <c r="LUS74" s="69"/>
      <c r="LUT74" s="69"/>
      <c r="LUU74" s="70"/>
      <c r="LUV74" s="70"/>
      <c r="LUW74" s="70"/>
      <c r="LUX74" s="71"/>
      <c r="LUZ74" s="65"/>
      <c r="LVA74" s="69"/>
      <c r="LVB74" s="69"/>
      <c r="LVC74" s="70"/>
      <c r="LVD74" s="70"/>
      <c r="LVE74" s="70"/>
      <c r="LVF74" s="71"/>
      <c r="LVH74" s="65"/>
      <c r="LVI74" s="69"/>
      <c r="LVJ74" s="69"/>
      <c r="LVK74" s="70"/>
      <c r="LVL74" s="70"/>
      <c r="LVM74" s="70"/>
      <c r="LVN74" s="71"/>
      <c r="LVP74" s="65"/>
      <c r="LVQ74" s="69"/>
      <c r="LVR74" s="69"/>
      <c r="LVS74" s="70"/>
      <c r="LVT74" s="70"/>
      <c r="LVU74" s="70"/>
      <c r="LVV74" s="71"/>
      <c r="LVX74" s="65"/>
      <c r="LVY74" s="69"/>
      <c r="LVZ74" s="69"/>
      <c r="LWA74" s="70"/>
      <c r="LWB74" s="70"/>
      <c r="LWC74" s="70"/>
      <c r="LWD74" s="71"/>
      <c r="LWF74" s="65"/>
      <c r="LWG74" s="69"/>
      <c r="LWH74" s="69"/>
      <c r="LWI74" s="70"/>
      <c r="LWJ74" s="70"/>
      <c r="LWK74" s="70"/>
      <c r="LWL74" s="71"/>
      <c r="LWN74" s="65"/>
      <c r="LWO74" s="69"/>
      <c r="LWP74" s="69"/>
      <c r="LWQ74" s="70"/>
      <c r="LWR74" s="70"/>
      <c r="LWS74" s="70"/>
      <c r="LWT74" s="71"/>
      <c r="LWV74" s="65"/>
      <c r="LWW74" s="69"/>
      <c r="LWX74" s="69"/>
      <c r="LWY74" s="70"/>
      <c r="LWZ74" s="70"/>
      <c r="LXA74" s="70"/>
      <c r="LXB74" s="71"/>
      <c r="LXD74" s="65"/>
      <c r="LXE74" s="69"/>
      <c r="LXF74" s="69"/>
      <c r="LXG74" s="70"/>
      <c r="LXH74" s="70"/>
      <c r="LXI74" s="70"/>
      <c r="LXJ74" s="71"/>
      <c r="LXL74" s="65"/>
      <c r="LXM74" s="69"/>
      <c r="LXN74" s="69"/>
      <c r="LXO74" s="70"/>
      <c r="LXP74" s="70"/>
      <c r="LXQ74" s="70"/>
      <c r="LXR74" s="71"/>
      <c r="LXT74" s="65"/>
      <c r="LXU74" s="69"/>
      <c r="LXV74" s="69"/>
      <c r="LXW74" s="70"/>
      <c r="LXX74" s="70"/>
      <c r="LXY74" s="70"/>
      <c r="LXZ74" s="71"/>
      <c r="LYB74" s="65"/>
      <c r="LYC74" s="69"/>
      <c r="LYD74" s="69"/>
      <c r="LYE74" s="70"/>
      <c r="LYF74" s="70"/>
      <c r="LYG74" s="70"/>
      <c r="LYH74" s="71"/>
      <c r="LYJ74" s="65"/>
      <c r="LYK74" s="69"/>
      <c r="LYL74" s="69"/>
      <c r="LYM74" s="70"/>
      <c r="LYN74" s="70"/>
      <c r="LYO74" s="70"/>
      <c r="LYP74" s="71"/>
      <c r="LYR74" s="65"/>
      <c r="LYS74" s="69"/>
      <c r="LYT74" s="69"/>
      <c r="LYU74" s="70"/>
      <c r="LYV74" s="70"/>
      <c r="LYW74" s="70"/>
      <c r="LYX74" s="71"/>
      <c r="LYZ74" s="65"/>
      <c r="LZA74" s="69"/>
      <c r="LZB74" s="69"/>
      <c r="LZC74" s="70"/>
      <c r="LZD74" s="70"/>
      <c r="LZE74" s="70"/>
      <c r="LZF74" s="71"/>
      <c r="LZH74" s="65"/>
      <c r="LZI74" s="69"/>
      <c r="LZJ74" s="69"/>
      <c r="LZK74" s="70"/>
      <c r="LZL74" s="70"/>
      <c r="LZM74" s="70"/>
      <c r="LZN74" s="71"/>
      <c r="LZP74" s="65"/>
      <c r="LZQ74" s="69"/>
      <c r="LZR74" s="69"/>
      <c r="LZS74" s="70"/>
      <c r="LZT74" s="70"/>
      <c r="LZU74" s="70"/>
      <c r="LZV74" s="71"/>
      <c r="LZX74" s="65"/>
      <c r="LZY74" s="69"/>
      <c r="LZZ74" s="69"/>
      <c r="MAA74" s="70"/>
      <c r="MAB74" s="70"/>
      <c r="MAC74" s="70"/>
      <c r="MAD74" s="71"/>
      <c r="MAF74" s="65"/>
      <c r="MAG74" s="69"/>
      <c r="MAH74" s="69"/>
      <c r="MAI74" s="70"/>
      <c r="MAJ74" s="70"/>
      <c r="MAK74" s="70"/>
      <c r="MAL74" s="71"/>
      <c r="MAN74" s="65"/>
      <c r="MAO74" s="69"/>
      <c r="MAP74" s="69"/>
      <c r="MAQ74" s="70"/>
      <c r="MAR74" s="70"/>
      <c r="MAS74" s="70"/>
      <c r="MAT74" s="71"/>
      <c r="MAV74" s="65"/>
      <c r="MAW74" s="69"/>
      <c r="MAX74" s="69"/>
      <c r="MAY74" s="70"/>
      <c r="MAZ74" s="70"/>
      <c r="MBA74" s="70"/>
      <c r="MBB74" s="71"/>
      <c r="MBD74" s="65"/>
      <c r="MBE74" s="69"/>
      <c r="MBF74" s="69"/>
      <c r="MBG74" s="70"/>
      <c r="MBH74" s="70"/>
      <c r="MBI74" s="70"/>
      <c r="MBJ74" s="71"/>
      <c r="MBL74" s="65"/>
      <c r="MBM74" s="69"/>
      <c r="MBN74" s="69"/>
      <c r="MBO74" s="70"/>
      <c r="MBP74" s="70"/>
      <c r="MBQ74" s="70"/>
      <c r="MBR74" s="71"/>
      <c r="MBT74" s="65"/>
      <c r="MBU74" s="69"/>
      <c r="MBV74" s="69"/>
      <c r="MBW74" s="70"/>
      <c r="MBX74" s="70"/>
      <c r="MBY74" s="70"/>
      <c r="MBZ74" s="71"/>
      <c r="MCB74" s="65"/>
      <c r="MCC74" s="69"/>
      <c r="MCD74" s="69"/>
      <c r="MCE74" s="70"/>
      <c r="MCF74" s="70"/>
      <c r="MCG74" s="70"/>
      <c r="MCH74" s="71"/>
      <c r="MCJ74" s="65"/>
      <c r="MCK74" s="69"/>
      <c r="MCL74" s="69"/>
      <c r="MCM74" s="70"/>
      <c r="MCN74" s="70"/>
      <c r="MCO74" s="70"/>
      <c r="MCP74" s="71"/>
      <c r="MCR74" s="65"/>
      <c r="MCS74" s="69"/>
      <c r="MCT74" s="69"/>
      <c r="MCU74" s="70"/>
      <c r="MCV74" s="70"/>
      <c r="MCW74" s="70"/>
      <c r="MCX74" s="71"/>
      <c r="MCZ74" s="65"/>
      <c r="MDA74" s="69"/>
      <c r="MDB74" s="69"/>
      <c r="MDC74" s="70"/>
      <c r="MDD74" s="70"/>
      <c r="MDE74" s="70"/>
      <c r="MDF74" s="71"/>
      <c r="MDH74" s="65"/>
      <c r="MDI74" s="69"/>
      <c r="MDJ74" s="69"/>
      <c r="MDK74" s="70"/>
      <c r="MDL74" s="70"/>
      <c r="MDM74" s="70"/>
      <c r="MDN74" s="71"/>
      <c r="MDP74" s="65"/>
      <c r="MDQ74" s="69"/>
      <c r="MDR74" s="69"/>
      <c r="MDS74" s="70"/>
      <c r="MDT74" s="70"/>
      <c r="MDU74" s="70"/>
      <c r="MDV74" s="71"/>
      <c r="MDX74" s="65"/>
      <c r="MDY74" s="69"/>
      <c r="MDZ74" s="69"/>
      <c r="MEA74" s="70"/>
      <c r="MEB74" s="70"/>
      <c r="MEC74" s="70"/>
      <c r="MED74" s="71"/>
      <c r="MEF74" s="65"/>
      <c r="MEG74" s="69"/>
      <c r="MEH74" s="69"/>
      <c r="MEI74" s="70"/>
      <c r="MEJ74" s="70"/>
      <c r="MEK74" s="70"/>
      <c r="MEL74" s="71"/>
      <c r="MEN74" s="65"/>
      <c r="MEO74" s="69"/>
      <c r="MEP74" s="69"/>
      <c r="MEQ74" s="70"/>
      <c r="MER74" s="70"/>
      <c r="MES74" s="70"/>
      <c r="MET74" s="71"/>
      <c r="MEV74" s="65"/>
      <c r="MEW74" s="69"/>
      <c r="MEX74" s="69"/>
      <c r="MEY74" s="70"/>
      <c r="MEZ74" s="70"/>
      <c r="MFA74" s="70"/>
      <c r="MFB74" s="71"/>
      <c r="MFD74" s="65"/>
      <c r="MFE74" s="69"/>
      <c r="MFF74" s="69"/>
      <c r="MFG74" s="70"/>
      <c r="MFH74" s="70"/>
      <c r="MFI74" s="70"/>
      <c r="MFJ74" s="71"/>
      <c r="MFL74" s="65"/>
      <c r="MFM74" s="69"/>
      <c r="MFN74" s="69"/>
      <c r="MFO74" s="70"/>
      <c r="MFP74" s="70"/>
      <c r="MFQ74" s="70"/>
      <c r="MFR74" s="71"/>
      <c r="MFT74" s="65"/>
      <c r="MFU74" s="69"/>
      <c r="MFV74" s="69"/>
      <c r="MFW74" s="70"/>
      <c r="MFX74" s="70"/>
      <c r="MFY74" s="70"/>
      <c r="MFZ74" s="71"/>
      <c r="MGB74" s="65"/>
      <c r="MGC74" s="69"/>
      <c r="MGD74" s="69"/>
      <c r="MGE74" s="70"/>
      <c r="MGF74" s="70"/>
      <c r="MGG74" s="70"/>
      <c r="MGH74" s="71"/>
      <c r="MGJ74" s="65"/>
      <c r="MGK74" s="69"/>
      <c r="MGL74" s="69"/>
      <c r="MGM74" s="70"/>
      <c r="MGN74" s="70"/>
      <c r="MGO74" s="70"/>
      <c r="MGP74" s="71"/>
      <c r="MGR74" s="65"/>
      <c r="MGS74" s="69"/>
      <c r="MGT74" s="69"/>
      <c r="MGU74" s="70"/>
      <c r="MGV74" s="70"/>
      <c r="MGW74" s="70"/>
      <c r="MGX74" s="71"/>
      <c r="MGZ74" s="65"/>
      <c r="MHA74" s="69"/>
      <c r="MHB74" s="69"/>
      <c r="MHC74" s="70"/>
      <c r="MHD74" s="70"/>
      <c r="MHE74" s="70"/>
      <c r="MHF74" s="71"/>
      <c r="MHH74" s="65"/>
      <c r="MHI74" s="69"/>
      <c r="MHJ74" s="69"/>
      <c r="MHK74" s="70"/>
      <c r="MHL74" s="70"/>
      <c r="MHM74" s="70"/>
      <c r="MHN74" s="71"/>
      <c r="MHP74" s="65"/>
      <c r="MHQ74" s="69"/>
      <c r="MHR74" s="69"/>
      <c r="MHS74" s="70"/>
      <c r="MHT74" s="70"/>
      <c r="MHU74" s="70"/>
      <c r="MHV74" s="71"/>
      <c r="MHX74" s="65"/>
      <c r="MHY74" s="69"/>
      <c r="MHZ74" s="69"/>
      <c r="MIA74" s="70"/>
      <c r="MIB74" s="70"/>
      <c r="MIC74" s="70"/>
      <c r="MID74" s="71"/>
      <c r="MIF74" s="65"/>
      <c r="MIG74" s="69"/>
      <c r="MIH74" s="69"/>
      <c r="MII74" s="70"/>
      <c r="MIJ74" s="70"/>
      <c r="MIK74" s="70"/>
      <c r="MIL74" s="71"/>
      <c r="MIN74" s="65"/>
      <c r="MIO74" s="69"/>
      <c r="MIP74" s="69"/>
      <c r="MIQ74" s="70"/>
      <c r="MIR74" s="70"/>
      <c r="MIS74" s="70"/>
      <c r="MIT74" s="71"/>
      <c r="MIV74" s="65"/>
      <c r="MIW74" s="69"/>
      <c r="MIX74" s="69"/>
      <c r="MIY74" s="70"/>
      <c r="MIZ74" s="70"/>
      <c r="MJA74" s="70"/>
      <c r="MJB74" s="71"/>
      <c r="MJD74" s="65"/>
      <c r="MJE74" s="69"/>
      <c r="MJF74" s="69"/>
      <c r="MJG74" s="70"/>
      <c r="MJH74" s="70"/>
      <c r="MJI74" s="70"/>
      <c r="MJJ74" s="71"/>
      <c r="MJL74" s="65"/>
      <c r="MJM74" s="69"/>
      <c r="MJN74" s="69"/>
      <c r="MJO74" s="70"/>
      <c r="MJP74" s="70"/>
      <c r="MJQ74" s="70"/>
      <c r="MJR74" s="71"/>
      <c r="MJT74" s="65"/>
      <c r="MJU74" s="69"/>
      <c r="MJV74" s="69"/>
      <c r="MJW74" s="70"/>
      <c r="MJX74" s="70"/>
      <c r="MJY74" s="70"/>
      <c r="MJZ74" s="71"/>
      <c r="MKB74" s="65"/>
      <c r="MKC74" s="69"/>
      <c r="MKD74" s="69"/>
      <c r="MKE74" s="70"/>
      <c r="MKF74" s="70"/>
      <c r="MKG74" s="70"/>
      <c r="MKH74" s="71"/>
      <c r="MKJ74" s="65"/>
      <c r="MKK74" s="69"/>
      <c r="MKL74" s="69"/>
      <c r="MKM74" s="70"/>
      <c r="MKN74" s="70"/>
      <c r="MKO74" s="70"/>
      <c r="MKP74" s="71"/>
      <c r="MKR74" s="65"/>
      <c r="MKS74" s="69"/>
      <c r="MKT74" s="69"/>
      <c r="MKU74" s="70"/>
      <c r="MKV74" s="70"/>
      <c r="MKW74" s="70"/>
      <c r="MKX74" s="71"/>
      <c r="MKZ74" s="65"/>
      <c r="MLA74" s="69"/>
      <c r="MLB74" s="69"/>
      <c r="MLC74" s="70"/>
      <c r="MLD74" s="70"/>
      <c r="MLE74" s="70"/>
      <c r="MLF74" s="71"/>
      <c r="MLH74" s="65"/>
      <c r="MLI74" s="69"/>
      <c r="MLJ74" s="69"/>
      <c r="MLK74" s="70"/>
      <c r="MLL74" s="70"/>
      <c r="MLM74" s="70"/>
      <c r="MLN74" s="71"/>
      <c r="MLP74" s="65"/>
      <c r="MLQ74" s="69"/>
      <c r="MLR74" s="69"/>
      <c r="MLS74" s="70"/>
      <c r="MLT74" s="70"/>
      <c r="MLU74" s="70"/>
      <c r="MLV74" s="71"/>
      <c r="MLX74" s="65"/>
      <c r="MLY74" s="69"/>
      <c r="MLZ74" s="69"/>
      <c r="MMA74" s="70"/>
      <c r="MMB74" s="70"/>
      <c r="MMC74" s="70"/>
      <c r="MMD74" s="71"/>
      <c r="MMF74" s="65"/>
      <c r="MMG74" s="69"/>
      <c r="MMH74" s="69"/>
      <c r="MMI74" s="70"/>
      <c r="MMJ74" s="70"/>
      <c r="MMK74" s="70"/>
      <c r="MML74" s="71"/>
      <c r="MMN74" s="65"/>
      <c r="MMO74" s="69"/>
      <c r="MMP74" s="69"/>
      <c r="MMQ74" s="70"/>
      <c r="MMR74" s="70"/>
      <c r="MMS74" s="70"/>
      <c r="MMT74" s="71"/>
      <c r="MMV74" s="65"/>
      <c r="MMW74" s="69"/>
      <c r="MMX74" s="69"/>
      <c r="MMY74" s="70"/>
      <c r="MMZ74" s="70"/>
      <c r="MNA74" s="70"/>
      <c r="MNB74" s="71"/>
      <c r="MND74" s="65"/>
      <c r="MNE74" s="69"/>
      <c r="MNF74" s="69"/>
      <c r="MNG74" s="70"/>
      <c r="MNH74" s="70"/>
      <c r="MNI74" s="70"/>
      <c r="MNJ74" s="71"/>
      <c r="MNL74" s="65"/>
      <c r="MNM74" s="69"/>
      <c r="MNN74" s="69"/>
      <c r="MNO74" s="70"/>
      <c r="MNP74" s="70"/>
      <c r="MNQ74" s="70"/>
      <c r="MNR74" s="71"/>
      <c r="MNT74" s="65"/>
      <c r="MNU74" s="69"/>
      <c r="MNV74" s="69"/>
      <c r="MNW74" s="70"/>
      <c r="MNX74" s="70"/>
      <c r="MNY74" s="70"/>
      <c r="MNZ74" s="71"/>
      <c r="MOB74" s="65"/>
      <c r="MOC74" s="69"/>
      <c r="MOD74" s="69"/>
      <c r="MOE74" s="70"/>
      <c r="MOF74" s="70"/>
      <c r="MOG74" s="70"/>
      <c r="MOH74" s="71"/>
      <c r="MOJ74" s="65"/>
      <c r="MOK74" s="69"/>
      <c r="MOL74" s="69"/>
      <c r="MOM74" s="70"/>
      <c r="MON74" s="70"/>
      <c r="MOO74" s="70"/>
      <c r="MOP74" s="71"/>
      <c r="MOR74" s="65"/>
      <c r="MOS74" s="69"/>
      <c r="MOT74" s="69"/>
      <c r="MOU74" s="70"/>
      <c r="MOV74" s="70"/>
      <c r="MOW74" s="70"/>
      <c r="MOX74" s="71"/>
      <c r="MOZ74" s="65"/>
      <c r="MPA74" s="69"/>
      <c r="MPB74" s="69"/>
      <c r="MPC74" s="70"/>
      <c r="MPD74" s="70"/>
      <c r="MPE74" s="70"/>
      <c r="MPF74" s="71"/>
      <c r="MPH74" s="65"/>
      <c r="MPI74" s="69"/>
      <c r="MPJ74" s="69"/>
      <c r="MPK74" s="70"/>
      <c r="MPL74" s="70"/>
      <c r="MPM74" s="70"/>
      <c r="MPN74" s="71"/>
      <c r="MPP74" s="65"/>
      <c r="MPQ74" s="69"/>
      <c r="MPR74" s="69"/>
      <c r="MPS74" s="70"/>
      <c r="MPT74" s="70"/>
      <c r="MPU74" s="70"/>
      <c r="MPV74" s="71"/>
      <c r="MPX74" s="65"/>
      <c r="MPY74" s="69"/>
      <c r="MPZ74" s="69"/>
      <c r="MQA74" s="70"/>
      <c r="MQB74" s="70"/>
      <c r="MQC74" s="70"/>
      <c r="MQD74" s="71"/>
      <c r="MQF74" s="65"/>
      <c r="MQG74" s="69"/>
      <c r="MQH74" s="69"/>
      <c r="MQI74" s="70"/>
      <c r="MQJ74" s="70"/>
      <c r="MQK74" s="70"/>
      <c r="MQL74" s="71"/>
      <c r="MQN74" s="65"/>
      <c r="MQO74" s="69"/>
      <c r="MQP74" s="69"/>
      <c r="MQQ74" s="70"/>
      <c r="MQR74" s="70"/>
      <c r="MQS74" s="70"/>
      <c r="MQT74" s="71"/>
      <c r="MQV74" s="65"/>
      <c r="MQW74" s="69"/>
      <c r="MQX74" s="69"/>
      <c r="MQY74" s="70"/>
      <c r="MQZ74" s="70"/>
      <c r="MRA74" s="70"/>
      <c r="MRB74" s="71"/>
      <c r="MRD74" s="65"/>
      <c r="MRE74" s="69"/>
      <c r="MRF74" s="69"/>
      <c r="MRG74" s="70"/>
      <c r="MRH74" s="70"/>
      <c r="MRI74" s="70"/>
      <c r="MRJ74" s="71"/>
      <c r="MRL74" s="65"/>
      <c r="MRM74" s="69"/>
      <c r="MRN74" s="69"/>
      <c r="MRO74" s="70"/>
      <c r="MRP74" s="70"/>
      <c r="MRQ74" s="70"/>
      <c r="MRR74" s="71"/>
      <c r="MRT74" s="65"/>
      <c r="MRU74" s="69"/>
      <c r="MRV74" s="69"/>
      <c r="MRW74" s="70"/>
      <c r="MRX74" s="70"/>
      <c r="MRY74" s="70"/>
      <c r="MRZ74" s="71"/>
      <c r="MSB74" s="65"/>
      <c r="MSC74" s="69"/>
      <c r="MSD74" s="69"/>
      <c r="MSE74" s="70"/>
      <c r="MSF74" s="70"/>
      <c r="MSG74" s="70"/>
      <c r="MSH74" s="71"/>
      <c r="MSJ74" s="65"/>
      <c r="MSK74" s="69"/>
      <c r="MSL74" s="69"/>
      <c r="MSM74" s="70"/>
      <c r="MSN74" s="70"/>
      <c r="MSO74" s="70"/>
      <c r="MSP74" s="71"/>
      <c r="MSR74" s="65"/>
      <c r="MSS74" s="69"/>
      <c r="MST74" s="69"/>
      <c r="MSU74" s="70"/>
      <c r="MSV74" s="70"/>
      <c r="MSW74" s="70"/>
      <c r="MSX74" s="71"/>
      <c r="MSZ74" s="65"/>
      <c r="MTA74" s="69"/>
      <c r="MTB74" s="69"/>
      <c r="MTC74" s="70"/>
      <c r="MTD74" s="70"/>
      <c r="MTE74" s="70"/>
      <c r="MTF74" s="71"/>
      <c r="MTH74" s="65"/>
      <c r="MTI74" s="69"/>
      <c r="MTJ74" s="69"/>
      <c r="MTK74" s="70"/>
      <c r="MTL74" s="70"/>
      <c r="MTM74" s="70"/>
      <c r="MTN74" s="71"/>
      <c r="MTP74" s="65"/>
      <c r="MTQ74" s="69"/>
      <c r="MTR74" s="69"/>
      <c r="MTS74" s="70"/>
      <c r="MTT74" s="70"/>
      <c r="MTU74" s="70"/>
      <c r="MTV74" s="71"/>
      <c r="MTX74" s="65"/>
      <c r="MTY74" s="69"/>
      <c r="MTZ74" s="69"/>
      <c r="MUA74" s="70"/>
      <c r="MUB74" s="70"/>
      <c r="MUC74" s="70"/>
      <c r="MUD74" s="71"/>
      <c r="MUF74" s="65"/>
      <c r="MUG74" s="69"/>
      <c r="MUH74" s="69"/>
      <c r="MUI74" s="70"/>
      <c r="MUJ74" s="70"/>
      <c r="MUK74" s="70"/>
      <c r="MUL74" s="71"/>
      <c r="MUN74" s="65"/>
      <c r="MUO74" s="69"/>
      <c r="MUP74" s="69"/>
      <c r="MUQ74" s="70"/>
      <c r="MUR74" s="70"/>
      <c r="MUS74" s="70"/>
      <c r="MUT74" s="71"/>
      <c r="MUV74" s="65"/>
      <c r="MUW74" s="69"/>
      <c r="MUX74" s="69"/>
      <c r="MUY74" s="70"/>
      <c r="MUZ74" s="70"/>
      <c r="MVA74" s="70"/>
      <c r="MVB74" s="71"/>
      <c r="MVD74" s="65"/>
      <c r="MVE74" s="69"/>
      <c r="MVF74" s="69"/>
      <c r="MVG74" s="70"/>
      <c r="MVH74" s="70"/>
      <c r="MVI74" s="70"/>
      <c r="MVJ74" s="71"/>
      <c r="MVL74" s="65"/>
      <c r="MVM74" s="69"/>
      <c r="MVN74" s="69"/>
      <c r="MVO74" s="70"/>
      <c r="MVP74" s="70"/>
      <c r="MVQ74" s="70"/>
      <c r="MVR74" s="71"/>
      <c r="MVT74" s="65"/>
      <c r="MVU74" s="69"/>
      <c r="MVV74" s="69"/>
      <c r="MVW74" s="70"/>
      <c r="MVX74" s="70"/>
      <c r="MVY74" s="70"/>
      <c r="MVZ74" s="71"/>
      <c r="MWB74" s="65"/>
      <c r="MWC74" s="69"/>
      <c r="MWD74" s="69"/>
      <c r="MWE74" s="70"/>
      <c r="MWF74" s="70"/>
      <c r="MWG74" s="70"/>
      <c r="MWH74" s="71"/>
      <c r="MWJ74" s="65"/>
      <c r="MWK74" s="69"/>
      <c r="MWL74" s="69"/>
      <c r="MWM74" s="70"/>
      <c r="MWN74" s="70"/>
      <c r="MWO74" s="70"/>
      <c r="MWP74" s="71"/>
      <c r="MWR74" s="65"/>
      <c r="MWS74" s="69"/>
      <c r="MWT74" s="69"/>
      <c r="MWU74" s="70"/>
      <c r="MWV74" s="70"/>
      <c r="MWW74" s="70"/>
      <c r="MWX74" s="71"/>
      <c r="MWZ74" s="65"/>
      <c r="MXA74" s="69"/>
      <c r="MXB74" s="69"/>
      <c r="MXC74" s="70"/>
      <c r="MXD74" s="70"/>
      <c r="MXE74" s="70"/>
      <c r="MXF74" s="71"/>
      <c r="MXH74" s="65"/>
      <c r="MXI74" s="69"/>
      <c r="MXJ74" s="69"/>
      <c r="MXK74" s="70"/>
      <c r="MXL74" s="70"/>
      <c r="MXM74" s="70"/>
      <c r="MXN74" s="71"/>
      <c r="MXP74" s="65"/>
      <c r="MXQ74" s="69"/>
      <c r="MXR74" s="69"/>
      <c r="MXS74" s="70"/>
      <c r="MXT74" s="70"/>
      <c r="MXU74" s="70"/>
      <c r="MXV74" s="71"/>
      <c r="MXX74" s="65"/>
      <c r="MXY74" s="69"/>
      <c r="MXZ74" s="69"/>
      <c r="MYA74" s="70"/>
      <c r="MYB74" s="70"/>
      <c r="MYC74" s="70"/>
      <c r="MYD74" s="71"/>
      <c r="MYF74" s="65"/>
      <c r="MYG74" s="69"/>
      <c r="MYH74" s="69"/>
      <c r="MYI74" s="70"/>
      <c r="MYJ74" s="70"/>
      <c r="MYK74" s="70"/>
      <c r="MYL74" s="71"/>
      <c r="MYN74" s="65"/>
      <c r="MYO74" s="69"/>
      <c r="MYP74" s="69"/>
      <c r="MYQ74" s="70"/>
      <c r="MYR74" s="70"/>
      <c r="MYS74" s="70"/>
      <c r="MYT74" s="71"/>
      <c r="MYV74" s="65"/>
      <c r="MYW74" s="69"/>
      <c r="MYX74" s="69"/>
      <c r="MYY74" s="70"/>
      <c r="MYZ74" s="70"/>
      <c r="MZA74" s="70"/>
      <c r="MZB74" s="71"/>
      <c r="MZD74" s="65"/>
      <c r="MZE74" s="69"/>
      <c r="MZF74" s="69"/>
      <c r="MZG74" s="70"/>
      <c r="MZH74" s="70"/>
      <c r="MZI74" s="70"/>
      <c r="MZJ74" s="71"/>
      <c r="MZL74" s="65"/>
      <c r="MZM74" s="69"/>
      <c r="MZN74" s="69"/>
      <c r="MZO74" s="70"/>
      <c r="MZP74" s="70"/>
      <c r="MZQ74" s="70"/>
      <c r="MZR74" s="71"/>
      <c r="MZT74" s="65"/>
      <c r="MZU74" s="69"/>
      <c r="MZV74" s="69"/>
      <c r="MZW74" s="70"/>
      <c r="MZX74" s="70"/>
      <c r="MZY74" s="70"/>
      <c r="MZZ74" s="71"/>
      <c r="NAB74" s="65"/>
      <c r="NAC74" s="69"/>
      <c r="NAD74" s="69"/>
      <c r="NAE74" s="70"/>
      <c r="NAF74" s="70"/>
      <c r="NAG74" s="70"/>
      <c r="NAH74" s="71"/>
      <c r="NAJ74" s="65"/>
      <c r="NAK74" s="69"/>
      <c r="NAL74" s="69"/>
      <c r="NAM74" s="70"/>
      <c r="NAN74" s="70"/>
      <c r="NAO74" s="70"/>
      <c r="NAP74" s="71"/>
      <c r="NAR74" s="65"/>
      <c r="NAS74" s="69"/>
      <c r="NAT74" s="69"/>
      <c r="NAU74" s="70"/>
      <c r="NAV74" s="70"/>
      <c r="NAW74" s="70"/>
      <c r="NAX74" s="71"/>
      <c r="NAZ74" s="65"/>
      <c r="NBA74" s="69"/>
      <c r="NBB74" s="69"/>
      <c r="NBC74" s="70"/>
      <c r="NBD74" s="70"/>
      <c r="NBE74" s="70"/>
      <c r="NBF74" s="71"/>
      <c r="NBH74" s="65"/>
      <c r="NBI74" s="69"/>
      <c r="NBJ74" s="69"/>
      <c r="NBK74" s="70"/>
      <c r="NBL74" s="70"/>
      <c r="NBM74" s="70"/>
      <c r="NBN74" s="71"/>
      <c r="NBP74" s="65"/>
      <c r="NBQ74" s="69"/>
      <c r="NBR74" s="69"/>
      <c r="NBS74" s="70"/>
      <c r="NBT74" s="70"/>
      <c r="NBU74" s="70"/>
      <c r="NBV74" s="71"/>
      <c r="NBX74" s="65"/>
      <c r="NBY74" s="69"/>
      <c r="NBZ74" s="69"/>
      <c r="NCA74" s="70"/>
      <c r="NCB74" s="70"/>
      <c r="NCC74" s="70"/>
      <c r="NCD74" s="71"/>
      <c r="NCF74" s="65"/>
      <c r="NCG74" s="69"/>
      <c r="NCH74" s="69"/>
      <c r="NCI74" s="70"/>
      <c r="NCJ74" s="70"/>
      <c r="NCK74" s="70"/>
      <c r="NCL74" s="71"/>
      <c r="NCN74" s="65"/>
      <c r="NCO74" s="69"/>
      <c r="NCP74" s="69"/>
      <c r="NCQ74" s="70"/>
      <c r="NCR74" s="70"/>
      <c r="NCS74" s="70"/>
      <c r="NCT74" s="71"/>
      <c r="NCV74" s="65"/>
      <c r="NCW74" s="69"/>
      <c r="NCX74" s="69"/>
      <c r="NCY74" s="70"/>
      <c r="NCZ74" s="70"/>
      <c r="NDA74" s="70"/>
      <c r="NDB74" s="71"/>
      <c r="NDD74" s="65"/>
      <c r="NDE74" s="69"/>
      <c r="NDF74" s="69"/>
      <c r="NDG74" s="70"/>
      <c r="NDH74" s="70"/>
      <c r="NDI74" s="70"/>
      <c r="NDJ74" s="71"/>
      <c r="NDL74" s="65"/>
      <c r="NDM74" s="69"/>
      <c r="NDN74" s="69"/>
      <c r="NDO74" s="70"/>
      <c r="NDP74" s="70"/>
      <c r="NDQ74" s="70"/>
      <c r="NDR74" s="71"/>
      <c r="NDT74" s="65"/>
      <c r="NDU74" s="69"/>
      <c r="NDV74" s="69"/>
      <c r="NDW74" s="70"/>
      <c r="NDX74" s="70"/>
      <c r="NDY74" s="70"/>
      <c r="NDZ74" s="71"/>
      <c r="NEB74" s="65"/>
      <c r="NEC74" s="69"/>
      <c r="NED74" s="69"/>
      <c r="NEE74" s="70"/>
      <c r="NEF74" s="70"/>
      <c r="NEG74" s="70"/>
      <c r="NEH74" s="71"/>
      <c r="NEJ74" s="65"/>
      <c r="NEK74" s="69"/>
      <c r="NEL74" s="69"/>
      <c r="NEM74" s="70"/>
      <c r="NEN74" s="70"/>
      <c r="NEO74" s="70"/>
      <c r="NEP74" s="71"/>
      <c r="NER74" s="65"/>
      <c r="NES74" s="69"/>
      <c r="NET74" s="69"/>
      <c r="NEU74" s="70"/>
      <c r="NEV74" s="70"/>
      <c r="NEW74" s="70"/>
      <c r="NEX74" s="71"/>
      <c r="NEZ74" s="65"/>
      <c r="NFA74" s="69"/>
      <c r="NFB74" s="69"/>
      <c r="NFC74" s="70"/>
      <c r="NFD74" s="70"/>
      <c r="NFE74" s="70"/>
      <c r="NFF74" s="71"/>
      <c r="NFH74" s="65"/>
      <c r="NFI74" s="69"/>
      <c r="NFJ74" s="69"/>
      <c r="NFK74" s="70"/>
      <c r="NFL74" s="70"/>
      <c r="NFM74" s="70"/>
      <c r="NFN74" s="71"/>
      <c r="NFP74" s="65"/>
      <c r="NFQ74" s="69"/>
      <c r="NFR74" s="69"/>
      <c r="NFS74" s="70"/>
      <c r="NFT74" s="70"/>
      <c r="NFU74" s="70"/>
      <c r="NFV74" s="71"/>
      <c r="NFX74" s="65"/>
      <c r="NFY74" s="69"/>
      <c r="NFZ74" s="69"/>
      <c r="NGA74" s="70"/>
      <c r="NGB74" s="70"/>
      <c r="NGC74" s="70"/>
      <c r="NGD74" s="71"/>
      <c r="NGF74" s="65"/>
      <c r="NGG74" s="69"/>
      <c r="NGH74" s="69"/>
      <c r="NGI74" s="70"/>
      <c r="NGJ74" s="70"/>
      <c r="NGK74" s="70"/>
      <c r="NGL74" s="71"/>
      <c r="NGN74" s="65"/>
      <c r="NGO74" s="69"/>
      <c r="NGP74" s="69"/>
      <c r="NGQ74" s="70"/>
      <c r="NGR74" s="70"/>
      <c r="NGS74" s="70"/>
      <c r="NGT74" s="71"/>
      <c r="NGV74" s="65"/>
      <c r="NGW74" s="69"/>
      <c r="NGX74" s="69"/>
      <c r="NGY74" s="70"/>
      <c r="NGZ74" s="70"/>
      <c r="NHA74" s="70"/>
      <c r="NHB74" s="71"/>
      <c r="NHD74" s="65"/>
      <c r="NHE74" s="69"/>
      <c r="NHF74" s="69"/>
      <c r="NHG74" s="70"/>
      <c r="NHH74" s="70"/>
      <c r="NHI74" s="70"/>
      <c r="NHJ74" s="71"/>
      <c r="NHL74" s="65"/>
      <c r="NHM74" s="69"/>
      <c r="NHN74" s="69"/>
      <c r="NHO74" s="70"/>
      <c r="NHP74" s="70"/>
      <c r="NHQ74" s="70"/>
      <c r="NHR74" s="71"/>
      <c r="NHT74" s="65"/>
      <c r="NHU74" s="69"/>
      <c r="NHV74" s="69"/>
      <c r="NHW74" s="70"/>
      <c r="NHX74" s="70"/>
      <c r="NHY74" s="70"/>
      <c r="NHZ74" s="71"/>
      <c r="NIB74" s="65"/>
      <c r="NIC74" s="69"/>
      <c r="NID74" s="69"/>
      <c r="NIE74" s="70"/>
      <c r="NIF74" s="70"/>
      <c r="NIG74" s="70"/>
      <c r="NIH74" s="71"/>
      <c r="NIJ74" s="65"/>
      <c r="NIK74" s="69"/>
      <c r="NIL74" s="69"/>
      <c r="NIM74" s="70"/>
      <c r="NIN74" s="70"/>
      <c r="NIO74" s="70"/>
      <c r="NIP74" s="71"/>
      <c r="NIR74" s="65"/>
      <c r="NIS74" s="69"/>
      <c r="NIT74" s="69"/>
      <c r="NIU74" s="70"/>
      <c r="NIV74" s="70"/>
      <c r="NIW74" s="70"/>
      <c r="NIX74" s="71"/>
      <c r="NIZ74" s="65"/>
      <c r="NJA74" s="69"/>
      <c r="NJB74" s="69"/>
      <c r="NJC74" s="70"/>
      <c r="NJD74" s="70"/>
      <c r="NJE74" s="70"/>
      <c r="NJF74" s="71"/>
      <c r="NJH74" s="65"/>
      <c r="NJI74" s="69"/>
      <c r="NJJ74" s="69"/>
      <c r="NJK74" s="70"/>
      <c r="NJL74" s="70"/>
      <c r="NJM74" s="70"/>
      <c r="NJN74" s="71"/>
      <c r="NJP74" s="65"/>
      <c r="NJQ74" s="69"/>
      <c r="NJR74" s="69"/>
      <c r="NJS74" s="70"/>
      <c r="NJT74" s="70"/>
      <c r="NJU74" s="70"/>
      <c r="NJV74" s="71"/>
      <c r="NJX74" s="65"/>
      <c r="NJY74" s="69"/>
      <c r="NJZ74" s="69"/>
      <c r="NKA74" s="70"/>
      <c r="NKB74" s="70"/>
      <c r="NKC74" s="70"/>
      <c r="NKD74" s="71"/>
      <c r="NKF74" s="65"/>
      <c r="NKG74" s="69"/>
      <c r="NKH74" s="69"/>
      <c r="NKI74" s="70"/>
      <c r="NKJ74" s="70"/>
      <c r="NKK74" s="70"/>
      <c r="NKL74" s="71"/>
      <c r="NKN74" s="65"/>
      <c r="NKO74" s="69"/>
      <c r="NKP74" s="69"/>
      <c r="NKQ74" s="70"/>
      <c r="NKR74" s="70"/>
      <c r="NKS74" s="70"/>
      <c r="NKT74" s="71"/>
      <c r="NKV74" s="65"/>
      <c r="NKW74" s="69"/>
      <c r="NKX74" s="69"/>
      <c r="NKY74" s="70"/>
      <c r="NKZ74" s="70"/>
      <c r="NLA74" s="70"/>
      <c r="NLB74" s="71"/>
      <c r="NLD74" s="65"/>
      <c r="NLE74" s="69"/>
      <c r="NLF74" s="69"/>
      <c r="NLG74" s="70"/>
      <c r="NLH74" s="70"/>
      <c r="NLI74" s="70"/>
      <c r="NLJ74" s="71"/>
      <c r="NLL74" s="65"/>
      <c r="NLM74" s="69"/>
      <c r="NLN74" s="69"/>
      <c r="NLO74" s="70"/>
      <c r="NLP74" s="70"/>
      <c r="NLQ74" s="70"/>
      <c r="NLR74" s="71"/>
      <c r="NLT74" s="65"/>
      <c r="NLU74" s="69"/>
      <c r="NLV74" s="69"/>
      <c r="NLW74" s="70"/>
      <c r="NLX74" s="70"/>
      <c r="NLY74" s="70"/>
      <c r="NLZ74" s="71"/>
      <c r="NMB74" s="65"/>
      <c r="NMC74" s="69"/>
      <c r="NMD74" s="69"/>
      <c r="NME74" s="70"/>
      <c r="NMF74" s="70"/>
      <c r="NMG74" s="70"/>
      <c r="NMH74" s="71"/>
      <c r="NMJ74" s="65"/>
      <c r="NMK74" s="69"/>
      <c r="NML74" s="69"/>
      <c r="NMM74" s="70"/>
      <c r="NMN74" s="70"/>
      <c r="NMO74" s="70"/>
      <c r="NMP74" s="71"/>
      <c r="NMR74" s="65"/>
      <c r="NMS74" s="69"/>
      <c r="NMT74" s="69"/>
      <c r="NMU74" s="70"/>
      <c r="NMV74" s="70"/>
      <c r="NMW74" s="70"/>
      <c r="NMX74" s="71"/>
      <c r="NMZ74" s="65"/>
      <c r="NNA74" s="69"/>
      <c r="NNB74" s="69"/>
      <c r="NNC74" s="70"/>
      <c r="NND74" s="70"/>
      <c r="NNE74" s="70"/>
      <c r="NNF74" s="71"/>
      <c r="NNH74" s="65"/>
      <c r="NNI74" s="69"/>
      <c r="NNJ74" s="69"/>
      <c r="NNK74" s="70"/>
      <c r="NNL74" s="70"/>
      <c r="NNM74" s="70"/>
      <c r="NNN74" s="71"/>
      <c r="NNP74" s="65"/>
      <c r="NNQ74" s="69"/>
      <c r="NNR74" s="69"/>
      <c r="NNS74" s="70"/>
      <c r="NNT74" s="70"/>
      <c r="NNU74" s="70"/>
      <c r="NNV74" s="71"/>
      <c r="NNX74" s="65"/>
      <c r="NNY74" s="69"/>
      <c r="NNZ74" s="69"/>
      <c r="NOA74" s="70"/>
      <c r="NOB74" s="70"/>
      <c r="NOC74" s="70"/>
      <c r="NOD74" s="71"/>
      <c r="NOF74" s="65"/>
      <c r="NOG74" s="69"/>
      <c r="NOH74" s="69"/>
      <c r="NOI74" s="70"/>
      <c r="NOJ74" s="70"/>
      <c r="NOK74" s="70"/>
      <c r="NOL74" s="71"/>
      <c r="NON74" s="65"/>
      <c r="NOO74" s="69"/>
      <c r="NOP74" s="69"/>
      <c r="NOQ74" s="70"/>
      <c r="NOR74" s="70"/>
      <c r="NOS74" s="70"/>
      <c r="NOT74" s="71"/>
      <c r="NOV74" s="65"/>
      <c r="NOW74" s="69"/>
      <c r="NOX74" s="69"/>
      <c r="NOY74" s="70"/>
      <c r="NOZ74" s="70"/>
      <c r="NPA74" s="70"/>
      <c r="NPB74" s="71"/>
      <c r="NPD74" s="65"/>
      <c r="NPE74" s="69"/>
      <c r="NPF74" s="69"/>
      <c r="NPG74" s="70"/>
      <c r="NPH74" s="70"/>
      <c r="NPI74" s="70"/>
      <c r="NPJ74" s="71"/>
      <c r="NPL74" s="65"/>
      <c r="NPM74" s="69"/>
      <c r="NPN74" s="69"/>
      <c r="NPO74" s="70"/>
      <c r="NPP74" s="70"/>
      <c r="NPQ74" s="70"/>
      <c r="NPR74" s="71"/>
      <c r="NPT74" s="65"/>
      <c r="NPU74" s="69"/>
      <c r="NPV74" s="69"/>
      <c r="NPW74" s="70"/>
      <c r="NPX74" s="70"/>
      <c r="NPY74" s="70"/>
      <c r="NPZ74" s="71"/>
      <c r="NQB74" s="65"/>
      <c r="NQC74" s="69"/>
      <c r="NQD74" s="69"/>
      <c r="NQE74" s="70"/>
      <c r="NQF74" s="70"/>
      <c r="NQG74" s="70"/>
      <c r="NQH74" s="71"/>
      <c r="NQJ74" s="65"/>
      <c r="NQK74" s="69"/>
      <c r="NQL74" s="69"/>
      <c r="NQM74" s="70"/>
      <c r="NQN74" s="70"/>
      <c r="NQO74" s="70"/>
      <c r="NQP74" s="71"/>
      <c r="NQR74" s="65"/>
      <c r="NQS74" s="69"/>
      <c r="NQT74" s="69"/>
      <c r="NQU74" s="70"/>
      <c r="NQV74" s="70"/>
      <c r="NQW74" s="70"/>
      <c r="NQX74" s="71"/>
      <c r="NQZ74" s="65"/>
      <c r="NRA74" s="69"/>
      <c r="NRB74" s="69"/>
      <c r="NRC74" s="70"/>
      <c r="NRD74" s="70"/>
      <c r="NRE74" s="70"/>
      <c r="NRF74" s="71"/>
      <c r="NRH74" s="65"/>
      <c r="NRI74" s="69"/>
      <c r="NRJ74" s="69"/>
      <c r="NRK74" s="70"/>
      <c r="NRL74" s="70"/>
      <c r="NRM74" s="70"/>
      <c r="NRN74" s="71"/>
      <c r="NRP74" s="65"/>
      <c r="NRQ74" s="69"/>
      <c r="NRR74" s="69"/>
      <c r="NRS74" s="70"/>
      <c r="NRT74" s="70"/>
      <c r="NRU74" s="70"/>
      <c r="NRV74" s="71"/>
      <c r="NRX74" s="65"/>
      <c r="NRY74" s="69"/>
      <c r="NRZ74" s="69"/>
      <c r="NSA74" s="70"/>
      <c r="NSB74" s="70"/>
      <c r="NSC74" s="70"/>
      <c r="NSD74" s="71"/>
      <c r="NSF74" s="65"/>
      <c r="NSG74" s="69"/>
      <c r="NSH74" s="69"/>
      <c r="NSI74" s="70"/>
      <c r="NSJ74" s="70"/>
      <c r="NSK74" s="70"/>
      <c r="NSL74" s="71"/>
      <c r="NSN74" s="65"/>
      <c r="NSO74" s="69"/>
      <c r="NSP74" s="69"/>
      <c r="NSQ74" s="70"/>
      <c r="NSR74" s="70"/>
      <c r="NSS74" s="70"/>
      <c r="NST74" s="71"/>
      <c r="NSV74" s="65"/>
      <c r="NSW74" s="69"/>
      <c r="NSX74" s="69"/>
      <c r="NSY74" s="70"/>
      <c r="NSZ74" s="70"/>
      <c r="NTA74" s="70"/>
      <c r="NTB74" s="71"/>
      <c r="NTD74" s="65"/>
      <c r="NTE74" s="69"/>
      <c r="NTF74" s="69"/>
      <c r="NTG74" s="70"/>
      <c r="NTH74" s="70"/>
      <c r="NTI74" s="70"/>
      <c r="NTJ74" s="71"/>
      <c r="NTL74" s="65"/>
      <c r="NTM74" s="69"/>
      <c r="NTN74" s="69"/>
      <c r="NTO74" s="70"/>
      <c r="NTP74" s="70"/>
      <c r="NTQ74" s="70"/>
      <c r="NTR74" s="71"/>
      <c r="NTT74" s="65"/>
      <c r="NTU74" s="69"/>
      <c r="NTV74" s="69"/>
      <c r="NTW74" s="70"/>
      <c r="NTX74" s="70"/>
      <c r="NTY74" s="70"/>
      <c r="NTZ74" s="71"/>
      <c r="NUB74" s="65"/>
      <c r="NUC74" s="69"/>
      <c r="NUD74" s="69"/>
      <c r="NUE74" s="70"/>
      <c r="NUF74" s="70"/>
      <c r="NUG74" s="70"/>
      <c r="NUH74" s="71"/>
      <c r="NUJ74" s="65"/>
      <c r="NUK74" s="69"/>
      <c r="NUL74" s="69"/>
      <c r="NUM74" s="70"/>
      <c r="NUN74" s="70"/>
      <c r="NUO74" s="70"/>
      <c r="NUP74" s="71"/>
      <c r="NUR74" s="65"/>
      <c r="NUS74" s="69"/>
      <c r="NUT74" s="69"/>
      <c r="NUU74" s="70"/>
      <c r="NUV74" s="70"/>
      <c r="NUW74" s="70"/>
      <c r="NUX74" s="71"/>
      <c r="NUZ74" s="65"/>
      <c r="NVA74" s="69"/>
      <c r="NVB74" s="69"/>
      <c r="NVC74" s="70"/>
      <c r="NVD74" s="70"/>
      <c r="NVE74" s="70"/>
      <c r="NVF74" s="71"/>
      <c r="NVH74" s="65"/>
      <c r="NVI74" s="69"/>
      <c r="NVJ74" s="69"/>
      <c r="NVK74" s="70"/>
      <c r="NVL74" s="70"/>
      <c r="NVM74" s="70"/>
      <c r="NVN74" s="71"/>
      <c r="NVP74" s="65"/>
      <c r="NVQ74" s="69"/>
      <c r="NVR74" s="69"/>
      <c r="NVS74" s="70"/>
      <c r="NVT74" s="70"/>
      <c r="NVU74" s="70"/>
      <c r="NVV74" s="71"/>
      <c r="NVX74" s="65"/>
      <c r="NVY74" s="69"/>
      <c r="NVZ74" s="69"/>
      <c r="NWA74" s="70"/>
      <c r="NWB74" s="70"/>
      <c r="NWC74" s="70"/>
      <c r="NWD74" s="71"/>
      <c r="NWF74" s="65"/>
      <c r="NWG74" s="69"/>
      <c r="NWH74" s="69"/>
      <c r="NWI74" s="70"/>
      <c r="NWJ74" s="70"/>
      <c r="NWK74" s="70"/>
      <c r="NWL74" s="71"/>
      <c r="NWN74" s="65"/>
      <c r="NWO74" s="69"/>
      <c r="NWP74" s="69"/>
      <c r="NWQ74" s="70"/>
      <c r="NWR74" s="70"/>
      <c r="NWS74" s="70"/>
      <c r="NWT74" s="71"/>
      <c r="NWV74" s="65"/>
      <c r="NWW74" s="69"/>
      <c r="NWX74" s="69"/>
      <c r="NWY74" s="70"/>
      <c r="NWZ74" s="70"/>
      <c r="NXA74" s="70"/>
      <c r="NXB74" s="71"/>
      <c r="NXD74" s="65"/>
      <c r="NXE74" s="69"/>
      <c r="NXF74" s="69"/>
      <c r="NXG74" s="70"/>
      <c r="NXH74" s="70"/>
      <c r="NXI74" s="70"/>
      <c r="NXJ74" s="71"/>
      <c r="NXL74" s="65"/>
      <c r="NXM74" s="69"/>
      <c r="NXN74" s="69"/>
      <c r="NXO74" s="70"/>
      <c r="NXP74" s="70"/>
      <c r="NXQ74" s="70"/>
      <c r="NXR74" s="71"/>
      <c r="NXT74" s="65"/>
      <c r="NXU74" s="69"/>
      <c r="NXV74" s="69"/>
      <c r="NXW74" s="70"/>
      <c r="NXX74" s="70"/>
      <c r="NXY74" s="70"/>
      <c r="NXZ74" s="71"/>
      <c r="NYB74" s="65"/>
      <c r="NYC74" s="69"/>
      <c r="NYD74" s="69"/>
      <c r="NYE74" s="70"/>
      <c r="NYF74" s="70"/>
      <c r="NYG74" s="70"/>
      <c r="NYH74" s="71"/>
      <c r="NYJ74" s="65"/>
      <c r="NYK74" s="69"/>
      <c r="NYL74" s="69"/>
      <c r="NYM74" s="70"/>
      <c r="NYN74" s="70"/>
      <c r="NYO74" s="70"/>
      <c r="NYP74" s="71"/>
      <c r="NYR74" s="65"/>
      <c r="NYS74" s="69"/>
      <c r="NYT74" s="69"/>
      <c r="NYU74" s="70"/>
      <c r="NYV74" s="70"/>
      <c r="NYW74" s="70"/>
      <c r="NYX74" s="71"/>
      <c r="NYZ74" s="65"/>
      <c r="NZA74" s="69"/>
      <c r="NZB74" s="69"/>
      <c r="NZC74" s="70"/>
      <c r="NZD74" s="70"/>
      <c r="NZE74" s="70"/>
      <c r="NZF74" s="71"/>
      <c r="NZH74" s="65"/>
      <c r="NZI74" s="69"/>
      <c r="NZJ74" s="69"/>
      <c r="NZK74" s="70"/>
      <c r="NZL74" s="70"/>
      <c r="NZM74" s="70"/>
      <c r="NZN74" s="71"/>
      <c r="NZP74" s="65"/>
      <c r="NZQ74" s="69"/>
      <c r="NZR74" s="69"/>
      <c r="NZS74" s="70"/>
      <c r="NZT74" s="70"/>
      <c r="NZU74" s="70"/>
      <c r="NZV74" s="71"/>
      <c r="NZX74" s="65"/>
      <c r="NZY74" s="69"/>
      <c r="NZZ74" s="69"/>
      <c r="OAA74" s="70"/>
      <c r="OAB74" s="70"/>
      <c r="OAC74" s="70"/>
      <c r="OAD74" s="71"/>
      <c r="OAF74" s="65"/>
      <c r="OAG74" s="69"/>
      <c r="OAH74" s="69"/>
      <c r="OAI74" s="70"/>
      <c r="OAJ74" s="70"/>
      <c r="OAK74" s="70"/>
      <c r="OAL74" s="71"/>
      <c r="OAN74" s="65"/>
      <c r="OAO74" s="69"/>
      <c r="OAP74" s="69"/>
      <c r="OAQ74" s="70"/>
      <c r="OAR74" s="70"/>
      <c r="OAS74" s="70"/>
      <c r="OAT74" s="71"/>
      <c r="OAV74" s="65"/>
      <c r="OAW74" s="69"/>
      <c r="OAX74" s="69"/>
      <c r="OAY74" s="70"/>
      <c r="OAZ74" s="70"/>
      <c r="OBA74" s="70"/>
      <c r="OBB74" s="71"/>
      <c r="OBD74" s="65"/>
      <c r="OBE74" s="69"/>
      <c r="OBF74" s="69"/>
      <c r="OBG74" s="70"/>
      <c r="OBH74" s="70"/>
      <c r="OBI74" s="70"/>
      <c r="OBJ74" s="71"/>
      <c r="OBL74" s="65"/>
      <c r="OBM74" s="69"/>
      <c r="OBN74" s="69"/>
      <c r="OBO74" s="70"/>
      <c r="OBP74" s="70"/>
      <c r="OBQ74" s="70"/>
      <c r="OBR74" s="71"/>
      <c r="OBT74" s="65"/>
      <c r="OBU74" s="69"/>
      <c r="OBV74" s="69"/>
      <c r="OBW74" s="70"/>
      <c r="OBX74" s="70"/>
      <c r="OBY74" s="70"/>
      <c r="OBZ74" s="71"/>
      <c r="OCB74" s="65"/>
      <c r="OCC74" s="69"/>
      <c r="OCD74" s="69"/>
      <c r="OCE74" s="70"/>
      <c r="OCF74" s="70"/>
      <c r="OCG74" s="70"/>
      <c r="OCH74" s="71"/>
      <c r="OCJ74" s="65"/>
      <c r="OCK74" s="69"/>
      <c r="OCL74" s="69"/>
      <c r="OCM74" s="70"/>
      <c r="OCN74" s="70"/>
      <c r="OCO74" s="70"/>
      <c r="OCP74" s="71"/>
      <c r="OCR74" s="65"/>
      <c r="OCS74" s="69"/>
      <c r="OCT74" s="69"/>
      <c r="OCU74" s="70"/>
      <c r="OCV74" s="70"/>
      <c r="OCW74" s="70"/>
      <c r="OCX74" s="71"/>
      <c r="OCZ74" s="65"/>
      <c r="ODA74" s="69"/>
      <c r="ODB74" s="69"/>
      <c r="ODC74" s="70"/>
      <c r="ODD74" s="70"/>
      <c r="ODE74" s="70"/>
      <c r="ODF74" s="71"/>
      <c r="ODH74" s="65"/>
      <c r="ODI74" s="69"/>
      <c r="ODJ74" s="69"/>
      <c r="ODK74" s="70"/>
      <c r="ODL74" s="70"/>
      <c r="ODM74" s="70"/>
      <c r="ODN74" s="71"/>
      <c r="ODP74" s="65"/>
      <c r="ODQ74" s="69"/>
      <c r="ODR74" s="69"/>
      <c r="ODS74" s="70"/>
      <c r="ODT74" s="70"/>
      <c r="ODU74" s="70"/>
      <c r="ODV74" s="71"/>
      <c r="ODX74" s="65"/>
      <c r="ODY74" s="69"/>
      <c r="ODZ74" s="69"/>
      <c r="OEA74" s="70"/>
      <c r="OEB74" s="70"/>
      <c r="OEC74" s="70"/>
      <c r="OED74" s="71"/>
      <c r="OEF74" s="65"/>
      <c r="OEG74" s="69"/>
      <c r="OEH74" s="69"/>
      <c r="OEI74" s="70"/>
      <c r="OEJ74" s="70"/>
      <c r="OEK74" s="70"/>
      <c r="OEL74" s="71"/>
      <c r="OEN74" s="65"/>
      <c r="OEO74" s="69"/>
      <c r="OEP74" s="69"/>
      <c r="OEQ74" s="70"/>
      <c r="OER74" s="70"/>
      <c r="OES74" s="70"/>
      <c r="OET74" s="71"/>
      <c r="OEV74" s="65"/>
      <c r="OEW74" s="69"/>
      <c r="OEX74" s="69"/>
      <c r="OEY74" s="70"/>
      <c r="OEZ74" s="70"/>
      <c r="OFA74" s="70"/>
      <c r="OFB74" s="71"/>
      <c r="OFD74" s="65"/>
      <c r="OFE74" s="69"/>
      <c r="OFF74" s="69"/>
      <c r="OFG74" s="70"/>
      <c r="OFH74" s="70"/>
      <c r="OFI74" s="70"/>
      <c r="OFJ74" s="71"/>
      <c r="OFL74" s="65"/>
      <c r="OFM74" s="69"/>
      <c r="OFN74" s="69"/>
      <c r="OFO74" s="70"/>
      <c r="OFP74" s="70"/>
      <c r="OFQ74" s="70"/>
      <c r="OFR74" s="71"/>
      <c r="OFT74" s="65"/>
      <c r="OFU74" s="69"/>
      <c r="OFV74" s="69"/>
      <c r="OFW74" s="70"/>
      <c r="OFX74" s="70"/>
      <c r="OFY74" s="70"/>
      <c r="OFZ74" s="71"/>
      <c r="OGB74" s="65"/>
      <c r="OGC74" s="69"/>
      <c r="OGD74" s="69"/>
      <c r="OGE74" s="70"/>
      <c r="OGF74" s="70"/>
      <c r="OGG74" s="70"/>
      <c r="OGH74" s="71"/>
      <c r="OGJ74" s="65"/>
      <c r="OGK74" s="69"/>
      <c r="OGL74" s="69"/>
      <c r="OGM74" s="70"/>
      <c r="OGN74" s="70"/>
      <c r="OGO74" s="70"/>
      <c r="OGP74" s="71"/>
      <c r="OGR74" s="65"/>
      <c r="OGS74" s="69"/>
      <c r="OGT74" s="69"/>
      <c r="OGU74" s="70"/>
      <c r="OGV74" s="70"/>
      <c r="OGW74" s="70"/>
      <c r="OGX74" s="71"/>
      <c r="OGZ74" s="65"/>
      <c r="OHA74" s="69"/>
      <c r="OHB74" s="69"/>
      <c r="OHC74" s="70"/>
      <c r="OHD74" s="70"/>
      <c r="OHE74" s="70"/>
      <c r="OHF74" s="71"/>
      <c r="OHH74" s="65"/>
      <c r="OHI74" s="69"/>
      <c r="OHJ74" s="69"/>
      <c r="OHK74" s="70"/>
      <c r="OHL74" s="70"/>
      <c r="OHM74" s="70"/>
      <c r="OHN74" s="71"/>
      <c r="OHP74" s="65"/>
      <c r="OHQ74" s="69"/>
      <c r="OHR74" s="69"/>
      <c r="OHS74" s="70"/>
      <c r="OHT74" s="70"/>
      <c r="OHU74" s="70"/>
      <c r="OHV74" s="71"/>
      <c r="OHX74" s="65"/>
      <c r="OHY74" s="69"/>
      <c r="OHZ74" s="69"/>
      <c r="OIA74" s="70"/>
      <c r="OIB74" s="70"/>
      <c r="OIC74" s="70"/>
      <c r="OID74" s="71"/>
      <c r="OIF74" s="65"/>
      <c r="OIG74" s="69"/>
      <c r="OIH74" s="69"/>
      <c r="OII74" s="70"/>
      <c r="OIJ74" s="70"/>
      <c r="OIK74" s="70"/>
      <c r="OIL74" s="71"/>
      <c r="OIN74" s="65"/>
      <c r="OIO74" s="69"/>
      <c r="OIP74" s="69"/>
      <c r="OIQ74" s="70"/>
      <c r="OIR74" s="70"/>
      <c r="OIS74" s="70"/>
      <c r="OIT74" s="71"/>
      <c r="OIV74" s="65"/>
      <c r="OIW74" s="69"/>
      <c r="OIX74" s="69"/>
      <c r="OIY74" s="70"/>
      <c r="OIZ74" s="70"/>
      <c r="OJA74" s="70"/>
      <c r="OJB74" s="71"/>
      <c r="OJD74" s="65"/>
      <c r="OJE74" s="69"/>
      <c r="OJF74" s="69"/>
      <c r="OJG74" s="70"/>
      <c r="OJH74" s="70"/>
      <c r="OJI74" s="70"/>
      <c r="OJJ74" s="71"/>
      <c r="OJL74" s="65"/>
      <c r="OJM74" s="69"/>
      <c r="OJN74" s="69"/>
      <c r="OJO74" s="70"/>
      <c r="OJP74" s="70"/>
      <c r="OJQ74" s="70"/>
      <c r="OJR74" s="71"/>
      <c r="OJT74" s="65"/>
      <c r="OJU74" s="69"/>
      <c r="OJV74" s="69"/>
      <c r="OJW74" s="70"/>
      <c r="OJX74" s="70"/>
      <c r="OJY74" s="70"/>
      <c r="OJZ74" s="71"/>
      <c r="OKB74" s="65"/>
      <c r="OKC74" s="69"/>
      <c r="OKD74" s="69"/>
      <c r="OKE74" s="70"/>
      <c r="OKF74" s="70"/>
      <c r="OKG74" s="70"/>
      <c r="OKH74" s="71"/>
      <c r="OKJ74" s="65"/>
      <c r="OKK74" s="69"/>
      <c r="OKL74" s="69"/>
      <c r="OKM74" s="70"/>
      <c r="OKN74" s="70"/>
      <c r="OKO74" s="70"/>
      <c r="OKP74" s="71"/>
      <c r="OKR74" s="65"/>
      <c r="OKS74" s="69"/>
      <c r="OKT74" s="69"/>
      <c r="OKU74" s="70"/>
      <c r="OKV74" s="70"/>
      <c r="OKW74" s="70"/>
      <c r="OKX74" s="71"/>
      <c r="OKZ74" s="65"/>
      <c r="OLA74" s="69"/>
      <c r="OLB74" s="69"/>
      <c r="OLC74" s="70"/>
      <c r="OLD74" s="70"/>
      <c r="OLE74" s="70"/>
      <c r="OLF74" s="71"/>
      <c r="OLH74" s="65"/>
      <c r="OLI74" s="69"/>
      <c r="OLJ74" s="69"/>
      <c r="OLK74" s="70"/>
      <c r="OLL74" s="70"/>
      <c r="OLM74" s="70"/>
      <c r="OLN74" s="71"/>
      <c r="OLP74" s="65"/>
      <c r="OLQ74" s="69"/>
      <c r="OLR74" s="69"/>
      <c r="OLS74" s="70"/>
      <c r="OLT74" s="70"/>
      <c r="OLU74" s="70"/>
      <c r="OLV74" s="71"/>
      <c r="OLX74" s="65"/>
      <c r="OLY74" s="69"/>
      <c r="OLZ74" s="69"/>
      <c r="OMA74" s="70"/>
      <c r="OMB74" s="70"/>
      <c r="OMC74" s="70"/>
      <c r="OMD74" s="71"/>
      <c r="OMF74" s="65"/>
      <c r="OMG74" s="69"/>
      <c r="OMH74" s="69"/>
      <c r="OMI74" s="70"/>
      <c r="OMJ74" s="70"/>
      <c r="OMK74" s="70"/>
      <c r="OML74" s="71"/>
      <c r="OMN74" s="65"/>
      <c r="OMO74" s="69"/>
      <c r="OMP74" s="69"/>
      <c r="OMQ74" s="70"/>
      <c r="OMR74" s="70"/>
      <c r="OMS74" s="70"/>
      <c r="OMT74" s="71"/>
      <c r="OMV74" s="65"/>
      <c r="OMW74" s="69"/>
      <c r="OMX74" s="69"/>
      <c r="OMY74" s="70"/>
      <c r="OMZ74" s="70"/>
      <c r="ONA74" s="70"/>
      <c r="ONB74" s="71"/>
      <c r="OND74" s="65"/>
      <c r="ONE74" s="69"/>
      <c r="ONF74" s="69"/>
      <c r="ONG74" s="70"/>
      <c r="ONH74" s="70"/>
      <c r="ONI74" s="70"/>
      <c r="ONJ74" s="71"/>
      <c r="ONL74" s="65"/>
      <c r="ONM74" s="69"/>
      <c r="ONN74" s="69"/>
      <c r="ONO74" s="70"/>
      <c r="ONP74" s="70"/>
      <c r="ONQ74" s="70"/>
      <c r="ONR74" s="71"/>
      <c r="ONT74" s="65"/>
      <c r="ONU74" s="69"/>
      <c r="ONV74" s="69"/>
      <c r="ONW74" s="70"/>
      <c r="ONX74" s="70"/>
      <c r="ONY74" s="70"/>
      <c r="ONZ74" s="71"/>
      <c r="OOB74" s="65"/>
      <c r="OOC74" s="69"/>
      <c r="OOD74" s="69"/>
      <c r="OOE74" s="70"/>
      <c r="OOF74" s="70"/>
      <c r="OOG74" s="70"/>
      <c r="OOH74" s="71"/>
      <c r="OOJ74" s="65"/>
      <c r="OOK74" s="69"/>
      <c r="OOL74" s="69"/>
      <c r="OOM74" s="70"/>
      <c r="OON74" s="70"/>
      <c r="OOO74" s="70"/>
      <c r="OOP74" s="71"/>
      <c r="OOR74" s="65"/>
      <c r="OOS74" s="69"/>
      <c r="OOT74" s="69"/>
      <c r="OOU74" s="70"/>
      <c r="OOV74" s="70"/>
      <c r="OOW74" s="70"/>
      <c r="OOX74" s="71"/>
      <c r="OOZ74" s="65"/>
      <c r="OPA74" s="69"/>
      <c r="OPB74" s="69"/>
      <c r="OPC74" s="70"/>
      <c r="OPD74" s="70"/>
      <c r="OPE74" s="70"/>
      <c r="OPF74" s="71"/>
      <c r="OPH74" s="65"/>
      <c r="OPI74" s="69"/>
      <c r="OPJ74" s="69"/>
      <c r="OPK74" s="70"/>
      <c r="OPL74" s="70"/>
      <c r="OPM74" s="70"/>
      <c r="OPN74" s="71"/>
      <c r="OPP74" s="65"/>
      <c r="OPQ74" s="69"/>
      <c r="OPR74" s="69"/>
      <c r="OPS74" s="70"/>
      <c r="OPT74" s="70"/>
      <c r="OPU74" s="70"/>
      <c r="OPV74" s="71"/>
      <c r="OPX74" s="65"/>
      <c r="OPY74" s="69"/>
      <c r="OPZ74" s="69"/>
      <c r="OQA74" s="70"/>
      <c r="OQB74" s="70"/>
      <c r="OQC74" s="70"/>
      <c r="OQD74" s="71"/>
      <c r="OQF74" s="65"/>
      <c r="OQG74" s="69"/>
      <c r="OQH74" s="69"/>
      <c r="OQI74" s="70"/>
      <c r="OQJ74" s="70"/>
      <c r="OQK74" s="70"/>
      <c r="OQL74" s="71"/>
      <c r="OQN74" s="65"/>
      <c r="OQO74" s="69"/>
      <c r="OQP74" s="69"/>
      <c r="OQQ74" s="70"/>
      <c r="OQR74" s="70"/>
      <c r="OQS74" s="70"/>
      <c r="OQT74" s="71"/>
      <c r="OQV74" s="65"/>
      <c r="OQW74" s="69"/>
      <c r="OQX74" s="69"/>
      <c r="OQY74" s="70"/>
      <c r="OQZ74" s="70"/>
      <c r="ORA74" s="70"/>
      <c r="ORB74" s="71"/>
      <c r="ORD74" s="65"/>
      <c r="ORE74" s="69"/>
      <c r="ORF74" s="69"/>
      <c r="ORG74" s="70"/>
      <c r="ORH74" s="70"/>
      <c r="ORI74" s="70"/>
      <c r="ORJ74" s="71"/>
      <c r="ORL74" s="65"/>
      <c r="ORM74" s="69"/>
      <c r="ORN74" s="69"/>
      <c r="ORO74" s="70"/>
      <c r="ORP74" s="70"/>
      <c r="ORQ74" s="70"/>
      <c r="ORR74" s="71"/>
      <c r="ORT74" s="65"/>
      <c r="ORU74" s="69"/>
      <c r="ORV74" s="69"/>
      <c r="ORW74" s="70"/>
      <c r="ORX74" s="70"/>
      <c r="ORY74" s="70"/>
      <c r="ORZ74" s="71"/>
      <c r="OSB74" s="65"/>
      <c r="OSC74" s="69"/>
      <c r="OSD74" s="69"/>
      <c r="OSE74" s="70"/>
      <c r="OSF74" s="70"/>
      <c r="OSG74" s="70"/>
      <c r="OSH74" s="71"/>
      <c r="OSJ74" s="65"/>
      <c r="OSK74" s="69"/>
      <c r="OSL74" s="69"/>
      <c r="OSM74" s="70"/>
      <c r="OSN74" s="70"/>
      <c r="OSO74" s="70"/>
      <c r="OSP74" s="71"/>
      <c r="OSR74" s="65"/>
      <c r="OSS74" s="69"/>
      <c r="OST74" s="69"/>
      <c r="OSU74" s="70"/>
      <c r="OSV74" s="70"/>
      <c r="OSW74" s="70"/>
      <c r="OSX74" s="71"/>
      <c r="OSZ74" s="65"/>
      <c r="OTA74" s="69"/>
      <c r="OTB74" s="69"/>
      <c r="OTC74" s="70"/>
      <c r="OTD74" s="70"/>
      <c r="OTE74" s="70"/>
      <c r="OTF74" s="71"/>
      <c r="OTH74" s="65"/>
      <c r="OTI74" s="69"/>
      <c r="OTJ74" s="69"/>
      <c r="OTK74" s="70"/>
      <c r="OTL74" s="70"/>
      <c r="OTM74" s="70"/>
      <c r="OTN74" s="71"/>
      <c r="OTP74" s="65"/>
      <c r="OTQ74" s="69"/>
      <c r="OTR74" s="69"/>
      <c r="OTS74" s="70"/>
      <c r="OTT74" s="70"/>
      <c r="OTU74" s="70"/>
      <c r="OTV74" s="71"/>
      <c r="OTX74" s="65"/>
      <c r="OTY74" s="69"/>
      <c r="OTZ74" s="69"/>
      <c r="OUA74" s="70"/>
      <c r="OUB74" s="70"/>
      <c r="OUC74" s="70"/>
      <c r="OUD74" s="71"/>
      <c r="OUF74" s="65"/>
      <c r="OUG74" s="69"/>
      <c r="OUH74" s="69"/>
      <c r="OUI74" s="70"/>
      <c r="OUJ74" s="70"/>
      <c r="OUK74" s="70"/>
      <c r="OUL74" s="71"/>
      <c r="OUN74" s="65"/>
      <c r="OUO74" s="69"/>
      <c r="OUP74" s="69"/>
      <c r="OUQ74" s="70"/>
      <c r="OUR74" s="70"/>
      <c r="OUS74" s="70"/>
      <c r="OUT74" s="71"/>
      <c r="OUV74" s="65"/>
      <c r="OUW74" s="69"/>
      <c r="OUX74" s="69"/>
      <c r="OUY74" s="70"/>
      <c r="OUZ74" s="70"/>
      <c r="OVA74" s="70"/>
      <c r="OVB74" s="71"/>
      <c r="OVD74" s="65"/>
      <c r="OVE74" s="69"/>
      <c r="OVF74" s="69"/>
      <c r="OVG74" s="70"/>
      <c r="OVH74" s="70"/>
      <c r="OVI74" s="70"/>
      <c r="OVJ74" s="71"/>
      <c r="OVL74" s="65"/>
      <c r="OVM74" s="69"/>
      <c r="OVN74" s="69"/>
      <c r="OVO74" s="70"/>
      <c r="OVP74" s="70"/>
      <c r="OVQ74" s="70"/>
      <c r="OVR74" s="71"/>
      <c r="OVT74" s="65"/>
      <c r="OVU74" s="69"/>
      <c r="OVV74" s="69"/>
      <c r="OVW74" s="70"/>
      <c r="OVX74" s="70"/>
      <c r="OVY74" s="70"/>
      <c r="OVZ74" s="71"/>
      <c r="OWB74" s="65"/>
      <c r="OWC74" s="69"/>
      <c r="OWD74" s="69"/>
      <c r="OWE74" s="70"/>
      <c r="OWF74" s="70"/>
      <c r="OWG74" s="70"/>
      <c r="OWH74" s="71"/>
      <c r="OWJ74" s="65"/>
      <c r="OWK74" s="69"/>
      <c r="OWL74" s="69"/>
      <c r="OWM74" s="70"/>
      <c r="OWN74" s="70"/>
      <c r="OWO74" s="70"/>
      <c r="OWP74" s="71"/>
      <c r="OWR74" s="65"/>
      <c r="OWS74" s="69"/>
      <c r="OWT74" s="69"/>
      <c r="OWU74" s="70"/>
      <c r="OWV74" s="70"/>
      <c r="OWW74" s="70"/>
      <c r="OWX74" s="71"/>
      <c r="OWZ74" s="65"/>
      <c r="OXA74" s="69"/>
      <c r="OXB74" s="69"/>
      <c r="OXC74" s="70"/>
      <c r="OXD74" s="70"/>
      <c r="OXE74" s="70"/>
      <c r="OXF74" s="71"/>
      <c r="OXH74" s="65"/>
      <c r="OXI74" s="69"/>
      <c r="OXJ74" s="69"/>
      <c r="OXK74" s="70"/>
      <c r="OXL74" s="70"/>
      <c r="OXM74" s="70"/>
      <c r="OXN74" s="71"/>
      <c r="OXP74" s="65"/>
      <c r="OXQ74" s="69"/>
      <c r="OXR74" s="69"/>
      <c r="OXS74" s="70"/>
      <c r="OXT74" s="70"/>
      <c r="OXU74" s="70"/>
      <c r="OXV74" s="71"/>
      <c r="OXX74" s="65"/>
      <c r="OXY74" s="69"/>
      <c r="OXZ74" s="69"/>
      <c r="OYA74" s="70"/>
      <c r="OYB74" s="70"/>
      <c r="OYC74" s="70"/>
      <c r="OYD74" s="71"/>
      <c r="OYF74" s="65"/>
      <c r="OYG74" s="69"/>
      <c r="OYH74" s="69"/>
      <c r="OYI74" s="70"/>
      <c r="OYJ74" s="70"/>
      <c r="OYK74" s="70"/>
      <c r="OYL74" s="71"/>
      <c r="OYN74" s="65"/>
      <c r="OYO74" s="69"/>
      <c r="OYP74" s="69"/>
      <c r="OYQ74" s="70"/>
      <c r="OYR74" s="70"/>
      <c r="OYS74" s="70"/>
      <c r="OYT74" s="71"/>
      <c r="OYV74" s="65"/>
      <c r="OYW74" s="69"/>
      <c r="OYX74" s="69"/>
      <c r="OYY74" s="70"/>
      <c r="OYZ74" s="70"/>
      <c r="OZA74" s="70"/>
      <c r="OZB74" s="71"/>
      <c r="OZD74" s="65"/>
      <c r="OZE74" s="69"/>
      <c r="OZF74" s="69"/>
      <c r="OZG74" s="70"/>
      <c r="OZH74" s="70"/>
      <c r="OZI74" s="70"/>
      <c r="OZJ74" s="71"/>
      <c r="OZL74" s="65"/>
      <c r="OZM74" s="69"/>
      <c r="OZN74" s="69"/>
      <c r="OZO74" s="70"/>
      <c r="OZP74" s="70"/>
      <c r="OZQ74" s="70"/>
      <c r="OZR74" s="71"/>
      <c r="OZT74" s="65"/>
      <c r="OZU74" s="69"/>
      <c r="OZV74" s="69"/>
      <c r="OZW74" s="70"/>
      <c r="OZX74" s="70"/>
      <c r="OZY74" s="70"/>
      <c r="OZZ74" s="71"/>
      <c r="PAB74" s="65"/>
      <c r="PAC74" s="69"/>
      <c r="PAD74" s="69"/>
      <c r="PAE74" s="70"/>
      <c r="PAF74" s="70"/>
      <c r="PAG74" s="70"/>
      <c r="PAH74" s="71"/>
      <c r="PAJ74" s="65"/>
      <c r="PAK74" s="69"/>
      <c r="PAL74" s="69"/>
      <c r="PAM74" s="70"/>
      <c r="PAN74" s="70"/>
      <c r="PAO74" s="70"/>
      <c r="PAP74" s="71"/>
      <c r="PAR74" s="65"/>
      <c r="PAS74" s="69"/>
      <c r="PAT74" s="69"/>
      <c r="PAU74" s="70"/>
      <c r="PAV74" s="70"/>
      <c r="PAW74" s="70"/>
      <c r="PAX74" s="71"/>
      <c r="PAZ74" s="65"/>
      <c r="PBA74" s="69"/>
      <c r="PBB74" s="69"/>
      <c r="PBC74" s="70"/>
      <c r="PBD74" s="70"/>
      <c r="PBE74" s="70"/>
      <c r="PBF74" s="71"/>
      <c r="PBH74" s="65"/>
      <c r="PBI74" s="69"/>
      <c r="PBJ74" s="69"/>
      <c r="PBK74" s="70"/>
      <c r="PBL74" s="70"/>
      <c r="PBM74" s="70"/>
      <c r="PBN74" s="71"/>
      <c r="PBP74" s="65"/>
      <c r="PBQ74" s="69"/>
      <c r="PBR74" s="69"/>
      <c r="PBS74" s="70"/>
      <c r="PBT74" s="70"/>
      <c r="PBU74" s="70"/>
      <c r="PBV74" s="71"/>
      <c r="PBX74" s="65"/>
      <c r="PBY74" s="69"/>
      <c r="PBZ74" s="69"/>
      <c r="PCA74" s="70"/>
      <c r="PCB74" s="70"/>
      <c r="PCC74" s="70"/>
      <c r="PCD74" s="71"/>
      <c r="PCF74" s="65"/>
      <c r="PCG74" s="69"/>
      <c r="PCH74" s="69"/>
      <c r="PCI74" s="70"/>
      <c r="PCJ74" s="70"/>
      <c r="PCK74" s="70"/>
      <c r="PCL74" s="71"/>
      <c r="PCN74" s="65"/>
      <c r="PCO74" s="69"/>
      <c r="PCP74" s="69"/>
      <c r="PCQ74" s="70"/>
      <c r="PCR74" s="70"/>
      <c r="PCS74" s="70"/>
      <c r="PCT74" s="71"/>
      <c r="PCV74" s="65"/>
      <c r="PCW74" s="69"/>
      <c r="PCX74" s="69"/>
      <c r="PCY74" s="70"/>
      <c r="PCZ74" s="70"/>
      <c r="PDA74" s="70"/>
      <c r="PDB74" s="71"/>
      <c r="PDD74" s="65"/>
      <c r="PDE74" s="69"/>
      <c r="PDF74" s="69"/>
      <c r="PDG74" s="70"/>
      <c r="PDH74" s="70"/>
      <c r="PDI74" s="70"/>
      <c r="PDJ74" s="71"/>
      <c r="PDL74" s="65"/>
      <c r="PDM74" s="69"/>
      <c r="PDN74" s="69"/>
      <c r="PDO74" s="70"/>
      <c r="PDP74" s="70"/>
      <c r="PDQ74" s="70"/>
      <c r="PDR74" s="71"/>
      <c r="PDT74" s="65"/>
      <c r="PDU74" s="69"/>
      <c r="PDV74" s="69"/>
      <c r="PDW74" s="70"/>
      <c r="PDX74" s="70"/>
      <c r="PDY74" s="70"/>
      <c r="PDZ74" s="71"/>
      <c r="PEB74" s="65"/>
      <c r="PEC74" s="69"/>
      <c r="PED74" s="69"/>
      <c r="PEE74" s="70"/>
      <c r="PEF74" s="70"/>
      <c r="PEG74" s="70"/>
      <c r="PEH74" s="71"/>
      <c r="PEJ74" s="65"/>
      <c r="PEK74" s="69"/>
      <c r="PEL74" s="69"/>
      <c r="PEM74" s="70"/>
      <c r="PEN74" s="70"/>
      <c r="PEO74" s="70"/>
      <c r="PEP74" s="71"/>
      <c r="PER74" s="65"/>
      <c r="PES74" s="69"/>
      <c r="PET74" s="69"/>
      <c r="PEU74" s="70"/>
      <c r="PEV74" s="70"/>
      <c r="PEW74" s="70"/>
      <c r="PEX74" s="71"/>
      <c r="PEZ74" s="65"/>
      <c r="PFA74" s="69"/>
      <c r="PFB74" s="69"/>
      <c r="PFC74" s="70"/>
      <c r="PFD74" s="70"/>
      <c r="PFE74" s="70"/>
      <c r="PFF74" s="71"/>
      <c r="PFH74" s="65"/>
      <c r="PFI74" s="69"/>
      <c r="PFJ74" s="69"/>
      <c r="PFK74" s="70"/>
      <c r="PFL74" s="70"/>
      <c r="PFM74" s="70"/>
      <c r="PFN74" s="71"/>
      <c r="PFP74" s="65"/>
      <c r="PFQ74" s="69"/>
      <c r="PFR74" s="69"/>
      <c r="PFS74" s="70"/>
      <c r="PFT74" s="70"/>
      <c r="PFU74" s="70"/>
      <c r="PFV74" s="71"/>
      <c r="PFX74" s="65"/>
      <c r="PFY74" s="69"/>
      <c r="PFZ74" s="69"/>
      <c r="PGA74" s="70"/>
      <c r="PGB74" s="70"/>
      <c r="PGC74" s="70"/>
      <c r="PGD74" s="71"/>
      <c r="PGF74" s="65"/>
      <c r="PGG74" s="69"/>
      <c r="PGH74" s="69"/>
      <c r="PGI74" s="70"/>
      <c r="PGJ74" s="70"/>
      <c r="PGK74" s="70"/>
      <c r="PGL74" s="71"/>
      <c r="PGN74" s="65"/>
      <c r="PGO74" s="69"/>
      <c r="PGP74" s="69"/>
      <c r="PGQ74" s="70"/>
      <c r="PGR74" s="70"/>
      <c r="PGS74" s="70"/>
      <c r="PGT74" s="71"/>
      <c r="PGV74" s="65"/>
      <c r="PGW74" s="69"/>
      <c r="PGX74" s="69"/>
      <c r="PGY74" s="70"/>
      <c r="PGZ74" s="70"/>
      <c r="PHA74" s="70"/>
      <c r="PHB74" s="71"/>
      <c r="PHD74" s="65"/>
      <c r="PHE74" s="69"/>
      <c r="PHF74" s="69"/>
      <c r="PHG74" s="70"/>
      <c r="PHH74" s="70"/>
      <c r="PHI74" s="70"/>
      <c r="PHJ74" s="71"/>
      <c r="PHL74" s="65"/>
      <c r="PHM74" s="69"/>
      <c r="PHN74" s="69"/>
      <c r="PHO74" s="70"/>
      <c r="PHP74" s="70"/>
      <c r="PHQ74" s="70"/>
      <c r="PHR74" s="71"/>
      <c r="PHT74" s="65"/>
      <c r="PHU74" s="69"/>
      <c r="PHV74" s="69"/>
      <c r="PHW74" s="70"/>
      <c r="PHX74" s="70"/>
      <c r="PHY74" s="70"/>
      <c r="PHZ74" s="71"/>
      <c r="PIB74" s="65"/>
      <c r="PIC74" s="69"/>
      <c r="PID74" s="69"/>
      <c r="PIE74" s="70"/>
      <c r="PIF74" s="70"/>
      <c r="PIG74" s="70"/>
      <c r="PIH74" s="71"/>
      <c r="PIJ74" s="65"/>
      <c r="PIK74" s="69"/>
      <c r="PIL74" s="69"/>
      <c r="PIM74" s="70"/>
      <c r="PIN74" s="70"/>
      <c r="PIO74" s="70"/>
      <c r="PIP74" s="71"/>
      <c r="PIR74" s="65"/>
      <c r="PIS74" s="69"/>
      <c r="PIT74" s="69"/>
      <c r="PIU74" s="70"/>
      <c r="PIV74" s="70"/>
      <c r="PIW74" s="70"/>
      <c r="PIX74" s="71"/>
      <c r="PIZ74" s="65"/>
      <c r="PJA74" s="69"/>
      <c r="PJB74" s="69"/>
      <c r="PJC74" s="70"/>
      <c r="PJD74" s="70"/>
      <c r="PJE74" s="70"/>
      <c r="PJF74" s="71"/>
      <c r="PJH74" s="65"/>
      <c r="PJI74" s="69"/>
      <c r="PJJ74" s="69"/>
      <c r="PJK74" s="70"/>
      <c r="PJL74" s="70"/>
      <c r="PJM74" s="70"/>
      <c r="PJN74" s="71"/>
      <c r="PJP74" s="65"/>
      <c r="PJQ74" s="69"/>
      <c r="PJR74" s="69"/>
      <c r="PJS74" s="70"/>
      <c r="PJT74" s="70"/>
      <c r="PJU74" s="70"/>
      <c r="PJV74" s="71"/>
      <c r="PJX74" s="65"/>
      <c r="PJY74" s="69"/>
      <c r="PJZ74" s="69"/>
      <c r="PKA74" s="70"/>
      <c r="PKB74" s="70"/>
      <c r="PKC74" s="70"/>
      <c r="PKD74" s="71"/>
      <c r="PKF74" s="65"/>
      <c r="PKG74" s="69"/>
      <c r="PKH74" s="69"/>
      <c r="PKI74" s="70"/>
      <c r="PKJ74" s="70"/>
      <c r="PKK74" s="70"/>
      <c r="PKL74" s="71"/>
      <c r="PKN74" s="65"/>
      <c r="PKO74" s="69"/>
      <c r="PKP74" s="69"/>
      <c r="PKQ74" s="70"/>
      <c r="PKR74" s="70"/>
      <c r="PKS74" s="70"/>
      <c r="PKT74" s="71"/>
      <c r="PKV74" s="65"/>
      <c r="PKW74" s="69"/>
      <c r="PKX74" s="69"/>
      <c r="PKY74" s="70"/>
      <c r="PKZ74" s="70"/>
      <c r="PLA74" s="70"/>
      <c r="PLB74" s="71"/>
      <c r="PLD74" s="65"/>
      <c r="PLE74" s="69"/>
      <c r="PLF74" s="69"/>
      <c r="PLG74" s="70"/>
      <c r="PLH74" s="70"/>
      <c r="PLI74" s="70"/>
      <c r="PLJ74" s="71"/>
      <c r="PLL74" s="65"/>
      <c r="PLM74" s="69"/>
      <c r="PLN74" s="69"/>
      <c r="PLO74" s="70"/>
      <c r="PLP74" s="70"/>
      <c r="PLQ74" s="70"/>
      <c r="PLR74" s="71"/>
      <c r="PLT74" s="65"/>
      <c r="PLU74" s="69"/>
      <c r="PLV74" s="69"/>
      <c r="PLW74" s="70"/>
      <c r="PLX74" s="70"/>
      <c r="PLY74" s="70"/>
      <c r="PLZ74" s="71"/>
      <c r="PMB74" s="65"/>
      <c r="PMC74" s="69"/>
      <c r="PMD74" s="69"/>
      <c r="PME74" s="70"/>
      <c r="PMF74" s="70"/>
      <c r="PMG74" s="70"/>
      <c r="PMH74" s="71"/>
      <c r="PMJ74" s="65"/>
      <c r="PMK74" s="69"/>
      <c r="PML74" s="69"/>
      <c r="PMM74" s="70"/>
      <c r="PMN74" s="70"/>
      <c r="PMO74" s="70"/>
      <c r="PMP74" s="71"/>
      <c r="PMR74" s="65"/>
      <c r="PMS74" s="69"/>
      <c r="PMT74" s="69"/>
      <c r="PMU74" s="70"/>
      <c r="PMV74" s="70"/>
      <c r="PMW74" s="70"/>
      <c r="PMX74" s="71"/>
      <c r="PMZ74" s="65"/>
      <c r="PNA74" s="69"/>
      <c r="PNB74" s="69"/>
      <c r="PNC74" s="70"/>
      <c r="PND74" s="70"/>
      <c r="PNE74" s="70"/>
      <c r="PNF74" s="71"/>
      <c r="PNH74" s="65"/>
      <c r="PNI74" s="69"/>
      <c r="PNJ74" s="69"/>
      <c r="PNK74" s="70"/>
      <c r="PNL74" s="70"/>
      <c r="PNM74" s="70"/>
      <c r="PNN74" s="71"/>
      <c r="PNP74" s="65"/>
      <c r="PNQ74" s="69"/>
      <c r="PNR74" s="69"/>
      <c r="PNS74" s="70"/>
      <c r="PNT74" s="70"/>
      <c r="PNU74" s="70"/>
      <c r="PNV74" s="71"/>
      <c r="PNX74" s="65"/>
      <c r="PNY74" s="69"/>
      <c r="PNZ74" s="69"/>
      <c r="POA74" s="70"/>
      <c r="POB74" s="70"/>
      <c r="POC74" s="70"/>
      <c r="POD74" s="71"/>
      <c r="POF74" s="65"/>
      <c r="POG74" s="69"/>
      <c r="POH74" s="69"/>
      <c r="POI74" s="70"/>
      <c r="POJ74" s="70"/>
      <c r="POK74" s="70"/>
      <c r="POL74" s="71"/>
      <c r="PON74" s="65"/>
      <c r="POO74" s="69"/>
      <c r="POP74" s="69"/>
      <c r="POQ74" s="70"/>
      <c r="POR74" s="70"/>
      <c r="POS74" s="70"/>
      <c r="POT74" s="71"/>
      <c r="POV74" s="65"/>
      <c r="POW74" s="69"/>
      <c r="POX74" s="69"/>
      <c r="POY74" s="70"/>
      <c r="POZ74" s="70"/>
      <c r="PPA74" s="70"/>
      <c r="PPB74" s="71"/>
      <c r="PPD74" s="65"/>
      <c r="PPE74" s="69"/>
      <c r="PPF74" s="69"/>
      <c r="PPG74" s="70"/>
      <c r="PPH74" s="70"/>
      <c r="PPI74" s="70"/>
      <c r="PPJ74" s="71"/>
      <c r="PPL74" s="65"/>
      <c r="PPM74" s="69"/>
      <c r="PPN74" s="69"/>
      <c r="PPO74" s="70"/>
      <c r="PPP74" s="70"/>
      <c r="PPQ74" s="70"/>
      <c r="PPR74" s="71"/>
      <c r="PPT74" s="65"/>
      <c r="PPU74" s="69"/>
      <c r="PPV74" s="69"/>
      <c r="PPW74" s="70"/>
      <c r="PPX74" s="70"/>
      <c r="PPY74" s="70"/>
      <c r="PPZ74" s="71"/>
      <c r="PQB74" s="65"/>
      <c r="PQC74" s="69"/>
      <c r="PQD74" s="69"/>
      <c r="PQE74" s="70"/>
      <c r="PQF74" s="70"/>
      <c r="PQG74" s="70"/>
      <c r="PQH74" s="71"/>
      <c r="PQJ74" s="65"/>
      <c r="PQK74" s="69"/>
      <c r="PQL74" s="69"/>
      <c r="PQM74" s="70"/>
      <c r="PQN74" s="70"/>
      <c r="PQO74" s="70"/>
      <c r="PQP74" s="71"/>
      <c r="PQR74" s="65"/>
      <c r="PQS74" s="69"/>
      <c r="PQT74" s="69"/>
      <c r="PQU74" s="70"/>
      <c r="PQV74" s="70"/>
      <c r="PQW74" s="70"/>
      <c r="PQX74" s="71"/>
      <c r="PQZ74" s="65"/>
      <c r="PRA74" s="69"/>
      <c r="PRB74" s="69"/>
      <c r="PRC74" s="70"/>
      <c r="PRD74" s="70"/>
      <c r="PRE74" s="70"/>
      <c r="PRF74" s="71"/>
      <c r="PRH74" s="65"/>
      <c r="PRI74" s="69"/>
      <c r="PRJ74" s="69"/>
      <c r="PRK74" s="70"/>
      <c r="PRL74" s="70"/>
      <c r="PRM74" s="70"/>
      <c r="PRN74" s="71"/>
      <c r="PRP74" s="65"/>
      <c r="PRQ74" s="69"/>
      <c r="PRR74" s="69"/>
      <c r="PRS74" s="70"/>
      <c r="PRT74" s="70"/>
      <c r="PRU74" s="70"/>
      <c r="PRV74" s="71"/>
      <c r="PRX74" s="65"/>
      <c r="PRY74" s="69"/>
      <c r="PRZ74" s="69"/>
      <c r="PSA74" s="70"/>
      <c r="PSB74" s="70"/>
      <c r="PSC74" s="70"/>
      <c r="PSD74" s="71"/>
      <c r="PSF74" s="65"/>
      <c r="PSG74" s="69"/>
      <c r="PSH74" s="69"/>
      <c r="PSI74" s="70"/>
      <c r="PSJ74" s="70"/>
      <c r="PSK74" s="70"/>
      <c r="PSL74" s="71"/>
      <c r="PSN74" s="65"/>
      <c r="PSO74" s="69"/>
      <c r="PSP74" s="69"/>
      <c r="PSQ74" s="70"/>
      <c r="PSR74" s="70"/>
      <c r="PSS74" s="70"/>
      <c r="PST74" s="71"/>
      <c r="PSV74" s="65"/>
      <c r="PSW74" s="69"/>
      <c r="PSX74" s="69"/>
      <c r="PSY74" s="70"/>
      <c r="PSZ74" s="70"/>
      <c r="PTA74" s="70"/>
      <c r="PTB74" s="71"/>
      <c r="PTD74" s="65"/>
      <c r="PTE74" s="69"/>
      <c r="PTF74" s="69"/>
      <c r="PTG74" s="70"/>
      <c r="PTH74" s="70"/>
      <c r="PTI74" s="70"/>
      <c r="PTJ74" s="71"/>
      <c r="PTL74" s="65"/>
      <c r="PTM74" s="69"/>
      <c r="PTN74" s="69"/>
      <c r="PTO74" s="70"/>
      <c r="PTP74" s="70"/>
      <c r="PTQ74" s="70"/>
      <c r="PTR74" s="71"/>
      <c r="PTT74" s="65"/>
      <c r="PTU74" s="69"/>
      <c r="PTV74" s="69"/>
      <c r="PTW74" s="70"/>
      <c r="PTX74" s="70"/>
      <c r="PTY74" s="70"/>
      <c r="PTZ74" s="71"/>
      <c r="PUB74" s="65"/>
      <c r="PUC74" s="69"/>
      <c r="PUD74" s="69"/>
      <c r="PUE74" s="70"/>
      <c r="PUF74" s="70"/>
      <c r="PUG74" s="70"/>
      <c r="PUH74" s="71"/>
      <c r="PUJ74" s="65"/>
      <c r="PUK74" s="69"/>
      <c r="PUL74" s="69"/>
      <c r="PUM74" s="70"/>
      <c r="PUN74" s="70"/>
      <c r="PUO74" s="70"/>
      <c r="PUP74" s="71"/>
      <c r="PUR74" s="65"/>
      <c r="PUS74" s="69"/>
      <c r="PUT74" s="69"/>
      <c r="PUU74" s="70"/>
      <c r="PUV74" s="70"/>
      <c r="PUW74" s="70"/>
      <c r="PUX74" s="71"/>
      <c r="PUZ74" s="65"/>
      <c r="PVA74" s="69"/>
      <c r="PVB74" s="69"/>
      <c r="PVC74" s="70"/>
      <c r="PVD74" s="70"/>
      <c r="PVE74" s="70"/>
      <c r="PVF74" s="71"/>
      <c r="PVH74" s="65"/>
      <c r="PVI74" s="69"/>
      <c r="PVJ74" s="69"/>
      <c r="PVK74" s="70"/>
      <c r="PVL74" s="70"/>
      <c r="PVM74" s="70"/>
      <c r="PVN74" s="71"/>
      <c r="PVP74" s="65"/>
      <c r="PVQ74" s="69"/>
      <c r="PVR74" s="69"/>
      <c r="PVS74" s="70"/>
      <c r="PVT74" s="70"/>
      <c r="PVU74" s="70"/>
      <c r="PVV74" s="71"/>
      <c r="PVX74" s="65"/>
      <c r="PVY74" s="69"/>
      <c r="PVZ74" s="69"/>
      <c r="PWA74" s="70"/>
      <c r="PWB74" s="70"/>
      <c r="PWC74" s="70"/>
      <c r="PWD74" s="71"/>
      <c r="PWF74" s="65"/>
      <c r="PWG74" s="69"/>
      <c r="PWH74" s="69"/>
      <c r="PWI74" s="70"/>
      <c r="PWJ74" s="70"/>
      <c r="PWK74" s="70"/>
      <c r="PWL74" s="71"/>
      <c r="PWN74" s="65"/>
      <c r="PWO74" s="69"/>
      <c r="PWP74" s="69"/>
      <c r="PWQ74" s="70"/>
      <c r="PWR74" s="70"/>
      <c r="PWS74" s="70"/>
      <c r="PWT74" s="71"/>
      <c r="PWV74" s="65"/>
      <c r="PWW74" s="69"/>
      <c r="PWX74" s="69"/>
      <c r="PWY74" s="70"/>
      <c r="PWZ74" s="70"/>
      <c r="PXA74" s="70"/>
      <c r="PXB74" s="71"/>
      <c r="PXD74" s="65"/>
      <c r="PXE74" s="69"/>
      <c r="PXF74" s="69"/>
      <c r="PXG74" s="70"/>
      <c r="PXH74" s="70"/>
      <c r="PXI74" s="70"/>
      <c r="PXJ74" s="71"/>
      <c r="PXL74" s="65"/>
      <c r="PXM74" s="69"/>
      <c r="PXN74" s="69"/>
      <c r="PXO74" s="70"/>
      <c r="PXP74" s="70"/>
      <c r="PXQ74" s="70"/>
      <c r="PXR74" s="71"/>
      <c r="PXT74" s="65"/>
      <c r="PXU74" s="69"/>
      <c r="PXV74" s="69"/>
      <c r="PXW74" s="70"/>
      <c r="PXX74" s="70"/>
      <c r="PXY74" s="70"/>
      <c r="PXZ74" s="71"/>
      <c r="PYB74" s="65"/>
      <c r="PYC74" s="69"/>
      <c r="PYD74" s="69"/>
      <c r="PYE74" s="70"/>
      <c r="PYF74" s="70"/>
      <c r="PYG74" s="70"/>
      <c r="PYH74" s="71"/>
      <c r="PYJ74" s="65"/>
      <c r="PYK74" s="69"/>
      <c r="PYL74" s="69"/>
      <c r="PYM74" s="70"/>
      <c r="PYN74" s="70"/>
      <c r="PYO74" s="70"/>
      <c r="PYP74" s="71"/>
      <c r="PYR74" s="65"/>
      <c r="PYS74" s="69"/>
      <c r="PYT74" s="69"/>
      <c r="PYU74" s="70"/>
      <c r="PYV74" s="70"/>
      <c r="PYW74" s="70"/>
      <c r="PYX74" s="71"/>
      <c r="PYZ74" s="65"/>
      <c r="PZA74" s="69"/>
      <c r="PZB74" s="69"/>
      <c r="PZC74" s="70"/>
      <c r="PZD74" s="70"/>
      <c r="PZE74" s="70"/>
      <c r="PZF74" s="71"/>
      <c r="PZH74" s="65"/>
      <c r="PZI74" s="69"/>
      <c r="PZJ74" s="69"/>
      <c r="PZK74" s="70"/>
      <c r="PZL74" s="70"/>
      <c r="PZM74" s="70"/>
      <c r="PZN74" s="71"/>
      <c r="PZP74" s="65"/>
      <c r="PZQ74" s="69"/>
      <c r="PZR74" s="69"/>
      <c r="PZS74" s="70"/>
      <c r="PZT74" s="70"/>
      <c r="PZU74" s="70"/>
      <c r="PZV74" s="71"/>
      <c r="PZX74" s="65"/>
      <c r="PZY74" s="69"/>
      <c r="PZZ74" s="69"/>
      <c r="QAA74" s="70"/>
      <c r="QAB74" s="70"/>
      <c r="QAC74" s="70"/>
      <c r="QAD74" s="71"/>
      <c r="QAF74" s="65"/>
      <c r="QAG74" s="69"/>
      <c r="QAH74" s="69"/>
      <c r="QAI74" s="70"/>
      <c r="QAJ74" s="70"/>
      <c r="QAK74" s="70"/>
      <c r="QAL74" s="71"/>
      <c r="QAN74" s="65"/>
      <c r="QAO74" s="69"/>
      <c r="QAP74" s="69"/>
      <c r="QAQ74" s="70"/>
      <c r="QAR74" s="70"/>
      <c r="QAS74" s="70"/>
      <c r="QAT74" s="71"/>
      <c r="QAV74" s="65"/>
      <c r="QAW74" s="69"/>
      <c r="QAX74" s="69"/>
      <c r="QAY74" s="70"/>
      <c r="QAZ74" s="70"/>
      <c r="QBA74" s="70"/>
      <c r="QBB74" s="71"/>
      <c r="QBD74" s="65"/>
      <c r="QBE74" s="69"/>
      <c r="QBF74" s="69"/>
      <c r="QBG74" s="70"/>
      <c r="QBH74" s="70"/>
      <c r="QBI74" s="70"/>
      <c r="QBJ74" s="71"/>
      <c r="QBL74" s="65"/>
      <c r="QBM74" s="69"/>
      <c r="QBN74" s="69"/>
      <c r="QBO74" s="70"/>
      <c r="QBP74" s="70"/>
      <c r="QBQ74" s="70"/>
      <c r="QBR74" s="71"/>
      <c r="QBT74" s="65"/>
      <c r="QBU74" s="69"/>
      <c r="QBV74" s="69"/>
      <c r="QBW74" s="70"/>
      <c r="QBX74" s="70"/>
      <c r="QBY74" s="70"/>
      <c r="QBZ74" s="71"/>
      <c r="QCB74" s="65"/>
      <c r="QCC74" s="69"/>
      <c r="QCD74" s="69"/>
      <c r="QCE74" s="70"/>
      <c r="QCF74" s="70"/>
      <c r="QCG74" s="70"/>
      <c r="QCH74" s="71"/>
      <c r="QCJ74" s="65"/>
      <c r="QCK74" s="69"/>
      <c r="QCL74" s="69"/>
      <c r="QCM74" s="70"/>
      <c r="QCN74" s="70"/>
      <c r="QCO74" s="70"/>
      <c r="QCP74" s="71"/>
      <c r="QCR74" s="65"/>
      <c r="QCS74" s="69"/>
      <c r="QCT74" s="69"/>
      <c r="QCU74" s="70"/>
      <c r="QCV74" s="70"/>
      <c r="QCW74" s="70"/>
      <c r="QCX74" s="71"/>
      <c r="QCZ74" s="65"/>
      <c r="QDA74" s="69"/>
      <c r="QDB74" s="69"/>
      <c r="QDC74" s="70"/>
      <c r="QDD74" s="70"/>
      <c r="QDE74" s="70"/>
      <c r="QDF74" s="71"/>
      <c r="QDH74" s="65"/>
      <c r="QDI74" s="69"/>
      <c r="QDJ74" s="69"/>
      <c r="QDK74" s="70"/>
      <c r="QDL74" s="70"/>
      <c r="QDM74" s="70"/>
      <c r="QDN74" s="71"/>
      <c r="QDP74" s="65"/>
      <c r="QDQ74" s="69"/>
      <c r="QDR74" s="69"/>
      <c r="QDS74" s="70"/>
      <c r="QDT74" s="70"/>
      <c r="QDU74" s="70"/>
      <c r="QDV74" s="71"/>
      <c r="QDX74" s="65"/>
      <c r="QDY74" s="69"/>
      <c r="QDZ74" s="69"/>
      <c r="QEA74" s="70"/>
      <c r="QEB74" s="70"/>
      <c r="QEC74" s="70"/>
      <c r="QED74" s="71"/>
      <c r="QEF74" s="65"/>
      <c r="QEG74" s="69"/>
      <c r="QEH74" s="69"/>
      <c r="QEI74" s="70"/>
      <c r="QEJ74" s="70"/>
      <c r="QEK74" s="70"/>
      <c r="QEL74" s="71"/>
      <c r="QEN74" s="65"/>
      <c r="QEO74" s="69"/>
      <c r="QEP74" s="69"/>
      <c r="QEQ74" s="70"/>
      <c r="QER74" s="70"/>
      <c r="QES74" s="70"/>
      <c r="QET74" s="71"/>
      <c r="QEV74" s="65"/>
      <c r="QEW74" s="69"/>
      <c r="QEX74" s="69"/>
      <c r="QEY74" s="70"/>
      <c r="QEZ74" s="70"/>
      <c r="QFA74" s="70"/>
      <c r="QFB74" s="71"/>
      <c r="QFD74" s="65"/>
      <c r="QFE74" s="69"/>
      <c r="QFF74" s="69"/>
      <c r="QFG74" s="70"/>
      <c r="QFH74" s="70"/>
      <c r="QFI74" s="70"/>
      <c r="QFJ74" s="71"/>
      <c r="QFL74" s="65"/>
      <c r="QFM74" s="69"/>
      <c r="QFN74" s="69"/>
      <c r="QFO74" s="70"/>
      <c r="QFP74" s="70"/>
      <c r="QFQ74" s="70"/>
      <c r="QFR74" s="71"/>
      <c r="QFT74" s="65"/>
      <c r="QFU74" s="69"/>
      <c r="QFV74" s="69"/>
      <c r="QFW74" s="70"/>
      <c r="QFX74" s="70"/>
      <c r="QFY74" s="70"/>
      <c r="QFZ74" s="71"/>
      <c r="QGB74" s="65"/>
      <c r="QGC74" s="69"/>
      <c r="QGD74" s="69"/>
      <c r="QGE74" s="70"/>
      <c r="QGF74" s="70"/>
      <c r="QGG74" s="70"/>
      <c r="QGH74" s="71"/>
      <c r="QGJ74" s="65"/>
      <c r="QGK74" s="69"/>
      <c r="QGL74" s="69"/>
      <c r="QGM74" s="70"/>
      <c r="QGN74" s="70"/>
      <c r="QGO74" s="70"/>
      <c r="QGP74" s="71"/>
      <c r="QGR74" s="65"/>
      <c r="QGS74" s="69"/>
      <c r="QGT74" s="69"/>
      <c r="QGU74" s="70"/>
      <c r="QGV74" s="70"/>
      <c r="QGW74" s="70"/>
      <c r="QGX74" s="71"/>
      <c r="QGZ74" s="65"/>
      <c r="QHA74" s="69"/>
      <c r="QHB74" s="69"/>
      <c r="QHC74" s="70"/>
      <c r="QHD74" s="70"/>
      <c r="QHE74" s="70"/>
      <c r="QHF74" s="71"/>
      <c r="QHH74" s="65"/>
      <c r="QHI74" s="69"/>
      <c r="QHJ74" s="69"/>
      <c r="QHK74" s="70"/>
      <c r="QHL74" s="70"/>
      <c r="QHM74" s="70"/>
      <c r="QHN74" s="71"/>
      <c r="QHP74" s="65"/>
      <c r="QHQ74" s="69"/>
      <c r="QHR74" s="69"/>
      <c r="QHS74" s="70"/>
      <c r="QHT74" s="70"/>
      <c r="QHU74" s="70"/>
      <c r="QHV74" s="71"/>
      <c r="QHX74" s="65"/>
      <c r="QHY74" s="69"/>
      <c r="QHZ74" s="69"/>
      <c r="QIA74" s="70"/>
      <c r="QIB74" s="70"/>
      <c r="QIC74" s="70"/>
      <c r="QID74" s="71"/>
      <c r="QIF74" s="65"/>
      <c r="QIG74" s="69"/>
      <c r="QIH74" s="69"/>
      <c r="QII74" s="70"/>
      <c r="QIJ74" s="70"/>
      <c r="QIK74" s="70"/>
      <c r="QIL74" s="71"/>
      <c r="QIN74" s="65"/>
      <c r="QIO74" s="69"/>
      <c r="QIP74" s="69"/>
      <c r="QIQ74" s="70"/>
      <c r="QIR74" s="70"/>
      <c r="QIS74" s="70"/>
      <c r="QIT74" s="71"/>
      <c r="QIV74" s="65"/>
      <c r="QIW74" s="69"/>
      <c r="QIX74" s="69"/>
      <c r="QIY74" s="70"/>
      <c r="QIZ74" s="70"/>
      <c r="QJA74" s="70"/>
      <c r="QJB74" s="71"/>
      <c r="QJD74" s="65"/>
      <c r="QJE74" s="69"/>
      <c r="QJF74" s="69"/>
      <c r="QJG74" s="70"/>
      <c r="QJH74" s="70"/>
      <c r="QJI74" s="70"/>
      <c r="QJJ74" s="71"/>
      <c r="QJL74" s="65"/>
      <c r="QJM74" s="69"/>
      <c r="QJN74" s="69"/>
      <c r="QJO74" s="70"/>
      <c r="QJP74" s="70"/>
      <c r="QJQ74" s="70"/>
      <c r="QJR74" s="71"/>
      <c r="QJT74" s="65"/>
      <c r="QJU74" s="69"/>
      <c r="QJV74" s="69"/>
      <c r="QJW74" s="70"/>
      <c r="QJX74" s="70"/>
      <c r="QJY74" s="70"/>
      <c r="QJZ74" s="71"/>
      <c r="QKB74" s="65"/>
      <c r="QKC74" s="69"/>
      <c r="QKD74" s="69"/>
      <c r="QKE74" s="70"/>
      <c r="QKF74" s="70"/>
      <c r="QKG74" s="70"/>
      <c r="QKH74" s="71"/>
      <c r="QKJ74" s="65"/>
      <c r="QKK74" s="69"/>
      <c r="QKL74" s="69"/>
      <c r="QKM74" s="70"/>
      <c r="QKN74" s="70"/>
      <c r="QKO74" s="70"/>
      <c r="QKP74" s="71"/>
      <c r="QKR74" s="65"/>
      <c r="QKS74" s="69"/>
      <c r="QKT74" s="69"/>
      <c r="QKU74" s="70"/>
      <c r="QKV74" s="70"/>
      <c r="QKW74" s="70"/>
      <c r="QKX74" s="71"/>
      <c r="QKZ74" s="65"/>
      <c r="QLA74" s="69"/>
      <c r="QLB74" s="69"/>
      <c r="QLC74" s="70"/>
      <c r="QLD74" s="70"/>
      <c r="QLE74" s="70"/>
      <c r="QLF74" s="71"/>
      <c r="QLH74" s="65"/>
      <c r="QLI74" s="69"/>
      <c r="QLJ74" s="69"/>
      <c r="QLK74" s="70"/>
      <c r="QLL74" s="70"/>
      <c r="QLM74" s="70"/>
      <c r="QLN74" s="71"/>
      <c r="QLP74" s="65"/>
      <c r="QLQ74" s="69"/>
      <c r="QLR74" s="69"/>
      <c r="QLS74" s="70"/>
      <c r="QLT74" s="70"/>
      <c r="QLU74" s="70"/>
      <c r="QLV74" s="71"/>
      <c r="QLX74" s="65"/>
      <c r="QLY74" s="69"/>
      <c r="QLZ74" s="69"/>
      <c r="QMA74" s="70"/>
      <c r="QMB74" s="70"/>
      <c r="QMC74" s="70"/>
      <c r="QMD74" s="71"/>
      <c r="QMF74" s="65"/>
      <c r="QMG74" s="69"/>
      <c r="QMH74" s="69"/>
      <c r="QMI74" s="70"/>
      <c r="QMJ74" s="70"/>
      <c r="QMK74" s="70"/>
      <c r="QML74" s="71"/>
      <c r="QMN74" s="65"/>
      <c r="QMO74" s="69"/>
      <c r="QMP74" s="69"/>
      <c r="QMQ74" s="70"/>
      <c r="QMR74" s="70"/>
      <c r="QMS74" s="70"/>
      <c r="QMT74" s="71"/>
      <c r="QMV74" s="65"/>
      <c r="QMW74" s="69"/>
      <c r="QMX74" s="69"/>
      <c r="QMY74" s="70"/>
      <c r="QMZ74" s="70"/>
      <c r="QNA74" s="70"/>
      <c r="QNB74" s="71"/>
      <c r="QND74" s="65"/>
      <c r="QNE74" s="69"/>
      <c r="QNF74" s="69"/>
      <c r="QNG74" s="70"/>
      <c r="QNH74" s="70"/>
      <c r="QNI74" s="70"/>
      <c r="QNJ74" s="71"/>
      <c r="QNL74" s="65"/>
      <c r="QNM74" s="69"/>
      <c r="QNN74" s="69"/>
      <c r="QNO74" s="70"/>
      <c r="QNP74" s="70"/>
      <c r="QNQ74" s="70"/>
      <c r="QNR74" s="71"/>
      <c r="QNT74" s="65"/>
      <c r="QNU74" s="69"/>
      <c r="QNV74" s="69"/>
      <c r="QNW74" s="70"/>
      <c r="QNX74" s="70"/>
      <c r="QNY74" s="70"/>
      <c r="QNZ74" s="71"/>
      <c r="QOB74" s="65"/>
      <c r="QOC74" s="69"/>
      <c r="QOD74" s="69"/>
      <c r="QOE74" s="70"/>
      <c r="QOF74" s="70"/>
      <c r="QOG74" s="70"/>
      <c r="QOH74" s="71"/>
      <c r="QOJ74" s="65"/>
      <c r="QOK74" s="69"/>
      <c r="QOL74" s="69"/>
      <c r="QOM74" s="70"/>
      <c r="QON74" s="70"/>
      <c r="QOO74" s="70"/>
      <c r="QOP74" s="71"/>
      <c r="QOR74" s="65"/>
      <c r="QOS74" s="69"/>
      <c r="QOT74" s="69"/>
      <c r="QOU74" s="70"/>
      <c r="QOV74" s="70"/>
      <c r="QOW74" s="70"/>
      <c r="QOX74" s="71"/>
      <c r="QOZ74" s="65"/>
      <c r="QPA74" s="69"/>
      <c r="QPB74" s="69"/>
      <c r="QPC74" s="70"/>
      <c r="QPD74" s="70"/>
      <c r="QPE74" s="70"/>
      <c r="QPF74" s="71"/>
      <c r="QPH74" s="65"/>
      <c r="QPI74" s="69"/>
      <c r="QPJ74" s="69"/>
      <c r="QPK74" s="70"/>
      <c r="QPL74" s="70"/>
      <c r="QPM74" s="70"/>
      <c r="QPN74" s="71"/>
      <c r="QPP74" s="65"/>
      <c r="QPQ74" s="69"/>
      <c r="QPR74" s="69"/>
      <c r="QPS74" s="70"/>
      <c r="QPT74" s="70"/>
      <c r="QPU74" s="70"/>
      <c r="QPV74" s="71"/>
      <c r="QPX74" s="65"/>
      <c r="QPY74" s="69"/>
      <c r="QPZ74" s="69"/>
      <c r="QQA74" s="70"/>
      <c r="QQB74" s="70"/>
      <c r="QQC74" s="70"/>
      <c r="QQD74" s="71"/>
      <c r="QQF74" s="65"/>
      <c r="QQG74" s="69"/>
      <c r="QQH74" s="69"/>
      <c r="QQI74" s="70"/>
      <c r="QQJ74" s="70"/>
      <c r="QQK74" s="70"/>
      <c r="QQL74" s="71"/>
      <c r="QQN74" s="65"/>
      <c r="QQO74" s="69"/>
      <c r="QQP74" s="69"/>
      <c r="QQQ74" s="70"/>
      <c r="QQR74" s="70"/>
      <c r="QQS74" s="70"/>
      <c r="QQT74" s="71"/>
      <c r="QQV74" s="65"/>
      <c r="QQW74" s="69"/>
      <c r="QQX74" s="69"/>
      <c r="QQY74" s="70"/>
      <c r="QQZ74" s="70"/>
      <c r="QRA74" s="70"/>
      <c r="QRB74" s="71"/>
      <c r="QRD74" s="65"/>
      <c r="QRE74" s="69"/>
      <c r="QRF74" s="69"/>
      <c r="QRG74" s="70"/>
      <c r="QRH74" s="70"/>
      <c r="QRI74" s="70"/>
      <c r="QRJ74" s="71"/>
      <c r="QRL74" s="65"/>
      <c r="QRM74" s="69"/>
      <c r="QRN74" s="69"/>
      <c r="QRO74" s="70"/>
      <c r="QRP74" s="70"/>
      <c r="QRQ74" s="70"/>
      <c r="QRR74" s="71"/>
      <c r="QRT74" s="65"/>
      <c r="QRU74" s="69"/>
      <c r="QRV74" s="69"/>
      <c r="QRW74" s="70"/>
      <c r="QRX74" s="70"/>
      <c r="QRY74" s="70"/>
      <c r="QRZ74" s="71"/>
      <c r="QSB74" s="65"/>
      <c r="QSC74" s="69"/>
      <c r="QSD74" s="69"/>
      <c r="QSE74" s="70"/>
      <c r="QSF74" s="70"/>
      <c r="QSG74" s="70"/>
      <c r="QSH74" s="71"/>
      <c r="QSJ74" s="65"/>
      <c r="QSK74" s="69"/>
      <c r="QSL74" s="69"/>
      <c r="QSM74" s="70"/>
      <c r="QSN74" s="70"/>
      <c r="QSO74" s="70"/>
      <c r="QSP74" s="71"/>
      <c r="QSR74" s="65"/>
      <c r="QSS74" s="69"/>
      <c r="QST74" s="69"/>
      <c r="QSU74" s="70"/>
      <c r="QSV74" s="70"/>
      <c r="QSW74" s="70"/>
      <c r="QSX74" s="71"/>
      <c r="QSZ74" s="65"/>
      <c r="QTA74" s="69"/>
      <c r="QTB74" s="69"/>
      <c r="QTC74" s="70"/>
      <c r="QTD74" s="70"/>
      <c r="QTE74" s="70"/>
      <c r="QTF74" s="71"/>
      <c r="QTH74" s="65"/>
      <c r="QTI74" s="69"/>
      <c r="QTJ74" s="69"/>
      <c r="QTK74" s="70"/>
      <c r="QTL74" s="70"/>
      <c r="QTM74" s="70"/>
      <c r="QTN74" s="71"/>
      <c r="QTP74" s="65"/>
      <c r="QTQ74" s="69"/>
      <c r="QTR74" s="69"/>
      <c r="QTS74" s="70"/>
      <c r="QTT74" s="70"/>
      <c r="QTU74" s="70"/>
      <c r="QTV74" s="71"/>
      <c r="QTX74" s="65"/>
      <c r="QTY74" s="69"/>
      <c r="QTZ74" s="69"/>
      <c r="QUA74" s="70"/>
      <c r="QUB74" s="70"/>
      <c r="QUC74" s="70"/>
      <c r="QUD74" s="71"/>
      <c r="QUF74" s="65"/>
      <c r="QUG74" s="69"/>
      <c r="QUH74" s="69"/>
      <c r="QUI74" s="70"/>
      <c r="QUJ74" s="70"/>
      <c r="QUK74" s="70"/>
      <c r="QUL74" s="71"/>
      <c r="QUN74" s="65"/>
      <c r="QUO74" s="69"/>
      <c r="QUP74" s="69"/>
      <c r="QUQ74" s="70"/>
      <c r="QUR74" s="70"/>
      <c r="QUS74" s="70"/>
      <c r="QUT74" s="71"/>
      <c r="QUV74" s="65"/>
      <c r="QUW74" s="69"/>
      <c r="QUX74" s="69"/>
      <c r="QUY74" s="70"/>
      <c r="QUZ74" s="70"/>
      <c r="QVA74" s="70"/>
      <c r="QVB74" s="71"/>
      <c r="QVD74" s="65"/>
      <c r="QVE74" s="69"/>
      <c r="QVF74" s="69"/>
      <c r="QVG74" s="70"/>
      <c r="QVH74" s="70"/>
      <c r="QVI74" s="70"/>
      <c r="QVJ74" s="71"/>
      <c r="QVL74" s="65"/>
      <c r="QVM74" s="69"/>
      <c r="QVN74" s="69"/>
      <c r="QVO74" s="70"/>
      <c r="QVP74" s="70"/>
      <c r="QVQ74" s="70"/>
      <c r="QVR74" s="71"/>
      <c r="QVT74" s="65"/>
      <c r="QVU74" s="69"/>
      <c r="QVV74" s="69"/>
      <c r="QVW74" s="70"/>
      <c r="QVX74" s="70"/>
      <c r="QVY74" s="70"/>
      <c r="QVZ74" s="71"/>
      <c r="QWB74" s="65"/>
      <c r="QWC74" s="69"/>
      <c r="QWD74" s="69"/>
      <c r="QWE74" s="70"/>
      <c r="QWF74" s="70"/>
      <c r="QWG74" s="70"/>
      <c r="QWH74" s="71"/>
      <c r="QWJ74" s="65"/>
      <c r="QWK74" s="69"/>
      <c r="QWL74" s="69"/>
      <c r="QWM74" s="70"/>
      <c r="QWN74" s="70"/>
      <c r="QWO74" s="70"/>
      <c r="QWP74" s="71"/>
      <c r="QWR74" s="65"/>
      <c r="QWS74" s="69"/>
      <c r="QWT74" s="69"/>
      <c r="QWU74" s="70"/>
      <c r="QWV74" s="70"/>
      <c r="QWW74" s="70"/>
      <c r="QWX74" s="71"/>
      <c r="QWZ74" s="65"/>
      <c r="QXA74" s="69"/>
      <c r="QXB74" s="69"/>
      <c r="QXC74" s="70"/>
      <c r="QXD74" s="70"/>
      <c r="QXE74" s="70"/>
      <c r="QXF74" s="71"/>
      <c r="QXH74" s="65"/>
      <c r="QXI74" s="69"/>
      <c r="QXJ74" s="69"/>
      <c r="QXK74" s="70"/>
      <c r="QXL74" s="70"/>
      <c r="QXM74" s="70"/>
      <c r="QXN74" s="71"/>
      <c r="QXP74" s="65"/>
      <c r="QXQ74" s="69"/>
      <c r="QXR74" s="69"/>
      <c r="QXS74" s="70"/>
      <c r="QXT74" s="70"/>
      <c r="QXU74" s="70"/>
      <c r="QXV74" s="71"/>
      <c r="QXX74" s="65"/>
      <c r="QXY74" s="69"/>
      <c r="QXZ74" s="69"/>
      <c r="QYA74" s="70"/>
      <c r="QYB74" s="70"/>
      <c r="QYC74" s="70"/>
      <c r="QYD74" s="71"/>
      <c r="QYF74" s="65"/>
      <c r="QYG74" s="69"/>
      <c r="QYH74" s="69"/>
      <c r="QYI74" s="70"/>
      <c r="QYJ74" s="70"/>
      <c r="QYK74" s="70"/>
      <c r="QYL74" s="71"/>
      <c r="QYN74" s="65"/>
      <c r="QYO74" s="69"/>
      <c r="QYP74" s="69"/>
      <c r="QYQ74" s="70"/>
      <c r="QYR74" s="70"/>
      <c r="QYS74" s="70"/>
      <c r="QYT74" s="71"/>
      <c r="QYV74" s="65"/>
      <c r="QYW74" s="69"/>
      <c r="QYX74" s="69"/>
      <c r="QYY74" s="70"/>
      <c r="QYZ74" s="70"/>
      <c r="QZA74" s="70"/>
      <c r="QZB74" s="71"/>
      <c r="QZD74" s="65"/>
      <c r="QZE74" s="69"/>
      <c r="QZF74" s="69"/>
      <c r="QZG74" s="70"/>
      <c r="QZH74" s="70"/>
      <c r="QZI74" s="70"/>
      <c r="QZJ74" s="71"/>
      <c r="QZL74" s="65"/>
      <c r="QZM74" s="69"/>
      <c r="QZN74" s="69"/>
      <c r="QZO74" s="70"/>
      <c r="QZP74" s="70"/>
      <c r="QZQ74" s="70"/>
      <c r="QZR74" s="71"/>
      <c r="QZT74" s="65"/>
      <c r="QZU74" s="69"/>
      <c r="QZV74" s="69"/>
      <c r="QZW74" s="70"/>
      <c r="QZX74" s="70"/>
      <c r="QZY74" s="70"/>
      <c r="QZZ74" s="71"/>
      <c r="RAB74" s="65"/>
      <c r="RAC74" s="69"/>
      <c r="RAD74" s="69"/>
      <c r="RAE74" s="70"/>
      <c r="RAF74" s="70"/>
      <c r="RAG74" s="70"/>
      <c r="RAH74" s="71"/>
      <c r="RAJ74" s="65"/>
      <c r="RAK74" s="69"/>
      <c r="RAL74" s="69"/>
      <c r="RAM74" s="70"/>
      <c r="RAN74" s="70"/>
      <c r="RAO74" s="70"/>
      <c r="RAP74" s="71"/>
      <c r="RAR74" s="65"/>
      <c r="RAS74" s="69"/>
      <c r="RAT74" s="69"/>
      <c r="RAU74" s="70"/>
      <c r="RAV74" s="70"/>
      <c r="RAW74" s="70"/>
      <c r="RAX74" s="71"/>
      <c r="RAZ74" s="65"/>
      <c r="RBA74" s="69"/>
      <c r="RBB74" s="69"/>
      <c r="RBC74" s="70"/>
      <c r="RBD74" s="70"/>
      <c r="RBE74" s="70"/>
      <c r="RBF74" s="71"/>
      <c r="RBH74" s="65"/>
      <c r="RBI74" s="69"/>
      <c r="RBJ74" s="69"/>
      <c r="RBK74" s="70"/>
      <c r="RBL74" s="70"/>
      <c r="RBM74" s="70"/>
      <c r="RBN74" s="71"/>
      <c r="RBP74" s="65"/>
      <c r="RBQ74" s="69"/>
      <c r="RBR74" s="69"/>
      <c r="RBS74" s="70"/>
      <c r="RBT74" s="70"/>
      <c r="RBU74" s="70"/>
      <c r="RBV74" s="71"/>
      <c r="RBX74" s="65"/>
      <c r="RBY74" s="69"/>
      <c r="RBZ74" s="69"/>
      <c r="RCA74" s="70"/>
      <c r="RCB74" s="70"/>
      <c r="RCC74" s="70"/>
      <c r="RCD74" s="71"/>
      <c r="RCF74" s="65"/>
      <c r="RCG74" s="69"/>
      <c r="RCH74" s="69"/>
      <c r="RCI74" s="70"/>
      <c r="RCJ74" s="70"/>
      <c r="RCK74" s="70"/>
      <c r="RCL74" s="71"/>
      <c r="RCN74" s="65"/>
      <c r="RCO74" s="69"/>
      <c r="RCP74" s="69"/>
      <c r="RCQ74" s="70"/>
      <c r="RCR74" s="70"/>
      <c r="RCS74" s="70"/>
      <c r="RCT74" s="71"/>
      <c r="RCV74" s="65"/>
      <c r="RCW74" s="69"/>
      <c r="RCX74" s="69"/>
      <c r="RCY74" s="70"/>
      <c r="RCZ74" s="70"/>
      <c r="RDA74" s="70"/>
      <c r="RDB74" s="71"/>
      <c r="RDD74" s="65"/>
      <c r="RDE74" s="69"/>
      <c r="RDF74" s="69"/>
      <c r="RDG74" s="70"/>
      <c r="RDH74" s="70"/>
      <c r="RDI74" s="70"/>
      <c r="RDJ74" s="71"/>
      <c r="RDL74" s="65"/>
      <c r="RDM74" s="69"/>
      <c r="RDN74" s="69"/>
      <c r="RDO74" s="70"/>
      <c r="RDP74" s="70"/>
      <c r="RDQ74" s="70"/>
      <c r="RDR74" s="71"/>
      <c r="RDT74" s="65"/>
      <c r="RDU74" s="69"/>
      <c r="RDV74" s="69"/>
      <c r="RDW74" s="70"/>
      <c r="RDX74" s="70"/>
      <c r="RDY74" s="70"/>
      <c r="RDZ74" s="71"/>
      <c r="REB74" s="65"/>
      <c r="REC74" s="69"/>
      <c r="RED74" s="69"/>
      <c r="REE74" s="70"/>
      <c r="REF74" s="70"/>
      <c r="REG74" s="70"/>
      <c r="REH74" s="71"/>
      <c r="REJ74" s="65"/>
      <c r="REK74" s="69"/>
      <c r="REL74" s="69"/>
      <c r="REM74" s="70"/>
      <c r="REN74" s="70"/>
      <c r="REO74" s="70"/>
      <c r="REP74" s="71"/>
      <c r="RER74" s="65"/>
      <c r="RES74" s="69"/>
      <c r="RET74" s="69"/>
      <c r="REU74" s="70"/>
      <c r="REV74" s="70"/>
      <c r="REW74" s="70"/>
      <c r="REX74" s="71"/>
      <c r="REZ74" s="65"/>
      <c r="RFA74" s="69"/>
      <c r="RFB74" s="69"/>
      <c r="RFC74" s="70"/>
      <c r="RFD74" s="70"/>
      <c r="RFE74" s="70"/>
      <c r="RFF74" s="71"/>
      <c r="RFH74" s="65"/>
      <c r="RFI74" s="69"/>
      <c r="RFJ74" s="69"/>
      <c r="RFK74" s="70"/>
      <c r="RFL74" s="70"/>
      <c r="RFM74" s="70"/>
      <c r="RFN74" s="71"/>
      <c r="RFP74" s="65"/>
      <c r="RFQ74" s="69"/>
      <c r="RFR74" s="69"/>
      <c r="RFS74" s="70"/>
      <c r="RFT74" s="70"/>
      <c r="RFU74" s="70"/>
      <c r="RFV74" s="71"/>
      <c r="RFX74" s="65"/>
      <c r="RFY74" s="69"/>
      <c r="RFZ74" s="69"/>
      <c r="RGA74" s="70"/>
      <c r="RGB74" s="70"/>
      <c r="RGC74" s="70"/>
      <c r="RGD74" s="71"/>
      <c r="RGF74" s="65"/>
      <c r="RGG74" s="69"/>
      <c r="RGH74" s="69"/>
      <c r="RGI74" s="70"/>
      <c r="RGJ74" s="70"/>
      <c r="RGK74" s="70"/>
      <c r="RGL74" s="71"/>
      <c r="RGN74" s="65"/>
      <c r="RGO74" s="69"/>
      <c r="RGP74" s="69"/>
      <c r="RGQ74" s="70"/>
      <c r="RGR74" s="70"/>
      <c r="RGS74" s="70"/>
      <c r="RGT74" s="71"/>
      <c r="RGV74" s="65"/>
      <c r="RGW74" s="69"/>
      <c r="RGX74" s="69"/>
      <c r="RGY74" s="70"/>
      <c r="RGZ74" s="70"/>
      <c r="RHA74" s="70"/>
      <c r="RHB74" s="71"/>
      <c r="RHD74" s="65"/>
      <c r="RHE74" s="69"/>
      <c r="RHF74" s="69"/>
      <c r="RHG74" s="70"/>
      <c r="RHH74" s="70"/>
      <c r="RHI74" s="70"/>
      <c r="RHJ74" s="71"/>
      <c r="RHL74" s="65"/>
      <c r="RHM74" s="69"/>
      <c r="RHN74" s="69"/>
      <c r="RHO74" s="70"/>
      <c r="RHP74" s="70"/>
      <c r="RHQ74" s="70"/>
      <c r="RHR74" s="71"/>
      <c r="RHT74" s="65"/>
      <c r="RHU74" s="69"/>
      <c r="RHV74" s="69"/>
      <c r="RHW74" s="70"/>
      <c r="RHX74" s="70"/>
      <c r="RHY74" s="70"/>
      <c r="RHZ74" s="71"/>
      <c r="RIB74" s="65"/>
      <c r="RIC74" s="69"/>
      <c r="RID74" s="69"/>
      <c r="RIE74" s="70"/>
      <c r="RIF74" s="70"/>
      <c r="RIG74" s="70"/>
      <c r="RIH74" s="71"/>
      <c r="RIJ74" s="65"/>
      <c r="RIK74" s="69"/>
      <c r="RIL74" s="69"/>
      <c r="RIM74" s="70"/>
      <c r="RIN74" s="70"/>
      <c r="RIO74" s="70"/>
      <c r="RIP74" s="71"/>
      <c r="RIR74" s="65"/>
      <c r="RIS74" s="69"/>
      <c r="RIT74" s="69"/>
      <c r="RIU74" s="70"/>
      <c r="RIV74" s="70"/>
      <c r="RIW74" s="70"/>
      <c r="RIX74" s="71"/>
      <c r="RIZ74" s="65"/>
      <c r="RJA74" s="69"/>
      <c r="RJB74" s="69"/>
      <c r="RJC74" s="70"/>
      <c r="RJD74" s="70"/>
      <c r="RJE74" s="70"/>
      <c r="RJF74" s="71"/>
      <c r="RJH74" s="65"/>
      <c r="RJI74" s="69"/>
      <c r="RJJ74" s="69"/>
      <c r="RJK74" s="70"/>
      <c r="RJL74" s="70"/>
      <c r="RJM74" s="70"/>
      <c r="RJN74" s="71"/>
      <c r="RJP74" s="65"/>
      <c r="RJQ74" s="69"/>
      <c r="RJR74" s="69"/>
      <c r="RJS74" s="70"/>
      <c r="RJT74" s="70"/>
      <c r="RJU74" s="70"/>
      <c r="RJV74" s="71"/>
      <c r="RJX74" s="65"/>
      <c r="RJY74" s="69"/>
      <c r="RJZ74" s="69"/>
      <c r="RKA74" s="70"/>
      <c r="RKB74" s="70"/>
      <c r="RKC74" s="70"/>
      <c r="RKD74" s="71"/>
      <c r="RKF74" s="65"/>
      <c r="RKG74" s="69"/>
      <c r="RKH74" s="69"/>
      <c r="RKI74" s="70"/>
      <c r="RKJ74" s="70"/>
      <c r="RKK74" s="70"/>
      <c r="RKL74" s="71"/>
      <c r="RKN74" s="65"/>
      <c r="RKO74" s="69"/>
      <c r="RKP74" s="69"/>
      <c r="RKQ74" s="70"/>
      <c r="RKR74" s="70"/>
      <c r="RKS74" s="70"/>
      <c r="RKT74" s="71"/>
      <c r="RKV74" s="65"/>
      <c r="RKW74" s="69"/>
      <c r="RKX74" s="69"/>
      <c r="RKY74" s="70"/>
      <c r="RKZ74" s="70"/>
      <c r="RLA74" s="70"/>
      <c r="RLB74" s="71"/>
      <c r="RLD74" s="65"/>
      <c r="RLE74" s="69"/>
      <c r="RLF74" s="69"/>
      <c r="RLG74" s="70"/>
      <c r="RLH74" s="70"/>
      <c r="RLI74" s="70"/>
      <c r="RLJ74" s="71"/>
      <c r="RLL74" s="65"/>
      <c r="RLM74" s="69"/>
      <c r="RLN74" s="69"/>
      <c r="RLO74" s="70"/>
      <c r="RLP74" s="70"/>
      <c r="RLQ74" s="70"/>
      <c r="RLR74" s="71"/>
      <c r="RLT74" s="65"/>
      <c r="RLU74" s="69"/>
      <c r="RLV74" s="69"/>
      <c r="RLW74" s="70"/>
      <c r="RLX74" s="70"/>
      <c r="RLY74" s="70"/>
      <c r="RLZ74" s="71"/>
      <c r="RMB74" s="65"/>
      <c r="RMC74" s="69"/>
      <c r="RMD74" s="69"/>
      <c r="RME74" s="70"/>
      <c r="RMF74" s="70"/>
      <c r="RMG74" s="70"/>
      <c r="RMH74" s="71"/>
      <c r="RMJ74" s="65"/>
      <c r="RMK74" s="69"/>
      <c r="RML74" s="69"/>
      <c r="RMM74" s="70"/>
      <c r="RMN74" s="70"/>
      <c r="RMO74" s="70"/>
      <c r="RMP74" s="71"/>
      <c r="RMR74" s="65"/>
      <c r="RMS74" s="69"/>
      <c r="RMT74" s="69"/>
      <c r="RMU74" s="70"/>
      <c r="RMV74" s="70"/>
      <c r="RMW74" s="70"/>
      <c r="RMX74" s="71"/>
      <c r="RMZ74" s="65"/>
      <c r="RNA74" s="69"/>
      <c r="RNB74" s="69"/>
      <c r="RNC74" s="70"/>
      <c r="RND74" s="70"/>
      <c r="RNE74" s="70"/>
      <c r="RNF74" s="71"/>
      <c r="RNH74" s="65"/>
      <c r="RNI74" s="69"/>
      <c r="RNJ74" s="69"/>
      <c r="RNK74" s="70"/>
      <c r="RNL74" s="70"/>
      <c r="RNM74" s="70"/>
      <c r="RNN74" s="71"/>
      <c r="RNP74" s="65"/>
      <c r="RNQ74" s="69"/>
      <c r="RNR74" s="69"/>
      <c r="RNS74" s="70"/>
      <c r="RNT74" s="70"/>
      <c r="RNU74" s="70"/>
      <c r="RNV74" s="71"/>
      <c r="RNX74" s="65"/>
      <c r="RNY74" s="69"/>
      <c r="RNZ74" s="69"/>
      <c r="ROA74" s="70"/>
      <c r="ROB74" s="70"/>
      <c r="ROC74" s="70"/>
      <c r="ROD74" s="71"/>
      <c r="ROF74" s="65"/>
      <c r="ROG74" s="69"/>
      <c r="ROH74" s="69"/>
      <c r="ROI74" s="70"/>
      <c r="ROJ74" s="70"/>
      <c r="ROK74" s="70"/>
      <c r="ROL74" s="71"/>
      <c r="RON74" s="65"/>
      <c r="ROO74" s="69"/>
      <c r="ROP74" s="69"/>
      <c r="ROQ74" s="70"/>
      <c r="ROR74" s="70"/>
      <c r="ROS74" s="70"/>
      <c r="ROT74" s="71"/>
      <c r="ROV74" s="65"/>
      <c r="ROW74" s="69"/>
      <c r="ROX74" s="69"/>
      <c r="ROY74" s="70"/>
      <c r="ROZ74" s="70"/>
      <c r="RPA74" s="70"/>
      <c r="RPB74" s="71"/>
      <c r="RPD74" s="65"/>
      <c r="RPE74" s="69"/>
      <c r="RPF74" s="69"/>
      <c r="RPG74" s="70"/>
      <c r="RPH74" s="70"/>
      <c r="RPI74" s="70"/>
      <c r="RPJ74" s="71"/>
      <c r="RPL74" s="65"/>
      <c r="RPM74" s="69"/>
      <c r="RPN74" s="69"/>
      <c r="RPO74" s="70"/>
      <c r="RPP74" s="70"/>
      <c r="RPQ74" s="70"/>
      <c r="RPR74" s="71"/>
      <c r="RPT74" s="65"/>
      <c r="RPU74" s="69"/>
      <c r="RPV74" s="69"/>
      <c r="RPW74" s="70"/>
      <c r="RPX74" s="70"/>
      <c r="RPY74" s="70"/>
      <c r="RPZ74" s="71"/>
      <c r="RQB74" s="65"/>
      <c r="RQC74" s="69"/>
      <c r="RQD74" s="69"/>
      <c r="RQE74" s="70"/>
      <c r="RQF74" s="70"/>
      <c r="RQG74" s="70"/>
      <c r="RQH74" s="71"/>
      <c r="RQJ74" s="65"/>
      <c r="RQK74" s="69"/>
      <c r="RQL74" s="69"/>
      <c r="RQM74" s="70"/>
      <c r="RQN74" s="70"/>
      <c r="RQO74" s="70"/>
      <c r="RQP74" s="71"/>
      <c r="RQR74" s="65"/>
      <c r="RQS74" s="69"/>
      <c r="RQT74" s="69"/>
      <c r="RQU74" s="70"/>
      <c r="RQV74" s="70"/>
      <c r="RQW74" s="70"/>
      <c r="RQX74" s="71"/>
      <c r="RQZ74" s="65"/>
      <c r="RRA74" s="69"/>
      <c r="RRB74" s="69"/>
      <c r="RRC74" s="70"/>
      <c r="RRD74" s="70"/>
      <c r="RRE74" s="70"/>
      <c r="RRF74" s="71"/>
      <c r="RRH74" s="65"/>
      <c r="RRI74" s="69"/>
      <c r="RRJ74" s="69"/>
      <c r="RRK74" s="70"/>
      <c r="RRL74" s="70"/>
      <c r="RRM74" s="70"/>
      <c r="RRN74" s="71"/>
      <c r="RRP74" s="65"/>
      <c r="RRQ74" s="69"/>
      <c r="RRR74" s="69"/>
      <c r="RRS74" s="70"/>
      <c r="RRT74" s="70"/>
      <c r="RRU74" s="70"/>
      <c r="RRV74" s="71"/>
      <c r="RRX74" s="65"/>
      <c r="RRY74" s="69"/>
      <c r="RRZ74" s="69"/>
      <c r="RSA74" s="70"/>
      <c r="RSB74" s="70"/>
      <c r="RSC74" s="70"/>
      <c r="RSD74" s="71"/>
      <c r="RSF74" s="65"/>
      <c r="RSG74" s="69"/>
      <c r="RSH74" s="69"/>
      <c r="RSI74" s="70"/>
      <c r="RSJ74" s="70"/>
      <c r="RSK74" s="70"/>
      <c r="RSL74" s="71"/>
      <c r="RSN74" s="65"/>
      <c r="RSO74" s="69"/>
      <c r="RSP74" s="69"/>
      <c r="RSQ74" s="70"/>
      <c r="RSR74" s="70"/>
      <c r="RSS74" s="70"/>
      <c r="RST74" s="71"/>
      <c r="RSV74" s="65"/>
      <c r="RSW74" s="69"/>
      <c r="RSX74" s="69"/>
      <c r="RSY74" s="70"/>
      <c r="RSZ74" s="70"/>
      <c r="RTA74" s="70"/>
      <c r="RTB74" s="71"/>
      <c r="RTD74" s="65"/>
      <c r="RTE74" s="69"/>
      <c r="RTF74" s="69"/>
      <c r="RTG74" s="70"/>
      <c r="RTH74" s="70"/>
      <c r="RTI74" s="70"/>
      <c r="RTJ74" s="71"/>
      <c r="RTL74" s="65"/>
      <c r="RTM74" s="69"/>
      <c r="RTN74" s="69"/>
      <c r="RTO74" s="70"/>
      <c r="RTP74" s="70"/>
      <c r="RTQ74" s="70"/>
      <c r="RTR74" s="71"/>
      <c r="RTT74" s="65"/>
      <c r="RTU74" s="69"/>
      <c r="RTV74" s="69"/>
      <c r="RTW74" s="70"/>
      <c r="RTX74" s="70"/>
      <c r="RTY74" s="70"/>
      <c r="RTZ74" s="71"/>
      <c r="RUB74" s="65"/>
      <c r="RUC74" s="69"/>
      <c r="RUD74" s="69"/>
      <c r="RUE74" s="70"/>
      <c r="RUF74" s="70"/>
      <c r="RUG74" s="70"/>
      <c r="RUH74" s="71"/>
      <c r="RUJ74" s="65"/>
      <c r="RUK74" s="69"/>
      <c r="RUL74" s="69"/>
      <c r="RUM74" s="70"/>
      <c r="RUN74" s="70"/>
      <c r="RUO74" s="70"/>
      <c r="RUP74" s="71"/>
      <c r="RUR74" s="65"/>
      <c r="RUS74" s="69"/>
      <c r="RUT74" s="69"/>
      <c r="RUU74" s="70"/>
      <c r="RUV74" s="70"/>
      <c r="RUW74" s="70"/>
      <c r="RUX74" s="71"/>
      <c r="RUZ74" s="65"/>
      <c r="RVA74" s="69"/>
      <c r="RVB74" s="69"/>
      <c r="RVC74" s="70"/>
      <c r="RVD74" s="70"/>
      <c r="RVE74" s="70"/>
      <c r="RVF74" s="71"/>
      <c r="RVH74" s="65"/>
      <c r="RVI74" s="69"/>
      <c r="RVJ74" s="69"/>
      <c r="RVK74" s="70"/>
      <c r="RVL74" s="70"/>
      <c r="RVM74" s="70"/>
      <c r="RVN74" s="71"/>
      <c r="RVP74" s="65"/>
      <c r="RVQ74" s="69"/>
      <c r="RVR74" s="69"/>
      <c r="RVS74" s="70"/>
      <c r="RVT74" s="70"/>
      <c r="RVU74" s="70"/>
      <c r="RVV74" s="71"/>
      <c r="RVX74" s="65"/>
      <c r="RVY74" s="69"/>
      <c r="RVZ74" s="69"/>
      <c r="RWA74" s="70"/>
      <c r="RWB74" s="70"/>
      <c r="RWC74" s="70"/>
      <c r="RWD74" s="71"/>
      <c r="RWF74" s="65"/>
      <c r="RWG74" s="69"/>
      <c r="RWH74" s="69"/>
      <c r="RWI74" s="70"/>
      <c r="RWJ74" s="70"/>
      <c r="RWK74" s="70"/>
      <c r="RWL74" s="71"/>
      <c r="RWN74" s="65"/>
      <c r="RWO74" s="69"/>
      <c r="RWP74" s="69"/>
      <c r="RWQ74" s="70"/>
      <c r="RWR74" s="70"/>
      <c r="RWS74" s="70"/>
      <c r="RWT74" s="71"/>
      <c r="RWV74" s="65"/>
      <c r="RWW74" s="69"/>
      <c r="RWX74" s="69"/>
      <c r="RWY74" s="70"/>
      <c r="RWZ74" s="70"/>
      <c r="RXA74" s="70"/>
      <c r="RXB74" s="71"/>
      <c r="RXD74" s="65"/>
      <c r="RXE74" s="69"/>
      <c r="RXF74" s="69"/>
      <c r="RXG74" s="70"/>
      <c r="RXH74" s="70"/>
      <c r="RXI74" s="70"/>
      <c r="RXJ74" s="71"/>
      <c r="RXL74" s="65"/>
      <c r="RXM74" s="69"/>
      <c r="RXN74" s="69"/>
      <c r="RXO74" s="70"/>
      <c r="RXP74" s="70"/>
      <c r="RXQ74" s="70"/>
      <c r="RXR74" s="71"/>
      <c r="RXT74" s="65"/>
      <c r="RXU74" s="69"/>
      <c r="RXV74" s="69"/>
      <c r="RXW74" s="70"/>
      <c r="RXX74" s="70"/>
      <c r="RXY74" s="70"/>
      <c r="RXZ74" s="71"/>
      <c r="RYB74" s="65"/>
      <c r="RYC74" s="69"/>
      <c r="RYD74" s="69"/>
      <c r="RYE74" s="70"/>
      <c r="RYF74" s="70"/>
      <c r="RYG74" s="70"/>
      <c r="RYH74" s="71"/>
      <c r="RYJ74" s="65"/>
      <c r="RYK74" s="69"/>
      <c r="RYL74" s="69"/>
      <c r="RYM74" s="70"/>
      <c r="RYN74" s="70"/>
      <c r="RYO74" s="70"/>
      <c r="RYP74" s="71"/>
      <c r="RYR74" s="65"/>
      <c r="RYS74" s="69"/>
      <c r="RYT74" s="69"/>
      <c r="RYU74" s="70"/>
      <c r="RYV74" s="70"/>
      <c r="RYW74" s="70"/>
      <c r="RYX74" s="71"/>
      <c r="RYZ74" s="65"/>
      <c r="RZA74" s="69"/>
      <c r="RZB74" s="69"/>
      <c r="RZC74" s="70"/>
      <c r="RZD74" s="70"/>
      <c r="RZE74" s="70"/>
      <c r="RZF74" s="71"/>
      <c r="RZH74" s="65"/>
      <c r="RZI74" s="69"/>
      <c r="RZJ74" s="69"/>
      <c r="RZK74" s="70"/>
      <c r="RZL74" s="70"/>
      <c r="RZM74" s="70"/>
      <c r="RZN74" s="71"/>
      <c r="RZP74" s="65"/>
      <c r="RZQ74" s="69"/>
      <c r="RZR74" s="69"/>
      <c r="RZS74" s="70"/>
      <c r="RZT74" s="70"/>
      <c r="RZU74" s="70"/>
      <c r="RZV74" s="71"/>
      <c r="RZX74" s="65"/>
      <c r="RZY74" s="69"/>
      <c r="RZZ74" s="69"/>
      <c r="SAA74" s="70"/>
      <c r="SAB74" s="70"/>
      <c r="SAC74" s="70"/>
      <c r="SAD74" s="71"/>
      <c r="SAF74" s="65"/>
      <c r="SAG74" s="69"/>
      <c r="SAH74" s="69"/>
      <c r="SAI74" s="70"/>
      <c r="SAJ74" s="70"/>
      <c r="SAK74" s="70"/>
      <c r="SAL74" s="71"/>
      <c r="SAN74" s="65"/>
      <c r="SAO74" s="69"/>
      <c r="SAP74" s="69"/>
      <c r="SAQ74" s="70"/>
      <c r="SAR74" s="70"/>
      <c r="SAS74" s="70"/>
      <c r="SAT74" s="71"/>
      <c r="SAV74" s="65"/>
      <c r="SAW74" s="69"/>
      <c r="SAX74" s="69"/>
      <c r="SAY74" s="70"/>
      <c r="SAZ74" s="70"/>
      <c r="SBA74" s="70"/>
      <c r="SBB74" s="71"/>
      <c r="SBD74" s="65"/>
      <c r="SBE74" s="69"/>
      <c r="SBF74" s="69"/>
      <c r="SBG74" s="70"/>
      <c r="SBH74" s="70"/>
      <c r="SBI74" s="70"/>
      <c r="SBJ74" s="71"/>
      <c r="SBL74" s="65"/>
      <c r="SBM74" s="69"/>
      <c r="SBN74" s="69"/>
      <c r="SBO74" s="70"/>
      <c r="SBP74" s="70"/>
      <c r="SBQ74" s="70"/>
      <c r="SBR74" s="71"/>
      <c r="SBT74" s="65"/>
      <c r="SBU74" s="69"/>
      <c r="SBV74" s="69"/>
      <c r="SBW74" s="70"/>
      <c r="SBX74" s="70"/>
      <c r="SBY74" s="70"/>
      <c r="SBZ74" s="71"/>
      <c r="SCB74" s="65"/>
      <c r="SCC74" s="69"/>
      <c r="SCD74" s="69"/>
      <c r="SCE74" s="70"/>
      <c r="SCF74" s="70"/>
      <c r="SCG74" s="70"/>
      <c r="SCH74" s="71"/>
      <c r="SCJ74" s="65"/>
      <c r="SCK74" s="69"/>
      <c r="SCL74" s="69"/>
      <c r="SCM74" s="70"/>
      <c r="SCN74" s="70"/>
      <c r="SCO74" s="70"/>
      <c r="SCP74" s="71"/>
      <c r="SCR74" s="65"/>
      <c r="SCS74" s="69"/>
      <c r="SCT74" s="69"/>
      <c r="SCU74" s="70"/>
      <c r="SCV74" s="70"/>
      <c r="SCW74" s="70"/>
      <c r="SCX74" s="71"/>
      <c r="SCZ74" s="65"/>
      <c r="SDA74" s="69"/>
      <c r="SDB74" s="69"/>
      <c r="SDC74" s="70"/>
      <c r="SDD74" s="70"/>
      <c r="SDE74" s="70"/>
      <c r="SDF74" s="71"/>
      <c r="SDH74" s="65"/>
      <c r="SDI74" s="69"/>
      <c r="SDJ74" s="69"/>
      <c r="SDK74" s="70"/>
      <c r="SDL74" s="70"/>
      <c r="SDM74" s="70"/>
      <c r="SDN74" s="71"/>
      <c r="SDP74" s="65"/>
      <c r="SDQ74" s="69"/>
      <c r="SDR74" s="69"/>
      <c r="SDS74" s="70"/>
      <c r="SDT74" s="70"/>
      <c r="SDU74" s="70"/>
      <c r="SDV74" s="71"/>
      <c r="SDX74" s="65"/>
      <c r="SDY74" s="69"/>
      <c r="SDZ74" s="69"/>
      <c r="SEA74" s="70"/>
      <c r="SEB74" s="70"/>
      <c r="SEC74" s="70"/>
      <c r="SED74" s="71"/>
      <c r="SEF74" s="65"/>
      <c r="SEG74" s="69"/>
      <c r="SEH74" s="69"/>
      <c r="SEI74" s="70"/>
      <c r="SEJ74" s="70"/>
      <c r="SEK74" s="70"/>
      <c r="SEL74" s="71"/>
      <c r="SEN74" s="65"/>
      <c r="SEO74" s="69"/>
      <c r="SEP74" s="69"/>
      <c r="SEQ74" s="70"/>
      <c r="SER74" s="70"/>
      <c r="SES74" s="70"/>
      <c r="SET74" s="71"/>
      <c r="SEV74" s="65"/>
      <c r="SEW74" s="69"/>
      <c r="SEX74" s="69"/>
      <c r="SEY74" s="70"/>
      <c r="SEZ74" s="70"/>
      <c r="SFA74" s="70"/>
      <c r="SFB74" s="71"/>
      <c r="SFD74" s="65"/>
      <c r="SFE74" s="69"/>
      <c r="SFF74" s="69"/>
      <c r="SFG74" s="70"/>
      <c r="SFH74" s="70"/>
      <c r="SFI74" s="70"/>
      <c r="SFJ74" s="71"/>
      <c r="SFL74" s="65"/>
      <c r="SFM74" s="69"/>
      <c r="SFN74" s="69"/>
      <c r="SFO74" s="70"/>
      <c r="SFP74" s="70"/>
      <c r="SFQ74" s="70"/>
      <c r="SFR74" s="71"/>
      <c r="SFT74" s="65"/>
      <c r="SFU74" s="69"/>
      <c r="SFV74" s="69"/>
      <c r="SFW74" s="70"/>
      <c r="SFX74" s="70"/>
      <c r="SFY74" s="70"/>
      <c r="SFZ74" s="71"/>
      <c r="SGB74" s="65"/>
      <c r="SGC74" s="69"/>
      <c r="SGD74" s="69"/>
      <c r="SGE74" s="70"/>
      <c r="SGF74" s="70"/>
      <c r="SGG74" s="70"/>
      <c r="SGH74" s="71"/>
      <c r="SGJ74" s="65"/>
      <c r="SGK74" s="69"/>
      <c r="SGL74" s="69"/>
      <c r="SGM74" s="70"/>
      <c r="SGN74" s="70"/>
      <c r="SGO74" s="70"/>
      <c r="SGP74" s="71"/>
      <c r="SGR74" s="65"/>
      <c r="SGS74" s="69"/>
      <c r="SGT74" s="69"/>
      <c r="SGU74" s="70"/>
      <c r="SGV74" s="70"/>
      <c r="SGW74" s="70"/>
      <c r="SGX74" s="71"/>
      <c r="SGZ74" s="65"/>
      <c r="SHA74" s="69"/>
      <c r="SHB74" s="69"/>
      <c r="SHC74" s="70"/>
      <c r="SHD74" s="70"/>
      <c r="SHE74" s="70"/>
      <c r="SHF74" s="71"/>
      <c r="SHH74" s="65"/>
      <c r="SHI74" s="69"/>
      <c r="SHJ74" s="69"/>
      <c r="SHK74" s="70"/>
      <c r="SHL74" s="70"/>
      <c r="SHM74" s="70"/>
      <c r="SHN74" s="71"/>
      <c r="SHP74" s="65"/>
      <c r="SHQ74" s="69"/>
      <c r="SHR74" s="69"/>
      <c r="SHS74" s="70"/>
      <c r="SHT74" s="70"/>
      <c r="SHU74" s="70"/>
      <c r="SHV74" s="71"/>
      <c r="SHX74" s="65"/>
      <c r="SHY74" s="69"/>
      <c r="SHZ74" s="69"/>
      <c r="SIA74" s="70"/>
      <c r="SIB74" s="70"/>
      <c r="SIC74" s="70"/>
      <c r="SID74" s="71"/>
      <c r="SIF74" s="65"/>
      <c r="SIG74" s="69"/>
      <c r="SIH74" s="69"/>
      <c r="SII74" s="70"/>
      <c r="SIJ74" s="70"/>
      <c r="SIK74" s="70"/>
      <c r="SIL74" s="71"/>
      <c r="SIN74" s="65"/>
      <c r="SIO74" s="69"/>
      <c r="SIP74" s="69"/>
      <c r="SIQ74" s="70"/>
      <c r="SIR74" s="70"/>
      <c r="SIS74" s="70"/>
      <c r="SIT74" s="71"/>
      <c r="SIV74" s="65"/>
      <c r="SIW74" s="69"/>
      <c r="SIX74" s="69"/>
      <c r="SIY74" s="70"/>
      <c r="SIZ74" s="70"/>
      <c r="SJA74" s="70"/>
      <c r="SJB74" s="71"/>
      <c r="SJD74" s="65"/>
      <c r="SJE74" s="69"/>
      <c r="SJF74" s="69"/>
      <c r="SJG74" s="70"/>
      <c r="SJH74" s="70"/>
      <c r="SJI74" s="70"/>
      <c r="SJJ74" s="71"/>
      <c r="SJL74" s="65"/>
      <c r="SJM74" s="69"/>
      <c r="SJN74" s="69"/>
      <c r="SJO74" s="70"/>
      <c r="SJP74" s="70"/>
      <c r="SJQ74" s="70"/>
      <c r="SJR74" s="71"/>
      <c r="SJT74" s="65"/>
      <c r="SJU74" s="69"/>
      <c r="SJV74" s="69"/>
      <c r="SJW74" s="70"/>
      <c r="SJX74" s="70"/>
      <c r="SJY74" s="70"/>
      <c r="SJZ74" s="71"/>
      <c r="SKB74" s="65"/>
      <c r="SKC74" s="69"/>
      <c r="SKD74" s="69"/>
      <c r="SKE74" s="70"/>
      <c r="SKF74" s="70"/>
      <c r="SKG74" s="70"/>
      <c r="SKH74" s="71"/>
      <c r="SKJ74" s="65"/>
      <c r="SKK74" s="69"/>
      <c r="SKL74" s="69"/>
      <c r="SKM74" s="70"/>
      <c r="SKN74" s="70"/>
      <c r="SKO74" s="70"/>
      <c r="SKP74" s="71"/>
      <c r="SKR74" s="65"/>
      <c r="SKS74" s="69"/>
      <c r="SKT74" s="69"/>
      <c r="SKU74" s="70"/>
      <c r="SKV74" s="70"/>
      <c r="SKW74" s="70"/>
      <c r="SKX74" s="71"/>
      <c r="SKZ74" s="65"/>
      <c r="SLA74" s="69"/>
      <c r="SLB74" s="69"/>
      <c r="SLC74" s="70"/>
      <c r="SLD74" s="70"/>
      <c r="SLE74" s="70"/>
      <c r="SLF74" s="71"/>
      <c r="SLH74" s="65"/>
      <c r="SLI74" s="69"/>
      <c r="SLJ74" s="69"/>
      <c r="SLK74" s="70"/>
      <c r="SLL74" s="70"/>
      <c r="SLM74" s="70"/>
      <c r="SLN74" s="71"/>
      <c r="SLP74" s="65"/>
      <c r="SLQ74" s="69"/>
      <c r="SLR74" s="69"/>
      <c r="SLS74" s="70"/>
      <c r="SLT74" s="70"/>
      <c r="SLU74" s="70"/>
      <c r="SLV74" s="71"/>
      <c r="SLX74" s="65"/>
      <c r="SLY74" s="69"/>
      <c r="SLZ74" s="69"/>
      <c r="SMA74" s="70"/>
      <c r="SMB74" s="70"/>
      <c r="SMC74" s="70"/>
      <c r="SMD74" s="71"/>
      <c r="SMF74" s="65"/>
      <c r="SMG74" s="69"/>
      <c r="SMH74" s="69"/>
      <c r="SMI74" s="70"/>
      <c r="SMJ74" s="70"/>
      <c r="SMK74" s="70"/>
      <c r="SML74" s="71"/>
      <c r="SMN74" s="65"/>
      <c r="SMO74" s="69"/>
      <c r="SMP74" s="69"/>
      <c r="SMQ74" s="70"/>
      <c r="SMR74" s="70"/>
      <c r="SMS74" s="70"/>
      <c r="SMT74" s="71"/>
      <c r="SMV74" s="65"/>
      <c r="SMW74" s="69"/>
      <c r="SMX74" s="69"/>
      <c r="SMY74" s="70"/>
      <c r="SMZ74" s="70"/>
      <c r="SNA74" s="70"/>
      <c r="SNB74" s="71"/>
      <c r="SND74" s="65"/>
      <c r="SNE74" s="69"/>
      <c r="SNF74" s="69"/>
      <c r="SNG74" s="70"/>
      <c r="SNH74" s="70"/>
      <c r="SNI74" s="70"/>
      <c r="SNJ74" s="71"/>
      <c r="SNL74" s="65"/>
      <c r="SNM74" s="69"/>
      <c r="SNN74" s="69"/>
      <c r="SNO74" s="70"/>
      <c r="SNP74" s="70"/>
      <c r="SNQ74" s="70"/>
      <c r="SNR74" s="71"/>
      <c r="SNT74" s="65"/>
      <c r="SNU74" s="69"/>
      <c r="SNV74" s="69"/>
      <c r="SNW74" s="70"/>
      <c r="SNX74" s="70"/>
      <c r="SNY74" s="70"/>
      <c r="SNZ74" s="71"/>
      <c r="SOB74" s="65"/>
      <c r="SOC74" s="69"/>
      <c r="SOD74" s="69"/>
      <c r="SOE74" s="70"/>
      <c r="SOF74" s="70"/>
      <c r="SOG74" s="70"/>
      <c r="SOH74" s="71"/>
      <c r="SOJ74" s="65"/>
      <c r="SOK74" s="69"/>
      <c r="SOL74" s="69"/>
      <c r="SOM74" s="70"/>
      <c r="SON74" s="70"/>
      <c r="SOO74" s="70"/>
      <c r="SOP74" s="71"/>
      <c r="SOR74" s="65"/>
      <c r="SOS74" s="69"/>
      <c r="SOT74" s="69"/>
      <c r="SOU74" s="70"/>
      <c r="SOV74" s="70"/>
      <c r="SOW74" s="70"/>
      <c r="SOX74" s="71"/>
      <c r="SOZ74" s="65"/>
      <c r="SPA74" s="69"/>
      <c r="SPB74" s="69"/>
      <c r="SPC74" s="70"/>
      <c r="SPD74" s="70"/>
      <c r="SPE74" s="70"/>
      <c r="SPF74" s="71"/>
      <c r="SPH74" s="65"/>
      <c r="SPI74" s="69"/>
      <c r="SPJ74" s="69"/>
      <c r="SPK74" s="70"/>
      <c r="SPL74" s="70"/>
      <c r="SPM74" s="70"/>
      <c r="SPN74" s="71"/>
      <c r="SPP74" s="65"/>
      <c r="SPQ74" s="69"/>
      <c r="SPR74" s="69"/>
      <c r="SPS74" s="70"/>
      <c r="SPT74" s="70"/>
      <c r="SPU74" s="70"/>
      <c r="SPV74" s="71"/>
      <c r="SPX74" s="65"/>
      <c r="SPY74" s="69"/>
      <c r="SPZ74" s="69"/>
      <c r="SQA74" s="70"/>
      <c r="SQB74" s="70"/>
      <c r="SQC74" s="70"/>
      <c r="SQD74" s="71"/>
      <c r="SQF74" s="65"/>
      <c r="SQG74" s="69"/>
      <c r="SQH74" s="69"/>
      <c r="SQI74" s="70"/>
      <c r="SQJ74" s="70"/>
      <c r="SQK74" s="70"/>
      <c r="SQL74" s="71"/>
      <c r="SQN74" s="65"/>
      <c r="SQO74" s="69"/>
      <c r="SQP74" s="69"/>
      <c r="SQQ74" s="70"/>
      <c r="SQR74" s="70"/>
      <c r="SQS74" s="70"/>
      <c r="SQT74" s="71"/>
      <c r="SQV74" s="65"/>
      <c r="SQW74" s="69"/>
      <c r="SQX74" s="69"/>
      <c r="SQY74" s="70"/>
      <c r="SQZ74" s="70"/>
      <c r="SRA74" s="70"/>
      <c r="SRB74" s="71"/>
      <c r="SRD74" s="65"/>
      <c r="SRE74" s="69"/>
      <c r="SRF74" s="69"/>
      <c r="SRG74" s="70"/>
      <c r="SRH74" s="70"/>
      <c r="SRI74" s="70"/>
      <c r="SRJ74" s="71"/>
      <c r="SRL74" s="65"/>
      <c r="SRM74" s="69"/>
      <c r="SRN74" s="69"/>
      <c r="SRO74" s="70"/>
      <c r="SRP74" s="70"/>
      <c r="SRQ74" s="70"/>
      <c r="SRR74" s="71"/>
      <c r="SRT74" s="65"/>
      <c r="SRU74" s="69"/>
      <c r="SRV74" s="69"/>
      <c r="SRW74" s="70"/>
      <c r="SRX74" s="70"/>
      <c r="SRY74" s="70"/>
      <c r="SRZ74" s="71"/>
      <c r="SSB74" s="65"/>
      <c r="SSC74" s="69"/>
      <c r="SSD74" s="69"/>
      <c r="SSE74" s="70"/>
      <c r="SSF74" s="70"/>
      <c r="SSG74" s="70"/>
      <c r="SSH74" s="71"/>
      <c r="SSJ74" s="65"/>
      <c r="SSK74" s="69"/>
      <c r="SSL74" s="69"/>
      <c r="SSM74" s="70"/>
      <c r="SSN74" s="70"/>
      <c r="SSO74" s="70"/>
      <c r="SSP74" s="71"/>
      <c r="SSR74" s="65"/>
      <c r="SSS74" s="69"/>
      <c r="SST74" s="69"/>
      <c r="SSU74" s="70"/>
      <c r="SSV74" s="70"/>
      <c r="SSW74" s="70"/>
      <c r="SSX74" s="71"/>
      <c r="SSZ74" s="65"/>
      <c r="STA74" s="69"/>
      <c r="STB74" s="69"/>
      <c r="STC74" s="70"/>
      <c r="STD74" s="70"/>
      <c r="STE74" s="70"/>
      <c r="STF74" s="71"/>
      <c r="STH74" s="65"/>
      <c r="STI74" s="69"/>
      <c r="STJ74" s="69"/>
      <c r="STK74" s="70"/>
      <c r="STL74" s="70"/>
      <c r="STM74" s="70"/>
      <c r="STN74" s="71"/>
      <c r="STP74" s="65"/>
      <c r="STQ74" s="69"/>
      <c r="STR74" s="69"/>
      <c r="STS74" s="70"/>
      <c r="STT74" s="70"/>
      <c r="STU74" s="70"/>
      <c r="STV74" s="71"/>
      <c r="STX74" s="65"/>
      <c r="STY74" s="69"/>
      <c r="STZ74" s="69"/>
      <c r="SUA74" s="70"/>
      <c r="SUB74" s="70"/>
      <c r="SUC74" s="70"/>
      <c r="SUD74" s="71"/>
      <c r="SUF74" s="65"/>
      <c r="SUG74" s="69"/>
      <c r="SUH74" s="69"/>
      <c r="SUI74" s="70"/>
      <c r="SUJ74" s="70"/>
      <c r="SUK74" s="70"/>
      <c r="SUL74" s="71"/>
      <c r="SUN74" s="65"/>
      <c r="SUO74" s="69"/>
      <c r="SUP74" s="69"/>
      <c r="SUQ74" s="70"/>
      <c r="SUR74" s="70"/>
      <c r="SUS74" s="70"/>
      <c r="SUT74" s="71"/>
      <c r="SUV74" s="65"/>
      <c r="SUW74" s="69"/>
      <c r="SUX74" s="69"/>
      <c r="SUY74" s="70"/>
      <c r="SUZ74" s="70"/>
      <c r="SVA74" s="70"/>
      <c r="SVB74" s="71"/>
      <c r="SVD74" s="65"/>
      <c r="SVE74" s="69"/>
      <c r="SVF74" s="69"/>
      <c r="SVG74" s="70"/>
      <c r="SVH74" s="70"/>
      <c r="SVI74" s="70"/>
      <c r="SVJ74" s="71"/>
      <c r="SVL74" s="65"/>
      <c r="SVM74" s="69"/>
      <c r="SVN74" s="69"/>
      <c r="SVO74" s="70"/>
      <c r="SVP74" s="70"/>
      <c r="SVQ74" s="70"/>
      <c r="SVR74" s="71"/>
      <c r="SVT74" s="65"/>
      <c r="SVU74" s="69"/>
      <c r="SVV74" s="69"/>
      <c r="SVW74" s="70"/>
      <c r="SVX74" s="70"/>
      <c r="SVY74" s="70"/>
      <c r="SVZ74" s="71"/>
      <c r="SWB74" s="65"/>
      <c r="SWC74" s="69"/>
      <c r="SWD74" s="69"/>
      <c r="SWE74" s="70"/>
      <c r="SWF74" s="70"/>
      <c r="SWG74" s="70"/>
      <c r="SWH74" s="71"/>
      <c r="SWJ74" s="65"/>
      <c r="SWK74" s="69"/>
      <c r="SWL74" s="69"/>
      <c r="SWM74" s="70"/>
      <c r="SWN74" s="70"/>
      <c r="SWO74" s="70"/>
      <c r="SWP74" s="71"/>
      <c r="SWR74" s="65"/>
      <c r="SWS74" s="69"/>
      <c r="SWT74" s="69"/>
      <c r="SWU74" s="70"/>
      <c r="SWV74" s="70"/>
      <c r="SWW74" s="70"/>
      <c r="SWX74" s="71"/>
      <c r="SWZ74" s="65"/>
      <c r="SXA74" s="69"/>
      <c r="SXB74" s="69"/>
      <c r="SXC74" s="70"/>
      <c r="SXD74" s="70"/>
      <c r="SXE74" s="70"/>
      <c r="SXF74" s="71"/>
      <c r="SXH74" s="65"/>
      <c r="SXI74" s="69"/>
      <c r="SXJ74" s="69"/>
      <c r="SXK74" s="70"/>
      <c r="SXL74" s="70"/>
      <c r="SXM74" s="70"/>
      <c r="SXN74" s="71"/>
      <c r="SXP74" s="65"/>
      <c r="SXQ74" s="69"/>
      <c r="SXR74" s="69"/>
      <c r="SXS74" s="70"/>
      <c r="SXT74" s="70"/>
      <c r="SXU74" s="70"/>
      <c r="SXV74" s="71"/>
      <c r="SXX74" s="65"/>
      <c r="SXY74" s="69"/>
      <c r="SXZ74" s="69"/>
      <c r="SYA74" s="70"/>
      <c r="SYB74" s="70"/>
      <c r="SYC74" s="70"/>
      <c r="SYD74" s="71"/>
      <c r="SYF74" s="65"/>
      <c r="SYG74" s="69"/>
      <c r="SYH74" s="69"/>
      <c r="SYI74" s="70"/>
      <c r="SYJ74" s="70"/>
      <c r="SYK74" s="70"/>
      <c r="SYL74" s="71"/>
      <c r="SYN74" s="65"/>
      <c r="SYO74" s="69"/>
      <c r="SYP74" s="69"/>
      <c r="SYQ74" s="70"/>
      <c r="SYR74" s="70"/>
      <c r="SYS74" s="70"/>
      <c r="SYT74" s="71"/>
      <c r="SYV74" s="65"/>
      <c r="SYW74" s="69"/>
      <c r="SYX74" s="69"/>
      <c r="SYY74" s="70"/>
      <c r="SYZ74" s="70"/>
      <c r="SZA74" s="70"/>
      <c r="SZB74" s="71"/>
      <c r="SZD74" s="65"/>
      <c r="SZE74" s="69"/>
      <c r="SZF74" s="69"/>
      <c r="SZG74" s="70"/>
      <c r="SZH74" s="70"/>
      <c r="SZI74" s="70"/>
      <c r="SZJ74" s="71"/>
      <c r="SZL74" s="65"/>
      <c r="SZM74" s="69"/>
      <c r="SZN74" s="69"/>
      <c r="SZO74" s="70"/>
      <c r="SZP74" s="70"/>
      <c r="SZQ74" s="70"/>
      <c r="SZR74" s="71"/>
      <c r="SZT74" s="65"/>
      <c r="SZU74" s="69"/>
      <c r="SZV74" s="69"/>
      <c r="SZW74" s="70"/>
      <c r="SZX74" s="70"/>
      <c r="SZY74" s="70"/>
      <c r="SZZ74" s="71"/>
      <c r="TAB74" s="65"/>
      <c r="TAC74" s="69"/>
      <c r="TAD74" s="69"/>
      <c r="TAE74" s="70"/>
      <c r="TAF74" s="70"/>
      <c r="TAG74" s="70"/>
      <c r="TAH74" s="71"/>
      <c r="TAJ74" s="65"/>
      <c r="TAK74" s="69"/>
      <c r="TAL74" s="69"/>
      <c r="TAM74" s="70"/>
      <c r="TAN74" s="70"/>
      <c r="TAO74" s="70"/>
      <c r="TAP74" s="71"/>
      <c r="TAR74" s="65"/>
      <c r="TAS74" s="69"/>
      <c r="TAT74" s="69"/>
      <c r="TAU74" s="70"/>
      <c r="TAV74" s="70"/>
      <c r="TAW74" s="70"/>
      <c r="TAX74" s="71"/>
      <c r="TAZ74" s="65"/>
      <c r="TBA74" s="69"/>
      <c r="TBB74" s="69"/>
      <c r="TBC74" s="70"/>
      <c r="TBD74" s="70"/>
      <c r="TBE74" s="70"/>
      <c r="TBF74" s="71"/>
      <c r="TBH74" s="65"/>
      <c r="TBI74" s="69"/>
      <c r="TBJ74" s="69"/>
      <c r="TBK74" s="70"/>
      <c r="TBL74" s="70"/>
      <c r="TBM74" s="70"/>
      <c r="TBN74" s="71"/>
      <c r="TBP74" s="65"/>
      <c r="TBQ74" s="69"/>
      <c r="TBR74" s="69"/>
      <c r="TBS74" s="70"/>
      <c r="TBT74" s="70"/>
      <c r="TBU74" s="70"/>
      <c r="TBV74" s="71"/>
      <c r="TBX74" s="65"/>
      <c r="TBY74" s="69"/>
      <c r="TBZ74" s="69"/>
      <c r="TCA74" s="70"/>
      <c r="TCB74" s="70"/>
      <c r="TCC74" s="70"/>
      <c r="TCD74" s="71"/>
      <c r="TCF74" s="65"/>
      <c r="TCG74" s="69"/>
      <c r="TCH74" s="69"/>
      <c r="TCI74" s="70"/>
      <c r="TCJ74" s="70"/>
      <c r="TCK74" s="70"/>
      <c r="TCL74" s="71"/>
      <c r="TCN74" s="65"/>
      <c r="TCO74" s="69"/>
      <c r="TCP74" s="69"/>
      <c r="TCQ74" s="70"/>
      <c r="TCR74" s="70"/>
      <c r="TCS74" s="70"/>
      <c r="TCT74" s="71"/>
      <c r="TCV74" s="65"/>
      <c r="TCW74" s="69"/>
      <c r="TCX74" s="69"/>
      <c r="TCY74" s="70"/>
      <c r="TCZ74" s="70"/>
      <c r="TDA74" s="70"/>
      <c r="TDB74" s="71"/>
      <c r="TDD74" s="65"/>
      <c r="TDE74" s="69"/>
      <c r="TDF74" s="69"/>
      <c r="TDG74" s="70"/>
      <c r="TDH74" s="70"/>
      <c r="TDI74" s="70"/>
      <c r="TDJ74" s="71"/>
      <c r="TDL74" s="65"/>
      <c r="TDM74" s="69"/>
      <c r="TDN74" s="69"/>
      <c r="TDO74" s="70"/>
      <c r="TDP74" s="70"/>
      <c r="TDQ74" s="70"/>
      <c r="TDR74" s="71"/>
      <c r="TDT74" s="65"/>
      <c r="TDU74" s="69"/>
      <c r="TDV74" s="69"/>
      <c r="TDW74" s="70"/>
      <c r="TDX74" s="70"/>
      <c r="TDY74" s="70"/>
      <c r="TDZ74" s="71"/>
      <c r="TEB74" s="65"/>
      <c r="TEC74" s="69"/>
      <c r="TED74" s="69"/>
      <c r="TEE74" s="70"/>
      <c r="TEF74" s="70"/>
      <c r="TEG74" s="70"/>
      <c r="TEH74" s="71"/>
      <c r="TEJ74" s="65"/>
      <c r="TEK74" s="69"/>
      <c r="TEL74" s="69"/>
      <c r="TEM74" s="70"/>
      <c r="TEN74" s="70"/>
      <c r="TEO74" s="70"/>
      <c r="TEP74" s="71"/>
      <c r="TER74" s="65"/>
      <c r="TES74" s="69"/>
      <c r="TET74" s="69"/>
      <c r="TEU74" s="70"/>
      <c r="TEV74" s="70"/>
      <c r="TEW74" s="70"/>
      <c r="TEX74" s="71"/>
      <c r="TEZ74" s="65"/>
      <c r="TFA74" s="69"/>
      <c r="TFB74" s="69"/>
      <c r="TFC74" s="70"/>
      <c r="TFD74" s="70"/>
      <c r="TFE74" s="70"/>
      <c r="TFF74" s="71"/>
      <c r="TFH74" s="65"/>
      <c r="TFI74" s="69"/>
      <c r="TFJ74" s="69"/>
      <c r="TFK74" s="70"/>
      <c r="TFL74" s="70"/>
      <c r="TFM74" s="70"/>
      <c r="TFN74" s="71"/>
      <c r="TFP74" s="65"/>
      <c r="TFQ74" s="69"/>
      <c r="TFR74" s="69"/>
      <c r="TFS74" s="70"/>
      <c r="TFT74" s="70"/>
      <c r="TFU74" s="70"/>
      <c r="TFV74" s="71"/>
      <c r="TFX74" s="65"/>
      <c r="TFY74" s="69"/>
      <c r="TFZ74" s="69"/>
      <c r="TGA74" s="70"/>
      <c r="TGB74" s="70"/>
      <c r="TGC74" s="70"/>
      <c r="TGD74" s="71"/>
      <c r="TGF74" s="65"/>
      <c r="TGG74" s="69"/>
      <c r="TGH74" s="69"/>
      <c r="TGI74" s="70"/>
      <c r="TGJ74" s="70"/>
      <c r="TGK74" s="70"/>
      <c r="TGL74" s="71"/>
      <c r="TGN74" s="65"/>
      <c r="TGO74" s="69"/>
      <c r="TGP74" s="69"/>
      <c r="TGQ74" s="70"/>
      <c r="TGR74" s="70"/>
      <c r="TGS74" s="70"/>
      <c r="TGT74" s="71"/>
      <c r="TGV74" s="65"/>
      <c r="TGW74" s="69"/>
      <c r="TGX74" s="69"/>
      <c r="TGY74" s="70"/>
      <c r="TGZ74" s="70"/>
      <c r="THA74" s="70"/>
      <c r="THB74" s="71"/>
      <c r="THD74" s="65"/>
      <c r="THE74" s="69"/>
      <c r="THF74" s="69"/>
      <c r="THG74" s="70"/>
      <c r="THH74" s="70"/>
      <c r="THI74" s="70"/>
      <c r="THJ74" s="71"/>
      <c r="THL74" s="65"/>
      <c r="THM74" s="69"/>
      <c r="THN74" s="69"/>
      <c r="THO74" s="70"/>
      <c r="THP74" s="70"/>
      <c r="THQ74" s="70"/>
      <c r="THR74" s="71"/>
      <c r="THT74" s="65"/>
      <c r="THU74" s="69"/>
      <c r="THV74" s="69"/>
      <c r="THW74" s="70"/>
      <c r="THX74" s="70"/>
      <c r="THY74" s="70"/>
      <c r="THZ74" s="71"/>
      <c r="TIB74" s="65"/>
      <c r="TIC74" s="69"/>
      <c r="TID74" s="69"/>
      <c r="TIE74" s="70"/>
      <c r="TIF74" s="70"/>
      <c r="TIG74" s="70"/>
      <c r="TIH74" s="71"/>
      <c r="TIJ74" s="65"/>
      <c r="TIK74" s="69"/>
      <c r="TIL74" s="69"/>
      <c r="TIM74" s="70"/>
      <c r="TIN74" s="70"/>
      <c r="TIO74" s="70"/>
      <c r="TIP74" s="71"/>
      <c r="TIR74" s="65"/>
      <c r="TIS74" s="69"/>
      <c r="TIT74" s="69"/>
      <c r="TIU74" s="70"/>
      <c r="TIV74" s="70"/>
      <c r="TIW74" s="70"/>
      <c r="TIX74" s="71"/>
      <c r="TIZ74" s="65"/>
      <c r="TJA74" s="69"/>
      <c r="TJB74" s="69"/>
      <c r="TJC74" s="70"/>
      <c r="TJD74" s="70"/>
      <c r="TJE74" s="70"/>
      <c r="TJF74" s="71"/>
      <c r="TJH74" s="65"/>
      <c r="TJI74" s="69"/>
      <c r="TJJ74" s="69"/>
      <c r="TJK74" s="70"/>
      <c r="TJL74" s="70"/>
      <c r="TJM74" s="70"/>
      <c r="TJN74" s="71"/>
      <c r="TJP74" s="65"/>
      <c r="TJQ74" s="69"/>
      <c r="TJR74" s="69"/>
      <c r="TJS74" s="70"/>
      <c r="TJT74" s="70"/>
      <c r="TJU74" s="70"/>
      <c r="TJV74" s="71"/>
      <c r="TJX74" s="65"/>
      <c r="TJY74" s="69"/>
      <c r="TJZ74" s="69"/>
      <c r="TKA74" s="70"/>
      <c r="TKB74" s="70"/>
      <c r="TKC74" s="70"/>
      <c r="TKD74" s="71"/>
      <c r="TKF74" s="65"/>
      <c r="TKG74" s="69"/>
      <c r="TKH74" s="69"/>
      <c r="TKI74" s="70"/>
      <c r="TKJ74" s="70"/>
      <c r="TKK74" s="70"/>
      <c r="TKL74" s="71"/>
      <c r="TKN74" s="65"/>
      <c r="TKO74" s="69"/>
      <c r="TKP74" s="69"/>
      <c r="TKQ74" s="70"/>
      <c r="TKR74" s="70"/>
      <c r="TKS74" s="70"/>
      <c r="TKT74" s="71"/>
      <c r="TKV74" s="65"/>
      <c r="TKW74" s="69"/>
      <c r="TKX74" s="69"/>
      <c r="TKY74" s="70"/>
      <c r="TKZ74" s="70"/>
      <c r="TLA74" s="70"/>
      <c r="TLB74" s="71"/>
      <c r="TLD74" s="65"/>
      <c r="TLE74" s="69"/>
      <c r="TLF74" s="69"/>
      <c r="TLG74" s="70"/>
      <c r="TLH74" s="70"/>
      <c r="TLI74" s="70"/>
      <c r="TLJ74" s="71"/>
      <c r="TLL74" s="65"/>
      <c r="TLM74" s="69"/>
      <c r="TLN74" s="69"/>
      <c r="TLO74" s="70"/>
      <c r="TLP74" s="70"/>
      <c r="TLQ74" s="70"/>
      <c r="TLR74" s="71"/>
      <c r="TLT74" s="65"/>
      <c r="TLU74" s="69"/>
      <c r="TLV74" s="69"/>
      <c r="TLW74" s="70"/>
      <c r="TLX74" s="70"/>
      <c r="TLY74" s="70"/>
      <c r="TLZ74" s="71"/>
      <c r="TMB74" s="65"/>
      <c r="TMC74" s="69"/>
      <c r="TMD74" s="69"/>
      <c r="TME74" s="70"/>
      <c r="TMF74" s="70"/>
      <c r="TMG74" s="70"/>
      <c r="TMH74" s="71"/>
      <c r="TMJ74" s="65"/>
      <c r="TMK74" s="69"/>
      <c r="TML74" s="69"/>
      <c r="TMM74" s="70"/>
      <c r="TMN74" s="70"/>
      <c r="TMO74" s="70"/>
      <c r="TMP74" s="71"/>
      <c r="TMR74" s="65"/>
      <c r="TMS74" s="69"/>
      <c r="TMT74" s="69"/>
      <c r="TMU74" s="70"/>
      <c r="TMV74" s="70"/>
      <c r="TMW74" s="70"/>
      <c r="TMX74" s="71"/>
      <c r="TMZ74" s="65"/>
      <c r="TNA74" s="69"/>
      <c r="TNB74" s="69"/>
      <c r="TNC74" s="70"/>
      <c r="TND74" s="70"/>
      <c r="TNE74" s="70"/>
      <c r="TNF74" s="71"/>
      <c r="TNH74" s="65"/>
      <c r="TNI74" s="69"/>
      <c r="TNJ74" s="69"/>
      <c r="TNK74" s="70"/>
      <c r="TNL74" s="70"/>
      <c r="TNM74" s="70"/>
      <c r="TNN74" s="71"/>
      <c r="TNP74" s="65"/>
      <c r="TNQ74" s="69"/>
      <c r="TNR74" s="69"/>
      <c r="TNS74" s="70"/>
      <c r="TNT74" s="70"/>
      <c r="TNU74" s="70"/>
      <c r="TNV74" s="71"/>
      <c r="TNX74" s="65"/>
      <c r="TNY74" s="69"/>
      <c r="TNZ74" s="69"/>
      <c r="TOA74" s="70"/>
      <c r="TOB74" s="70"/>
      <c r="TOC74" s="70"/>
      <c r="TOD74" s="71"/>
      <c r="TOF74" s="65"/>
      <c r="TOG74" s="69"/>
      <c r="TOH74" s="69"/>
      <c r="TOI74" s="70"/>
      <c r="TOJ74" s="70"/>
      <c r="TOK74" s="70"/>
      <c r="TOL74" s="71"/>
      <c r="TON74" s="65"/>
      <c r="TOO74" s="69"/>
      <c r="TOP74" s="69"/>
      <c r="TOQ74" s="70"/>
      <c r="TOR74" s="70"/>
      <c r="TOS74" s="70"/>
      <c r="TOT74" s="71"/>
      <c r="TOV74" s="65"/>
      <c r="TOW74" s="69"/>
      <c r="TOX74" s="69"/>
      <c r="TOY74" s="70"/>
      <c r="TOZ74" s="70"/>
      <c r="TPA74" s="70"/>
      <c r="TPB74" s="71"/>
      <c r="TPD74" s="65"/>
      <c r="TPE74" s="69"/>
      <c r="TPF74" s="69"/>
      <c r="TPG74" s="70"/>
      <c r="TPH74" s="70"/>
      <c r="TPI74" s="70"/>
      <c r="TPJ74" s="71"/>
      <c r="TPL74" s="65"/>
      <c r="TPM74" s="69"/>
      <c r="TPN74" s="69"/>
      <c r="TPO74" s="70"/>
      <c r="TPP74" s="70"/>
      <c r="TPQ74" s="70"/>
      <c r="TPR74" s="71"/>
      <c r="TPT74" s="65"/>
      <c r="TPU74" s="69"/>
      <c r="TPV74" s="69"/>
      <c r="TPW74" s="70"/>
      <c r="TPX74" s="70"/>
      <c r="TPY74" s="70"/>
      <c r="TPZ74" s="71"/>
      <c r="TQB74" s="65"/>
      <c r="TQC74" s="69"/>
      <c r="TQD74" s="69"/>
      <c r="TQE74" s="70"/>
      <c r="TQF74" s="70"/>
      <c r="TQG74" s="70"/>
      <c r="TQH74" s="71"/>
      <c r="TQJ74" s="65"/>
      <c r="TQK74" s="69"/>
      <c r="TQL74" s="69"/>
      <c r="TQM74" s="70"/>
      <c r="TQN74" s="70"/>
      <c r="TQO74" s="70"/>
      <c r="TQP74" s="71"/>
      <c r="TQR74" s="65"/>
      <c r="TQS74" s="69"/>
      <c r="TQT74" s="69"/>
      <c r="TQU74" s="70"/>
      <c r="TQV74" s="70"/>
      <c r="TQW74" s="70"/>
      <c r="TQX74" s="71"/>
      <c r="TQZ74" s="65"/>
      <c r="TRA74" s="69"/>
      <c r="TRB74" s="69"/>
      <c r="TRC74" s="70"/>
      <c r="TRD74" s="70"/>
      <c r="TRE74" s="70"/>
      <c r="TRF74" s="71"/>
      <c r="TRH74" s="65"/>
      <c r="TRI74" s="69"/>
      <c r="TRJ74" s="69"/>
      <c r="TRK74" s="70"/>
      <c r="TRL74" s="70"/>
      <c r="TRM74" s="70"/>
      <c r="TRN74" s="71"/>
      <c r="TRP74" s="65"/>
      <c r="TRQ74" s="69"/>
      <c r="TRR74" s="69"/>
      <c r="TRS74" s="70"/>
      <c r="TRT74" s="70"/>
      <c r="TRU74" s="70"/>
      <c r="TRV74" s="71"/>
      <c r="TRX74" s="65"/>
      <c r="TRY74" s="69"/>
      <c r="TRZ74" s="69"/>
      <c r="TSA74" s="70"/>
      <c r="TSB74" s="70"/>
      <c r="TSC74" s="70"/>
      <c r="TSD74" s="71"/>
      <c r="TSF74" s="65"/>
      <c r="TSG74" s="69"/>
      <c r="TSH74" s="69"/>
      <c r="TSI74" s="70"/>
      <c r="TSJ74" s="70"/>
      <c r="TSK74" s="70"/>
      <c r="TSL74" s="71"/>
      <c r="TSN74" s="65"/>
      <c r="TSO74" s="69"/>
      <c r="TSP74" s="69"/>
      <c r="TSQ74" s="70"/>
      <c r="TSR74" s="70"/>
      <c r="TSS74" s="70"/>
      <c r="TST74" s="71"/>
      <c r="TSV74" s="65"/>
      <c r="TSW74" s="69"/>
      <c r="TSX74" s="69"/>
      <c r="TSY74" s="70"/>
      <c r="TSZ74" s="70"/>
      <c r="TTA74" s="70"/>
      <c r="TTB74" s="71"/>
      <c r="TTD74" s="65"/>
      <c r="TTE74" s="69"/>
      <c r="TTF74" s="69"/>
      <c r="TTG74" s="70"/>
      <c r="TTH74" s="70"/>
      <c r="TTI74" s="70"/>
      <c r="TTJ74" s="71"/>
      <c r="TTL74" s="65"/>
      <c r="TTM74" s="69"/>
      <c r="TTN74" s="69"/>
      <c r="TTO74" s="70"/>
      <c r="TTP74" s="70"/>
      <c r="TTQ74" s="70"/>
      <c r="TTR74" s="71"/>
      <c r="TTT74" s="65"/>
      <c r="TTU74" s="69"/>
      <c r="TTV74" s="69"/>
      <c r="TTW74" s="70"/>
      <c r="TTX74" s="70"/>
      <c r="TTY74" s="70"/>
      <c r="TTZ74" s="71"/>
      <c r="TUB74" s="65"/>
      <c r="TUC74" s="69"/>
      <c r="TUD74" s="69"/>
      <c r="TUE74" s="70"/>
      <c r="TUF74" s="70"/>
      <c r="TUG74" s="70"/>
      <c r="TUH74" s="71"/>
      <c r="TUJ74" s="65"/>
      <c r="TUK74" s="69"/>
      <c r="TUL74" s="69"/>
      <c r="TUM74" s="70"/>
      <c r="TUN74" s="70"/>
      <c r="TUO74" s="70"/>
      <c r="TUP74" s="71"/>
      <c r="TUR74" s="65"/>
      <c r="TUS74" s="69"/>
      <c r="TUT74" s="69"/>
      <c r="TUU74" s="70"/>
      <c r="TUV74" s="70"/>
      <c r="TUW74" s="70"/>
      <c r="TUX74" s="71"/>
      <c r="TUZ74" s="65"/>
      <c r="TVA74" s="69"/>
      <c r="TVB74" s="69"/>
      <c r="TVC74" s="70"/>
      <c r="TVD74" s="70"/>
      <c r="TVE74" s="70"/>
      <c r="TVF74" s="71"/>
      <c r="TVH74" s="65"/>
      <c r="TVI74" s="69"/>
      <c r="TVJ74" s="69"/>
      <c r="TVK74" s="70"/>
      <c r="TVL74" s="70"/>
      <c r="TVM74" s="70"/>
      <c r="TVN74" s="71"/>
      <c r="TVP74" s="65"/>
      <c r="TVQ74" s="69"/>
      <c r="TVR74" s="69"/>
      <c r="TVS74" s="70"/>
      <c r="TVT74" s="70"/>
      <c r="TVU74" s="70"/>
      <c r="TVV74" s="71"/>
      <c r="TVX74" s="65"/>
      <c r="TVY74" s="69"/>
      <c r="TVZ74" s="69"/>
      <c r="TWA74" s="70"/>
      <c r="TWB74" s="70"/>
      <c r="TWC74" s="70"/>
      <c r="TWD74" s="71"/>
      <c r="TWF74" s="65"/>
      <c r="TWG74" s="69"/>
      <c r="TWH74" s="69"/>
      <c r="TWI74" s="70"/>
      <c r="TWJ74" s="70"/>
      <c r="TWK74" s="70"/>
      <c r="TWL74" s="71"/>
      <c r="TWN74" s="65"/>
      <c r="TWO74" s="69"/>
      <c r="TWP74" s="69"/>
      <c r="TWQ74" s="70"/>
      <c r="TWR74" s="70"/>
      <c r="TWS74" s="70"/>
      <c r="TWT74" s="71"/>
      <c r="TWV74" s="65"/>
      <c r="TWW74" s="69"/>
      <c r="TWX74" s="69"/>
      <c r="TWY74" s="70"/>
      <c r="TWZ74" s="70"/>
      <c r="TXA74" s="70"/>
      <c r="TXB74" s="71"/>
      <c r="TXD74" s="65"/>
      <c r="TXE74" s="69"/>
      <c r="TXF74" s="69"/>
      <c r="TXG74" s="70"/>
      <c r="TXH74" s="70"/>
      <c r="TXI74" s="70"/>
      <c r="TXJ74" s="71"/>
      <c r="TXL74" s="65"/>
      <c r="TXM74" s="69"/>
      <c r="TXN74" s="69"/>
      <c r="TXO74" s="70"/>
      <c r="TXP74" s="70"/>
      <c r="TXQ74" s="70"/>
      <c r="TXR74" s="71"/>
      <c r="TXT74" s="65"/>
      <c r="TXU74" s="69"/>
      <c r="TXV74" s="69"/>
      <c r="TXW74" s="70"/>
      <c r="TXX74" s="70"/>
      <c r="TXY74" s="70"/>
      <c r="TXZ74" s="71"/>
      <c r="TYB74" s="65"/>
      <c r="TYC74" s="69"/>
      <c r="TYD74" s="69"/>
      <c r="TYE74" s="70"/>
      <c r="TYF74" s="70"/>
      <c r="TYG74" s="70"/>
      <c r="TYH74" s="71"/>
      <c r="TYJ74" s="65"/>
      <c r="TYK74" s="69"/>
      <c r="TYL74" s="69"/>
      <c r="TYM74" s="70"/>
      <c r="TYN74" s="70"/>
      <c r="TYO74" s="70"/>
      <c r="TYP74" s="71"/>
      <c r="TYR74" s="65"/>
      <c r="TYS74" s="69"/>
      <c r="TYT74" s="69"/>
      <c r="TYU74" s="70"/>
      <c r="TYV74" s="70"/>
      <c r="TYW74" s="70"/>
      <c r="TYX74" s="71"/>
      <c r="TYZ74" s="65"/>
      <c r="TZA74" s="69"/>
      <c r="TZB74" s="69"/>
      <c r="TZC74" s="70"/>
      <c r="TZD74" s="70"/>
      <c r="TZE74" s="70"/>
      <c r="TZF74" s="71"/>
      <c r="TZH74" s="65"/>
      <c r="TZI74" s="69"/>
      <c r="TZJ74" s="69"/>
      <c r="TZK74" s="70"/>
      <c r="TZL74" s="70"/>
      <c r="TZM74" s="70"/>
      <c r="TZN74" s="71"/>
      <c r="TZP74" s="65"/>
      <c r="TZQ74" s="69"/>
      <c r="TZR74" s="69"/>
      <c r="TZS74" s="70"/>
      <c r="TZT74" s="70"/>
      <c r="TZU74" s="70"/>
      <c r="TZV74" s="71"/>
      <c r="TZX74" s="65"/>
      <c r="TZY74" s="69"/>
      <c r="TZZ74" s="69"/>
      <c r="UAA74" s="70"/>
      <c r="UAB74" s="70"/>
      <c r="UAC74" s="70"/>
      <c r="UAD74" s="71"/>
      <c r="UAF74" s="65"/>
      <c r="UAG74" s="69"/>
      <c r="UAH74" s="69"/>
      <c r="UAI74" s="70"/>
      <c r="UAJ74" s="70"/>
      <c r="UAK74" s="70"/>
      <c r="UAL74" s="71"/>
      <c r="UAN74" s="65"/>
      <c r="UAO74" s="69"/>
      <c r="UAP74" s="69"/>
      <c r="UAQ74" s="70"/>
      <c r="UAR74" s="70"/>
      <c r="UAS74" s="70"/>
      <c r="UAT74" s="71"/>
      <c r="UAV74" s="65"/>
      <c r="UAW74" s="69"/>
      <c r="UAX74" s="69"/>
      <c r="UAY74" s="70"/>
      <c r="UAZ74" s="70"/>
      <c r="UBA74" s="70"/>
      <c r="UBB74" s="71"/>
      <c r="UBD74" s="65"/>
      <c r="UBE74" s="69"/>
      <c r="UBF74" s="69"/>
      <c r="UBG74" s="70"/>
      <c r="UBH74" s="70"/>
      <c r="UBI74" s="70"/>
      <c r="UBJ74" s="71"/>
      <c r="UBL74" s="65"/>
      <c r="UBM74" s="69"/>
      <c r="UBN74" s="69"/>
      <c r="UBO74" s="70"/>
      <c r="UBP74" s="70"/>
      <c r="UBQ74" s="70"/>
      <c r="UBR74" s="71"/>
      <c r="UBT74" s="65"/>
      <c r="UBU74" s="69"/>
      <c r="UBV74" s="69"/>
      <c r="UBW74" s="70"/>
      <c r="UBX74" s="70"/>
      <c r="UBY74" s="70"/>
      <c r="UBZ74" s="71"/>
      <c r="UCB74" s="65"/>
      <c r="UCC74" s="69"/>
      <c r="UCD74" s="69"/>
      <c r="UCE74" s="70"/>
      <c r="UCF74" s="70"/>
      <c r="UCG74" s="70"/>
      <c r="UCH74" s="71"/>
      <c r="UCJ74" s="65"/>
      <c r="UCK74" s="69"/>
      <c r="UCL74" s="69"/>
      <c r="UCM74" s="70"/>
      <c r="UCN74" s="70"/>
      <c r="UCO74" s="70"/>
      <c r="UCP74" s="71"/>
      <c r="UCR74" s="65"/>
      <c r="UCS74" s="69"/>
      <c r="UCT74" s="69"/>
      <c r="UCU74" s="70"/>
      <c r="UCV74" s="70"/>
      <c r="UCW74" s="70"/>
      <c r="UCX74" s="71"/>
      <c r="UCZ74" s="65"/>
      <c r="UDA74" s="69"/>
      <c r="UDB74" s="69"/>
      <c r="UDC74" s="70"/>
      <c r="UDD74" s="70"/>
      <c r="UDE74" s="70"/>
      <c r="UDF74" s="71"/>
      <c r="UDH74" s="65"/>
      <c r="UDI74" s="69"/>
      <c r="UDJ74" s="69"/>
      <c r="UDK74" s="70"/>
      <c r="UDL74" s="70"/>
      <c r="UDM74" s="70"/>
      <c r="UDN74" s="71"/>
      <c r="UDP74" s="65"/>
      <c r="UDQ74" s="69"/>
      <c r="UDR74" s="69"/>
      <c r="UDS74" s="70"/>
      <c r="UDT74" s="70"/>
      <c r="UDU74" s="70"/>
      <c r="UDV74" s="71"/>
      <c r="UDX74" s="65"/>
      <c r="UDY74" s="69"/>
      <c r="UDZ74" s="69"/>
      <c r="UEA74" s="70"/>
      <c r="UEB74" s="70"/>
      <c r="UEC74" s="70"/>
      <c r="UED74" s="71"/>
      <c r="UEF74" s="65"/>
      <c r="UEG74" s="69"/>
      <c r="UEH74" s="69"/>
      <c r="UEI74" s="70"/>
      <c r="UEJ74" s="70"/>
      <c r="UEK74" s="70"/>
      <c r="UEL74" s="71"/>
      <c r="UEN74" s="65"/>
      <c r="UEO74" s="69"/>
      <c r="UEP74" s="69"/>
      <c r="UEQ74" s="70"/>
      <c r="UER74" s="70"/>
      <c r="UES74" s="70"/>
      <c r="UET74" s="71"/>
      <c r="UEV74" s="65"/>
      <c r="UEW74" s="69"/>
      <c r="UEX74" s="69"/>
      <c r="UEY74" s="70"/>
      <c r="UEZ74" s="70"/>
      <c r="UFA74" s="70"/>
      <c r="UFB74" s="71"/>
      <c r="UFD74" s="65"/>
      <c r="UFE74" s="69"/>
      <c r="UFF74" s="69"/>
      <c r="UFG74" s="70"/>
      <c r="UFH74" s="70"/>
      <c r="UFI74" s="70"/>
      <c r="UFJ74" s="71"/>
      <c r="UFL74" s="65"/>
      <c r="UFM74" s="69"/>
      <c r="UFN74" s="69"/>
      <c r="UFO74" s="70"/>
      <c r="UFP74" s="70"/>
      <c r="UFQ74" s="70"/>
      <c r="UFR74" s="71"/>
      <c r="UFT74" s="65"/>
      <c r="UFU74" s="69"/>
      <c r="UFV74" s="69"/>
      <c r="UFW74" s="70"/>
      <c r="UFX74" s="70"/>
      <c r="UFY74" s="70"/>
      <c r="UFZ74" s="71"/>
      <c r="UGB74" s="65"/>
      <c r="UGC74" s="69"/>
      <c r="UGD74" s="69"/>
      <c r="UGE74" s="70"/>
      <c r="UGF74" s="70"/>
      <c r="UGG74" s="70"/>
      <c r="UGH74" s="71"/>
      <c r="UGJ74" s="65"/>
      <c r="UGK74" s="69"/>
      <c r="UGL74" s="69"/>
      <c r="UGM74" s="70"/>
      <c r="UGN74" s="70"/>
      <c r="UGO74" s="70"/>
      <c r="UGP74" s="71"/>
      <c r="UGR74" s="65"/>
      <c r="UGS74" s="69"/>
      <c r="UGT74" s="69"/>
      <c r="UGU74" s="70"/>
      <c r="UGV74" s="70"/>
      <c r="UGW74" s="70"/>
      <c r="UGX74" s="71"/>
      <c r="UGZ74" s="65"/>
      <c r="UHA74" s="69"/>
      <c r="UHB74" s="69"/>
      <c r="UHC74" s="70"/>
      <c r="UHD74" s="70"/>
      <c r="UHE74" s="70"/>
      <c r="UHF74" s="71"/>
      <c r="UHH74" s="65"/>
      <c r="UHI74" s="69"/>
      <c r="UHJ74" s="69"/>
      <c r="UHK74" s="70"/>
      <c r="UHL74" s="70"/>
      <c r="UHM74" s="70"/>
      <c r="UHN74" s="71"/>
      <c r="UHP74" s="65"/>
      <c r="UHQ74" s="69"/>
      <c r="UHR74" s="69"/>
      <c r="UHS74" s="70"/>
      <c r="UHT74" s="70"/>
      <c r="UHU74" s="70"/>
      <c r="UHV74" s="71"/>
      <c r="UHX74" s="65"/>
      <c r="UHY74" s="69"/>
      <c r="UHZ74" s="69"/>
      <c r="UIA74" s="70"/>
      <c r="UIB74" s="70"/>
      <c r="UIC74" s="70"/>
      <c r="UID74" s="71"/>
      <c r="UIF74" s="65"/>
      <c r="UIG74" s="69"/>
      <c r="UIH74" s="69"/>
      <c r="UII74" s="70"/>
      <c r="UIJ74" s="70"/>
      <c r="UIK74" s="70"/>
      <c r="UIL74" s="71"/>
      <c r="UIN74" s="65"/>
      <c r="UIO74" s="69"/>
      <c r="UIP74" s="69"/>
      <c r="UIQ74" s="70"/>
      <c r="UIR74" s="70"/>
      <c r="UIS74" s="70"/>
      <c r="UIT74" s="71"/>
      <c r="UIV74" s="65"/>
      <c r="UIW74" s="69"/>
      <c r="UIX74" s="69"/>
      <c r="UIY74" s="70"/>
      <c r="UIZ74" s="70"/>
      <c r="UJA74" s="70"/>
      <c r="UJB74" s="71"/>
      <c r="UJD74" s="65"/>
      <c r="UJE74" s="69"/>
      <c r="UJF74" s="69"/>
      <c r="UJG74" s="70"/>
      <c r="UJH74" s="70"/>
      <c r="UJI74" s="70"/>
      <c r="UJJ74" s="71"/>
      <c r="UJL74" s="65"/>
      <c r="UJM74" s="69"/>
      <c r="UJN74" s="69"/>
      <c r="UJO74" s="70"/>
      <c r="UJP74" s="70"/>
      <c r="UJQ74" s="70"/>
      <c r="UJR74" s="71"/>
      <c r="UJT74" s="65"/>
      <c r="UJU74" s="69"/>
      <c r="UJV74" s="69"/>
      <c r="UJW74" s="70"/>
      <c r="UJX74" s="70"/>
      <c r="UJY74" s="70"/>
      <c r="UJZ74" s="71"/>
      <c r="UKB74" s="65"/>
      <c r="UKC74" s="69"/>
      <c r="UKD74" s="69"/>
      <c r="UKE74" s="70"/>
      <c r="UKF74" s="70"/>
      <c r="UKG74" s="70"/>
      <c r="UKH74" s="71"/>
      <c r="UKJ74" s="65"/>
      <c r="UKK74" s="69"/>
      <c r="UKL74" s="69"/>
      <c r="UKM74" s="70"/>
      <c r="UKN74" s="70"/>
      <c r="UKO74" s="70"/>
      <c r="UKP74" s="71"/>
      <c r="UKR74" s="65"/>
      <c r="UKS74" s="69"/>
      <c r="UKT74" s="69"/>
      <c r="UKU74" s="70"/>
      <c r="UKV74" s="70"/>
      <c r="UKW74" s="70"/>
      <c r="UKX74" s="71"/>
      <c r="UKZ74" s="65"/>
      <c r="ULA74" s="69"/>
      <c r="ULB74" s="69"/>
      <c r="ULC74" s="70"/>
      <c r="ULD74" s="70"/>
      <c r="ULE74" s="70"/>
      <c r="ULF74" s="71"/>
      <c r="ULH74" s="65"/>
      <c r="ULI74" s="69"/>
      <c r="ULJ74" s="69"/>
      <c r="ULK74" s="70"/>
      <c r="ULL74" s="70"/>
      <c r="ULM74" s="70"/>
      <c r="ULN74" s="71"/>
      <c r="ULP74" s="65"/>
      <c r="ULQ74" s="69"/>
      <c r="ULR74" s="69"/>
      <c r="ULS74" s="70"/>
      <c r="ULT74" s="70"/>
      <c r="ULU74" s="70"/>
      <c r="ULV74" s="71"/>
      <c r="ULX74" s="65"/>
      <c r="ULY74" s="69"/>
      <c r="ULZ74" s="69"/>
      <c r="UMA74" s="70"/>
      <c r="UMB74" s="70"/>
      <c r="UMC74" s="70"/>
      <c r="UMD74" s="71"/>
      <c r="UMF74" s="65"/>
      <c r="UMG74" s="69"/>
      <c r="UMH74" s="69"/>
      <c r="UMI74" s="70"/>
      <c r="UMJ74" s="70"/>
      <c r="UMK74" s="70"/>
      <c r="UML74" s="71"/>
      <c r="UMN74" s="65"/>
      <c r="UMO74" s="69"/>
      <c r="UMP74" s="69"/>
      <c r="UMQ74" s="70"/>
      <c r="UMR74" s="70"/>
      <c r="UMS74" s="70"/>
      <c r="UMT74" s="71"/>
      <c r="UMV74" s="65"/>
      <c r="UMW74" s="69"/>
      <c r="UMX74" s="69"/>
      <c r="UMY74" s="70"/>
      <c r="UMZ74" s="70"/>
      <c r="UNA74" s="70"/>
      <c r="UNB74" s="71"/>
      <c r="UND74" s="65"/>
      <c r="UNE74" s="69"/>
      <c r="UNF74" s="69"/>
      <c r="UNG74" s="70"/>
      <c r="UNH74" s="70"/>
      <c r="UNI74" s="70"/>
      <c r="UNJ74" s="71"/>
      <c r="UNL74" s="65"/>
      <c r="UNM74" s="69"/>
      <c r="UNN74" s="69"/>
      <c r="UNO74" s="70"/>
      <c r="UNP74" s="70"/>
      <c r="UNQ74" s="70"/>
      <c r="UNR74" s="71"/>
      <c r="UNT74" s="65"/>
      <c r="UNU74" s="69"/>
      <c r="UNV74" s="69"/>
      <c r="UNW74" s="70"/>
      <c r="UNX74" s="70"/>
      <c r="UNY74" s="70"/>
      <c r="UNZ74" s="71"/>
      <c r="UOB74" s="65"/>
      <c r="UOC74" s="69"/>
      <c r="UOD74" s="69"/>
      <c r="UOE74" s="70"/>
      <c r="UOF74" s="70"/>
      <c r="UOG74" s="70"/>
      <c r="UOH74" s="71"/>
      <c r="UOJ74" s="65"/>
      <c r="UOK74" s="69"/>
      <c r="UOL74" s="69"/>
      <c r="UOM74" s="70"/>
      <c r="UON74" s="70"/>
      <c r="UOO74" s="70"/>
      <c r="UOP74" s="71"/>
      <c r="UOR74" s="65"/>
      <c r="UOS74" s="69"/>
      <c r="UOT74" s="69"/>
      <c r="UOU74" s="70"/>
      <c r="UOV74" s="70"/>
      <c r="UOW74" s="70"/>
      <c r="UOX74" s="71"/>
      <c r="UOZ74" s="65"/>
      <c r="UPA74" s="69"/>
      <c r="UPB74" s="69"/>
      <c r="UPC74" s="70"/>
      <c r="UPD74" s="70"/>
      <c r="UPE74" s="70"/>
      <c r="UPF74" s="71"/>
      <c r="UPH74" s="65"/>
      <c r="UPI74" s="69"/>
      <c r="UPJ74" s="69"/>
      <c r="UPK74" s="70"/>
      <c r="UPL74" s="70"/>
      <c r="UPM74" s="70"/>
      <c r="UPN74" s="71"/>
      <c r="UPP74" s="65"/>
      <c r="UPQ74" s="69"/>
      <c r="UPR74" s="69"/>
      <c r="UPS74" s="70"/>
      <c r="UPT74" s="70"/>
      <c r="UPU74" s="70"/>
      <c r="UPV74" s="71"/>
      <c r="UPX74" s="65"/>
      <c r="UPY74" s="69"/>
      <c r="UPZ74" s="69"/>
      <c r="UQA74" s="70"/>
      <c r="UQB74" s="70"/>
      <c r="UQC74" s="70"/>
      <c r="UQD74" s="71"/>
      <c r="UQF74" s="65"/>
      <c r="UQG74" s="69"/>
      <c r="UQH74" s="69"/>
      <c r="UQI74" s="70"/>
      <c r="UQJ74" s="70"/>
      <c r="UQK74" s="70"/>
      <c r="UQL74" s="71"/>
      <c r="UQN74" s="65"/>
      <c r="UQO74" s="69"/>
      <c r="UQP74" s="69"/>
      <c r="UQQ74" s="70"/>
      <c r="UQR74" s="70"/>
      <c r="UQS74" s="70"/>
      <c r="UQT74" s="71"/>
      <c r="UQV74" s="65"/>
      <c r="UQW74" s="69"/>
      <c r="UQX74" s="69"/>
      <c r="UQY74" s="70"/>
      <c r="UQZ74" s="70"/>
      <c r="URA74" s="70"/>
      <c r="URB74" s="71"/>
      <c r="URD74" s="65"/>
      <c r="URE74" s="69"/>
      <c r="URF74" s="69"/>
      <c r="URG74" s="70"/>
      <c r="URH74" s="70"/>
      <c r="URI74" s="70"/>
      <c r="URJ74" s="71"/>
      <c r="URL74" s="65"/>
      <c r="URM74" s="69"/>
      <c r="URN74" s="69"/>
      <c r="URO74" s="70"/>
      <c r="URP74" s="70"/>
      <c r="URQ74" s="70"/>
      <c r="URR74" s="71"/>
      <c r="URT74" s="65"/>
      <c r="URU74" s="69"/>
      <c r="URV74" s="69"/>
      <c r="URW74" s="70"/>
      <c r="URX74" s="70"/>
      <c r="URY74" s="70"/>
      <c r="URZ74" s="71"/>
      <c r="USB74" s="65"/>
      <c r="USC74" s="69"/>
      <c r="USD74" s="69"/>
      <c r="USE74" s="70"/>
      <c r="USF74" s="70"/>
      <c r="USG74" s="70"/>
      <c r="USH74" s="71"/>
      <c r="USJ74" s="65"/>
      <c r="USK74" s="69"/>
      <c r="USL74" s="69"/>
      <c r="USM74" s="70"/>
      <c r="USN74" s="70"/>
      <c r="USO74" s="70"/>
      <c r="USP74" s="71"/>
      <c r="USR74" s="65"/>
      <c r="USS74" s="69"/>
      <c r="UST74" s="69"/>
      <c r="USU74" s="70"/>
      <c r="USV74" s="70"/>
      <c r="USW74" s="70"/>
      <c r="USX74" s="71"/>
      <c r="USZ74" s="65"/>
      <c r="UTA74" s="69"/>
      <c r="UTB74" s="69"/>
      <c r="UTC74" s="70"/>
      <c r="UTD74" s="70"/>
      <c r="UTE74" s="70"/>
      <c r="UTF74" s="71"/>
      <c r="UTH74" s="65"/>
      <c r="UTI74" s="69"/>
      <c r="UTJ74" s="69"/>
      <c r="UTK74" s="70"/>
      <c r="UTL74" s="70"/>
      <c r="UTM74" s="70"/>
      <c r="UTN74" s="71"/>
      <c r="UTP74" s="65"/>
      <c r="UTQ74" s="69"/>
      <c r="UTR74" s="69"/>
      <c r="UTS74" s="70"/>
      <c r="UTT74" s="70"/>
      <c r="UTU74" s="70"/>
      <c r="UTV74" s="71"/>
      <c r="UTX74" s="65"/>
      <c r="UTY74" s="69"/>
      <c r="UTZ74" s="69"/>
      <c r="UUA74" s="70"/>
      <c r="UUB74" s="70"/>
      <c r="UUC74" s="70"/>
      <c r="UUD74" s="71"/>
      <c r="UUF74" s="65"/>
      <c r="UUG74" s="69"/>
      <c r="UUH74" s="69"/>
      <c r="UUI74" s="70"/>
      <c r="UUJ74" s="70"/>
      <c r="UUK74" s="70"/>
      <c r="UUL74" s="71"/>
      <c r="UUN74" s="65"/>
      <c r="UUO74" s="69"/>
      <c r="UUP74" s="69"/>
      <c r="UUQ74" s="70"/>
      <c r="UUR74" s="70"/>
      <c r="UUS74" s="70"/>
      <c r="UUT74" s="71"/>
      <c r="UUV74" s="65"/>
      <c r="UUW74" s="69"/>
      <c r="UUX74" s="69"/>
      <c r="UUY74" s="70"/>
      <c r="UUZ74" s="70"/>
      <c r="UVA74" s="70"/>
      <c r="UVB74" s="71"/>
      <c r="UVD74" s="65"/>
      <c r="UVE74" s="69"/>
      <c r="UVF74" s="69"/>
      <c r="UVG74" s="70"/>
      <c r="UVH74" s="70"/>
      <c r="UVI74" s="70"/>
      <c r="UVJ74" s="71"/>
      <c r="UVL74" s="65"/>
      <c r="UVM74" s="69"/>
      <c r="UVN74" s="69"/>
      <c r="UVO74" s="70"/>
      <c r="UVP74" s="70"/>
      <c r="UVQ74" s="70"/>
      <c r="UVR74" s="71"/>
      <c r="UVT74" s="65"/>
      <c r="UVU74" s="69"/>
      <c r="UVV74" s="69"/>
      <c r="UVW74" s="70"/>
      <c r="UVX74" s="70"/>
      <c r="UVY74" s="70"/>
      <c r="UVZ74" s="71"/>
      <c r="UWB74" s="65"/>
      <c r="UWC74" s="69"/>
      <c r="UWD74" s="69"/>
      <c r="UWE74" s="70"/>
      <c r="UWF74" s="70"/>
      <c r="UWG74" s="70"/>
      <c r="UWH74" s="71"/>
      <c r="UWJ74" s="65"/>
      <c r="UWK74" s="69"/>
      <c r="UWL74" s="69"/>
      <c r="UWM74" s="70"/>
      <c r="UWN74" s="70"/>
      <c r="UWO74" s="70"/>
      <c r="UWP74" s="71"/>
      <c r="UWR74" s="65"/>
      <c r="UWS74" s="69"/>
      <c r="UWT74" s="69"/>
      <c r="UWU74" s="70"/>
      <c r="UWV74" s="70"/>
      <c r="UWW74" s="70"/>
      <c r="UWX74" s="71"/>
      <c r="UWZ74" s="65"/>
      <c r="UXA74" s="69"/>
      <c r="UXB74" s="69"/>
      <c r="UXC74" s="70"/>
      <c r="UXD74" s="70"/>
      <c r="UXE74" s="70"/>
      <c r="UXF74" s="71"/>
      <c r="UXH74" s="65"/>
      <c r="UXI74" s="69"/>
      <c r="UXJ74" s="69"/>
      <c r="UXK74" s="70"/>
      <c r="UXL74" s="70"/>
      <c r="UXM74" s="70"/>
      <c r="UXN74" s="71"/>
      <c r="UXP74" s="65"/>
      <c r="UXQ74" s="69"/>
      <c r="UXR74" s="69"/>
      <c r="UXS74" s="70"/>
      <c r="UXT74" s="70"/>
      <c r="UXU74" s="70"/>
      <c r="UXV74" s="71"/>
      <c r="UXX74" s="65"/>
      <c r="UXY74" s="69"/>
      <c r="UXZ74" s="69"/>
      <c r="UYA74" s="70"/>
      <c r="UYB74" s="70"/>
      <c r="UYC74" s="70"/>
      <c r="UYD74" s="71"/>
      <c r="UYF74" s="65"/>
      <c r="UYG74" s="69"/>
      <c r="UYH74" s="69"/>
      <c r="UYI74" s="70"/>
      <c r="UYJ74" s="70"/>
      <c r="UYK74" s="70"/>
      <c r="UYL74" s="71"/>
      <c r="UYN74" s="65"/>
      <c r="UYO74" s="69"/>
      <c r="UYP74" s="69"/>
      <c r="UYQ74" s="70"/>
      <c r="UYR74" s="70"/>
      <c r="UYS74" s="70"/>
      <c r="UYT74" s="71"/>
      <c r="UYV74" s="65"/>
      <c r="UYW74" s="69"/>
      <c r="UYX74" s="69"/>
      <c r="UYY74" s="70"/>
      <c r="UYZ74" s="70"/>
      <c r="UZA74" s="70"/>
      <c r="UZB74" s="71"/>
      <c r="UZD74" s="65"/>
      <c r="UZE74" s="69"/>
      <c r="UZF74" s="69"/>
      <c r="UZG74" s="70"/>
      <c r="UZH74" s="70"/>
      <c r="UZI74" s="70"/>
      <c r="UZJ74" s="71"/>
      <c r="UZL74" s="65"/>
      <c r="UZM74" s="69"/>
      <c r="UZN74" s="69"/>
      <c r="UZO74" s="70"/>
      <c r="UZP74" s="70"/>
      <c r="UZQ74" s="70"/>
      <c r="UZR74" s="71"/>
      <c r="UZT74" s="65"/>
      <c r="UZU74" s="69"/>
      <c r="UZV74" s="69"/>
      <c r="UZW74" s="70"/>
      <c r="UZX74" s="70"/>
      <c r="UZY74" s="70"/>
      <c r="UZZ74" s="71"/>
      <c r="VAB74" s="65"/>
      <c r="VAC74" s="69"/>
      <c r="VAD74" s="69"/>
      <c r="VAE74" s="70"/>
      <c r="VAF74" s="70"/>
      <c r="VAG74" s="70"/>
      <c r="VAH74" s="71"/>
      <c r="VAJ74" s="65"/>
      <c r="VAK74" s="69"/>
      <c r="VAL74" s="69"/>
      <c r="VAM74" s="70"/>
      <c r="VAN74" s="70"/>
      <c r="VAO74" s="70"/>
      <c r="VAP74" s="71"/>
      <c r="VAR74" s="65"/>
      <c r="VAS74" s="69"/>
      <c r="VAT74" s="69"/>
      <c r="VAU74" s="70"/>
      <c r="VAV74" s="70"/>
      <c r="VAW74" s="70"/>
      <c r="VAX74" s="71"/>
      <c r="VAZ74" s="65"/>
      <c r="VBA74" s="69"/>
      <c r="VBB74" s="69"/>
      <c r="VBC74" s="70"/>
      <c r="VBD74" s="70"/>
      <c r="VBE74" s="70"/>
      <c r="VBF74" s="71"/>
      <c r="VBH74" s="65"/>
      <c r="VBI74" s="69"/>
      <c r="VBJ74" s="69"/>
      <c r="VBK74" s="70"/>
      <c r="VBL74" s="70"/>
      <c r="VBM74" s="70"/>
      <c r="VBN74" s="71"/>
      <c r="VBP74" s="65"/>
      <c r="VBQ74" s="69"/>
      <c r="VBR74" s="69"/>
      <c r="VBS74" s="70"/>
      <c r="VBT74" s="70"/>
      <c r="VBU74" s="70"/>
      <c r="VBV74" s="71"/>
      <c r="VBX74" s="65"/>
      <c r="VBY74" s="69"/>
      <c r="VBZ74" s="69"/>
      <c r="VCA74" s="70"/>
      <c r="VCB74" s="70"/>
      <c r="VCC74" s="70"/>
      <c r="VCD74" s="71"/>
      <c r="VCF74" s="65"/>
      <c r="VCG74" s="69"/>
      <c r="VCH74" s="69"/>
      <c r="VCI74" s="70"/>
      <c r="VCJ74" s="70"/>
      <c r="VCK74" s="70"/>
      <c r="VCL74" s="71"/>
      <c r="VCN74" s="65"/>
      <c r="VCO74" s="69"/>
      <c r="VCP74" s="69"/>
      <c r="VCQ74" s="70"/>
      <c r="VCR74" s="70"/>
      <c r="VCS74" s="70"/>
      <c r="VCT74" s="71"/>
      <c r="VCV74" s="65"/>
      <c r="VCW74" s="69"/>
      <c r="VCX74" s="69"/>
      <c r="VCY74" s="70"/>
      <c r="VCZ74" s="70"/>
      <c r="VDA74" s="70"/>
      <c r="VDB74" s="71"/>
      <c r="VDD74" s="65"/>
      <c r="VDE74" s="69"/>
      <c r="VDF74" s="69"/>
      <c r="VDG74" s="70"/>
      <c r="VDH74" s="70"/>
      <c r="VDI74" s="70"/>
      <c r="VDJ74" s="71"/>
      <c r="VDL74" s="65"/>
      <c r="VDM74" s="69"/>
      <c r="VDN74" s="69"/>
      <c r="VDO74" s="70"/>
      <c r="VDP74" s="70"/>
      <c r="VDQ74" s="70"/>
      <c r="VDR74" s="71"/>
      <c r="VDT74" s="65"/>
      <c r="VDU74" s="69"/>
      <c r="VDV74" s="69"/>
      <c r="VDW74" s="70"/>
      <c r="VDX74" s="70"/>
      <c r="VDY74" s="70"/>
      <c r="VDZ74" s="71"/>
      <c r="VEB74" s="65"/>
      <c r="VEC74" s="69"/>
      <c r="VED74" s="69"/>
      <c r="VEE74" s="70"/>
      <c r="VEF74" s="70"/>
      <c r="VEG74" s="70"/>
      <c r="VEH74" s="71"/>
      <c r="VEJ74" s="65"/>
      <c r="VEK74" s="69"/>
      <c r="VEL74" s="69"/>
      <c r="VEM74" s="70"/>
      <c r="VEN74" s="70"/>
      <c r="VEO74" s="70"/>
      <c r="VEP74" s="71"/>
      <c r="VER74" s="65"/>
      <c r="VES74" s="69"/>
      <c r="VET74" s="69"/>
      <c r="VEU74" s="70"/>
      <c r="VEV74" s="70"/>
      <c r="VEW74" s="70"/>
      <c r="VEX74" s="71"/>
      <c r="VEZ74" s="65"/>
      <c r="VFA74" s="69"/>
      <c r="VFB74" s="69"/>
      <c r="VFC74" s="70"/>
      <c r="VFD74" s="70"/>
      <c r="VFE74" s="70"/>
      <c r="VFF74" s="71"/>
      <c r="VFH74" s="65"/>
      <c r="VFI74" s="69"/>
      <c r="VFJ74" s="69"/>
      <c r="VFK74" s="70"/>
      <c r="VFL74" s="70"/>
      <c r="VFM74" s="70"/>
      <c r="VFN74" s="71"/>
      <c r="VFP74" s="65"/>
      <c r="VFQ74" s="69"/>
      <c r="VFR74" s="69"/>
      <c r="VFS74" s="70"/>
      <c r="VFT74" s="70"/>
      <c r="VFU74" s="70"/>
      <c r="VFV74" s="71"/>
      <c r="VFX74" s="65"/>
      <c r="VFY74" s="69"/>
      <c r="VFZ74" s="69"/>
      <c r="VGA74" s="70"/>
      <c r="VGB74" s="70"/>
      <c r="VGC74" s="70"/>
      <c r="VGD74" s="71"/>
      <c r="VGF74" s="65"/>
      <c r="VGG74" s="69"/>
      <c r="VGH74" s="69"/>
      <c r="VGI74" s="70"/>
      <c r="VGJ74" s="70"/>
      <c r="VGK74" s="70"/>
      <c r="VGL74" s="71"/>
      <c r="VGN74" s="65"/>
      <c r="VGO74" s="69"/>
      <c r="VGP74" s="69"/>
      <c r="VGQ74" s="70"/>
      <c r="VGR74" s="70"/>
      <c r="VGS74" s="70"/>
      <c r="VGT74" s="71"/>
      <c r="VGV74" s="65"/>
      <c r="VGW74" s="69"/>
      <c r="VGX74" s="69"/>
      <c r="VGY74" s="70"/>
      <c r="VGZ74" s="70"/>
      <c r="VHA74" s="70"/>
      <c r="VHB74" s="71"/>
      <c r="VHD74" s="65"/>
      <c r="VHE74" s="69"/>
      <c r="VHF74" s="69"/>
      <c r="VHG74" s="70"/>
      <c r="VHH74" s="70"/>
      <c r="VHI74" s="70"/>
      <c r="VHJ74" s="71"/>
      <c r="VHL74" s="65"/>
      <c r="VHM74" s="69"/>
      <c r="VHN74" s="69"/>
      <c r="VHO74" s="70"/>
      <c r="VHP74" s="70"/>
      <c r="VHQ74" s="70"/>
      <c r="VHR74" s="71"/>
      <c r="VHT74" s="65"/>
      <c r="VHU74" s="69"/>
      <c r="VHV74" s="69"/>
      <c r="VHW74" s="70"/>
      <c r="VHX74" s="70"/>
      <c r="VHY74" s="70"/>
      <c r="VHZ74" s="71"/>
      <c r="VIB74" s="65"/>
      <c r="VIC74" s="69"/>
      <c r="VID74" s="69"/>
      <c r="VIE74" s="70"/>
      <c r="VIF74" s="70"/>
      <c r="VIG74" s="70"/>
      <c r="VIH74" s="71"/>
      <c r="VIJ74" s="65"/>
      <c r="VIK74" s="69"/>
      <c r="VIL74" s="69"/>
      <c r="VIM74" s="70"/>
      <c r="VIN74" s="70"/>
      <c r="VIO74" s="70"/>
      <c r="VIP74" s="71"/>
      <c r="VIR74" s="65"/>
      <c r="VIS74" s="69"/>
      <c r="VIT74" s="69"/>
      <c r="VIU74" s="70"/>
      <c r="VIV74" s="70"/>
      <c r="VIW74" s="70"/>
      <c r="VIX74" s="71"/>
      <c r="VIZ74" s="65"/>
      <c r="VJA74" s="69"/>
      <c r="VJB74" s="69"/>
      <c r="VJC74" s="70"/>
      <c r="VJD74" s="70"/>
      <c r="VJE74" s="70"/>
      <c r="VJF74" s="71"/>
      <c r="VJH74" s="65"/>
      <c r="VJI74" s="69"/>
      <c r="VJJ74" s="69"/>
      <c r="VJK74" s="70"/>
      <c r="VJL74" s="70"/>
      <c r="VJM74" s="70"/>
      <c r="VJN74" s="71"/>
      <c r="VJP74" s="65"/>
      <c r="VJQ74" s="69"/>
      <c r="VJR74" s="69"/>
      <c r="VJS74" s="70"/>
      <c r="VJT74" s="70"/>
      <c r="VJU74" s="70"/>
      <c r="VJV74" s="71"/>
      <c r="VJX74" s="65"/>
      <c r="VJY74" s="69"/>
      <c r="VJZ74" s="69"/>
      <c r="VKA74" s="70"/>
      <c r="VKB74" s="70"/>
      <c r="VKC74" s="70"/>
      <c r="VKD74" s="71"/>
      <c r="VKF74" s="65"/>
      <c r="VKG74" s="69"/>
      <c r="VKH74" s="69"/>
      <c r="VKI74" s="70"/>
      <c r="VKJ74" s="70"/>
      <c r="VKK74" s="70"/>
      <c r="VKL74" s="71"/>
      <c r="VKN74" s="65"/>
      <c r="VKO74" s="69"/>
      <c r="VKP74" s="69"/>
      <c r="VKQ74" s="70"/>
      <c r="VKR74" s="70"/>
      <c r="VKS74" s="70"/>
      <c r="VKT74" s="71"/>
      <c r="VKV74" s="65"/>
      <c r="VKW74" s="69"/>
      <c r="VKX74" s="69"/>
      <c r="VKY74" s="70"/>
      <c r="VKZ74" s="70"/>
      <c r="VLA74" s="70"/>
      <c r="VLB74" s="71"/>
      <c r="VLD74" s="65"/>
      <c r="VLE74" s="69"/>
      <c r="VLF74" s="69"/>
      <c r="VLG74" s="70"/>
      <c r="VLH74" s="70"/>
      <c r="VLI74" s="70"/>
      <c r="VLJ74" s="71"/>
      <c r="VLL74" s="65"/>
      <c r="VLM74" s="69"/>
      <c r="VLN74" s="69"/>
      <c r="VLO74" s="70"/>
      <c r="VLP74" s="70"/>
      <c r="VLQ74" s="70"/>
      <c r="VLR74" s="71"/>
      <c r="VLT74" s="65"/>
      <c r="VLU74" s="69"/>
      <c r="VLV74" s="69"/>
      <c r="VLW74" s="70"/>
      <c r="VLX74" s="70"/>
      <c r="VLY74" s="70"/>
      <c r="VLZ74" s="71"/>
      <c r="VMB74" s="65"/>
      <c r="VMC74" s="69"/>
      <c r="VMD74" s="69"/>
      <c r="VME74" s="70"/>
      <c r="VMF74" s="70"/>
      <c r="VMG74" s="70"/>
      <c r="VMH74" s="71"/>
      <c r="VMJ74" s="65"/>
      <c r="VMK74" s="69"/>
      <c r="VML74" s="69"/>
      <c r="VMM74" s="70"/>
      <c r="VMN74" s="70"/>
      <c r="VMO74" s="70"/>
      <c r="VMP74" s="71"/>
      <c r="VMR74" s="65"/>
      <c r="VMS74" s="69"/>
      <c r="VMT74" s="69"/>
      <c r="VMU74" s="70"/>
      <c r="VMV74" s="70"/>
      <c r="VMW74" s="70"/>
      <c r="VMX74" s="71"/>
      <c r="VMZ74" s="65"/>
      <c r="VNA74" s="69"/>
      <c r="VNB74" s="69"/>
      <c r="VNC74" s="70"/>
      <c r="VND74" s="70"/>
      <c r="VNE74" s="70"/>
      <c r="VNF74" s="71"/>
      <c r="VNH74" s="65"/>
      <c r="VNI74" s="69"/>
      <c r="VNJ74" s="69"/>
      <c r="VNK74" s="70"/>
      <c r="VNL74" s="70"/>
      <c r="VNM74" s="70"/>
      <c r="VNN74" s="71"/>
      <c r="VNP74" s="65"/>
      <c r="VNQ74" s="69"/>
      <c r="VNR74" s="69"/>
      <c r="VNS74" s="70"/>
      <c r="VNT74" s="70"/>
      <c r="VNU74" s="70"/>
      <c r="VNV74" s="71"/>
      <c r="VNX74" s="65"/>
      <c r="VNY74" s="69"/>
      <c r="VNZ74" s="69"/>
      <c r="VOA74" s="70"/>
      <c r="VOB74" s="70"/>
      <c r="VOC74" s="70"/>
      <c r="VOD74" s="71"/>
      <c r="VOF74" s="65"/>
      <c r="VOG74" s="69"/>
      <c r="VOH74" s="69"/>
      <c r="VOI74" s="70"/>
      <c r="VOJ74" s="70"/>
      <c r="VOK74" s="70"/>
      <c r="VOL74" s="71"/>
      <c r="VON74" s="65"/>
      <c r="VOO74" s="69"/>
      <c r="VOP74" s="69"/>
      <c r="VOQ74" s="70"/>
      <c r="VOR74" s="70"/>
      <c r="VOS74" s="70"/>
      <c r="VOT74" s="71"/>
      <c r="VOV74" s="65"/>
      <c r="VOW74" s="69"/>
      <c r="VOX74" s="69"/>
      <c r="VOY74" s="70"/>
      <c r="VOZ74" s="70"/>
      <c r="VPA74" s="70"/>
      <c r="VPB74" s="71"/>
      <c r="VPD74" s="65"/>
      <c r="VPE74" s="69"/>
      <c r="VPF74" s="69"/>
      <c r="VPG74" s="70"/>
      <c r="VPH74" s="70"/>
      <c r="VPI74" s="70"/>
      <c r="VPJ74" s="71"/>
      <c r="VPL74" s="65"/>
      <c r="VPM74" s="69"/>
      <c r="VPN74" s="69"/>
      <c r="VPO74" s="70"/>
      <c r="VPP74" s="70"/>
      <c r="VPQ74" s="70"/>
      <c r="VPR74" s="71"/>
      <c r="VPT74" s="65"/>
      <c r="VPU74" s="69"/>
      <c r="VPV74" s="69"/>
      <c r="VPW74" s="70"/>
      <c r="VPX74" s="70"/>
      <c r="VPY74" s="70"/>
      <c r="VPZ74" s="71"/>
      <c r="VQB74" s="65"/>
      <c r="VQC74" s="69"/>
      <c r="VQD74" s="69"/>
      <c r="VQE74" s="70"/>
      <c r="VQF74" s="70"/>
      <c r="VQG74" s="70"/>
      <c r="VQH74" s="71"/>
      <c r="VQJ74" s="65"/>
      <c r="VQK74" s="69"/>
      <c r="VQL74" s="69"/>
      <c r="VQM74" s="70"/>
      <c r="VQN74" s="70"/>
      <c r="VQO74" s="70"/>
      <c r="VQP74" s="71"/>
      <c r="VQR74" s="65"/>
      <c r="VQS74" s="69"/>
      <c r="VQT74" s="69"/>
      <c r="VQU74" s="70"/>
      <c r="VQV74" s="70"/>
      <c r="VQW74" s="70"/>
      <c r="VQX74" s="71"/>
      <c r="VQZ74" s="65"/>
      <c r="VRA74" s="69"/>
      <c r="VRB74" s="69"/>
      <c r="VRC74" s="70"/>
      <c r="VRD74" s="70"/>
      <c r="VRE74" s="70"/>
      <c r="VRF74" s="71"/>
      <c r="VRH74" s="65"/>
      <c r="VRI74" s="69"/>
      <c r="VRJ74" s="69"/>
      <c r="VRK74" s="70"/>
      <c r="VRL74" s="70"/>
      <c r="VRM74" s="70"/>
      <c r="VRN74" s="71"/>
      <c r="VRP74" s="65"/>
      <c r="VRQ74" s="69"/>
      <c r="VRR74" s="69"/>
      <c r="VRS74" s="70"/>
      <c r="VRT74" s="70"/>
      <c r="VRU74" s="70"/>
      <c r="VRV74" s="71"/>
      <c r="VRX74" s="65"/>
      <c r="VRY74" s="69"/>
      <c r="VRZ74" s="69"/>
      <c r="VSA74" s="70"/>
      <c r="VSB74" s="70"/>
      <c r="VSC74" s="70"/>
      <c r="VSD74" s="71"/>
      <c r="VSF74" s="65"/>
      <c r="VSG74" s="69"/>
      <c r="VSH74" s="69"/>
      <c r="VSI74" s="70"/>
      <c r="VSJ74" s="70"/>
      <c r="VSK74" s="70"/>
      <c r="VSL74" s="71"/>
      <c r="VSN74" s="65"/>
      <c r="VSO74" s="69"/>
      <c r="VSP74" s="69"/>
      <c r="VSQ74" s="70"/>
      <c r="VSR74" s="70"/>
      <c r="VSS74" s="70"/>
      <c r="VST74" s="71"/>
      <c r="VSV74" s="65"/>
      <c r="VSW74" s="69"/>
      <c r="VSX74" s="69"/>
      <c r="VSY74" s="70"/>
      <c r="VSZ74" s="70"/>
      <c r="VTA74" s="70"/>
      <c r="VTB74" s="71"/>
      <c r="VTD74" s="65"/>
      <c r="VTE74" s="69"/>
      <c r="VTF74" s="69"/>
      <c r="VTG74" s="70"/>
      <c r="VTH74" s="70"/>
      <c r="VTI74" s="70"/>
      <c r="VTJ74" s="71"/>
      <c r="VTL74" s="65"/>
      <c r="VTM74" s="69"/>
      <c r="VTN74" s="69"/>
      <c r="VTO74" s="70"/>
      <c r="VTP74" s="70"/>
      <c r="VTQ74" s="70"/>
      <c r="VTR74" s="71"/>
      <c r="VTT74" s="65"/>
      <c r="VTU74" s="69"/>
      <c r="VTV74" s="69"/>
      <c r="VTW74" s="70"/>
      <c r="VTX74" s="70"/>
      <c r="VTY74" s="70"/>
      <c r="VTZ74" s="71"/>
      <c r="VUB74" s="65"/>
      <c r="VUC74" s="69"/>
      <c r="VUD74" s="69"/>
      <c r="VUE74" s="70"/>
      <c r="VUF74" s="70"/>
      <c r="VUG74" s="70"/>
      <c r="VUH74" s="71"/>
      <c r="VUJ74" s="65"/>
      <c r="VUK74" s="69"/>
      <c r="VUL74" s="69"/>
      <c r="VUM74" s="70"/>
      <c r="VUN74" s="70"/>
      <c r="VUO74" s="70"/>
      <c r="VUP74" s="71"/>
      <c r="VUR74" s="65"/>
      <c r="VUS74" s="69"/>
      <c r="VUT74" s="69"/>
      <c r="VUU74" s="70"/>
      <c r="VUV74" s="70"/>
      <c r="VUW74" s="70"/>
      <c r="VUX74" s="71"/>
      <c r="VUZ74" s="65"/>
      <c r="VVA74" s="69"/>
      <c r="VVB74" s="69"/>
      <c r="VVC74" s="70"/>
      <c r="VVD74" s="70"/>
      <c r="VVE74" s="70"/>
      <c r="VVF74" s="71"/>
      <c r="VVH74" s="65"/>
      <c r="VVI74" s="69"/>
      <c r="VVJ74" s="69"/>
      <c r="VVK74" s="70"/>
      <c r="VVL74" s="70"/>
      <c r="VVM74" s="70"/>
      <c r="VVN74" s="71"/>
      <c r="VVP74" s="65"/>
      <c r="VVQ74" s="69"/>
      <c r="VVR74" s="69"/>
      <c r="VVS74" s="70"/>
      <c r="VVT74" s="70"/>
      <c r="VVU74" s="70"/>
      <c r="VVV74" s="71"/>
      <c r="VVX74" s="65"/>
      <c r="VVY74" s="69"/>
      <c r="VVZ74" s="69"/>
      <c r="VWA74" s="70"/>
      <c r="VWB74" s="70"/>
      <c r="VWC74" s="70"/>
      <c r="VWD74" s="71"/>
      <c r="VWF74" s="65"/>
      <c r="VWG74" s="69"/>
      <c r="VWH74" s="69"/>
      <c r="VWI74" s="70"/>
      <c r="VWJ74" s="70"/>
      <c r="VWK74" s="70"/>
      <c r="VWL74" s="71"/>
      <c r="VWN74" s="65"/>
      <c r="VWO74" s="69"/>
      <c r="VWP74" s="69"/>
      <c r="VWQ74" s="70"/>
      <c r="VWR74" s="70"/>
      <c r="VWS74" s="70"/>
      <c r="VWT74" s="71"/>
      <c r="VWV74" s="65"/>
      <c r="VWW74" s="69"/>
      <c r="VWX74" s="69"/>
      <c r="VWY74" s="70"/>
      <c r="VWZ74" s="70"/>
      <c r="VXA74" s="70"/>
      <c r="VXB74" s="71"/>
      <c r="VXD74" s="65"/>
      <c r="VXE74" s="69"/>
      <c r="VXF74" s="69"/>
      <c r="VXG74" s="70"/>
      <c r="VXH74" s="70"/>
      <c r="VXI74" s="70"/>
      <c r="VXJ74" s="71"/>
      <c r="VXL74" s="65"/>
      <c r="VXM74" s="69"/>
      <c r="VXN74" s="69"/>
      <c r="VXO74" s="70"/>
      <c r="VXP74" s="70"/>
      <c r="VXQ74" s="70"/>
      <c r="VXR74" s="71"/>
      <c r="VXT74" s="65"/>
      <c r="VXU74" s="69"/>
      <c r="VXV74" s="69"/>
      <c r="VXW74" s="70"/>
      <c r="VXX74" s="70"/>
      <c r="VXY74" s="70"/>
      <c r="VXZ74" s="71"/>
      <c r="VYB74" s="65"/>
      <c r="VYC74" s="69"/>
      <c r="VYD74" s="69"/>
      <c r="VYE74" s="70"/>
      <c r="VYF74" s="70"/>
      <c r="VYG74" s="70"/>
      <c r="VYH74" s="71"/>
      <c r="VYJ74" s="65"/>
      <c r="VYK74" s="69"/>
      <c r="VYL74" s="69"/>
      <c r="VYM74" s="70"/>
      <c r="VYN74" s="70"/>
      <c r="VYO74" s="70"/>
      <c r="VYP74" s="71"/>
      <c r="VYR74" s="65"/>
      <c r="VYS74" s="69"/>
      <c r="VYT74" s="69"/>
      <c r="VYU74" s="70"/>
      <c r="VYV74" s="70"/>
      <c r="VYW74" s="70"/>
      <c r="VYX74" s="71"/>
      <c r="VYZ74" s="65"/>
      <c r="VZA74" s="69"/>
      <c r="VZB74" s="69"/>
      <c r="VZC74" s="70"/>
      <c r="VZD74" s="70"/>
      <c r="VZE74" s="70"/>
      <c r="VZF74" s="71"/>
      <c r="VZH74" s="65"/>
      <c r="VZI74" s="69"/>
      <c r="VZJ74" s="69"/>
      <c r="VZK74" s="70"/>
      <c r="VZL74" s="70"/>
      <c r="VZM74" s="70"/>
      <c r="VZN74" s="71"/>
      <c r="VZP74" s="65"/>
      <c r="VZQ74" s="69"/>
      <c r="VZR74" s="69"/>
      <c r="VZS74" s="70"/>
      <c r="VZT74" s="70"/>
      <c r="VZU74" s="70"/>
      <c r="VZV74" s="71"/>
      <c r="VZX74" s="65"/>
      <c r="VZY74" s="69"/>
      <c r="VZZ74" s="69"/>
      <c r="WAA74" s="70"/>
      <c r="WAB74" s="70"/>
      <c r="WAC74" s="70"/>
      <c r="WAD74" s="71"/>
      <c r="WAF74" s="65"/>
      <c r="WAG74" s="69"/>
      <c r="WAH74" s="69"/>
      <c r="WAI74" s="70"/>
      <c r="WAJ74" s="70"/>
      <c r="WAK74" s="70"/>
      <c r="WAL74" s="71"/>
      <c r="WAN74" s="65"/>
      <c r="WAO74" s="69"/>
      <c r="WAP74" s="69"/>
      <c r="WAQ74" s="70"/>
      <c r="WAR74" s="70"/>
      <c r="WAS74" s="70"/>
      <c r="WAT74" s="71"/>
      <c r="WAV74" s="65"/>
      <c r="WAW74" s="69"/>
      <c r="WAX74" s="69"/>
      <c r="WAY74" s="70"/>
      <c r="WAZ74" s="70"/>
      <c r="WBA74" s="70"/>
      <c r="WBB74" s="71"/>
      <c r="WBD74" s="65"/>
      <c r="WBE74" s="69"/>
      <c r="WBF74" s="69"/>
      <c r="WBG74" s="70"/>
      <c r="WBH74" s="70"/>
      <c r="WBI74" s="70"/>
      <c r="WBJ74" s="71"/>
      <c r="WBL74" s="65"/>
      <c r="WBM74" s="69"/>
      <c r="WBN74" s="69"/>
      <c r="WBO74" s="70"/>
      <c r="WBP74" s="70"/>
      <c r="WBQ74" s="70"/>
      <c r="WBR74" s="71"/>
      <c r="WBT74" s="65"/>
      <c r="WBU74" s="69"/>
      <c r="WBV74" s="69"/>
      <c r="WBW74" s="70"/>
      <c r="WBX74" s="70"/>
      <c r="WBY74" s="70"/>
      <c r="WBZ74" s="71"/>
      <c r="WCB74" s="65"/>
      <c r="WCC74" s="69"/>
      <c r="WCD74" s="69"/>
      <c r="WCE74" s="70"/>
      <c r="WCF74" s="70"/>
      <c r="WCG74" s="70"/>
      <c r="WCH74" s="71"/>
      <c r="WCJ74" s="65"/>
      <c r="WCK74" s="69"/>
      <c r="WCL74" s="69"/>
      <c r="WCM74" s="70"/>
      <c r="WCN74" s="70"/>
      <c r="WCO74" s="70"/>
      <c r="WCP74" s="71"/>
      <c r="WCR74" s="65"/>
      <c r="WCS74" s="69"/>
      <c r="WCT74" s="69"/>
      <c r="WCU74" s="70"/>
      <c r="WCV74" s="70"/>
      <c r="WCW74" s="70"/>
      <c r="WCX74" s="71"/>
      <c r="WCZ74" s="65"/>
      <c r="WDA74" s="69"/>
      <c r="WDB74" s="69"/>
      <c r="WDC74" s="70"/>
      <c r="WDD74" s="70"/>
      <c r="WDE74" s="70"/>
      <c r="WDF74" s="71"/>
      <c r="WDH74" s="65"/>
      <c r="WDI74" s="69"/>
      <c r="WDJ74" s="69"/>
      <c r="WDK74" s="70"/>
      <c r="WDL74" s="70"/>
      <c r="WDM74" s="70"/>
      <c r="WDN74" s="71"/>
      <c r="WDP74" s="65"/>
      <c r="WDQ74" s="69"/>
      <c r="WDR74" s="69"/>
      <c r="WDS74" s="70"/>
      <c r="WDT74" s="70"/>
      <c r="WDU74" s="70"/>
      <c r="WDV74" s="71"/>
      <c r="WDX74" s="65"/>
      <c r="WDY74" s="69"/>
      <c r="WDZ74" s="69"/>
      <c r="WEA74" s="70"/>
      <c r="WEB74" s="70"/>
      <c r="WEC74" s="70"/>
      <c r="WED74" s="71"/>
      <c r="WEF74" s="65"/>
      <c r="WEG74" s="69"/>
      <c r="WEH74" s="69"/>
      <c r="WEI74" s="70"/>
      <c r="WEJ74" s="70"/>
      <c r="WEK74" s="70"/>
      <c r="WEL74" s="71"/>
      <c r="WEN74" s="65"/>
      <c r="WEO74" s="69"/>
      <c r="WEP74" s="69"/>
      <c r="WEQ74" s="70"/>
      <c r="WER74" s="70"/>
      <c r="WES74" s="70"/>
      <c r="WET74" s="71"/>
      <c r="WEV74" s="65"/>
      <c r="WEW74" s="69"/>
      <c r="WEX74" s="69"/>
      <c r="WEY74" s="70"/>
      <c r="WEZ74" s="70"/>
      <c r="WFA74" s="70"/>
      <c r="WFB74" s="71"/>
      <c r="WFD74" s="65"/>
      <c r="WFE74" s="69"/>
      <c r="WFF74" s="69"/>
      <c r="WFG74" s="70"/>
      <c r="WFH74" s="70"/>
      <c r="WFI74" s="70"/>
      <c r="WFJ74" s="71"/>
      <c r="WFL74" s="65"/>
      <c r="WFM74" s="69"/>
      <c r="WFN74" s="69"/>
      <c r="WFO74" s="70"/>
      <c r="WFP74" s="70"/>
      <c r="WFQ74" s="70"/>
      <c r="WFR74" s="71"/>
      <c r="WFT74" s="65"/>
      <c r="WFU74" s="69"/>
      <c r="WFV74" s="69"/>
      <c r="WFW74" s="70"/>
      <c r="WFX74" s="70"/>
      <c r="WFY74" s="70"/>
      <c r="WFZ74" s="71"/>
      <c r="WGB74" s="65"/>
      <c r="WGC74" s="69"/>
      <c r="WGD74" s="69"/>
      <c r="WGE74" s="70"/>
      <c r="WGF74" s="70"/>
      <c r="WGG74" s="70"/>
      <c r="WGH74" s="71"/>
      <c r="WGJ74" s="65"/>
      <c r="WGK74" s="69"/>
      <c r="WGL74" s="69"/>
      <c r="WGM74" s="70"/>
      <c r="WGN74" s="70"/>
      <c r="WGO74" s="70"/>
      <c r="WGP74" s="71"/>
      <c r="WGR74" s="65"/>
      <c r="WGS74" s="69"/>
      <c r="WGT74" s="69"/>
      <c r="WGU74" s="70"/>
      <c r="WGV74" s="70"/>
      <c r="WGW74" s="70"/>
      <c r="WGX74" s="71"/>
      <c r="WGZ74" s="65"/>
      <c r="WHA74" s="69"/>
      <c r="WHB74" s="69"/>
      <c r="WHC74" s="70"/>
      <c r="WHD74" s="70"/>
      <c r="WHE74" s="70"/>
      <c r="WHF74" s="71"/>
      <c r="WHH74" s="65"/>
      <c r="WHI74" s="69"/>
      <c r="WHJ74" s="69"/>
      <c r="WHK74" s="70"/>
      <c r="WHL74" s="70"/>
      <c r="WHM74" s="70"/>
      <c r="WHN74" s="71"/>
      <c r="WHP74" s="65"/>
      <c r="WHQ74" s="69"/>
      <c r="WHR74" s="69"/>
      <c r="WHS74" s="70"/>
      <c r="WHT74" s="70"/>
      <c r="WHU74" s="70"/>
      <c r="WHV74" s="71"/>
      <c r="WHX74" s="65"/>
      <c r="WHY74" s="69"/>
      <c r="WHZ74" s="69"/>
      <c r="WIA74" s="70"/>
      <c r="WIB74" s="70"/>
      <c r="WIC74" s="70"/>
      <c r="WID74" s="71"/>
      <c r="WIF74" s="65"/>
      <c r="WIG74" s="69"/>
      <c r="WIH74" s="69"/>
      <c r="WII74" s="70"/>
      <c r="WIJ74" s="70"/>
      <c r="WIK74" s="70"/>
      <c r="WIL74" s="71"/>
      <c r="WIN74" s="65"/>
      <c r="WIO74" s="69"/>
      <c r="WIP74" s="69"/>
      <c r="WIQ74" s="70"/>
      <c r="WIR74" s="70"/>
      <c r="WIS74" s="70"/>
      <c r="WIT74" s="71"/>
      <c r="WIV74" s="65"/>
      <c r="WIW74" s="69"/>
      <c r="WIX74" s="69"/>
      <c r="WIY74" s="70"/>
      <c r="WIZ74" s="70"/>
      <c r="WJA74" s="70"/>
      <c r="WJB74" s="71"/>
      <c r="WJD74" s="65"/>
      <c r="WJE74" s="69"/>
      <c r="WJF74" s="69"/>
      <c r="WJG74" s="70"/>
      <c r="WJH74" s="70"/>
      <c r="WJI74" s="70"/>
      <c r="WJJ74" s="71"/>
      <c r="WJL74" s="65"/>
      <c r="WJM74" s="69"/>
      <c r="WJN74" s="69"/>
      <c r="WJO74" s="70"/>
      <c r="WJP74" s="70"/>
      <c r="WJQ74" s="70"/>
      <c r="WJR74" s="71"/>
      <c r="WJT74" s="65"/>
      <c r="WJU74" s="69"/>
      <c r="WJV74" s="69"/>
      <c r="WJW74" s="70"/>
      <c r="WJX74" s="70"/>
      <c r="WJY74" s="70"/>
      <c r="WJZ74" s="71"/>
      <c r="WKB74" s="65"/>
      <c r="WKC74" s="69"/>
      <c r="WKD74" s="69"/>
      <c r="WKE74" s="70"/>
      <c r="WKF74" s="70"/>
      <c r="WKG74" s="70"/>
      <c r="WKH74" s="71"/>
      <c r="WKJ74" s="65"/>
      <c r="WKK74" s="69"/>
      <c r="WKL74" s="69"/>
      <c r="WKM74" s="70"/>
      <c r="WKN74" s="70"/>
      <c r="WKO74" s="70"/>
      <c r="WKP74" s="71"/>
      <c r="WKR74" s="65"/>
      <c r="WKS74" s="69"/>
      <c r="WKT74" s="69"/>
      <c r="WKU74" s="70"/>
      <c r="WKV74" s="70"/>
      <c r="WKW74" s="70"/>
      <c r="WKX74" s="71"/>
      <c r="WKZ74" s="65"/>
      <c r="WLA74" s="69"/>
      <c r="WLB74" s="69"/>
      <c r="WLC74" s="70"/>
      <c r="WLD74" s="70"/>
      <c r="WLE74" s="70"/>
      <c r="WLF74" s="71"/>
      <c r="WLH74" s="65"/>
      <c r="WLI74" s="69"/>
      <c r="WLJ74" s="69"/>
      <c r="WLK74" s="70"/>
      <c r="WLL74" s="70"/>
      <c r="WLM74" s="70"/>
      <c r="WLN74" s="71"/>
      <c r="WLP74" s="65"/>
      <c r="WLQ74" s="69"/>
      <c r="WLR74" s="69"/>
      <c r="WLS74" s="70"/>
      <c r="WLT74" s="70"/>
      <c r="WLU74" s="70"/>
      <c r="WLV74" s="71"/>
      <c r="WLX74" s="65"/>
      <c r="WLY74" s="69"/>
      <c r="WLZ74" s="69"/>
      <c r="WMA74" s="70"/>
      <c r="WMB74" s="70"/>
      <c r="WMC74" s="70"/>
      <c r="WMD74" s="71"/>
      <c r="WMF74" s="65"/>
      <c r="WMG74" s="69"/>
      <c r="WMH74" s="69"/>
      <c r="WMI74" s="70"/>
      <c r="WMJ74" s="70"/>
      <c r="WMK74" s="70"/>
      <c r="WML74" s="71"/>
      <c r="WMN74" s="65"/>
      <c r="WMO74" s="69"/>
      <c r="WMP74" s="69"/>
      <c r="WMQ74" s="70"/>
      <c r="WMR74" s="70"/>
      <c r="WMS74" s="70"/>
      <c r="WMT74" s="71"/>
      <c r="WMV74" s="65"/>
      <c r="WMW74" s="69"/>
      <c r="WMX74" s="69"/>
      <c r="WMY74" s="70"/>
      <c r="WMZ74" s="70"/>
      <c r="WNA74" s="70"/>
      <c r="WNB74" s="71"/>
      <c r="WND74" s="65"/>
      <c r="WNE74" s="69"/>
      <c r="WNF74" s="69"/>
      <c r="WNG74" s="70"/>
      <c r="WNH74" s="70"/>
      <c r="WNI74" s="70"/>
      <c r="WNJ74" s="71"/>
      <c r="WNL74" s="65"/>
      <c r="WNM74" s="69"/>
      <c r="WNN74" s="69"/>
      <c r="WNO74" s="70"/>
      <c r="WNP74" s="70"/>
      <c r="WNQ74" s="70"/>
      <c r="WNR74" s="71"/>
      <c r="WNT74" s="65"/>
      <c r="WNU74" s="69"/>
      <c r="WNV74" s="69"/>
      <c r="WNW74" s="70"/>
      <c r="WNX74" s="70"/>
      <c r="WNY74" s="70"/>
      <c r="WNZ74" s="71"/>
      <c r="WOB74" s="65"/>
      <c r="WOC74" s="69"/>
      <c r="WOD74" s="69"/>
      <c r="WOE74" s="70"/>
      <c r="WOF74" s="70"/>
      <c r="WOG74" s="70"/>
      <c r="WOH74" s="71"/>
      <c r="WOJ74" s="65"/>
      <c r="WOK74" s="69"/>
      <c r="WOL74" s="69"/>
      <c r="WOM74" s="70"/>
      <c r="WON74" s="70"/>
      <c r="WOO74" s="70"/>
      <c r="WOP74" s="71"/>
      <c r="WOR74" s="65"/>
      <c r="WOS74" s="69"/>
      <c r="WOT74" s="69"/>
      <c r="WOU74" s="70"/>
      <c r="WOV74" s="70"/>
      <c r="WOW74" s="70"/>
      <c r="WOX74" s="71"/>
      <c r="WOZ74" s="65"/>
      <c r="WPA74" s="69"/>
      <c r="WPB74" s="69"/>
      <c r="WPC74" s="70"/>
      <c r="WPD74" s="70"/>
      <c r="WPE74" s="70"/>
      <c r="WPF74" s="71"/>
      <c r="WPH74" s="65"/>
      <c r="WPI74" s="69"/>
      <c r="WPJ74" s="69"/>
      <c r="WPK74" s="70"/>
      <c r="WPL74" s="70"/>
      <c r="WPM74" s="70"/>
      <c r="WPN74" s="71"/>
      <c r="WPP74" s="65"/>
      <c r="WPQ74" s="69"/>
      <c r="WPR74" s="69"/>
      <c r="WPS74" s="70"/>
      <c r="WPT74" s="70"/>
      <c r="WPU74" s="70"/>
      <c r="WPV74" s="71"/>
      <c r="WPX74" s="65"/>
      <c r="WPY74" s="69"/>
      <c r="WPZ74" s="69"/>
      <c r="WQA74" s="70"/>
      <c r="WQB74" s="70"/>
      <c r="WQC74" s="70"/>
      <c r="WQD74" s="71"/>
      <c r="WQF74" s="65"/>
      <c r="WQG74" s="69"/>
      <c r="WQH74" s="69"/>
      <c r="WQI74" s="70"/>
      <c r="WQJ74" s="70"/>
      <c r="WQK74" s="70"/>
      <c r="WQL74" s="71"/>
      <c r="WQN74" s="65"/>
      <c r="WQO74" s="69"/>
      <c r="WQP74" s="69"/>
      <c r="WQQ74" s="70"/>
      <c r="WQR74" s="70"/>
      <c r="WQS74" s="70"/>
      <c r="WQT74" s="71"/>
      <c r="WQV74" s="65"/>
      <c r="WQW74" s="69"/>
      <c r="WQX74" s="69"/>
      <c r="WQY74" s="70"/>
      <c r="WQZ74" s="70"/>
      <c r="WRA74" s="70"/>
      <c r="WRB74" s="71"/>
      <c r="WRD74" s="65"/>
      <c r="WRE74" s="69"/>
      <c r="WRF74" s="69"/>
      <c r="WRG74" s="70"/>
      <c r="WRH74" s="70"/>
      <c r="WRI74" s="70"/>
      <c r="WRJ74" s="71"/>
      <c r="WRL74" s="65"/>
      <c r="WRM74" s="69"/>
      <c r="WRN74" s="69"/>
      <c r="WRO74" s="70"/>
      <c r="WRP74" s="70"/>
      <c r="WRQ74" s="70"/>
      <c r="WRR74" s="71"/>
      <c r="WRT74" s="65"/>
      <c r="WRU74" s="69"/>
      <c r="WRV74" s="69"/>
      <c r="WRW74" s="70"/>
      <c r="WRX74" s="70"/>
      <c r="WRY74" s="70"/>
      <c r="WRZ74" s="71"/>
      <c r="WSB74" s="65"/>
      <c r="WSC74" s="69"/>
      <c r="WSD74" s="69"/>
      <c r="WSE74" s="70"/>
      <c r="WSF74" s="70"/>
      <c r="WSG74" s="70"/>
      <c r="WSH74" s="71"/>
      <c r="WSJ74" s="65"/>
      <c r="WSK74" s="69"/>
      <c r="WSL74" s="69"/>
      <c r="WSM74" s="70"/>
      <c r="WSN74" s="70"/>
      <c r="WSO74" s="70"/>
      <c r="WSP74" s="71"/>
      <c r="WSR74" s="65"/>
      <c r="WSS74" s="69"/>
      <c r="WST74" s="69"/>
      <c r="WSU74" s="70"/>
      <c r="WSV74" s="70"/>
      <c r="WSW74" s="70"/>
      <c r="WSX74" s="71"/>
      <c r="WSZ74" s="65"/>
      <c r="WTA74" s="69"/>
      <c r="WTB74" s="69"/>
      <c r="WTC74" s="70"/>
      <c r="WTD74" s="70"/>
      <c r="WTE74" s="70"/>
      <c r="WTF74" s="71"/>
      <c r="WTH74" s="65"/>
      <c r="WTI74" s="69"/>
      <c r="WTJ74" s="69"/>
      <c r="WTK74" s="70"/>
      <c r="WTL74" s="70"/>
      <c r="WTM74" s="70"/>
      <c r="WTN74" s="71"/>
      <c r="WTP74" s="65"/>
      <c r="WTQ74" s="69"/>
      <c r="WTR74" s="69"/>
      <c r="WTS74" s="70"/>
      <c r="WTT74" s="70"/>
      <c r="WTU74" s="70"/>
      <c r="WTV74" s="71"/>
      <c r="WTX74" s="65"/>
      <c r="WTY74" s="69"/>
      <c r="WTZ74" s="69"/>
      <c r="WUA74" s="70"/>
      <c r="WUB74" s="70"/>
      <c r="WUC74" s="70"/>
      <c r="WUD74" s="71"/>
      <c r="WUF74" s="65"/>
      <c r="WUG74" s="69"/>
      <c r="WUH74" s="69"/>
      <c r="WUI74" s="70"/>
      <c r="WUJ74" s="70"/>
      <c r="WUK74" s="70"/>
      <c r="WUL74" s="71"/>
      <c r="WUN74" s="65"/>
      <c r="WUO74" s="69"/>
      <c r="WUP74" s="69"/>
      <c r="WUQ74" s="70"/>
      <c r="WUR74" s="70"/>
      <c r="WUS74" s="70"/>
      <c r="WUT74" s="71"/>
      <c r="WUV74" s="65"/>
      <c r="WUW74" s="69"/>
      <c r="WUX74" s="69"/>
      <c r="WUY74" s="70"/>
      <c r="WUZ74" s="70"/>
      <c r="WVA74" s="70"/>
      <c r="WVB74" s="71"/>
      <c r="WVD74" s="65"/>
      <c r="WVE74" s="69"/>
      <c r="WVF74" s="69"/>
      <c r="WVG74" s="70"/>
      <c r="WVH74" s="70"/>
      <c r="WVI74" s="70"/>
      <c r="WVJ74" s="71"/>
      <c r="WVL74" s="65"/>
      <c r="WVM74" s="69"/>
      <c r="WVN74" s="69"/>
      <c r="WVO74" s="70"/>
      <c r="WVP74" s="70"/>
      <c r="WVQ74" s="70"/>
      <c r="WVR74" s="71"/>
      <c r="WVT74" s="65"/>
      <c r="WVU74" s="69"/>
      <c r="WVV74" s="69"/>
      <c r="WVW74" s="70"/>
      <c r="WVX74" s="70"/>
      <c r="WVY74" s="70"/>
      <c r="WVZ74" s="71"/>
      <c r="WWB74" s="65"/>
      <c r="WWC74" s="69"/>
      <c r="WWD74" s="69"/>
      <c r="WWE74" s="70"/>
      <c r="WWF74" s="70"/>
      <c r="WWG74" s="70"/>
      <c r="WWH74" s="71"/>
      <c r="WWJ74" s="65"/>
      <c r="WWK74" s="69"/>
      <c r="WWL74" s="69"/>
      <c r="WWM74" s="70"/>
      <c r="WWN74" s="70"/>
      <c r="WWO74" s="70"/>
      <c r="WWP74" s="71"/>
      <c r="WWR74" s="65"/>
      <c r="WWS74" s="69"/>
      <c r="WWT74" s="69"/>
      <c r="WWU74" s="70"/>
      <c r="WWV74" s="70"/>
      <c r="WWW74" s="70"/>
      <c r="WWX74" s="71"/>
      <c r="WWZ74" s="65"/>
      <c r="WXA74" s="69"/>
      <c r="WXB74" s="69"/>
      <c r="WXC74" s="70"/>
      <c r="WXD74" s="70"/>
      <c r="WXE74" s="70"/>
      <c r="WXF74" s="71"/>
      <c r="WXH74" s="65"/>
      <c r="WXI74" s="69"/>
      <c r="WXJ74" s="69"/>
      <c r="WXK74" s="70"/>
      <c r="WXL74" s="70"/>
      <c r="WXM74" s="70"/>
      <c r="WXN74" s="71"/>
      <c r="WXP74" s="65"/>
      <c r="WXQ74" s="69"/>
      <c r="WXR74" s="69"/>
      <c r="WXS74" s="70"/>
      <c r="WXT74" s="70"/>
      <c r="WXU74" s="70"/>
      <c r="WXV74" s="71"/>
      <c r="WXX74" s="65"/>
      <c r="WXY74" s="69"/>
      <c r="WXZ74" s="69"/>
      <c r="WYA74" s="70"/>
      <c r="WYB74" s="70"/>
      <c r="WYC74" s="70"/>
      <c r="WYD74" s="71"/>
      <c r="WYF74" s="65"/>
      <c r="WYG74" s="69"/>
      <c r="WYH74" s="69"/>
      <c r="WYI74" s="70"/>
      <c r="WYJ74" s="70"/>
      <c r="WYK74" s="70"/>
      <c r="WYL74" s="71"/>
      <c r="WYN74" s="65"/>
      <c r="WYO74" s="69"/>
      <c r="WYP74" s="69"/>
      <c r="WYQ74" s="70"/>
      <c r="WYR74" s="70"/>
      <c r="WYS74" s="70"/>
      <c r="WYT74" s="71"/>
      <c r="WYV74" s="65"/>
      <c r="WYW74" s="69"/>
      <c r="WYX74" s="69"/>
      <c r="WYY74" s="70"/>
      <c r="WYZ74" s="70"/>
      <c r="WZA74" s="70"/>
      <c r="WZB74" s="71"/>
      <c r="WZD74" s="65"/>
      <c r="WZE74" s="69"/>
      <c r="WZF74" s="69"/>
      <c r="WZG74" s="70"/>
      <c r="WZH74" s="70"/>
      <c r="WZI74" s="70"/>
      <c r="WZJ74" s="71"/>
      <c r="WZL74" s="65"/>
      <c r="WZM74" s="69"/>
      <c r="WZN74" s="69"/>
      <c r="WZO74" s="70"/>
      <c r="WZP74" s="70"/>
      <c r="WZQ74" s="70"/>
      <c r="WZR74" s="71"/>
      <c r="WZT74" s="65"/>
      <c r="WZU74" s="69"/>
      <c r="WZV74" s="69"/>
      <c r="WZW74" s="70"/>
      <c r="WZX74" s="70"/>
      <c r="WZY74" s="70"/>
      <c r="WZZ74" s="71"/>
      <c r="XAB74" s="65"/>
      <c r="XAC74" s="69"/>
      <c r="XAD74" s="69"/>
      <c r="XAE74" s="70"/>
      <c r="XAF74" s="70"/>
      <c r="XAG74" s="70"/>
      <c r="XAH74" s="71"/>
      <c r="XAJ74" s="65"/>
      <c r="XAK74" s="69"/>
      <c r="XAL74" s="69"/>
      <c r="XAM74" s="70"/>
      <c r="XAN74" s="70"/>
      <c r="XAO74" s="70"/>
      <c r="XAP74" s="71"/>
      <c r="XAR74" s="65"/>
      <c r="XAS74" s="69"/>
      <c r="XAT74" s="69"/>
      <c r="XAU74" s="70"/>
      <c r="XAV74" s="70"/>
      <c r="XAW74" s="70"/>
      <c r="XAX74" s="71"/>
      <c r="XAZ74" s="65"/>
      <c r="XBA74" s="69"/>
      <c r="XBB74" s="69"/>
      <c r="XBC74" s="70"/>
      <c r="XBD74" s="70"/>
      <c r="XBE74" s="70"/>
      <c r="XBF74" s="71"/>
      <c r="XBH74" s="65"/>
      <c r="XBI74" s="69"/>
      <c r="XBJ74" s="69"/>
      <c r="XBK74" s="70"/>
      <c r="XBL74" s="70"/>
      <c r="XBM74" s="70"/>
      <c r="XBN74" s="71"/>
      <c r="XBP74" s="65"/>
      <c r="XBQ74" s="69"/>
      <c r="XBR74" s="69"/>
      <c r="XBS74" s="70"/>
      <c r="XBT74" s="70"/>
      <c r="XBU74" s="70"/>
      <c r="XBV74" s="71"/>
      <c r="XBX74" s="65"/>
      <c r="XBY74" s="69"/>
      <c r="XBZ74" s="69"/>
      <c r="XCA74" s="70"/>
      <c r="XCB74" s="70"/>
      <c r="XCC74" s="70"/>
      <c r="XCD74" s="71"/>
      <c r="XCF74" s="65"/>
      <c r="XCG74" s="69"/>
      <c r="XCH74" s="69"/>
      <c r="XCI74" s="70"/>
      <c r="XCJ74" s="70"/>
      <c r="XCK74" s="70"/>
      <c r="XCL74" s="71"/>
      <c r="XCN74" s="65"/>
      <c r="XCO74" s="69"/>
      <c r="XCP74" s="69"/>
      <c r="XCQ74" s="70"/>
      <c r="XCR74" s="70"/>
      <c r="XCS74" s="70"/>
      <c r="XCT74" s="71"/>
      <c r="XCV74" s="65"/>
      <c r="XCW74" s="69"/>
      <c r="XCX74" s="69"/>
      <c r="XCY74" s="70"/>
      <c r="XCZ74" s="70"/>
      <c r="XDA74" s="70"/>
      <c r="XDB74" s="71"/>
      <c r="XDD74" s="65"/>
      <c r="XDE74" s="69"/>
      <c r="XDF74" s="69"/>
      <c r="XDG74" s="70"/>
      <c r="XDH74" s="70"/>
      <c r="XDI74" s="70"/>
      <c r="XDJ74" s="71"/>
      <c r="XDL74" s="65"/>
      <c r="XDM74" s="69"/>
      <c r="XDN74" s="69"/>
      <c r="XDO74" s="70"/>
      <c r="XDP74" s="70"/>
      <c r="XDQ74" s="70"/>
      <c r="XDR74" s="71"/>
      <c r="XDT74" s="65"/>
      <c r="XDU74" s="69"/>
      <c r="XDV74" s="69"/>
      <c r="XDW74" s="70"/>
      <c r="XDX74" s="70"/>
      <c r="XDY74" s="70"/>
      <c r="XDZ74" s="71"/>
      <c r="XEB74" s="65"/>
      <c r="XEC74" s="69"/>
      <c r="XED74" s="69"/>
      <c r="XEE74" s="70"/>
      <c r="XEF74" s="70"/>
      <c r="XEG74" s="70"/>
      <c r="XEH74" s="71"/>
      <c r="XEJ74" s="65"/>
      <c r="XEK74" s="69"/>
      <c r="XEL74" s="69"/>
      <c r="XEM74" s="70"/>
      <c r="XEN74" s="70"/>
      <c r="XEO74" s="70"/>
      <c r="XEP74" s="71"/>
      <c r="XER74" s="65"/>
      <c r="XES74" s="69"/>
      <c r="XET74" s="69"/>
      <c r="XEU74" s="70"/>
      <c r="XEV74" s="70"/>
      <c r="XEW74" s="70"/>
      <c r="XEX74" s="71"/>
      <c r="XEZ74" s="65"/>
      <c r="XFA74" s="69"/>
      <c r="XFB74" s="69"/>
      <c r="XFC74" s="70"/>
      <c r="XFD74" s="70"/>
    </row>
    <row r="75" spans="1:16384" s="64" customFormat="1" ht="21" customHeight="1" x14ac:dyDescent="0.2">
      <c r="A75" s="426">
        <f t="shared" si="4"/>
        <v>66</v>
      </c>
      <c r="B75" s="1134"/>
      <c r="C75" s="1179"/>
      <c r="D75" s="1139" t="s">
        <v>90</v>
      </c>
      <c r="E75" s="1140"/>
      <c r="F75" s="1141"/>
      <c r="G75" s="62"/>
      <c r="H75" s="62"/>
      <c r="I75" s="62"/>
      <c r="J75" s="62"/>
      <c r="K75" s="57">
        <f t="shared" si="5"/>
        <v>0</v>
      </c>
      <c r="L75" s="65"/>
      <c r="M75" s="69"/>
      <c r="N75" s="69"/>
      <c r="O75" s="70"/>
      <c r="P75" s="70"/>
      <c r="Q75" s="70"/>
      <c r="R75" s="71"/>
      <c r="T75" s="65"/>
      <c r="U75" s="69"/>
      <c r="V75" s="69"/>
      <c r="W75" s="70"/>
      <c r="X75" s="70"/>
      <c r="Y75" s="70"/>
      <c r="Z75" s="71"/>
      <c r="AB75" s="65"/>
      <c r="AC75" s="69"/>
      <c r="AD75" s="69"/>
      <c r="AE75" s="70"/>
      <c r="AF75" s="70"/>
      <c r="AG75" s="70"/>
      <c r="AH75" s="71"/>
      <c r="AJ75" s="65"/>
      <c r="AK75" s="69"/>
      <c r="AL75" s="69"/>
      <c r="AM75" s="70"/>
      <c r="AN75" s="70"/>
      <c r="AO75" s="70"/>
      <c r="AP75" s="71"/>
      <c r="AR75" s="65"/>
      <c r="AS75" s="69"/>
      <c r="AT75" s="69"/>
      <c r="AU75" s="70"/>
      <c r="AV75" s="70"/>
      <c r="AW75" s="70"/>
      <c r="AX75" s="71"/>
      <c r="AZ75" s="65"/>
      <c r="BA75" s="69"/>
      <c r="BB75" s="69"/>
      <c r="BC75" s="70"/>
      <c r="BD75" s="70"/>
      <c r="BE75" s="70"/>
      <c r="BF75" s="71"/>
      <c r="BH75" s="65"/>
      <c r="BI75" s="69"/>
      <c r="BJ75" s="69"/>
      <c r="BK75" s="70"/>
      <c r="BL75" s="70"/>
      <c r="BM75" s="70"/>
      <c r="BN75" s="71"/>
      <c r="BP75" s="65"/>
      <c r="BQ75" s="69"/>
      <c r="BR75" s="69"/>
      <c r="BS75" s="70"/>
      <c r="BT75" s="70"/>
      <c r="BU75" s="70"/>
      <c r="BV75" s="71"/>
      <c r="BX75" s="65"/>
      <c r="BY75" s="69"/>
      <c r="BZ75" s="69"/>
      <c r="CA75" s="70"/>
      <c r="CB75" s="70"/>
      <c r="CC75" s="70"/>
      <c r="CD75" s="71"/>
      <c r="CF75" s="65"/>
      <c r="CG75" s="69"/>
      <c r="CH75" s="69"/>
      <c r="CI75" s="70"/>
      <c r="CJ75" s="70"/>
      <c r="CK75" s="70"/>
      <c r="CL75" s="71"/>
      <c r="CN75" s="65"/>
      <c r="CO75" s="69"/>
      <c r="CP75" s="69"/>
      <c r="CQ75" s="70"/>
      <c r="CR75" s="70"/>
      <c r="CS75" s="70"/>
      <c r="CT75" s="71"/>
      <c r="CV75" s="65"/>
      <c r="CW75" s="69"/>
      <c r="CX75" s="69"/>
      <c r="CY75" s="70"/>
      <c r="CZ75" s="70"/>
      <c r="DA75" s="70"/>
      <c r="DB75" s="71"/>
      <c r="DD75" s="65"/>
      <c r="DE75" s="69"/>
      <c r="DF75" s="69"/>
      <c r="DG75" s="70"/>
      <c r="DH75" s="70"/>
      <c r="DI75" s="70"/>
      <c r="DJ75" s="71"/>
      <c r="DL75" s="65"/>
      <c r="DM75" s="69"/>
      <c r="DN75" s="69"/>
      <c r="DO75" s="70"/>
      <c r="DP75" s="70"/>
      <c r="DQ75" s="70"/>
      <c r="DR75" s="71"/>
      <c r="DT75" s="65"/>
      <c r="DU75" s="69"/>
      <c r="DV75" s="69"/>
      <c r="DW75" s="70"/>
      <c r="DX75" s="70"/>
      <c r="DY75" s="70"/>
      <c r="DZ75" s="71"/>
      <c r="EB75" s="65"/>
      <c r="EC75" s="69"/>
      <c r="ED75" s="69"/>
      <c r="EE75" s="70"/>
      <c r="EF75" s="70"/>
      <c r="EG75" s="70"/>
      <c r="EH75" s="71"/>
      <c r="EJ75" s="65"/>
      <c r="EK75" s="69"/>
      <c r="EL75" s="69"/>
      <c r="EM75" s="70"/>
      <c r="EN75" s="70"/>
      <c r="EO75" s="70"/>
      <c r="EP75" s="71"/>
      <c r="ER75" s="65"/>
      <c r="ES75" s="69"/>
      <c r="ET75" s="69"/>
      <c r="EU75" s="70"/>
      <c r="EV75" s="70"/>
      <c r="EW75" s="70"/>
      <c r="EX75" s="71"/>
      <c r="EZ75" s="65"/>
      <c r="FA75" s="69"/>
      <c r="FB75" s="69"/>
      <c r="FC75" s="70"/>
      <c r="FD75" s="70"/>
      <c r="FE75" s="70"/>
      <c r="FF75" s="71"/>
      <c r="FH75" s="65"/>
      <c r="FI75" s="69"/>
      <c r="FJ75" s="69"/>
      <c r="FK75" s="70"/>
      <c r="FL75" s="70"/>
      <c r="FM75" s="70"/>
      <c r="FN75" s="71"/>
      <c r="FP75" s="65"/>
      <c r="FQ75" s="69"/>
      <c r="FR75" s="69"/>
      <c r="FS75" s="70"/>
      <c r="FT75" s="70"/>
      <c r="FU75" s="70"/>
      <c r="FV75" s="71"/>
      <c r="FX75" s="65"/>
      <c r="FY75" s="69"/>
      <c r="FZ75" s="69"/>
      <c r="GA75" s="70"/>
      <c r="GB75" s="70"/>
      <c r="GC75" s="70"/>
      <c r="GD75" s="71"/>
      <c r="GF75" s="65"/>
      <c r="GG75" s="69"/>
      <c r="GH75" s="69"/>
      <c r="GI75" s="70"/>
      <c r="GJ75" s="70"/>
      <c r="GK75" s="70"/>
      <c r="GL75" s="71"/>
      <c r="GN75" s="65"/>
      <c r="GO75" s="69"/>
      <c r="GP75" s="69"/>
      <c r="GQ75" s="70"/>
      <c r="GR75" s="70"/>
      <c r="GS75" s="70"/>
      <c r="GT75" s="71"/>
      <c r="GV75" s="65"/>
      <c r="GW75" s="69"/>
      <c r="GX75" s="69"/>
      <c r="GY75" s="70"/>
      <c r="GZ75" s="70"/>
      <c r="HA75" s="70"/>
      <c r="HB75" s="71"/>
      <c r="HD75" s="65"/>
      <c r="HE75" s="69"/>
      <c r="HF75" s="69"/>
      <c r="HG75" s="70"/>
      <c r="HH75" s="70"/>
      <c r="HI75" s="70"/>
      <c r="HJ75" s="71"/>
      <c r="HL75" s="65"/>
      <c r="HM75" s="69"/>
      <c r="HN75" s="69"/>
      <c r="HO75" s="70"/>
      <c r="HP75" s="70"/>
      <c r="HQ75" s="70"/>
      <c r="HR75" s="71"/>
      <c r="HT75" s="65"/>
      <c r="HU75" s="69"/>
      <c r="HV75" s="69"/>
      <c r="HW75" s="70"/>
      <c r="HX75" s="70"/>
      <c r="HY75" s="70"/>
      <c r="HZ75" s="71"/>
      <c r="IB75" s="65"/>
      <c r="IC75" s="69"/>
      <c r="ID75" s="69"/>
      <c r="IE75" s="70"/>
      <c r="IF75" s="70"/>
      <c r="IG75" s="70"/>
      <c r="IH75" s="71"/>
      <c r="IJ75" s="65"/>
      <c r="IK75" s="69"/>
      <c r="IL75" s="69"/>
      <c r="IM75" s="70"/>
      <c r="IN75" s="70"/>
      <c r="IO75" s="70"/>
      <c r="IP75" s="71"/>
      <c r="IR75" s="65"/>
      <c r="IS75" s="69"/>
      <c r="IT75" s="69"/>
      <c r="IU75" s="70"/>
      <c r="IV75" s="70"/>
      <c r="IW75" s="70"/>
      <c r="IX75" s="71"/>
      <c r="IZ75" s="65"/>
      <c r="JA75" s="69"/>
      <c r="JB75" s="69"/>
      <c r="JC75" s="70"/>
      <c r="JD75" s="70"/>
      <c r="JE75" s="70"/>
      <c r="JF75" s="71"/>
      <c r="JH75" s="65"/>
      <c r="JI75" s="69"/>
      <c r="JJ75" s="69"/>
      <c r="JK75" s="70"/>
      <c r="JL75" s="70"/>
      <c r="JM75" s="70"/>
      <c r="JN75" s="71"/>
      <c r="JP75" s="65"/>
      <c r="JQ75" s="69"/>
      <c r="JR75" s="69"/>
      <c r="JS75" s="70"/>
      <c r="JT75" s="70"/>
      <c r="JU75" s="70"/>
      <c r="JV75" s="71"/>
      <c r="JX75" s="65"/>
      <c r="JY75" s="69"/>
      <c r="JZ75" s="69"/>
      <c r="KA75" s="70"/>
      <c r="KB75" s="70"/>
      <c r="KC75" s="70"/>
      <c r="KD75" s="71"/>
      <c r="KF75" s="65"/>
      <c r="KG75" s="69"/>
      <c r="KH75" s="69"/>
      <c r="KI75" s="70"/>
      <c r="KJ75" s="70"/>
      <c r="KK75" s="70"/>
      <c r="KL75" s="71"/>
      <c r="KN75" s="65"/>
      <c r="KO75" s="69"/>
      <c r="KP75" s="69"/>
      <c r="KQ75" s="70"/>
      <c r="KR75" s="70"/>
      <c r="KS75" s="70"/>
      <c r="KT75" s="71"/>
      <c r="KV75" s="65"/>
      <c r="KW75" s="69"/>
      <c r="KX75" s="69"/>
      <c r="KY75" s="70"/>
      <c r="KZ75" s="70"/>
      <c r="LA75" s="70"/>
      <c r="LB75" s="71"/>
      <c r="LD75" s="65"/>
      <c r="LE75" s="69"/>
      <c r="LF75" s="69"/>
      <c r="LG75" s="70"/>
      <c r="LH75" s="70"/>
      <c r="LI75" s="70"/>
      <c r="LJ75" s="71"/>
      <c r="LL75" s="65"/>
      <c r="LM75" s="69"/>
      <c r="LN75" s="69"/>
      <c r="LO75" s="70"/>
      <c r="LP75" s="70"/>
      <c r="LQ75" s="70"/>
      <c r="LR75" s="71"/>
      <c r="LT75" s="65"/>
      <c r="LU75" s="69"/>
      <c r="LV75" s="69"/>
      <c r="LW75" s="70"/>
      <c r="LX75" s="70"/>
      <c r="LY75" s="70"/>
      <c r="LZ75" s="71"/>
      <c r="MB75" s="65"/>
      <c r="MC75" s="69"/>
      <c r="MD75" s="69"/>
      <c r="ME75" s="70"/>
      <c r="MF75" s="70"/>
      <c r="MG75" s="70"/>
      <c r="MH75" s="71"/>
      <c r="MJ75" s="65"/>
      <c r="MK75" s="69"/>
      <c r="ML75" s="69"/>
      <c r="MM75" s="70"/>
      <c r="MN75" s="70"/>
      <c r="MO75" s="70"/>
      <c r="MP75" s="71"/>
      <c r="MR75" s="65"/>
      <c r="MS75" s="69"/>
      <c r="MT75" s="69"/>
      <c r="MU75" s="70"/>
      <c r="MV75" s="70"/>
      <c r="MW75" s="70"/>
      <c r="MX75" s="71"/>
      <c r="MZ75" s="65"/>
      <c r="NA75" s="69"/>
      <c r="NB75" s="69"/>
      <c r="NC75" s="70"/>
      <c r="ND75" s="70"/>
      <c r="NE75" s="70"/>
      <c r="NF75" s="71"/>
      <c r="NH75" s="65"/>
      <c r="NI75" s="69"/>
      <c r="NJ75" s="69"/>
      <c r="NK75" s="70"/>
      <c r="NL75" s="70"/>
      <c r="NM75" s="70"/>
      <c r="NN75" s="71"/>
      <c r="NP75" s="65"/>
      <c r="NQ75" s="69"/>
      <c r="NR75" s="69"/>
      <c r="NS75" s="70"/>
      <c r="NT75" s="70"/>
      <c r="NU75" s="70"/>
      <c r="NV75" s="71"/>
      <c r="NX75" s="65"/>
      <c r="NY75" s="69"/>
      <c r="NZ75" s="69"/>
      <c r="OA75" s="70"/>
      <c r="OB75" s="70"/>
      <c r="OC75" s="70"/>
      <c r="OD75" s="71"/>
      <c r="OF75" s="65"/>
      <c r="OG75" s="69"/>
      <c r="OH75" s="69"/>
      <c r="OI75" s="70"/>
      <c r="OJ75" s="70"/>
      <c r="OK75" s="70"/>
      <c r="OL75" s="71"/>
      <c r="ON75" s="65"/>
      <c r="OO75" s="69"/>
      <c r="OP75" s="69"/>
      <c r="OQ75" s="70"/>
      <c r="OR75" s="70"/>
      <c r="OS75" s="70"/>
      <c r="OT75" s="71"/>
      <c r="OV75" s="65"/>
      <c r="OW75" s="69"/>
      <c r="OX75" s="69"/>
      <c r="OY75" s="70"/>
      <c r="OZ75" s="70"/>
      <c r="PA75" s="70"/>
      <c r="PB75" s="71"/>
      <c r="PD75" s="65"/>
      <c r="PE75" s="69"/>
      <c r="PF75" s="69"/>
      <c r="PG75" s="70"/>
      <c r="PH75" s="70"/>
      <c r="PI75" s="70"/>
      <c r="PJ75" s="71"/>
      <c r="PL75" s="65"/>
      <c r="PM75" s="69"/>
      <c r="PN75" s="69"/>
      <c r="PO75" s="70"/>
      <c r="PP75" s="70"/>
      <c r="PQ75" s="70"/>
      <c r="PR75" s="71"/>
      <c r="PT75" s="65"/>
      <c r="PU75" s="69"/>
      <c r="PV75" s="69"/>
      <c r="PW75" s="70"/>
      <c r="PX75" s="70"/>
      <c r="PY75" s="70"/>
      <c r="PZ75" s="71"/>
      <c r="QB75" s="65"/>
      <c r="QC75" s="69"/>
      <c r="QD75" s="69"/>
      <c r="QE75" s="70"/>
      <c r="QF75" s="70"/>
      <c r="QG75" s="70"/>
      <c r="QH75" s="71"/>
      <c r="QJ75" s="65"/>
      <c r="QK75" s="69"/>
      <c r="QL75" s="69"/>
      <c r="QM75" s="70"/>
      <c r="QN75" s="70"/>
      <c r="QO75" s="70"/>
      <c r="QP75" s="71"/>
      <c r="QR75" s="65"/>
      <c r="QS75" s="69"/>
      <c r="QT75" s="69"/>
      <c r="QU75" s="70"/>
      <c r="QV75" s="70"/>
      <c r="QW75" s="70"/>
      <c r="QX75" s="71"/>
      <c r="QZ75" s="65"/>
      <c r="RA75" s="69"/>
      <c r="RB75" s="69"/>
      <c r="RC75" s="70"/>
      <c r="RD75" s="70"/>
      <c r="RE75" s="70"/>
      <c r="RF75" s="71"/>
      <c r="RH75" s="65"/>
      <c r="RI75" s="69"/>
      <c r="RJ75" s="69"/>
      <c r="RK75" s="70"/>
      <c r="RL75" s="70"/>
      <c r="RM75" s="70"/>
      <c r="RN75" s="71"/>
      <c r="RP75" s="65"/>
      <c r="RQ75" s="69"/>
      <c r="RR75" s="69"/>
      <c r="RS75" s="70"/>
      <c r="RT75" s="70"/>
      <c r="RU75" s="70"/>
      <c r="RV75" s="71"/>
      <c r="RX75" s="65"/>
      <c r="RY75" s="69"/>
      <c r="RZ75" s="69"/>
      <c r="SA75" s="70"/>
      <c r="SB75" s="70"/>
      <c r="SC75" s="70"/>
      <c r="SD75" s="71"/>
      <c r="SF75" s="65"/>
      <c r="SG75" s="69"/>
      <c r="SH75" s="69"/>
      <c r="SI75" s="70"/>
      <c r="SJ75" s="70"/>
      <c r="SK75" s="70"/>
      <c r="SL75" s="71"/>
      <c r="SN75" s="65"/>
      <c r="SO75" s="69"/>
      <c r="SP75" s="69"/>
      <c r="SQ75" s="70"/>
      <c r="SR75" s="70"/>
      <c r="SS75" s="70"/>
      <c r="ST75" s="71"/>
      <c r="SV75" s="65"/>
      <c r="SW75" s="69"/>
      <c r="SX75" s="69"/>
      <c r="SY75" s="70"/>
      <c r="SZ75" s="70"/>
      <c r="TA75" s="70"/>
      <c r="TB75" s="71"/>
      <c r="TD75" s="65"/>
      <c r="TE75" s="69"/>
      <c r="TF75" s="69"/>
      <c r="TG75" s="70"/>
      <c r="TH75" s="70"/>
      <c r="TI75" s="70"/>
      <c r="TJ75" s="71"/>
      <c r="TL75" s="65"/>
      <c r="TM75" s="69"/>
      <c r="TN75" s="69"/>
      <c r="TO75" s="70"/>
      <c r="TP75" s="70"/>
      <c r="TQ75" s="70"/>
      <c r="TR75" s="71"/>
      <c r="TT75" s="65"/>
      <c r="TU75" s="69"/>
      <c r="TV75" s="69"/>
      <c r="TW75" s="70"/>
      <c r="TX75" s="70"/>
      <c r="TY75" s="70"/>
      <c r="TZ75" s="71"/>
      <c r="UB75" s="65"/>
      <c r="UC75" s="69"/>
      <c r="UD75" s="69"/>
      <c r="UE75" s="70"/>
      <c r="UF75" s="70"/>
      <c r="UG75" s="70"/>
      <c r="UH75" s="71"/>
      <c r="UJ75" s="65"/>
      <c r="UK75" s="69"/>
      <c r="UL75" s="69"/>
      <c r="UM75" s="70"/>
      <c r="UN75" s="70"/>
      <c r="UO75" s="70"/>
      <c r="UP75" s="71"/>
      <c r="UR75" s="65"/>
      <c r="US75" s="69"/>
      <c r="UT75" s="69"/>
      <c r="UU75" s="70"/>
      <c r="UV75" s="70"/>
      <c r="UW75" s="70"/>
      <c r="UX75" s="71"/>
      <c r="UZ75" s="65"/>
      <c r="VA75" s="69"/>
      <c r="VB75" s="69"/>
      <c r="VC75" s="70"/>
      <c r="VD75" s="70"/>
      <c r="VE75" s="70"/>
      <c r="VF75" s="71"/>
      <c r="VH75" s="65"/>
      <c r="VI75" s="69"/>
      <c r="VJ75" s="69"/>
      <c r="VK75" s="70"/>
      <c r="VL75" s="70"/>
      <c r="VM75" s="70"/>
      <c r="VN75" s="71"/>
      <c r="VP75" s="65"/>
      <c r="VQ75" s="69"/>
      <c r="VR75" s="69"/>
      <c r="VS75" s="70"/>
      <c r="VT75" s="70"/>
      <c r="VU75" s="70"/>
      <c r="VV75" s="71"/>
      <c r="VX75" s="65"/>
      <c r="VY75" s="69"/>
      <c r="VZ75" s="69"/>
      <c r="WA75" s="70"/>
      <c r="WB75" s="70"/>
      <c r="WC75" s="70"/>
      <c r="WD75" s="71"/>
      <c r="WF75" s="65"/>
      <c r="WG75" s="69"/>
      <c r="WH75" s="69"/>
      <c r="WI75" s="70"/>
      <c r="WJ75" s="70"/>
      <c r="WK75" s="70"/>
      <c r="WL75" s="71"/>
      <c r="WN75" s="65"/>
      <c r="WO75" s="69"/>
      <c r="WP75" s="69"/>
      <c r="WQ75" s="70"/>
      <c r="WR75" s="70"/>
      <c r="WS75" s="70"/>
      <c r="WT75" s="71"/>
      <c r="WV75" s="65"/>
      <c r="WW75" s="69"/>
      <c r="WX75" s="69"/>
      <c r="WY75" s="70"/>
      <c r="WZ75" s="70"/>
      <c r="XA75" s="70"/>
      <c r="XB75" s="71"/>
      <c r="XD75" s="65"/>
      <c r="XE75" s="69"/>
      <c r="XF75" s="69"/>
      <c r="XG75" s="70"/>
      <c r="XH75" s="70"/>
      <c r="XI75" s="70"/>
      <c r="XJ75" s="71"/>
      <c r="XL75" s="65"/>
      <c r="XM75" s="69"/>
      <c r="XN75" s="69"/>
      <c r="XO75" s="70"/>
      <c r="XP75" s="70"/>
      <c r="XQ75" s="70"/>
      <c r="XR75" s="71"/>
      <c r="XT75" s="65"/>
      <c r="XU75" s="69"/>
      <c r="XV75" s="69"/>
      <c r="XW75" s="70"/>
      <c r="XX75" s="70"/>
      <c r="XY75" s="70"/>
      <c r="XZ75" s="71"/>
      <c r="YB75" s="65"/>
      <c r="YC75" s="69"/>
      <c r="YD75" s="69"/>
      <c r="YE75" s="70"/>
      <c r="YF75" s="70"/>
      <c r="YG75" s="70"/>
      <c r="YH75" s="71"/>
      <c r="YJ75" s="65"/>
      <c r="YK75" s="69"/>
      <c r="YL75" s="69"/>
      <c r="YM75" s="70"/>
      <c r="YN75" s="70"/>
      <c r="YO75" s="70"/>
      <c r="YP75" s="71"/>
      <c r="YR75" s="65"/>
      <c r="YS75" s="69"/>
      <c r="YT75" s="69"/>
      <c r="YU75" s="70"/>
      <c r="YV75" s="70"/>
      <c r="YW75" s="70"/>
      <c r="YX75" s="71"/>
      <c r="YZ75" s="65"/>
      <c r="ZA75" s="69"/>
      <c r="ZB75" s="69"/>
      <c r="ZC75" s="70"/>
      <c r="ZD75" s="70"/>
      <c r="ZE75" s="70"/>
      <c r="ZF75" s="71"/>
      <c r="ZH75" s="65"/>
      <c r="ZI75" s="69"/>
      <c r="ZJ75" s="69"/>
      <c r="ZK75" s="70"/>
      <c r="ZL75" s="70"/>
      <c r="ZM75" s="70"/>
      <c r="ZN75" s="71"/>
      <c r="ZP75" s="65"/>
      <c r="ZQ75" s="69"/>
      <c r="ZR75" s="69"/>
      <c r="ZS75" s="70"/>
      <c r="ZT75" s="70"/>
      <c r="ZU75" s="70"/>
      <c r="ZV75" s="71"/>
      <c r="ZX75" s="65"/>
      <c r="ZY75" s="69"/>
      <c r="ZZ75" s="69"/>
      <c r="AAA75" s="70"/>
      <c r="AAB75" s="70"/>
      <c r="AAC75" s="70"/>
      <c r="AAD75" s="71"/>
      <c r="AAF75" s="65"/>
      <c r="AAG75" s="69"/>
      <c r="AAH75" s="69"/>
      <c r="AAI75" s="70"/>
      <c r="AAJ75" s="70"/>
      <c r="AAK75" s="70"/>
      <c r="AAL75" s="71"/>
      <c r="AAN75" s="65"/>
      <c r="AAO75" s="69"/>
      <c r="AAP75" s="69"/>
      <c r="AAQ75" s="70"/>
      <c r="AAR75" s="70"/>
      <c r="AAS75" s="70"/>
      <c r="AAT75" s="71"/>
      <c r="AAV75" s="65"/>
      <c r="AAW75" s="69"/>
      <c r="AAX75" s="69"/>
      <c r="AAY75" s="70"/>
      <c r="AAZ75" s="70"/>
      <c r="ABA75" s="70"/>
      <c r="ABB75" s="71"/>
      <c r="ABD75" s="65"/>
      <c r="ABE75" s="69"/>
      <c r="ABF75" s="69"/>
      <c r="ABG75" s="70"/>
      <c r="ABH75" s="70"/>
      <c r="ABI75" s="70"/>
      <c r="ABJ75" s="71"/>
      <c r="ABL75" s="65"/>
      <c r="ABM75" s="69"/>
      <c r="ABN75" s="69"/>
      <c r="ABO75" s="70"/>
      <c r="ABP75" s="70"/>
      <c r="ABQ75" s="70"/>
      <c r="ABR75" s="71"/>
      <c r="ABT75" s="65"/>
      <c r="ABU75" s="69"/>
      <c r="ABV75" s="69"/>
      <c r="ABW75" s="70"/>
      <c r="ABX75" s="70"/>
      <c r="ABY75" s="70"/>
      <c r="ABZ75" s="71"/>
      <c r="ACB75" s="65"/>
      <c r="ACC75" s="69"/>
      <c r="ACD75" s="69"/>
      <c r="ACE75" s="70"/>
      <c r="ACF75" s="70"/>
      <c r="ACG75" s="70"/>
      <c r="ACH75" s="71"/>
      <c r="ACJ75" s="65"/>
      <c r="ACK75" s="69"/>
      <c r="ACL75" s="69"/>
      <c r="ACM75" s="70"/>
      <c r="ACN75" s="70"/>
      <c r="ACO75" s="70"/>
      <c r="ACP75" s="71"/>
      <c r="ACR75" s="65"/>
      <c r="ACS75" s="69"/>
      <c r="ACT75" s="69"/>
      <c r="ACU75" s="70"/>
      <c r="ACV75" s="70"/>
      <c r="ACW75" s="70"/>
      <c r="ACX75" s="71"/>
      <c r="ACZ75" s="65"/>
      <c r="ADA75" s="69"/>
      <c r="ADB75" s="69"/>
      <c r="ADC75" s="70"/>
      <c r="ADD75" s="70"/>
      <c r="ADE75" s="70"/>
      <c r="ADF75" s="71"/>
      <c r="ADH75" s="65"/>
      <c r="ADI75" s="69"/>
      <c r="ADJ75" s="69"/>
      <c r="ADK75" s="70"/>
      <c r="ADL75" s="70"/>
      <c r="ADM75" s="70"/>
      <c r="ADN75" s="71"/>
      <c r="ADP75" s="65"/>
      <c r="ADQ75" s="69"/>
      <c r="ADR75" s="69"/>
      <c r="ADS75" s="70"/>
      <c r="ADT75" s="70"/>
      <c r="ADU75" s="70"/>
      <c r="ADV75" s="71"/>
      <c r="ADX75" s="65"/>
      <c r="ADY75" s="69"/>
      <c r="ADZ75" s="69"/>
      <c r="AEA75" s="70"/>
      <c r="AEB75" s="70"/>
      <c r="AEC75" s="70"/>
      <c r="AED75" s="71"/>
      <c r="AEF75" s="65"/>
      <c r="AEG75" s="69"/>
      <c r="AEH75" s="69"/>
      <c r="AEI75" s="70"/>
      <c r="AEJ75" s="70"/>
      <c r="AEK75" s="70"/>
      <c r="AEL75" s="71"/>
      <c r="AEN75" s="65"/>
      <c r="AEO75" s="69"/>
      <c r="AEP75" s="69"/>
      <c r="AEQ75" s="70"/>
      <c r="AER75" s="70"/>
      <c r="AES75" s="70"/>
      <c r="AET75" s="71"/>
      <c r="AEV75" s="65"/>
      <c r="AEW75" s="69"/>
      <c r="AEX75" s="69"/>
      <c r="AEY75" s="70"/>
      <c r="AEZ75" s="70"/>
      <c r="AFA75" s="70"/>
      <c r="AFB75" s="71"/>
      <c r="AFD75" s="65"/>
      <c r="AFE75" s="69"/>
      <c r="AFF75" s="69"/>
      <c r="AFG75" s="70"/>
      <c r="AFH75" s="70"/>
      <c r="AFI75" s="70"/>
      <c r="AFJ75" s="71"/>
      <c r="AFL75" s="65"/>
      <c r="AFM75" s="69"/>
      <c r="AFN75" s="69"/>
      <c r="AFO75" s="70"/>
      <c r="AFP75" s="70"/>
      <c r="AFQ75" s="70"/>
      <c r="AFR75" s="71"/>
      <c r="AFT75" s="65"/>
      <c r="AFU75" s="69"/>
      <c r="AFV75" s="69"/>
      <c r="AFW75" s="70"/>
      <c r="AFX75" s="70"/>
      <c r="AFY75" s="70"/>
      <c r="AFZ75" s="71"/>
      <c r="AGB75" s="65"/>
      <c r="AGC75" s="69"/>
      <c r="AGD75" s="69"/>
      <c r="AGE75" s="70"/>
      <c r="AGF75" s="70"/>
      <c r="AGG75" s="70"/>
      <c r="AGH75" s="71"/>
      <c r="AGJ75" s="65"/>
      <c r="AGK75" s="69"/>
      <c r="AGL75" s="69"/>
      <c r="AGM75" s="70"/>
      <c r="AGN75" s="70"/>
      <c r="AGO75" s="70"/>
      <c r="AGP75" s="71"/>
      <c r="AGR75" s="65"/>
      <c r="AGS75" s="69"/>
      <c r="AGT75" s="69"/>
      <c r="AGU75" s="70"/>
      <c r="AGV75" s="70"/>
      <c r="AGW75" s="70"/>
      <c r="AGX75" s="71"/>
      <c r="AGZ75" s="65"/>
      <c r="AHA75" s="69"/>
      <c r="AHB75" s="69"/>
      <c r="AHC75" s="70"/>
      <c r="AHD75" s="70"/>
      <c r="AHE75" s="70"/>
      <c r="AHF75" s="71"/>
      <c r="AHH75" s="65"/>
      <c r="AHI75" s="69"/>
      <c r="AHJ75" s="69"/>
      <c r="AHK75" s="70"/>
      <c r="AHL75" s="70"/>
      <c r="AHM75" s="70"/>
      <c r="AHN75" s="71"/>
      <c r="AHP75" s="65"/>
      <c r="AHQ75" s="69"/>
      <c r="AHR75" s="69"/>
      <c r="AHS75" s="70"/>
      <c r="AHT75" s="70"/>
      <c r="AHU75" s="70"/>
      <c r="AHV75" s="71"/>
      <c r="AHX75" s="65"/>
      <c r="AHY75" s="69"/>
      <c r="AHZ75" s="69"/>
      <c r="AIA75" s="70"/>
      <c r="AIB75" s="70"/>
      <c r="AIC75" s="70"/>
      <c r="AID75" s="71"/>
      <c r="AIF75" s="65"/>
      <c r="AIG75" s="69"/>
      <c r="AIH75" s="69"/>
      <c r="AII75" s="70"/>
      <c r="AIJ75" s="70"/>
      <c r="AIK75" s="70"/>
      <c r="AIL75" s="71"/>
      <c r="AIN75" s="65"/>
      <c r="AIO75" s="69"/>
      <c r="AIP75" s="69"/>
      <c r="AIQ75" s="70"/>
      <c r="AIR75" s="70"/>
      <c r="AIS75" s="70"/>
      <c r="AIT75" s="71"/>
      <c r="AIV75" s="65"/>
      <c r="AIW75" s="69"/>
      <c r="AIX75" s="69"/>
      <c r="AIY75" s="70"/>
      <c r="AIZ75" s="70"/>
      <c r="AJA75" s="70"/>
      <c r="AJB75" s="71"/>
      <c r="AJD75" s="65"/>
      <c r="AJE75" s="69"/>
      <c r="AJF75" s="69"/>
      <c r="AJG75" s="70"/>
      <c r="AJH75" s="70"/>
      <c r="AJI75" s="70"/>
      <c r="AJJ75" s="71"/>
      <c r="AJL75" s="65"/>
      <c r="AJM75" s="69"/>
      <c r="AJN75" s="69"/>
      <c r="AJO75" s="70"/>
      <c r="AJP75" s="70"/>
      <c r="AJQ75" s="70"/>
      <c r="AJR75" s="71"/>
      <c r="AJT75" s="65"/>
      <c r="AJU75" s="69"/>
      <c r="AJV75" s="69"/>
      <c r="AJW75" s="70"/>
      <c r="AJX75" s="70"/>
      <c r="AJY75" s="70"/>
      <c r="AJZ75" s="71"/>
      <c r="AKB75" s="65"/>
      <c r="AKC75" s="69"/>
      <c r="AKD75" s="69"/>
      <c r="AKE75" s="70"/>
      <c r="AKF75" s="70"/>
      <c r="AKG75" s="70"/>
      <c r="AKH75" s="71"/>
      <c r="AKJ75" s="65"/>
      <c r="AKK75" s="69"/>
      <c r="AKL75" s="69"/>
      <c r="AKM75" s="70"/>
      <c r="AKN75" s="70"/>
      <c r="AKO75" s="70"/>
      <c r="AKP75" s="71"/>
      <c r="AKR75" s="65"/>
      <c r="AKS75" s="69"/>
      <c r="AKT75" s="69"/>
      <c r="AKU75" s="70"/>
      <c r="AKV75" s="70"/>
      <c r="AKW75" s="70"/>
      <c r="AKX75" s="71"/>
      <c r="AKZ75" s="65"/>
      <c r="ALA75" s="69"/>
      <c r="ALB75" s="69"/>
      <c r="ALC75" s="70"/>
      <c r="ALD75" s="70"/>
      <c r="ALE75" s="70"/>
      <c r="ALF75" s="71"/>
      <c r="ALH75" s="65"/>
      <c r="ALI75" s="69"/>
      <c r="ALJ75" s="69"/>
      <c r="ALK75" s="70"/>
      <c r="ALL75" s="70"/>
      <c r="ALM75" s="70"/>
      <c r="ALN75" s="71"/>
      <c r="ALP75" s="65"/>
      <c r="ALQ75" s="69"/>
      <c r="ALR75" s="69"/>
      <c r="ALS75" s="70"/>
      <c r="ALT75" s="70"/>
      <c r="ALU75" s="70"/>
      <c r="ALV75" s="71"/>
      <c r="ALX75" s="65"/>
      <c r="ALY75" s="69"/>
      <c r="ALZ75" s="69"/>
      <c r="AMA75" s="70"/>
      <c r="AMB75" s="70"/>
      <c r="AMC75" s="70"/>
      <c r="AMD75" s="71"/>
      <c r="AMF75" s="65"/>
      <c r="AMG75" s="69"/>
      <c r="AMH75" s="69"/>
      <c r="AMI75" s="70"/>
      <c r="AMJ75" s="70"/>
      <c r="AMK75" s="70"/>
      <c r="AML75" s="71"/>
      <c r="AMN75" s="65"/>
      <c r="AMO75" s="69"/>
      <c r="AMP75" s="69"/>
      <c r="AMQ75" s="70"/>
      <c r="AMR75" s="70"/>
      <c r="AMS75" s="70"/>
      <c r="AMT75" s="71"/>
      <c r="AMV75" s="65"/>
      <c r="AMW75" s="69"/>
      <c r="AMX75" s="69"/>
      <c r="AMY75" s="70"/>
      <c r="AMZ75" s="70"/>
      <c r="ANA75" s="70"/>
      <c r="ANB75" s="71"/>
      <c r="AND75" s="65"/>
      <c r="ANE75" s="69"/>
      <c r="ANF75" s="69"/>
      <c r="ANG75" s="70"/>
      <c r="ANH75" s="70"/>
      <c r="ANI75" s="70"/>
      <c r="ANJ75" s="71"/>
      <c r="ANL75" s="65"/>
      <c r="ANM75" s="69"/>
      <c r="ANN75" s="69"/>
      <c r="ANO75" s="70"/>
      <c r="ANP75" s="70"/>
      <c r="ANQ75" s="70"/>
      <c r="ANR75" s="71"/>
      <c r="ANT75" s="65"/>
      <c r="ANU75" s="69"/>
      <c r="ANV75" s="69"/>
      <c r="ANW75" s="70"/>
      <c r="ANX75" s="70"/>
      <c r="ANY75" s="70"/>
      <c r="ANZ75" s="71"/>
      <c r="AOB75" s="65"/>
      <c r="AOC75" s="69"/>
      <c r="AOD75" s="69"/>
      <c r="AOE75" s="70"/>
      <c r="AOF75" s="70"/>
      <c r="AOG75" s="70"/>
      <c r="AOH75" s="71"/>
      <c r="AOJ75" s="65"/>
      <c r="AOK75" s="69"/>
      <c r="AOL75" s="69"/>
      <c r="AOM75" s="70"/>
      <c r="AON75" s="70"/>
      <c r="AOO75" s="70"/>
      <c r="AOP75" s="71"/>
      <c r="AOR75" s="65"/>
      <c r="AOS75" s="69"/>
      <c r="AOT75" s="69"/>
      <c r="AOU75" s="70"/>
      <c r="AOV75" s="70"/>
      <c r="AOW75" s="70"/>
      <c r="AOX75" s="71"/>
      <c r="AOZ75" s="65"/>
      <c r="APA75" s="69"/>
      <c r="APB75" s="69"/>
      <c r="APC75" s="70"/>
      <c r="APD75" s="70"/>
      <c r="APE75" s="70"/>
      <c r="APF75" s="71"/>
      <c r="APH75" s="65"/>
      <c r="API75" s="69"/>
      <c r="APJ75" s="69"/>
      <c r="APK75" s="70"/>
      <c r="APL75" s="70"/>
      <c r="APM75" s="70"/>
      <c r="APN75" s="71"/>
      <c r="APP75" s="65"/>
      <c r="APQ75" s="69"/>
      <c r="APR75" s="69"/>
      <c r="APS75" s="70"/>
      <c r="APT75" s="70"/>
      <c r="APU75" s="70"/>
      <c r="APV75" s="71"/>
      <c r="APX75" s="65"/>
      <c r="APY75" s="69"/>
      <c r="APZ75" s="69"/>
      <c r="AQA75" s="70"/>
      <c r="AQB75" s="70"/>
      <c r="AQC75" s="70"/>
      <c r="AQD75" s="71"/>
      <c r="AQF75" s="65"/>
      <c r="AQG75" s="69"/>
      <c r="AQH75" s="69"/>
      <c r="AQI75" s="70"/>
      <c r="AQJ75" s="70"/>
      <c r="AQK75" s="70"/>
      <c r="AQL75" s="71"/>
      <c r="AQN75" s="65"/>
      <c r="AQO75" s="69"/>
      <c r="AQP75" s="69"/>
      <c r="AQQ75" s="70"/>
      <c r="AQR75" s="70"/>
      <c r="AQS75" s="70"/>
      <c r="AQT75" s="71"/>
      <c r="AQV75" s="65"/>
      <c r="AQW75" s="69"/>
      <c r="AQX75" s="69"/>
      <c r="AQY75" s="70"/>
      <c r="AQZ75" s="70"/>
      <c r="ARA75" s="70"/>
      <c r="ARB75" s="71"/>
      <c r="ARD75" s="65"/>
      <c r="ARE75" s="69"/>
      <c r="ARF75" s="69"/>
      <c r="ARG75" s="70"/>
      <c r="ARH75" s="70"/>
      <c r="ARI75" s="70"/>
      <c r="ARJ75" s="71"/>
      <c r="ARL75" s="65"/>
      <c r="ARM75" s="69"/>
      <c r="ARN75" s="69"/>
      <c r="ARO75" s="70"/>
      <c r="ARP75" s="70"/>
      <c r="ARQ75" s="70"/>
      <c r="ARR75" s="71"/>
      <c r="ART75" s="65"/>
      <c r="ARU75" s="69"/>
      <c r="ARV75" s="69"/>
      <c r="ARW75" s="70"/>
      <c r="ARX75" s="70"/>
      <c r="ARY75" s="70"/>
      <c r="ARZ75" s="71"/>
      <c r="ASB75" s="65"/>
      <c r="ASC75" s="69"/>
      <c r="ASD75" s="69"/>
      <c r="ASE75" s="70"/>
      <c r="ASF75" s="70"/>
      <c r="ASG75" s="70"/>
      <c r="ASH75" s="71"/>
      <c r="ASJ75" s="65"/>
      <c r="ASK75" s="69"/>
      <c r="ASL75" s="69"/>
      <c r="ASM75" s="70"/>
      <c r="ASN75" s="70"/>
      <c r="ASO75" s="70"/>
      <c r="ASP75" s="71"/>
      <c r="ASR75" s="65"/>
      <c r="ASS75" s="69"/>
      <c r="AST75" s="69"/>
      <c r="ASU75" s="70"/>
      <c r="ASV75" s="70"/>
      <c r="ASW75" s="70"/>
      <c r="ASX75" s="71"/>
      <c r="ASZ75" s="65"/>
      <c r="ATA75" s="69"/>
      <c r="ATB75" s="69"/>
      <c r="ATC75" s="70"/>
      <c r="ATD75" s="70"/>
      <c r="ATE75" s="70"/>
      <c r="ATF75" s="71"/>
      <c r="ATH75" s="65"/>
      <c r="ATI75" s="69"/>
      <c r="ATJ75" s="69"/>
      <c r="ATK75" s="70"/>
      <c r="ATL75" s="70"/>
      <c r="ATM75" s="70"/>
      <c r="ATN75" s="71"/>
      <c r="ATP75" s="65"/>
      <c r="ATQ75" s="69"/>
      <c r="ATR75" s="69"/>
      <c r="ATS75" s="70"/>
      <c r="ATT75" s="70"/>
      <c r="ATU75" s="70"/>
      <c r="ATV75" s="71"/>
      <c r="ATX75" s="65"/>
      <c r="ATY75" s="69"/>
      <c r="ATZ75" s="69"/>
      <c r="AUA75" s="70"/>
      <c r="AUB75" s="70"/>
      <c r="AUC75" s="70"/>
      <c r="AUD75" s="71"/>
      <c r="AUF75" s="65"/>
      <c r="AUG75" s="69"/>
      <c r="AUH75" s="69"/>
      <c r="AUI75" s="70"/>
      <c r="AUJ75" s="70"/>
      <c r="AUK75" s="70"/>
      <c r="AUL75" s="71"/>
      <c r="AUN75" s="65"/>
      <c r="AUO75" s="69"/>
      <c r="AUP75" s="69"/>
      <c r="AUQ75" s="70"/>
      <c r="AUR75" s="70"/>
      <c r="AUS75" s="70"/>
      <c r="AUT75" s="71"/>
      <c r="AUV75" s="65"/>
      <c r="AUW75" s="69"/>
      <c r="AUX75" s="69"/>
      <c r="AUY75" s="70"/>
      <c r="AUZ75" s="70"/>
      <c r="AVA75" s="70"/>
      <c r="AVB75" s="71"/>
      <c r="AVD75" s="65"/>
      <c r="AVE75" s="69"/>
      <c r="AVF75" s="69"/>
      <c r="AVG75" s="70"/>
      <c r="AVH75" s="70"/>
      <c r="AVI75" s="70"/>
      <c r="AVJ75" s="71"/>
      <c r="AVL75" s="65"/>
      <c r="AVM75" s="69"/>
      <c r="AVN75" s="69"/>
      <c r="AVO75" s="70"/>
      <c r="AVP75" s="70"/>
      <c r="AVQ75" s="70"/>
      <c r="AVR75" s="71"/>
      <c r="AVT75" s="65"/>
      <c r="AVU75" s="69"/>
      <c r="AVV75" s="69"/>
      <c r="AVW75" s="70"/>
      <c r="AVX75" s="70"/>
      <c r="AVY75" s="70"/>
      <c r="AVZ75" s="71"/>
      <c r="AWB75" s="65"/>
      <c r="AWC75" s="69"/>
      <c r="AWD75" s="69"/>
      <c r="AWE75" s="70"/>
      <c r="AWF75" s="70"/>
      <c r="AWG75" s="70"/>
      <c r="AWH75" s="71"/>
      <c r="AWJ75" s="65"/>
      <c r="AWK75" s="69"/>
      <c r="AWL75" s="69"/>
      <c r="AWM75" s="70"/>
      <c r="AWN75" s="70"/>
      <c r="AWO75" s="70"/>
      <c r="AWP75" s="71"/>
      <c r="AWR75" s="65"/>
      <c r="AWS75" s="69"/>
      <c r="AWT75" s="69"/>
      <c r="AWU75" s="70"/>
      <c r="AWV75" s="70"/>
      <c r="AWW75" s="70"/>
      <c r="AWX75" s="71"/>
      <c r="AWZ75" s="65"/>
      <c r="AXA75" s="69"/>
      <c r="AXB75" s="69"/>
      <c r="AXC75" s="70"/>
      <c r="AXD75" s="70"/>
      <c r="AXE75" s="70"/>
      <c r="AXF75" s="71"/>
      <c r="AXH75" s="65"/>
      <c r="AXI75" s="69"/>
      <c r="AXJ75" s="69"/>
      <c r="AXK75" s="70"/>
      <c r="AXL75" s="70"/>
      <c r="AXM75" s="70"/>
      <c r="AXN75" s="71"/>
      <c r="AXP75" s="65"/>
      <c r="AXQ75" s="69"/>
      <c r="AXR75" s="69"/>
      <c r="AXS75" s="70"/>
      <c r="AXT75" s="70"/>
      <c r="AXU75" s="70"/>
      <c r="AXV75" s="71"/>
      <c r="AXX75" s="65"/>
      <c r="AXY75" s="69"/>
      <c r="AXZ75" s="69"/>
      <c r="AYA75" s="70"/>
      <c r="AYB75" s="70"/>
      <c r="AYC75" s="70"/>
      <c r="AYD75" s="71"/>
      <c r="AYF75" s="65"/>
      <c r="AYG75" s="69"/>
      <c r="AYH75" s="69"/>
      <c r="AYI75" s="70"/>
      <c r="AYJ75" s="70"/>
      <c r="AYK75" s="70"/>
      <c r="AYL75" s="71"/>
      <c r="AYN75" s="65"/>
      <c r="AYO75" s="69"/>
      <c r="AYP75" s="69"/>
      <c r="AYQ75" s="70"/>
      <c r="AYR75" s="70"/>
      <c r="AYS75" s="70"/>
      <c r="AYT75" s="71"/>
      <c r="AYV75" s="65"/>
      <c r="AYW75" s="69"/>
      <c r="AYX75" s="69"/>
      <c r="AYY75" s="70"/>
      <c r="AYZ75" s="70"/>
      <c r="AZA75" s="70"/>
      <c r="AZB75" s="71"/>
      <c r="AZD75" s="65"/>
      <c r="AZE75" s="69"/>
      <c r="AZF75" s="69"/>
      <c r="AZG75" s="70"/>
      <c r="AZH75" s="70"/>
      <c r="AZI75" s="70"/>
      <c r="AZJ75" s="71"/>
      <c r="AZL75" s="65"/>
      <c r="AZM75" s="69"/>
      <c r="AZN75" s="69"/>
      <c r="AZO75" s="70"/>
      <c r="AZP75" s="70"/>
      <c r="AZQ75" s="70"/>
      <c r="AZR75" s="71"/>
      <c r="AZT75" s="65"/>
      <c r="AZU75" s="69"/>
      <c r="AZV75" s="69"/>
      <c r="AZW75" s="70"/>
      <c r="AZX75" s="70"/>
      <c r="AZY75" s="70"/>
      <c r="AZZ75" s="71"/>
      <c r="BAB75" s="65"/>
      <c r="BAC75" s="69"/>
      <c r="BAD75" s="69"/>
      <c r="BAE75" s="70"/>
      <c r="BAF75" s="70"/>
      <c r="BAG75" s="70"/>
      <c r="BAH75" s="71"/>
      <c r="BAJ75" s="65"/>
      <c r="BAK75" s="69"/>
      <c r="BAL75" s="69"/>
      <c r="BAM75" s="70"/>
      <c r="BAN75" s="70"/>
      <c r="BAO75" s="70"/>
      <c r="BAP75" s="71"/>
      <c r="BAR75" s="65"/>
      <c r="BAS75" s="69"/>
      <c r="BAT75" s="69"/>
      <c r="BAU75" s="70"/>
      <c r="BAV75" s="70"/>
      <c r="BAW75" s="70"/>
      <c r="BAX75" s="71"/>
      <c r="BAZ75" s="65"/>
      <c r="BBA75" s="69"/>
      <c r="BBB75" s="69"/>
      <c r="BBC75" s="70"/>
      <c r="BBD75" s="70"/>
      <c r="BBE75" s="70"/>
      <c r="BBF75" s="71"/>
      <c r="BBH75" s="65"/>
      <c r="BBI75" s="69"/>
      <c r="BBJ75" s="69"/>
      <c r="BBK75" s="70"/>
      <c r="BBL75" s="70"/>
      <c r="BBM75" s="70"/>
      <c r="BBN75" s="71"/>
      <c r="BBP75" s="65"/>
      <c r="BBQ75" s="69"/>
      <c r="BBR75" s="69"/>
      <c r="BBS75" s="70"/>
      <c r="BBT75" s="70"/>
      <c r="BBU75" s="70"/>
      <c r="BBV75" s="71"/>
      <c r="BBX75" s="65"/>
      <c r="BBY75" s="69"/>
      <c r="BBZ75" s="69"/>
      <c r="BCA75" s="70"/>
      <c r="BCB75" s="70"/>
      <c r="BCC75" s="70"/>
      <c r="BCD75" s="71"/>
      <c r="BCF75" s="65"/>
      <c r="BCG75" s="69"/>
      <c r="BCH75" s="69"/>
      <c r="BCI75" s="70"/>
      <c r="BCJ75" s="70"/>
      <c r="BCK75" s="70"/>
      <c r="BCL75" s="71"/>
      <c r="BCN75" s="65"/>
      <c r="BCO75" s="69"/>
      <c r="BCP75" s="69"/>
      <c r="BCQ75" s="70"/>
      <c r="BCR75" s="70"/>
      <c r="BCS75" s="70"/>
      <c r="BCT75" s="71"/>
      <c r="BCV75" s="65"/>
      <c r="BCW75" s="69"/>
      <c r="BCX75" s="69"/>
      <c r="BCY75" s="70"/>
      <c r="BCZ75" s="70"/>
      <c r="BDA75" s="70"/>
      <c r="BDB75" s="71"/>
      <c r="BDD75" s="65"/>
      <c r="BDE75" s="69"/>
      <c r="BDF75" s="69"/>
      <c r="BDG75" s="70"/>
      <c r="BDH75" s="70"/>
      <c r="BDI75" s="70"/>
      <c r="BDJ75" s="71"/>
      <c r="BDL75" s="65"/>
      <c r="BDM75" s="69"/>
      <c r="BDN75" s="69"/>
      <c r="BDO75" s="70"/>
      <c r="BDP75" s="70"/>
      <c r="BDQ75" s="70"/>
      <c r="BDR75" s="71"/>
      <c r="BDT75" s="65"/>
      <c r="BDU75" s="69"/>
      <c r="BDV75" s="69"/>
      <c r="BDW75" s="70"/>
      <c r="BDX75" s="70"/>
      <c r="BDY75" s="70"/>
      <c r="BDZ75" s="71"/>
      <c r="BEB75" s="65"/>
      <c r="BEC75" s="69"/>
      <c r="BED75" s="69"/>
      <c r="BEE75" s="70"/>
      <c r="BEF75" s="70"/>
      <c r="BEG75" s="70"/>
      <c r="BEH75" s="71"/>
      <c r="BEJ75" s="65"/>
      <c r="BEK75" s="69"/>
      <c r="BEL75" s="69"/>
      <c r="BEM75" s="70"/>
      <c r="BEN75" s="70"/>
      <c r="BEO75" s="70"/>
      <c r="BEP75" s="71"/>
      <c r="BER75" s="65"/>
      <c r="BES75" s="69"/>
      <c r="BET75" s="69"/>
      <c r="BEU75" s="70"/>
      <c r="BEV75" s="70"/>
      <c r="BEW75" s="70"/>
      <c r="BEX75" s="71"/>
      <c r="BEZ75" s="65"/>
      <c r="BFA75" s="69"/>
      <c r="BFB75" s="69"/>
      <c r="BFC75" s="70"/>
      <c r="BFD75" s="70"/>
      <c r="BFE75" s="70"/>
      <c r="BFF75" s="71"/>
      <c r="BFH75" s="65"/>
      <c r="BFI75" s="69"/>
      <c r="BFJ75" s="69"/>
      <c r="BFK75" s="70"/>
      <c r="BFL75" s="70"/>
      <c r="BFM75" s="70"/>
      <c r="BFN75" s="71"/>
      <c r="BFP75" s="65"/>
      <c r="BFQ75" s="69"/>
      <c r="BFR75" s="69"/>
      <c r="BFS75" s="70"/>
      <c r="BFT75" s="70"/>
      <c r="BFU75" s="70"/>
      <c r="BFV75" s="71"/>
      <c r="BFX75" s="65"/>
      <c r="BFY75" s="69"/>
      <c r="BFZ75" s="69"/>
      <c r="BGA75" s="70"/>
      <c r="BGB75" s="70"/>
      <c r="BGC75" s="70"/>
      <c r="BGD75" s="71"/>
      <c r="BGF75" s="65"/>
      <c r="BGG75" s="69"/>
      <c r="BGH75" s="69"/>
      <c r="BGI75" s="70"/>
      <c r="BGJ75" s="70"/>
      <c r="BGK75" s="70"/>
      <c r="BGL75" s="71"/>
      <c r="BGN75" s="65"/>
      <c r="BGO75" s="69"/>
      <c r="BGP75" s="69"/>
      <c r="BGQ75" s="70"/>
      <c r="BGR75" s="70"/>
      <c r="BGS75" s="70"/>
      <c r="BGT75" s="71"/>
      <c r="BGV75" s="65"/>
      <c r="BGW75" s="69"/>
      <c r="BGX75" s="69"/>
      <c r="BGY75" s="70"/>
      <c r="BGZ75" s="70"/>
      <c r="BHA75" s="70"/>
      <c r="BHB75" s="71"/>
      <c r="BHD75" s="65"/>
      <c r="BHE75" s="69"/>
      <c r="BHF75" s="69"/>
      <c r="BHG75" s="70"/>
      <c r="BHH75" s="70"/>
      <c r="BHI75" s="70"/>
      <c r="BHJ75" s="71"/>
      <c r="BHL75" s="65"/>
      <c r="BHM75" s="69"/>
      <c r="BHN75" s="69"/>
      <c r="BHO75" s="70"/>
      <c r="BHP75" s="70"/>
      <c r="BHQ75" s="70"/>
      <c r="BHR75" s="71"/>
      <c r="BHT75" s="65"/>
      <c r="BHU75" s="69"/>
      <c r="BHV75" s="69"/>
      <c r="BHW75" s="70"/>
      <c r="BHX75" s="70"/>
      <c r="BHY75" s="70"/>
      <c r="BHZ75" s="71"/>
      <c r="BIB75" s="65"/>
      <c r="BIC75" s="69"/>
      <c r="BID75" s="69"/>
      <c r="BIE75" s="70"/>
      <c r="BIF75" s="70"/>
      <c r="BIG75" s="70"/>
      <c r="BIH75" s="71"/>
      <c r="BIJ75" s="65"/>
      <c r="BIK75" s="69"/>
      <c r="BIL75" s="69"/>
      <c r="BIM75" s="70"/>
      <c r="BIN75" s="70"/>
      <c r="BIO75" s="70"/>
      <c r="BIP75" s="71"/>
      <c r="BIR75" s="65"/>
      <c r="BIS75" s="69"/>
      <c r="BIT75" s="69"/>
      <c r="BIU75" s="70"/>
      <c r="BIV75" s="70"/>
      <c r="BIW75" s="70"/>
      <c r="BIX75" s="71"/>
      <c r="BIZ75" s="65"/>
      <c r="BJA75" s="69"/>
      <c r="BJB75" s="69"/>
      <c r="BJC75" s="70"/>
      <c r="BJD75" s="70"/>
      <c r="BJE75" s="70"/>
      <c r="BJF75" s="71"/>
      <c r="BJH75" s="65"/>
      <c r="BJI75" s="69"/>
      <c r="BJJ75" s="69"/>
      <c r="BJK75" s="70"/>
      <c r="BJL75" s="70"/>
      <c r="BJM75" s="70"/>
      <c r="BJN75" s="71"/>
      <c r="BJP75" s="65"/>
      <c r="BJQ75" s="69"/>
      <c r="BJR75" s="69"/>
      <c r="BJS75" s="70"/>
      <c r="BJT75" s="70"/>
      <c r="BJU75" s="70"/>
      <c r="BJV75" s="71"/>
      <c r="BJX75" s="65"/>
      <c r="BJY75" s="69"/>
      <c r="BJZ75" s="69"/>
      <c r="BKA75" s="70"/>
      <c r="BKB75" s="70"/>
      <c r="BKC75" s="70"/>
      <c r="BKD75" s="71"/>
      <c r="BKF75" s="65"/>
      <c r="BKG75" s="69"/>
      <c r="BKH75" s="69"/>
      <c r="BKI75" s="70"/>
      <c r="BKJ75" s="70"/>
      <c r="BKK75" s="70"/>
      <c r="BKL75" s="71"/>
      <c r="BKN75" s="65"/>
      <c r="BKO75" s="69"/>
      <c r="BKP75" s="69"/>
      <c r="BKQ75" s="70"/>
      <c r="BKR75" s="70"/>
      <c r="BKS75" s="70"/>
      <c r="BKT75" s="71"/>
      <c r="BKV75" s="65"/>
      <c r="BKW75" s="69"/>
      <c r="BKX75" s="69"/>
      <c r="BKY75" s="70"/>
      <c r="BKZ75" s="70"/>
      <c r="BLA75" s="70"/>
      <c r="BLB75" s="71"/>
      <c r="BLD75" s="65"/>
      <c r="BLE75" s="69"/>
      <c r="BLF75" s="69"/>
      <c r="BLG75" s="70"/>
      <c r="BLH75" s="70"/>
      <c r="BLI75" s="70"/>
      <c r="BLJ75" s="71"/>
      <c r="BLL75" s="65"/>
      <c r="BLM75" s="69"/>
      <c r="BLN75" s="69"/>
      <c r="BLO75" s="70"/>
      <c r="BLP75" s="70"/>
      <c r="BLQ75" s="70"/>
      <c r="BLR75" s="71"/>
      <c r="BLT75" s="65"/>
      <c r="BLU75" s="69"/>
      <c r="BLV75" s="69"/>
      <c r="BLW75" s="70"/>
      <c r="BLX75" s="70"/>
      <c r="BLY75" s="70"/>
      <c r="BLZ75" s="71"/>
      <c r="BMB75" s="65"/>
      <c r="BMC75" s="69"/>
      <c r="BMD75" s="69"/>
      <c r="BME75" s="70"/>
      <c r="BMF75" s="70"/>
      <c r="BMG75" s="70"/>
      <c r="BMH75" s="71"/>
      <c r="BMJ75" s="65"/>
      <c r="BMK75" s="69"/>
      <c r="BML75" s="69"/>
      <c r="BMM75" s="70"/>
      <c r="BMN75" s="70"/>
      <c r="BMO75" s="70"/>
      <c r="BMP75" s="71"/>
      <c r="BMR75" s="65"/>
      <c r="BMS75" s="69"/>
      <c r="BMT75" s="69"/>
      <c r="BMU75" s="70"/>
      <c r="BMV75" s="70"/>
      <c r="BMW75" s="70"/>
      <c r="BMX75" s="71"/>
      <c r="BMZ75" s="65"/>
      <c r="BNA75" s="69"/>
      <c r="BNB75" s="69"/>
      <c r="BNC75" s="70"/>
      <c r="BND75" s="70"/>
      <c r="BNE75" s="70"/>
      <c r="BNF75" s="71"/>
      <c r="BNH75" s="65"/>
      <c r="BNI75" s="69"/>
      <c r="BNJ75" s="69"/>
      <c r="BNK75" s="70"/>
      <c r="BNL75" s="70"/>
      <c r="BNM75" s="70"/>
      <c r="BNN75" s="71"/>
      <c r="BNP75" s="65"/>
      <c r="BNQ75" s="69"/>
      <c r="BNR75" s="69"/>
      <c r="BNS75" s="70"/>
      <c r="BNT75" s="70"/>
      <c r="BNU75" s="70"/>
      <c r="BNV75" s="71"/>
      <c r="BNX75" s="65"/>
      <c r="BNY75" s="69"/>
      <c r="BNZ75" s="69"/>
      <c r="BOA75" s="70"/>
      <c r="BOB75" s="70"/>
      <c r="BOC75" s="70"/>
      <c r="BOD75" s="71"/>
      <c r="BOF75" s="65"/>
      <c r="BOG75" s="69"/>
      <c r="BOH75" s="69"/>
      <c r="BOI75" s="70"/>
      <c r="BOJ75" s="70"/>
      <c r="BOK75" s="70"/>
      <c r="BOL75" s="71"/>
      <c r="BON75" s="65"/>
      <c r="BOO75" s="69"/>
      <c r="BOP75" s="69"/>
      <c r="BOQ75" s="70"/>
      <c r="BOR75" s="70"/>
      <c r="BOS75" s="70"/>
      <c r="BOT75" s="71"/>
      <c r="BOV75" s="65"/>
      <c r="BOW75" s="69"/>
      <c r="BOX75" s="69"/>
      <c r="BOY75" s="70"/>
      <c r="BOZ75" s="70"/>
      <c r="BPA75" s="70"/>
      <c r="BPB75" s="71"/>
      <c r="BPD75" s="65"/>
      <c r="BPE75" s="69"/>
      <c r="BPF75" s="69"/>
      <c r="BPG75" s="70"/>
      <c r="BPH75" s="70"/>
      <c r="BPI75" s="70"/>
      <c r="BPJ75" s="71"/>
      <c r="BPL75" s="65"/>
      <c r="BPM75" s="69"/>
      <c r="BPN75" s="69"/>
      <c r="BPO75" s="70"/>
      <c r="BPP75" s="70"/>
      <c r="BPQ75" s="70"/>
      <c r="BPR75" s="71"/>
      <c r="BPT75" s="65"/>
      <c r="BPU75" s="69"/>
      <c r="BPV75" s="69"/>
      <c r="BPW75" s="70"/>
      <c r="BPX75" s="70"/>
      <c r="BPY75" s="70"/>
      <c r="BPZ75" s="71"/>
      <c r="BQB75" s="65"/>
      <c r="BQC75" s="69"/>
      <c r="BQD75" s="69"/>
      <c r="BQE75" s="70"/>
      <c r="BQF75" s="70"/>
      <c r="BQG75" s="70"/>
      <c r="BQH75" s="71"/>
      <c r="BQJ75" s="65"/>
      <c r="BQK75" s="69"/>
      <c r="BQL75" s="69"/>
      <c r="BQM75" s="70"/>
      <c r="BQN75" s="70"/>
      <c r="BQO75" s="70"/>
      <c r="BQP75" s="71"/>
      <c r="BQR75" s="65"/>
      <c r="BQS75" s="69"/>
      <c r="BQT75" s="69"/>
      <c r="BQU75" s="70"/>
      <c r="BQV75" s="70"/>
      <c r="BQW75" s="70"/>
      <c r="BQX75" s="71"/>
      <c r="BQZ75" s="65"/>
      <c r="BRA75" s="69"/>
      <c r="BRB75" s="69"/>
      <c r="BRC75" s="70"/>
      <c r="BRD75" s="70"/>
      <c r="BRE75" s="70"/>
      <c r="BRF75" s="71"/>
      <c r="BRH75" s="65"/>
      <c r="BRI75" s="69"/>
      <c r="BRJ75" s="69"/>
      <c r="BRK75" s="70"/>
      <c r="BRL75" s="70"/>
      <c r="BRM75" s="70"/>
      <c r="BRN75" s="71"/>
      <c r="BRP75" s="65"/>
      <c r="BRQ75" s="69"/>
      <c r="BRR75" s="69"/>
      <c r="BRS75" s="70"/>
      <c r="BRT75" s="70"/>
      <c r="BRU75" s="70"/>
      <c r="BRV75" s="71"/>
      <c r="BRX75" s="65"/>
      <c r="BRY75" s="69"/>
      <c r="BRZ75" s="69"/>
      <c r="BSA75" s="70"/>
      <c r="BSB75" s="70"/>
      <c r="BSC75" s="70"/>
      <c r="BSD75" s="71"/>
      <c r="BSF75" s="65"/>
      <c r="BSG75" s="69"/>
      <c r="BSH75" s="69"/>
      <c r="BSI75" s="70"/>
      <c r="BSJ75" s="70"/>
      <c r="BSK75" s="70"/>
      <c r="BSL75" s="71"/>
      <c r="BSN75" s="65"/>
      <c r="BSO75" s="69"/>
      <c r="BSP75" s="69"/>
      <c r="BSQ75" s="70"/>
      <c r="BSR75" s="70"/>
      <c r="BSS75" s="70"/>
      <c r="BST75" s="71"/>
      <c r="BSV75" s="65"/>
      <c r="BSW75" s="69"/>
      <c r="BSX75" s="69"/>
      <c r="BSY75" s="70"/>
      <c r="BSZ75" s="70"/>
      <c r="BTA75" s="70"/>
      <c r="BTB75" s="71"/>
      <c r="BTD75" s="65"/>
      <c r="BTE75" s="69"/>
      <c r="BTF75" s="69"/>
      <c r="BTG75" s="70"/>
      <c r="BTH75" s="70"/>
      <c r="BTI75" s="70"/>
      <c r="BTJ75" s="71"/>
      <c r="BTL75" s="65"/>
      <c r="BTM75" s="69"/>
      <c r="BTN75" s="69"/>
      <c r="BTO75" s="70"/>
      <c r="BTP75" s="70"/>
      <c r="BTQ75" s="70"/>
      <c r="BTR75" s="71"/>
      <c r="BTT75" s="65"/>
      <c r="BTU75" s="69"/>
      <c r="BTV75" s="69"/>
      <c r="BTW75" s="70"/>
      <c r="BTX75" s="70"/>
      <c r="BTY75" s="70"/>
      <c r="BTZ75" s="71"/>
      <c r="BUB75" s="65"/>
      <c r="BUC75" s="69"/>
      <c r="BUD75" s="69"/>
      <c r="BUE75" s="70"/>
      <c r="BUF75" s="70"/>
      <c r="BUG75" s="70"/>
      <c r="BUH75" s="71"/>
      <c r="BUJ75" s="65"/>
      <c r="BUK75" s="69"/>
      <c r="BUL75" s="69"/>
      <c r="BUM75" s="70"/>
      <c r="BUN75" s="70"/>
      <c r="BUO75" s="70"/>
      <c r="BUP75" s="71"/>
      <c r="BUR75" s="65"/>
      <c r="BUS75" s="69"/>
      <c r="BUT75" s="69"/>
      <c r="BUU75" s="70"/>
      <c r="BUV75" s="70"/>
      <c r="BUW75" s="70"/>
      <c r="BUX75" s="71"/>
      <c r="BUZ75" s="65"/>
      <c r="BVA75" s="69"/>
      <c r="BVB75" s="69"/>
      <c r="BVC75" s="70"/>
      <c r="BVD75" s="70"/>
      <c r="BVE75" s="70"/>
      <c r="BVF75" s="71"/>
      <c r="BVH75" s="65"/>
      <c r="BVI75" s="69"/>
      <c r="BVJ75" s="69"/>
      <c r="BVK75" s="70"/>
      <c r="BVL75" s="70"/>
      <c r="BVM75" s="70"/>
      <c r="BVN75" s="71"/>
      <c r="BVP75" s="65"/>
      <c r="BVQ75" s="69"/>
      <c r="BVR75" s="69"/>
      <c r="BVS75" s="70"/>
      <c r="BVT75" s="70"/>
      <c r="BVU75" s="70"/>
      <c r="BVV75" s="71"/>
      <c r="BVX75" s="65"/>
      <c r="BVY75" s="69"/>
      <c r="BVZ75" s="69"/>
      <c r="BWA75" s="70"/>
      <c r="BWB75" s="70"/>
      <c r="BWC75" s="70"/>
      <c r="BWD75" s="71"/>
      <c r="BWF75" s="65"/>
      <c r="BWG75" s="69"/>
      <c r="BWH75" s="69"/>
      <c r="BWI75" s="70"/>
      <c r="BWJ75" s="70"/>
      <c r="BWK75" s="70"/>
      <c r="BWL75" s="71"/>
      <c r="BWN75" s="65"/>
      <c r="BWO75" s="69"/>
      <c r="BWP75" s="69"/>
      <c r="BWQ75" s="70"/>
      <c r="BWR75" s="70"/>
      <c r="BWS75" s="70"/>
      <c r="BWT75" s="71"/>
      <c r="BWV75" s="65"/>
      <c r="BWW75" s="69"/>
      <c r="BWX75" s="69"/>
      <c r="BWY75" s="70"/>
      <c r="BWZ75" s="70"/>
      <c r="BXA75" s="70"/>
      <c r="BXB75" s="71"/>
      <c r="BXD75" s="65"/>
      <c r="BXE75" s="69"/>
      <c r="BXF75" s="69"/>
      <c r="BXG75" s="70"/>
      <c r="BXH75" s="70"/>
      <c r="BXI75" s="70"/>
      <c r="BXJ75" s="71"/>
      <c r="BXL75" s="65"/>
      <c r="BXM75" s="69"/>
      <c r="BXN75" s="69"/>
      <c r="BXO75" s="70"/>
      <c r="BXP75" s="70"/>
      <c r="BXQ75" s="70"/>
      <c r="BXR75" s="71"/>
      <c r="BXT75" s="65"/>
      <c r="BXU75" s="69"/>
      <c r="BXV75" s="69"/>
      <c r="BXW75" s="70"/>
      <c r="BXX75" s="70"/>
      <c r="BXY75" s="70"/>
      <c r="BXZ75" s="71"/>
      <c r="BYB75" s="65"/>
      <c r="BYC75" s="69"/>
      <c r="BYD75" s="69"/>
      <c r="BYE75" s="70"/>
      <c r="BYF75" s="70"/>
      <c r="BYG75" s="70"/>
      <c r="BYH75" s="71"/>
      <c r="BYJ75" s="65"/>
      <c r="BYK75" s="69"/>
      <c r="BYL75" s="69"/>
      <c r="BYM75" s="70"/>
      <c r="BYN75" s="70"/>
      <c r="BYO75" s="70"/>
      <c r="BYP75" s="71"/>
      <c r="BYR75" s="65"/>
      <c r="BYS75" s="69"/>
      <c r="BYT75" s="69"/>
      <c r="BYU75" s="70"/>
      <c r="BYV75" s="70"/>
      <c r="BYW75" s="70"/>
      <c r="BYX75" s="71"/>
      <c r="BYZ75" s="65"/>
      <c r="BZA75" s="69"/>
      <c r="BZB75" s="69"/>
      <c r="BZC75" s="70"/>
      <c r="BZD75" s="70"/>
      <c r="BZE75" s="70"/>
      <c r="BZF75" s="71"/>
      <c r="BZH75" s="65"/>
      <c r="BZI75" s="69"/>
      <c r="BZJ75" s="69"/>
      <c r="BZK75" s="70"/>
      <c r="BZL75" s="70"/>
      <c r="BZM75" s="70"/>
      <c r="BZN75" s="71"/>
      <c r="BZP75" s="65"/>
      <c r="BZQ75" s="69"/>
      <c r="BZR75" s="69"/>
      <c r="BZS75" s="70"/>
      <c r="BZT75" s="70"/>
      <c r="BZU75" s="70"/>
      <c r="BZV75" s="71"/>
      <c r="BZX75" s="65"/>
      <c r="BZY75" s="69"/>
      <c r="BZZ75" s="69"/>
      <c r="CAA75" s="70"/>
      <c r="CAB75" s="70"/>
      <c r="CAC75" s="70"/>
      <c r="CAD75" s="71"/>
      <c r="CAF75" s="65"/>
      <c r="CAG75" s="69"/>
      <c r="CAH75" s="69"/>
      <c r="CAI75" s="70"/>
      <c r="CAJ75" s="70"/>
      <c r="CAK75" s="70"/>
      <c r="CAL75" s="71"/>
      <c r="CAN75" s="65"/>
      <c r="CAO75" s="69"/>
      <c r="CAP75" s="69"/>
      <c r="CAQ75" s="70"/>
      <c r="CAR75" s="70"/>
      <c r="CAS75" s="70"/>
      <c r="CAT75" s="71"/>
      <c r="CAV75" s="65"/>
      <c r="CAW75" s="69"/>
      <c r="CAX75" s="69"/>
      <c r="CAY75" s="70"/>
      <c r="CAZ75" s="70"/>
      <c r="CBA75" s="70"/>
      <c r="CBB75" s="71"/>
      <c r="CBD75" s="65"/>
      <c r="CBE75" s="69"/>
      <c r="CBF75" s="69"/>
      <c r="CBG75" s="70"/>
      <c r="CBH75" s="70"/>
      <c r="CBI75" s="70"/>
      <c r="CBJ75" s="71"/>
      <c r="CBL75" s="65"/>
      <c r="CBM75" s="69"/>
      <c r="CBN75" s="69"/>
      <c r="CBO75" s="70"/>
      <c r="CBP75" s="70"/>
      <c r="CBQ75" s="70"/>
      <c r="CBR75" s="71"/>
      <c r="CBT75" s="65"/>
      <c r="CBU75" s="69"/>
      <c r="CBV75" s="69"/>
      <c r="CBW75" s="70"/>
      <c r="CBX75" s="70"/>
      <c r="CBY75" s="70"/>
      <c r="CBZ75" s="71"/>
      <c r="CCB75" s="65"/>
      <c r="CCC75" s="69"/>
      <c r="CCD75" s="69"/>
      <c r="CCE75" s="70"/>
      <c r="CCF75" s="70"/>
      <c r="CCG75" s="70"/>
      <c r="CCH75" s="71"/>
      <c r="CCJ75" s="65"/>
      <c r="CCK75" s="69"/>
      <c r="CCL75" s="69"/>
      <c r="CCM75" s="70"/>
      <c r="CCN75" s="70"/>
      <c r="CCO75" s="70"/>
      <c r="CCP75" s="71"/>
      <c r="CCR75" s="65"/>
      <c r="CCS75" s="69"/>
      <c r="CCT75" s="69"/>
      <c r="CCU75" s="70"/>
      <c r="CCV75" s="70"/>
      <c r="CCW75" s="70"/>
      <c r="CCX75" s="71"/>
      <c r="CCZ75" s="65"/>
      <c r="CDA75" s="69"/>
      <c r="CDB75" s="69"/>
      <c r="CDC75" s="70"/>
      <c r="CDD75" s="70"/>
      <c r="CDE75" s="70"/>
      <c r="CDF75" s="71"/>
      <c r="CDH75" s="65"/>
      <c r="CDI75" s="69"/>
      <c r="CDJ75" s="69"/>
      <c r="CDK75" s="70"/>
      <c r="CDL75" s="70"/>
      <c r="CDM75" s="70"/>
      <c r="CDN75" s="71"/>
      <c r="CDP75" s="65"/>
      <c r="CDQ75" s="69"/>
      <c r="CDR75" s="69"/>
      <c r="CDS75" s="70"/>
      <c r="CDT75" s="70"/>
      <c r="CDU75" s="70"/>
      <c r="CDV75" s="71"/>
      <c r="CDX75" s="65"/>
      <c r="CDY75" s="69"/>
      <c r="CDZ75" s="69"/>
      <c r="CEA75" s="70"/>
      <c r="CEB75" s="70"/>
      <c r="CEC75" s="70"/>
      <c r="CED75" s="71"/>
      <c r="CEF75" s="65"/>
      <c r="CEG75" s="69"/>
      <c r="CEH75" s="69"/>
      <c r="CEI75" s="70"/>
      <c r="CEJ75" s="70"/>
      <c r="CEK75" s="70"/>
      <c r="CEL75" s="71"/>
      <c r="CEN75" s="65"/>
      <c r="CEO75" s="69"/>
      <c r="CEP75" s="69"/>
      <c r="CEQ75" s="70"/>
      <c r="CER75" s="70"/>
      <c r="CES75" s="70"/>
      <c r="CET75" s="71"/>
      <c r="CEV75" s="65"/>
      <c r="CEW75" s="69"/>
      <c r="CEX75" s="69"/>
      <c r="CEY75" s="70"/>
      <c r="CEZ75" s="70"/>
      <c r="CFA75" s="70"/>
      <c r="CFB75" s="71"/>
      <c r="CFD75" s="65"/>
      <c r="CFE75" s="69"/>
      <c r="CFF75" s="69"/>
      <c r="CFG75" s="70"/>
      <c r="CFH75" s="70"/>
      <c r="CFI75" s="70"/>
      <c r="CFJ75" s="71"/>
      <c r="CFL75" s="65"/>
      <c r="CFM75" s="69"/>
      <c r="CFN75" s="69"/>
      <c r="CFO75" s="70"/>
      <c r="CFP75" s="70"/>
      <c r="CFQ75" s="70"/>
      <c r="CFR75" s="71"/>
      <c r="CFT75" s="65"/>
      <c r="CFU75" s="69"/>
      <c r="CFV75" s="69"/>
      <c r="CFW75" s="70"/>
      <c r="CFX75" s="70"/>
      <c r="CFY75" s="70"/>
      <c r="CFZ75" s="71"/>
      <c r="CGB75" s="65"/>
      <c r="CGC75" s="69"/>
      <c r="CGD75" s="69"/>
      <c r="CGE75" s="70"/>
      <c r="CGF75" s="70"/>
      <c r="CGG75" s="70"/>
      <c r="CGH75" s="71"/>
      <c r="CGJ75" s="65"/>
      <c r="CGK75" s="69"/>
      <c r="CGL75" s="69"/>
      <c r="CGM75" s="70"/>
      <c r="CGN75" s="70"/>
      <c r="CGO75" s="70"/>
      <c r="CGP75" s="71"/>
      <c r="CGR75" s="65"/>
      <c r="CGS75" s="69"/>
      <c r="CGT75" s="69"/>
      <c r="CGU75" s="70"/>
      <c r="CGV75" s="70"/>
      <c r="CGW75" s="70"/>
      <c r="CGX75" s="71"/>
      <c r="CGZ75" s="65"/>
      <c r="CHA75" s="69"/>
      <c r="CHB75" s="69"/>
      <c r="CHC75" s="70"/>
      <c r="CHD75" s="70"/>
      <c r="CHE75" s="70"/>
      <c r="CHF75" s="71"/>
      <c r="CHH75" s="65"/>
      <c r="CHI75" s="69"/>
      <c r="CHJ75" s="69"/>
      <c r="CHK75" s="70"/>
      <c r="CHL75" s="70"/>
      <c r="CHM75" s="70"/>
      <c r="CHN75" s="71"/>
      <c r="CHP75" s="65"/>
      <c r="CHQ75" s="69"/>
      <c r="CHR75" s="69"/>
      <c r="CHS75" s="70"/>
      <c r="CHT75" s="70"/>
      <c r="CHU75" s="70"/>
      <c r="CHV75" s="71"/>
      <c r="CHX75" s="65"/>
      <c r="CHY75" s="69"/>
      <c r="CHZ75" s="69"/>
      <c r="CIA75" s="70"/>
      <c r="CIB75" s="70"/>
      <c r="CIC75" s="70"/>
      <c r="CID75" s="71"/>
      <c r="CIF75" s="65"/>
      <c r="CIG75" s="69"/>
      <c r="CIH75" s="69"/>
      <c r="CII75" s="70"/>
      <c r="CIJ75" s="70"/>
      <c r="CIK75" s="70"/>
      <c r="CIL75" s="71"/>
      <c r="CIN75" s="65"/>
      <c r="CIO75" s="69"/>
      <c r="CIP75" s="69"/>
      <c r="CIQ75" s="70"/>
      <c r="CIR75" s="70"/>
      <c r="CIS75" s="70"/>
      <c r="CIT75" s="71"/>
      <c r="CIV75" s="65"/>
      <c r="CIW75" s="69"/>
      <c r="CIX75" s="69"/>
      <c r="CIY75" s="70"/>
      <c r="CIZ75" s="70"/>
      <c r="CJA75" s="70"/>
      <c r="CJB75" s="71"/>
      <c r="CJD75" s="65"/>
      <c r="CJE75" s="69"/>
      <c r="CJF75" s="69"/>
      <c r="CJG75" s="70"/>
      <c r="CJH75" s="70"/>
      <c r="CJI75" s="70"/>
      <c r="CJJ75" s="71"/>
      <c r="CJL75" s="65"/>
      <c r="CJM75" s="69"/>
      <c r="CJN75" s="69"/>
      <c r="CJO75" s="70"/>
      <c r="CJP75" s="70"/>
      <c r="CJQ75" s="70"/>
      <c r="CJR75" s="71"/>
      <c r="CJT75" s="65"/>
      <c r="CJU75" s="69"/>
      <c r="CJV75" s="69"/>
      <c r="CJW75" s="70"/>
      <c r="CJX75" s="70"/>
      <c r="CJY75" s="70"/>
      <c r="CJZ75" s="71"/>
      <c r="CKB75" s="65"/>
      <c r="CKC75" s="69"/>
      <c r="CKD75" s="69"/>
      <c r="CKE75" s="70"/>
      <c r="CKF75" s="70"/>
      <c r="CKG75" s="70"/>
      <c r="CKH75" s="71"/>
      <c r="CKJ75" s="65"/>
      <c r="CKK75" s="69"/>
      <c r="CKL75" s="69"/>
      <c r="CKM75" s="70"/>
      <c r="CKN75" s="70"/>
      <c r="CKO75" s="70"/>
      <c r="CKP75" s="71"/>
      <c r="CKR75" s="65"/>
      <c r="CKS75" s="69"/>
      <c r="CKT75" s="69"/>
      <c r="CKU75" s="70"/>
      <c r="CKV75" s="70"/>
      <c r="CKW75" s="70"/>
      <c r="CKX75" s="71"/>
      <c r="CKZ75" s="65"/>
      <c r="CLA75" s="69"/>
      <c r="CLB75" s="69"/>
      <c r="CLC75" s="70"/>
      <c r="CLD75" s="70"/>
      <c r="CLE75" s="70"/>
      <c r="CLF75" s="71"/>
      <c r="CLH75" s="65"/>
      <c r="CLI75" s="69"/>
      <c r="CLJ75" s="69"/>
      <c r="CLK75" s="70"/>
      <c r="CLL75" s="70"/>
      <c r="CLM75" s="70"/>
      <c r="CLN75" s="71"/>
      <c r="CLP75" s="65"/>
      <c r="CLQ75" s="69"/>
      <c r="CLR75" s="69"/>
      <c r="CLS75" s="70"/>
      <c r="CLT75" s="70"/>
      <c r="CLU75" s="70"/>
      <c r="CLV75" s="71"/>
      <c r="CLX75" s="65"/>
      <c r="CLY75" s="69"/>
      <c r="CLZ75" s="69"/>
      <c r="CMA75" s="70"/>
      <c r="CMB75" s="70"/>
      <c r="CMC75" s="70"/>
      <c r="CMD75" s="71"/>
      <c r="CMF75" s="65"/>
      <c r="CMG75" s="69"/>
      <c r="CMH75" s="69"/>
      <c r="CMI75" s="70"/>
      <c r="CMJ75" s="70"/>
      <c r="CMK75" s="70"/>
      <c r="CML75" s="71"/>
      <c r="CMN75" s="65"/>
      <c r="CMO75" s="69"/>
      <c r="CMP75" s="69"/>
      <c r="CMQ75" s="70"/>
      <c r="CMR75" s="70"/>
      <c r="CMS75" s="70"/>
      <c r="CMT75" s="71"/>
      <c r="CMV75" s="65"/>
      <c r="CMW75" s="69"/>
      <c r="CMX75" s="69"/>
      <c r="CMY75" s="70"/>
      <c r="CMZ75" s="70"/>
      <c r="CNA75" s="70"/>
      <c r="CNB75" s="71"/>
      <c r="CND75" s="65"/>
      <c r="CNE75" s="69"/>
      <c r="CNF75" s="69"/>
      <c r="CNG75" s="70"/>
      <c r="CNH75" s="70"/>
      <c r="CNI75" s="70"/>
      <c r="CNJ75" s="71"/>
      <c r="CNL75" s="65"/>
      <c r="CNM75" s="69"/>
      <c r="CNN75" s="69"/>
      <c r="CNO75" s="70"/>
      <c r="CNP75" s="70"/>
      <c r="CNQ75" s="70"/>
      <c r="CNR75" s="71"/>
      <c r="CNT75" s="65"/>
      <c r="CNU75" s="69"/>
      <c r="CNV75" s="69"/>
      <c r="CNW75" s="70"/>
      <c r="CNX75" s="70"/>
      <c r="CNY75" s="70"/>
      <c r="CNZ75" s="71"/>
      <c r="COB75" s="65"/>
      <c r="COC75" s="69"/>
      <c r="COD75" s="69"/>
      <c r="COE75" s="70"/>
      <c r="COF75" s="70"/>
      <c r="COG75" s="70"/>
      <c r="COH75" s="71"/>
      <c r="COJ75" s="65"/>
      <c r="COK75" s="69"/>
      <c r="COL75" s="69"/>
      <c r="COM75" s="70"/>
      <c r="CON75" s="70"/>
      <c r="COO75" s="70"/>
      <c r="COP75" s="71"/>
      <c r="COR75" s="65"/>
      <c r="COS75" s="69"/>
      <c r="COT75" s="69"/>
      <c r="COU75" s="70"/>
      <c r="COV75" s="70"/>
      <c r="COW75" s="70"/>
      <c r="COX75" s="71"/>
      <c r="COZ75" s="65"/>
      <c r="CPA75" s="69"/>
      <c r="CPB75" s="69"/>
      <c r="CPC75" s="70"/>
      <c r="CPD75" s="70"/>
      <c r="CPE75" s="70"/>
      <c r="CPF75" s="71"/>
      <c r="CPH75" s="65"/>
      <c r="CPI75" s="69"/>
      <c r="CPJ75" s="69"/>
      <c r="CPK75" s="70"/>
      <c r="CPL75" s="70"/>
      <c r="CPM75" s="70"/>
      <c r="CPN75" s="71"/>
      <c r="CPP75" s="65"/>
      <c r="CPQ75" s="69"/>
      <c r="CPR75" s="69"/>
      <c r="CPS75" s="70"/>
      <c r="CPT75" s="70"/>
      <c r="CPU75" s="70"/>
      <c r="CPV75" s="71"/>
      <c r="CPX75" s="65"/>
      <c r="CPY75" s="69"/>
      <c r="CPZ75" s="69"/>
      <c r="CQA75" s="70"/>
      <c r="CQB75" s="70"/>
      <c r="CQC75" s="70"/>
      <c r="CQD75" s="71"/>
      <c r="CQF75" s="65"/>
      <c r="CQG75" s="69"/>
      <c r="CQH75" s="69"/>
      <c r="CQI75" s="70"/>
      <c r="CQJ75" s="70"/>
      <c r="CQK75" s="70"/>
      <c r="CQL75" s="71"/>
      <c r="CQN75" s="65"/>
      <c r="CQO75" s="69"/>
      <c r="CQP75" s="69"/>
      <c r="CQQ75" s="70"/>
      <c r="CQR75" s="70"/>
      <c r="CQS75" s="70"/>
      <c r="CQT75" s="71"/>
      <c r="CQV75" s="65"/>
      <c r="CQW75" s="69"/>
      <c r="CQX75" s="69"/>
      <c r="CQY75" s="70"/>
      <c r="CQZ75" s="70"/>
      <c r="CRA75" s="70"/>
      <c r="CRB75" s="71"/>
      <c r="CRD75" s="65"/>
      <c r="CRE75" s="69"/>
      <c r="CRF75" s="69"/>
      <c r="CRG75" s="70"/>
      <c r="CRH75" s="70"/>
      <c r="CRI75" s="70"/>
      <c r="CRJ75" s="71"/>
      <c r="CRL75" s="65"/>
      <c r="CRM75" s="69"/>
      <c r="CRN75" s="69"/>
      <c r="CRO75" s="70"/>
      <c r="CRP75" s="70"/>
      <c r="CRQ75" s="70"/>
      <c r="CRR75" s="71"/>
      <c r="CRT75" s="65"/>
      <c r="CRU75" s="69"/>
      <c r="CRV75" s="69"/>
      <c r="CRW75" s="70"/>
      <c r="CRX75" s="70"/>
      <c r="CRY75" s="70"/>
      <c r="CRZ75" s="71"/>
      <c r="CSB75" s="65"/>
      <c r="CSC75" s="69"/>
      <c r="CSD75" s="69"/>
      <c r="CSE75" s="70"/>
      <c r="CSF75" s="70"/>
      <c r="CSG75" s="70"/>
      <c r="CSH75" s="71"/>
      <c r="CSJ75" s="65"/>
      <c r="CSK75" s="69"/>
      <c r="CSL75" s="69"/>
      <c r="CSM75" s="70"/>
      <c r="CSN75" s="70"/>
      <c r="CSO75" s="70"/>
      <c r="CSP75" s="71"/>
      <c r="CSR75" s="65"/>
      <c r="CSS75" s="69"/>
      <c r="CST75" s="69"/>
      <c r="CSU75" s="70"/>
      <c r="CSV75" s="70"/>
      <c r="CSW75" s="70"/>
      <c r="CSX75" s="71"/>
      <c r="CSZ75" s="65"/>
      <c r="CTA75" s="69"/>
      <c r="CTB75" s="69"/>
      <c r="CTC75" s="70"/>
      <c r="CTD75" s="70"/>
      <c r="CTE75" s="70"/>
      <c r="CTF75" s="71"/>
      <c r="CTH75" s="65"/>
      <c r="CTI75" s="69"/>
      <c r="CTJ75" s="69"/>
      <c r="CTK75" s="70"/>
      <c r="CTL75" s="70"/>
      <c r="CTM75" s="70"/>
      <c r="CTN75" s="71"/>
      <c r="CTP75" s="65"/>
      <c r="CTQ75" s="69"/>
      <c r="CTR75" s="69"/>
      <c r="CTS75" s="70"/>
      <c r="CTT75" s="70"/>
      <c r="CTU75" s="70"/>
      <c r="CTV75" s="71"/>
      <c r="CTX75" s="65"/>
      <c r="CTY75" s="69"/>
      <c r="CTZ75" s="69"/>
      <c r="CUA75" s="70"/>
      <c r="CUB75" s="70"/>
      <c r="CUC75" s="70"/>
      <c r="CUD75" s="71"/>
      <c r="CUF75" s="65"/>
      <c r="CUG75" s="69"/>
      <c r="CUH75" s="69"/>
      <c r="CUI75" s="70"/>
      <c r="CUJ75" s="70"/>
      <c r="CUK75" s="70"/>
      <c r="CUL75" s="71"/>
      <c r="CUN75" s="65"/>
      <c r="CUO75" s="69"/>
      <c r="CUP75" s="69"/>
      <c r="CUQ75" s="70"/>
      <c r="CUR75" s="70"/>
      <c r="CUS75" s="70"/>
      <c r="CUT75" s="71"/>
      <c r="CUV75" s="65"/>
      <c r="CUW75" s="69"/>
      <c r="CUX75" s="69"/>
      <c r="CUY75" s="70"/>
      <c r="CUZ75" s="70"/>
      <c r="CVA75" s="70"/>
      <c r="CVB75" s="71"/>
      <c r="CVD75" s="65"/>
      <c r="CVE75" s="69"/>
      <c r="CVF75" s="69"/>
      <c r="CVG75" s="70"/>
      <c r="CVH75" s="70"/>
      <c r="CVI75" s="70"/>
      <c r="CVJ75" s="71"/>
      <c r="CVL75" s="65"/>
      <c r="CVM75" s="69"/>
      <c r="CVN75" s="69"/>
      <c r="CVO75" s="70"/>
      <c r="CVP75" s="70"/>
      <c r="CVQ75" s="70"/>
      <c r="CVR75" s="71"/>
      <c r="CVT75" s="65"/>
      <c r="CVU75" s="69"/>
      <c r="CVV75" s="69"/>
      <c r="CVW75" s="70"/>
      <c r="CVX75" s="70"/>
      <c r="CVY75" s="70"/>
      <c r="CVZ75" s="71"/>
      <c r="CWB75" s="65"/>
      <c r="CWC75" s="69"/>
      <c r="CWD75" s="69"/>
      <c r="CWE75" s="70"/>
      <c r="CWF75" s="70"/>
      <c r="CWG75" s="70"/>
      <c r="CWH75" s="71"/>
      <c r="CWJ75" s="65"/>
      <c r="CWK75" s="69"/>
      <c r="CWL75" s="69"/>
      <c r="CWM75" s="70"/>
      <c r="CWN75" s="70"/>
      <c r="CWO75" s="70"/>
      <c r="CWP75" s="71"/>
      <c r="CWR75" s="65"/>
      <c r="CWS75" s="69"/>
      <c r="CWT75" s="69"/>
      <c r="CWU75" s="70"/>
      <c r="CWV75" s="70"/>
      <c r="CWW75" s="70"/>
      <c r="CWX75" s="71"/>
      <c r="CWZ75" s="65"/>
      <c r="CXA75" s="69"/>
      <c r="CXB75" s="69"/>
      <c r="CXC75" s="70"/>
      <c r="CXD75" s="70"/>
      <c r="CXE75" s="70"/>
      <c r="CXF75" s="71"/>
      <c r="CXH75" s="65"/>
      <c r="CXI75" s="69"/>
      <c r="CXJ75" s="69"/>
      <c r="CXK75" s="70"/>
      <c r="CXL75" s="70"/>
      <c r="CXM75" s="70"/>
      <c r="CXN75" s="71"/>
      <c r="CXP75" s="65"/>
      <c r="CXQ75" s="69"/>
      <c r="CXR75" s="69"/>
      <c r="CXS75" s="70"/>
      <c r="CXT75" s="70"/>
      <c r="CXU75" s="70"/>
      <c r="CXV75" s="71"/>
      <c r="CXX75" s="65"/>
      <c r="CXY75" s="69"/>
      <c r="CXZ75" s="69"/>
      <c r="CYA75" s="70"/>
      <c r="CYB75" s="70"/>
      <c r="CYC75" s="70"/>
      <c r="CYD75" s="71"/>
      <c r="CYF75" s="65"/>
      <c r="CYG75" s="69"/>
      <c r="CYH75" s="69"/>
      <c r="CYI75" s="70"/>
      <c r="CYJ75" s="70"/>
      <c r="CYK75" s="70"/>
      <c r="CYL75" s="71"/>
      <c r="CYN75" s="65"/>
      <c r="CYO75" s="69"/>
      <c r="CYP75" s="69"/>
      <c r="CYQ75" s="70"/>
      <c r="CYR75" s="70"/>
      <c r="CYS75" s="70"/>
      <c r="CYT75" s="71"/>
      <c r="CYV75" s="65"/>
      <c r="CYW75" s="69"/>
      <c r="CYX75" s="69"/>
      <c r="CYY75" s="70"/>
      <c r="CYZ75" s="70"/>
      <c r="CZA75" s="70"/>
      <c r="CZB75" s="71"/>
      <c r="CZD75" s="65"/>
      <c r="CZE75" s="69"/>
      <c r="CZF75" s="69"/>
      <c r="CZG75" s="70"/>
      <c r="CZH75" s="70"/>
      <c r="CZI75" s="70"/>
      <c r="CZJ75" s="71"/>
      <c r="CZL75" s="65"/>
      <c r="CZM75" s="69"/>
      <c r="CZN75" s="69"/>
      <c r="CZO75" s="70"/>
      <c r="CZP75" s="70"/>
      <c r="CZQ75" s="70"/>
      <c r="CZR75" s="71"/>
      <c r="CZT75" s="65"/>
      <c r="CZU75" s="69"/>
      <c r="CZV75" s="69"/>
      <c r="CZW75" s="70"/>
      <c r="CZX75" s="70"/>
      <c r="CZY75" s="70"/>
      <c r="CZZ75" s="71"/>
      <c r="DAB75" s="65"/>
      <c r="DAC75" s="69"/>
      <c r="DAD75" s="69"/>
      <c r="DAE75" s="70"/>
      <c r="DAF75" s="70"/>
      <c r="DAG75" s="70"/>
      <c r="DAH75" s="71"/>
      <c r="DAJ75" s="65"/>
      <c r="DAK75" s="69"/>
      <c r="DAL75" s="69"/>
      <c r="DAM75" s="70"/>
      <c r="DAN75" s="70"/>
      <c r="DAO75" s="70"/>
      <c r="DAP75" s="71"/>
      <c r="DAR75" s="65"/>
      <c r="DAS75" s="69"/>
      <c r="DAT75" s="69"/>
      <c r="DAU75" s="70"/>
      <c r="DAV75" s="70"/>
      <c r="DAW75" s="70"/>
      <c r="DAX75" s="71"/>
      <c r="DAZ75" s="65"/>
      <c r="DBA75" s="69"/>
      <c r="DBB75" s="69"/>
      <c r="DBC75" s="70"/>
      <c r="DBD75" s="70"/>
      <c r="DBE75" s="70"/>
      <c r="DBF75" s="71"/>
      <c r="DBH75" s="65"/>
      <c r="DBI75" s="69"/>
      <c r="DBJ75" s="69"/>
      <c r="DBK75" s="70"/>
      <c r="DBL75" s="70"/>
      <c r="DBM75" s="70"/>
      <c r="DBN75" s="71"/>
      <c r="DBP75" s="65"/>
      <c r="DBQ75" s="69"/>
      <c r="DBR75" s="69"/>
      <c r="DBS75" s="70"/>
      <c r="DBT75" s="70"/>
      <c r="DBU75" s="70"/>
      <c r="DBV75" s="71"/>
      <c r="DBX75" s="65"/>
      <c r="DBY75" s="69"/>
      <c r="DBZ75" s="69"/>
      <c r="DCA75" s="70"/>
      <c r="DCB75" s="70"/>
      <c r="DCC75" s="70"/>
      <c r="DCD75" s="71"/>
      <c r="DCF75" s="65"/>
      <c r="DCG75" s="69"/>
      <c r="DCH75" s="69"/>
      <c r="DCI75" s="70"/>
      <c r="DCJ75" s="70"/>
      <c r="DCK75" s="70"/>
      <c r="DCL75" s="71"/>
      <c r="DCN75" s="65"/>
      <c r="DCO75" s="69"/>
      <c r="DCP75" s="69"/>
      <c r="DCQ75" s="70"/>
      <c r="DCR75" s="70"/>
      <c r="DCS75" s="70"/>
      <c r="DCT75" s="71"/>
      <c r="DCV75" s="65"/>
      <c r="DCW75" s="69"/>
      <c r="DCX75" s="69"/>
      <c r="DCY75" s="70"/>
      <c r="DCZ75" s="70"/>
      <c r="DDA75" s="70"/>
      <c r="DDB75" s="71"/>
      <c r="DDD75" s="65"/>
      <c r="DDE75" s="69"/>
      <c r="DDF75" s="69"/>
      <c r="DDG75" s="70"/>
      <c r="DDH75" s="70"/>
      <c r="DDI75" s="70"/>
      <c r="DDJ75" s="71"/>
      <c r="DDL75" s="65"/>
      <c r="DDM75" s="69"/>
      <c r="DDN75" s="69"/>
      <c r="DDO75" s="70"/>
      <c r="DDP75" s="70"/>
      <c r="DDQ75" s="70"/>
      <c r="DDR75" s="71"/>
      <c r="DDT75" s="65"/>
      <c r="DDU75" s="69"/>
      <c r="DDV75" s="69"/>
      <c r="DDW75" s="70"/>
      <c r="DDX75" s="70"/>
      <c r="DDY75" s="70"/>
      <c r="DDZ75" s="71"/>
      <c r="DEB75" s="65"/>
      <c r="DEC75" s="69"/>
      <c r="DED75" s="69"/>
      <c r="DEE75" s="70"/>
      <c r="DEF75" s="70"/>
      <c r="DEG75" s="70"/>
      <c r="DEH75" s="71"/>
      <c r="DEJ75" s="65"/>
      <c r="DEK75" s="69"/>
      <c r="DEL75" s="69"/>
      <c r="DEM75" s="70"/>
      <c r="DEN75" s="70"/>
      <c r="DEO75" s="70"/>
      <c r="DEP75" s="71"/>
      <c r="DER75" s="65"/>
      <c r="DES75" s="69"/>
      <c r="DET75" s="69"/>
      <c r="DEU75" s="70"/>
      <c r="DEV75" s="70"/>
      <c r="DEW75" s="70"/>
      <c r="DEX75" s="71"/>
      <c r="DEZ75" s="65"/>
      <c r="DFA75" s="69"/>
      <c r="DFB75" s="69"/>
      <c r="DFC75" s="70"/>
      <c r="DFD75" s="70"/>
      <c r="DFE75" s="70"/>
      <c r="DFF75" s="71"/>
      <c r="DFH75" s="65"/>
      <c r="DFI75" s="69"/>
      <c r="DFJ75" s="69"/>
      <c r="DFK75" s="70"/>
      <c r="DFL75" s="70"/>
      <c r="DFM75" s="70"/>
      <c r="DFN75" s="71"/>
      <c r="DFP75" s="65"/>
      <c r="DFQ75" s="69"/>
      <c r="DFR75" s="69"/>
      <c r="DFS75" s="70"/>
      <c r="DFT75" s="70"/>
      <c r="DFU75" s="70"/>
      <c r="DFV75" s="71"/>
      <c r="DFX75" s="65"/>
      <c r="DFY75" s="69"/>
      <c r="DFZ75" s="69"/>
      <c r="DGA75" s="70"/>
      <c r="DGB75" s="70"/>
      <c r="DGC75" s="70"/>
      <c r="DGD75" s="71"/>
      <c r="DGF75" s="65"/>
      <c r="DGG75" s="69"/>
      <c r="DGH75" s="69"/>
      <c r="DGI75" s="70"/>
      <c r="DGJ75" s="70"/>
      <c r="DGK75" s="70"/>
      <c r="DGL75" s="71"/>
      <c r="DGN75" s="65"/>
      <c r="DGO75" s="69"/>
      <c r="DGP75" s="69"/>
      <c r="DGQ75" s="70"/>
      <c r="DGR75" s="70"/>
      <c r="DGS75" s="70"/>
      <c r="DGT75" s="71"/>
      <c r="DGV75" s="65"/>
      <c r="DGW75" s="69"/>
      <c r="DGX75" s="69"/>
      <c r="DGY75" s="70"/>
      <c r="DGZ75" s="70"/>
      <c r="DHA75" s="70"/>
      <c r="DHB75" s="71"/>
      <c r="DHD75" s="65"/>
      <c r="DHE75" s="69"/>
      <c r="DHF75" s="69"/>
      <c r="DHG75" s="70"/>
      <c r="DHH75" s="70"/>
      <c r="DHI75" s="70"/>
      <c r="DHJ75" s="71"/>
      <c r="DHL75" s="65"/>
      <c r="DHM75" s="69"/>
      <c r="DHN75" s="69"/>
      <c r="DHO75" s="70"/>
      <c r="DHP75" s="70"/>
      <c r="DHQ75" s="70"/>
      <c r="DHR75" s="71"/>
      <c r="DHT75" s="65"/>
      <c r="DHU75" s="69"/>
      <c r="DHV75" s="69"/>
      <c r="DHW75" s="70"/>
      <c r="DHX75" s="70"/>
      <c r="DHY75" s="70"/>
      <c r="DHZ75" s="71"/>
      <c r="DIB75" s="65"/>
      <c r="DIC75" s="69"/>
      <c r="DID75" s="69"/>
      <c r="DIE75" s="70"/>
      <c r="DIF75" s="70"/>
      <c r="DIG75" s="70"/>
      <c r="DIH75" s="71"/>
      <c r="DIJ75" s="65"/>
      <c r="DIK75" s="69"/>
      <c r="DIL75" s="69"/>
      <c r="DIM75" s="70"/>
      <c r="DIN75" s="70"/>
      <c r="DIO75" s="70"/>
      <c r="DIP75" s="71"/>
      <c r="DIR75" s="65"/>
      <c r="DIS75" s="69"/>
      <c r="DIT75" s="69"/>
      <c r="DIU75" s="70"/>
      <c r="DIV75" s="70"/>
      <c r="DIW75" s="70"/>
      <c r="DIX75" s="71"/>
      <c r="DIZ75" s="65"/>
      <c r="DJA75" s="69"/>
      <c r="DJB75" s="69"/>
      <c r="DJC75" s="70"/>
      <c r="DJD75" s="70"/>
      <c r="DJE75" s="70"/>
      <c r="DJF75" s="71"/>
      <c r="DJH75" s="65"/>
      <c r="DJI75" s="69"/>
      <c r="DJJ75" s="69"/>
      <c r="DJK75" s="70"/>
      <c r="DJL75" s="70"/>
      <c r="DJM75" s="70"/>
      <c r="DJN75" s="71"/>
      <c r="DJP75" s="65"/>
      <c r="DJQ75" s="69"/>
      <c r="DJR75" s="69"/>
      <c r="DJS75" s="70"/>
      <c r="DJT75" s="70"/>
      <c r="DJU75" s="70"/>
      <c r="DJV75" s="71"/>
      <c r="DJX75" s="65"/>
      <c r="DJY75" s="69"/>
      <c r="DJZ75" s="69"/>
      <c r="DKA75" s="70"/>
      <c r="DKB75" s="70"/>
      <c r="DKC75" s="70"/>
      <c r="DKD75" s="71"/>
      <c r="DKF75" s="65"/>
      <c r="DKG75" s="69"/>
      <c r="DKH75" s="69"/>
      <c r="DKI75" s="70"/>
      <c r="DKJ75" s="70"/>
      <c r="DKK75" s="70"/>
      <c r="DKL75" s="71"/>
      <c r="DKN75" s="65"/>
      <c r="DKO75" s="69"/>
      <c r="DKP75" s="69"/>
      <c r="DKQ75" s="70"/>
      <c r="DKR75" s="70"/>
      <c r="DKS75" s="70"/>
      <c r="DKT75" s="71"/>
      <c r="DKV75" s="65"/>
      <c r="DKW75" s="69"/>
      <c r="DKX75" s="69"/>
      <c r="DKY75" s="70"/>
      <c r="DKZ75" s="70"/>
      <c r="DLA75" s="70"/>
      <c r="DLB75" s="71"/>
      <c r="DLD75" s="65"/>
      <c r="DLE75" s="69"/>
      <c r="DLF75" s="69"/>
      <c r="DLG75" s="70"/>
      <c r="DLH75" s="70"/>
      <c r="DLI75" s="70"/>
      <c r="DLJ75" s="71"/>
      <c r="DLL75" s="65"/>
      <c r="DLM75" s="69"/>
      <c r="DLN75" s="69"/>
      <c r="DLO75" s="70"/>
      <c r="DLP75" s="70"/>
      <c r="DLQ75" s="70"/>
      <c r="DLR75" s="71"/>
      <c r="DLT75" s="65"/>
      <c r="DLU75" s="69"/>
      <c r="DLV75" s="69"/>
      <c r="DLW75" s="70"/>
      <c r="DLX75" s="70"/>
      <c r="DLY75" s="70"/>
      <c r="DLZ75" s="71"/>
      <c r="DMB75" s="65"/>
      <c r="DMC75" s="69"/>
      <c r="DMD75" s="69"/>
      <c r="DME75" s="70"/>
      <c r="DMF75" s="70"/>
      <c r="DMG75" s="70"/>
      <c r="DMH75" s="71"/>
      <c r="DMJ75" s="65"/>
      <c r="DMK75" s="69"/>
      <c r="DML75" s="69"/>
      <c r="DMM75" s="70"/>
      <c r="DMN75" s="70"/>
      <c r="DMO75" s="70"/>
      <c r="DMP75" s="71"/>
      <c r="DMR75" s="65"/>
      <c r="DMS75" s="69"/>
      <c r="DMT75" s="69"/>
      <c r="DMU75" s="70"/>
      <c r="DMV75" s="70"/>
      <c r="DMW75" s="70"/>
      <c r="DMX75" s="71"/>
      <c r="DMZ75" s="65"/>
      <c r="DNA75" s="69"/>
      <c r="DNB75" s="69"/>
      <c r="DNC75" s="70"/>
      <c r="DND75" s="70"/>
      <c r="DNE75" s="70"/>
      <c r="DNF75" s="71"/>
      <c r="DNH75" s="65"/>
      <c r="DNI75" s="69"/>
      <c r="DNJ75" s="69"/>
      <c r="DNK75" s="70"/>
      <c r="DNL75" s="70"/>
      <c r="DNM75" s="70"/>
      <c r="DNN75" s="71"/>
      <c r="DNP75" s="65"/>
      <c r="DNQ75" s="69"/>
      <c r="DNR75" s="69"/>
      <c r="DNS75" s="70"/>
      <c r="DNT75" s="70"/>
      <c r="DNU75" s="70"/>
      <c r="DNV75" s="71"/>
      <c r="DNX75" s="65"/>
      <c r="DNY75" s="69"/>
      <c r="DNZ75" s="69"/>
      <c r="DOA75" s="70"/>
      <c r="DOB75" s="70"/>
      <c r="DOC75" s="70"/>
      <c r="DOD75" s="71"/>
      <c r="DOF75" s="65"/>
      <c r="DOG75" s="69"/>
      <c r="DOH75" s="69"/>
      <c r="DOI75" s="70"/>
      <c r="DOJ75" s="70"/>
      <c r="DOK75" s="70"/>
      <c r="DOL75" s="71"/>
      <c r="DON75" s="65"/>
      <c r="DOO75" s="69"/>
      <c r="DOP75" s="69"/>
      <c r="DOQ75" s="70"/>
      <c r="DOR75" s="70"/>
      <c r="DOS75" s="70"/>
      <c r="DOT75" s="71"/>
      <c r="DOV75" s="65"/>
      <c r="DOW75" s="69"/>
      <c r="DOX75" s="69"/>
      <c r="DOY75" s="70"/>
      <c r="DOZ75" s="70"/>
      <c r="DPA75" s="70"/>
      <c r="DPB75" s="71"/>
      <c r="DPD75" s="65"/>
      <c r="DPE75" s="69"/>
      <c r="DPF75" s="69"/>
      <c r="DPG75" s="70"/>
      <c r="DPH75" s="70"/>
      <c r="DPI75" s="70"/>
      <c r="DPJ75" s="71"/>
      <c r="DPL75" s="65"/>
      <c r="DPM75" s="69"/>
      <c r="DPN75" s="69"/>
      <c r="DPO75" s="70"/>
      <c r="DPP75" s="70"/>
      <c r="DPQ75" s="70"/>
      <c r="DPR75" s="71"/>
      <c r="DPT75" s="65"/>
      <c r="DPU75" s="69"/>
      <c r="DPV75" s="69"/>
      <c r="DPW75" s="70"/>
      <c r="DPX75" s="70"/>
      <c r="DPY75" s="70"/>
      <c r="DPZ75" s="71"/>
      <c r="DQB75" s="65"/>
      <c r="DQC75" s="69"/>
      <c r="DQD75" s="69"/>
      <c r="DQE75" s="70"/>
      <c r="DQF75" s="70"/>
      <c r="DQG75" s="70"/>
      <c r="DQH75" s="71"/>
      <c r="DQJ75" s="65"/>
      <c r="DQK75" s="69"/>
      <c r="DQL75" s="69"/>
      <c r="DQM75" s="70"/>
      <c r="DQN75" s="70"/>
      <c r="DQO75" s="70"/>
      <c r="DQP75" s="71"/>
      <c r="DQR75" s="65"/>
      <c r="DQS75" s="69"/>
      <c r="DQT75" s="69"/>
      <c r="DQU75" s="70"/>
      <c r="DQV75" s="70"/>
      <c r="DQW75" s="70"/>
      <c r="DQX75" s="71"/>
      <c r="DQZ75" s="65"/>
      <c r="DRA75" s="69"/>
      <c r="DRB75" s="69"/>
      <c r="DRC75" s="70"/>
      <c r="DRD75" s="70"/>
      <c r="DRE75" s="70"/>
      <c r="DRF75" s="71"/>
      <c r="DRH75" s="65"/>
      <c r="DRI75" s="69"/>
      <c r="DRJ75" s="69"/>
      <c r="DRK75" s="70"/>
      <c r="DRL75" s="70"/>
      <c r="DRM75" s="70"/>
      <c r="DRN75" s="71"/>
      <c r="DRP75" s="65"/>
      <c r="DRQ75" s="69"/>
      <c r="DRR75" s="69"/>
      <c r="DRS75" s="70"/>
      <c r="DRT75" s="70"/>
      <c r="DRU75" s="70"/>
      <c r="DRV75" s="71"/>
      <c r="DRX75" s="65"/>
      <c r="DRY75" s="69"/>
      <c r="DRZ75" s="69"/>
      <c r="DSA75" s="70"/>
      <c r="DSB75" s="70"/>
      <c r="DSC75" s="70"/>
      <c r="DSD75" s="71"/>
      <c r="DSF75" s="65"/>
      <c r="DSG75" s="69"/>
      <c r="DSH75" s="69"/>
      <c r="DSI75" s="70"/>
      <c r="DSJ75" s="70"/>
      <c r="DSK75" s="70"/>
      <c r="DSL75" s="71"/>
      <c r="DSN75" s="65"/>
      <c r="DSO75" s="69"/>
      <c r="DSP75" s="69"/>
      <c r="DSQ75" s="70"/>
      <c r="DSR75" s="70"/>
      <c r="DSS75" s="70"/>
      <c r="DST75" s="71"/>
      <c r="DSV75" s="65"/>
      <c r="DSW75" s="69"/>
      <c r="DSX75" s="69"/>
      <c r="DSY75" s="70"/>
      <c r="DSZ75" s="70"/>
      <c r="DTA75" s="70"/>
      <c r="DTB75" s="71"/>
      <c r="DTD75" s="65"/>
      <c r="DTE75" s="69"/>
      <c r="DTF75" s="69"/>
      <c r="DTG75" s="70"/>
      <c r="DTH75" s="70"/>
      <c r="DTI75" s="70"/>
      <c r="DTJ75" s="71"/>
      <c r="DTL75" s="65"/>
      <c r="DTM75" s="69"/>
      <c r="DTN75" s="69"/>
      <c r="DTO75" s="70"/>
      <c r="DTP75" s="70"/>
      <c r="DTQ75" s="70"/>
      <c r="DTR75" s="71"/>
      <c r="DTT75" s="65"/>
      <c r="DTU75" s="69"/>
      <c r="DTV75" s="69"/>
      <c r="DTW75" s="70"/>
      <c r="DTX75" s="70"/>
      <c r="DTY75" s="70"/>
      <c r="DTZ75" s="71"/>
      <c r="DUB75" s="65"/>
      <c r="DUC75" s="69"/>
      <c r="DUD75" s="69"/>
      <c r="DUE75" s="70"/>
      <c r="DUF75" s="70"/>
      <c r="DUG75" s="70"/>
      <c r="DUH75" s="71"/>
      <c r="DUJ75" s="65"/>
      <c r="DUK75" s="69"/>
      <c r="DUL75" s="69"/>
      <c r="DUM75" s="70"/>
      <c r="DUN75" s="70"/>
      <c r="DUO75" s="70"/>
      <c r="DUP75" s="71"/>
      <c r="DUR75" s="65"/>
      <c r="DUS75" s="69"/>
      <c r="DUT75" s="69"/>
      <c r="DUU75" s="70"/>
      <c r="DUV75" s="70"/>
      <c r="DUW75" s="70"/>
      <c r="DUX75" s="71"/>
      <c r="DUZ75" s="65"/>
      <c r="DVA75" s="69"/>
      <c r="DVB75" s="69"/>
      <c r="DVC75" s="70"/>
      <c r="DVD75" s="70"/>
      <c r="DVE75" s="70"/>
      <c r="DVF75" s="71"/>
      <c r="DVH75" s="65"/>
      <c r="DVI75" s="69"/>
      <c r="DVJ75" s="69"/>
      <c r="DVK75" s="70"/>
      <c r="DVL75" s="70"/>
      <c r="DVM75" s="70"/>
      <c r="DVN75" s="71"/>
      <c r="DVP75" s="65"/>
      <c r="DVQ75" s="69"/>
      <c r="DVR75" s="69"/>
      <c r="DVS75" s="70"/>
      <c r="DVT75" s="70"/>
      <c r="DVU75" s="70"/>
      <c r="DVV75" s="71"/>
      <c r="DVX75" s="65"/>
      <c r="DVY75" s="69"/>
      <c r="DVZ75" s="69"/>
      <c r="DWA75" s="70"/>
      <c r="DWB75" s="70"/>
      <c r="DWC75" s="70"/>
      <c r="DWD75" s="71"/>
      <c r="DWF75" s="65"/>
      <c r="DWG75" s="69"/>
      <c r="DWH75" s="69"/>
      <c r="DWI75" s="70"/>
      <c r="DWJ75" s="70"/>
      <c r="DWK75" s="70"/>
      <c r="DWL75" s="71"/>
      <c r="DWN75" s="65"/>
      <c r="DWO75" s="69"/>
      <c r="DWP75" s="69"/>
      <c r="DWQ75" s="70"/>
      <c r="DWR75" s="70"/>
      <c r="DWS75" s="70"/>
      <c r="DWT75" s="71"/>
      <c r="DWV75" s="65"/>
      <c r="DWW75" s="69"/>
      <c r="DWX75" s="69"/>
      <c r="DWY75" s="70"/>
      <c r="DWZ75" s="70"/>
      <c r="DXA75" s="70"/>
      <c r="DXB75" s="71"/>
      <c r="DXD75" s="65"/>
      <c r="DXE75" s="69"/>
      <c r="DXF75" s="69"/>
      <c r="DXG75" s="70"/>
      <c r="DXH75" s="70"/>
      <c r="DXI75" s="70"/>
      <c r="DXJ75" s="71"/>
      <c r="DXL75" s="65"/>
      <c r="DXM75" s="69"/>
      <c r="DXN75" s="69"/>
      <c r="DXO75" s="70"/>
      <c r="DXP75" s="70"/>
      <c r="DXQ75" s="70"/>
      <c r="DXR75" s="71"/>
      <c r="DXT75" s="65"/>
      <c r="DXU75" s="69"/>
      <c r="DXV75" s="69"/>
      <c r="DXW75" s="70"/>
      <c r="DXX75" s="70"/>
      <c r="DXY75" s="70"/>
      <c r="DXZ75" s="71"/>
      <c r="DYB75" s="65"/>
      <c r="DYC75" s="69"/>
      <c r="DYD75" s="69"/>
      <c r="DYE75" s="70"/>
      <c r="DYF75" s="70"/>
      <c r="DYG75" s="70"/>
      <c r="DYH75" s="71"/>
      <c r="DYJ75" s="65"/>
      <c r="DYK75" s="69"/>
      <c r="DYL75" s="69"/>
      <c r="DYM75" s="70"/>
      <c r="DYN75" s="70"/>
      <c r="DYO75" s="70"/>
      <c r="DYP75" s="71"/>
      <c r="DYR75" s="65"/>
      <c r="DYS75" s="69"/>
      <c r="DYT75" s="69"/>
      <c r="DYU75" s="70"/>
      <c r="DYV75" s="70"/>
      <c r="DYW75" s="70"/>
      <c r="DYX75" s="71"/>
      <c r="DYZ75" s="65"/>
      <c r="DZA75" s="69"/>
      <c r="DZB75" s="69"/>
      <c r="DZC75" s="70"/>
      <c r="DZD75" s="70"/>
      <c r="DZE75" s="70"/>
      <c r="DZF75" s="71"/>
      <c r="DZH75" s="65"/>
      <c r="DZI75" s="69"/>
      <c r="DZJ75" s="69"/>
      <c r="DZK75" s="70"/>
      <c r="DZL75" s="70"/>
      <c r="DZM75" s="70"/>
      <c r="DZN75" s="71"/>
      <c r="DZP75" s="65"/>
      <c r="DZQ75" s="69"/>
      <c r="DZR75" s="69"/>
      <c r="DZS75" s="70"/>
      <c r="DZT75" s="70"/>
      <c r="DZU75" s="70"/>
      <c r="DZV75" s="71"/>
      <c r="DZX75" s="65"/>
      <c r="DZY75" s="69"/>
      <c r="DZZ75" s="69"/>
      <c r="EAA75" s="70"/>
      <c r="EAB75" s="70"/>
      <c r="EAC75" s="70"/>
      <c r="EAD75" s="71"/>
      <c r="EAF75" s="65"/>
      <c r="EAG75" s="69"/>
      <c r="EAH75" s="69"/>
      <c r="EAI75" s="70"/>
      <c r="EAJ75" s="70"/>
      <c r="EAK75" s="70"/>
      <c r="EAL75" s="71"/>
      <c r="EAN75" s="65"/>
      <c r="EAO75" s="69"/>
      <c r="EAP75" s="69"/>
      <c r="EAQ75" s="70"/>
      <c r="EAR75" s="70"/>
      <c r="EAS75" s="70"/>
      <c r="EAT75" s="71"/>
      <c r="EAV75" s="65"/>
      <c r="EAW75" s="69"/>
      <c r="EAX75" s="69"/>
      <c r="EAY75" s="70"/>
      <c r="EAZ75" s="70"/>
      <c r="EBA75" s="70"/>
      <c r="EBB75" s="71"/>
      <c r="EBD75" s="65"/>
      <c r="EBE75" s="69"/>
      <c r="EBF75" s="69"/>
      <c r="EBG75" s="70"/>
      <c r="EBH75" s="70"/>
      <c r="EBI75" s="70"/>
      <c r="EBJ75" s="71"/>
      <c r="EBL75" s="65"/>
      <c r="EBM75" s="69"/>
      <c r="EBN75" s="69"/>
      <c r="EBO75" s="70"/>
      <c r="EBP75" s="70"/>
      <c r="EBQ75" s="70"/>
      <c r="EBR75" s="71"/>
      <c r="EBT75" s="65"/>
      <c r="EBU75" s="69"/>
      <c r="EBV75" s="69"/>
      <c r="EBW75" s="70"/>
      <c r="EBX75" s="70"/>
      <c r="EBY75" s="70"/>
      <c r="EBZ75" s="71"/>
      <c r="ECB75" s="65"/>
      <c r="ECC75" s="69"/>
      <c r="ECD75" s="69"/>
      <c r="ECE75" s="70"/>
      <c r="ECF75" s="70"/>
      <c r="ECG75" s="70"/>
      <c r="ECH75" s="71"/>
      <c r="ECJ75" s="65"/>
      <c r="ECK75" s="69"/>
      <c r="ECL75" s="69"/>
      <c r="ECM75" s="70"/>
      <c r="ECN75" s="70"/>
      <c r="ECO75" s="70"/>
      <c r="ECP75" s="71"/>
      <c r="ECR75" s="65"/>
      <c r="ECS75" s="69"/>
      <c r="ECT75" s="69"/>
      <c r="ECU75" s="70"/>
      <c r="ECV75" s="70"/>
      <c r="ECW75" s="70"/>
      <c r="ECX75" s="71"/>
      <c r="ECZ75" s="65"/>
      <c r="EDA75" s="69"/>
      <c r="EDB75" s="69"/>
      <c r="EDC75" s="70"/>
      <c r="EDD75" s="70"/>
      <c r="EDE75" s="70"/>
      <c r="EDF75" s="71"/>
      <c r="EDH75" s="65"/>
      <c r="EDI75" s="69"/>
      <c r="EDJ75" s="69"/>
      <c r="EDK75" s="70"/>
      <c r="EDL75" s="70"/>
      <c r="EDM75" s="70"/>
      <c r="EDN75" s="71"/>
      <c r="EDP75" s="65"/>
      <c r="EDQ75" s="69"/>
      <c r="EDR75" s="69"/>
      <c r="EDS75" s="70"/>
      <c r="EDT75" s="70"/>
      <c r="EDU75" s="70"/>
      <c r="EDV75" s="71"/>
      <c r="EDX75" s="65"/>
      <c r="EDY75" s="69"/>
      <c r="EDZ75" s="69"/>
      <c r="EEA75" s="70"/>
      <c r="EEB75" s="70"/>
      <c r="EEC75" s="70"/>
      <c r="EED75" s="71"/>
      <c r="EEF75" s="65"/>
      <c r="EEG75" s="69"/>
      <c r="EEH75" s="69"/>
      <c r="EEI75" s="70"/>
      <c r="EEJ75" s="70"/>
      <c r="EEK75" s="70"/>
      <c r="EEL75" s="71"/>
      <c r="EEN75" s="65"/>
      <c r="EEO75" s="69"/>
      <c r="EEP75" s="69"/>
      <c r="EEQ75" s="70"/>
      <c r="EER75" s="70"/>
      <c r="EES75" s="70"/>
      <c r="EET75" s="71"/>
      <c r="EEV75" s="65"/>
      <c r="EEW75" s="69"/>
      <c r="EEX75" s="69"/>
      <c r="EEY75" s="70"/>
      <c r="EEZ75" s="70"/>
      <c r="EFA75" s="70"/>
      <c r="EFB75" s="71"/>
      <c r="EFD75" s="65"/>
      <c r="EFE75" s="69"/>
      <c r="EFF75" s="69"/>
      <c r="EFG75" s="70"/>
      <c r="EFH75" s="70"/>
      <c r="EFI75" s="70"/>
      <c r="EFJ75" s="71"/>
      <c r="EFL75" s="65"/>
      <c r="EFM75" s="69"/>
      <c r="EFN75" s="69"/>
      <c r="EFO75" s="70"/>
      <c r="EFP75" s="70"/>
      <c r="EFQ75" s="70"/>
      <c r="EFR75" s="71"/>
      <c r="EFT75" s="65"/>
      <c r="EFU75" s="69"/>
      <c r="EFV75" s="69"/>
      <c r="EFW75" s="70"/>
      <c r="EFX75" s="70"/>
      <c r="EFY75" s="70"/>
      <c r="EFZ75" s="71"/>
      <c r="EGB75" s="65"/>
      <c r="EGC75" s="69"/>
      <c r="EGD75" s="69"/>
      <c r="EGE75" s="70"/>
      <c r="EGF75" s="70"/>
      <c r="EGG75" s="70"/>
      <c r="EGH75" s="71"/>
      <c r="EGJ75" s="65"/>
      <c r="EGK75" s="69"/>
      <c r="EGL75" s="69"/>
      <c r="EGM75" s="70"/>
      <c r="EGN75" s="70"/>
      <c r="EGO75" s="70"/>
      <c r="EGP75" s="71"/>
      <c r="EGR75" s="65"/>
      <c r="EGS75" s="69"/>
      <c r="EGT75" s="69"/>
      <c r="EGU75" s="70"/>
      <c r="EGV75" s="70"/>
      <c r="EGW75" s="70"/>
      <c r="EGX75" s="71"/>
      <c r="EGZ75" s="65"/>
      <c r="EHA75" s="69"/>
      <c r="EHB75" s="69"/>
      <c r="EHC75" s="70"/>
      <c r="EHD75" s="70"/>
      <c r="EHE75" s="70"/>
      <c r="EHF75" s="71"/>
      <c r="EHH75" s="65"/>
      <c r="EHI75" s="69"/>
      <c r="EHJ75" s="69"/>
      <c r="EHK75" s="70"/>
      <c r="EHL75" s="70"/>
      <c r="EHM75" s="70"/>
      <c r="EHN75" s="71"/>
      <c r="EHP75" s="65"/>
      <c r="EHQ75" s="69"/>
      <c r="EHR75" s="69"/>
      <c r="EHS75" s="70"/>
      <c r="EHT75" s="70"/>
      <c r="EHU75" s="70"/>
      <c r="EHV75" s="71"/>
      <c r="EHX75" s="65"/>
      <c r="EHY75" s="69"/>
      <c r="EHZ75" s="69"/>
      <c r="EIA75" s="70"/>
      <c r="EIB75" s="70"/>
      <c r="EIC75" s="70"/>
      <c r="EID75" s="71"/>
      <c r="EIF75" s="65"/>
      <c r="EIG75" s="69"/>
      <c r="EIH75" s="69"/>
      <c r="EII75" s="70"/>
      <c r="EIJ75" s="70"/>
      <c r="EIK75" s="70"/>
      <c r="EIL75" s="71"/>
      <c r="EIN75" s="65"/>
      <c r="EIO75" s="69"/>
      <c r="EIP75" s="69"/>
      <c r="EIQ75" s="70"/>
      <c r="EIR75" s="70"/>
      <c r="EIS75" s="70"/>
      <c r="EIT75" s="71"/>
      <c r="EIV75" s="65"/>
      <c r="EIW75" s="69"/>
      <c r="EIX75" s="69"/>
      <c r="EIY75" s="70"/>
      <c r="EIZ75" s="70"/>
      <c r="EJA75" s="70"/>
      <c r="EJB75" s="71"/>
      <c r="EJD75" s="65"/>
      <c r="EJE75" s="69"/>
      <c r="EJF75" s="69"/>
      <c r="EJG75" s="70"/>
      <c r="EJH75" s="70"/>
      <c r="EJI75" s="70"/>
      <c r="EJJ75" s="71"/>
      <c r="EJL75" s="65"/>
      <c r="EJM75" s="69"/>
      <c r="EJN75" s="69"/>
      <c r="EJO75" s="70"/>
      <c r="EJP75" s="70"/>
      <c r="EJQ75" s="70"/>
      <c r="EJR75" s="71"/>
      <c r="EJT75" s="65"/>
      <c r="EJU75" s="69"/>
      <c r="EJV75" s="69"/>
      <c r="EJW75" s="70"/>
      <c r="EJX75" s="70"/>
      <c r="EJY75" s="70"/>
      <c r="EJZ75" s="71"/>
      <c r="EKB75" s="65"/>
      <c r="EKC75" s="69"/>
      <c r="EKD75" s="69"/>
      <c r="EKE75" s="70"/>
      <c r="EKF75" s="70"/>
      <c r="EKG75" s="70"/>
      <c r="EKH75" s="71"/>
      <c r="EKJ75" s="65"/>
      <c r="EKK75" s="69"/>
      <c r="EKL75" s="69"/>
      <c r="EKM75" s="70"/>
      <c r="EKN75" s="70"/>
      <c r="EKO75" s="70"/>
      <c r="EKP75" s="71"/>
      <c r="EKR75" s="65"/>
      <c r="EKS75" s="69"/>
      <c r="EKT75" s="69"/>
      <c r="EKU75" s="70"/>
      <c r="EKV75" s="70"/>
      <c r="EKW75" s="70"/>
      <c r="EKX75" s="71"/>
      <c r="EKZ75" s="65"/>
      <c r="ELA75" s="69"/>
      <c r="ELB75" s="69"/>
      <c r="ELC75" s="70"/>
      <c r="ELD75" s="70"/>
      <c r="ELE75" s="70"/>
      <c r="ELF75" s="71"/>
      <c r="ELH75" s="65"/>
      <c r="ELI75" s="69"/>
      <c r="ELJ75" s="69"/>
      <c r="ELK75" s="70"/>
      <c r="ELL75" s="70"/>
      <c r="ELM75" s="70"/>
      <c r="ELN75" s="71"/>
      <c r="ELP75" s="65"/>
      <c r="ELQ75" s="69"/>
      <c r="ELR75" s="69"/>
      <c r="ELS75" s="70"/>
      <c r="ELT75" s="70"/>
      <c r="ELU75" s="70"/>
      <c r="ELV75" s="71"/>
      <c r="ELX75" s="65"/>
      <c r="ELY75" s="69"/>
      <c r="ELZ75" s="69"/>
      <c r="EMA75" s="70"/>
      <c r="EMB75" s="70"/>
      <c r="EMC75" s="70"/>
      <c r="EMD75" s="71"/>
      <c r="EMF75" s="65"/>
      <c r="EMG75" s="69"/>
      <c r="EMH75" s="69"/>
      <c r="EMI75" s="70"/>
      <c r="EMJ75" s="70"/>
      <c r="EMK75" s="70"/>
      <c r="EML75" s="71"/>
      <c r="EMN75" s="65"/>
      <c r="EMO75" s="69"/>
      <c r="EMP75" s="69"/>
      <c r="EMQ75" s="70"/>
      <c r="EMR75" s="70"/>
      <c r="EMS75" s="70"/>
      <c r="EMT75" s="71"/>
      <c r="EMV75" s="65"/>
      <c r="EMW75" s="69"/>
      <c r="EMX75" s="69"/>
      <c r="EMY75" s="70"/>
      <c r="EMZ75" s="70"/>
      <c r="ENA75" s="70"/>
      <c r="ENB75" s="71"/>
      <c r="END75" s="65"/>
      <c r="ENE75" s="69"/>
      <c r="ENF75" s="69"/>
      <c r="ENG75" s="70"/>
      <c r="ENH75" s="70"/>
      <c r="ENI75" s="70"/>
      <c r="ENJ75" s="71"/>
      <c r="ENL75" s="65"/>
      <c r="ENM75" s="69"/>
      <c r="ENN75" s="69"/>
      <c r="ENO75" s="70"/>
      <c r="ENP75" s="70"/>
      <c r="ENQ75" s="70"/>
      <c r="ENR75" s="71"/>
      <c r="ENT75" s="65"/>
      <c r="ENU75" s="69"/>
      <c r="ENV75" s="69"/>
      <c r="ENW75" s="70"/>
      <c r="ENX75" s="70"/>
      <c r="ENY75" s="70"/>
      <c r="ENZ75" s="71"/>
      <c r="EOB75" s="65"/>
      <c r="EOC75" s="69"/>
      <c r="EOD75" s="69"/>
      <c r="EOE75" s="70"/>
      <c r="EOF75" s="70"/>
      <c r="EOG75" s="70"/>
      <c r="EOH75" s="71"/>
      <c r="EOJ75" s="65"/>
      <c r="EOK75" s="69"/>
      <c r="EOL75" s="69"/>
      <c r="EOM75" s="70"/>
      <c r="EON75" s="70"/>
      <c r="EOO75" s="70"/>
      <c r="EOP75" s="71"/>
      <c r="EOR75" s="65"/>
      <c r="EOS75" s="69"/>
      <c r="EOT75" s="69"/>
      <c r="EOU75" s="70"/>
      <c r="EOV75" s="70"/>
      <c r="EOW75" s="70"/>
      <c r="EOX75" s="71"/>
      <c r="EOZ75" s="65"/>
      <c r="EPA75" s="69"/>
      <c r="EPB75" s="69"/>
      <c r="EPC75" s="70"/>
      <c r="EPD75" s="70"/>
      <c r="EPE75" s="70"/>
      <c r="EPF75" s="71"/>
      <c r="EPH75" s="65"/>
      <c r="EPI75" s="69"/>
      <c r="EPJ75" s="69"/>
      <c r="EPK75" s="70"/>
      <c r="EPL75" s="70"/>
      <c r="EPM75" s="70"/>
      <c r="EPN75" s="71"/>
      <c r="EPP75" s="65"/>
      <c r="EPQ75" s="69"/>
      <c r="EPR75" s="69"/>
      <c r="EPS75" s="70"/>
      <c r="EPT75" s="70"/>
      <c r="EPU75" s="70"/>
      <c r="EPV75" s="71"/>
      <c r="EPX75" s="65"/>
      <c r="EPY75" s="69"/>
      <c r="EPZ75" s="69"/>
      <c r="EQA75" s="70"/>
      <c r="EQB75" s="70"/>
      <c r="EQC75" s="70"/>
      <c r="EQD75" s="71"/>
      <c r="EQF75" s="65"/>
      <c r="EQG75" s="69"/>
      <c r="EQH75" s="69"/>
      <c r="EQI75" s="70"/>
      <c r="EQJ75" s="70"/>
      <c r="EQK75" s="70"/>
      <c r="EQL75" s="71"/>
      <c r="EQN75" s="65"/>
      <c r="EQO75" s="69"/>
      <c r="EQP75" s="69"/>
      <c r="EQQ75" s="70"/>
      <c r="EQR75" s="70"/>
      <c r="EQS75" s="70"/>
      <c r="EQT75" s="71"/>
      <c r="EQV75" s="65"/>
      <c r="EQW75" s="69"/>
      <c r="EQX75" s="69"/>
      <c r="EQY75" s="70"/>
      <c r="EQZ75" s="70"/>
      <c r="ERA75" s="70"/>
      <c r="ERB75" s="71"/>
      <c r="ERD75" s="65"/>
      <c r="ERE75" s="69"/>
      <c r="ERF75" s="69"/>
      <c r="ERG75" s="70"/>
      <c r="ERH75" s="70"/>
      <c r="ERI75" s="70"/>
      <c r="ERJ75" s="71"/>
      <c r="ERL75" s="65"/>
      <c r="ERM75" s="69"/>
      <c r="ERN75" s="69"/>
      <c r="ERO75" s="70"/>
      <c r="ERP75" s="70"/>
      <c r="ERQ75" s="70"/>
      <c r="ERR75" s="71"/>
      <c r="ERT75" s="65"/>
      <c r="ERU75" s="69"/>
      <c r="ERV75" s="69"/>
      <c r="ERW75" s="70"/>
      <c r="ERX75" s="70"/>
      <c r="ERY75" s="70"/>
      <c r="ERZ75" s="71"/>
      <c r="ESB75" s="65"/>
      <c r="ESC75" s="69"/>
      <c r="ESD75" s="69"/>
      <c r="ESE75" s="70"/>
      <c r="ESF75" s="70"/>
      <c r="ESG75" s="70"/>
      <c r="ESH75" s="71"/>
      <c r="ESJ75" s="65"/>
      <c r="ESK75" s="69"/>
      <c r="ESL75" s="69"/>
      <c r="ESM75" s="70"/>
      <c r="ESN75" s="70"/>
      <c r="ESO75" s="70"/>
      <c r="ESP75" s="71"/>
      <c r="ESR75" s="65"/>
      <c r="ESS75" s="69"/>
      <c r="EST75" s="69"/>
      <c r="ESU75" s="70"/>
      <c r="ESV75" s="70"/>
      <c r="ESW75" s="70"/>
      <c r="ESX75" s="71"/>
      <c r="ESZ75" s="65"/>
      <c r="ETA75" s="69"/>
      <c r="ETB75" s="69"/>
      <c r="ETC75" s="70"/>
      <c r="ETD75" s="70"/>
      <c r="ETE75" s="70"/>
      <c r="ETF75" s="71"/>
      <c r="ETH75" s="65"/>
      <c r="ETI75" s="69"/>
      <c r="ETJ75" s="69"/>
      <c r="ETK75" s="70"/>
      <c r="ETL75" s="70"/>
      <c r="ETM75" s="70"/>
      <c r="ETN75" s="71"/>
      <c r="ETP75" s="65"/>
      <c r="ETQ75" s="69"/>
      <c r="ETR75" s="69"/>
      <c r="ETS75" s="70"/>
      <c r="ETT75" s="70"/>
      <c r="ETU75" s="70"/>
      <c r="ETV75" s="71"/>
      <c r="ETX75" s="65"/>
      <c r="ETY75" s="69"/>
      <c r="ETZ75" s="69"/>
      <c r="EUA75" s="70"/>
      <c r="EUB75" s="70"/>
      <c r="EUC75" s="70"/>
      <c r="EUD75" s="71"/>
      <c r="EUF75" s="65"/>
      <c r="EUG75" s="69"/>
      <c r="EUH75" s="69"/>
      <c r="EUI75" s="70"/>
      <c r="EUJ75" s="70"/>
      <c r="EUK75" s="70"/>
      <c r="EUL75" s="71"/>
      <c r="EUN75" s="65"/>
      <c r="EUO75" s="69"/>
      <c r="EUP75" s="69"/>
      <c r="EUQ75" s="70"/>
      <c r="EUR75" s="70"/>
      <c r="EUS75" s="70"/>
      <c r="EUT75" s="71"/>
      <c r="EUV75" s="65"/>
      <c r="EUW75" s="69"/>
      <c r="EUX75" s="69"/>
      <c r="EUY75" s="70"/>
      <c r="EUZ75" s="70"/>
      <c r="EVA75" s="70"/>
      <c r="EVB75" s="71"/>
      <c r="EVD75" s="65"/>
      <c r="EVE75" s="69"/>
      <c r="EVF75" s="69"/>
      <c r="EVG75" s="70"/>
      <c r="EVH75" s="70"/>
      <c r="EVI75" s="70"/>
      <c r="EVJ75" s="71"/>
      <c r="EVL75" s="65"/>
      <c r="EVM75" s="69"/>
      <c r="EVN75" s="69"/>
      <c r="EVO75" s="70"/>
      <c r="EVP75" s="70"/>
      <c r="EVQ75" s="70"/>
      <c r="EVR75" s="71"/>
      <c r="EVT75" s="65"/>
      <c r="EVU75" s="69"/>
      <c r="EVV75" s="69"/>
      <c r="EVW75" s="70"/>
      <c r="EVX75" s="70"/>
      <c r="EVY75" s="70"/>
      <c r="EVZ75" s="71"/>
      <c r="EWB75" s="65"/>
      <c r="EWC75" s="69"/>
      <c r="EWD75" s="69"/>
      <c r="EWE75" s="70"/>
      <c r="EWF75" s="70"/>
      <c r="EWG75" s="70"/>
      <c r="EWH75" s="71"/>
      <c r="EWJ75" s="65"/>
      <c r="EWK75" s="69"/>
      <c r="EWL75" s="69"/>
      <c r="EWM75" s="70"/>
      <c r="EWN75" s="70"/>
      <c r="EWO75" s="70"/>
      <c r="EWP75" s="71"/>
      <c r="EWR75" s="65"/>
      <c r="EWS75" s="69"/>
      <c r="EWT75" s="69"/>
      <c r="EWU75" s="70"/>
      <c r="EWV75" s="70"/>
      <c r="EWW75" s="70"/>
      <c r="EWX75" s="71"/>
      <c r="EWZ75" s="65"/>
      <c r="EXA75" s="69"/>
      <c r="EXB75" s="69"/>
      <c r="EXC75" s="70"/>
      <c r="EXD75" s="70"/>
      <c r="EXE75" s="70"/>
      <c r="EXF75" s="71"/>
      <c r="EXH75" s="65"/>
      <c r="EXI75" s="69"/>
      <c r="EXJ75" s="69"/>
      <c r="EXK75" s="70"/>
      <c r="EXL75" s="70"/>
      <c r="EXM75" s="70"/>
      <c r="EXN75" s="71"/>
      <c r="EXP75" s="65"/>
      <c r="EXQ75" s="69"/>
      <c r="EXR75" s="69"/>
      <c r="EXS75" s="70"/>
      <c r="EXT75" s="70"/>
      <c r="EXU75" s="70"/>
      <c r="EXV75" s="71"/>
      <c r="EXX75" s="65"/>
      <c r="EXY75" s="69"/>
      <c r="EXZ75" s="69"/>
      <c r="EYA75" s="70"/>
      <c r="EYB75" s="70"/>
      <c r="EYC75" s="70"/>
      <c r="EYD75" s="71"/>
      <c r="EYF75" s="65"/>
      <c r="EYG75" s="69"/>
      <c r="EYH75" s="69"/>
      <c r="EYI75" s="70"/>
      <c r="EYJ75" s="70"/>
      <c r="EYK75" s="70"/>
      <c r="EYL75" s="71"/>
      <c r="EYN75" s="65"/>
      <c r="EYO75" s="69"/>
      <c r="EYP75" s="69"/>
      <c r="EYQ75" s="70"/>
      <c r="EYR75" s="70"/>
      <c r="EYS75" s="70"/>
      <c r="EYT75" s="71"/>
      <c r="EYV75" s="65"/>
      <c r="EYW75" s="69"/>
      <c r="EYX75" s="69"/>
      <c r="EYY75" s="70"/>
      <c r="EYZ75" s="70"/>
      <c r="EZA75" s="70"/>
      <c r="EZB75" s="71"/>
      <c r="EZD75" s="65"/>
      <c r="EZE75" s="69"/>
      <c r="EZF75" s="69"/>
      <c r="EZG75" s="70"/>
      <c r="EZH75" s="70"/>
      <c r="EZI75" s="70"/>
      <c r="EZJ75" s="71"/>
      <c r="EZL75" s="65"/>
      <c r="EZM75" s="69"/>
      <c r="EZN75" s="69"/>
      <c r="EZO75" s="70"/>
      <c r="EZP75" s="70"/>
      <c r="EZQ75" s="70"/>
      <c r="EZR75" s="71"/>
      <c r="EZT75" s="65"/>
      <c r="EZU75" s="69"/>
      <c r="EZV75" s="69"/>
      <c r="EZW75" s="70"/>
      <c r="EZX75" s="70"/>
      <c r="EZY75" s="70"/>
      <c r="EZZ75" s="71"/>
      <c r="FAB75" s="65"/>
      <c r="FAC75" s="69"/>
      <c r="FAD75" s="69"/>
      <c r="FAE75" s="70"/>
      <c r="FAF75" s="70"/>
      <c r="FAG75" s="70"/>
      <c r="FAH75" s="71"/>
      <c r="FAJ75" s="65"/>
      <c r="FAK75" s="69"/>
      <c r="FAL75" s="69"/>
      <c r="FAM75" s="70"/>
      <c r="FAN75" s="70"/>
      <c r="FAO75" s="70"/>
      <c r="FAP75" s="71"/>
      <c r="FAR75" s="65"/>
      <c r="FAS75" s="69"/>
      <c r="FAT75" s="69"/>
      <c r="FAU75" s="70"/>
      <c r="FAV75" s="70"/>
      <c r="FAW75" s="70"/>
      <c r="FAX75" s="71"/>
      <c r="FAZ75" s="65"/>
      <c r="FBA75" s="69"/>
      <c r="FBB75" s="69"/>
      <c r="FBC75" s="70"/>
      <c r="FBD75" s="70"/>
      <c r="FBE75" s="70"/>
      <c r="FBF75" s="71"/>
      <c r="FBH75" s="65"/>
      <c r="FBI75" s="69"/>
      <c r="FBJ75" s="69"/>
      <c r="FBK75" s="70"/>
      <c r="FBL75" s="70"/>
      <c r="FBM75" s="70"/>
      <c r="FBN75" s="71"/>
      <c r="FBP75" s="65"/>
      <c r="FBQ75" s="69"/>
      <c r="FBR75" s="69"/>
      <c r="FBS75" s="70"/>
      <c r="FBT75" s="70"/>
      <c r="FBU75" s="70"/>
      <c r="FBV75" s="71"/>
      <c r="FBX75" s="65"/>
      <c r="FBY75" s="69"/>
      <c r="FBZ75" s="69"/>
      <c r="FCA75" s="70"/>
      <c r="FCB75" s="70"/>
      <c r="FCC75" s="70"/>
      <c r="FCD75" s="71"/>
      <c r="FCF75" s="65"/>
      <c r="FCG75" s="69"/>
      <c r="FCH75" s="69"/>
      <c r="FCI75" s="70"/>
      <c r="FCJ75" s="70"/>
      <c r="FCK75" s="70"/>
      <c r="FCL75" s="71"/>
      <c r="FCN75" s="65"/>
      <c r="FCO75" s="69"/>
      <c r="FCP75" s="69"/>
      <c r="FCQ75" s="70"/>
      <c r="FCR75" s="70"/>
      <c r="FCS75" s="70"/>
      <c r="FCT75" s="71"/>
      <c r="FCV75" s="65"/>
      <c r="FCW75" s="69"/>
      <c r="FCX75" s="69"/>
      <c r="FCY75" s="70"/>
      <c r="FCZ75" s="70"/>
      <c r="FDA75" s="70"/>
      <c r="FDB75" s="71"/>
      <c r="FDD75" s="65"/>
      <c r="FDE75" s="69"/>
      <c r="FDF75" s="69"/>
      <c r="FDG75" s="70"/>
      <c r="FDH75" s="70"/>
      <c r="FDI75" s="70"/>
      <c r="FDJ75" s="71"/>
      <c r="FDL75" s="65"/>
      <c r="FDM75" s="69"/>
      <c r="FDN75" s="69"/>
      <c r="FDO75" s="70"/>
      <c r="FDP75" s="70"/>
      <c r="FDQ75" s="70"/>
      <c r="FDR75" s="71"/>
      <c r="FDT75" s="65"/>
      <c r="FDU75" s="69"/>
      <c r="FDV75" s="69"/>
      <c r="FDW75" s="70"/>
      <c r="FDX75" s="70"/>
      <c r="FDY75" s="70"/>
      <c r="FDZ75" s="71"/>
      <c r="FEB75" s="65"/>
      <c r="FEC75" s="69"/>
      <c r="FED75" s="69"/>
      <c r="FEE75" s="70"/>
      <c r="FEF75" s="70"/>
      <c r="FEG75" s="70"/>
      <c r="FEH75" s="71"/>
      <c r="FEJ75" s="65"/>
      <c r="FEK75" s="69"/>
      <c r="FEL75" s="69"/>
      <c r="FEM75" s="70"/>
      <c r="FEN75" s="70"/>
      <c r="FEO75" s="70"/>
      <c r="FEP75" s="71"/>
      <c r="FER75" s="65"/>
      <c r="FES75" s="69"/>
      <c r="FET75" s="69"/>
      <c r="FEU75" s="70"/>
      <c r="FEV75" s="70"/>
      <c r="FEW75" s="70"/>
      <c r="FEX75" s="71"/>
      <c r="FEZ75" s="65"/>
      <c r="FFA75" s="69"/>
      <c r="FFB75" s="69"/>
      <c r="FFC75" s="70"/>
      <c r="FFD75" s="70"/>
      <c r="FFE75" s="70"/>
      <c r="FFF75" s="71"/>
      <c r="FFH75" s="65"/>
      <c r="FFI75" s="69"/>
      <c r="FFJ75" s="69"/>
      <c r="FFK75" s="70"/>
      <c r="FFL75" s="70"/>
      <c r="FFM75" s="70"/>
      <c r="FFN75" s="71"/>
      <c r="FFP75" s="65"/>
      <c r="FFQ75" s="69"/>
      <c r="FFR75" s="69"/>
      <c r="FFS75" s="70"/>
      <c r="FFT75" s="70"/>
      <c r="FFU75" s="70"/>
      <c r="FFV75" s="71"/>
      <c r="FFX75" s="65"/>
      <c r="FFY75" s="69"/>
      <c r="FFZ75" s="69"/>
      <c r="FGA75" s="70"/>
      <c r="FGB75" s="70"/>
      <c r="FGC75" s="70"/>
      <c r="FGD75" s="71"/>
      <c r="FGF75" s="65"/>
      <c r="FGG75" s="69"/>
      <c r="FGH75" s="69"/>
      <c r="FGI75" s="70"/>
      <c r="FGJ75" s="70"/>
      <c r="FGK75" s="70"/>
      <c r="FGL75" s="71"/>
      <c r="FGN75" s="65"/>
      <c r="FGO75" s="69"/>
      <c r="FGP75" s="69"/>
      <c r="FGQ75" s="70"/>
      <c r="FGR75" s="70"/>
      <c r="FGS75" s="70"/>
      <c r="FGT75" s="71"/>
      <c r="FGV75" s="65"/>
      <c r="FGW75" s="69"/>
      <c r="FGX75" s="69"/>
      <c r="FGY75" s="70"/>
      <c r="FGZ75" s="70"/>
      <c r="FHA75" s="70"/>
      <c r="FHB75" s="71"/>
      <c r="FHD75" s="65"/>
      <c r="FHE75" s="69"/>
      <c r="FHF75" s="69"/>
      <c r="FHG75" s="70"/>
      <c r="FHH75" s="70"/>
      <c r="FHI75" s="70"/>
      <c r="FHJ75" s="71"/>
      <c r="FHL75" s="65"/>
      <c r="FHM75" s="69"/>
      <c r="FHN75" s="69"/>
      <c r="FHO75" s="70"/>
      <c r="FHP75" s="70"/>
      <c r="FHQ75" s="70"/>
      <c r="FHR75" s="71"/>
      <c r="FHT75" s="65"/>
      <c r="FHU75" s="69"/>
      <c r="FHV75" s="69"/>
      <c r="FHW75" s="70"/>
      <c r="FHX75" s="70"/>
      <c r="FHY75" s="70"/>
      <c r="FHZ75" s="71"/>
      <c r="FIB75" s="65"/>
      <c r="FIC75" s="69"/>
      <c r="FID75" s="69"/>
      <c r="FIE75" s="70"/>
      <c r="FIF75" s="70"/>
      <c r="FIG75" s="70"/>
      <c r="FIH75" s="71"/>
      <c r="FIJ75" s="65"/>
      <c r="FIK75" s="69"/>
      <c r="FIL75" s="69"/>
      <c r="FIM75" s="70"/>
      <c r="FIN75" s="70"/>
      <c r="FIO75" s="70"/>
      <c r="FIP75" s="71"/>
      <c r="FIR75" s="65"/>
      <c r="FIS75" s="69"/>
      <c r="FIT75" s="69"/>
      <c r="FIU75" s="70"/>
      <c r="FIV75" s="70"/>
      <c r="FIW75" s="70"/>
      <c r="FIX75" s="71"/>
      <c r="FIZ75" s="65"/>
      <c r="FJA75" s="69"/>
      <c r="FJB75" s="69"/>
      <c r="FJC75" s="70"/>
      <c r="FJD75" s="70"/>
      <c r="FJE75" s="70"/>
      <c r="FJF75" s="71"/>
      <c r="FJH75" s="65"/>
      <c r="FJI75" s="69"/>
      <c r="FJJ75" s="69"/>
      <c r="FJK75" s="70"/>
      <c r="FJL75" s="70"/>
      <c r="FJM75" s="70"/>
      <c r="FJN75" s="71"/>
      <c r="FJP75" s="65"/>
      <c r="FJQ75" s="69"/>
      <c r="FJR75" s="69"/>
      <c r="FJS75" s="70"/>
      <c r="FJT75" s="70"/>
      <c r="FJU75" s="70"/>
      <c r="FJV75" s="71"/>
      <c r="FJX75" s="65"/>
      <c r="FJY75" s="69"/>
      <c r="FJZ75" s="69"/>
      <c r="FKA75" s="70"/>
      <c r="FKB75" s="70"/>
      <c r="FKC75" s="70"/>
      <c r="FKD75" s="71"/>
      <c r="FKF75" s="65"/>
      <c r="FKG75" s="69"/>
      <c r="FKH75" s="69"/>
      <c r="FKI75" s="70"/>
      <c r="FKJ75" s="70"/>
      <c r="FKK75" s="70"/>
      <c r="FKL75" s="71"/>
      <c r="FKN75" s="65"/>
      <c r="FKO75" s="69"/>
      <c r="FKP75" s="69"/>
      <c r="FKQ75" s="70"/>
      <c r="FKR75" s="70"/>
      <c r="FKS75" s="70"/>
      <c r="FKT75" s="71"/>
      <c r="FKV75" s="65"/>
      <c r="FKW75" s="69"/>
      <c r="FKX75" s="69"/>
      <c r="FKY75" s="70"/>
      <c r="FKZ75" s="70"/>
      <c r="FLA75" s="70"/>
      <c r="FLB75" s="71"/>
      <c r="FLD75" s="65"/>
      <c r="FLE75" s="69"/>
      <c r="FLF75" s="69"/>
      <c r="FLG75" s="70"/>
      <c r="FLH75" s="70"/>
      <c r="FLI75" s="70"/>
      <c r="FLJ75" s="71"/>
      <c r="FLL75" s="65"/>
      <c r="FLM75" s="69"/>
      <c r="FLN75" s="69"/>
      <c r="FLO75" s="70"/>
      <c r="FLP75" s="70"/>
      <c r="FLQ75" s="70"/>
      <c r="FLR75" s="71"/>
      <c r="FLT75" s="65"/>
      <c r="FLU75" s="69"/>
      <c r="FLV75" s="69"/>
      <c r="FLW75" s="70"/>
      <c r="FLX75" s="70"/>
      <c r="FLY75" s="70"/>
      <c r="FLZ75" s="71"/>
      <c r="FMB75" s="65"/>
      <c r="FMC75" s="69"/>
      <c r="FMD75" s="69"/>
      <c r="FME75" s="70"/>
      <c r="FMF75" s="70"/>
      <c r="FMG75" s="70"/>
      <c r="FMH75" s="71"/>
      <c r="FMJ75" s="65"/>
      <c r="FMK75" s="69"/>
      <c r="FML75" s="69"/>
      <c r="FMM75" s="70"/>
      <c r="FMN75" s="70"/>
      <c r="FMO75" s="70"/>
      <c r="FMP75" s="71"/>
      <c r="FMR75" s="65"/>
      <c r="FMS75" s="69"/>
      <c r="FMT75" s="69"/>
      <c r="FMU75" s="70"/>
      <c r="FMV75" s="70"/>
      <c r="FMW75" s="70"/>
      <c r="FMX75" s="71"/>
      <c r="FMZ75" s="65"/>
      <c r="FNA75" s="69"/>
      <c r="FNB75" s="69"/>
      <c r="FNC75" s="70"/>
      <c r="FND75" s="70"/>
      <c r="FNE75" s="70"/>
      <c r="FNF75" s="71"/>
      <c r="FNH75" s="65"/>
      <c r="FNI75" s="69"/>
      <c r="FNJ75" s="69"/>
      <c r="FNK75" s="70"/>
      <c r="FNL75" s="70"/>
      <c r="FNM75" s="70"/>
      <c r="FNN75" s="71"/>
      <c r="FNP75" s="65"/>
      <c r="FNQ75" s="69"/>
      <c r="FNR75" s="69"/>
      <c r="FNS75" s="70"/>
      <c r="FNT75" s="70"/>
      <c r="FNU75" s="70"/>
      <c r="FNV75" s="71"/>
      <c r="FNX75" s="65"/>
      <c r="FNY75" s="69"/>
      <c r="FNZ75" s="69"/>
      <c r="FOA75" s="70"/>
      <c r="FOB75" s="70"/>
      <c r="FOC75" s="70"/>
      <c r="FOD75" s="71"/>
      <c r="FOF75" s="65"/>
      <c r="FOG75" s="69"/>
      <c r="FOH75" s="69"/>
      <c r="FOI75" s="70"/>
      <c r="FOJ75" s="70"/>
      <c r="FOK75" s="70"/>
      <c r="FOL75" s="71"/>
      <c r="FON75" s="65"/>
      <c r="FOO75" s="69"/>
      <c r="FOP75" s="69"/>
      <c r="FOQ75" s="70"/>
      <c r="FOR75" s="70"/>
      <c r="FOS75" s="70"/>
      <c r="FOT75" s="71"/>
      <c r="FOV75" s="65"/>
      <c r="FOW75" s="69"/>
      <c r="FOX75" s="69"/>
      <c r="FOY75" s="70"/>
      <c r="FOZ75" s="70"/>
      <c r="FPA75" s="70"/>
      <c r="FPB75" s="71"/>
      <c r="FPD75" s="65"/>
      <c r="FPE75" s="69"/>
      <c r="FPF75" s="69"/>
      <c r="FPG75" s="70"/>
      <c r="FPH75" s="70"/>
      <c r="FPI75" s="70"/>
      <c r="FPJ75" s="71"/>
      <c r="FPL75" s="65"/>
      <c r="FPM75" s="69"/>
      <c r="FPN75" s="69"/>
      <c r="FPO75" s="70"/>
      <c r="FPP75" s="70"/>
      <c r="FPQ75" s="70"/>
      <c r="FPR75" s="71"/>
      <c r="FPT75" s="65"/>
      <c r="FPU75" s="69"/>
      <c r="FPV75" s="69"/>
      <c r="FPW75" s="70"/>
      <c r="FPX75" s="70"/>
      <c r="FPY75" s="70"/>
      <c r="FPZ75" s="71"/>
      <c r="FQB75" s="65"/>
      <c r="FQC75" s="69"/>
      <c r="FQD75" s="69"/>
      <c r="FQE75" s="70"/>
      <c r="FQF75" s="70"/>
      <c r="FQG75" s="70"/>
      <c r="FQH75" s="71"/>
      <c r="FQJ75" s="65"/>
      <c r="FQK75" s="69"/>
      <c r="FQL75" s="69"/>
      <c r="FQM75" s="70"/>
      <c r="FQN75" s="70"/>
      <c r="FQO75" s="70"/>
      <c r="FQP75" s="71"/>
      <c r="FQR75" s="65"/>
      <c r="FQS75" s="69"/>
      <c r="FQT75" s="69"/>
      <c r="FQU75" s="70"/>
      <c r="FQV75" s="70"/>
      <c r="FQW75" s="70"/>
      <c r="FQX75" s="71"/>
      <c r="FQZ75" s="65"/>
      <c r="FRA75" s="69"/>
      <c r="FRB75" s="69"/>
      <c r="FRC75" s="70"/>
      <c r="FRD75" s="70"/>
      <c r="FRE75" s="70"/>
      <c r="FRF75" s="71"/>
      <c r="FRH75" s="65"/>
      <c r="FRI75" s="69"/>
      <c r="FRJ75" s="69"/>
      <c r="FRK75" s="70"/>
      <c r="FRL75" s="70"/>
      <c r="FRM75" s="70"/>
      <c r="FRN75" s="71"/>
      <c r="FRP75" s="65"/>
      <c r="FRQ75" s="69"/>
      <c r="FRR75" s="69"/>
      <c r="FRS75" s="70"/>
      <c r="FRT75" s="70"/>
      <c r="FRU75" s="70"/>
      <c r="FRV75" s="71"/>
      <c r="FRX75" s="65"/>
      <c r="FRY75" s="69"/>
      <c r="FRZ75" s="69"/>
      <c r="FSA75" s="70"/>
      <c r="FSB75" s="70"/>
      <c r="FSC75" s="70"/>
      <c r="FSD75" s="71"/>
      <c r="FSF75" s="65"/>
      <c r="FSG75" s="69"/>
      <c r="FSH75" s="69"/>
      <c r="FSI75" s="70"/>
      <c r="FSJ75" s="70"/>
      <c r="FSK75" s="70"/>
      <c r="FSL75" s="71"/>
      <c r="FSN75" s="65"/>
      <c r="FSO75" s="69"/>
      <c r="FSP75" s="69"/>
      <c r="FSQ75" s="70"/>
      <c r="FSR75" s="70"/>
      <c r="FSS75" s="70"/>
      <c r="FST75" s="71"/>
      <c r="FSV75" s="65"/>
      <c r="FSW75" s="69"/>
      <c r="FSX75" s="69"/>
      <c r="FSY75" s="70"/>
      <c r="FSZ75" s="70"/>
      <c r="FTA75" s="70"/>
      <c r="FTB75" s="71"/>
      <c r="FTD75" s="65"/>
      <c r="FTE75" s="69"/>
      <c r="FTF75" s="69"/>
      <c r="FTG75" s="70"/>
      <c r="FTH75" s="70"/>
      <c r="FTI75" s="70"/>
      <c r="FTJ75" s="71"/>
      <c r="FTL75" s="65"/>
      <c r="FTM75" s="69"/>
      <c r="FTN75" s="69"/>
      <c r="FTO75" s="70"/>
      <c r="FTP75" s="70"/>
      <c r="FTQ75" s="70"/>
      <c r="FTR75" s="71"/>
      <c r="FTT75" s="65"/>
      <c r="FTU75" s="69"/>
      <c r="FTV75" s="69"/>
      <c r="FTW75" s="70"/>
      <c r="FTX75" s="70"/>
      <c r="FTY75" s="70"/>
      <c r="FTZ75" s="71"/>
      <c r="FUB75" s="65"/>
      <c r="FUC75" s="69"/>
      <c r="FUD75" s="69"/>
      <c r="FUE75" s="70"/>
      <c r="FUF75" s="70"/>
      <c r="FUG75" s="70"/>
      <c r="FUH75" s="71"/>
      <c r="FUJ75" s="65"/>
      <c r="FUK75" s="69"/>
      <c r="FUL75" s="69"/>
      <c r="FUM75" s="70"/>
      <c r="FUN75" s="70"/>
      <c r="FUO75" s="70"/>
      <c r="FUP75" s="71"/>
      <c r="FUR75" s="65"/>
      <c r="FUS75" s="69"/>
      <c r="FUT75" s="69"/>
      <c r="FUU75" s="70"/>
      <c r="FUV75" s="70"/>
      <c r="FUW75" s="70"/>
      <c r="FUX75" s="71"/>
      <c r="FUZ75" s="65"/>
      <c r="FVA75" s="69"/>
      <c r="FVB75" s="69"/>
      <c r="FVC75" s="70"/>
      <c r="FVD75" s="70"/>
      <c r="FVE75" s="70"/>
      <c r="FVF75" s="71"/>
      <c r="FVH75" s="65"/>
      <c r="FVI75" s="69"/>
      <c r="FVJ75" s="69"/>
      <c r="FVK75" s="70"/>
      <c r="FVL75" s="70"/>
      <c r="FVM75" s="70"/>
      <c r="FVN75" s="71"/>
      <c r="FVP75" s="65"/>
      <c r="FVQ75" s="69"/>
      <c r="FVR75" s="69"/>
      <c r="FVS75" s="70"/>
      <c r="FVT75" s="70"/>
      <c r="FVU75" s="70"/>
      <c r="FVV75" s="71"/>
      <c r="FVX75" s="65"/>
      <c r="FVY75" s="69"/>
      <c r="FVZ75" s="69"/>
      <c r="FWA75" s="70"/>
      <c r="FWB75" s="70"/>
      <c r="FWC75" s="70"/>
      <c r="FWD75" s="71"/>
      <c r="FWF75" s="65"/>
      <c r="FWG75" s="69"/>
      <c r="FWH75" s="69"/>
      <c r="FWI75" s="70"/>
      <c r="FWJ75" s="70"/>
      <c r="FWK75" s="70"/>
      <c r="FWL75" s="71"/>
      <c r="FWN75" s="65"/>
      <c r="FWO75" s="69"/>
      <c r="FWP75" s="69"/>
      <c r="FWQ75" s="70"/>
      <c r="FWR75" s="70"/>
      <c r="FWS75" s="70"/>
      <c r="FWT75" s="71"/>
      <c r="FWV75" s="65"/>
      <c r="FWW75" s="69"/>
      <c r="FWX75" s="69"/>
      <c r="FWY75" s="70"/>
      <c r="FWZ75" s="70"/>
      <c r="FXA75" s="70"/>
      <c r="FXB75" s="71"/>
      <c r="FXD75" s="65"/>
      <c r="FXE75" s="69"/>
      <c r="FXF75" s="69"/>
      <c r="FXG75" s="70"/>
      <c r="FXH75" s="70"/>
      <c r="FXI75" s="70"/>
      <c r="FXJ75" s="71"/>
      <c r="FXL75" s="65"/>
      <c r="FXM75" s="69"/>
      <c r="FXN75" s="69"/>
      <c r="FXO75" s="70"/>
      <c r="FXP75" s="70"/>
      <c r="FXQ75" s="70"/>
      <c r="FXR75" s="71"/>
      <c r="FXT75" s="65"/>
      <c r="FXU75" s="69"/>
      <c r="FXV75" s="69"/>
      <c r="FXW75" s="70"/>
      <c r="FXX75" s="70"/>
      <c r="FXY75" s="70"/>
      <c r="FXZ75" s="71"/>
      <c r="FYB75" s="65"/>
      <c r="FYC75" s="69"/>
      <c r="FYD75" s="69"/>
      <c r="FYE75" s="70"/>
      <c r="FYF75" s="70"/>
      <c r="FYG75" s="70"/>
      <c r="FYH75" s="71"/>
      <c r="FYJ75" s="65"/>
      <c r="FYK75" s="69"/>
      <c r="FYL75" s="69"/>
      <c r="FYM75" s="70"/>
      <c r="FYN75" s="70"/>
      <c r="FYO75" s="70"/>
      <c r="FYP75" s="71"/>
      <c r="FYR75" s="65"/>
      <c r="FYS75" s="69"/>
      <c r="FYT75" s="69"/>
      <c r="FYU75" s="70"/>
      <c r="FYV75" s="70"/>
      <c r="FYW75" s="70"/>
      <c r="FYX75" s="71"/>
      <c r="FYZ75" s="65"/>
      <c r="FZA75" s="69"/>
      <c r="FZB75" s="69"/>
      <c r="FZC75" s="70"/>
      <c r="FZD75" s="70"/>
      <c r="FZE75" s="70"/>
      <c r="FZF75" s="71"/>
      <c r="FZH75" s="65"/>
      <c r="FZI75" s="69"/>
      <c r="FZJ75" s="69"/>
      <c r="FZK75" s="70"/>
      <c r="FZL75" s="70"/>
      <c r="FZM75" s="70"/>
      <c r="FZN75" s="71"/>
      <c r="FZP75" s="65"/>
      <c r="FZQ75" s="69"/>
      <c r="FZR75" s="69"/>
      <c r="FZS75" s="70"/>
      <c r="FZT75" s="70"/>
      <c r="FZU75" s="70"/>
      <c r="FZV75" s="71"/>
      <c r="FZX75" s="65"/>
      <c r="FZY75" s="69"/>
      <c r="FZZ75" s="69"/>
      <c r="GAA75" s="70"/>
      <c r="GAB75" s="70"/>
      <c r="GAC75" s="70"/>
      <c r="GAD75" s="71"/>
      <c r="GAF75" s="65"/>
      <c r="GAG75" s="69"/>
      <c r="GAH75" s="69"/>
      <c r="GAI75" s="70"/>
      <c r="GAJ75" s="70"/>
      <c r="GAK75" s="70"/>
      <c r="GAL75" s="71"/>
      <c r="GAN75" s="65"/>
      <c r="GAO75" s="69"/>
      <c r="GAP75" s="69"/>
      <c r="GAQ75" s="70"/>
      <c r="GAR75" s="70"/>
      <c r="GAS75" s="70"/>
      <c r="GAT75" s="71"/>
      <c r="GAV75" s="65"/>
      <c r="GAW75" s="69"/>
      <c r="GAX75" s="69"/>
      <c r="GAY75" s="70"/>
      <c r="GAZ75" s="70"/>
      <c r="GBA75" s="70"/>
      <c r="GBB75" s="71"/>
      <c r="GBD75" s="65"/>
      <c r="GBE75" s="69"/>
      <c r="GBF75" s="69"/>
      <c r="GBG75" s="70"/>
      <c r="GBH75" s="70"/>
      <c r="GBI75" s="70"/>
      <c r="GBJ75" s="71"/>
      <c r="GBL75" s="65"/>
      <c r="GBM75" s="69"/>
      <c r="GBN75" s="69"/>
      <c r="GBO75" s="70"/>
      <c r="GBP75" s="70"/>
      <c r="GBQ75" s="70"/>
      <c r="GBR75" s="71"/>
      <c r="GBT75" s="65"/>
      <c r="GBU75" s="69"/>
      <c r="GBV75" s="69"/>
      <c r="GBW75" s="70"/>
      <c r="GBX75" s="70"/>
      <c r="GBY75" s="70"/>
      <c r="GBZ75" s="71"/>
      <c r="GCB75" s="65"/>
      <c r="GCC75" s="69"/>
      <c r="GCD75" s="69"/>
      <c r="GCE75" s="70"/>
      <c r="GCF75" s="70"/>
      <c r="GCG75" s="70"/>
      <c r="GCH75" s="71"/>
      <c r="GCJ75" s="65"/>
      <c r="GCK75" s="69"/>
      <c r="GCL75" s="69"/>
      <c r="GCM75" s="70"/>
      <c r="GCN75" s="70"/>
      <c r="GCO75" s="70"/>
      <c r="GCP75" s="71"/>
      <c r="GCR75" s="65"/>
      <c r="GCS75" s="69"/>
      <c r="GCT75" s="69"/>
      <c r="GCU75" s="70"/>
      <c r="GCV75" s="70"/>
      <c r="GCW75" s="70"/>
      <c r="GCX75" s="71"/>
      <c r="GCZ75" s="65"/>
      <c r="GDA75" s="69"/>
      <c r="GDB75" s="69"/>
      <c r="GDC75" s="70"/>
      <c r="GDD75" s="70"/>
      <c r="GDE75" s="70"/>
      <c r="GDF75" s="71"/>
      <c r="GDH75" s="65"/>
      <c r="GDI75" s="69"/>
      <c r="GDJ75" s="69"/>
      <c r="GDK75" s="70"/>
      <c r="GDL75" s="70"/>
      <c r="GDM75" s="70"/>
      <c r="GDN75" s="71"/>
      <c r="GDP75" s="65"/>
      <c r="GDQ75" s="69"/>
      <c r="GDR75" s="69"/>
      <c r="GDS75" s="70"/>
      <c r="GDT75" s="70"/>
      <c r="GDU75" s="70"/>
      <c r="GDV75" s="71"/>
      <c r="GDX75" s="65"/>
      <c r="GDY75" s="69"/>
      <c r="GDZ75" s="69"/>
      <c r="GEA75" s="70"/>
      <c r="GEB75" s="70"/>
      <c r="GEC75" s="70"/>
      <c r="GED75" s="71"/>
      <c r="GEF75" s="65"/>
      <c r="GEG75" s="69"/>
      <c r="GEH75" s="69"/>
      <c r="GEI75" s="70"/>
      <c r="GEJ75" s="70"/>
      <c r="GEK75" s="70"/>
      <c r="GEL75" s="71"/>
      <c r="GEN75" s="65"/>
      <c r="GEO75" s="69"/>
      <c r="GEP75" s="69"/>
      <c r="GEQ75" s="70"/>
      <c r="GER75" s="70"/>
      <c r="GES75" s="70"/>
      <c r="GET75" s="71"/>
      <c r="GEV75" s="65"/>
      <c r="GEW75" s="69"/>
      <c r="GEX75" s="69"/>
      <c r="GEY75" s="70"/>
      <c r="GEZ75" s="70"/>
      <c r="GFA75" s="70"/>
      <c r="GFB75" s="71"/>
      <c r="GFD75" s="65"/>
      <c r="GFE75" s="69"/>
      <c r="GFF75" s="69"/>
      <c r="GFG75" s="70"/>
      <c r="GFH75" s="70"/>
      <c r="GFI75" s="70"/>
      <c r="GFJ75" s="71"/>
      <c r="GFL75" s="65"/>
      <c r="GFM75" s="69"/>
      <c r="GFN75" s="69"/>
      <c r="GFO75" s="70"/>
      <c r="GFP75" s="70"/>
      <c r="GFQ75" s="70"/>
      <c r="GFR75" s="71"/>
      <c r="GFT75" s="65"/>
      <c r="GFU75" s="69"/>
      <c r="GFV75" s="69"/>
      <c r="GFW75" s="70"/>
      <c r="GFX75" s="70"/>
      <c r="GFY75" s="70"/>
      <c r="GFZ75" s="71"/>
      <c r="GGB75" s="65"/>
      <c r="GGC75" s="69"/>
      <c r="GGD75" s="69"/>
      <c r="GGE75" s="70"/>
      <c r="GGF75" s="70"/>
      <c r="GGG75" s="70"/>
      <c r="GGH75" s="71"/>
      <c r="GGJ75" s="65"/>
      <c r="GGK75" s="69"/>
      <c r="GGL75" s="69"/>
      <c r="GGM75" s="70"/>
      <c r="GGN75" s="70"/>
      <c r="GGO75" s="70"/>
      <c r="GGP75" s="71"/>
      <c r="GGR75" s="65"/>
      <c r="GGS75" s="69"/>
      <c r="GGT75" s="69"/>
      <c r="GGU75" s="70"/>
      <c r="GGV75" s="70"/>
      <c r="GGW75" s="70"/>
      <c r="GGX75" s="71"/>
      <c r="GGZ75" s="65"/>
      <c r="GHA75" s="69"/>
      <c r="GHB75" s="69"/>
      <c r="GHC75" s="70"/>
      <c r="GHD75" s="70"/>
      <c r="GHE75" s="70"/>
      <c r="GHF75" s="71"/>
      <c r="GHH75" s="65"/>
      <c r="GHI75" s="69"/>
      <c r="GHJ75" s="69"/>
      <c r="GHK75" s="70"/>
      <c r="GHL75" s="70"/>
      <c r="GHM75" s="70"/>
      <c r="GHN75" s="71"/>
      <c r="GHP75" s="65"/>
      <c r="GHQ75" s="69"/>
      <c r="GHR75" s="69"/>
      <c r="GHS75" s="70"/>
      <c r="GHT75" s="70"/>
      <c r="GHU75" s="70"/>
      <c r="GHV75" s="71"/>
      <c r="GHX75" s="65"/>
      <c r="GHY75" s="69"/>
      <c r="GHZ75" s="69"/>
      <c r="GIA75" s="70"/>
      <c r="GIB75" s="70"/>
      <c r="GIC75" s="70"/>
      <c r="GID75" s="71"/>
      <c r="GIF75" s="65"/>
      <c r="GIG75" s="69"/>
      <c r="GIH75" s="69"/>
      <c r="GII75" s="70"/>
      <c r="GIJ75" s="70"/>
      <c r="GIK75" s="70"/>
      <c r="GIL75" s="71"/>
      <c r="GIN75" s="65"/>
      <c r="GIO75" s="69"/>
      <c r="GIP75" s="69"/>
      <c r="GIQ75" s="70"/>
      <c r="GIR75" s="70"/>
      <c r="GIS75" s="70"/>
      <c r="GIT75" s="71"/>
      <c r="GIV75" s="65"/>
      <c r="GIW75" s="69"/>
      <c r="GIX75" s="69"/>
      <c r="GIY75" s="70"/>
      <c r="GIZ75" s="70"/>
      <c r="GJA75" s="70"/>
      <c r="GJB75" s="71"/>
      <c r="GJD75" s="65"/>
      <c r="GJE75" s="69"/>
      <c r="GJF75" s="69"/>
      <c r="GJG75" s="70"/>
      <c r="GJH75" s="70"/>
      <c r="GJI75" s="70"/>
      <c r="GJJ75" s="71"/>
      <c r="GJL75" s="65"/>
      <c r="GJM75" s="69"/>
      <c r="GJN75" s="69"/>
      <c r="GJO75" s="70"/>
      <c r="GJP75" s="70"/>
      <c r="GJQ75" s="70"/>
      <c r="GJR75" s="71"/>
      <c r="GJT75" s="65"/>
      <c r="GJU75" s="69"/>
      <c r="GJV75" s="69"/>
      <c r="GJW75" s="70"/>
      <c r="GJX75" s="70"/>
      <c r="GJY75" s="70"/>
      <c r="GJZ75" s="71"/>
      <c r="GKB75" s="65"/>
      <c r="GKC75" s="69"/>
      <c r="GKD75" s="69"/>
      <c r="GKE75" s="70"/>
      <c r="GKF75" s="70"/>
      <c r="GKG75" s="70"/>
      <c r="GKH75" s="71"/>
      <c r="GKJ75" s="65"/>
      <c r="GKK75" s="69"/>
      <c r="GKL75" s="69"/>
      <c r="GKM75" s="70"/>
      <c r="GKN75" s="70"/>
      <c r="GKO75" s="70"/>
      <c r="GKP75" s="71"/>
      <c r="GKR75" s="65"/>
      <c r="GKS75" s="69"/>
      <c r="GKT75" s="69"/>
      <c r="GKU75" s="70"/>
      <c r="GKV75" s="70"/>
      <c r="GKW75" s="70"/>
      <c r="GKX75" s="71"/>
      <c r="GKZ75" s="65"/>
      <c r="GLA75" s="69"/>
      <c r="GLB75" s="69"/>
      <c r="GLC75" s="70"/>
      <c r="GLD75" s="70"/>
      <c r="GLE75" s="70"/>
      <c r="GLF75" s="71"/>
      <c r="GLH75" s="65"/>
      <c r="GLI75" s="69"/>
      <c r="GLJ75" s="69"/>
      <c r="GLK75" s="70"/>
      <c r="GLL75" s="70"/>
      <c r="GLM75" s="70"/>
      <c r="GLN75" s="71"/>
      <c r="GLP75" s="65"/>
      <c r="GLQ75" s="69"/>
      <c r="GLR75" s="69"/>
      <c r="GLS75" s="70"/>
      <c r="GLT75" s="70"/>
      <c r="GLU75" s="70"/>
      <c r="GLV75" s="71"/>
      <c r="GLX75" s="65"/>
      <c r="GLY75" s="69"/>
      <c r="GLZ75" s="69"/>
      <c r="GMA75" s="70"/>
      <c r="GMB75" s="70"/>
      <c r="GMC75" s="70"/>
      <c r="GMD75" s="71"/>
      <c r="GMF75" s="65"/>
      <c r="GMG75" s="69"/>
      <c r="GMH75" s="69"/>
      <c r="GMI75" s="70"/>
      <c r="GMJ75" s="70"/>
      <c r="GMK75" s="70"/>
      <c r="GML75" s="71"/>
      <c r="GMN75" s="65"/>
      <c r="GMO75" s="69"/>
      <c r="GMP75" s="69"/>
      <c r="GMQ75" s="70"/>
      <c r="GMR75" s="70"/>
      <c r="GMS75" s="70"/>
      <c r="GMT75" s="71"/>
      <c r="GMV75" s="65"/>
      <c r="GMW75" s="69"/>
      <c r="GMX75" s="69"/>
      <c r="GMY75" s="70"/>
      <c r="GMZ75" s="70"/>
      <c r="GNA75" s="70"/>
      <c r="GNB75" s="71"/>
      <c r="GND75" s="65"/>
      <c r="GNE75" s="69"/>
      <c r="GNF75" s="69"/>
      <c r="GNG75" s="70"/>
      <c r="GNH75" s="70"/>
      <c r="GNI75" s="70"/>
      <c r="GNJ75" s="71"/>
      <c r="GNL75" s="65"/>
      <c r="GNM75" s="69"/>
      <c r="GNN75" s="69"/>
      <c r="GNO75" s="70"/>
      <c r="GNP75" s="70"/>
      <c r="GNQ75" s="70"/>
      <c r="GNR75" s="71"/>
      <c r="GNT75" s="65"/>
      <c r="GNU75" s="69"/>
      <c r="GNV75" s="69"/>
      <c r="GNW75" s="70"/>
      <c r="GNX75" s="70"/>
      <c r="GNY75" s="70"/>
      <c r="GNZ75" s="71"/>
      <c r="GOB75" s="65"/>
      <c r="GOC75" s="69"/>
      <c r="GOD75" s="69"/>
      <c r="GOE75" s="70"/>
      <c r="GOF75" s="70"/>
      <c r="GOG75" s="70"/>
      <c r="GOH75" s="71"/>
      <c r="GOJ75" s="65"/>
      <c r="GOK75" s="69"/>
      <c r="GOL75" s="69"/>
      <c r="GOM75" s="70"/>
      <c r="GON75" s="70"/>
      <c r="GOO75" s="70"/>
      <c r="GOP75" s="71"/>
      <c r="GOR75" s="65"/>
      <c r="GOS75" s="69"/>
      <c r="GOT75" s="69"/>
      <c r="GOU75" s="70"/>
      <c r="GOV75" s="70"/>
      <c r="GOW75" s="70"/>
      <c r="GOX75" s="71"/>
      <c r="GOZ75" s="65"/>
      <c r="GPA75" s="69"/>
      <c r="GPB75" s="69"/>
      <c r="GPC75" s="70"/>
      <c r="GPD75" s="70"/>
      <c r="GPE75" s="70"/>
      <c r="GPF75" s="71"/>
      <c r="GPH75" s="65"/>
      <c r="GPI75" s="69"/>
      <c r="GPJ75" s="69"/>
      <c r="GPK75" s="70"/>
      <c r="GPL75" s="70"/>
      <c r="GPM75" s="70"/>
      <c r="GPN75" s="71"/>
      <c r="GPP75" s="65"/>
      <c r="GPQ75" s="69"/>
      <c r="GPR75" s="69"/>
      <c r="GPS75" s="70"/>
      <c r="GPT75" s="70"/>
      <c r="GPU75" s="70"/>
      <c r="GPV75" s="71"/>
      <c r="GPX75" s="65"/>
      <c r="GPY75" s="69"/>
      <c r="GPZ75" s="69"/>
      <c r="GQA75" s="70"/>
      <c r="GQB75" s="70"/>
      <c r="GQC75" s="70"/>
      <c r="GQD75" s="71"/>
      <c r="GQF75" s="65"/>
      <c r="GQG75" s="69"/>
      <c r="GQH75" s="69"/>
      <c r="GQI75" s="70"/>
      <c r="GQJ75" s="70"/>
      <c r="GQK75" s="70"/>
      <c r="GQL75" s="71"/>
      <c r="GQN75" s="65"/>
      <c r="GQO75" s="69"/>
      <c r="GQP75" s="69"/>
      <c r="GQQ75" s="70"/>
      <c r="GQR75" s="70"/>
      <c r="GQS75" s="70"/>
      <c r="GQT75" s="71"/>
      <c r="GQV75" s="65"/>
      <c r="GQW75" s="69"/>
      <c r="GQX75" s="69"/>
      <c r="GQY75" s="70"/>
      <c r="GQZ75" s="70"/>
      <c r="GRA75" s="70"/>
      <c r="GRB75" s="71"/>
      <c r="GRD75" s="65"/>
      <c r="GRE75" s="69"/>
      <c r="GRF75" s="69"/>
      <c r="GRG75" s="70"/>
      <c r="GRH75" s="70"/>
      <c r="GRI75" s="70"/>
      <c r="GRJ75" s="71"/>
      <c r="GRL75" s="65"/>
      <c r="GRM75" s="69"/>
      <c r="GRN75" s="69"/>
      <c r="GRO75" s="70"/>
      <c r="GRP75" s="70"/>
      <c r="GRQ75" s="70"/>
      <c r="GRR75" s="71"/>
      <c r="GRT75" s="65"/>
      <c r="GRU75" s="69"/>
      <c r="GRV75" s="69"/>
      <c r="GRW75" s="70"/>
      <c r="GRX75" s="70"/>
      <c r="GRY75" s="70"/>
      <c r="GRZ75" s="71"/>
      <c r="GSB75" s="65"/>
      <c r="GSC75" s="69"/>
      <c r="GSD75" s="69"/>
      <c r="GSE75" s="70"/>
      <c r="GSF75" s="70"/>
      <c r="GSG75" s="70"/>
      <c r="GSH75" s="71"/>
      <c r="GSJ75" s="65"/>
      <c r="GSK75" s="69"/>
      <c r="GSL75" s="69"/>
      <c r="GSM75" s="70"/>
      <c r="GSN75" s="70"/>
      <c r="GSO75" s="70"/>
      <c r="GSP75" s="71"/>
      <c r="GSR75" s="65"/>
      <c r="GSS75" s="69"/>
      <c r="GST75" s="69"/>
      <c r="GSU75" s="70"/>
      <c r="GSV75" s="70"/>
      <c r="GSW75" s="70"/>
      <c r="GSX75" s="71"/>
      <c r="GSZ75" s="65"/>
      <c r="GTA75" s="69"/>
      <c r="GTB75" s="69"/>
      <c r="GTC75" s="70"/>
      <c r="GTD75" s="70"/>
      <c r="GTE75" s="70"/>
      <c r="GTF75" s="71"/>
      <c r="GTH75" s="65"/>
      <c r="GTI75" s="69"/>
      <c r="GTJ75" s="69"/>
      <c r="GTK75" s="70"/>
      <c r="GTL75" s="70"/>
      <c r="GTM75" s="70"/>
      <c r="GTN75" s="71"/>
      <c r="GTP75" s="65"/>
      <c r="GTQ75" s="69"/>
      <c r="GTR75" s="69"/>
      <c r="GTS75" s="70"/>
      <c r="GTT75" s="70"/>
      <c r="GTU75" s="70"/>
      <c r="GTV75" s="71"/>
      <c r="GTX75" s="65"/>
      <c r="GTY75" s="69"/>
      <c r="GTZ75" s="69"/>
      <c r="GUA75" s="70"/>
      <c r="GUB75" s="70"/>
      <c r="GUC75" s="70"/>
      <c r="GUD75" s="71"/>
      <c r="GUF75" s="65"/>
      <c r="GUG75" s="69"/>
      <c r="GUH75" s="69"/>
      <c r="GUI75" s="70"/>
      <c r="GUJ75" s="70"/>
      <c r="GUK75" s="70"/>
      <c r="GUL75" s="71"/>
      <c r="GUN75" s="65"/>
      <c r="GUO75" s="69"/>
      <c r="GUP75" s="69"/>
      <c r="GUQ75" s="70"/>
      <c r="GUR75" s="70"/>
      <c r="GUS75" s="70"/>
      <c r="GUT75" s="71"/>
      <c r="GUV75" s="65"/>
      <c r="GUW75" s="69"/>
      <c r="GUX75" s="69"/>
      <c r="GUY75" s="70"/>
      <c r="GUZ75" s="70"/>
      <c r="GVA75" s="70"/>
      <c r="GVB75" s="71"/>
      <c r="GVD75" s="65"/>
      <c r="GVE75" s="69"/>
      <c r="GVF75" s="69"/>
      <c r="GVG75" s="70"/>
      <c r="GVH75" s="70"/>
      <c r="GVI75" s="70"/>
      <c r="GVJ75" s="71"/>
      <c r="GVL75" s="65"/>
      <c r="GVM75" s="69"/>
      <c r="GVN75" s="69"/>
      <c r="GVO75" s="70"/>
      <c r="GVP75" s="70"/>
      <c r="GVQ75" s="70"/>
      <c r="GVR75" s="71"/>
      <c r="GVT75" s="65"/>
      <c r="GVU75" s="69"/>
      <c r="GVV75" s="69"/>
      <c r="GVW75" s="70"/>
      <c r="GVX75" s="70"/>
      <c r="GVY75" s="70"/>
      <c r="GVZ75" s="71"/>
      <c r="GWB75" s="65"/>
      <c r="GWC75" s="69"/>
      <c r="GWD75" s="69"/>
      <c r="GWE75" s="70"/>
      <c r="GWF75" s="70"/>
      <c r="GWG75" s="70"/>
      <c r="GWH75" s="71"/>
      <c r="GWJ75" s="65"/>
      <c r="GWK75" s="69"/>
      <c r="GWL75" s="69"/>
      <c r="GWM75" s="70"/>
      <c r="GWN75" s="70"/>
      <c r="GWO75" s="70"/>
      <c r="GWP75" s="71"/>
      <c r="GWR75" s="65"/>
      <c r="GWS75" s="69"/>
      <c r="GWT75" s="69"/>
      <c r="GWU75" s="70"/>
      <c r="GWV75" s="70"/>
      <c r="GWW75" s="70"/>
      <c r="GWX75" s="71"/>
      <c r="GWZ75" s="65"/>
      <c r="GXA75" s="69"/>
      <c r="GXB75" s="69"/>
      <c r="GXC75" s="70"/>
      <c r="GXD75" s="70"/>
      <c r="GXE75" s="70"/>
      <c r="GXF75" s="71"/>
      <c r="GXH75" s="65"/>
      <c r="GXI75" s="69"/>
      <c r="GXJ75" s="69"/>
      <c r="GXK75" s="70"/>
      <c r="GXL75" s="70"/>
      <c r="GXM75" s="70"/>
      <c r="GXN75" s="71"/>
      <c r="GXP75" s="65"/>
      <c r="GXQ75" s="69"/>
      <c r="GXR75" s="69"/>
      <c r="GXS75" s="70"/>
      <c r="GXT75" s="70"/>
      <c r="GXU75" s="70"/>
      <c r="GXV75" s="71"/>
      <c r="GXX75" s="65"/>
      <c r="GXY75" s="69"/>
      <c r="GXZ75" s="69"/>
      <c r="GYA75" s="70"/>
      <c r="GYB75" s="70"/>
      <c r="GYC75" s="70"/>
      <c r="GYD75" s="71"/>
      <c r="GYF75" s="65"/>
      <c r="GYG75" s="69"/>
      <c r="GYH75" s="69"/>
      <c r="GYI75" s="70"/>
      <c r="GYJ75" s="70"/>
      <c r="GYK75" s="70"/>
      <c r="GYL75" s="71"/>
      <c r="GYN75" s="65"/>
      <c r="GYO75" s="69"/>
      <c r="GYP75" s="69"/>
      <c r="GYQ75" s="70"/>
      <c r="GYR75" s="70"/>
      <c r="GYS75" s="70"/>
      <c r="GYT75" s="71"/>
      <c r="GYV75" s="65"/>
      <c r="GYW75" s="69"/>
      <c r="GYX75" s="69"/>
      <c r="GYY75" s="70"/>
      <c r="GYZ75" s="70"/>
      <c r="GZA75" s="70"/>
      <c r="GZB75" s="71"/>
      <c r="GZD75" s="65"/>
      <c r="GZE75" s="69"/>
      <c r="GZF75" s="69"/>
      <c r="GZG75" s="70"/>
      <c r="GZH75" s="70"/>
      <c r="GZI75" s="70"/>
      <c r="GZJ75" s="71"/>
      <c r="GZL75" s="65"/>
      <c r="GZM75" s="69"/>
      <c r="GZN75" s="69"/>
      <c r="GZO75" s="70"/>
      <c r="GZP75" s="70"/>
      <c r="GZQ75" s="70"/>
      <c r="GZR75" s="71"/>
      <c r="GZT75" s="65"/>
      <c r="GZU75" s="69"/>
      <c r="GZV75" s="69"/>
      <c r="GZW75" s="70"/>
      <c r="GZX75" s="70"/>
      <c r="GZY75" s="70"/>
      <c r="GZZ75" s="71"/>
      <c r="HAB75" s="65"/>
      <c r="HAC75" s="69"/>
      <c r="HAD75" s="69"/>
      <c r="HAE75" s="70"/>
      <c r="HAF75" s="70"/>
      <c r="HAG75" s="70"/>
      <c r="HAH75" s="71"/>
      <c r="HAJ75" s="65"/>
      <c r="HAK75" s="69"/>
      <c r="HAL75" s="69"/>
      <c r="HAM75" s="70"/>
      <c r="HAN75" s="70"/>
      <c r="HAO75" s="70"/>
      <c r="HAP75" s="71"/>
      <c r="HAR75" s="65"/>
      <c r="HAS75" s="69"/>
      <c r="HAT75" s="69"/>
      <c r="HAU75" s="70"/>
      <c r="HAV75" s="70"/>
      <c r="HAW75" s="70"/>
      <c r="HAX75" s="71"/>
      <c r="HAZ75" s="65"/>
      <c r="HBA75" s="69"/>
      <c r="HBB75" s="69"/>
      <c r="HBC75" s="70"/>
      <c r="HBD75" s="70"/>
      <c r="HBE75" s="70"/>
      <c r="HBF75" s="71"/>
      <c r="HBH75" s="65"/>
      <c r="HBI75" s="69"/>
      <c r="HBJ75" s="69"/>
      <c r="HBK75" s="70"/>
      <c r="HBL75" s="70"/>
      <c r="HBM75" s="70"/>
      <c r="HBN75" s="71"/>
      <c r="HBP75" s="65"/>
      <c r="HBQ75" s="69"/>
      <c r="HBR75" s="69"/>
      <c r="HBS75" s="70"/>
      <c r="HBT75" s="70"/>
      <c r="HBU75" s="70"/>
      <c r="HBV75" s="71"/>
      <c r="HBX75" s="65"/>
      <c r="HBY75" s="69"/>
      <c r="HBZ75" s="69"/>
      <c r="HCA75" s="70"/>
      <c r="HCB75" s="70"/>
      <c r="HCC75" s="70"/>
      <c r="HCD75" s="71"/>
      <c r="HCF75" s="65"/>
      <c r="HCG75" s="69"/>
      <c r="HCH75" s="69"/>
      <c r="HCI75" s="70"/>
      <c r="HCJ75" s="70"/>
      <c r="HCK75" s="70"/>
      <c r="HCL75" s="71"/>
      <c r="HCN75" s="65"/>
      <c r="HCO75" s="69"/>
      <c r="HCP75" s="69"/>
      <c r="HCQ75" s="70"/>
      <c r="HCR75" s="70"/>
      <c r="HCS75" s="70"/>
      <c r="HCT75" s="71"/>
      <c r="HCV75" s="65"/>
      <c r="HCW75" s="69"/>
      <c r="HCX75" s="69"/>
      <c r="HCY75" s="70"/>
      <c r="HCZ75" s="70"/>
      <c r="HDA75" s="70"/>
      <c r="HDB75" s="71"/>
      <c r="HDD75" s="65"/>
      <c r="HDE75" s="69"/>
      <c r="HDF75" s="69"/>
      <c r="HDG75" s="70"/>
      <c r="HDH75" s="70"/>
      <c r="HDI75" s="70"/>
      <c r="HDJ75" s="71"/>
      <c r="HDL75" s="65"/>
      <c r="HDM75" s="69"/>
      <c r="HDN75" s="69"/>
      <c r="HDO75" s="70"/>
      <c r="HDP75" s="70"/>
      <c r="HDQ75" s="70"/>
      <c r="HDR75" s="71"/>
      <c r="HDT75" s="65"/>
      <c r="HDU75" s="69"/>
      <c r="HDV75" s="69"/>
      <c r="HDW75" s="70"/>
      <c r="HDX75" s="70"/>
      <c r="HDY75" s="70"/>
      <c r="HDZ75" s="71"/>
      <c r="HEB75" s="65"/>
      <c r="HEC75" s="69"/>
      <c r="HED75" s="69"/>
      <c r="HEE75" s="70"/>
      <c r="HEF75" s="70"/>
      <c r="HEG75" s="70"/>
      <c r="HEH75" s="71"/>
      <c r="HEJ75" s="65"/>
      <c r="HEK75" s="69"/>
      <c r="HEL75" s="69"/>
      <c r="HEM75" s="70"/>
      <c r="HEN75" s="70"/>
      <c r="HEO75" s="70"/>
      <c r="HEP75" s="71"/>
      <c r="HER75" s="65"/>
      <c r="HES75" s="69"/>
      <c r="HET75" s="69"/>
      <c r="HEU75" s="70"/>
      <c r="HEV75" s="70"/>
      <c r="HEW75" s="70"/>
      <c r="HEX75" s="71"/>
      <c r="HEZ75" s="65"/>
      <c r="HFA75" s="69"/>
      <c r="HFB75" s="69"/>
      <c r="HFC75" s="70"/>
      <c r="HFD75" s="70"/>
      <c r="HFE75" s="70"/>
      <c r="HFF75" s="71"/>
      <c r="HFH75" s="65"/>
      <c r="HFI75" s="69"/>
      <c r="HFJ75" s="69"/>
      <c r="HFK75" s="70"/>
      <c r="HFL75" s="70"/>
      <c r="HFM75" s="70"/>
      <c r="HFN75" s="71"/>
      <c r="HFP75" s="65"/>
      <c r="HFQ75" s="69"/>
      <c r="HFR75" s="69"/>
      <c r="HFS75" s="70"/>
      <c r="HFT75" s="70"/>
      <c r="HFU75" s="70"/>
      <c r="HFV75" s="71"/>
      <c r="HFX75" s="65"/>
      <c r="HFY75" s="69"/>
      <c r="HFZ75" s="69"/>
      <c r="HGA75" s="70"/>
      <c r="HGB75" s="70"/>
      <c r="HGC75" s="70"/>
      <c r="HGD75" s="71"/>
      <c r="HGF75" s="65"/>
      <c r="HGG75" s="69"/>
      <c r="HGH75" s="69"/>
      <c r="HGI75" s="70"/>
      <c r="HGJ75" s="70"/>
      <c r="HGK75" s="70"/>
      <c r="HGL75" s="71"/>
      <c r="HGN75" s="65"/>
      <c r="HGO75" s="69"/>
      <c r="HGP75" s="69"/>
      <c r="HGQ75" s="70"/>
      <c r="HGR75" s="70"/>
      <c r="HGS75" s="70"/>
      <c r="HGT75" s="71"/>
      <c r="HGV75" s="65"/>
      <c r="HGW75" s="69"/>
      <c r="HGX75" s="69"/>
      <c r="HGY75" s="70"/>
      <c r="HGZ75" s="70"/>
      <c r="HHA75" s="70"/>
      <c r="HHB75" s="71"/>
      <c r="HHD75" s="65"/>
      <c r="HHE75" s="69"/>
      <c r="HHF75" s="69"/>
      <c r="HHG75" s="70"/>
      <c r="HHH75" s="70"/>
      <c r="HHI75" s="70"/>
      <c r="HHJ75" s="71"/>
      <c r="HHL75" s="65"/>
      <c r="HHM75" s="69"/>
      <c r="HHN75" s="69"/>
      <c r="HHO75" s="70"/>
      <c r="HHP75" s="70"/>
      <c r="HHQ75" s="70"/>
      <c r="HHR75" s="71"/>
      <c r="HHT75" s="65"/>
      <c r="HHU75" s="69"/>
      <c r="HHV75" s="69"/>
      <c r="HHW75" s="70"/>
      <c r="HHX75" s="70"/>
      <c r="HHY75" s="70"/>
      <c r="HHZ75" s="71"/>
      <c r="HIB75" s="65"/>
      <c r="HIC75" s="69"/>
      <c r="HID75" s="69"/>
      <c r="HIE75" s="70"/>
      <c r="HIF75" s="70"/>
      <c r="HIG75" s="70"/>
      <c r="HIH75" s="71"/>
      <c r="HIJ75" s="65"/>
      <c r="HIK75" s="69"/>
      <c r="HIL75" s="69"/>
      <c r="HIM75" s="70"/>
      <c r="HIN75" s="70"/>
      <c r="HIO75" s="70"/>
      <c r="HIP75" s="71"/>
      <c r="HIR75" s="65"/>
      <c r="HIS75" s="69"/>
      <c r="HIT75" s="69"/>
      <c r="HIU75" s="70"/>
      <c r="HIV75" s="70"/>
      <c r="HIW75" s="70"/>
      <c r="HIX75" s="71"/>
      <c r="HIZ75" s="65"/>
      <c r="HJA75" s="69"/>
      <c r="HJB75" s="69"/>
      <c r="HJC75" s="70"/>
      <c r="HJD75" s="70"/>
      <c r="HJE75" s="70"/>
      <c r="HJF75" s="71"/>
      <c r="HJH75" s="65"/>
      <c r="HJI75" s="69"/>
      <c r="HJJ75" s="69"/>
      <c r="HJK75" s="70"/>
      <c r="HJL75" s="70"/>
      <c r="HJM75" s="70"/>
      <c r="HJN75" s="71"/>
      <c r="HJP75" s="65"/>
      <c r="HJQ75" s="69"/>
      <c r="HJR75" s="69"/>
      <c r="HJS75" s="70"/>
      <c r="HJT75" s="70"/>
      <c r="HJU75" s="70"/>
      <c r="HJV75" s="71"/>
      <c r="HJX75" s="65"/>
      <c r="HJY75" s="69"/>
      <c r="HJZ75" s="69"/>
      <c r="HKA75" s="70"/>
      <c r="HKB75" s="70"/>
      <c r="HKC75" s="70"/>
      <c r="HKD75" s="71"/>
      <c r="HKF75" s="65"/>
      <c r="HKG75" s="69"/>
      <c r="HKH75" s="69"/>
      <c r="HKI75" s="70"/>
      <c r="HKJ75" s="70"/>
      <c r="HKK75" s="70"/>
      <c r="HKL75" s="71"/>
      <c r="HKN75" s="65"/>
      <c r="HKO75" s="69"/>
      <c r="HKP75" s="69"/>
      <c r="HKQ75" s="70"/>
      <c r="HKR75" s="70"/>
      <c r="HKS75" s="70"/>
      <c r="HKT75" s="71"/>
      <c r="HKV75" s="65"/>
      <c r="HKW75" s="69"/>
      <c r="HKX75" s="69"/>
      <c r="HKY75" s="70"/>
      <c r="HKZ75" s="70"/>
      <c r="HLA75" s="70"/>
      <c r="HLB75" s="71"/>
      <c r="HLD75" s="65"/>
      <c r="HLE75" s="69"/>
      <c r="HLF75" s="69"/>
      <c r="HLG75" s="70"/>
      <c r="HLH75" s="70"/>
      <c r="HLI75" s="70"/>
      <c r="HLJ75" s="71"/>
      <c r="HLL75" s="65"/>
      <c r="HLM75" s="69"/>
      <c r="HLN75" s="69"/>
      <c r="HLO75" s="70"/>
      <c r="HLP75" s="70"/>
      <c r="HLQ75" s="70"/>
      <c r="HLR75" s="71"/>
      <c r="HLT75" s="65"/>
      <c r="HLU75" s="69"/>
      <c r="HLV75" s="69"/>
      <c r="HLW75" s="70"/>
      <c r="HLX75" s="70"/>
      <c r="HLY75" s="70"/>
      <c r="HLZ75" s="71"/>
      <c r="HMB75" s="65"/>
      <c r="HMC75" s="69"/>
      <c r="HMD75" s="69"/>
      <c r="HME75" s="70"/>
      <c r="HMF75" s="70"/>
      <c r="HMG75" s="70"/>
      <c r="HMH75" s="71"/>
      <c r="HMJ75" s="65"/>
      <c r="HMK75" s="69"/>
      <c r="HML75" s="69"/>
      <c r="HMM75" s="70"/>
      <c r="HMN75" s="70"/>
      <c r="HMO75" s="70"/>
      <c r="HMP75" s="71"/>
      <c r="HMR75" s="65"/>
      <c r="HMS75" s="69"/>
      <c r="HMT75" s="69"/>
      <c r="HMU75" s="70"/>
      <c r="HMV75" s="70"/>
      <c r="HMW75" s="70"/>
      <c r="HMX75" s="71"/>
      <c r="HMZ75" s="65"/>
      <c r="HNA75" s="69"/>
      <c r="HNB75" s="69"/>
      <c r="HNC75" s="70"/>
      <c r="HND75" s="70"/>
      <c r="HNE75" s="70"/>
      <c r="HNF75" s="71"/>
      <c r="HNH75" s="65"/>
      <c r="HNI75" s="69"/>
      <c r="HNJ75" s="69"/>
      <c r="HNK75" s="70"/>
      <c r="HNL75" s="70"/>
      <c r="HNM75" s="70"/>
      <c r="HNN75" s="71"/>
      <c r="HNP75" s="65"/>
      <c r="HNQ75" s="69"/>
      <c r="HNR75" s="69"/>
      <c r="HNS75" s="70"/>
      <c r="HNT75" s="70"/>
      <c r="HNU75" s="70"/>
      <c r="HNV75" s="71"/>
      <c r="HNX75" s="65"/>
      <c r="HNY75" s="69"/>
      <c r="HNZ75" s="69"/>
      <c r="HOA75" s="70"/>
      <c r="HOB75" s="70"/>
      <c r="HOC75" s="70"/>
      <c r="HOD75" s="71"/>
      <c r="HOF75" s="65"/>
      <c r="HOG75" s="69"/>
      <c r="HOH75" s="69"/>
      <c r="HOI75" s="70"/>
      <c r="HOJ75" s="70"/>
      <c r="HOK75" s="70"/>
      <c r="HOL75" s="71"/>
      <c r="HON75" s="65"/>
      <c r="HOO75" s="69"/>
      <c r="HOP75" s="69"/>
      <c r="HOQ75" s="70"/>
      <c r="HOR75" s="70"/>
      <c r="HOS75" s="70"/>
      <c r="HOT75" s="71"/>
      <c r="HOV75" s="65"/>
      <c r="HOW75" s="69"/>
      <c r="HOX75" s="69"/>
      <c r="HOY75" s="70"/>
      <c r="HOZ75" s="70"/>
      <c r="HPA75" s="70"/>
      <c r="HPB75" s="71"/>
      <c r="HPD75" s="65"/>
      <c r="HPE75" s="69"/>
      <c r="HPF75" s="69"/>
      <c r="HPG75" s="70"/>
      <c r="HPH75" s="70"/>
      <c r="HPI75" s="70"/>
      <c r="HPJ75" s="71"/>
      <c r="HPL75" s="65"/>
      <c r="HPM75" s="69"/>
      <c r="HPN75" s="69"/>
      <c r="HPO75" s="70"/>
      <c r="HPP75" s="70"/>
      <c r="HPQ75" s="70"/>
      <c r="HPR75" s="71"/>
      <c r="HPT75" s="65"/>
      <c r="HPU75" s="69"/>
      <c r="HPV75" s="69"/>
      <c r="HPW75" s="70"/>
      <c r="HPX75" s="70"/>
      <c r="HPY75" s="70"/>
      <c r="HPZ75" s="71"/>
      <c r="HQB75" s="65"/>
      <c r="HQC75" s="69"/>
      <c r="HQD75" s="69"/>
      <c r="HQE75" s="70"/>
      <c r="HQF75" s="70"/>
      <c r="HQG75" s="70"/>
      <c r="HQH75" s="71"/>
      <c r="HQJ75" s="65"/>
      <c r="HQK75" s="69"/>
      <c r="HQL75" s="69"/>
      <c r="HQM75" s="70"/>
      <c r="HQN75" s="70"/>
      <c r="HQO75" s="70"/>
      <c r="HQP75" s="71"/>
      <c r="HQR75" s="65"/>
      <c r="HQS75" s="69"/>
      <c r="HQT75" s="69"/>
      <c r="HQU75" s="70"/>
      <c r="HQV75" s="70"/>
      <c r="HQW75" s="70"/>
      <c r="HQX75" s="71"/>
      <c r="HQZ75" s="65"/>
      <c r="HRA75" s="69"/>
      <c r="HRB75" s="69"/>
      <c r="HRC75" s="70"/>
      <c r="HRD75" s="70"/>
      <c r="HRE75" s="70"/>
      <c r="HRF75" s="71"/>
      <c r="HRH75" s="65"/>
      <c r="HRI75" s="69"/>
      <c r="HRJ75" s="69"/>
      <c r="HRK75" s="70"/>
      <c r="HRL75" s="70"/>
      <c r="HRM75" s="70"/>
      <c r="HRN75" s="71"/>
      <c r="HRP75" s="65"/>
      <c r="HRQ75" s="69"/>
      <c r="HRR75" s="69"/>
      <c r="HRS75" s="70"/>
      <c r="HRT75" s="70"/>
      <c r="HRU75" s="70"/>
      <c r="HRV75" s="71"/>
      <c r="HRX75" s="65"/>
      <c r="HRY75" s="69"/>
      <c r="HRZ75" s="69"/>
      <c r="HSA75" s="70"/>
      <c r="HSB75" s="70"/>
      <c r="HSC75" s="70"/>
      <c r="HSD75" s="71"/>
      <c r="HSF75" s="65"/>
      <c r="HSG75" s="69"/>
      <c r="HSH75" s="69"/>
      <c r="HSI75" s="70"/>
      <c r="HSJ75" s="70"/>
      <c r="HSK75" s="70"/>
      <c r="HSL75" s="71"/>
      <c r="HSN75" s="65"/>
      <c r="HSO75" s="69"/>
      <c r="HSP75" s="69"/>
      <c r="HSQ75" s="70"/>
      <c r="HSR75" s="70"/>
      <c r="HSS75" s="70"/>
      <c r="HST75" s="71"/>
      <c r="HSV75" s="65"/>
      <c r="HSW75" s="69"/>
      <c r="HSX75" s="69"/>
      <c r="HSY75" s="70"/>
      <c r="HSZ75" s="70"/>
      <c r="HTA75" s="70"/>
      <c r="HTB75" s="71"/>
      <c r="HTD75" s="65"/>
      <c r="HTE75" s="69"/>
      <c r="HTF75" s="69"/>
      <c r="HTG75" s="70"/>
      <c r="HTH75" s="70"/>
      <c r="HTI75" s="70"/>
      <c r="HTJ75" s="71"/>
      <c r="HTL75" s="65"/>
      <c r="HTM75" s="69"/>
      <c r="HTN75" s="69"/>
      <c r="HTO75" s="70"/>
      <c r="HTP75" s="70"/>
      <c r="HTQ75" s="70"/>
      <c r="HTR75" s="71"/>
      <c r="HTT75" s="65"/>
      <c r="HTU75" s="69"/>
      <c r="HTV75" s="69"/>
      <c r="HTW75" s="70"/>
      <c r="HTX75" s="70"/>
      <c r="HTY75" s="70"/>
      <c r="HTZ75" s="71"/>
      <c r="HUB75" s="65"/>
      <c r="HUC75" s="69"/>
      <c r="HUD75" s="69"/>
      <c r="HUE75" s="70"/>
      <c r="HUF75" s="70"/>
      <c r="HUG75" s="70"/>
      <c r="HUH75" s="71"/>
      <c r="HUJ75" s="65"/>
      <c r="HUK75" s="69"/>
      <c r="HUL75" s="69"/>
      <c r="HUM75" s="70"/>
      <c r="HUN75" s="70"/>
      <c r="HUO75" s="70"/>
      <c r="HUP75" s="71"/>
      <c r="HUR75" s="65"/>
      <c r="HUS75" s="69"/>
      <c r="HUT75" s="69"/>
      <c r="HUU75" s="70"/>
      <c r="HUV75" s="70"/>
      <c r="HUW75" s="70"/>
      <c r="HUX75" s="71"/>
      <c r="HUZ75" s="65"/>
      <c r="HVA75" s="69"/>
      <c r="HVB75" s="69"/>
      <c r="HVC75" s="70"/>
      <c r="HVD75" s="70"/>
      <c r="HVE75" s="70"/>
      <c r="HVF75" s="71"/>
      <c r="HVH75" s="65"/>
      <c r="HVI75" s="69"/>
      <c r="HVJ75" s="69"/>
      <c r="HVK75" s="70"/>
      <c r="HVL75" s="70"/>
      <c r="HVM75" s="70"/>
      <c r="HVN75" s="71"/>
      <c r="HVP75" s="65"/>
      <c r="HVQ75" s="69"/>
      <c r="HVR75" s="69"/>
      <c r="HVS75" s="70"/>
      <c r="HVT75" s="70"/>
      <c r="HVU75" s="70"/>
      <c r="HVV75" s="71"/>
      <c r="HVX75" s="65"/>
      <c r="HVY75" s="69"/>
      <c r="HVZ75" s="69"/>
      <c r="HWA75" s="70"/>
      <c r="HWB75" s="70"/>
      <c r="HWC75" s="70"/>
      <c r="HWD75" s="71"/>
      <c r="HWF75" s="65"/>
      <c r="HWG75" s="69"/>
      <c r="HWH75" s="69"/>
      <c r="HWI75" s="70"/>
      <c r="HWJ75" s="70"/>
      <c r="HWK75" s="70"/>
      <c r="HWL75" s="71"/>
      <c r="HWN75" s="65"/>
      <c r="HWO75" s="69"/>
      <c r="HWP75" s="69"/>
      <c r="HWQ75" s="70"/>
      <c r="HWR75" s="70"/>
      <c r="HWS75" s="70"/>
      <c r="HWT75" s="71"/>
      <c r="HWV75" s="65"/>
      <c r="HWW75" s="69"/>
      <c r="HWX75" s="69"/>
      <c r="HWY75" s="70"/>
      <c r="HWZ75" s="70"/>
      <c r="HXA75" s="70"/>
      <c r="HXB75" s="71"/>
      <c r="HXD75" s="65"/>
      <c r="HXE75" s="69"/>
      <c r="HXF75" s="69"/>
      <c r="HXG75" s="70"/>
      <c r="HXH75" s="70"/>
      <c r="HXI75" s="70"/>
      <c r="HXJ75" s="71"/>
      <c r="HXL75" s="65"/>
      <c r="HXM75" s="69"/>
      <c r="HXN75" s="69"/>
      <c r="HXO75" s="70"/>
      <c r="HXP75" s="70"/>
      <c r="HXQ75" s="70"/>
      <c r="HXR75" s="71"/>
      <c r="HXT75" s="65"/>
      <c r="HXU75" s="69"/>
      <c r="HXV75" s="69"/>
      <c r="HXW75" s="70"/>
      <c r="HXX75" s="70"/>
      <c r="HXY75" s="70"/>
      <c r="HXZ75" s="71"/>
      <c r="HYB75" s="65"/>
      <c r="HYC75" s="69"/>
      <c r="HYD75" s="69"/>
      <c r="HYE75" s="70"/>
      <c r="HYF75" s="70"/>
      <c r="HYG75" s="70"/>
      <c r="HYH75" s="71"/>
      <c r="HYJ75" s="65"/>
      <c r="HYK75" s="69"/>
      <c r="HYL75" s="69"/>
      <c r="HYM75" s="70"/>
      <c r="HYN75" s="70"/>
      <c r="HYO75" s="70"/>
      <c r="HYP75" s="71"/>
      <c r="HYR75" s="65"/>
      <c r="HYS75" s="69"/>
      <c r="HYT75" s="69"/>
      <c r="HYU75" s="70"/>
      <c r="HYV75" s="70"/>
      <c r="HYW75" s="70"/>
      <c r="HYX75" s="71"/>
      <c r="HYZ75" s="65"/>
      <c r="HZA75" s="69"/>
      <c r="HZB75" s="69"/>
      <c r="HZC75" s="70"/>
      <c r="HZD75" s="70"/>
      <c r="HZE75" s="70"/>
      <c r="HZF75" s="71"/>
      <c r="HZH75" s="65"/>
      <c r="HZI75" s="69"/>
      <c r="HZJ75" s="69"/>
      <c r="HZK75" s="70"/>
      <c r="HZL75" s="70"/>
      <c r="HZM75" s="70"/>
      <c r="HZN75" s="71"/>
      <c r="HZP75" s="65"/>
      <c r="HZQ75" s="69"/>
      <c r="HZR75" s="69"/>
      <c r="HZS75" s="70"/>
      <c r="HZT75" s="70"/>
      <c r="HZU75" s="70"/>
      <c r="HZV75" s="71"/>
      <c r="HZX75" s="65"/>
      <c r="HZY75" s="69"/>
      <c r="HZZ75" s="69"/>
      <c r="IAA75" s="70"/>
      <c r="IAB75" s="70"/>
      <c r="IAC75" s="70"/>
      <c r="IAD75" s="71"/>
      <c r="IAF75" s="65"/>
      <c r="IAG75" s="69"/>
      <c r="IAH75" s="69"/>
      <c r="IAI75" s="70"/>
      <c r="IAJ75" s="70"/>
      <c r="IAK75" s="70"/>
      <c r="IAL75" s="71"/>
      <c r="IAN75" s="65"/>
      <c r="IAO75" s="69"/>
      <c r="IAP75" s="69"/>
      <c r="IAQ75" s="70"/>
      <c r="IAR75" s="70"/>
      <c r="IAS75" s="70"/>
      <c r="IAT75" s="71"/>
      <c r="IAV75" s="65"/>
      <c r="IAW75" s="69"/>
      <c r="IAX75" s="69"/>
      <c r="IAY75" s="70"/>
      <c r="IAZ75" s="70"/>
      <c r="IBA75" s="70"/>
      <c r="IBB75" s="71"/>
      <c r="IBD75" s="65"/>
      <c r="IBE75" s="69"/>
      <c r="IBF75" s="69"/>
      <c r="IBG75" s="70"/>
      <c r="IBH75" s="70"/>
      <c r="IBI75" s="70"/>
      <c r="IBJ75" s="71"/>
      <c r="IBL75" s="65"/>
      <c r="IBM75" s="69"/>
      <c r="IBN75" s="69"/>
      <c r="IBO75" s="70"/>
      <c r="IBP75" s="70"/>
      <c r="IBQ75" s="70"/>
      <c r="IBR75" s="71"/>
      <c r="IBT75" s="65"/>
      <c r="IBU75" s="69"/>
      <c r="IBV75" s="69"/>
      <c r="IBW75" s="70"/>
      <c r="IBX75" s="70"/>
      <c r="IBY75" s="70"/>
      <c r="IBZ75" s="71"/>
      <c r="ICB75" s="65"/>
      <c r="ICC75" s="69"/>
      <c r="ICD75" s="69"/>
      <c r="ICE75" s="70"/>
      <c r="ICF75" s="70"/>
      <c r="ICG75" s="70"/>
      <c r="ICH75" s="71"/>
      <c r="ICJ75" s="65"/>
      <c r="ICK75" s="69"/>
      <c r="ICL75" s="69"/>
      <c r="ICM75" s="70"/>
      <c r="ICN75" s="70"/>
      <c r="ICO75" s="70"/>
      <c r="ICP75" s="71"/>
      <c r="ICR75" s="65"/>
      <c r="ICS75" s="69"/>
      <c r="ICT75" s="69"/>
      <c r="ICU75" s="70"/>
      <c r="ICV75" s="70"/>
      <c r="ICW75" s="70"/>
      <c r="ICX75" s="71"/>
      <c r="ICZ75" s="65"/>
      <c r="IDA75" s="69"/>
      <c r="IDB75" s="69"/>
      <c r="IDC75" s="70"/>
      <c r="IDD75" s="70"/>
      <c r="IDE75" s="70"/>
      <c r="IDF75" s="71"/>
      <c r="IDH75" s="65"/>
      <c r="IDI75" s="69"/>
      <c r="IDJ75" s="69"/>
      <c r="IDK75" s="70"/>
      <c r="IDL75" s="70"/>
      <c r="IDM75" s="70"/>
      <c r="IDN75" s="71"/>
      <c r="IDP75" s="65"/>
      <c r="IDQ75" s="69"/>
      <c r="IDR75" s="69"/>
      <c r="IDS75" s="70"/>
      <c r="IDT75" s="70"/>
      <c r="IDU75" s="70"/>
      <c r="IDV75" s="71"/>
      <c r="IDX75" s="65"/>
      <c r="IDY75" s="69"/>
      <c r="IDZ75" s="69"/>
      <c r="IEA75" s="70"/>
      <c r="IEB75" s="70"/>
      <c r="IEC75" s="70"/>
      <c r="IED75" s="71"/>
      <c r="IEF75" s="65"/>
      <c r="IEG75" s="69"/>
      <c r="IEH75" s="69"/>
      <c r="IEI75" s="70"/>
      <c r="IEJ75" s="70"/>
      <c r="IEK75" s="70"/>
      <c r="IEL75" s="71"/>
      <c r="IEN75" s="65"/>
      <c r="IEO75" s="69"/>
      <c r="IEP75" s="69"/>
      <c r="IEQ75" s="70"/>
      <c r="IER75" s="70"/>
      <c r="IES75" s="70"/>
      <c r="IET75" s="71"/>
      <c r="IEV75" s="65"/>
      <c r="IEW75" s="69"/>
      <c r="IEX75" s="69"/>
      <c r="IEY75" s="70"/>
      <c r="IEZ75" s="70"/>
      <c r="IFA75" s="70"/>
      <c r="IFB75" s="71"/>
      <c r="IFD75" s="65"/>
      <c r="IFE75" s="69"/>
      <c r="IFF75" s="69"/>
      <c r="IFG75" s="70"/>
      <c r="IFH75" s="70"/>
      <c r="IFI75" s="70"/>
      <c r="IFJ75" s="71"/>
      <c r="IFL75" s="65"/>
      <c r="IFM75" s="69"/>
      <c r="IFN75" s="69"/>
      <c r="IFO75" s="70"/>
      <c r="IFP75" s="70"/>
      <c r="IFQ75" s="70"/>
      <c r="IFR75" s="71"/>
      <c r="IFT75" s="65"/>
      <c r="IFU75" s="69"/>
      <c r="IFV75" s="69"/>
      <c r="IFW75" s="70"/>
      <c r="IFX75" s="70"/>
      <c r="IFY75" s="70"/>
      <c r="IFZ75" s="71"/>
      <c r="IGB75" s="65"/>
      <c r="IGC75" s="69"/>
      <c r="IGD75" s="69"/>
      <c r="IGE75" s="70"/>
      <c r="IGF75" s="70"/>
      <c r="IGG75" s="70"/>
      <c r="IGH75" s="71"/>
      <c r="IGJ75" s="65"/>
      <c r="IGK75" s="69"/>
      <c r="IGL75" s="69"/>
      <c r="IGM75" s="70"/>
      <c r="IGN75" s="70"/>
      <c r="IGO75" s="70"/>
      <c r="IGP75" s="71"/>
      <c r="IGR75" s="65"/>
      <c r="IGS75" s="69"/>
      <c r="IGT75" s="69"/>
      <c r="IGU75" s="70"/>
      <c r="IGV75" s="70"/>
      <c r="IGW75" s="70"/>
      <c r="IGX75" s="71"/>
      <c r="IGZ75" s="65"/>
      <c r="IHA75" s="69"/>
      <c r="IHB75" s="69"/>
      <c r="IHC75" s="70"/>
      <c r="IHD75" s="70"/>
      <c r="IHE75" s="70"/>
      <c r="IHF75" s="71"/>
      <c r="IHH75" s="65"/>
      <c r="IHI75" s="69"/>
      <c r="IHJ75" s="69"/>
      <c r="IHK75" s="70"/>
      <c r="IHL75" s="70"/>
      <c r="IHM75" s="70"/>
      <c r="IHN75" s="71"/>
      <c r="IHP75" s="65"/>
      <c r="IHQ75" s="69"/>
      <c r="IHR75" s="69"/>
      <c r="IHS75" s="70"/>
      <c r="IHT75" s="70"/>
      <c r="IHU75" s="70"/>
      <c r="IHV75" s="71"/>
      <c r="IHX75" s="65"/>
      <c r="IHY75" s="69"/>
      <c r="IHZ75" s="69"/>
      <c r="IIA75" s="70"/>
      <c r="IIB75" s="70"/>
      <c r="IIC75" s="70"/>
      <c r="IID75" s="71"/>
      <c r="IIF75" s="65"/>
      <c r="IIG75" s="69"/>
      <c r="IIH75" s="69"/>
      <c r="III75" s="70"/>
      <c r="IIJ75" s="70"/>
      <c r="IIK75" s="70"/>
      <c r="IIL75" s="71"/>
      <c r="IIN75" s="65"/>
      <c r="IIO75" s="69"/>
      <c r="IIP75" s="69"/>
      <c r="IIQ75" s="70"/>
      <c r="IIR75" s="70"/>
      <c r="IIS75" s="70"/>
      <c r="IIT75" s="71"/>
      <c r="IIV75" s="65"/>
      <c r="IIW75" s="69"/>
      <c r="IIX75" s="69"/>
      <c r="IIY75" s="70"/>
      <c r="IIZ75" s="70"/>
      <c r="IJA75" s="70"/>
      <c r="IJB75" s="71"/>
      <c r="IJD75" s="65"/>
      <c r="IJE75" s="69"/>
      <c r="IJF75" s="69"/>
      <c r="IJG75" s="70"/>
      <c r="IJH75" s="70"/>
      <c r="IJI75" s="70"/>
      <c r="IJJ75" s="71"/>
      <c r="IJL75" s="65"/>
      <c r="IJM75" s="69"/>
      <c r="IJN75" s="69"/>
      <c r="IJO75" s="70"/>
      <c r="IJP75" s="70"/>
      <c r="IJQ75" s="70"/>
      <c r="IJR75" s="71"/>
      <c r="IJT75" s="65"/>
      <c r="IJU75" s="69"/>
      <c r="IJV75" s="69"/>
      <c r="IJW75" s="70"/>
      <c r="IJX75" s="70"/>
      <c r="IJY75" s="70"/>
      <c r="IJZ75" s="71"/>
      <c r="IKB75" s="65"/>
      <c r="IKC75" s="69"/>
      <c r="IKD75" s="69"/>
      <c r="IKE75" s="70"/>
      <c r="IKF75" s="70"/>
      <c r="IKG75" s="70"/>
      <c r="IKH75" s="71"/>
      <c r="IKJ75" s="65"/>
      <c r="IKK75" s="69"/>
      <c r="IKL75" s="69"/>
      <c r="IKM75" s="70"/>
      <c r="IKN75" s="70"/>
      <c r="IKO75" s="70"/>
      <c r="IKP75" s="71"/>
      <c r="IKR75" s="65"/>
      <c r="IKS75" s="69"/>
      <c r="IKT75" s="69"/>
      <c r="IKU75" s="70"/>
      <c r="IKV75" s="70"/>
      <c r="IKW75" s="70"/>
      <c r="IKX75" s="71"/>
      <c r="IKZ75" s="65"/>
      <c r="ILA75" s="69"/>
      <c r="ILB75" s="69"/>
      <c r="ILC75" s="70"/>
      <c r="ILD75" s="70"/>
      <c r="ILE75" s="70"/>
      <c r="ILF75" s="71"/>
      <c r="ILH75" s="65"/>
      <c r="ILI75" s="69"/>
      <c r="ILJ75" s="69"/>
      <c r="ILK75" s="70"/>
      <c r="ILL75" s="70"/>
      <c r="ILM75" s="70"/>
      <c r="ILN75" s="71"/>
      <c r="ILP75" s="65"/>
      <c r="ILQ75" s="69"/>
      <c r="ILR75" s="69"/>
      <c r="ILS75" s="70"/>
      <c r="ILT75" s="70"/>
      <c r="ILU75" s="70"/>
      <c r="ILV75" s="71"/>
      <c r="ILX75" s="65"/>
      <c r="ILY75" s="69"/>
      <c r="ILZ75" s="69"/>
      <c r="IMA75" s="70"/>
      <c r="IMB75" s="70"/>
      <c r="IMC75" s="70"/>
      <c r="IMD75" s="71"/>
      <c r="IMF75" s="65"/>
      <c r="IMG75" s="69"/>
      <c r="IMH75" s="69"/>
      <c r="IMI75" s="70"/>
      <c r="IMJ75" s="70"/>
      <c r="IMK75" s="70"/>
      <c r="IML75" s="71"/>
      <c r="IMN75" s="65"/>
      <c r="IMO75" s="69"/>
      <c r="IMP75" s="69"/>
      <c r="IMQ75" s="70"/>
      <c r="IMR75" s="70"/>
      <c r="IMS75" s="70"/>
      <c r="IMT75" s="71"/>
      <c r="IMV75" s="65"/>
      <c r="IMW75" s="69"/>
      <c r="IMX75" s="69"/>
      <c r="IMY75" s="70"/>
      <c r="IMZ75" s="70"/>
      <c r="INA75" s="70"/>
      <c r="INB75" s="71"/>
      <c r="IND75" s="65"/>
      <c r="INE75" s="69"/>
      <c r="INF75" s="69"/>
      <c r="ING75" s="70"/>
      <c r="INH75" s="70"/>
      <c r="INI75" s="70"/>
      <c r="INJ75" s="71"/>
      <c r="INL75" s="65"/>
      <c r="INM75" s="69"/>
      <c r="INN75" s="69"/>
      <c r="INO75" s="70"/>
      <c r="INP75" s="70"/>
      <c r="INQ75" s="70"/>
      <c r="INR75" s="71"/>
      <c r="INT75" s="65"/>
      <c r="INU75" s="69"/>
      <c r="INV75" s="69"/>
      <c r="INW75" s="70"/>
      <c r="INX75" s="70"/>
      <c r="INY75" s="70"/>
      <c r="INZ75" s="71"/>
      <c r="IOB75" s="65"/>
      <c r="IOC75" s="69"/>
      <c r="IOD75" s="69"/>
      <c r="IOE75" s="70"/>
      <c r="IOF75" s="70"/>
      <c r="IOG75" s="70"/>
      <c r="IOH75" s="71"/>
      <c r="IOJ75" s="65"/>
      <c r="IOK75" s="69"/>
      <c r="IOL75" s="69"/>
      <c r="IOM75" s="70"/>
      <c r="ION75" s="70"/>
      <c r="IOO75" s="70"/>
      <c r="IOP75" s="71"/>
      <c r="IOR75" s="65"/>
      <c r="IOS75" s="69"/>
      <c r="IOT75" s="69"/>
      <c r="IOU75" s="70"/>
      <c r="IOV75" s="70"/>
      <c r="IOW75" s="70"/>
      <c r="IOX75" s="71"/>
      <c r="IOZ75" s="65"/>
      <c r="IPA75" s="69"/>
      <c r="IPB75" s="69"/>
      <c r="IPC75" s="70"/>
      <c r="IPD75" s="70"/>
      <c r="IPE75" s="70"/>
      <c r="IPF75" s="71"/>
      <c r="IPH75" s="65"/>
      <c r="IPI75" s="69"/>
      <c r="IPJ75" s="69"/>
      <c r="IPK75" s="70"/>
      <c r="IPL75" s="70"/>
      <c r="IPM75" s="70"/>
      <c r="IPN75" s="71"/>
      <c r="IPP75" s="65"/>
      <c r="IPQ75" s="69"/>
      <c r="IPR75" s="69"/>
      <c r="IPS75" s="70"/>
      <c r="IPT75" s="70"/>
      <c r="IPU75" s="70"/>
      <c r="IPV75" s="71"/>
      <c r="IPX75" s="65"/>
      <c r="IPY75" s="69"/>
      <c r="IPZ75" s="69"/>
      <c r="IQA75" s="70"/>
      <c r="IQB75" s="70"/>
      <c r="IQC75" s="70"/>
      <c r="IQD75" s="71"/>
      <c r="IQF75" s="65"/>
      <c r="IQG75" s="69"/>
      <c r="IQH75" s="69"/>
      <c r="IQI75" s="70"/>
      <c r="IQJ75" s="70"/>
      <c r="IQK75" s="70"/>
      <c r="IQL75" s="71"/>
      <c r="IQN75" s="65"/>
      <c r="IQO75" s="69"/>
      <c r="IQP75" s="69"/>
      <c r="IQQ75" s="70"/>
      <c r="IQR75" s="70"/>
      <c r="IQS75" s="70"/>
      <c r="IQT75" s="71"/>
      <c r="IQV75" s="65"/>
      <c r="IQW75" s="69"/>
      <c r="IQX75" s="69"/>
      <c r="IQY75" s="70"/>
      <c r="IQZ75" s="70"/>
      <c r="IRA75" s="70"/>
      <c r="IRB75" s="71"/>
      <c r="IRD75" s="65"/>
      <c r="IRE75" s="69"/>
      <c r="IRF75" s="69"/>
      <c r="IRG75" s="70"/>
      <c r="IRH75" s="70"/>
      <c r="IRI75" s="70"/>
      <c r="IRJ75" s="71"/>
      <c r="IRL75" s="65"/>
      <c r="IRM75" s="69"/>
      <c r="IRN75" s="69"/>
      <c r="IRO75" s="70"/>
      <c r="IRP75" s="70"/>
      <c r="IRQ75" s="70"/>
      <c r="IRR75" s="71"/>
      <c r="IRT75" s="65"/>
      <c r="IRU75" s="69"/>
      <c r="IRV75" s="69"/>
      <c r="IRW75" s="70"/>
      <c r="IRX75" s="70"/>
      <c r="IRY75" s="70"/>
      <c r="IRZ75" s="71"/>
      <c r="ISB75" s="65"/>
      <c r="ISC75" s="69"/>
      <c r="ISD75" s="69"/>
      <c r="ISE75" s="70"/>
      <c r="ISF75" s="70"/>
      <c r="ISG75" s="70"/>
      <c r="ISH75" s="71"/>
      <c r="ISJ75" s="65"/>
      <c r="ISK75" s="69"/>
      <c r="ISL75" s="69"/>
      <c r="ISM75" s="70"/>
      <c r="ISN75" s="70"/>
      <c r="ISO75" s="70"/>
      <c r="ISP75" s="71"/>
      <c r="ISR75" s="65"/>
      <c r="ISS75" s="69"/>
      <c r="IST75" s="69"/>
      <c r="ISU75" s="70"/>
      <c r="ISV75" s="70"/>
      <c r="ISW75" s="70"/>
      <c r="ISX75" s="71"/>
      <c r="ISZ75" s="65"/>
      <c r="ITA75" s="69"/>
      <c r="ITB75" s="69"/>
      <c r="ITC75" s="70"/>
      <c r="ITD75" s="70"/>
      <c r="ITE75" s="70"/>
      <c r="ITF75" s="71"/>
      <c r="ITH75" s="65"/>
      <c r="ITI75" s="69"/>
      <c r="ITJ75" s="69"/>
      <c r="ITK75" s="70"/>
      <c r="ITL75" s="70"/>
      <c r="ITM75" s="70"/>
      <c r="ITN75" s="71"/>
      <c r="ITP75" s="65"/>
      <c r="ITQ75" s="69"/>
      <c r="ITR75" s="69"/>
      <c r="ITS75" s="70"/>
      <c r="ITT75" s="70"/>
      <c r="ITU75" s="70"/>
      <c r="ITV75" s="71"/>
      <c r="ITX75" s="65"/>
      <c r="ITY75" s="69"/>
      <c r="ITZ75" s="69"/>
      <c r="IUA75" s="70"/>
      <c r="IUB75" s="70"/>
      <c r="IUC75" s="70"/>
      <c r="IUD75" s="71"/>
      <c r="IUF75" s="65"/>
      <c r="IUG75" s="69"/>
      <c r="IUH75" s="69"/>
      <c r="IUI75" s="70"/>
      <c r="IUJ75" s="70"/>
      <c r="IUK75" s="70"/>
      <c r="IUL75" s="71"/>
      <c r="IUN75" s="65"/>
      <c r="IUO75" s="69"/>
      <c r="IUP75" s="69"/>
      <c r="IUQ75" s="70"/>
      <c r="IUR75" s="70"/>
      <c r="IUS75" s="70"/>
      <c r="IUT75" s="71"/>
      <c r="IUV75" s="65"/>
      <c r="IUW75" s="69"/>
      <c r="IUX75" s="69"/>
      <c r="IUY75" s="70"/>
      <c r="IUZ75" s="70"/>
      <c r="IVA75" s="70"/>
      <c r="IVB75" s="71"/>
      <c r="IVD75" s="65"/>
      <c r="IVE75" s="69"/>
      <c r="IVF75" s="69"/>
      <c r="IVG75" s="70"/>
      <c r="IVH75" s="70"/>
      <c r="IVI75" s="70"/>
      <c r="IVJ75" s="71"/>
      <c r="IVL75" s="65"/>
      <c r="IVM75" s="69"/>
      <c r="IVN75" s="69"/>
      <c r="IVO75" s="70"/>
      <c r="IVP75" s="70"/>
      <c r="IVQ75" s="70"/>
      <c r="IVR75" s="71"/>
      <c r="IVT75" s="65"/>
      <c r="IVU75" s="69"/>
      <c r="IVV75" s="69"/>
      <c r="IVW75" s="70"/>
      <c r="IVX75" s="70"/>
      <c r="IVY75" s="70"/>
      <c r="IVZ75" s="71"/>
      <c r="IWB75" s="65"/>
      <c r="IWC75" s="69"/>
      <c r="IWD75" s="69"/>
      <c r="IWE75" s="70"/>
      <c r="IWF75" s="70"/>
      <c r="IWG75" s="70"/>
      <c r="IWH75" s="71"/>
      <c r="IWJ75" s="65"/>
      <c r="IWK75" s="69"/>
      <c r="IWL75" s="69"/>
      <c r="IWM75" s="70"/>
      <c r="IWN75" s="70"/>
      <c r="IWO75" s="70"/>
      <c r="IWP75" s="71"/>
      <c r="IWR75" s="65"/>
      <c r="IWS75" s="69"/>
      <c r="IWT75" s="69"/>
      <c r="IWU75" s="70"/>
      <c r="IWV75" s="70"/>
      <c r="IWW75" s="70"/>
      <c r="IWX75" s="71"/>
      <c r="IWZ75" s="65"/>
      <c r="IXA75" s="69"/>
      <c r="IXB75" s="69"/>
      <c r="IXC75" s="70"/>
      <c r="IXD75" s="70"/>
      <c r="IXE75" s="70"/>
      <c r="IXF75" s="71"/>
      <c r="IXH75" s="65"/>
      <c r="IXI75" s="69"/>
      <c r="IXJ75" s="69"/>
      <c r="IXK75" s="70"/>
      <c r="IXL75" s="70"/>
      <c r="IXM75" s="70"/>
      <c r="IXN75" s="71"/>
      <c r="IXP75" s="65"/>
      <c r="IXQ75" s="69"/>
      <c r="IXR75" s="69"/>
      <c r="IXS75" s="70"/>
      <c r="IXT75" s="70"/>
      <c r="IXU75" s="70"/>
      <c r="IXV75" s="71"/>
      <c r="IXX75" s="65"/>
      <c r="IXY75" s="69"/>
      <c r="IXZ75" s="69"/>
      <c r="IYA75" s="70"/>
      <c r="IYB75" s="70"/>
      <c r="IYC75" s="70"/>
      <c r="IYD75" s="71"/>
      <c r="IYF75" s="65"/>
      <c r="IYG75" s="69"/>
      <c r="IYH75" s="69"/>
      <c r="IYI75" s="70"/>
      <c r="IYJ75" s="70"/>
      <c r="IYK75" s="70"/>
      <c r="IYL75" s="71"/>
      <c r="IYN75" s="65"/>
      <c r="IYO75" s="69"/>
      <c r="IYP75" s="69"/>
      <c r="IYQ75" s="70"/>
      <c r="IYR75" s="70"/>
      <c r="IYS75" s="70"/>
      <c r="IYT75" s="71"/>
      <c r="IYV75" s="65"/>
      <c r="IYW75" s="69"/>
      <c r="IYX75" s="69"/>
      <c r="IYY75" s="70"/>
      <c r="IYZ75" s="70"/>
      <c r="IZA75" s="70"/>
      <c r="IZB75" s="71"/>
      <c r="IZD75" s="65"/>
      <c r="IZE75" s="69"/>
      <c r="IZF75" s="69"/>
      <c r="IZG75" s="70"/>
      <c r="IZH75" s="70"/>
      <c r="IZI75" s="70"/>
      <c r="IZJ75" s="71"/>
      <c r="IZL75" s="65"/>
      <c r="IZM75" s="69"/>
      <c r="IZN75" s="69"/>
      <c r="IZO75" s="70"/>
      <c r="IZP75" s="70"/>
      <c r="IZQ75" s="70"/>
      <c r="IZR75" s="71"/>
      <c r="IZT75" s="65"/>
      <c r="IZU75" s="69"/>
      <c r="IZV75" s="69"/>
      <c r="IZW75" s="70"/>
      <c r="IZX75" s="70"/>
      <c r="IZY75" s="70"/>
      <c r="IZZ75" s="71"/>
      <c r="JAB75" s="65"/>
      <c r="JAC75" s="69"/>
      <c r="JAD75" s="69"/>
      <c r="JAE75" s="70"/>
      <c r="JAF75" s="70"/>
      <c r="JAG75" s="70"/>
      <c r="JAH75" s="71"/>
      <c r="JAJ75" s="65"/>
      <c r="JAK75" s="69"/>
      <c r="JAL75" s="69"/>
      <c r="JAM75" s="70"/>
      <c r="JAN75" s="70"/>
      <c r="JAO75" s="70"/>
      <c r="JAP75" s="71"/>
      <c r="JAR75" s="65"/>
      <c r="JAS75" s="69"/>
      <c r="JAT75" s="69"/>
      <c r="JAU75" s="70"/>
      <c r="JAV75" s="70"/>
      <c r="JAW75" s="70"/>
      <c r="JAX75" s="71"/>
      <c r="JAZ75" s="65"/>
      <c r="JBA75" s="69"/>
      <c r="JBB75" s="69"/>
      <c r="JBC75" s="70"/>
      <c r="JBD75" s="70"/>
      <c r="JBE75" s="70"/>
      <c r="JBF75" s="71"/>
      <c r="JBH75" s="65"/>
      <c r="JBI75" s="69"/>
      <c r="JBJ75" s="69"/>
      <c r="JBK75" s="70"/>
      <c r="JBL75" s="70"/>
      <c r="JBM75" s="70"/>
      <c r="JBN75" s="71"/>
      <c r="JBP75" s="65"/>
      <c r="JBQ75" s="69"/>
      <c r="JBR75" s="69"/>
      <c r="JBS75" s="70"/>
      <c r="JBT75" s="70"/>
      <c r="JBU75" s="70"/>
      <c r="JBV75" s="71"/>
      <c r="JBX75" s="65"/>
      <c r="JBY75" s="69"/>
      <c r="JBZ75" s="69"/>
      <c r="JCA75" s="70"/>
      <c r="JCB75" s="70"/>
      <c r="JCC75" s="70"/>
      <c r="JCD75" s="71"/>
      <c r="JCF75" s="65"/>
      <c r="JCG75" s="69"/>
      <c r="JCH75" s="69"/>
      <c r="JCI75" s="70"/>
      <c r="JCJ75" s="70"/>
      <c r="JCK75" s="70"/>
      <c r="JCL75" s="71"/>
      <c r="JCN75" s="65"/>
      <c r="JCO75" s="69"/>
      <c r="JCP75" s="69"/>
      <c r="JCQ75" s="70"/>
      <c r="JCR75" s="70"/>
      <c r="JCS75" s="70"/>
      <c r="JCT75" s="71"/>
      <c r="JCV75" s="65"/>
      <c r="JCW75" s="69"/>
      <c r="JCX75" s="69"/>
      <c r="JCY75" s="70"/>
      <c r="JCZ75" s="70"/>
      <c r="JDA75" s="70"/>
      <c r="JDB75" s="71"/>
      <c r="JDD75" s="65"/>
      <c r="JDE75" s="69"/>
      <c r="JDF75" s="69"/>
      <c r="JDG75" s="70"/>
      <c r="JDH75" s="70"/>
      <c r="JDI75" s="70"/>
      <c r="JDJ75" s="71"/>
      <c r="JDL75" s="65"/>
      <c r="JDM75" s="69"/>
      <c r="JDN75" s="69"/>
      <c r="JDO75" s="70"/>
      <c r="JDP75" s="70"/>
      <c r="JDQ75" s="70"/>
      <c r="JDR75" s="71"/>
      <c r="JDT75" s="65"/>
      <c r="JDU75" s="69"/>
      <c r="JDV75" s="69"/>
      <c r="JDW75" s="70"/>
      <c r="JDX75" s="70"/>
      <c r="JDY75" s="70"/>
      <c r="JDZ75" s="71"/>
      <c r="JEB75" s="65"/>
      <c r="JEC75" s="69"/>
      <c r="JED75" s="69"/>
      <c r="JEE75" s="70"/>
      <c r="JEF75" s="70"/>
      <c r="JEG75" s="70"/>
      <c r="JEH75" s="71"/>
      <c r="JEJ75" s="65"/>
      <c r="JEK75" s="69"/>
      <c r="JEL75" s="69"/>
      <c r="JEM75" s="70"/>
      <c r="JEN75" s="70"/>
      <c r="JEO75" s="70"/>
      <c r="JEP75" s="71"/>
      <c r="JER75" s="65"/>
      <c r="JES75" s="69"/>
      <c r="JET75" s="69"/>
      <c r="JEU75" s="70"/>
      <c r="JEV75" s="70"/>
      <c r="JEW75" s="70"/>
      <c r="JEX75" s="71"/>
      <c r="JEZ75" s="65"/>
      <c r="JFA75" s="69"/>
      <c r="JFB75" s="69"/>
      <c r="JFC75" s="70"/>
      <c r="JFD75" s="70"/>
      <c r="JFE75" s="70"/>
      <c r="JFF75" s="71"/>
      <c r="JFH75" s="65"/>
      <c r="JFI75" s="69"/>
      <c r="JFJ75" s="69"/>
      <c r="JFK75" s="70"/>
      <c r="JFL75" s="70"/>
      <c r="JFM75" s="70"/>
      <c r="JFN75" s="71"/>
      <c r="JFP75" s="65"/>
      <c r="JFQ75" s="69"/>
      <c r="JFR75" s="69"/>
      <c r="JFS75" s="70"/>
      <c r="JFT75" s="70"/>
      <c r="JFU75" s="70"/>
      <c r="JFV75" s="71"/>
      <c r="JFX75" s="65"/>
      <c r="JFY75" s="69"/>
      <c r="JFZ75" s="69"/>
      <c r="JGA75" s="70"/>
      <c r="JGB75" s="70"/>
      <c r="JGC75" s="70"/>
      <c r="JGD75" s="71"/>
      <c r="JGF75" s="65"/>
      <c r="JGG75" s="69"/>
      <c r="JGH75" s="69"/>
      <c r="JGI75" s="70"/>
      <c r="JGJ75" s="70"/>
      <c r="JGK75" s="70"/>
      <c r="JGL75" s="71"/>
      <c r="JGN75" s="65"/>
      <c r="JGO75" s="69"/>
      <c r="JGP75" s="69"/>
      <c r="JGQ75" s="70"/>
      <c r="JGR75" s="70"/>
      <c r="JGS75" s="70"/>
      <c r="JGT75" s="71"/>
      <c r="JGV75" s="65"/>
      <c r="JGW75" s="69"/>
      <c r="JGX75" s="69"/>
      <c r="JGY75" s="70"/>
      <c r="JGZ75" s="70"/>
      <c r="JHA75" s="70"/>
      <c r="JHB75" s="71"/>
      <c r="JHD75" s="65"/>
      <c r="JHE75" s="69"/>
      <c r="JHF75" s="69"/>
      <c r="JHG75" s="70"/>
      <c r="JHH75" s="70"/>
      <c r="JHI75" s="70"/>
      <c r="JHJ75" s="71"/>
      <c r="JHL75" s="65"/>
      <c r="JHM75" s="69"/>
      <c r="JHN75" s="69"/>
      <c r="JHO75" s="70"/>
      <c r="JHP75" s="70"/>
      <c r="JHQ75" s="70"/>
      <c r="JHR75" s="71"/>
      <c r="JHT75" s="65"/>
      <c r="JHU75" s="69"/>
      <c r="JHV75" s="69"/>
      <c r="JHW75" s="70"/>
      <c r="JHX75" s="70"/>
      <c r="JHY75" s="70"/>
      <c r="JHZ75" s="71"/>
      <c r="JIB75" s="65"/>
      <c r="JIC75" s="69"/>
      <c r="JID75" s="69"/>
      <c r="JIE75" s="70"/>
      <c r="JIF75" s="70"/>
      <c r="JIG75" s="70"/>
      <c r="JIH75" s="71"/>
      <c r="JIJ75" s="65"/>
      <c r="JIK75" s="69"/>
      <c r="JIL75" s="69"/>
      <c r="JIM75" s="70"/>
      <c r="JIN75" s="70"/>
      <c r="JIO75" s="70"/>
      <c r="JIP75" s="71"/>
      <c r="JIR75" s="65"/>
      <c r="JIS75" s="69"/>
      <c r="JIT75" s="69"/>
      <c r="JIU75" s="70"/>
      <c r="JIV75" s="70"/>
      <c r="JIW75" s="70"/>
      <c r="JIX75" s="71"/>
      <c r="JIZ75" s="65"/>
      <c r="JJA75" s="69"/>
      <c r="JJB75" s="69"/>
      <c r="JJC75" s="70"/>
      <c r="JJD75" s="70"/>
      <c r="JJE75" s="70"/>
      <c r="JJF75" s="71"/>
      <c r="JJH75" s="65"/>
      <c r="JJI75" s="69"/>
      <c r="JJJ75" s="69"/>
      <c r="JJK75" s="70"/>
      <c r="JJL75" s="70"/>
      <c r="JJM75" s="70"/>
      <c r="JJN75" s="71"/>
      <c r="JJP75" s="65"/>
      <c r="JJQ75" s="69"/>
      <c r="JJR75" s="69"/>
      <c r="JJS75" s="70"/>
      <c r="JJT75" s="70"/>
      <c r="JJU75" s="70"/>
      <c r="JJV75" s="71"/>
      <c r="JJX75" s="65"/>
      <c r="JJY75" s="69"/>
      <c r="JJZ75" s="69"/>
      <c r="JKA75" s="70"/>
      <c r="JKB75" s="70"/>
      <c r="JKC75" s="70"/>
      <c r="JKD75" s="71"/>
      <c r="JKF75" s="65"/>
      <c r="JKG75" s="69"/>
      <c r="JKH75" s="69"/>
      <c r="JKI75" s="70"/>
      <c r="JKJ75" s="70"/>
      <c r="JKK75" s="70"/>
      <c r="JKL75" s="71"/>
      <c r="JKN75" s="65"/>
      <c r="JKO75" s="69"/>
      <c r="JKP75" s="69"/>
      <c r="JKQ75" s="70"/>
      <c r="JKR75" s="70"/>
      <c r="JKS75" s="70"/>
      <c r="JKT75" s="71"/>
      <c r="JKV75" s="65"/>
      <c r="JKW75" s="69"/>
      <c r="JKX75" s="69"/>
      <c r="JKY75" s="70"/>
      <c r="JKZ75" s="70"/>
      <c r="JLA75" s="70"/>
      <c r="JLB75" s="71"/>
      <c r="JLD75" s="65"/>
      <c r="JLE75" s="69"/>
      <c r="JLF75" s="69"/>
      <c r="JLG75" s="70"/>
      <c r="JLH75" s="70"/>
      <c r="JLI75" s="70"/>
      <c r="JLJ75" s="71"/>
      <c r="JLL75" s="65"/>
      <c r="JLM75" s="69"/>
      <c r="JLN75" s="69"/>
      <c r="JLO75" s="70"/>
      <c r="JLP75" s="70"/>
      <c r="JLQ75" s="70"/>
      <c r="JLR75" s="71"/>
      <c r="JLT75" s="65"/>
      <c r="JLU75" s="69"/>
      <c r="JLV75" s="69"/>
      <c r="JLW75" s="70"/>
      <c r="JLX75" s="70"/>
      <c r="JLY75" s="70"/>
      <c r="JLZ75" s="71"/>
      <c r="JMB75" s="65"/>
      <c r="JMC75" s="69"/>
      <c r="JMD75" s="69"/>
      <c r="JME75" s="70"/>
      <c r="JMF75" s="70"/>
      <c r="JMG75" s="70"/>
      <c r="JMH75" s="71"/>
      <c r="JMJ75" s="65"/>
      <c r="JMK75" s="69"/>
      <c r="JML75" s="69"/>
      <c r="JMM75" s="70"/>
      <c r="JMN75" s="70"/>
      <c r="JMO75" s="70"/>
      <c r="JMP75" s="71"/>
      <c r="JMR75" s="65"/>
      <c r="JMS75" s="69"/>
      <c r="JMT75" s="69"/>
      <c r="JMU75" s="70"/>
      <c r="JMV75" s="70"/>
      <c r="JMW75" s="70"/>
      <c r="JMX75" s="71"/>
      <c r="JMZ75" s="65"/>
      <c r="JNA75" s="69"/>
      <c r="JNB75" s="69"/>
      <c r="JNC75" s="70"/>
      <c r="JND75" s="70"/>
      <c r="JNE75" s="70"/>
      <c r="JNF75" s="71"/>
      <c r="JNH75" s="65"/>
      <c r="JNI75" s="69"/>
      <c r="JNJ75" s="69"/>
      <c r="JNK75" s="70"/>
      <c r="JNL75" s="70"/>
      <c r="JNM75" s="70"/>
      <c r="JNN75" s="71"/>
      <c r="JNP75" s="65"/>
      <c r="JNQ75" s="69"/>
      <c r="JNR75" s="69"/>
      <c r="JNS75" s="70"/>
      <c r="JNT75" s="70"/>
      <c r="JNU75" s="70"/>
      <c r="JNV75" s="71"/>
      <c r="JNX75" s="65"/>
      <c r="JNY75" s="69"/>
      <c r="JNZ75" s="69"/>
      <c r="JOA75" s="70"/>
      <c r="JOB75" s="70"/>
      <c r="JOC75" s="70"/>
      <c r="JOD75" s="71"/>
      <c r="JOF75" s="65"/>
      <c r="JOG75" s="69"/>
      <c r="JOH75" s="69"/>
      <c r="JOI75" s="70"/>
      <c r="JOJ75" s="70"/>
      <c r="JOK75" s="70"/>
      <c r="JOL75" s="71"/>
      <c r="JON75" s="65"/>
      <c r="JOO75" s="69"/>
      <c r="JOP75" s="69"/>
      <c r="JOQ75" s="70"/>
      <c r="JOR75" s="70"/>
      <c r="JOS75" s="70"/>
      <c r="JOT75" s="71"/>
      <c r="JOV75" s="65"/>
      <c r="JOW75" s="69"/>
      <c r="JOX75" s="69"/>
      <c r="JOY75" s="70"/>
      <c r="JOZ75" s="70"/>
      <c r="JPA75" s="70"/>
      <c r="JPB75" s="71"/>
      <c r="JPD75" s="65"/>
      <c r="JPE75" s="69"/>
      <c r="JPF75" s="69"/>
      <c r="JPG75" s="70"/>
      <c r="JPH75" s="70"/>
      <c r="JPI75" s="70"/>
      <c r="JPJ75" s="71"/>
      <c r="JPL75" s="65"/>
      <c r="JPM75" s="69"/>
      <c r="JPN75" s="69"/>
      <c r="JPO75" s="70"/>
      <c r="JPP75" s="70"/>
      <c r="JPQ75" s="70"/>
      <c r="JPR75" s="71"/>
      <c r="JPT75" s="65"/>
      <c r="JPU75" s="69"/>
      <c r="JPV75" s="69"/>
      <c r="JPW75" s="70"/>
      <c r="JPX75" s="70"/>
      <c r="JPY75" s="70"/>
      <c r="JPZ75" s="71"/>
      <c r="JQB75" s="65"/>
      <c r="JQC75" s="69"/>
      <c r="JQD75" s="69"/>
      <c r="JQE75" s="70"/>
      <c r="JQF75" s="70"/>
      <c r="JQG75" s="70"/>
      <c r="JQH75" s="71"/>
      <c r="JQJ75" s="65"/>
      <c r="JQK75" s="69"/>
      <c r="JQL75" s="69"/>
      <c r="JQM75" s="70"/>
      <c r="JQN75" s="70"/>
      <c r="JQO75" s="70"/>
      <c r="JQP75" s="71"/>
      <c r="JQR75" s="65"/>
      <c r="JQS75" s="69"/>
      <c r="JQT75" s="69"/>
      <c r="JQU75" s="70"/>
      <c r="JQV75" s="70"/>
      <c r="JQW75" s="70"/>
      <c r="JQX75" s="71"/>
      <c r="JQZ75" s="65"/>
      <c r="JRA75" s="69"/>
      <c r="JRB75" s="69"/>
      <c r="JRC75" s="70"/>
      <c r="JRD75" s="70"/>
      <c r="JRE75" s="70"/>
      <c r="JRF75" s="71"/>
      <c r="JRH75" s="65"/>
      <c r="JRI75" s="69"/>
      <c r="JRJ75" s="69"/>
      <c r="JRK75" s="70"/>
      <c r="JRL75" s="70"/>
      <c r="JRM75" s="70"/>
      <c r="JRN75" s="71"/>
      <c r="JRP75" s="65"/>
      <c r="JRQ75" s="69"/>
      <c r="JRR75" s="69"/>
      <c r="JRS75" s="70"/>
      <c r="JRT75" s="70"/>
      <c r="JRU75" s="70"/>
      <c r="JRV75" s="71"/>
      <c r="JRX75" s="65"/>
      <c r="JRY75" s="69"/>
      <c r="JRZ75" s="69"/>
      <c r="JSA75" s="70"/>
      <c r="JSB75" s="70"/>
      <c r="JSC75" s="70"/>
      <c r="JSD75" s="71"/>
      <c r="JSF75" s="65"/>
      <c r="JSG75" s="69"/>
      <c r="JSH75" s="69"/>
      <c r="JSI75" s="70"/>
      <c r="JSJ75" s="70"/>
      <c r="JSK75" s="70"/>
      <c r="JSL75" s="71"/>
      <c r="JSN75" s="65"/>
      <c r="JSO75" s="69"/>
      <c r="JSP75" s="69"/>
      <c r="JSQ75" s="70"/>
      <c r="JSR75" s="70"/>
      <c r="JSS75" s="70"/>
      <c r="JST75" s="71"/>
      <c r="JSV75" s="65"/>
      <c r="JSW75" s="69"/>
      <c r="JSX75" s="69"/>
      <c r="JSY75" s="70"/>
      <c r="JSZ75" s="70"/>
      <c r="JTA75" s="70"/>
      <c r="JTB75" s="71"/>
      <c r="JTD75" s="65"/>
      <c r="JTE75" s="69"/>
      <c r="JTF75" s="69"/>
      <c r="JTG75" s="70"/>
      <c r="JTH75" s="70"/>
      <c r="JTI75" s="70"/>
      <c r="JTJ75" s="71"/>
      <c r="JTL75" s="65"/>
      <c r="JTM75" s="69"/>
      <c r="JTN75" s="69"/>
      <c r="JTO75" s="70"/>
      <c r="JTP75" s="70"/>
      <c r="JTQ75" s="70"/>
      <c r="JTR75" s="71"/>
      <c r="JTT75" s="65"/>
      <c r="JTU75" s="69"/>
      <c r="JTV75" s="69"/>
      <c r="JTW75" s="70"/>
      <c r="JTX75" s="70"/>
      <c r="JTY75" s="70"/>
      <c r="JTZ75" s="71"/>
      <c r="JUB75" s="65"/>
      <c r="JUC75" s="69"/>
      <c r="JUD75" s="69"/>
      <c r="JUE75" s="70"/>
      <c r="JUF75" s="70"/>
      <c r="JUG75" s="70"/>
      <c r="JUH75" s="71"/>
      <c r="JUJ75" s="65"/>
      <c r="JUK75" s="69"/>
      <c r="JUL75" s="69"/>
      <c r="JUM75" s="70"/>
      <c r="JUN75" s="70"/>
      <c r="JUO75" s="70"/>
      <c r="JUP75" s="71"/>
      <c r="JUR75" s="65"/>
      <c r="JUS75" s="69"/>
      <c r="JUT75" s="69"/>
      <c r="JUU75" s="70"/>
      <c r="JUV75" s="70"/>
      <c r="JUW75" s="70"/>
      <c r="JUX75" s="71"/>
      <c r="JUZ75" s="65"/>
      <c r="JVA75" s="69"/>
      <c r="JVB75" s="69"/>
      <c r="JVC75" s="70"/>
      <c r="JVD75" s="70"/>
      <c r="JVE75" s="70"/>
      <c r="JVF75" s="71"/>
      <c r="JVH75" s="65"/>
      <c r="JVI75" s="69"/>
      <c r="JVJ75" s="69"/>
      <c r="JVK75" s="70"/>
      <c r="JVL75" s="70"/>
      <c r="JVM75" s="70"/>
      <c r="JVN75" s="71"/>
      <c r="JVP75" s="65"/>
      <c r="JVQ75" s="69"/>
      <c r="JVR75" s="69"/>
      <c r="JVS75" s="70"/>
      <c r="JVT75" s="70"/>
      <c r="JVU75" s="70"/>
      <c r="JVV75" s="71"/>
      <c r="JVX75" s="65"/>
      <c r="JVY75" s="69"/>
      <c r="JVZ75" s="69"/>
      <c r="JWA75" s="70"/>
      <c r="JWB75" s="70"/>
      <c r="JWC75" s="70"/>
      <c r="JWD75" s="71"/>
      <c r="JWF75" s="65"/>
      <c r="JWG75" s="69"/>
      <c r="JWH75" s="69"/>
      <c r="JWI75" s="70"/>
      <c r="JWJ75" s="70"/>
      <c r="JWK75" s="70"/>
      <c r="JWL75" s="71"/>
      <c r="JWN75" s="65"/>
      <c r="JWO75" s="69"/>
      <c r="JWP75" s="69"/>
      <c r="JWQ75" s="70"/>
      <c r="JWR75" s="70"/>
      <c r="JWS75" s="70"/>
      <c r="JWT75" s="71"/>
      <c r="JWV75" s="65"/>
      <c r="JWW75" s="69"/>
      <c r="JWX75" s="69"/>
      <c r="JWY75" s="70"/>
      <c r="JWZ75" s="70"/>
      <c r="JXA75" s="70"/>
      <c r="JXB75" s="71"/>
      <c r="JXD75" s="65"/>
      <c r="JXE75" s="69"/>
      <c r="JXF75" s="69"/>
      <c r="JXG75" s="70"/>
      <c r="JXH75" s="70"/>
      <c r="JXI75" s="70"/>
      <c r="JXJ75" s="71"/>
      <c r="JXL75" s="65"/>
      <c r="JXM75" s="69"/>
      <c r="JXN75" s="69"/>
      <c r="JXO75" s="70"/>
      <c r="JXP75" s="70"/>
      <c r="JXQ75" s="70"/>
      <c r="JXR75" s="71"/>
      <c r="JXT75" s="65"/>
      <c r="JXU75" s="69"/>
      <c r="JXV75" s="69"/>
      <c r="JXW75" s="70"/>
      <c r="JXX75" s="70"/>
      <c r="JXY75" s="70"/>
      <c r="JXZ75" s="71"/>
      <c r="JYB75" s="65"/>
      <c r="JYC75" s="69"/>
      <c r="JYD75" s="69"/>
      <c r="JYE75" s="70"/>
      <c r="JYF75" s="70"/>
      <c r="JYG75" s="70"/>
      <c r="JYH75" s="71"/>
      <c r="JYJ75" s="65"/>
      <c r="JYK75" s="69"/>
      <c r="JYL75" s="69"/>
      <c r="JYM75" s="70"/>
      <c r="JYN75" s="70"/>
      <c r="JYO75" s="70"/>
      <c r="JYP75" s="71"/>
      <c r="JYR75" s="65"/>
      <c r="JYS75" s="69"/>
      <c r="JYT75" s="69"/>
      <c r="JYU75" s="70"/>
      <c r="JYV75" s="70"/>
      <c r="JYW75" s="70"/>
      <c r="JYX75" s="71"/>
      <c r="JYZ75" s="65"/>
      <c r="JZA75" s="69"/>
      <c r="JZB75" s="69"/>
      <c r="JZC75" s="70"/>
      <c r="JZD75" s="70"/>
      <c r="JZE75" s="70"/>
      <c r="JZF75" s="71"/>
      <c r="JZH75" s="65"/>
      <c r="JZI75" s="69"/>
      <c r="JZJ75" s="69"/>
      <c r="JZK75" s="70"/>
      <c r="JZL75" s="70"/>
      <c r="JZM75" s="70"/>
      <c r="JZN75" s="71"/>
      <c r="JZP75" s="65"/>
      <c r="JZQ75" s="69"/>
      <c r="JZR75" s="69"/>
      <c r="JZS75" s="70"/>
      <c r="JZT75" s="70"/>
      <c r="JZU75" s="70"/>
      <c r="JZV75" s="71"/>
      <c r="JZX75" s="65"/>
      <c r="JZY75" s="69"/>
      <c r="JZZ75" s="69"/>
      <c r="KAA75" s="70"/>
      <c r="KAB75" s="70"/>
      <c r="KAC75" s="70"/>
      <c r="KAD75" s="71"/>
      <c r="KAF75" s="65"/>
      <c r="KAG75" s="69"/>
      <c r="KAH75" s="69"/>
      <c r="KAI75" s="70"/>
      <c r="KAJ75" s="70"/>
      <c r="KAK75" s="70"/>
      <c r="KAL75" s="71"/>
      <c r="KAN75" s="65"/>
      <c r="KAO75" s="69"/>
      <c r="KAP75" s="69"/>
      <c r="KAQ75" s="70"/>
      <c r="KAR75" s="70"/>
      <c r="KAS75" s="70"/>
      <c r="KAT75" s="71"/>
      <c r="KAV75" s="65"/>
      <c r="KAW75" s="69"/>
      <c r="KAX75" s="69"/>
      <c r="KAY75" s="70"/>
      <c r="KAZ75" s="70"/>
      <c r="KBA75" s="70"/>
      <c r="KBB75" s="71"/>
      <c r="KBD75" s="65"/>
      <c r="KBE75" s="69"/>
      <c r="KBF75" s="69"/>
      <c r="KBG75" s="70"/>
      <c r="KBH75" s="70"/>
      <c r="KBI75" s="70"/>
      <c r="KBJ75" s="71"/>
      <c r="KBL75" s="65"/>
      <c r="KBM75" s="69"/>
      <c r="KBN75" s="69"/>
      <c r="KBO75" s="70"/>
      <c r="KBP75" s="70"/>
      <c r="KBQ75" s="70"/>
      <c r="KBR75" s="71"/>
      <c r="KBT75" s="65"/>
      <c r="KBU75" s="69"/>
      <c r="KBV75" s="69"/>
      <c r="KBW75" s="70"/>
      <c r="KBX75" s="70"/>
      <c r="KBY75" s="70"/>
      <c r="KBZ75" s="71"/>
      <c r="KCB75" s="65"/>
      <c r="KCC75" s="69"/>
      <c r="KCD75" s="69"/>
      <c r="KCE75" s="70"/>
      <c r="KCF75" s="70"/>
      <c r="KCG75" s="70"/>
      <c r="KCH75" s="71"/>
      <c r="KCJ75" s="65"/>
      <c r="KCK75" s="69"/>
      <c r="KCL75" s="69"/>
      <c r="KCM75" s="70"/>
      <c r="KCN75" s="70"/>
      <c r="KCO75" s="70"/>
      <c r="KCP75" s="71"/>
      <c r="KCR75" s="65"/>
      <c r="KCS75" s="69"/>
      <c r="KCT75" s="69"/>
      <c r="KCU75" s="70"/>
      <c r="KCV75" s="70"/>
      <c r="KCW75" s="70"/>
      <c r="KCX75" s="71"/>
      <c r="KCZ75" s="65"/>
      <c r="KDA75" s="69"/>
      <c r="KDB75" s="69"/>
      <c r="KDC75" s="70"/>
      <c r="KDD75" s="70"/>
      <c r="KDE75" s="70"/>
      <c r="KDF75" s="71"/>
      <c r="KDH75" s="65"/>
      <c r="KDI75" s="69"/>
      <c r="KDJ75" s="69"/>
      <c r="KDK75" s="70"/>
      <c r="KDL75" s="70"/>
      <c r="KDM75" s="70"/>
      <c r="KDN75" s="71"/>
      <c r="KDP75" s="65"/>
      <c r="KDQ75" s="69"/>
      <c r="KDR75" s="69"/>
      <c r="KDS75" s="70"/>
      <c r="KDT75" s="70"/>
      <c r="KDU75" s="70"/>
      <c r="KDV75" s="71"/>
      <c r="KDX75" s="65"/>
      <c r="KDY75" s="69"/>
      <c r="KDZ75" s="69"/>
      <c r="KEA75" s="70"/>
      <c r="KEB75" s="70"/>
      <c r="KEC75" s="70"/>
      <c r="KED75" s="71"/>
      <c r="KEF75" s="65"/>
      <c r="KEG75" s="69"/>
      <c r="KEH75" s="69"/>
      <c r="KEI75" s="70"/>
      <c r="KEJ75" s="70"/>
      <c r="KEK75" s="70"/>
      <c r="KEL75" s="71"/>
      <c r="KEN75" s="65"/>
      <c r="KEO75" s="69"/>
      <c r="KEP75" s="69"/>
      <c r="KEQ75" s="70"/>
      <c r="KER75" s="70"/>
      <c r="KES75" s="70"/>
      <c r="KET75" s="71"/>
      <c r="KEV75" s="65"/>
      <c r="KEW75" s="69"/>
      <c r="KEX75" s="69"/>
      <c r="KEY75" s="70"/>
      <c r="KEZ75" s="70"/>
      <c r="KFA75" s="70"/>
      <c r="KFB75" s="71"/>
      <c r="KFD75" s="65"/>
      <c r="KFE75" s="69"/>
      <c r="KFF75" s="69"/>
      <c r="KFG75" s="70"/>
      <c r="KFH75" s="70"/>
      <c r="KFI75" s="70"/>
      <c r="KFJ75" s="71"/>
      <c r="KFL75" s="65"/>
      <c r="KFM75" s="69"/>
      <c r="KFN75" s="69"/>
      <c r="KFO75" s="70"/>
      <c r="KFP75" s="70"/>
      <c r="KFQ75" s="70"/>
      <c r="KFR75" s="71"/>
      <c r="KFT75" s="65"/>
      <c r="KFU75" s="69"/>
      <c r="KFV75" s="69"/>
      <c r="KFW75" s="70"/>
      <c r="KFX75" s="70"/>
      <c r="KFY75" s="70"/>
      <c r="KFZ75" s="71"/>
      <c r="KGB75" s="65"/>
      <c r="KGC75" s="69"/>
      <c r="KGD75" s="69"/>
      <c r="KGE75" s="70"/>
      <c r="KGF75" s="70"/>
      <c r="KGG75" s="70"/>
      <c r="KGH75" s="71"/>
      <c r="KGJ75" s="65"/>
      <c r="KGK75" s="69"/>
      <c r="KGL75" s="69"/>
      <c r="KGM75" s="70"/>
      <c r="KGN75" s="70"/>
      <c r="KGO75" s="70"/>
      <c r="KGP75" s="71"/>
      <c r="KGR75" s="65"/>
      <c r="KGS75" s="69"/>
      <c r="KGT75" s="69"/>
      <c r="KGU75" s="70"/>
      <c r="KGV75" s="70"/>
      <c r="KGW75" s="70"/>
      <c r="KGX75" s="71"/>
      <c r="KGZ75" s="65"/>
      <c r="KHA75" s="69"/>
      <c r="KHB75" s="69"/>
      <c r="KHC75" s="70"/>
      <c r="KHD75" s="70"/>
      <c r="KHE75" s="70"/>
      <c r="KHF75" s="71"/>
      <c r="KHH75" s="65"/>
      <c r="KHI75" s="69"/>
      <c r="KHJ75" s="69"/>
      <c r="KHK75" s="70"/>
      <c r="KHL75" s="70"/>
      <c r="KHM75" s="70"/>
      <c r="KHN75" s="71"/>
      <c r="KHP75" s="65"/>
      <c r="KHQ75" s="69"/>
      <c r="KHR75" s="69"/>
      <c r="KHS75" s="70"/>
      <c r="KHT75" s="70"/>
      <c r="KHU75" s="70"/>
      <c r="KHV75" s="71"/>
      <c r="KHX75" s="65"/>
      <c r="KHY75" s="69"/>
      <c r="KHZ75" s="69"/>
      <c r="KIA75" s="70"/>
      <c r="KIB75" s="70"/>
      <c r="KIC75" s="70"/>
      <c r="KID75" s="71"/>
      <c r="KIF75" s="65"/>
      <c r="KIG75" s="69"/>
      <c r="KIH75" s="69"/>
      <c r="KII75" s="70"/>
      <c r="KIJ75" s="70"/>
      <c r="KIK75" s="70"/>
      <c r="KIL75" s="71"/>
      <c r="KIN75" s="65"/>
      <c r="KIO75" s="69"/>
      <c r="KIP75" s="69"/>
      <c r="KIQ75" s="70"/>
      <c r="KIR75" s="70"/>
      <c r="KIS75" s="70"/>
      <c r="KIT75" s="71"/>
      <c r="KIV75" s="65"/>
      <c r="KIW75" s="69"/>
      <c r="KIX75" s="69"/>
      <c r="KIY75" s="70"/>
      <c r="KIZ75" s="70"/>
      <c r="KJA75" s="70"/>
      <c r="KJB75" s="71"/>
      <c r="KJD75" s="65"/>
      <c r="KJE75" s="69"/>
      <c r="KJF75" s="69"/>
      <c r="KJG75" s="70"/>
      <c r="KJH75" s="70"/>
      <c r="KJI75" s="70"/>
      <c r="KJJ75" s="71"/>
      <c r="KJL75" s="65"/>
      <c r="KJM75" s="69"/>
      <c r="KJN75" s="69"/>
      <c r="KJO75" s="70"/>
      <c r="KJP75" s="70"/>
      <c r="KJQ75" s="70"/>
      <c r="KJR75" s="71"/>
      <c r="KJT75" s="65"/>
      <c r="KJU75" s="69"/>
      <c r="KJV75" s="69"/>
      <c r="KJW75" s="70"/>
      <c r="KJX75" s="70"/>
      <c r="KJY75" s="70"/>
      <c r="KJZ75" s="71"/>
      <c r="KKB75" s="65"/>
      <c r="KKC75" s="69"/>
      <c r="KKD75" s="69"/>
      <c r="KKE75" s="70"/>
      <c r="KKF75" s="70"/>
      <c r="KKG75" s="70"/>
      <c r="KKH75" s="71"/>
      <c r="KKJ75" s="65"/>
      <c r="KKK75" s="69"/>
      <c r="KKL75" s="69"/>
      <c r="KKM75" s="70"/>
      <c r="KKN75" s="70"/>
      <c r="KKO75" s="70"/>
      <c r="KKP75" s="71"/>
      <c r="KKR75" s="65"/>
      <c r="KKS75" s="69"/>
      <c r="KKT75" s="69"/>
      <c r="KKU75" s="70"/>
      <c r="KKV75" s="70"/>
      <c r="KKW75" s="70"/>
      <c r="KKX75" s="71"/>
      <c r="KKZ75" s="65"/>
      <c r="KLA75" s="69"/>
      <c r="KLB75" s="69"/>
      <c r="KLC75" s="70"/>
      <c r="KLD75" s="70"/>
      <c r="KLE75" s="70"/>
      <c r="KLF75" s="71"/>
      <c r="KLH75" s="65"/>
      <c r="KLI75" s="69"/>
      <c r="KLJ75" s="69"/>
      <c r="KLK75" s="70"/>
      <c r="KLL75" s="70"/>
      <c r="KLM75" s="70"/>
      <c r="KLN75" s="71"/>
      <c r="KLP75" s="65"/>
      <c r="KLQ75" s="69"/>
      <c r="KLR75" s="69"/>
      <c r="KLS75" s="70"/>
      <c r="KLT75" s="70"/>
      <c r="KLU75" s="70"/>
      <c r="KLV75" s="71"/>
      <c r="KLX75" s="65"/>
      <c r="KLY75" s="69"/>
      <c r="KLZ75" s="69"/>
      <c r="KMA75" s="70"/>
      <c r="KMB75" s="70"/>
      <c r="KMC75" s="70"/>
      <c r="KMD75" s="71"/>
      <c r="KMF75" s="65"/>
      <c r="KMG75" s="69"/>
      <c r="KMH75" s="69"/>
      <c r="KMI75" s="70"/>
      <c r="KMJ75" s="70"/>
      <c r="KMK75" s="70"/>
      <c r="KML75" s="71"/>
      <c r="KMN75" s="65"/>
      <c r="KMO75" s="69"/>
      <c r="KMP75" s="69"/>
      <c r="KMQ75" s="70"/>
      <c r="KMR75" s="70"/>
      <c r="KMS75" s="70"/>
      <c r="KMT75" s="71"/>
      <c r="KMV75" s="65"/>
      <c r="KMW75" s="69"/>
      <c r="KMX75" s="69"/>
      <c r="KMY75" s="70"/>
      <c r="KMZ75" s="70"/>
      <c r="KNA75" s="70"/>
      <c r="KNB75" s="71"/>
      <c r="KND75" s="65"/>
      <c r="KNE75" s="69"/>
      <c r="KNF75" s="69"/>
      <c r="KNG75" s="70"/>
      <c r="KNH75" s="70"/>
      <c r="KNI75" s="70"/>
      <c r="KNJ75" s="71"/>
      <c r="KNL75" s="65"/>
      <c r="KNM75" s="69"/>
      <c r="KNN75" s="69"/>
      <c r="KNO75" s="70"/>
      <c r="KNP75" s="70"/>
      <c r="KNQ75" s="70"/>
      <c r="KNR75" s="71"/>
      <c r="KNT75" s="65"/>
      <c r="KNU75" s="69"/>
      <c r="KNV75" s="69"/>
      <c r="KNW75" s="70"/>
      <c r="KNX75" s="70"/>
      <c r="KNY75" s="70"/>
      <c r="KNZ75" s="71"/>
      <c r="KOB75" s="65"/>
      <c r="KOC75" s="69"/>
      <c r="KOD75" s="69"/>
      <c r="KOE75" s="70"/>
      <c r="KOF75" s="70"/>
      <c r="KOG75" s="70"/>
      <c r="KOH75" s="71"/>
      <c r="KOJ75" s="65"/>
      <c r="KOK75" s="69"/>
      <c r="KOL75" s="69"/>
      <c r="KOM75" s="70"/>
      <c r="KON75" s="70"/>
      <c r="KOO75" s="70"/>
      <c r="KOP75" s="71"/>
      <c r="KOR75" s="65"/>
      <c r="KOS75" s="69"/>
      <c r="KOT75" s="69"/>
      <c r="KOU75" s="70"/>
      <c r="KOV75" s="70"/>
      <c r="KOW75" s="70"/>
      <c r="KOX75" s="71"/>
      <c r="KOZ75" s="65"/>
      <c r="KPA75" s="69"/>
      <c r="KPB75" s="69"/>
      <c r="KPC75" s="70"/>
      <c r="KPD75" s="70"/>
      <c r="KPE75" s="70"/>
      <c r="KPF75" s="71"/>
      <c r="KPH75" s="65"/>
      <c r="KPI75" s="69"/>
      <c r="KPJ75" s="69"/>
      <c r="KPK75" s="70"/>
      <c r="KPL75" s="70"/>
      <c r="KPM75" s="70"/>
      <c r="KPN75" s="71"/>
      <c r="KPP75" s="65"/>
      <c r="KPQ75" s="69"/>
      <c r="KPR75" s="69"/>
      <c r="KPS75" s="70"/>
      <c r="KPT75" s="70"/>
      <c r="KPU75" s="70"/>
      <c r="KPV75" s="71"/>
      <c r="KPX75" s="65"/>
      <c r="KPY75" s="69"/>
      <c r="KPZ75" s="69"/>
      <c r="KQA75" s="70"/>
      <c r="KQB75" s="70"/>
      <c r="KQC75" s="70"/>
      <c r="KQD75" s="71"/>
      <c r="KQF75" s="65"/>
      <c r="KQG75" s="69"/>
      <c r="KQH75" s="69"/>
      <c r="KQI75" s="70"/>
      <c r="KQJ75" s="70"/>
      <c r="KQK75" s="70"/>
      <c r="KQL75" s="71"/>
      <c r="KQN75" s="65"/>
      <c r="KQO75" s="69"/>
      <c r="KQP75" s="69"/>
      <c r="KQQ75" s="70"/>
      <c r="KQR75" s="70"/>
      <c r="KQS75" s="70"/>
      <c r="KQT75" s="71"/>
      <c r="KQV75" s="65"/>
      <c r="KQW75" s="69"/>
      <c r="KQX75" s="69"/>
      <c r="KQY75" s="70"/>
      <c r="KQZ75" s="70"/>
      <c r="KRA75" s="70"/>
      <c r="KRB75" s="71"/>
      <c r="KRD75" s="65"/>
      <c r="KRE75" s="69"/>
      <c r="KRF75" s="69"/>
      <c r="KRG75" s="70"/>
      <c r="KRH75" s="70"/>
      <c r="KRI75" s="70"/>
      <c r="KRJ75" s="71"/>
      <c r="KRL75" s="65"/>
      <c r="KRM75" s="69"/>
      <c r="KRN75" s="69"/>
      <c r="KRO75" s="70"/>
      <c r="KRP75" s="70"/>
      <c r="KRQ75" s="70"/>
      <c r="KRR75" s="71"/>
      <c r="KRT75" s="65"/>
      <c r="KRU75" s="69"/>
      <c r="KRV75" s="69"/>
      <c r="KRW75" s="70"/>
      <c r="KRX75" s="70"/>
      <c r="KRY75" s="70"/>
      <c r="KRZ75" s="71"/>
      <c r="KSB75" s="65"/>
      <c r="KSC75" s="69"/>
      <c r="KSD75" s="69"/>
      <c r="KSE75" s="70"/>
      <c r="KSF75" s="70"/>
      <c r="KSG75" s="70"/>
      <c r="KSH75" s="71"/>
      <c r="KSJ75" s="65"/>
      <c r="KSK75" s="69"/>
      <c r="KSL75" s="69"/>
      <c r="KSM75" s="70"/>
      <c r="KSN75" s="70"/>
      <c r="KSO75" s="70"/>
      <c r="KSP75" s="71"/>
      <c r="KSR75" s="65"/>
      <c r="KSS75" s="69"/>
      <c r="KST75" s="69"/>
      <c r="KSU75" s="70"/>
      <c r="KSV75" s="70"/>
      <c r="KSW75" s="70"/>
      <c r="KSX75" s="71"/>
      <c r="KSZ75" s="65"/>
      <c r="KTA75" s="69"/>
      <c r="KTB75" s="69"/>
      <c r="KTC75" s="70"/>
      <c r="KTD75" s="70"/>
      <c r="KTE75" s="70"/>
      <c r="KTF75" s="71"/>
      <c r="KTH75" s="65"/>
      <c r="KTI75" s="69"/>
      <c r="KTJ75" s="69"/>
      <c r="KTK75" s="70"/>
      <c r="KTL75" s="70"/>
      <c r="KTM75" s="70"/>
      <c r="KTN75" s="71"/>
      <c r="KTP75" s="65"/>
      <c r="KTQ75" s="69"/>
      <c r="KTR75" s="69"/>
      <c r="KTS75" s="70"/>
      <c r="KTT75" s="70"/>
      <c r="KTU75" s="70"/>
      <c r="KTV75" s="71"/>
      <c r="KTX75" s="65"/>
      <c r="KTY75" s="69"/>
      <c r="KTZ75" s="69"/>
      <c r="KUA75" s="70"/>
      <c r="KUB75" s="70"/>
      <c r="KUC75" s="70"/>
      <c r="KUD75" s="71"/>
      <c r="KUF75" s="65"/>
      <c r="KUG75" s="69"/>
      <c r="KUH75" s="69"/>
      <c r="KUI75" s="70"/>
      <c r="KUJ75" s="70"/>
      <c r="KUK75" s="70"/>
      <c r="KUL75" s="71"/>
      <c r="KUN75" s="65"/>
      <c r="KUO75" s="69"/>
      <c r="KUP75" s="69"/>
      <c r="KUQ75" s="70"/>
      <c r="KUR75" s="70"/>
      <c r="KUS75" s="70"/>
      <c r="KUT75" s="71"/>
      <c r="KUV75" s="65"/>
      <c r="KUW75" s="69"/>
      <c r="KUX75" s="69"/>
      <c r="KUY75" s="70"/>
      <c r="KUZ75" s="70"/>
      <c r="KVA75" s="70"/>
      <c r="KVB75" s="71"/>
      <c r="KVD75" s="65"/>
      <c r="KVE75" s="69"/>
      <c r="KVF75" s="69"/>
      <c r="KVG75" s="70"/>
      <c r="KVH75" s="70"/>
      <c r="KVI75" s="70"/>
      <c r="KVJ75" s="71"/>
      <c r="KVL75" s="65"/>
      <c r="KVM75" s="69"/>
      <c r="KVN75" s="69"/>
      <c r="KVO75" s="70"/>
      <c r="KVP75" s="70"/>
      <c r="KVQ75" s="70"/>
      <c r="KVR75" s="71"/>
      <c r="KVT75" s="65"/>
      <c r="KVU75" s="69"/>
      <c r="KVV75" s="69"/>
      <c r="KVW75" s="70"/>
      <c r="KVX75" s="70"/>
      <c r="KVY75" s="70"/>
      <c r="KVZ75" s="71"/>
      <c r="KWB75" s="65"/>
      <c r="KWC75" s="69"/>
      <c r="KWD75" s="69"/>
      <c r="KWE75" s="70"/>
      <c r="KWF75" s="70"/>
      <c r="KWG75" s="70"/>
      <c r="KWH75" s="71"/>
      <c r="KWJ75" s="65"/>
      <c r="KWK75" s="69"/>
      <c r="KWL75" s="69"/>
      <c r="KWM75" s="70"/>
      <c r="KWN75" s="70"/>
      <c r="KWO75" s="70"/>
      <c r="KWP75" s="71"/>
      <c r="KWR75" s="65"/>
      <c r="KWS75" s="69"/>
      <c r="KWT75" s="69"/>
      <c r="KWU75" s="70"/>
      <c r="KWV75" s="70"/>
      <c r="KWW75" s="70"/>
      <c r="KWX75" s="71"/>
      <c r="KWZ75" s="65"/>
      <c r="KXA75" s="69"/>
      <c r="KXB75" s="69"/>
      <c r="KXC75" s="70"/>
      <c r="KXD75" s="70"/>
      <c r="KXE75" s="70"/>
      <c r="KXF75" s="71"/>
      <c r="KXH75" s="65"/>
      <c r="KXI75" s="69"/>
      <c r="KXJ75" s="69"/>
      <c r="KXK75" s="70"/>
      <c r="KXL75" s="70"/>
      <c r="KXM75" s="70"/>
      <c r="KXN75" s="71"/>
      <c r="KXP75" s="65"/>
      <c r="KXQ75" s="69"/>
      <c r="KXR75" s="69"/>
      <c r="KXS75" s="70"/>
      <c r="KXT75" s="70"/>
      <c r="KXU75" s="70"/>
      <c r="KXV75" s="71"/>
      <c r="KXX75" s="65"/>
      <c r="KXY75" s="69"/>
      <c r="KXZ75" s="69"/>
      <c r="KYA75" s="70"/>
      <c r="KYB75" s="70"/>
      <c r="KYC75" s="70"/>
      <c r="KYD75" s="71"/>
      <c r="KYF75" s="65"/>
      <c r="KYG75" s="69"/>
      <c r="KYH75" s="69"/>
      <c r="KYI75" s="70"/>
      <c r="KYJ75" s="70"/>
      <c r="KYK75" s="70"/>
      <c r="KYL75" s="71"/>
      <c r="KYN75" s="65"/>
      <c r="KYO75" s="69"/>
      <c r="KYP75" s="69"/>
      <c r="KYQ75" s="70"/>
      <c r="KYR75" s="70"/>
      <c r="KYS75" s="70"/>
      <c r="KYT75" s="71"/>
      <c r="KYV75" s="65"/>
      <c r="KYW75" s="69"/>
      <c r="KYX75" s="69"/>
      <c r="KYY75" s="70"/>
      <c r="KYZ75" s="70"/>
      <c r="KZA75" s="70"/>
      <c r="KZB75" s="71"/>
      <c r="KZD75" s="65"/>
      <c r="KZE75" s="69"/>
      <c r="KZF75" s="69"/>
      <c r="KZG75" s="70"/>
      <c r="KZH75" s="70"/>
      <c r="KZI75" s="70"/>
      <c r="KZJ75" s="71"/>
      <c r="KZL75" s="65"/>
      <c r="KZM75" s="69"/>
      <c r="KZN75" s="69"/>
      <c r="KZO75" s="70"/>
      <c r="KZP75" s="70"/>
      <c r="KZQ75" s="70"/>
      <c r="KZR75" s="71"/>
      <c r="KZT75" s="65"/>
      <c r="KZU75" s="69"/>
      <c r="KZV75" s="69"/>
      <c r="KZW75" s="70"/>
      <c r="KZX75" s="70"/>
      <c r="KZY75" s="70"/>
      <c r="KZZ75" s="71"/>
      <c r="LAB75" s="65"/>
      <c r="LAC75" s="69"/>
      <c r="LAD75" s="69"/>
      <c r="LAE75" s="70"/>
      <c r="LAF75" s="70"/>
      <c r="LAG75" s="70"/>
      <c r="LAH75" s="71"/>
      <c r="LAJ75" s="65"/>
      <c r="LAK75" s="69"/>
      <c r="LAL75" s="69"/>
      <c r="LAM75" s="70"/>
      <c r="LAN75" s="70"/>
      <c r="LAO75" s="70"/>
      <c r="LAP75" s="71"/>
      <c r="LAR75" s="65"/>
      <c r="LAS75" s="69"/>
      <c r="LAT75" s="69"/>
      <c r="LAU75" s="70"/>
      <c r="LAV75" s="70"/>
      <c r="LAW75" s="70"/>
      <c r="LAX75" s="71"/>
      <c r="LAZ75" s="65"/>
      <c r="LBA75" s="69"/>
      <c r="LBB75" s="69"/>
      <c r="LBC75" s="70"/>
      <c r="LBD75" s="70"/>
      <c r="LBE75" s="70"/>
      <c r="LBF75" s="71"/>
      <c r="LBH75" s="65"/>
      <c r="LBI75" s="69"/>
      <c r="LBJ75" s="69"/>
      <c r="LBK75" s="70"/>
      <c r="LBL75" s="70"/>
      <c r="LBM75" s="70"/>
      <c r="LBN75" s="71"/>
      <c r="LBP75" s="65"/>
      <c r="LBQ75" s="69"/>
      <c r="LBR75" s="69"/>
      <c r="LBS75" s="70"/>
      <c r="LBT75" s="70"/>
      <c r="LBU75" s="70"/>
      <c r="LBV75" s="71"/>
      <c r="LBX75" s="65"/>
      <c r="LBY75" s="69"/>
      <c r="LBZ75" s="69"/>
      <c r="LCA75" s="70"/>
      <c r="LCB75" s="70"/>
      <c r="LCC75" s="70"/>
      <c r="LCD75" s="71"/>
      <c r="LCF75" s="65"/>
      <c r="LCG75" s="69"/>
      <c r="LCH75" s="69"/>
      <c r="LCI75" s="70"/>
      <c r="LCJ75" s="70"/>
      <c r="LCK75" s="70"/>
      <c r="LCL75" s="71"/>
      <c r="LCN75" s="65"/>
      <c r="LCO75" s="69"/>
      <c r="LCP75" s="69"/>
      <c r="LCQ75" s="70"/>
      <c r="LCR75" s="70"/>
      <c r="LCS75" s="70"/>
      <c r="LCT75" s="71"/>
      <c r="LCV75" s="65"/>
      <c r="LCW75" s="69"/>
      <c r="LCX75" s="69"/>
      <c r="LCY75" s="70"/>
      <c r="LCZ75" s="70"/>
      <c r="LDA75" s="70"/>
      <c r="LDB75" s="71"/>
      <c r="LDD75" s="65"/>
      <c r="LDE75" s="69"/>
      <c r="LDF75" s="69"/>
      <c r="LDG75" s="70"/>
      <c r="LDH75" s="70"/>
      <c r="LDI75" s="70"/>
      <c r="LDJ75" s="71"/>
      <c r="LDL75" s="65"/>
      <c r="LDM75" s="69"/>
      <c r="LDN75" s="69"/>
      <c r="LDO75" s="70"/>
      <c r="LDP75" s="70"/>
      <c r="LDQ75" s="70"/>
      <c r="LDR75" s="71"/>
      <c r="LDT75" s="65"/>
      <c r="LDU75" s="69"/>
      <c r="LDV75" s="69"/>
      <c r="LDW75" s="70"/>
      <c r="LDX75" s="70"/>
      <c r="LDY75" s="70"/>
      <c r="LDZ75" s="71"/>
      <c r="LEB75" s="65"/>
      <c r="LEC75" s="69"/>
      <c r="LED75" s="69"/>
      <c r="LEE75" s="70"/>
      <c r="LEF75" s="70"/>
      <c r="LEG75" s="70"/>
      <c r="LEH75" s="71"/>
      <c r="LEJ75" s="65"/>
      <c r="LEK75" s="69"/>
      <c r="LEL75" s="69"/>
      <c r="LEM75" s="70"/>
      <c r="LEN75" s="70"/>
      <c r="LEO75" s="70"/>
      <c r="LEP75" s="71"/>
      <c r="LER75" s="65"/>
      <c r="LES75" s="69"/>
      <c r="LET75" s="69"/>
      <c r="LEU75" s="70"/>
      <c r="LEV75" s="70"/>
      <c r="LEW75" s="70"/>
      <c r="LEX75" s="71"/>
      <c r="LEZ75" s="65"/>
      <c r="LFA75" s="69"/>
      <c r="LFB75" s="69"/>
      <c r="LFC75" s="70"/>
      <c r="LFD75" s="70"/>
      <c r="LFE75" s="70"/>
      <c r="LFF75" s="71"/>
      <c r="LFH75" s="65"/>
      <c r="LFI75" s="69"/>
      <c r="LFJ75" s="69"/>
      <c r="LFK75" s="70"/>
      <c r="LFL75" s="70"/>
      <c r="LFM75" s="70"/>
      <c r="LFN75" s="71"/>
      <c r="LFP75" s="65"/>
      <c r="LFQ75" s="69"/>
      <c r="LFR75" s="69"/>
      <c r="LFS75" s="70"/>
      <c r="LFT75" s="70"/>
      <c r="LFU75" s="70"/>
      <c r="LFV75" s="71"/>
      <c r="LFX75" s="65"/>
      <c r="LFY75" s="69"/>
      <c r="LFZ75" s="69"/>
      <c r="LGA75" s="70"/>
      <c r="LGB75" s="70"/>
      <c r="LGC75" s="70"/>
      <c r="LGD75" s="71"/>
      <c r="LGF75" s="65"/>
      <c r="LGG75" s="69"/>
      <c r="LGH75" s="69"/>
      <c r="LGI75" s="70"/>
      <c r="LGJ75" s="70"/>
      <c r="LGK75" s="70"/>
      <c r="LGL75" s="71"/>
      <c r="LGN75" s="65"/>
      <c r="LGO75" s="69"/>
      <c r="LGP75" s="69"/>
      <c r="LGQ75" s="70"/>
      <c r="LGR75" s="70"/>
      <c r="LGS75" s="70"/>
      <c r="LGT75" s="71"/>
      <c r="LGV75" s="65"/>
      <c r="LGW75" s="69"/>
      <c r="LGX75" s="69"/>
      <c r="LGY75" s="70"/>
      <c r="LGZ75" s="70"/>
      <c r="LHA75" s="70"/>
      <c r="LHB75" s="71"/>
      <c r="LHD75" s="65"/>
      <c r="LHE75" s="69"/>
      <c r="LHF75" s="69"/>
      <c r="LHG75" s="70"/>
      <c r="LHH75" s="70"/>
      <c r="LHI75" s="70"/>
      <c r="LHJ75" s="71"/>
      <c r="LHL75" s="65"/>
      <c r="LHM75" s="69"/>
      <c r="LHN75" s="69"/>
      <c r="LHO75" s="70"/>
      <c r="LHP75" s="70"/>
      <c r="LHQ75" s="70"/>
      <c r="LHR75" s="71"/>
      <c r="LHT75" s="65"/>
      <c r="LHU75" s="69"/>
      <c r="LHV75" s="69"/>
      <c r="LHW75" s="70"/>
      <c r="LHX75" s="70"/>
      <c r="LHY75" s="70"/>
      <c r="LHZ75" s="71"/>
      <c r="LIB75" s="65"/>
      <c r="LIC75" s="69"/>
      <c r="LID75" s="69"/>
      <c r="LIE75" s="70"/>
      <c r="LIF75" s="70"/>
      <c r="LIG75" s="70"/>
      <c r="LIH75" s="71"/>
      <c r="LIJ75" s="65"/>
      <c r="LIK75" s="69"/>
      <c r="LIL75" s="69"/>
      <c r="LIM75" s="70"/>
      <c r="LIN75" s="70"/>
      <c r="LIO75" s="70"/>
      <c r="LIP75" s="71"/>
      <c r="LIR75" s="65"/>
      <c r="LIS75" s="69"/>
      <c r="LIT75" s="69"/>
      <c r="LIU75" s="70"/>
      <c r="LIV75" s="70"/>
      <c r="LIW75" s="70"/>
      <c r="LIX75" s="71"/>
      <c r="LIZ75" s="65"/>
      <c r="LJA75" s="69"/>
      <c r="LJB75" s="69"/>
      <c r="LJC75" s="70"/>
      <c r="LJD75" s="70"/>
      <c r="LJE75" s="70"/>
      <c r="LJF75" s="71"/>
      <c r="LJH75" s="65"/>
      <c r="LJI75" s="69"/>
      <c r="LJJ75" s="69"/>
      <c r="LJK75" s="70"/>
      <c r="LJL75" s="70"/>
      <c r="LJM75" s="70"/>
      <c r="LJN75" s="71"/>
      <c r="LJP75" s="65"/>
      <c r="LJQ75" s="69"/>
      <c r="LJR75" s="69"/>
      <c r="LJS75" s="70"/>
      <c r="LJT75" s="70"/>
      <c r="LJU75" s="70"/>
      <c r="LJV75" s="71"/>
      <c r="LJX75" s="65"/>
      <c r="LJY75" s="69"/>
      <c r="LJZ75" s="69"/>
      <c r="LKA75" s="70"/>
      <c r="LKB75" s="70"/>
      <c r="LKC75" s="70"/>
      <c r="LKD75" s="71"/>
      <c r="LKF75" s="65"/>
      <c r="LKG75" s="69"/>
      <c r="LKH75" s="69"/>
      <c r="LKI75" s="70"/>
      <c r="LKJ75" s="70"/>
      <c r="LKK75" s="70"/>
      <c r="LKL75" s="71"/>
      <c r="LKN75" s="65"/>
      <c r="LKO75" s="69"/>
      <c r="LKP75" s="69"/>
      <c r="LKQ75" s="70"/>
      <c r="LKR75" s="70"/>
      <c r="LKS75" s="70"/>
      <c r="LKT75" s="71"/>
      <c r="LKV75" s="65"/>
      <c r="LKW75" s="69"/>
      <c r="LKX75" s="69"/>
      <c r="LKY75" s="70"/>
      <c r="LKZ75" s="70"/>
      <c r="LLA75" s="70"/>
      <c r="LLB75" s="71"/>
      <c r="LLD75" s="65"/>
      <c r="LLE75" s="69"/>
      <c r="LLF75" s="69"/>
      <c r="LLG75" s="70"/>
      <c r="LLH75" s="70"/>
      <c r="LLI75" s="70"/>
      <c r="LLJ75" s="71"/>
      <c r="LLL75" s="65"/>
      <c r="LLM75" s="69"/>
      <c r="LLN75" s="69"/>
      <c r="LLO75" s="70"/>
      <c r="LLP75" s="70"/>
      <c r="LLQ75" s="70"/>
      <c r="LLR75" s="71"/>
      <c r="LLT75" s="65"/>
      <c r="LLU75" s="69"/>
      <c r="LLV75" s="69"/>
      <c r="LLW75" s="70"/>
      <c r="LLX75" s="70"/>
      <c r="LLY75" s="70"/>
      <c r="LLZ75" s="71"/>
      <c r="LMB75" s="65"/>
      <c r="LMC75" s="69"/>
      <c r="LMD75" s="69"/>
      <c r="LME75" s="70"/>
      <c r="LMF75" s="70"/>
      <c r="LMG75" s="70"/>
      <c r="LMH75" s="71"/>
      <c r="LMJ75" s="65"/>
      <c r="LMK75" s="69"/>
      <c r="LML75" s="69"/>
      <c r="LMM75" s="70"/>
      <c r="LMN75" s="70"/>
      <c r="LMO75" s="70"/>
      <c r="LMP75" s="71"/>
      <c r="LMR75" s="65"/>
      <c r="LMS75" s="69"/>
      <c r="LMT75" s="69"/>
      <c r="LMU75" s="70"/>
      <c r="LMV75" s="70"/>
      <c r="LMW75" s="70"/>
      <c r="LMX75" s="71"/>
      <c r="LMZ75" s="65"/>
      <c r="LNA75" s="69"/>
      <c r="LNB75" s="69"/>
      <c r="LNC75" s="70"/>
      <c r="LND75" s="70"/>
      <c r="LNE75" s="70"/>
      <c r="LNF75" s="71"/>
      <c r="LNH75" s="65"/>
      <c r="LNI75" s="69"/>
      <c r="LNJ75" s="69"/>
      <c r="LNK75" s="70"/>
      <c r="LNL75" s="70"/>
      <c r="LNM75" s="70"/>
      <c r="LNN75" s="71"/>
      <c r="LNP75" s="65"/>
      <c r="LNQ75" s="69"/>
      <c r="LNR75" s="69"/>
      <c r="LNS75" s="70"/>
      <c r="LNT75" s="70"/>
      <c r="LNU75" s="70"/>
      <c r="LNV75" s="71"/>
      <c r="LNX75" s="65"/>
      <c r="LNY75" s="69"/>
      <c r="LNZ75" s="69"/>
      <c r="LOA75" s="70"/>
      <c r="LOB75" s="70"/>
      <c r="LOC75" s="70"/>
      <c r="LOD75" s="71"/>
      <c r="LOF75" s="65"/>
      <c r="LOG75" s="69"/>
      <c r="LOH75" s="69"/>
      <c r="LOI75" s="70"/>
      <c r="LOJ75" s="70"/>
      <c r="LOK75" s="70"/>
      <c r="LOL75" s="71"/>
      <c r="LON75" s="65"/>
      <c r="LOO75" s="69"/>
      <c r="LOP75" s="69"/>
      <c r="LOQ75" s="70"/>
      <c r="LOR75" s="70"/>
      <c r="LOS75" s="70"/>
      <c r="LOT75" s="71"/>
      <c r="LOV75" s="65"/>
      <c r="LOW75" s="69"/>
      <c r="LOX75" s="69"/>
      <c r="LOY75" s="70"/>
      <c r="LOZ75" s="70"/>
      <c r="LPA75" s="70"/>
      <c r="LPB75" s="71"/>
      <c r="LPD75" s="65"/>
      <c r="LPE75" s="69"/>
      <c r="LPF75" s="69"/>
      <c r="LPG75" s="70"/>
      <c r="LPH75" s="70"/>
      <c r="LPI75" s="70"/>
      <c r="LPJ75" s="71"/>
      <c r="LPL75" s="65"/>
      <c r="LPM75" s="69"/>
      <c r="LPN75" s="69"/>
      <c r="LPO75" s="70"/>
      <c r="LPP75" s="70"/>
      <c r="LPQ75" s="70"/>
      <c r="LPR75" s="71"/>
      <c r="LPT75" s="65"/>
      <c r="LPU75" s="69"/>
      <c r="LPV75" s="69"/>
      <c r="LPW75" s="70"/>
      <c r="LPX75" s="70"/>
      <c r="LPY75" s="70"/>
      <c r="LPZ75" s="71"/>
      <c r="LQB75" s="65"/>
      <c r="LQC75" s="69"/>
      <c r="LQD75" s="69"/>
      <c r="LQE75" s="70"/>
      <c r="LQF75" s="70"/>
      <c r="LQG75" s="70"/>
      <c r="LQH75" s="71"/>
      <c r="LQJ75" s="65"/>
      <c r="LQK75" s="69"/>
      <c r="LQL75" s="69"/>
      <c r="LQM75" s="70"/>
      <c r="LQN75" s="70"/>
      <c r="LQO75" s="70"/>
      <c r="LQP75" s="71"/>
      <c r="LQR75" s="65"/>
      <c r="LQS75" s="69"/>
      <c r="LQT75" s="69"/>
      <c r="LQU75" s="70"/>
      <c r="LQV75" s="70"/>
      <c r="LQW75" s="70"/>
      <c r="LQX75" s="71"/>
      <c r="LQZ75" s="65"/>
      <c r="LRA75" s="69"/>
      <c r="LRB75" s="69"/>
      <c r="LRC75" s="70"/>
      <c r="LRD75" s="70"/>
      <c r="LRE75" s="70"/>
      <c r="LRF75" s="71"/>
      <c r="LRH75" s="65"/>
      <c r="LRI75" s="69"/>
      <c r="LRJ75" s="69"/>
      <c r="LRK75" s="70"/>
      <c r="LRL75" s="70"/>
      <c r="LRM75" s="70"/>
      <c r="LRN75" s="71"/>
      <c r="LRP75" s="65"/>
      <c r="LRQ75" s="69"/>
      <c r="LRR75" s="69"/>
      <c r="LRS75" s="70"/>
      <c r="LRT75" s="70"/>
      <c r="LRU75" s="70"/>
      <c r="LRV75" s="71"/>
      <c r="LRX75" s="65"/>
      <c r="LRY75" s="69"/>
      <c r="LRZ75" s="69"/>
      <c r="LSA75" s="70"/>
      <c r="LSB75" s="70"/>
      <c r="LSC75" s="70"/>
      <c r="LSD75" s="71"/>
      <c r="LSF75" s="65"/>
      <c r="LSG75" s="69"/>
      <c r="LSH75" s="69"/>
      <c r="LSI75" s="70"/>
      <c r="LSJ75" s="70"/>
      <c r="LSK75" s="70"/>
      <c r="LSL75" s="71"/>
      <c r="LSN75" s="65"/>
      <c r="LSO75" s="69"/>
      <c r="LSP75" s="69"/>
      <c r="LSQ75" s="70"/>
      <c r="LSR75" s="70"/>
      <c r="LSS75" s="70"/>
      <c r="LST75" s="71"/>
      <c r="LSV75" s="65"/>
      <c r="LSW75" s="69"/>
      <c r="LSX75" s="69"/>
      <c r="LSY75" s="70"/>
      <c r="LSZ75" s="70"/>
      <c r="LTA75" s="70"/>
      <c r="LTB75" s="71"/>
      <c r="LTD75" s="65"/>
      <c r="LTE75" s="69"/>
      <c r="LTF75" s="69"/>
      <c r="LTG75" s="70"/>
      <c r="LTH75" s="70"/>
      <c r="LTI75" s="70"/>
      <c r="LTJ75" s="71"/>
      <c r="LTL75" s="65"/>
      <c r="LTM75" s="69"/>
      <c r="LTN75" s="69"/>
      <c r="LTO75" s="70"/>
      <c r="LTP75" s="70"/>
      <c r="LTQ75" s="70"/>
      <c r="LTR75" s="71"/>
      <c r="LTT75" s="65"/>
      <c r="LTU75" s="69"/>
      <c r="LTV75" s="69"/>
      <c r="LTW75" s="70"/>
      <c r="LTX75" s="70"/>
      <c r="LTY75" s="70"/>
      <c r="LTZ75" s="71"/>
      <c r="LUB75" s="65"/>
      <c r="LUC75" s="69"/>
      <c r="LUD75" s="69"/>
      <c r="LUE75" s="70"/>
      <c r="LUF75" s="70"/>
      <c r="LUG75" s="70"/>
      <c r="LUH75" s="71"/>
      <c r="LUJ75" s="65"/>
      <c r="LUK75" s="69"/>
      <c r="LUL75" s="69"/>
      <c r="LUM75" s="70"/>
      <c r="LUN75" s="70"/>
      <c r="LUO75" s="70"/>
      <c r="LUP75" s="71"/>
      <c r="LUR75" s="65"/>
      <c r="LUS75" s="69"/>
      <c r="LUT75" s="69"/>
      <c r="LUU75" s="70"/>
      <c r="LUV75" s="70"/>
      <c r="LUW75" s="70"/>
      <c r="LUX75" s="71"/>
      <c r="LUZ75" s="65"/>
      <c r="LVA75" s="69"/>
      <c r="LVB75" s="69"/>
      <c r="LVC75" s="70"/>
      <c r="LVD75" s="70"/>
      <c r="LVE75" s="70"/>
      <c r="LVF75" s="71"/>
      <c r="LVH75" s="65"/>
      <c r="LVI75" s="69"/>
      <c r="LVJ75" s="69"/>
      <c r="LVK75" s="70"/>
      <c r="LVL75" s="70"/>
      <c r="LVM75" s="70"/>
      <c r="LVN75" s="71"/>
      <c r="LVP75" s="65"/>
      <c r="LVQ75" s="69"/>
      <c r="LVR75" s="69"/>
      <c r="LVS75" s="70"/>
      <c r="LVT75" s="70"/>
      <c r="LVU75" s="70"/>
      <c r="LVV75" s="71"/>
      <c r="LVX75" s="65"/>
      <c r="LVY75" s="69"/>
      <c r="LVZ75" s="69"/>
      <c r="LWA75" s="70"/>
      <c r="LWB75" s="70"/>
      <c r="LWC75" s="70"/>
      <c r="LWD75" s="71"/>
      <c r="LWF75" s="65"/>
      <c r="LWG75" s="69"/>
      <c r="LWH75" s="69"/>
      <c r="LWI75" s="70"/>
      <c r="LWJ75" s="70"/>
      <c r="LWK75" s="70"/>
      <c r="LWL75" s="71"/>
      <c r="LWN75" s="65"/>
      <c r="LWO75" s="69"/>
      <c r="LWP75" s="69"/>
      <c r="LWQ75" s="70"/>
      <c r="LWR75" s="70"/>
      <c r="LWS75" s="70"/>
      <c r="LWT75" s="71"/>
      <c r="LWV75" s="65"/>
      <c r="LWW75" s="69"/>
      <c r="LWX75" s="69"/>
      <c r="LWY75" s="70"/>
      <c r="LWZ75" s="70"/>
      <c r="LXA75" s="70"/>
      <c r="LXB75" s="71"/>
      <c r="LXD75" s="65"/>
      <c r="LXE75" s="69"/>
      <c r="LXF75" s="69"/>
      <c r="LXG75" s="70"/>
      <c r="LXH75" s="70"/>
      <c r="LXI75" s="70"/>
      <c r="LXJ75" s="71"/>
      <c r="LXL75" s="65"/>
      <c r="LXM75" s="69"/>
      <c r="LXN75" s="69"/>
      <c r="LXO75" s="70"/>
      <c r="LXP75" s="70"/>
      <c r="LXQ75" s="70"/>
      <c r="LXR75" s="71"/>
      <c r="LXT75" s="65"/>
      <c r="LXU75" s="69"/>
      <c r="LXV75" s="69"/>
      <c r="LXW75" s="70"/>
      <c r="LXX75" s="70"/>
      <c r="LXY75" s="70"/>
      <c r="LXZ75" s="71"/>
      <c r="LYB75" s="65"/>
      <c r="LYC75" s="69"/>
      <c r="LYD75" s="69"/>
      <c r="LYE75" s="70"/>
      <c r="LYF75" s="70"/>
      <c r="LYG75" s="70"/>
      <c r="LYH75" s="71"/>
      <c r="LYJ75" s="65"/>
      <c r="LYK75" s="69"/>
      <c r="LYL75" s="69"/>
      <c r="LYM75" s="70"/>
      <c r="LYN75" s="70"/>
      <c r="LYO75" s="70"/>
      <c r="LYP75" s="71"/>
      <c r="LYR75" s="65"/>
      <c r="LYS75" s="69"/>
      <c r="LYT75" s="69"/>
      <c r="LYU75" s="70"/>
      <c r="LYV75" s="70"/>
      <c r="LYW75" s="70"/>
      <c r="LYX75" s="71"/>
      <c r="LYZ75" s="65"/>
      <c r="LZA75" s="69"/>
      <c r="LZB75" s="69"/>
      <c r="LZC75" s="70"/>
      <c r="LZD75" s="70"/>
      <c r="LZE75" s="70"/>
      <c r="LZF75" s="71"/>
      <c r="LZH75" s="65"/>
      <c r="LZI75" s="69"/>
      <c r="LZJ75" s="69"/>
      <c r="LZK75" s="70"/>
      <c r="LZL75" s="70"/>
      <c r="LZM75" s="70"/>
      <c r="LZN75" s="71"/>
      <c r="LZP75" s="65"/>
      <c r="LZQ75" s="69"/>
      <c r="LZR75" s="69"/>
      <c r="LZS75" s="70"/>
      <c r="LZT75" s="70"/>
      <c r="LZU75" s="70"/>
      <c r="LZV75" s="71"/>
      <c r="LZX75" s="65"/>
      <c r="LZY75" s="69"/>
      <c r="LZZ75" s="69"/>
      <c r="MAA75" s="70"/>
      <c r="MAB75" s="70"/>
      <c r="MAC75" s="70"/>
      <c r="MAD75" s="71"/>
      <c r="MAF75" s="65"/>
      <c r="MAG75" s="69"/>
      <c r="MAH75" s="69"/>
      <c r="MAI75" s="70"/>
      <c r="MAJ75" s="70"/>
      <c r="MAK75" s="70"/>
      <c r="MAL75" s="71"/>
      <c r="MAN75" s="65"/>
      <c r="MAO75" s="69"/>
      <c r="MAP75" s="69"/>
      <c r="MAQ75" s="70"/>
      <c r="MAR75" s="70"/>
      <c r="MAS75" s="70"/>
      <c r="MAT75" s="71"/>
      <c r="MAV75" s="65"/>
      <c r="MAW75" s="69"/>
      <c r="MAX75" s="69"/>
      <c r="MAY75" s="70"/>
      <c r="MAZ75" s="70"/>
      <c r="MBA75" s="70"/>
      <c r="MBB75" s="71"/>
      <c r="MBD75" s="65"/>
      <c r="MBE75" s="69"/>
      <c r="MBF75" s="69"/>
      <c r="MBG75" s="70"/>
      <c r="MBH75" s="70"/>
      <c r="MBI75" s="70"/>
      <c r="MBJ75" s="71"/>
      <c r="MBL75" s="65"/>
      <c r="MBM75" s="69"/>
      <c r="MBN75" s="69"/>
      <c r="MBO75" s="70"/>
      <c r="MBP75" s="70"/>
      <c r="MBQ75" s="70"/>
      <c r="MBR75" s="71"/>
      <c r="MBT75" s="65"/>
      <c r="MBU75" s="69"/>
      <c r="MBV75" s="69"/>
      <c r="MBW75" s="70"/>
      <c r="MBX75" s="70"/>
      <c r="MBY75" s="70"/>
      <c r="MBZ75" s="71"/>
      <c r="MCB75" s="65"/>
      <c r="MCC75" s="69"/>
      <c r="MCD75" s="69"/>
      <c r="MCE75" s="70"/>
      <c r="MCF75" s="70"/>
      <c r="MCG75" s="70"/>
      <c r="MCH75" s="71"/>
      <c r="MCJ75" s="65"/>
      <c r="MCK75" s="69"/>
      <c r="MCL75" s="69"/>
      <c r="MCM75" s="70"/>
      <c r="MCN75" s="70"/>
      <c r="MCO75" s="70"/>
      <c r="MCP75" s="71"/>
      <c r="MCR75" s="65"/>
      <c r="MCS75" s="69"/>
      <c r="MCT75" s="69"/>
      <c r="MCU75" s="70"/>
      <c r="MCV75" s="70"/>
      <c r="MCW75" s="70"/>
      <c r="MCX75" s="71"/>
      <c r="MCZ75" s="65"/>
      <c r="MDA75" s="69"/>
      <c r="MDB75" s="69"/>
      <c r="MDC75" s="70"/>
      <c r="MDD75" s="70"/>
      <c r="MDE75" s="70"/>
      <c r="MDF75" s="71"/>
      <c r="MDH75" s="65"/>
      <c r="MDI75" s="69"/>
      <c r="MDJ75" s="69"/>
      <c r="MDK75" s="70"/>
      <c r="MDL75" s="70"/>
      <c r="MDM75" s="70"/>
      <c r="MDN75" s="71"/>
      <c r="MDP75" s="65"/>
      <c r="MDQ75" s="69"/>
      <c r="MDR75" s="69"/>
      <c r="MDS75" s="70"/>
      <c r="MDT75" s="70"/>
      <c r="MDU75" s="70"/>
      <c r="MDV75" s="71"/>
      <c r="MDX75" s="65"/>
      <c r="MDY75" s="69"/>
      <c r="MDZ75" s="69"/>
      <c r="MEA75" s="70"/>
      <c r="MEB75" s="70"/>
      <c r="MEC75" s="70"/>
      <c r="MED75" s="71"/>
      <c r="MEF75" s="65"/>
      <c r="MEG75" s="69"/>
      <c r="MEH75" s="69"/>
      <c r="MEI75" s="70"/>
      <c r="MEJ75" s="70"/>
      <c r="MEK75" s="70"/>
      <c r="MEL75" s="71"/>
      <c r="MEN75" s="65"/>
      <c r="MEO75" s="69"/>
      <c r="MEP75" s="69"/>
      <c r="MEQ75" s="70"/>
      <c r="MER75" s="70"/>
      <c r="MES75" s="70"/>
      <c r="MET75" s="71"/>
      <c r="MEV75" s="65"/>
      <c r="MEW75" s="69"/>
      <c r="MEX75" s="69"/>
      <c r="MEY75" s="70"/>
      <c r="MEZ75" s="70"/>
      <c r="MFA75" s="70"/>
      <c r="MFB75" s="71"/>
      <c r="MFD75" s="65"/>
      <c r="MFE75" s="69"/>
      <c r="MFF75" s="69"/>
      <c r="MFG75" s="70"/>
      <c r="MFH75" s="70"/>
      <c r="MFI75" s="70"/>
      <c r="MFJ75" s="71"/>
      <c r="MFL75" s="65"/>
      <c r="MFM75" s="69"/>
      <c r="MFN75" s="69"/>
      <c r="MFO75" s="70"/>
      <c r="MFP75" s="70"/>
      <c r="MFQ75" s="70"/>
      <c r="MFR75" s="71"/>
      <c r="MFT75" s="65"/>
      <c r="MFU75" s="69"/>
      <c r="MFV75" s="69"/>
      <c r="MFW75" s="70"/>
      <c r="MFX75" s="70"/>
      <c r="MFY75" s="70"/>
      <c r="MFZ75" s="71"/>
      <c r="MGB75" s="65"/>
      <c r="MGC75" s="69"/>
      <c r="MGD75" s="69"/>
      <c r="MGE75" s="70"/>
      <c r="MGF75" s="70"/>
      <c r="MGG75" s="70"/>
      <c r="MGH75" s="71"/>
      <c r="MGJ75" s="65"/>
      <c r="MGK75" s="69"/>
      <c r="MGL75" s="69"/>
      <c r="MGM75" s="70"/>
      <c r="MGN75" s="70"/>
      <c r="MGO75" s="70"/>
      <c r="MGP75" s="71"/>
      <c r="MGR75" s="65"/>
      <c r="MGS75" s="69"/>
      <c r="MGT75" s="69"/>
      <c r="MGU75" s="70"/>
      <c r="MGV75" s="70"/>
      <c r="MGW75" s="70"/>
      <c r="MGX75" s="71"/>
      <c r="MGZ75" s="65"/>
      <c r="MHA75" s="69"/>
      <c r="MHB75" s="69"/>
      <c r="MHC75" s="70"/>
      <c r="MHD75" s="70"/>
      <c r="MHE75" s="70"/>
      <c r="MHF75" s="71"/>
      <c r="MHH75" s="65"/>
      <c r="MHI75" s="69"/>
      <c r="MHJ75" s="69"/>
      <c r="MHK75" s="70"/>
      <c r="MHL75" s="70"/>
      <c r="MHM75" s="70"/>
      <c r="MHN75" s="71"/>
      <c r="MHP75" s="65"/>
      <c r="MHQ75" s="69"/>
      <c r="MHR75" s="69"/>
      <c r="MHS75" s="70"/>
      <c r="MHT75" s="70"/>
      <c r="MHU75" s="70"/>
      <c r="MHV75" s="71"/>
      <c r="MHX75" s="65"/>
      <c r="MHY75" s="69"/>
      <c r="MHZ75" s="69"/>
      <c r="MIA75" s="70"/>
      <c r="MIB75" s="70"/>
      <c r="MIC75" s="70"/>
      <c r="MID75" s="71"/>
      <c r="MIF75" s="65"/>
      <c r="MIG75" s="69"/>
      <c r="MIH75" s="69"/>
      <c r="MII75" s="70"/>
      <c r="MIJ75" s="70"/>
      <c r="MIK75" s="70"/>
      <c r="MIL75" s="71"/>
      <c r="MIN75" s="65"/>
      <c r="MIO75" s="69"/>
      <c r="MIP75" s="69"/>
      <c r="MIQ75" s="70"/>
      <c r="MIR75" s="70"/>
      <c r="MIS75" s="70"/>
      <c r="MIT75" s="71"/>
      <c r="MIV75" s="65"/>
      <c r="MIW75" s="69"/>
      <c r="MIX75" s="69"/>
      <c r="MIY75" s="70"/>
      <c r="MIZ75" s="70"/>
      <c r="MJA75" s="70"/>
      <c r="MJB75" s="71"/>
      <c r="MJD75" s="65"/>
      <c r="MJE75" s="69"/>
      <c r="MJF75" s="69"/>
      <c r="MJG75" s="70"/>
      <c r="MJH75" s="70"/>
      <c r="MJI75" s="70"/>
      <c r="MJJ75" s="71"/>
      <c r="MJL75" s="65"/>
      <c r="MJM75" s="69"/>
      <c r="MJN75" s="69"/>
      <c r="MJO75" s="70"/>
      <c r="MJP75" s="70"/>
      <c r="MJQ75" s="70"/>
      <c r="MJR75" s="71"/>
      <c r="MJT75" s="65"/>
      <c r="MJU75" s="69"/>
      <c r="MJV75" s="69"/>
      <c r="MJW75" s="70"/>
      <c r="MJX75" s="70"/>
      <c r="MJY75" s="70"/>
      <c r="MJZ75" s="71"/>
      <c r="MKB75" s="65"/>
      <c r="MKC75" s="69"/>
      <c r="MKD75" s="69"/>
      <c r="MKE75" s="70"/>
      <c r="MKF75" s="70"/>
      <c r="MKG75" s="70"/>
      <c r="MKH75" s="71"/>
      <c r="MKJ75" s="65"/>
      <c r="MKK75" s="69"/>
      <c r="MKL75" s="69"/>
      <c r="MKM75" s="70"/>
      <c r="MKN75" s="70"/>
      <c r="MKO75" s="70"/>
      <c r="MKP75" s="71"/>
      <c r="MKR75" s="65"/>
      <c r="MKS75" s="69"/>
      <c r="MKT75" s="69"/>
      <c r="MKU75" s="70"/>
      <c r="MKV75" s="70"/>
      <c r="MKW75" s="70"/>
      <c r="MKX75" s="71"/>
      <c r="MKZ75" s="65"/>
      <c r="MLA75" s="69"/>
      <c r="MLB75" s="69"/>
      <c r="MLC75" s="70"/>
      <c r="MLD75" s="70"/>
      <c r="MLE75" s="70"/>
      <c r="MLF75" s="71"/>
      <c r="MLH75" s="65"/>
      <c r="MLI75" s="69"/>
      <c r="MLJ75" s="69"/>
      <c r="MLK75" s="70"/>
      <c r="MLL75" s="70"/>
      <c r="MLM75" s="70"/>
      <c r="MLN75" s="71"/>
      <c r="MLP75" s="65"/>
      <c r="MLQ75" s="69"/>
      <c r="MLR75" s="69"/>
      <c r="MLS75" s="70"/>
      <c r="MLT75" s="70"/>
      <c r="MLU75" s="70"/>
      <c r="MLV75" s="71"/>
      <c r="MLX75" s="65"/>
      <c r="MLY75" s="69"/>
      <c r="MLZ75" s="69"/>
      <c r="MMA75" s="70"/>
      <c r="MMB75" s="70"/>
      <c r="MMC75" s="70"/>
      <c r="MMD75" s="71"/>
      <c r="MMF75" s="65"/>
      <c r="MMG75" s="69"/>
      <c r="MMH75" s="69"/>
      <c r="MMI75" s="70"/>
      <c r="MMJ75" s="70"/>
      <c r="MMK75" s="70"/>
      <c r="MML75" s="71"/>
      <c r="MMN75" s="65"/>
      <c r="MMO75" s="69"/>
      <c r="MMP75" s="69"/>
      <c r="MMQ75" s="70"/>
      <c r="MMR75" s="70"/>
      <c r="MMS75" s="70"/>
      <c r="MMT75" s="71"/>
      <c r="MMV75" s="65"/>
      <c r="MMW75" s="69"/>
      <c r="MMX75" s="69"/>
      <c r="MMY75" s="70"/>
      <c r="MMZ75" s="70"/>
      <c r="MNA75" s="70"/>
      <c r="MNB75" s="71"/>
      <c r="MND75" s="65"/>
      <c r="MNE75" s="69"/>
      <c r="MNF75" s="69"/>
      <c r="MNG75" s="70"/>
      <c r="MNH75" s="70"/>
      <c r="MNI75" s="70"/>
      <c r="MNJ75" s="71"/>
      <c r="MNL75" s="65"/>
      <c r="MNM75" s="69"/>
      <c r="MNN75" s="69"/>
      <c r="MNO75" s="70"/>
      <c r="MNP75" s="70"/>
      <c r="MNQ75" s="70"/>
      <c r="MNR75" s="71"/>
      <c r="MNT75" s="65"/>
      <c r="MNU75" s="69"/>
      <c r="MNV75" s="69"/>
      <c r="MNW75" s="70"/>
      <c r="MNX75" s="70"/>
      <c r="MNY75" s="70"/>
      <c r="MNZ75" s="71"/>
      <c r="MOB75" s="65"/>
      <c r="MOC75" s="69"/>
      <c r="MOD75" s="69"/>
      <c r="MOE75" s="70"/>
      <c r="MOF75" s="70"/>
      <c r="MOG75" s="70"/>
      <c r="MOH75" s="71"/>
      <c r="MOJ75" s="65"/>
      <c r="MOK75" s="69"/>
      <c r="MOL75" s="69"/>
      <c r="MOM75" s="70"/>
      <c r="MON75" s="70"/>
      <c r="MOO75" s="70"/>
      <c r="MOP75" s="71"/>
      <c r="MOR75" s="65"/>
      <c r="MOS75" s="69"/>
      <c r="MOT75" s="69"/>
      <c r="MOU75" s="70"/>
      <c r="MOV75" s="70"/>
      <c r="MOW75" s="70"/>
      <c r="MOX75" s="71"/>
      <c r="MOZ75" s="65"/>
      <c r="MPA75" s="69"/>
      <c r="MPB75" s="69"/>
      <c r="MPC75" s="70"/>
      <c r="MPD75" s="70"/>
      <c r="MPE75" s="70"/>
      <c r="MPF75" s="71"/>
      <c r="MPH75" s="65"/>
      <c r="MPI75" s="69"/>
      <c r="MPJ75" s="69"/>
      <c r="MPK75" s="70"/>
      <c r="MPL75" s="70"/>
      <c r="MPM75" s="70"/>
      <c r="MPN75" s="71"/>
      <c r="MPP75" s="65"/>
      <c r="MPQ75" s="69"/>
      <c r="MPR75" s="69"/>
      <c r="MPS75" s="70"/>
      <c r="MPT75" s="70"/>
      <c r="MPU75" s="70"/>
      <c r="MPV75" s="71"/>
      <c r="MPX75" s="65"/>
      <c r="MPY75" s="69"/>
      <c r="MPZ75" s="69"/>
      <c r="MQA75" s="70"/>
      <c r="MQB75" s="70"/>
      <c r="MQC75" s="70"/>
      <c r="MQD75" s="71"/>
      <c r="MQF75" s="65"/>
      <c r="MQG75" s="69"/>
      <c r="MQH75" s="69"/>
      <c r="MQI75" s="70"/>
      <c r="MQJ75" s="70"/>
      <c r="MQK75" s="70"/>
      <c r="MQL75" s="71"/>
      <c r="MQN75" s="65"/>
      <c r="MQO75" s="69"/>
      <c r="MQP75" s="69"/>
      <c r="MQQ75" s="70"/>
      <c r="MQR75" s="70"/>
      <c r="MQS75" s="70"/>
      <c r="MQT75" s="71"/>
      <c r="MQV75" s="65"/>
      <c r="MQW75" s="69"/>
      <c r="MQX75" s="69"/>
      <c r="MQY75" s="70"/>
      <c r="MQZ75" s="70"/>
      <c r="MRA75" s="70"/>
      <c r="MRB75" s="71"/>
      <c r="MRD75" s="65"/>
      <c r="MRE75" s="69"/>
      <c r="MRF75" s="69"/>
      <c r="MRG75" s="70"/>
      <c r="MRH75" s="70"/>
      <c r="MRI75" s="70"/>
      <c r="MRJ75" s="71"/>
      <c r="MRL75" s="65"/>
      <c r="MRM75" s="69"/>
      <c r="MRN75" s="69"/>
      <c r="MRO75" s="70"/>
      <c r="MRP75" s="70"/>
      <c r="MRQ75" s="70"/>
      <c r="MRR75" s="71"/>
      <c r="MRT75" s="65"/>
      <c r="MRU75" s="69"/>
      <c r="MRV75" s="69"/>
      <c r="MRW75" s="70"/>
      <c r="MRX75" s="70"/>
      <c r="MRY75" s="70"/>
      <c r="MRZ75" s="71"/>
      <c r="MSB75" s="65"/>
      <c r="MSC75" s="69"/>
      <c r="MSD75" s="69"/>
      <c r="MSE75" s="70"/>
      <c r="MSF75" s="70"/>
      <c r="MSG75" s="70"/>
      <c r="MSH75" s="71"/>
      <c r="MSJ75" s="65"/>
      <c r="MSK75" s="69"/>
      <c r="MSL75" s="69"/>
      <c r="MSM75" s="70"/>
      <c r="MSN75" s="70"/>
      <c r="MSO75" s="70"/>
      <c r="MSP75" s="71"/>
      <c r="MSR75" s="65"/>
      <c r="MSS75" s="69"/>
      <c r="MST75" s="69"/>
      <c r="MSU75" s="70"/>
      <c r="MSV75" s="70"/>
      <c r="MSW75" s="70"/>
      <c r="MSX75" s="71"/>
      <c r="MSZ75" s="65"/>
      <c r="MTA75" s="69"/>
      <c r="MTB75" s="69"/>
      <c r="MTC75" s="70"/>
      <c r="MTD75" s="70"/>
      <c r="MTE75" s="70"/>
      <c r="MTF75" s="71"/>
      <c r="MTH75" s="65"/>
      <c r="MTI75" s="69"/>
      <c r="MTJ75" s="69"/>
      <c r="MTK75" s="70"/>
      <c r="MTL75" s="70"/>
      <c r="MTM75" s="70"/>
      <c r="MTN75" s="71"/>
      <c r="MTP75" s="65"/>
      <c r="MTQ75" s="69"/>
      <c r="MTR75" s="69"/>
      <c r="MTS75" s="70"/>
      <c r="MTT75" s="70"/>
      <c r="MTU75" s="70"/>
      <c r="MTV75" s="71"/>
      <c r="MTX75" s="65"/>
      <c r="MTY75" s="69"/>
      <c r="MTZ75" s="69"/>
      <c r="MUA75" s="70"/>
      <c r="MUB75" s="70"/>
      <c r="MUC75" s="70"/>
      <c r="MUD75" s="71"/>
      <c r="MUF75" s="65"/>
      <c r="MUG75" s="69"/>
      <c r="MUH75" s="69"/>
      <c r="MUI75" s="70"/>
      <c r="MUJ75" s="70"/>
      <c r="MUK75" s="70"/>
      <c r="MUL75" s="71"/>
      <c r="MUN75" s="65"/>
      <c r="MUO75" s="69"/>
      <c r="MUP75" s="69"/>
      <c r="MUQ75" s="70"/>
      <c r="MUR75" s="70"/>
      <c r="MUS75" s="70"/>
      <c r="MUT75" s="71"/>
      <c r="MUV75" s="65"/>
      <c r="MUW75" s="69"/>
      <c r="MUX75" s="69"/>
      <c r="MUY75" s="70"/>
      <c r="MUZ75" s="70"/>
      <c r="MVA75" s="70"/>
      <c r="MVB75" s="71"/>
      <c r="MVD75" s="65"/>
      <c r="MVE75" s="69"/>
      <c r="MVF75" s="69"/>
      <c r="MVG75" s="70"/>
      <c r="MVH75" s="70"/>
      <c r="MVI75" s="70"/>
      <c r="MVJ75" s="71"/>
      <c r="MVL75" s="65"/>
      <c r="MVM75" s="69"/>
      <c r="MVN75" s="69"/>
      <c r="MVO75" s="70"/>
      <c r="MVP75" s="70"/>
      <c r="MVQ75" s="70"/>
      <c r="MVR75" s="71"/>
      <c r="MVT75" s="65"/>
      <c r="MVU75" s="69"/>
      <c r="MVV75" s="69"/>
      <c r="MVW75" s="70"/>
      <c r="MVX75" s="70"/>
      <c r="MVY75" s="70"/>
      <c r="MVZ75" s="71"/>
      <c r="MWB75" s="65"/>
      <c r="MWC75" s="69"/>
      <c r="MWD75" s="69"/>
      <c r="MWE75" s="70"/>
      <c r="MWF75" s="70"/>
      <c r="MWG75" s="70"/>
      <c r="MWH75" s="71"/>
      <c r="MWJ75" s="65"/>
      <c r="MWK75" s="69"/>
      <c r="MWL75" s="69"/>
      <c r="MWM75" s="70"/>
      <c r="MWN75" s="70"/>
      <c r="MWO75" s="70"/>
      <c r="MWP75" s="71"/>
      <c r="MWR75" s="65"/>
      <c r="MWS75" s="69"/>
      <c r="MWT75" s="69"/>
      <c r="MWU75" s="70"/>
      <c r="MWV75" s="70"/>
      <c r="MWW75" s="70"/>
      <c r="MWX75" s="71"/>
      <c r="MWZ75" s="65"/>
      <c r="MXA75" s="69"/>
      <c r="MXB75" s="69"/>
      <c r="MXC75" s="70"/>
      <c r="MXD75" s="70"/>
      <c r="MXE75" s="70"/>
      <c r="MXF75" s="71"/>
      <c r="MXH75" s="65"/>
      <c r="MXI75" s="69"/>
      <c r="MXJ75" s="69"/>
      <c r="MXK75" s="70"/>
      <c r="MXL75" s="70"/>
      <c r="MXM75" s="70"/>
      <c r="MXN75" s="71"/>
      <c r="MXP75" s="65"/>
      <c r="MXQ75" s="69"/>
      <c r="MXR75" s="69"/>
      <c r="MXS75" s="70"/>
      <c r="MXT75" s="70"/>
      <c r="MXU75" s="70"/>
      <c r="MXV75" s="71"/>
      <c r="MXX75" s="65"/>
      <c r="MXY75" s="69"/>
      <c r="MXZ75" s="69"/>
      <c r="MYA75" s="70"/>
      <c r="MYB75" s="70"/>
      <c r="MYC75" s="70"/>
      <c r="MYD75" s="71"/>
      <c r="MYF75" s="65"/>
      <c r="MYG75" s="69"/>
      <c r="MYH75" s="69"/>
      <c r="MYI75" s="70"/>
      <c r="MYJ75" s="70"/>
      <c r="MYK75" s="70"/>
      <c r="MYL75" s="71"/>
      <c r="MYN75" s="65"/>
      <c r="MYO75" s="69"/>
      <c r="MYP75" s="69"/>
      <c r="MYQ75" s="70"/>
      <c r="MYR75" s="70"/>
      <c r="MYS75" s="70"/>
      <c r="MYT75" s="71"/>
      <c r="MYV75" s="65"/>
      <c r="MYW75" s="69"/>
      <c r="MYX75" s="69"/>
      <c r="MYY75" s="70"/>
      <c r="MYZ75" s="70"/>
      <c r="MZA75" s="70"/>
      <c r="MZB75" s="71"/>
      <c r="MZD75" s="65"/>
      <c r="MZE75" s="69"/>
      <c r="MZF75" s="69"/>
      <c r="MZG75" s="70"/>
      <c r="MZH75" s="70"/>
      <c r="MZI75" s="70"/>
      <c r="MZJ75" s="71"/>
      <c r="MZL75" s="65"/>
      <c r="MZM75" s="69"/>
      <c r="MZN75" s="69"/>
      <c r="MZO75" s="70"/>
      <c r="MZP75" s="70"/>
      <c r="MZQ75" s="70"/>
      <c r="MZR75" s="71"/>
      <c r="MZT75" s="65"/>
      <c r="MZU75" s="69"/>
      <c r="MZV75" s="69"/>
      <c r="MZW75" s="70"/>
      <c r="MZX75" s="70"/>
      <c r="MZY75" s="70"/>
      <c r="MZZ75" s="71"/>
      <c r="NAB75" s="65"/>
      <c r="NAC75" s="69"/>
      <c r="NAD75" s="69"/>
      <c r="NAE75" s="70"/>
      <c r="NAF75" s="70"/>
      <c r="NAG75" s="70"/>
      <c r="NAH75" s="71"/>
      <c r="NAJ75" s="65"/>
      <c r="NAK75" s="69"/>
      <c r="NAL75" s="69"/>
      <c r="NAM75" s="70"/>
      <c r="NAN75" s="70"/>
      <c r="NAO75" s="70"/>
      <c r="NAP75" s="71"/>
      <c r="NAR75" s="65"/>
      <c r="NAS75" s="69"/>
      <c r="NAT75" s="69"/>
      <c r="NAU75" s="70"/>
      <c r="NAV75" s="70"/>
      <c r="NAW75" s="70"/>
      <c r="NAX75" s="71"/>
      <c r="NAZ75" s="65"/>
      <c r="NBA75" s="69"/>
      <c r="NBB75" s="69"/>
      <c r="NBC75" s="70"/>
      <c r="NBD75" s="70"/>
      <c r="NBE75" s="70"/>
      <c r="NBF75" s="71"/>
      <c r="NBH75" s="65"/>
      <c r="NBI75" s="69"/>
      <c r="NBJ75" s="69"/>
      <c r="NBK75" s="70"/>
      <c r="NBL75" s="70"/>
      <c r="NBM75" s="70"/>
      <c r="NBN75" s="71"/>
      <c r="NBP75" s="65"/>
      <c r="NBQ75" s="69"/>
      <c r="NBR75" s="69"/>
      <c r="NBS75" s="70"/>
      <c r="NBT75" s="70"/>
      <c r="NBU75" s="70"/>
      <c r="NBV75" s="71"/>
      <c r="NBX75" s="65"/>
      <c r="NBY75" s="69"/>
      <c r="NBZ75" s="69"/>
      <c r="NCA75" s="70"/>
      <c r="NCB75" s="70"/>
      <c r="NCC75" s="70"/>
      <c r="NCD75" s="71"/>
      <c r="NCF75" s="65"/>
      <c r="NCG75" s="69"/>
      <c r="NCH75" s="69"/>
      <c r="NCI75" s="70"/>
      <c r="NCJ75" s="70"/>
      <c r="NCK75" s="70"/>
      <c r="NCL75" s="71"/>
      <c r="NCN75" s="65"/>
      <c r="NCO75" s="69"/>
      <c r="NCP75" s="69"/>
      <c r="NCQ75" s="70"/>
      <c r="NCR75" s="70"/>
      <c r="NCS75" s="70"/>
      <c r="NCT75" s="71"/>
      <c r="NCV75" s="65"/>
      <c r="NCW75" s="69"/>
      <c r="NCX75" s="69"/>
      <c r="NCY75" s="70"/>
      <c r="NCZ75" s="70"/>
      <c r="NDA75" s="70"/>
      <c r="NDB75" s="71"/>
      <c r="NDD75" s="65"/>
      <c r="NDE75" s="69"/>
      <c r="NDF75" s="69"/>
      <c r="NDG75" s="70"/>
      <c r="NDH75" s="70"/>
      <c r="NDI75" s="70"/>
      <c r="NDJ75" s="71"/>
      <c r="NDL75" s="65"/>
      <c r="NDM75" s="69"/>
      <c r="NDN75" s="69"/>
      <c r="NDO75" s="70"/>
      <c r="NDP75" s="70"/>
      <c r="NDQ75" s="70"/>
      <c r="NDR75" s="71"/>
      <c r="NDT75" s="65"/>
      <c r="NDU75" s="69"/>
      <c r="NDV75" s="69"/>
      <c r="NDW75" s="70"/>
      <c r="NDX75" s="70"/>
      <c r="NDY75" s="70"/>
      <c r="NDZ75" s="71"/>
      <c r="NEB75" s="65"/>
      <c r="NEC75" s="69"/>
      <c r="NED75" s="69"/>
      <c r="NEE75" s="70"/>
      <c r="NEF75" s="70"/>
      <c r="NEG75" s="70"/>
      <c r="NEH75" s="71"/>
      <c r="NEJ75" s="65"/>
      <c r="NEK75" s="69"/>
      <c r="NEL75" s="69"/>
      <c r="NEM75" s="70"/>
      <c r="NEN75" s="70"/>
      <c r="NEO75" s="70"/>
      <c r="NEP75" s="71"/>
      <c r="NER75" s="65"/>
      <c r="NES75" s="69"/>
      <c r="NET75" s="69"/>
      <c r="NEU75" s="70"/>
      <c r="NEV75" s="70"/>
      <c r="NEW75" s="70"/>
      <c r="NEX75" s="71"/>
      <c r="NEZ75" s="65"/>
      <c r="NFA75" s="69"/>
      <c r="NFB75" s="69"/>
      <c r="NFC75" s="70"/>
      <c r="NFD75" s="70"/>
      <c r="NFE75" s="70"/>
      <c r="NFF75" s="71"/>
      <c r="NFH75" s="65"/>
      <c r="NFI75" s="69"/>
      <c r="NFJ75" s="69"/>
      <c r="NFK75" s="70"/>
      <c r="NFL75" s="70"/>
      <c r="NFM75" s="70"/>
      <c r="NFN75" s="71"/>
      <c r="NFP75" s="65"/>
      <c r="NFQ75" s="69"/>
      <c r="NFR75" s="69"/>
      <c r="NFS75" s="70"/>
      <c r="NFT75" s="70"/>
      <c r="NFU75" s="70"/>
      <c r="NFV75" s="71"/>
      <c r="NFX75" s="65"/>
      <c r="NFY75" s="69"/>
      <c r="NFZ75" s="69"/>
      <c r="NGA75" s="70"/>
      <c r="NGB75" s="70"/>
      <c r="NGC75" s="70"/>
      <c r="NGD75" s="71"/>
      <c r="NGF75" s="65"/>
      <c r="NGG75" s="69"/>
      <c r="NGH75" s="69"/>
      <c r="NGI75" s="70"/>
      <c r="NGJ75" s="70"/>
      <c r="NGK75" s="70"/>
      <c r="NGL75" s="71"/>
      <c r="NGN75" s="65"/>
      <c r="NGO75" s="69"/>
      <c r="NGP75" s="69"/>
      <c r="NGQ75" s="70"/>
      <c r="NGR75" s="70"/>
      <c r="NGS75" s="70"/>
      <c r="NGT75" s="71"/>
      <c r="NGV75" s="65"/>
      <c r="NGW75" s="69"/>
      <c r="NGX75" s="69"/>
      <c r="NGY75" s="70"/>
      <c r="NGZ75" s="70"/>
      <c r="NHA75" s="70"/>
      <c r="NHB75" s="71"/>
      <c r="NHD75" s="65"/>
      <c r="NHE75" s="69"/>
      <c r="NHF75" s="69"/>
      <c r="NHG75" s="70"/>
      <c r="NHH75" s="70"/>
      <c r="NHI75" s="70"/>
      <c r="NHJ75" s="71"/>
      <c r="NHL75" s="65"/>
      <c r="NHM75" s="69"/>
      <c r="NHN75" s="69"/>
      <c r="NHO75" s="70"/>
      <c r="NHP75" s="70"/>
      <c r="NHQ75" s="70"/>
      <c r="NHR75" s="71"/>
      <c r="NHT75" s="65"/>
      <c r="NHU75" s="69"/>
      <c r="NHV75" s="69"/>
      <c r="NHW75" s="70"/>
      <c r="NHX75" s="70"/>
      <c r="NHY75" s="70"/>
      <c r="NHZ75" s="71"/>
      <c r="NIB75" s="65"/>
      <c r="NIC75" s="69"/>
      <c r="NID75" s="69"/>
      <c r="NIE75" s="70"/>
      <c r="NIF75" s="70"/>
      <c r="NIG75" s="70"/>
      <c r="NIH75" s="71"/>
      <c r="NIJ75" s="65"/>
      <c r="NIK75" s="69"/>
      <c r="NIL75" s="69"/>
      <c r="NIM75" s="70"/>
      <c r="NIN75" s="70"/>
      <c r="NIO75" s="70"/>
      <c r="NIP75" s="71"/>
      <c r="NIR75" s="65"/>
      <c r="NIS75" s="69"/>
      <c r="NIT75" s="69"/>
      <c r="NIU75" s="70"/>
      <c r="NIV75" s="70"/>
      <c r="NIW75" s="70"/>
      <c r="NIX75" s="71"/>
      <c r="NIZ75" s="65"/>
      <c r="NJA75" s="69"/>
      <c r="NJB75" s="69"/>
      <c r="NJC75" s="70"/>
      <c r="NJD75" s="70"/>
      <c r="NJE75" s="70"/>
      <c r="NJF75" s="71"/>
      <c r="NJH75" s="65"/>
      <c r="NJI75" s="69"/>
      <c r="NJJ75" s="69"/>
      <c r="NJK75" s="70"/>
      <c r="NJL75" s="70"/>
      <c r="NJM75" s="70"/>
      <c r="NJN75" s="71"/>
      <c r="NJP75" s="65"/>
      <c r="NJQ75" s="69"/>
      <c r="NJR75" s="69"/>
      <c r="NJS75" s="70"/>
      <c r="NJT75" s="70"/>
      <c r="NJU75" s="70"/>
      <c r="NJV75" s="71"/>
      <c r="NJX75" s="65"/>
      <c r="NJY75" s="69"/>
      <c r="NJZ75" s="69"/>
      <c r="NKA75" s="70"/>
      <c r="NKB75" s="70"/>
      <c r="NKC75" s="70"/>
      <c r="NKD75" s="71"/>
      <c r="NKF75" s="65"/>
      <c r="NKG75" s="69"/>
      <c r="NKH75" s="69"/>
      <c r="NKI75" s="70"/>
      <c r="NKJ75" s="70"/>
      <c r="NKK75" s="70"/>
      <c r="NKL75" s="71"/>
      <c r="NKN75" s="65"/>
      <c r="NKO75" s="69"/>
      <c r="NKP75" s="69"/>
      <c r="NKQ75" s="70"/>
      <c r="NKR75" s="70"/>
      <c r="NKS75" s="70"/>
      <c r="NKT75" s="71"/>
      <c r="NKV75" s="65"/>
      <c r="NKW75" s="69"/>
      <c r="NKX75" s="69"/>
      <c r="NKY75" s="70"/>
      <c r="NKZ75" s="70"/>
      <c r="NLA75" s="70"/>
      <c r="NLB75" s="71"/>
      <c r="NLD75" s="65"/>
      <c r="NLE75" s="69"/>
      <c r="NLF75" s="69"/>
      <c r="NLG75" s="70"/>
      <c r="NLH75" s="70"/>
      <c r="NLI75" s="70"/>
      <c r="NLJ75" s="71"/>
      <c r="NLL75" s="65"/>
      <c r="NLM75" s="69"/>
      <c r="NLN75" s="69"/>
      <c r="NLO75" s="70"/>
      <c r="NLP75" s="70"/>
      <c r="NLQ75" s="70"/>
      <c r="NLR75" s="71"/>
      <c r="NLT75" s="65"/>
      <c r="NLU75" s="69"/>
      <c r="NLV75" s="69"/>
      <c r="NLW75" s="70"/>
      <c r="NLX75" s="70"/>
      <c r="NLY75" s="70"/>
      <c r="NLZ75" s="71"/>
      <c r="NMB75" s="65"/>
      <c r="NMC75" s="69"/>
      <c r="NMD75" s="69"/>
      <c r="NME75" s="70"/>
      <c r="NMF75" s="70"/>
      <c r="NMG75" s="70"/>
      <c r="NMH75" s="71"/>
      <c r="NMJ75" s="65"/>
      <c r="NMK75" s="69"/>
      <c r="NML75" s="69"/>
      <c r="NMM75" s="70"/>
      <c r="NMN75" s="70"/>
      <c r="NMO75" s="70"/>
      <c r="NMP75" s="71"/>
      <c r="NMR75" s="65"/>
      <c r="NMS75" s="69"/>
      <c r="NMT75" s="69"/>
      <c r="NMU75" s="70"/>
      <c r="NMV75" s="70"/>
      <c r="NMW75" s="70"/>
      <c r="NMX75" s="71"/>
      <c r="NMZ75" s="65"/>
      <c r="NNA75" s="69"/>
      <c r="NNB75" s="69"/>
      <c r="NNC75" s="70"/>
      <c r="NND75" s="70"/>
      <c r="NNE75" s="70"/>
      <c r="NNF75" s="71"/>
      <c r="NNH75" s="65"/>
      <c r="NNI75" s="69"/>
      <c r="NNJ75" s="69"/>
      <c r="NNK75" s="70"/>
      <c r="NNL75" s="70"/>
      <c r="NNM75" s="70"/>
      <c r="NNN75" s="71"/>
      <c r="NNP75" s="65"/>
      <c r="NNQ75" s="69"/>
      <c r="NNR75" s="69"/>
      <c r="NNS75" s="70"/>
      <c r="NNT75" s="70"/>
      <c r="NNU75" s="70"/>
      <c r="NNV75" s="71"/>
      <c r="NNX75" s="65"/>
      <c r="NNY75" s="69"/>
      <c r="NNZ75" s="69"/>
      <c r="NOA75" s="70"/>
      <c r="NOB75" s="70"/>
      <c r="NOC75" s="70"/>
      <c r="NOD75" s="71"/>
      <c r="NOF75" s="65"/>
      <c r="NOG75" s="69"/>
      <c r="NOH75" s="69"/>
      <c r="NOI75" s="70"/>
      <c r="NOJ75" s="70"/>
      <c r="NOK75" s="70"/>
      <c r="NOL75" s="71"/>
      <c r="NON75" s="65"/>
      <c r="NOO75" s="69"/>
      <c r="NOP75" s="69"/>
      <c r="NOQ75" s="70"/>
      <c r="NOR75" s="70"/>
      <c r="NOS75" s="70"/>
      <c r="NOT75" s="71"/>
      <c r="NOV75" s="65"/>
      <c r="NOW75" s="69"/>
      <c r="NOX75" s="69"/>
      <c r="NOY75" s="70"/>
      <c r="NOZ75" s="70"/>
      <c r="NPA75" s="70"/>
      <c r="NPB75" s="71"/>
      <c r="NPD75" s="65"/>
      <c r="NPE75" s="69"/>
      <c r="NPF75" s="69"/>
      <c r="NPG75" s="70"/>
      <c r="NPH75" s="70"/>
      <c r="NPI75" s="70"/>
      <c r="NPJ75" s="71"/>
      <c r="NPL75" s="65"/>
      <c r="NPM75" s="69"/>
      <c r="NPN75" s="69"/>
      <c r="NPO75" s="70"/>
      <c r="NPP75" s="70"/>
      <c r="NPQ75" s="70"/>
      <c r="NPR75" s="71"/>
      <c r="NPT75" s="65"/>
      <c r="NPU75" s="69"/>
      <c r="NPV75" s="69"/>
      <c r="NPW75" s="70"/>
      <c r="NPX75" s="70"/>
      <c r="NPY75" s="70"/>
      <c r="NPZ75" s="71"/>
      <c r="NQB75" s="65"/>
      <c r="NQC75" s="69"/>
      <c r="NQD75" s="69"/>
      <c r="NQE75" s="70"/>
      <c r="NQF75" s="70"/>
      <c r="NQG75" s="70"/>
      <c r="NQH75" s="71"/>
      <c r="NQJ75" s="65"/>
      <c r="NQK75" s="69"/>
      <c r="NQL75" s="69"/>
      <c r="NQM75" s="70"/>
      <c r="NQN75" s="70"/>
      <c r="NQO75" s="70"/>
      <c r="NQP75" s="71"/>
      <c r="NQR75" s="65"/>
      <c r="NQS75" s="69"/>
      <c r="NQT75" s="69"/>
      <c r="NQU75" s="70"/>
      <c r="NQV75" s="70"/>
      <c r="NQW75" s="70"/>
      <c r="NQX75" s="71"/>
      <c r="NQZ75" s="65"/>
      <c r="NRA75" s="69"/>
      <c r="NRB75" s="69"/>
      <c r="NRC75" s="70"/>
      <c r="NRD75" s="70"/>
      <c r="NRE75" s="70"/>
      <c r="NRF75" s="71"/>
      <c r="NRH75" s="65"/>
      <c r="NRI75" s="69"/>
      <c r="NRJ75" s="69"/>
      <c r="NRK75" s="70"/>
      <c r="NRL75" s="70"/>
      <c r="NRM75" s="70"/>
      <c r="NRN75" s="71"/>
      <c r="NRP75" s="65"/>
      <c r="NRQ75" s="69"/>
      <c r="NRR75" s="69"/>
      <c r="NRS75" s="70"/>
      <c r="NRT75" s="70"/>
      <c r="NRU75" s="70"/>
      <c r="NRV75" s="71"/>
      <c r="NRX75" s="65"/>
      <c r="NRY75" s="69"/>
      <c r="NRZ75" s="69"/>
      <c r="NSA75" s="70"/>
      <c r="NSB75" s="70"/>
      <c r="NSC75" s="70"/>
      <c r="NSD75" s="71"/>
      <c r="NSF75" s="65"/>
      <c r="NSG75" s="69"/>
      <c r="NSH75" s="69"/>
      <c r="NSI75" s="70"/>
      <c r="NSJ75" s="70"/>
      <c r="NSK75" s="70"/>
      <c r="NSL75" s="71"/>
      <c r="NSN75" s="65"/>
      <c r="NSO75" s="69"/>
      <c r="NSP75" s="69"/>
      <c r="NSQ75" s="70"/>
      <c r="NSR75" s="70"/>
      <c r="NSS75" s="70"/>
      <c r="NST75" s="71"/>
      <c r="NSV75" s="65"/>
      <c r="NSW75" s="69"/>
      <c r="NSX75" s="69"/>
      <c r="NSY75" s="70"/>
      <c r="NSZ75" s="70"/>
      <c r="NTA75" s="70"/>
      <c r="NTB75" s="71"/>
      <c r="NTD75" s="65"/>
      <c r="NTE75" s="69"/>
      <c r="NTF75" s="69"/>
      <c r="NTG75" s="70"/>
      <c r="NTH75" s="70"/>
      <c r="NTI75" s="70"/>
      <c r="NTJ75" s="71"/>
      <c r="NTL75" s="65"/>
      <c r="NTM75" s="69"/>
      <c r="NTN75" s="69"/>
      <c r="NTO75" s="70"/>
      <c r="NTP75" s="70"/>
      <c r="NTQ75" s="70"/>
      <c r="NTR75" s="71"/>
      <c r="NTT75" s="65"/>
      <c r="NTU75" s="69"/>
      <c r="NTV75" s="69"/>
      <c r="NTW75" s="70"/>
      <c r="NTX75" s="70"/>
      <c r="NTY75" s="70"/>
      <c r="NTZ75" s="71"/>
      <c r="NUB75" s="65"/>
      <c r="NUC75" s="69"/>
      <c r="NUD75" s="69"/>
      <c r="NUE75" s="70"/>
      <c r="NUF75" s="70"/>
      <c r="NUG75" s="70"/>
      <c r="NUH75" s="71"/>
      <c r="NUJ75" s="65"/>
      <c r="NUK75" s="69"/>
      <c r="NUL75" s="69"/>
      <c r="NUM75" s="70"/>
      <c r="NUN75" s="70"/>
      <c r="NUO75" s="70"/>
      <c r="NUP75" s="71"/>
      <c r="NUR75" s="65"/>
      <c r="NUS75" s="69"/>
      <c r="NUT75" s="69"/>
      <c r="NUU75" s="70"/>
      <c r="NUV75" s="70"/>
      <c r="NUW75" s="70"/>
      <c r="NUX75" s="71"/>
      <c r="NUZ75" s="65"/>
      <c r="NVA75" s="69"/>
      <c r="NVB75" s="69"/>
      <c r="NVC75" s="70"/>
      <c r="NVD75" s="70"/>
      <c r="NVE75" s="70"/>
      <c r="NVF75" s="71"/>
      <c r="NVH75" s="65"/>
      <c r="NVI75" s="69"/>
      <c r="NVJ75" s="69"/>
      <c r="NVK75" s="70"/>
      <c r="NVL75" s="70"/>
      <c r="NVM75" s="70"/>
      <c r="NVN75" s="71"/>
      <c r="NVP75" s="65"/>
      <c r="NVQ75" s="69"/>
      <c r="NVR75" s="69"/>
      <c r="NVS75" s="70"/>
      <c r="NVT75" s="70"/>
      <c r="NVU75" s="70"/>
      <c r="NVV75" s="71"/>
      <c r="NVX75" s="65"/>
      <c r="NVY75" s="69"/>
      <c r="NVZ75" s="69"/>
      <c r="NWA75" s="70"/>
      <c r="NWB75" s="70"/>
      <c r="NWC75" s="70"/>
      <c r="NWD75" s="71"/>
      <c r="NWF75" s="65"/>
      <c r="NWG75" s="69"/>
      <c r="NWH75" s="69"/>
      <c r="NWI75" s="70"/>
      <c r="NWJ75" s="70"/>
      <c r="NWK75" s="70"/>
      <c r="NWL75" s="71"/>
      <c r="NWN75" s="65"/>
      <c r="NWO75" s="69"/>
      <c r="NWP75" s="69"/>
      <c r="NWQ75" s="70"/>
      <c r="NWR75" s="70"/>
      <c r="NWS75" s="70"/>
      <c r="NWT75" s="71"/>
      <c r="NWV75" s="65"/>
      <c r="NWW75" s="69"/>
      <c r="NWX75" s="69"/>
      <c r="NWY75" s="70"/>
      <c r="NWZ75" s="70"/>
      <c r="NXA75" s="70"/>
      <c r="NXB75" s="71"/>
      <c r="NXD75" s="65"/>
      <c r="NXE75" s="69"/>
      <c r="NXF75" s="69"/>
      <c r="NXG75" s="70"/>
      <c r="NXH75" s="70"/>
      <c r="NXI75" s="70"/>
      <c r="NXJ75" s="71"/>
      <c r="NXL75" s="65"/>
      <c r="NXM75" s="69"/>
      <c r="NXN75" s="69"/>
      <c r="NXO75" s="70"/>
      <c r="NXP75" s="70"/>
      <c r="NXQ75" s="70"/>
      <c r="NXR75" s="71"/>
      <c r="NXT75" s="65"/>
      <c r="NXU75" s="69"/>
      <c r="NXV75" s="69"/>
      <c r="NXW75" s="70"/>
      <c r="NXX75" s="70"/>
      <c r="NXY75" s="70"/>
      <c r="NXZ75" s="71"/>
      <c r="NYB75" s="65"/>
      <c r="NYC75" s="69"/>
      <c r="NYD75" s="69"/>
      <c r="NYE75" s="70"/>
      <c r="NYF75" s="70"/>
      <c r="NYG75" s="70"/>
      <c r="NYH75" s="71"/>
      <c r="NYJ75" s="65"/>
      <c r="NYK75" s="69"/>
      <c r="NYL75" s="69"/>
      <c r="NYM75" s="70"/>
      <c r="NYN75" s="70"/>
      <c r="NYO75" s="70"/>
      <c r="NYP75" s="71"/>
      <c r="NYR75" s="65"/>
      <c r="NYS75" s="69"/>
      <c r="NYT75" s="69"/>
      <c r="NYU75" s="70"/>
      <c r="NYV75" s="70"/>
      <c r="NYW75" s="70"/>
      <c r="NYX75" s="71"/>
      <c r="NYZ75" s="65"/>
      <c r="NZA75" s="69"/>
      <c r="NZB75" s="69"/>
      <c r="NZC75" s="70"/>
      <c r="NZD75" s="70"/>
      <c r="NZE75" s="70"/>
      <c r="NZF75" s="71"/>
      <c r="NZH75" s="65"/>
      <c r="NZI75" s="69"/>
      <c r="NZJ75" s="69"/>
      <c r="NZK75" s="70"/>
      <c r="NZL75" s="70"/>
      <c r="NZM75" s="70"/>
      <c r="NZN75" s="71"/>
      <c r="NZP75" s="65"/>
      <c r="NZQ75" s="69"/>
      <c r="NZR75" s="69"/>
      <c r="NZS75" s="70"/>
      <c r="NZT75" s="70"/>
      <c r="NZU75" s="70"/>
      <c r="NZV75" s="71"/>
      <c r="NZX75" s="65"/>
      <c r="NZY75" s="69"/>
      <c r="NZZ75" s="69"/>
      <c r="OAA75" s="70"/>
      <c r="OAB75" s="70"/>
      <c r="OAC75" s="70"/>
      <c r="OAD75" s="71"/>
      <c r="OAF75" s="65"/>
      <c r="OAG75" s="69"/>
      <c r="OAH75" s="69"/>
      <c r="OAI75" s="70"/>
      <c r="OAJ75" s="70"/>
      <c r="OAK75" s="70"/>
      <c r="OAL75" s="71"/>
      <c r="OAN75" s="65"/>
      <c r="OAO75" s="69"/>
      <c r="OAP75" s="69"/>
      <c r="OAQ75" s="70"/>
      <c r="OAR75" s="70"/>
      <c r="OAS75" s="70"/>
      <c r="OAT75" s="71"/>
      <c r="OAV75" s="65"/>
      <c r="OAW75" s="69"/>
      <c r="OAX75" s="69"/>
      <c r="OAY75" s="70"/>
      <c r="OAZ75" s="70"/>
      <c r="OBA75" s="70"/>
      <c r="OBB75" s="71"/>
      <c r="OBD75" s="65"/>
      <c r="OBE75" s="69"/>
      <c r="OBF75" s="69"/>
      <c r="OBG75" s="70"/>
      <c r="OBH75" s="70"/>
      <c r="OBI75" s="70"/>
      <c r="OBJ75" s="71"/>
      <c r="OBL75" s="65"/>
      <c r="OBM75" s="69"/>
      <c r="OBN75" s="69"/>
      <c r="OBO75" s="70"/>
      <c r="OBP75" s="70"/>
      <c r="OBQ75" s="70"/>
      <c r="OBR75" s="71"/>
      <c r="OBT75" s="65"/>
      <c r="OBU75" s="69"/>
      <c r="OBV75" s="69"/>
      <c r="OBW75" s="70"/>
      <c r="OBX75" s="70"/>
      <c r="OBY75" s="70"/>
      <c r="OBZ75" s="71"/>
      <c r="OCB75" s="65"/>
      <c r="OCC75" s="69"/>
      <c r="OCD75" s="69"/>
      <c r="OCE75" s="70"/>
      <c r="OCF75" s="70"/>
      <c r="OCG75" s="70"/>
      <c r="OCH75" s="71"/>
      <c r="OCJ75" s="65"/>
      <c r="OCK75" s="69"/>
      <c r="OCL75" s="69"/>
      <c r="OCM75" s="70"/>
      <c r="OCN75" s="70"/>
      <c r="OCO75" s="70"/>
      <c r="OCP75" s="71"/>
      <c r="OCR75" s="65"/>
      <c r="OCS75" s="69"/>
      <c r="OCT75" s="69"/>
      <c r="OCU75" s="70"/>
      <c r="OCV75" s="70"/>
      <c r="OCW75" s="70"/>
      <c r="OCX75" s="71"/>
      <c r="OCZ75" s="65"/>
      <c r="ODA75" s="69"/>
      <c r="ODB75" s="69"/>
      <c r="ODC75" s="70"/>
      <c r="ODD75" s="70"/>
      <c r="ODE75" s="70"/>
      <c r="ODF75" s="71"/>
      <c r="ODH75" s="65"/>
      <c r="ODI75" s="69"/>
      <c r="ODJ75" s="69"/>
      <c r="ODK75" s="70"/>
      <c r="ODL75" s="70"/>
      <c r="ODM75" s="70"/>
      <c r="ODN75" s="71"/>
      <c r="ODP75" s="65"/>
      <c r="ODQ75" s="69"/>
      <c r="ODR75" s="69"/>
      <c r="ODS75" s="70"/>
      <c r="ODT75" s="70"/>
      <c r="ODU75" s="70"/>
      <c r="ODV75" s="71"/>
      <c r="ODX75" s="65"/>
      <c r="ODY75" s="69"/>
      <c r="ODZ75" s="69"/>
      <c r="OEA75" s="70"/>
      <c r="OEB75" s="70"/>
      <c r="OEC75" s="70"/>
      <c r="OED75" s="71"/>
      <c r="OEF75" s="65"/>
      <c r="OEG75" s="69"/>
      <c r="OEH75" s="69"/>
      <c r="OEI75" s="70"/>
      <c r="OEJ75" s="70"/>
      <c r="OEK75" s="70"/>
      <c r="OEL75" s="71"/>
      <c r="OEN75" s="65"/>
      <c r="OEO75" s="69"/>
      <c r="OEP75" s="69"/>
      <c r="OEQ75" s="70"/>
      <c r="OER75" s="70"/>
      <c r="OES75" s="70"/>
      <c r="OET75" s="71"/>
      <c r="OEV75" s="65"/>
      <c r="OEW75" s="69"/>
      <c r="OEX75" s="69"/>
      <c r="OEY75" s="70"/>
      <c r="OEZ75" s="70"/>
      <c r="OFA75" s="70"/>
      <c r="OFB75" s="71"/>
      <c r="OFD75" s="65"/>
      <c r="OFE75" s="69"/>
      <c r="OFF75" s="69"/>
      <c r="OFG75" s="70"/>
      <c r="OFH75" s="70"/>
      <c r="OFI75" s="70"/>
      <c r="OFJ75" s="71"/>
      <c r="OFL75" s="65"/>
      <c r="OFM75" s="69"/>
      <c r="OFN75" s="69"/>
      <c r="OFO75" s="70"/>
      <c r="OFP75" s="70"/>
      <c r="OFQ75" s="70"/>
      <c r="OFR75" s="71"/>
      <c r="OFT75" s="65"/>
      <c r="OFU75" s="69"/>
      <c r="OFV75" s="69"/>
      <c r="OFW75" s="70"/>
      <c r="OFX75" s="70"/>
      <c r="OFY75" s="70"/>
      <c r="OFZ75" s="71"/>
      <c r="OGB75" s="65"/>
      <c r="OGC75" s="69"/>
      <c r="OGD75" s="69"/>
      <c r="OGE75" s="70"/>
      <c r="OGF75" s="70"/>
      <c r="OGG75" s="70"/>
      <c r="OGH75" s="71"/>
      <c r="OGJ75" s="65"/>
      <c r="OGK75" s="69"/>
      <c r="OGL75" s="69"/>
      <c r="OGM75" s="70"/>
      <c r="OGN75" s="70"/>
      <c r="OGO75" s="70"/>
      <c r="OGP75" s="71"/>
      <c r="OGR75" s="65"/>
      <c r="OGS75" s="69"/>
      <c r="OGT75" s="69"/>
      <c r="OGU75" s="70"/>
      <c r="OGV75" s="70"/>
      <c r="OGW75" s="70"/>
      <c r="OGX75" s="71"/>
      <c r="OGZ75" s="65"/>
      <c r="OHA75" s="69"/>
      <c r="OHB75" s="69"/>
      <c r="OHC75" s="70"/>
      <c r="OHD75" s="70"/>
      <c r="OHE75" s="70"/>
      <c r="OHF75" s="71"/>
      <c r="OHH75" s="65"/>
      <c r="OHI75" s="69"/>
      <c r="OHJ75" s="69"/>
      <c r="OHK75" s="70"/>
      <c r="OHL75" s="70"/>
      <c r="OHM75" s="70"/>
      <c r="OHN75" s="71"/>
      <c r="OHP75" s="65"/>
      <c r="OHQ75" s="69"/>
      <c r="OHR75" s="69"/>
      <c r="OHS75" s="70"/>
      <c r="OHT75" s="70"/>
      <c r="OHU75" s="70"/>
      <c r="OHV75" s="71"/>
      <c r="OHX75" s="65"/>
      <c r="OHY75" s="69"/>
      <c r="OHZ75" s="69"/>
      <c r="OIA75" s="70"/>
      <c r="OIB75" s="70"/>
      <c r="OIC75" s="70"/>
      <c r="OID75" s="71"/>
      <c r="OIF75" s="65"/>
      <c r="OIG75" s="69"/>
      <c r="OIH75" s="69"/>
      <c r="OII75" s="70"/>
      <c r="OIJ75" s="70"/>
      <c r="OIK75" s="70"/>
      <c r="OIL75" s="71"/>
      <c r="OIN75" s="65"/>
      <c r="OIO75" s="69"/>
      <c r="OIP75" s="69"/>
      <c r="OIQ75" s="70"/>
      <c r="OIR75" s="70"/>
      <c r="OIS75" s="70"/>
      <c r="OIT75" s="71"/>
      <c r="OIV75" s="65"/>
      <c r="OIW75" s="69"/>
      <c r="OIX75" s="69"/>
      <c r="OIY75" s="70"/>
      <c r="OIZ75" s="70"/>
      <c r="OJA75" s="70"/>
      <c r="OJB75" s="71"/>
      <c r="OJD75" s="65"/>
      <c r="OJE75" s="69"/>
      <c r="OJF75" s="69"/>
      <c r="OJG75" s="70"/>
      <c r="OJH75" s="70"/>
      <c r="OJI75" s="70"/>
      <c r="OJJ75" s="71"/>
      <c r="OJL75" s="65"/>
      <c r="OJM75" s="69"/>
      <c r="OJN75" s="69"/>
      <c r="OJO75" s="70"/>
      <c r="OJP75" s="70"/>
      <c r="OJQ75" s="70"/>
      <c r="OJR75" s="71"/>
      <c r="OJT75" s="65"/>
      <c r="OJU75" s="69"/>
      <c r="OJV75" s="69"/>
      <c r="OJW75" s="70"/>
      <c r="OJX75" s="70"/>
      <c r="OJY75" s="70"/>
      <c r="OJZ75" s="71"/>
      <c r="OKB75" s="65"/>
      <c r="OKC75" s="69"/>
      <c r="OKD75" s="69"/>
      <c r="OKE75" s="70"/>
      <c r="OKF75" s="70"/>
      <c r="OKG75" s="70"/>
      <c r="OKH75" s="71"/>
      <c r="OKJ75" s="65"/>
      <c r="OKK75" s="69"/>
      <c r="OKL75" s="69"/>
      <c r="OKM75" s="70"/>
      <c r="OKN75" s="70"/>
      <c r="OKO75" s="70"/>
      <c r="OKP75" s="71"/>
      <c r="OKR75" s="65"/>
      <c r="OKS75" s="69"/>
      <c r="OKT75" s="69"/>
      <c r="OKU75" s="70"/>
      <c r="OKV75" s="70"/>
      <c r="OKW75" s="70"/>
      <c r="OKX75" s="71"/>
      <c r="OKZ75" s="65"/>
      <c r="OLA75" s="69"/>
      <c r="OLB75" s="69"/>
      <c r="OLC75" s="70"/>
      <c r="OLD75" s="70"/>
      <c r="OLE75" s="70"/>
      <c r="OLF75" s="71"/>
      <c r="OLH75" s="65"/>
      <c r="OLI75" s="69"/>
      <c r="OLJ75" s="69"/>
      <c r="OLK75" s="70"/>
      <c r="OLL75" s="70"/>
      <c r="OLM75" s="70"/>
      <c r="OLN75" s="71"/>
      <c r="OLP75" s="65"/>
      <c r="OLQ75" s="69"/>
      <c r="OLR75" s="69"/>
      <c r="OLS75" s="70"/>
      <c r="OLT75" s="70"/>
      <c r="OLU75" s="70"/>
      <c r="OLV75" s="71"/>
      <c r="OLX75" s="65"/>
      <c r="OLY75" s="69"/>
      <c r="OLZ75" s="69"/>
      <c r="OMA75" s="70"/>
      <c r="OMB75" s="70"/>
      <c r="OMC75" s="70"/>
      <c r="OMD75" s="71"/>
      <c r="OMF75" s="65"/>
      <c r="OMG75" s="69"/>
      <c r="OMH75" s="69"/>
      <c r="OMI75" s="70"/>
      <c r="OMJ75" s="70"/>
      <c r="OMK75" s="70"/>
      <c r="OML75" s="71"/>
      <c r="OMN75" s="65"/>
      <c r="OMO75" s="69"/>
      <c r="OMP75" s="69"/>
      <c r="OMQ75" s="70"/>
      <c r="OMR75" s="70"/>
      <c r="OMS75" s="70"/>
      <c r="OMT75" s="71"/>
      <c r="OMV75" s="65"/>
      <c r="OMW75" s="69"/>
      <c r="OMX75" s="69"/>
      <c r="OMY75" s="70"/>
      <c r="OMZ75" s="70"/>
      <c r="ONA75" s="70"/>
      <c r="ONB75" s="71"/>
      <c r="OND75" s="65"/>
      <c r="ONE75" s="69"/>
      <c r="ONF75" s="69"/>
      <c r="ONG75" s="70"/>
      <c r="ONH75" s="70"/>
      <c r="ONI75" s="70"/>
      <c r="ONJ75" s="71"/>
      <c r="ONL75" s="65"/>
      <c r="ONM75" s="69"/>
      <c r="ONN75" s="69"/>
      <c r="ONO75" s="70"/>
      <c r="ONP75" s="70"/>
      <c r="ONQ75" s="70"/>
      <c r="ONR75" s="71"/>
      <c r="ONT75" s="65"/>
      <c r="ONU75" s="69"/>
      <c r="ONV75" s="69"/>
      <c r="ONW75" s="70"/>
      <c r="ONX75" s="70"/>
      <c r="ONY75" s="70"/>
      <c r="ONZ75" s="71"/>
      <c r="OOB75" s="65"/>
      <c r="OOC75" s="69"/>
      <c r="OOD75" s="69"/>
      <c r="OOE75" s="70"/>
      <c r="OOF75" s="70"/>
      <c r="OOG75" s="70"/>
      <c r="OOH75" s="71"/>
      <c r="OOJ75" s="65"/>
      <c r="OOK75" s="69"/>
      <c r="OOL75" s="69"/>
      <c r="OOM75" s="70"/>
      <c r="OON75" s="70"/>
      <c r="OOO75" s="70"/>
      <c r="OOP75" s="71"/>
      <c r="OOR75" s="65"/>
      <c r="OOS75" s="69"/>
      <c r="OOT75" s="69"/>
      <c r="OOU75" s="70"/>
      <c r="OOV75" s="70"/>
      <c r="OOW75" s="70"/>
      <c r="OOX75" s="71"/>
      <c r="OOZ75" s="65"/>
      <c r="OPA75" s="69"/>
      <c r="OPB75" s="69"/>
      <c r="OPC75" s="70"/>
      <c r="OPD75" s="70"/>
      <c r="OPE75" s="70"/>
      <c r="OPF75" s="71"/>
      <c r="OPH75" s="65"/>
      <c r="OPI75" s="69"/>
      <c r="OPJ75" s="69"/>
      <c r="OPK75" s="70"/>
      <c r="OPL75" s="70"/>
      <c r="OPM75" s="70"/>
      <c r="OPN75" s="71"/>
      <c r="OPP75" s="65"/>
      <c r="OPQ75" s="69"/>
      <c r="OPR75" s="69"/>
      <c r="OPS75" s="70"/>
      <c r="OPT75" s="70"/>
      <c r="OPU75" s="70"/>
      <c r="OPV75" s="71"/>
      <c r="OPX75" s="65"/>
      <c r="OPY75" s="69"/>
      <c r="OPZ75" s="69"/>
      <c r="OQA75" s="70"/>
      <c r="OQB75" s="70"/>
      <c r="OQC75" s="70"/>
      <c r="OQD75" s="71"/>
      <c r="OQF75" s="65"/>
      <c r="OQG75" s="69"/>
      <c r="OQH75" s="69"/>
      <c r="OQI75" s="70"/>
      <c r="OQJ75" s="70"/>
      <c r="OQK75" s="70"/>
      <c r="OQL75" s="71"/>
      <c r="OQN75" s="65"/>
      <c r="OQO75" s="69"/>
      <c r="OQP75" s="69"/>
      <c r="OQQ75" s="70"/>
      <c r="OQR75" s="70"/>
      <c r="OQS75" s="70"/>
      <c r="OQT75" s="71"/>
      <c r="OQV75" s="65"/>
      <c r="OQW75" s="69"/>
      <c r="OQX75" s="69"/>
      <c r="OQY75" s="70"/>
      <c r="OQZ75" s="70"/>
      <c r="ORA75" s="70"/>
      <c r="ORB75" s="71"/>
      <c r="ORD75" s="65"/>
      <c r="ORE75" s="69"/>
      <c r="ORF75" s="69"/>
      <c r="ORG75" s="70"/>
      <c r="ORH75" s="70"/>
      <c r="ORI75" s="70"/>
      <c r="ORJ75" s="71"/>
      <c r="ORL75" s="65"/>
      <c r="ORM75" s="69"/>
      <c r="ORN75" s="69"/>
      <c r="ORO75" s="70"/>
      <c r="ORP75" s="70"/>
      <c r="ORQ75" s="70"/>
      <c r="ORR75" s="71"/>
      <c r="ORT75" s="65"/>
      <c r="ORU75" s="69"/>
      <c r="ORV75" s="69"/>
      <c r="ORW75" s="70"/>
      <c r="ORX75" s="70"/>
      <c r="ORY75" s="70"/>
      <c r="ORZ75" s="71"/>
      <c r="OSB75" s="65"/>
      <c r="OSC75" s="69"/>
      <c r="OSD75" s="69"/>
      <c r="OSE75" s="70"/>
      <c r="OSF75" s="70"/>
      <c r="OSG75" s="70"/>
      <c r="OSH75" s="71"/>
      <c r="OSJ75" s="65"/>
      <c r="OSK75" s="69"/>
      <c r="OSL75" s="69"/>
      <c r="OSM75" s="70"/>
      <c r="OSN75" s="70"/>
      <c r="OSO75" s="70"/>
      <c r="OSP75" s="71"/>
      <c r="OSR75" s="65"/>
      <c r="OSS75" s="69"/>
      <c r="OST75" s="69"/>
      <c r="OSU75" s="70"/>
      <c r="OSV75" s="70"/>
      <c r="OSW75" s="70"/>
      <c r="OSX75" s="71"/>
      <c r="OSZ75" s="65"/>
      <c r="OTA75" s="69"/>
      <c r="OTB75" s="69"/>
      <c r="OTC75" s="70"/>
      <c r="OTD75" s="70"/>
      <c r="OTE75" s="70"/>
      <c r="OTF75" s="71"/>
      <c r="OTH75" s="65"/>
      <c r="OTI75" s="69"/>
      <c r="OTJ75" s="69"/>
      <c r="OTK75" s="70"/>
      <c r="OTL75" s="70"/>
      <c r="OTM75" s="70"/>
      <c r="OTN75" s="71"/>
      <c r="OTP75" s="65"/>
      <c r="OTQ75" s="69"/>
      <c r="OTR75" s="69"/>
      <c r="OTS75" s="70"/>
      <c r="OTT75" s="70"/>
      <c r="OTU75" s="70"/>
      <c r="OTV75" s="71"/>
      <c r="OTX75" s="65"/>
      <c r="OTY75" s="69"/>
      <c r="OTZ75" s="69"/>
      <c r="OUA75" s="70"/>
      <c r="OUB75" s="70"/>
      <c r="OUC75" s="70"/>
      <c r="OUD75" s="71"/>
      <c r="OUF75" s="65"/>
      <c r="OUG75" s="69"/>
      <c r="OUH75" s="69"/>
      <c r="OUI75" s="70"/>
      <c r="OUJ75" s="70"/>
      <c r="OUK75" s="70"/>
      <c r="OUL75" s="71"/>
      <c r="OUN75" s="65"/>
      <c r="OUO75" s="69"/>
      <c r="OUP75" s="69"/>
      <c r="OUQ75" s="70"/>
      <c r="OUR75" s="70"/>
      <c r="OUS75" s="70"/>
      <c r="OUT75" s="71"/>
      <c r="OUV75" s="65"/>
      <c r="OUW75" s="69"/>
      <c r="OUX75" s="69"/>
      <c r="OUY75" s="70"/>
      <c r="OUZ75" s="70"/>
      <c r="OVA75" s="70"/>
      <c r="OVB75" s="71"/>
      <c r="OVD75" s="65"/>
      <c r="OVE75" s="69"/>
      <c r="OVF75" s="69"/>
      <c r="OVG75" s="70"/>
      <c r="OVH75" s="70"/>
      <c r="OVI75" s="70"/>
      <c r="OVJ75" s="71"/>
      <c r="OVL75" s="65"/>
      <c r="OVM75" s="69"/>
      <c r="OVN75" s="69"/>
      <c r="OVO75" s="70"/>
      <c r="OVP75" s="70"/>
      <c r="OVQ75" s="70"/>
      <c r="OVR75" s="71"/>
      <c r="OVT75" s="65"/>
      <c r="OVU75" s="69"/>
      <c r="OVV75" s="69"/>
      <c r="OVW75" s="70"/>
      <c r="OVX75" s="70"/>
      <c r="OVY75" s="70"/>
      <c r="OVZ75" s="71"/>
      <c r="OWB75" s="65"/>
      <c r="OWC75" s="69"/>
      <c r="OWD75" s="69"/>
      <c r="OWE75" s="70"/>
      <c r="OWF75" s="70"/>
      <c r="OWG75" s="70"/>
      <c r="OWH75" s="71"/>
      <c r="OWJ75" s="65"/>
      <c r="OWK75" s="69"/>
      <c r="OWL75" s="69"/>
      <c r="OWM75" s="70"/>
      <c r="OWN75" s="70"/>
      <c r="OWO75" s="70"/>
      <c r="OWP75" s="71"/>
      <c r="OWR75" s="65"/>
      <c r="OWS75" s="69"/>
      <c r="OWT75" s="69"/>
      <c r="OWU75" s="70"/>
      <c r="OWV75" s="70"/>
      <c r="OWW75" s="70"/>
      <c r="OWX75" s="71"/>
      <c r="OWZ75" s="65"/>
      <c r="OXA75" s="69"/>
      <c r="OXB75" s="69"/>
      <c r="OXC75" s="70"/>
      <c r="OXD75" s="70"/>
      <c r="OXE75" s="70"/>
      <c r="OXF75" s="71"/>
      <c r="OXH75" s="65"/>
      <c r="OXI75" s="69"/>
      <c r="OXJ75" s="69"/>
      <c r="OXK75" s="70"/>
      <c r="OXL75" s="70"/>
      <c r="OXM75" s="70"/>
      <c r="OXN75" s="71"/>
      <c r="OXP75" s="65"/>
      <c r="OXQ75" s="69"/>
      <c r="OXR75" s="69"/>
      <c r="OXS75" s="70"/>
      <c r="OXT75" s="70"/>
      <c r="OXU75" s="70"/>
      <c r="OXV75" s="71"/>
      <c r="OXX75" s="65"/>
      <c r="OXY75" s="69"/>
      <c r="OXZ75" s="69"/>
      <c r="OYA75" s="70"/>
      <c r="OYB75" s="70"/>
      <c r="OYC75" s="70"/>
      <c r="OYD75" s="71"/>
      <c r="OYF75" s="65"/>
      <c r="OYG75" s="69"/>
      <c r="OYH75" s="69"/>
      <c r="OYI75" s="70"/>
      <c r="OYJ75" s="70"/>
      <c r="OYK75" s="70"/>
      <c r="OYL75" s="71"/>
      <c r="OYN75" s="65"/>
      <c r="OYO75" s="69"/>
      <c r="OYP75" s="69"/>
      <c r="OYQ75" s="70"/>
      <c r="OYR75" s="70"/>
      <c r="OYS75" s="70"/>
      <c r="OYT75" s="71"/>
      <c r="OYV75" s="65"/>
      <c r="OYW75" s="69"/>
      <c r="OYX75" s="69"/>
      <c r="OYY75" s="70"/>
      <c r="OYZ75" s="70"/>
      <c r="OZA75" s="70"/>
      <c r="OZB75" s="71"/>
      <c r="OZD75" s="65"/>
      <c r="OZE75" s="69"/>
      <c r="OZF75" s="69"/>
      <c r="OZG75" s="70"/>
      <c r="OZH75" s="70"/>
      <c r="OZI75" s="70"/>
      <c r="OZJ75" s="71"/>
      <c r="OZL75" s="65"/>
      <c r="OZM75" s="69"/>
      <c r="OZN75" s="69"/>
      <c r="OZO75" s="70"/>
      <c r="OZP75" s="70"/>
      <c r="OZQ75" s="70"/>
      <c r="OZR75" s="71"/>
      <c r="OZT75" s="65"/>
      <c r="OZU75" s="69"/>
      <c r="OZV75" s="69"/>
      <c r="OZW75" s="70"/>
      <c r="OZX75" s="70"/>
      <c r="OZY75" s="70"/>
      <c r="OZZ75" s="71"/>
      <c r="PAB75" s="65"/>
      <c r="PAC75" s="69"/>
      <c r="PAD75" s="69"/>
      <c r="PAE75" s="70"/>
      <c r="PAF75" s="70"/>
      <c r="PAG75" s="70"/>
      <c r="PAH75" s="71"/>
      <c r="PAJ75" s="65"/>
      <c r="PAK75" s="69"/>
      <c r="PAL75" s="69"/>
      <c r="PAM75" s="70"/>
      <c r="PAN75" s="70"/>
      <c r="PAO75" s="70"/>
      <c r="PAP75" s="71"/>
      <c r="PAR75" s="65"/>
      <c r="PAS75" s="69"/>
      <c r="PAT75" s="69"/>
      <c r="PAU75" s="70"/>
      <c r="PAV75" s="70"/>
      <c r="PAW75" s="70"/>
      <c r="PAX75" s="71"/>
      <c r="PAZ75" s="65"/>
      <c r="PBA75" s="69"/>
      <c r="PBB75" s="69"/>
      <c r="PBC75" s="70"/>
      <c r="PBD75" s="70"/>
      <c r="PBE75" s="70"/>
      <c r="PBF75" s="71"/>
      <c r="PBH75" s="65"/>
      <c r="PBI75" s="69"/>
      <c r="PBJ75" s="69"/>
      <c r="PBK75" s="70"/>
      <c r="PBL75" s="70"/>
      <c r="PBM75" s="70"/>
      <c r="PBN75" s="71"/>
      <c r="PBP75" s="65"/>
      <c r="PBQ75" s="69"/>
      <c r="PBR75" s="69"/>
      <c r="PBS75" s="70"/>
      <c r="PBT75" s="70"/>
      <c r="PBU75" s="70"/>
      <c r="PBV75" s="71"/>
      <c r="PBX75" s="65"/>
      <c r="PBY75" s="69"/>
      <c r="PBZ75" s="69"/>
      <c r="PCA75" s="70"/>
      <c r="PCB75" s="70"/>
      <c r="PCC75" s="70"/>
      <c r="PCD75" s="71"/>
      <c r="PCF75" s="65"/>
      <c r="PCG75" s="69"/>
      <c r="PCH75" s="69"/>
      <c r="PCI75" s="70"/>
      <c r="PCJ75" s="70"/>
      <c r="PCK75" s="70"/>
      <c r="PCL75" s="71"/>
      <c r="PCN75" s="65"/>
      <c r="PCO75" s="69"/>
      <c r="PCP75" s="69"/>
      <c r="PCQ75" s="70"/>
      <c r="PCR75" s="70"/>
      <c r="PCS75" s="70"/>
      <c r="PCT75" s="71"/>
      <c r="PCV75" s="65"/>
      <c r="PCW75" s="69"/>
      <c r="PCX75" s="69"/>
      <c r="PCY75" s="70"/>
      <c r="PCZ75" s="70"/>
      <c r="PDA75" s="70"/>
      <c r="PDB75" s="71"/>
      <c r="PDD75" s="65"/>
      <c r="PDE75" s="69"/>
      <c r="PDF75" s="69"/>
      <c r="PDG75" s="70"/>
      <c r="PDH75" s="70"/>
      <c r="PDI75" s="70"/>
      <c r="PDJ75" s="71"/>
      <c r="PDL75" s="65"/>
      <c r="PDM75" s="69"/>
      <c r="PDN75" s="69"/>
      <c r="PDO75" s="70"/>
      <c r="PDP75" s="70"/>
      <c r="PDQ75" s="70"/>
      <c r="PDR75" s="71"/>
      <c r="PDT75" s="65"/>
      <c r="PDU75" s="69"/>
      <c r="PDV75" s="69"/>
      <c r="PDW75" s="70"/>
      <c r="PDX75" s="70"/>
      <c r="PDY75" s="70"/>
      <c r="PDZ75" s="71"/>
      <c r="PEB75" s="65"/>
      <c r="PEC75" s="69"/>
      <c r="PED75" s="69"/>
      <c r="PEE75" s="70"/>
      <c r="PEF75" s="70"/>
      <c r="PEG75" s="70"/>
      <c r="PEH75" s="71"/>
      <c r="PEJ75" s="65"/>
      <c r="PEK75" s="69"/>
      <c r="PEL75" s="69"/>
      <c r="PEM75" s="70"/>
      <c r="PEN75" s="70"/>
      <c r="PEO75" s="70"/>
      <c r="PEP75" s="71"/>
      <c r="PER75" s="65"/>
      <c r="PES75" s="69"/>
      <c r="PET75" s="69"/>
      <c r="PEU75" s="70"/>
      <c r="PEV75" s="70"/>
      <c r="PEW75" s="70"/>
      <c r="PEX75" s="71"/>
      <c r="PEZ75" s="65"/>
      <c r="PFA75" s="69"/>
      <c r="PFB75" s="69"/>
      <c r="PFC75" s="70"/>
      <c r="PFD75" s="70"/>
      <c r="PFE75" s="70"/>
      <c r="PFF75" s="71"/>
      <c r="PFH75" s="65"/>
      <c r="PFI75" s="69"/>
      <c r="PFJ75" s="69"/>
      <c r="PFK75" s="70"/>
      <c r="PFL75" s="70"/>
      <c r="PFM75" s="70"/>
      <c r="PFN75" s="71"/>
      <c r="PFP75" s="65"/>
      <c r="PFQ75" s="69"/>
      <c r="PFR75" s="69"/>
      <c r="PFS75" s="70"/>
      <c r="PFT75" s="70"/>
      <c r="PFU75" s="70"/>
      <c r="PFV75" s="71"/>
      <c r="PFX75" s="65"/>
      <c r="PFY75" s="69"/>
      <c r="PFZ75" s="69"/>
      <c r="PGA75" s="70"/>
      <c r="PGB75" s="70"/>
      <c r="PGC75" s="70"/>
      <c r="PGD75" s="71"/>
      <c r="PGF75" s="65"/>
      <c r="PGG75" s="69"/>
      <c r="PGH75" s="69"/>
      <c r="PGI75" s="70"/>
      <c r="PGJ75" s="70"/>
      <c r="PGK75" s="70"/>
      <c r="PGL75" s="71"/>
      <c r="PGN75" s="65"/>
      <c r="PGO75" s="69"/>
      <c r="PGP75" s="69"/>
      <c r="PGQ75" s="70"/>
      <c r="PGR75" s="70"/>
      <c r="PGS75" s="70"/>
      <c r="PGT75" s="71"/>
      <c r="PGV75" s="65"/>
      <c r="PGW75" s="69"/>
      <c r="PGX75" s="69"/>
      <c r="PGY75" s="70"/>
      <c r="PGZ75" s="70"/>
      <c r="PHA75" s="70"/>
      <c r="PHB75" s="71"/>
      <c r="PHD75" s="65"/>
      <c r="PHE75" s="69"/>
      <c r="PHF75" s="69"/>
      <c r="PHG75" s="70"/>
      <c r="PHH75" s="70"/>
      <c r="PHI75" s="70"/>
      <c r="PHJ75" s="71"/>
      <c r="PHL75" s="65"/>
      <c r="PHM75" s="69"/>
      <c r="PHN75" s="69"/>
      <c r="PHO75" s="70"/>
      <c r="PHP75" s="70"/>
      <c r="PHQ75" s="70"/>
      <c r="PHR75" s="71"/>
      <c r="PHT75" s="65"/>
      <c r="PHU75" s="69"/>
      <c r="PHV75" s="69"/>
      <c r="PHW75" s="70"/>
      <c r="PHX75" s="70"/>
      <c r="PHY75" s="70"/>
      <c r="PHZ75" s="71"/>
      <c r="PIB75" s="65"/>
      <c r="PIC75" s="69"/>
      <c r="PID75" s="69"/>
      <c r="PIE75" s="70"/>
      <c r="PIF75" s="70"/>
      <c r="PIG75" s="70"/>
      <c r="PIH75" s="71"/>
      <c r="PIJ75" s="65"/>
      <c r="PIK75" s="69"/>
      <c r="PIL75" s="69"/>
      <c r="PIM75" s="70"/>
      <c r="PIN75" s="70"/>
      <c r="PIO75" s="70"/>
      <c r="PIP75" s="71"/>
      <c r="PIR75" s="65"/>
      <c r="PIS75" s="69"/>
      <c r="PIT75" s="69"/>
      <c r="PIU75" s="70"/>
      <c r="PIV75" s="70"/>
      <c r="PIW75" s="70"/>
      <c r="PIX75" s="71"/>
      <c r="PIZ75" s="65"/>
      <c r="PJA75" s="69"/>
      <c r="PJB75" s="69"/>
      <c r="PJC75" s="70"/>
      <c r="PJD75" s="70"/>
      <c r="PJE75" s="70"/>
      <c r="PJF75" s="71"/>
      <c r="PJH75" s="65"/>
      <c r="PJI75" s="69"/>
      <c r="PJJ75" s="69"/>
      <c r="PJK75" s="70"/>
      <c r="PJL75" s="70"/>
      <c r="PJM75" s="70"/>
      <c r="PJN75" s="71"/>
      <c r="PJP75" s="65"/>
      <c r="PJQ75" s="69"/>
      <c r="PJR75" s="69"/>
      <c r="PJS75" s="70"/>
      <c r="PJT75" s="70"/>
      <c r="PJU75" s="70"/>
      <c r="PJV75" s="71"/>
      <c r="PJX75" s="65"/>
      <c r="PJY75" s="69"/>
      <c r="PJZ75" s="69"/>
      <c r="PKA75" s="70"/>
      <c r="PKB75" s="70"/>
      <c r="PKC75" s="70"/>
      <c r="PKD75" s="71"/>
      <c r="PKF75" s="65"/>
      <c r="PKG75" s="69"/>
      <c r="PKH75" s="69"/>
      <c r="PKI75" s="70"/>
      <c r="PKJ75" s="70"/>
      <c r="PKK75" s="70"/>
      <c r="PKL75" s="71"/>
      <c r="PKN75" s="65"/>
      <c r="PKO75" s="69"/>
      <c r="PKP75" s="69"/>
      <c r="PKQ75" s="70"/>
      <c r="PKR75" s="70"/>
      <c r="PKS75" s="70"/>
      <c r="PKT75" s="71"/>
      <c r="PKV75" s="65"/>
      <c r="PKW75" s="69"/>
      <c r="PKX75" s="69"/>
      <c r="PKY75" s="70"/>
      <c r="PKZ75" s="70"/>
      <c r="PLA75" s="70"/>
      <c r="PLB75" s="71"/>
      <c r="PLD75" s="65"/>
      <c r="PLE75" s="69"/>
      <c r="PLF75" s="69"/>
      <c r="PLG75" s="70"/>
      <c r="PLH75" s="70"/>
      <c r="PLI75" s="70"/>
      <c r="PLJ75" s="71"/>
      <c r="PLL75" s="65"/>
      <c r="PLM75" s="69"/>
      <c r="PLN75" s="69"/>
      <c r="PLO75" s="70"/>
      <c r="PLP75" s="70"/>
      <c r="PLQ75" s="70"/>
      <c r="PLR75" s="71"/>
      <c r="PLT75" s="65"/>
      <c r="PLU75" s="69"/>
      <c r="PLV75" s="69"/>
      <c r="PLW75" s="70"/>
      <c r="PLX75" s="70"/>
      <c r="PLY75" s="70"/>
      <c r="PLZ75" s="71"/>
      <c r="PMB75" s="65"/>
      <c r="PMC75" s="69"/>
      <c r="PMD75" s="69"/>
      <c r="PME75" s="70"/>
      <c r="PMF75" s="70"/>
      <c r="PMG75" s="70"/>
      <c r="PMH75" s="71"/>
      <c r="PMJ75" s="65"/>
      <c r="PMK75" s="69"/>
      <c r="PML75" s="69"/>
      <c r="PMM75" s="70"/>
      <c r="PMN75" s="70"/>
      <c r="PMO75" s="70"/>
      <c r="PMP75" s="71"/>
      <c r="PMR75" s="65"/>
      <c r="PMS75" s="69"/>
      <c r="PMT75" s="69"/>
      <c r="PMU75" s="70"/>
      <c r="PMV75" s="70"/>
      <c r="PMW75" s="70"/>
      <c r="PMX75" s="71"/>
      <c r="PMZ75" s="65"/>
      <c r="PNA75" s="69"/>
      <c r="PNB75" s="69"/>
      <c r="PNC75" s="70"/>
      <c r="PND75" s="70"/>
      <c r="PNE75" s="70"/>
      <c r="PNF75" s="71"/>
      <c r="PNH75" s="65"/>
      <c r="PNI75" s="69"/>
      <c r="PNJ75" s="69"/>
      <c r="PNK75" s="70"/>
      <c r="PNL75" s="70"/>
      <c r="PNM75" s="70"/>
      <c r="PNN75" s="71"/>
      <c r="PNP75" s="65"/>
      <c r="PNQ75" s="69"/>
      <c r="PNR75" s="69"/>
      <c r="PNS75" s="70"/>
      <c r="PNT75" s="70"/>
      <c r="PNU75" s="70"/>
      <c r="PNV75" s="71"/>
      <c r="PNX75" s="65"/>
      <c r="PNY75" s="69"/>
      <c r="PNZ75" s="69"/>
      <c r="POA75" s="70"/>
      <c r="POB75" s="70"/>
      <c r="POC75" s="70"/>
      <c r="POD75" s="71"/>
      <c r="POF75" s="65"/>
      <c r="POG75" s="69"/>
      <c r="POH75" s="69"/>
      <c r="POI75" s="70"/>
      <c r="POJ75" s="70"/>
      <c r="POK75" s="70"/>
      <c r="POL75" s="71"/>
      <c r="PON75" s="65"/>
      <c r="POO75" s="69"/>
      <c r="POP75" s="69"/>
      <c r="POQ75" s="70"/>
      <c r="POR75" s="70"/>
      <c r="POS75" s="70"/>
      <c r="POT75" s="71"/>
      <c r="POV75" s="65"/>
      <c r="POW75" s="69"/>
      <c r="POX75" s="69"/>
      <c r="POY75" s="70"/>
      <c r="POZ75" s="70"/>
      <c r="PPA75" s="70"/>
      <c r="PPB75" s="71"/>
      <c r="PPD75" s="65"/>
      <c r="PPE75" s="69"/>
      <c r="PPF75" s="69"/>
      <c r="PPG75" s="70"/>
      <c r="PPH75" s="70"/>
      <c r="PPI75" s="70"/>
      <c r="PPJ75" s="71"/>
      <c r="PPL75" s="65"/>
      <c r="PPM75" s="69"/>
      <c r="PPN75" s="69"/>
      <c r="PPO75" s="70"/>
      <c r="PPP75" s="70"/>
      <c r="PPQ75" s="70"/>
      <c r="PPR75" s="71"/>
      <c r="PPT75" s="65"/>
      <c r="PPU75" s="69"/>
      <c r="PPV75" s="69"/>
      <c r="PPW75" s="70"/>
      <c r="PPX75" s="70"/>
      <c r="PPY75" s="70"/>
      <c r="PPZ75" s="71"/>
      <c r="PQB75" s="65"/>
      <c r="PQC75" s="69"/>
      <c r="PQD75" s="69"/>
      <c r="PQE75" s="70"/>
      <c r="PQF75" s="70"/>
      <c r="PQG75" s="70"/>
      <c r="PQH75" s="71"/>
      <c r="PQJ75" s="65"/>
      <c r="PQK75" s="69"/>
      <c r="PQL75" s="69"/>
      <c r="PQM75" s="70"/>
      <c r="PQN75" s="70"/>
      <c r="PQO75" s="70"/>
      <c r="PQP75" s="71"/>
      <c r="PQR75" s="65"/>
      <c r="PQS75" s="69"/>
      <c r="PQT75" s="69"/>
      <c r="PQU75" s="70"/>
      <c r="PQV75" s="70"/>
      <c r="PQW75" s="70"/>
      <c r="PQX75" s="71"/>
      <c r="PQZ75" s="65"/>
      <c r="PRA75" s="69"/>
      <c r="PRB75" s="69"/>
      <c r="PRC75" s="70"/>
      <c r="PRD75" s="70"/>
      <c r="PRE75" s="70"/>
      <c r="PRF75" s="71"/>
      <c r="PRH75" s="65"/>
      <c r="PRI75" s="69"/>
      <c r="PRJ75" s="69"/>
      <c r="PRK75" s="70"/>
      <c r="PRL75" s="70"/>
      <c r="PRM75" s="70"/>
      <c r="PRN75" s="71"/>
      <c r="PRP75" s="65"/>
      <c r="PRQ75" s="69"/>
      <c r="PRR75" s="69"/>
      <c r="PRS75" s="70"/>
      <c r="PRT75" s="70"/>
      <c r="PRU75" s="70"/>
      <c r="PRV75" s="71"/>
      <c r="PRX75" s="65"/>
      <c r="PRY75" s="69"/>
      <c r="PRZ75" s="69"/>
      <c r="PSA75" s="70"/>
      <c r="PSB75" s="70"/>
      <c r="PSC75" s="70"/>
      <c r="PSD75" s="71"/>
      <c r="PSF75" s="65"/>
      <c r="PSG75" s="69"/>
      <c r="PSH75" s="69"/>
      <c r="PSI75" s="70"/>
      <c r="PSJ75" s="70"/>
      <c r="PSK75" s="70"/>
      <c r="PSL75" s="71"/>
      <c r="PSN75" s="65"/>
      <c r="PSO75" s="69"/>
      <c r="PSP75" s="69"/>
      <c r="PSQ75" s="70"/>
      <c r="PSR75" s="70"/>
      <c r="PSS75" s="70"/>
      <c r="PST75" s="71"/>
      <c r="PSV75" s="65"/>
      <c r="PSW75" s="69"/>
      <c r="PSX75" s="69"/>
      <c r="PSY75" s="70"/>
      <c r="PSZ75" s="70"/>
      <c r="PTA75" s="70"/>
      <c r="PTB75" s="71"/>
      <c r="PTD75" s="65"/>
      <c r="PTE75" s="69"/>
      <c r="PTF75" s="69"/>
      <c r="PTG75" s="70"/>
      <c r="PTH75" s="70"/>
      <c r="PTI75" s="70"/>
      <c r="PTJ75" s="71"/>
      <c r="PTL75" s="65"/>
      <c r="PTM75" s="69"/>
      <c r="PTN75" s="69"/>
      <c r="PTO75" s="70"/>
      <c r="PTP75" s="70"/>
      <c r="PTQ75" s="70"/>
      <c r="PTR75" s="71"/>
      <c r="PTT75" s="65"/>
      <c r="PTU75" s="69"/>
      <c r="PTV75" s="69"/>
      <c r="PTW75" s="70"/>
      <c r="PTX75" s="70"/>
      <c r="PTY75" s="70"/>
      <c r="PTZ75" s="71"/>
      <c r="PUB75" s="65"/>
      <c r="PUC75" s="69"/>
      <c r="PUD75" s="69"/>
      <c r="PUE75" s="70"/>
      <c r="PUF75" s="70"/>
      <c r="PUG75" s="70"/>
      <c r="PUH75" s="71"/>
      <c r="PUJ75" s="65"/>
      <c r="PUK75" s="69"/>
      <c r="PUL75" s="69"/>
      <c r="PUM75" s="70"/>
      <c r="PUN75" s="70"/>
      <c r="PUO75" s="70"/>
      <c r="PUP75" s="71"/>
      <c r="PUR75" s="65"/>
      <c r="PUS75" s="69"/>
      <c r="PUT75" s="69"/>
      <c r="PUU75" s="70"/>
      <c r="PUV75" s="70"/>
      <c r="PUW75" s="70"/>
      <c r="PUX75" s="71"/>
      <c r="PUZ75" s="65"/>
      <c r="PVA75" s="69"/>
      <c r="PVB75" s="69"/>
      <c r="PVC75" s="70"/>
      <c r="PVD75" s="70"/>
      <c r="PVE75" s="70"/>
      <c r="PVF75" s="71"/>
      <c r="PVH75" s="65"/>
      <c r="PVI75" s="69"/>
      <c r="PVJ75" s="69"/>
      <c r="PVK75" s="70"/>
      <c r="PVL75" s="70"/>
      <c r="PVM75" s="70"/>
      <c r="PVN75" s="71"/>
      <c r="PVP75" s="65"/>
      <c r="PVQ75" s="69"/>
      <c r="PVR75" s="69"/>
      <c r="PVS75" s="70"/>
      <c r="PVT75" s="70"/>
      <c r="PVU75" s="70"/>
      <c r="PVV75" s="71"/>
      <c r="PVX75" s="65"/>
      <c r="PVY75" s="69"/>
      <c r="PVZ75" s="69"/>
      <c r="PWA75" s="70"/>
      <c r="PWB75" s="70"/>
      <c r="PWC75" s="70"/>
      <c r="PWD75" s="71"/>
      <c r="PWF75" s="65"/>
      <c r="PWG75" s="69"/>
      <c r="PWH75" s="69"/>
      <c r="PWI75" s="70"/>
      <c r="PWJ75" s="70"/>
      <c r="PWK75" s="70"/>
      <c r="PWL75" s="71"/>
      <c r="PWN75" s="65"/>
      <c r="PWO75" s="69"/>
      <c r="PWP75" s="69"/>
      <c r="PWQ75" s="70"/>
      <c r="PWR75" s="70"/>
      <c r="PWS75" s="70"/>
      <c r="PWT75" s="71"/>
      <c r="PWV75" s="65"/>
      <c r="PWW75" s="69"/>
      <c r="PWX75" s="69"/>
      <c r="PWY75" s="70"/>
      <c r="PWZ75" s="70"/>
      <c r="PXA75" s="70"/>
      <c r="PXB75" s="71"/>
      <c r="PXD75" s="65"/>
      <c r="PXE75" s="69"/>
      <c r="PXF75" s="69"/>
      <c r="PXG75" s="70"/>
      <c r="PXH75" s="70"/>
      <c r="PXI75" s="70"/>
      <c r="PXJ75" s="71"/>
      <c r="PXL75" s="65"/>
      <c r="PXM75" s="69"/>
      <c r="PXN75" s="69"/>
      <c r="PXO75" s="70"/>
      <c r="PXP75" s="70"/>
      <c r="PXQ75" s="70"/>
      <c r="PXR75" s="71"/>
      <c r="PXT75" s="65"/>
      <c r="PXU75" s="69"/>
      <c r="PXV75" s="69"/>
      <c r="PXW75" s="70"/>
      <c r="PXX75" s="70"/>
      <c r="PXY75" s="70"/>
      <c r="PXZ75" s="71"/>
      <c r="PYB75" s="65"/>
      <c r="PYC75" s="69"/>
      <c r="PYD75" s="69"/>
      <c r="PYE75" s="70"/>
      <c r="PYF75" s="70"/>
      <c r="PYG75" s="70"/>
      <c r="PYH75" s="71"/>
      <c r="PYJ75" s="65"/>
      <c r="PYK75" s="69"/>
      <c r="PYL75" s="69"/>
      <c r="PYM75" s="70"/>
      <c r="PYN75" s="70"/>
      <c r="PYO75" s="70"/>
      <c r="PYP75" s="71"/>
      <c r="PYR75" s="65"/>
      <c r="PYS75" s="69"/>
      <c r="PYT75" s="69"/>
      <c r="PYU75" s="70"/>
      <c r="PYV75" s="70"/>
      <c r="PYW75" s="70"/>
      <c r="PYX75" s="71"/>
      <c r="PYZ75" s="65"/>
      <c r="PZA75" s="69"/>
      <c r="PZB75" s="69"/>
      <c r="PZC75" s="70"/>
      <c r="PZD75" s="70"/>
      <c r="PZE75" s="70"/>
      <c r="PZF75" s="71"/>
      <c r="PZH75" s="65"/>
      <c r="PZI75" s="69"/>
      <c r="PZJ75" s="69"/>
      <c r="PZK75" s="70"/>
      <c r="PZL75" s="70"/>
      <c r="PZM75" s="70"/>
      <c r="PZN75" s="71"/>
      <c r="PZP75" s="65"/>
      <c r="PZQ75" s="69"/>
      <c r="PZR75" s="69"/>
      <c r="PZS75" s="70"/>
      <c r="PZT75" s="70"/>
      <c r="PZU75" s="70"/>
      <c r="PZV75" s="71"/>
      <c r="PZX75" s="65"/>
      <c r="PZY75" s="69"/>
      <c r="PZZ75" s="69"/>
      <c r="QAA75" s="70"/>
      <c r="QAB75" s="70"/>
      <c r="QAC75" s="70"/>
      <c r="QAD75" s="71"/>
      <c r="QAF75" s="65"/>
      <c r="QAG75" s="69"/>
      <c r="QAH75" s="69"/>
      <c r="QAI75" s="70"/>
      <c r="QAJ75" s="70"/>
      <c r="QAK75" s="70"/>
      <c r="QAL75" s="71"/>
      <c r="QAN75" s="65"/>
      <c r="QAO75" s="69"/>
      <c r="QAP75" s="69"/>
      <c r="QAQ75" s="70"/>
      <c r="QAR75" s="70"/>
      <c r="QAS75" s="70"/>
      <c r="QAT75" s="71"/>
      <c r="QAV75" s="65"/>
      <c r="QAW75" s="69"/>
      <c r="QAX75" s="69"/>
      <c r="QAY75" s="70"/>
      <c r="QAZ75" s="70"/>
      <c r="QBA75" s="70"/>
      <c r="QBB75" s="71"/>
      <c r="QBD75" s="65"/>
      <c r="QBE75" s="69"/>
      <c r="QBF75" s="69"/>
      <c r="QBG75" s="70"/>
      <c r="QBH75" s="70"/>
      <c r="QBI75" s="70"/>
      <c r="QBJ75" s="71"/>
      <c r="QBL75" s="65"/>
      <c r="QBM75" s="69"/>
      <c r="QBN75" s="69"/>
      <c r="QBO75" s="70"/>
      <c r="QBP75" s="70"/>
      <c r="QBQ75" s="70"/>
      <c r="QBR75" s="71"/>
      <c r="QBT75" s="65"/>
      <c r="QBU75" s="69"/>
      <c r="QBV75" s="69"/>
      <c r="QBW75" s="70"/>
      <c r="QBX75" s="70"/>
      <c r="QBY75" s="70"/>
      <c r="QBZ75" s="71"/>
      <c r="QCB75" s="65"/>
      <c r="QCC75" s="69"/>
      <c r="QCD75" s="69"/>
      <c r="QCE75" s="70"/>
      <c r="QCF75" s="70"/>
      <c r="QCG75" s="70"/>
      <c r="QCH75" s="71"/>
      <c r="QCJ75" s="65"/>
      <c r="QCK75" s="69"/>
      <c r="QCL75" s="69"/>
      <c r="QCM75" s="70"/>
      <c r="QCN75" s="70"/>
      <c r="QCO75" s="70"/>
      <c r="QCP75" s="71"/>
      <c r="QCR75" s="65"/>
      <c r="QCS75" s="69"/>
      <c r="QCT75" s="69"/>
      <c r="QCU75" s="70"/>
      <c r="QCV75" s="70"/>
      <c r="QCW75" s="70"/>
      <c r="QCX75" s="71"/>
      <c r="QCZ75" s="65"/>
      <c r="QDA75" s="69"/>
      <c r="QDB75" s="69"/>
      <c r="QDC75" s="70"/>
      <c r="QDD75" s="70"/>
      <c r="QDE75" s="70"/>
      <c r="QDF75" s="71"/>
      <c r="QDH75" s="65"/>
      <c r="QDI75" s="69"/>
      <c r="QDJ75" s="69"/>
      <c r="QDK75" s="70"/>
      <c r="QDL75" s="70"/>
      <c r="QDM75" s="70"/>
      <c r="QDN75" s="71"/>
      <c r="QDP75" s="65"/>
      <c r="QDQ75" s="69"/>
      <c r="QDR75" s="69"/>
      <c r="QDS75" s="70"/>
      <c r="QDT75" s="70"/>
      <c r="QDU75" s="70"/>
      <c r="QDV75" s="71"/>
      <c r="QDX75" s="65"/>
      <c r="QDY75" s="69"/>
      <c r="QDZ75" s="69"/>
      <c r="QEA75" s="70"/>
      <c r="QEB75" s="70"/>
      <c r="QEC75" s="70"/>
      <c r="QED75" s="71"/>
      <c r="QEF75" s="65"/>
      <c r="QEG75" s="69"/>
      <c r="QEH75" s="69"/>
      <c r="QEI75" s="70"/>
      <c r="QEJ75" s="70"/>
      <c r="QEK75" s="70"/>
      <c r="QEL75" s="71"/>
      <c r="QEN75" s="65"/>
      <c r="QEO75" s="69"/>
      <c r="QEP75" s="69"/>
      <c r="QEQ75" s="70"/>
      <c r="QER75" s="70"/>
      <c r="QES75" s="70"/>
      <c r="QET75" s="71"/>
      <c r="QEV75" s="65"/>
      <c r="QEW75" s="69"/>
      <c r="QEX75" s="69"/>
      <c r="QEY75" s="70"/>
      <c r="QEZ75" s="70"/>
      <c r="QFA75" s="70"/>
      <c r="QFB75" s="71"/>
      <c r="QFD75" s="65"/>
      <c r="QFE75" s="69"/>
      <c r="QFF75" s="69"/>
      <c r="QFG75" s="70"/>
      <c r="QFH75" s="70"/>
      <c r="QFI75" s="70"/>
      <c r="QFJ75" s="71"/>
      <c r="QFL75" s="65"/>
      <c r="QFM75" s="69"/>
      <c r="QFN75" s="69"/>
      <c r="QFO75" s="70"/>
      <c r="QFP75" s="70"/>
      <c r="QFQ75" s="70"/>
      <c r="QFR75" s="71"/>
      <c r="QFT75" s="65"/>
      <c r="QFU75" s="69"/>
      <c r="QFV75" s="69"/>
      <c r="QFW75" s="70"/>
      <c r="QFX75" s="70"/>
      <c r="QFY75" s="70"/>
      <c r="QFZ75" s="71"/>
      <c r="QGB75" s="65"/>
      <c r="QGC75" s="69"/>
      <c r="QGD75" s="69"/>
      <c r="QGE75" s="70"/>
      <c r="QGF75" s="70"/>
      <c r="QGG75" s="70"/>
      <c r="QGH75" s="71"/>
      <c r="QGJ75" s="65"/>
      <c r="QGK75" s="69"/>
      <c r="QGL75" s="69"/>
      <c r="QGM75" s="70"/>
      <c r="QGN75" s="70"/>
      <c r="QGO75" s="70"/>
      <c r="QGP75" s="71"/>
      <c r="QGR75" s="65"/>
      <c r="QGS75" s="69"/>
      <c r="QGT75" s="69"/>
      <c r="QGU75" s="70"/>
      <c r="QGV75" s="70"/>
      <c r="QGW75" s="70"/>
      <c r="QGX75" s="71"/>
      <c r="QGZ75" s="65"/>
      <c r="QHA75" s="69"/>
      <c r="QHB75" s="69"/>
      <c r="QHC75" s="70"/>
      <c r="QHD75" s="70"/>
      <c r="QHE75" s="70"/>
      <c r="QHF75" s="71"/>
      <c r="QHH75" s="65"/>
      <c r="QHI75" s="69"/>
      <c r="QHJ75" s="69"/>
      <c r="QHK75" s="70"/>
      <c r="QHL75" s="70"/>
      <c r="QHM75" s="70"/>
      <c r="QHN75" s="71"/>
      <c r="QHP75" s="65"/>
      <c r="QHQ75" s="69"/>
      <c r="QHR75" s="69"/>
      <c r="QHS75" s="70"/>
      <c r="QHT75" s="70"/>
      <c r="QHU75" s="70"/>
      <c r="QHV75" s="71"/>
      <c r="QHX75" s="65"/>
      <c r="QHY75" s="69"/>
      <c r="QHZ75" s="69"/>
      <c r="QIA75" s="70"/>
      <c r="QIB75" s="70"/>
      <c r="QIC75" s="70"/>
      <c r="QID75" s="71"/>
      <c r="QIF75" s="65"/>
      <c r="QIG75" s="69"/>
      <c r="QIH75" s="69"/>
      <c r="QII75" s="70"/>
      <c r="QIJ75" s="70"/>
      <c r="QIK75" s="70"/>
      <c r="QIL75" s="71"/>
      <c r="QIN75" s="65"/>
      <c r="QIO75" s="69"/>
      <c r="QIP75" s="69"/>
      <c r="QIQ75" s="70"/>
      <c r="QIR75" s="70"/>
      <c r="QIS75" s="70"/>
      <c r="QIT75" s="71"/>
      <c r="QIV75" s="65"/>
      <c r="QIW75" s="69"/>
      <c r="QIX75" s="69"/>
      <c r="QIY75" s="70"/>
      <c r="QIZ75" s="70"/>
      <c r="QJA75" s="70"/>
      <c r="QJB75" s="71"/>
      <c r="QJD75" s="65"/>
      <c r="QJE75" s="69"/>
      <c r="QJF75" s="69"/>
      <c r="QJG75" s="70"/>
      <c r="QJH75" s="70"/>
      <c r="QJI75" s="70"/>
      <c r="QJJ75" s="71"/>
      <c r="QJL75" s="65"/>
      <c r="QJM75" s="69"/>
      <c r="QJN75" s="69"/>
      <c r="QJO75" s="70"/>
      <c r="QJP75" s="70"/>
      <c r="QJQ75" s="70"/>
      <c r="QJR75" s="71"/>
      <c r="QJT75" s="65"/>
      <c r="QJU75" s="69"/>
      <c r="QJV75" s="69"/>
      <c r="QJW75" s="70"/>
      <c r="QJX75" s="70"/>
      <c r="QJY75" s="70"/>
      <c r="QJZ75" s="71"/>
      <c r="QKB75" s="65"/>
      <c r="QKC75" s="69"/>
      <c r="QKD75" s="69"/>
      <c r="QKE75" s="70"/>
      <c r="QKF75" s="70"/>
      <c r="QKG75" s="70"/>
      <c r="QKH75" s="71"/>
      <c r="QKJ75" s="65"/>
      <c r="QKK75" s="69"/>
      <c r="QKL75" s="69"/>
      <c r="QKM75" s="70"/>
      <c r="QKN75" s="70"/>
      <c r="QKO75" s="70"/>
      <c r="QKP75" s="71"/>
      <c r="QKR75" s="65"/>
      <c r="QKS75" s="69"/>
      <c r="QKT75" s="69"/>
      <c r="QKU75" s="70"/>
      <c r="QKV75" s="70"/>
      <c r="QKW75" s="70"/>
      <c r="QKX75" s="71"/>
      <c r="QKZ75" s="65"/>
      <c r="QLA75" s="69"/>
      <c r="QLB75" s="69"/>
      <c r="QLC75" s="70"/>
      <c r="QLD75" s="70"/>
      <c r="QLE75" s="70"/>
      <c r="QLF75" s="71"/>
      <c r="QLH75" s="65"/>
      <c r="QLI75" s="69"/>
      <c r="QLJ75" s="69"/>
      <c r="QLK75" s="70"/>
      <c r="QLL75" s="70"/>
      <c r="QLM75" s="70"/>
      <c r="QLN75" s="71"/>
      <c r="QLP75" s="65"/>
      <c r="QLQ75" s="69"/>
      <c r="QLR75" s="69"/>
      <c r="QLS75" s="70"/>
      <c r="QLT75" s="70"/>
      <c r="QLU75" s="70"/>
      <c r="QLV75" s="71"/>
      <c r="QLX75" s="65"/>
      <c r="QLY75" s="69"/>
      <c r="QLZ75" s="69"/>
      <c r="QMA75" s="70"/>
      <c r="QMB75" s="70"/>
      <c r="QMC75" s="70"/>
      <c r="QMD75" s="71"/>
      <c r="QMF75" s="65"/>
      <c r="QMG75" s="69"/>
      <c r="QMH75" s="69"/>
      <c r="QMI75" s="70"/>
      <c r="QMJ75" s="70"/>
      <c r="QMK75" s="70"/>
      <c r="QML75" s="71"/>
      <c r="QMN75" s="65"/>
      <c r="QMO75" s="69"/>
      <c r="QMP75" s="69"/>
      <c r="QMQ75" s="70"/>
      <c r="QMR75" s="70"/>
      <c r="QMS75" s="70"/>
      <c r="QMT75" s="71"/>
      <c r="QMV75" s="65"/>
      <c r="QMW75" s="69"/>
      <c r="QMX75" s="69"/>
      <c r="QMY75" s="70"/>
      <c r="QMZ75" s="70"/>
      <c r="QNA75" s="70"/>
      <c r="QNB75" s="71"/>
      <c r="QND75" s="65"/>
      <c r="QNE75" s="69"/>
      <c r="QNF75" s="69"/>
      <c r="QNG75" s="70"/>
      <c r="QNH75" s="70"/>
      <c r="QNI75" s="70"/>
      <c r="QNJ75" s="71"/>
      <c r="QNL75" s="65"/>
      <c r="QNM75" s="69"/>
      <c r="QNN75" s="69"/>
      <c r="QNO75" s="70"/>
      <c r="QNP75" s="70"/>
      <c r="QNQ75" s="70"/>
      <c r="QNR75" s="71"/>
      <c r="QNT75" s="65"/>
      <c r="QNU75" s="69"/>
      <c r="QNV75" s="69"/>
      <c r="QNW75" s="70"/>
      <c r="QNX75" s="70"/>
      <c r="QNY75" s="70"/>
      <c r="QNZ75" s="71"/>
      <c r="QOB75" s="65"/>
      <c r="QOC75" s="69"/>
      <c r="QOD75" s="69"/>
      <c r="QOE75" s="70"/>
      <c r="QOF75" s="70"/>
      <c r="QOG75" s="70"/>
      <c r="QOH75" s="71"/>
      <c r="QOJ75" s="65"/>
      <c r="QOK75" s="69"/>
      <c r="QOL75" s="69"/>
      <c r="QOM75" s="70"/>
      <c r="QON75" s="70"/>
      <c r="QOO75" s="70"/>
      <c r="QOP75" s="71"/>
      <c r="QOR75" s="65"/>
      <c r="QOS75" s="69"/>
      <c r="QOT75" s="69"/>
      <c r="QOU75" s="70"/>
      <c r="QOV75" s="70"/>
      <c r="QOW75" s="70"/>
      <c r="QOX75" s="71"/>
      <c r="QOZ75" s="65"/>
      <c r="QPA75" s="69"/>
      <c r="QPB75" s="69"/>
      <c r="QPC75" s="70"/>
      <c r="QPD75" s="70"/>
      <c r="QPE75" s="70"/>
      <c r="QPF75" s="71"/>
      <c r="QPH75" s="65"/>
      <c r="QPI75" s="69"/>
      <c r="QPJ75" s="69"/>
      <c r="QPK75" s="70"/>
      <c r="QPL75" s="70"/>
      <c r="QPM75" s="70"/>
      <c r="QPN75" s="71"/>
      <c r="QPP75" s="65"/>
      <c r="QPQ75" s="69"/>
      <c r="QPR75" s="69"/>
      <c r="QPS75" s="70"/>
      <c r="QPT75" s="70"/>
      <c r="QPU75" s="70"/>
      <c r="QPV75" s="71"/>
      <c r="QPX75" s="65"/>
      <c r="QPY75" s="69"/>
      <c r="QPZ75" s="69"/>
      <c r="QQA75" s="70"/>
      <c r="QQB75" s="70"/>
      <c r="QQC75" s="70"/>
      <c r="QQD75" s="71"/>
      <c r="QQF75" s="65"/>
      <c r="QQG75" s="69"/>
      <c r="QQH75" s="69"/>
      <c r="QQI75" s="70"/>
      <c r="QQJ75" s="70"/>
      <c r="QQK75" s="70"/>
      <c r="QQL75" s="71"/>
      <c r="QQN75" s="65"/>
      <c r="QQO75" s="69"/>
      <c r="QQP75" s="69"/>
      <c r="QQQ75" s="70"/>
      <c r="QQR75" s="70"/>
      <c r="QQS75" s="70"/>
      <c r="QQT75" s="71"/>
      <c r="QQV75" s="65"/>
      <c r="QQW75" s="69"/>
      <c r="QQX75" s="69"/>
      <c r="QQY75" s="70"/>
      <c r="QQZ75" s="70"/>
      <c r="QRA75" s="70"/>
      <c r="QRB75" s="71"/>
      <c r="QRD75" s="65"/>
      <c r="QRE75" s="69"/>
      <c r="QRF75" s="69"/>
      <c r="QRG75" s="70"/>
      <c r="QRH75" s="70"/>
      <c r="QRI75" s="70"/>
      <c r="QRJ75" s="71"/>
      <c r="QRL75" s="65"/>
      <c r="QRM75" s="69"/>
      <c r="QRN75" s="69"/>
      <c r="QRO75" s="70"/>
      <c r="QRP75" s="70"/>
      <c r="QRQ75" s="70"/>
      <c r="QRR75" s="71"/>
      <c r="QRT75" s="65"/>
      <c r="QRU75" s="69"/>
      <c r="QRV75" s="69"/>
      <c r="QRW75" s="70"/>
      <c r="QRX75" s="70"/>
      <c r="QRY75" s="70"/>
      <c r="QRZ75" s="71"/>
      <c r="QSB75" s="65"/>
      <c r="QSC75" s="69"/>
      <c r="QSD75" s="69"/>
      <c r="QSE75" s="70"/>
      <c r="QSF75" s="70"/>
      <c r="QSG75" s="70"/>
      <c r="QSH75" s="71"/>
      <c r="QSJ75" s="65"/>
      <c r="QSK75" s="69"/>
      <c r="QSL75" s="69"/>
      <c r="QSM75" s="70"/>
      <c r="QSN75" s="70"/>
      <c r="QSO75" s="70"/>
      <c r="QSP75" s="71"/>
      <c r="QSR75" s="65"/>
      <c r="QSS75" s="69"/>
      <c r="QST75" s="69"/>
      <c r="QSU75" s="70"/>
      <c r="QSV75" s="70"/>
      <c r="QSW75" s="70"/>
      <c r="QSX75" s="71"/>
      <c r="QSZ75" s="65"/>
      <c r="QTA75" s="69"/>
      <c r="QTB75" s="69"/>
      <c r="QTC75" s="70"/>
      <c r="QTD75" s="70"/>
      <c r="QTE75" s="70"/>
      <c r="QTF75" s="71"/>
      <c r="QTH75" s="65"/>
      <c r="QTI75" s="69"/>
      <c r="QTJ75" s="69"/>
      <c r="QTK75" s="70"/>
      <c r="QTL75" s="70"/>
      <c r="QTM75" s="70"/>
      <c r="QTN75" s="71"/>
      <c r="QTP75" s="65"/>
      <c r="QTQ75" s="69"/>
      <c r="QTR75" s="69"/>
      <c r="QTS75" s="70"/>
      <c r="QTT75" s="70"/>
      <c r="QTU75" s="70"/>
      <c r="QTV75" s="71"/>
      <c r="QTX75" s="65"/>
      <c r="QTY75" s="69"/>
      <c r="QTZ75" s="69"/>
      <c r="QUA75" s="70"/>
      <c r="QUB75" s="70"/>
      <c r="QUC75" s="70"/>
      <c r="QUD75" s="71"/>
      <c r="QUF75" s="65"/>
      <c r="QUG75" s="69"/>
      <c r="QUH75" s="69"/>
      <c r="QUI75" s="70"/>
      <c r="QUJ75" s="70"/>
      <c r="QUK75" s="70"/>
      <c r="QUL75" s="71"/>
      <c r="QUN75" s="65"/>
      <c r="QUO75" s="69"/>
      <c r="QUP75" s="69"/>
      <c r="QUQ75" s="70"/>
      <c r="QUR75" s="70"/>
      <c r="QUS75" s="70"/>
      <c r="QUT75" s="71"/>
      <c r="QUV75" s="65"/>
      <c r="QUW75" s="69"/>
      <c r="QUX75" s="69"/>
      <c r="QUY75" s="70"/>
      <c r="QUZ75" s="70"/>
      <c r="QVA75" s="70"/>
      <c r="QVB75" s="71"/>
      <c r="QVD75" s="65"/>
      <c r="QVE75" s="69"/>
      <c r="QVF75" s="69"/>
      <c r="QVG75" s="70"/>
      <c r="QVH75" s="70"/>
      <c r="QVI75" s="70"/>
      <c r="QVJ75" s="71"/>
      <c r="QVL75" s="65"/>
      <c r="QVM75" s="69"/>
      <c r="QVN75" s="69"/>
      <c r="QVO75" s="70"/>
      <c r="QVP75" s="70"/>
      <c r="QVQ75" s="70"/>
      <c r="QVR75" s="71"/>
      <c r="QVT75" s="65"/>
      <c r="QVU75" s="69"/>
      <c r="QVV75" s="69"/>
      <c r="QVW75" s="70"/>
      <c r="QVX75" s="70"/>
      <c r="QVY75" s="70"/>
      <c r="QVZ75" s="71"/>
      <c r="QWB75" s="65"/>
      <c r="QWC75" s="69"/>
      <c r="QWD75" s="69"/>
      <c r="QWE75" s="70"/>
      <c r="QWF75" s="70"/>
      <c r="QWG75" s="70"/>
      <c r="QWH75" s="71"/>
      <c r="QWJ75" s="65"/>
      <c r="QWK75" s="69"/>
      <c r="QWL75" s="69"/>
      <c r="QWM75" s="70"/>
      <c r="QWN75" s="70"/>
      <c r="QWO75" s="70"/>
      <c r="QWP75" s="71"/>
      <c r="QWR75" s="65"/>
      <c r="QWS75" s="69"/>
      <c r="QWT75" s="69"/>
      <c r="QWU75" s="70"/>
      <c r="QWV75" s="70"/>
      <c r="QWW75" s="70"/>
      <c r="QWX75" s="71"/>
      <c r="QWZ75" s="65"/>
      <c r="QXA75" s="69"/>
      <c r="QXB75" s="69"/>
      <c r="QXC75" s="70"/>
      <c r="QXD75" s="70"/>
      <c r="QXE75" s="70"/>
      <c r="QXF75" s="71"/>
      <c r="QXH75" s="65"/>
      <c r="QXI75" s="69"/>
      <c r="QXJ75" s="69"/>
      <c r="QXK75" s="70"/>
      <c r="QXL75" s="70"/>
      <c r="QXM75" s="70"/>
      <c r="QXN75" s="71"/>
      <c r="QXP75" s="65"/>
      <c r="QXQ75" s="69"/>
      <c r="QXR75" s="69"/>
      <c r="QXS75" s="70"/>
      <c r="QXT75" s="70"/>
      <c r="QXU75" s="70"/>
      <c r="QXV75" s="71"/>
      <c r="QXX75" s="65"/>
      <c r="QXY75" s="69"/>
      <c r="QXZ75" s="69"/>
      <c r="QYA75" s="70"/>
      <c r="QYB75" s="70"/>
      <c r="QYC75" s="70"/>
      <c r="QYD75" s="71"/>
      <c r="QYF75" s="65"/>
      <c r="QYG75" s="69"/>
      <c r="QYH75" s="69"/>
      <c r="QYI75" s="70"/>
      <c r="QYJ75" s="70"/>
      <c r="QYK75" s="70"/>
      <c r="QYL75" s="71"/>
      <c r="QYN75" s="65"/>
      <c r="QYO75" s="69"/>
      <c r="QYP75" s="69"/>
      <c r="QYQ75" s="70"/>
      <c r="QYR75" s="70"/>
      <c r="QYS75" s="70"/>
      <c r="QYT75" s="71"/>
      <c r="QYV75" s="65"/>
      <c r="QYW75" s="69"/>
      <c r="QYX75" s="69"/>
      <c r="QYY75" s="70"/>
      <c r="QYZ75" s="70"/>
      <c r="QZA75" s="70"/>
      <c r="QZB75" s="71"/>
      <c r="QZD75" s="65"/>
      <c r="QZE75" s="69"/>
      <c r="QZF75" s="69"/>
      <c r="QZG75" s="70"/>
      <c r="QZH75" s="70"/>
      <c r="QZI75" s="70"/>
      <c r="QZJ75" s="71"/>
      <c r="QZL75" s="65"/>
      <c r="QZM75" s="69"/>
      <c r="QZN75" s="69"/>
      <c r="QZO75" s="70"/>
      <c r="QZP75" s="70"/>
      <c r="QZQ75" s="70"/>
      <c r="QZR75" s="71"/>
      <c r="QZT75" s="65"/>
      <c r="QZU75" s="69"/>
      <c r="QZV75" s="69"/>
      <c r="QZW75" s="70"/>
      <c r="QZX75" s="70"/>
      <c r="QZY75" s="70"/>
      <c r="QZZ75" s="71"/>
      <c r="RAB75" s="65"/>
      <c r="RAC75" s="69"/>
      <c r="RAD75" s="69"/>
      <c r="RAE75" s="70"/>
      <c r="RAF75" s="70"/>
      <c r="RAG75" s="70"/>
      <c r="RAH75" s="71"/>
      <c r="RAJ75" s="65"/>
      <c r="RAK75" s="69"/>
      <c r="RAL75" s="69"/>
      <c r="RAM75" s="70"/>
      <c r="RAN75" s="70"/>
      <c r="RAO75" s="70"/>
      <c r="RAP75" s="71"/>
      <c r="RAR75" s="65"/>
      <c r="RAS75" s="69"/>
      <c r="RAT75" s="69"/>
      <c r="RAU75" s="70"/>
      <c r="RAV75" s="70"/>
      <c r="RAW75" s="70"/>
      <c r="RAX75" s="71"/>
      <c r="RAZ75" s="65"/>
      <c r="RBA75" s="69"/>
      <c r="RBB75" s="69"/>
      <c r="RBC75" s="70"/>
      <c r="RBD75" s="70"/>
      <c r="RBE75" s="70"/>
      <c r="RBF75" s="71"/>
      <c r="RBH75" s="65"/>
      <c r="RBI75" s="69"/>
      <c r="RBJ75" s="69"/>
      <c r="RBK75" s="70"/>
      <c r="RBL75" s="70"/>
      <c r="RBM75" s="70"/>
      <c r="RBN75" s="71"/>
      <c r="RBP75" s="65"/>
      <c r="RBQ75" s="69"/>
      <c r="RBR75" s="69"/>
      <c r="RBS75" s="70"/>
      <c r="RBT75" s="70"/>
      <c r="RBU75" s="70"/>
      <c r="RBV75" s="71"/>
      <c r="RBX75" s="65"/>
      <c r="RBY75" s="69"/>
      <c r="RBZ75" s="69"/>
      <c r="RCA75" s="70"/>
      <c r="RCB75" s="70"/>
      <c r="RCC75" s="70"/>
      <c r="RCD75" s="71"/>
      <c r="RCF75" s="65"/>
      <c r="RCG75" s="69"/>
      <c r="RCH75" s="69"/>
      <c r="RCI75" s="70"/>
      <c r="RCJ75" s="70"/>
      <c r="RCK75" s="70"/>
      <c r="RCL75" s="71"/>
      <c r="RCN75" s="65"/>
      <c r="RCO75" s="69"/>
      <c r="RCP75" s="69"/>
      <c r="RCQ75" s="70"/>
      <c r="RCR75" s="70"/>
      <c r="RCS75" s="70"/>
      <c r="RCT75" s="71"/>
      <c r="RCV75" s="65"/>
      <c r="RCW75" s="69"/>
      <c r="RCX75" s="69"/>
      <c r="RCY75" s="70"/>
      <c r="RCZ75" s="70"/>
      <c r="RDA75" s="70"/>
      <c r="RDB75" s="71"/>
      <c r="RDD75" s="65"/>
      <c r="RDE75" s="69"/>
      <c r="RDF75" s="69"/>
      <c r="RDG75" s="70"/>
      <c r="RDH75" s="70"/>
      <c r="RDI75" s="70"/>
      <c r="RDJ75" s="71"/>
      <c r="RDL75" s="65"/>
      <c r="RDM75" s="69"/>
      <c r="RDN75" s="69"/>
      <c r="RDO75" s="70"/>
      <c r="RDP75" s="70"/>
      <c r="RDQ75" s="70"/>
      <c r="RDR75" s="71"/>
      <c r="RDT75" s="65"/>
      <c r="RDU75" s="69"/>
      <c r="RDV75" s="69"/>
      <c r="RDW75" s="70"/>
      <c r="RDX75" s="70"/>
      <c r="RDY75" s="70"/>
      <c r="RDZ75" s="71"/>
      <c r="REB75" s="65"/>
      <c r="REC75" s="69"/>
      <c r="RED75" s="69"/>
      <c r="REE75" s="70"/>
      <c r="REF75" s="70"/>
      <c r="REG75" s="70"/>
      <c r="REH75" s="71"/>
      <c r="REJ75" s="65"/>
      <c r="REK75" s="69"/>
      <c r="REL75" s="69"/>
      <c r="REM75" s="70"/>
      <c r="REN75" s="70"/>
      <c r="REO75" s="70"/>
      <c r="REP75" s="71"/>
      <c r="RER75" s="65"/>
      <c r="RES75" s="69"/>
      <c r="RET75" s="69"/>
      <c r="REU75" s="70"/>
      <c r="REV75" s="70"/>
      <c r="REW75" s="70"/>
      <c r="REX75" s="71"/>
      <c r="REZ75" s="65"/>
      <c r="RFA75" s="69"/>
      <c r="RFB75" s="69"/>
      <c r="RFC75" s="70"/>
      <c r="RFD75" s="70"/>
      <c r="RFE75" s="70"/>
      <c r="RFF75" s="71"/>
      <c r="RFH75" s="65"/>
      <c r="RFI75" s="69"/>
      <c r="RFJ75" s="69"/>
      <c r="RFK75" s="70"/>
      <c r="RFL75" s="70"/>
      <c r="RFM75" s="70"/>
      <c r="RFN75" s="71"/>
      <c r="RFP75" s="65"/>
      <c r="RFQ75" s="69"/>
      <c r="RFR75" s="69"/>
      <c r="RFS75" s="70"/>
      <c r="RFT75" s="70"/>
      <c r="RFU75" s="70"/>
      <c r="RFV75" s="71"/>
      <c r="RFX75" s="65"/>
      <c r="RFY75" s="69"/>
      <c r="RFZ75" s="69"/>
      <c r="RGA75" s="70"/>
      <c r="RGB75" s="70"/>
      <c r="RGC75" s="70"/>
      <c r="RGD75" s="71"/>
      <c r="RGF75" s="65"/>
      <c r="RGG75" s="69"/>
      <c r="RGH75" s="69"/>
      <c r="RGI75" s="70"/>
      <c r="RGJ75" s="70"/>
      <c r="RGK75" s="70"/>
      <c r="RGL75" s="71"/>
      <c r="RGN75" s="65"/>
      <c r="RGO75" s="69"/>
      <c r="RGP75" s="69"/>
      <c r="RGQ75" s="70"/>
      <c r="RGR75" s="70"/>
      <c r="RGS75" s="70"/>
      <c r="RGT75" s="71"/>
      <c r="RGV75" s="65"/>
      <c r="RGW75" s="69"/>
      <c r="RGX75" s="69"/>
      <c r="RGY75" s="70"/>
      <c r="RGZ75" s="70"/>
      <c r="RHA75" s="70"/>
      <c r="RHB75" s="71"/>
      <c r="RHD75" s="65"/>
      <c r="RHE75" s="69"/>
      <c r="RHF75" s="69"/>
      <c r="RHG75" s="70"/>
      <c r="RHH75" s="70"/>
      <c r="RHI75" s="70"/>
      <c r="RHJ75" s="71"/>
      <c r="RHL75" s="65"/>
      <c r="RHM75" s="69"/>
      <c r="RHN75" s="69"/>
      <c r="RHO75" s="70"/>
      <c r="RHP75" s="70"/>
      <c r="RHQ75" s="70"/>
      <c r="RHR75" s="71"/>
      <c r="RHT75" s="65"/>
      <c r="RHU75" s="69"/>
      <c r="RHV75" s="69"/>
      <c r="RHW75" s="70"/>
      <c r="RHX75" s="70"/>
      <c r="RHY75" s="70"/>
      <c r="RHZ75" s="71"/>
      <c r="RIB75" s="65"/>
      <c r="RIC75" s="69"/>
      <c r="RID75" s="69"/>
      <c r="RIE75" s="70"/>
      <c r="RIF75" s="70"/>
      <c r="RIG75" s="70"/>
      <c r="RIH75" s="71"/>
      <c r="RIJ75" s="65"/>
      <c r="RIK75" s="69"/>
      <c r="RIL75" s="69"/>
      <c r="RIM75" s="70"/>
      <c r="RIN75" s="70"/>
      <c r="RIO75" s="70"/>
      <c r="RIP75" s="71"/>
      <c r="RIR75" s="65"/>
      <c r="RIS75" s="69"/>
      <c r="RIT75" s="69"/>
      <c r="RIU75" s="70"/>
      <c r="RIV75" s="70"/>
      <c r="RIW75" s="70"/>
      <c r="RIX75" s="71"/>
      <c r="RIZ75" s="65"/>
      <c r="RJA75" s="69"/>
      <c r="RJB75" s="69"/>
      <c r="RJC75" s="70"/>
      <c r="RJD75" s="70"/>
      <c r="RJE75" s="70"/>
      <c r="RJF75" s="71"/>
      <c r="RJH75" s="65"/>
      <c r="RJI75" s="69"/>
      <c r="RJJ75" s="69"/>
      <c r="RJK75" s="70"/>
      <c r="RJL75" s="70"/>
      <c r="RJM75" s="70"/>
      <c r="RJN75" s="71"/>
      <c r="RJP75" s="65"/>
      <c r="RJQ75" s="69"/>
      <c r="RJR75" s="69"/>
      <c r="RJS75" s="70"/>
      <c r="RJT75" s="70"/>
      <c r="RJU75" s="70"/>
      <c r="RJV75" s="71"/>
      <c r="RJX75" s="65"/>
      <c r="RJY75" s="69"/>
      <c r="RJZ75" s="69"/>
      <c r="RKA75" s="70"/>
      <c r="RKB75" s="70"/>
      <c r="RKC75" s="70"/>
      <c r="RKD75" s="71"/>
      <c r="RKF75" s="65"/>
      <c r="RKG75" s="69"/>
      <c r="RKH75" s="69"/>
      <c r="RKI75" s="70"/>
      <c r="RKJ75" s="70"/>
      <c r="RKK75" s="70"/>
      <c r="RKL75" s="71"/>
      <c r="RKN75" s="65"/>
      <c r="RKO75" s="69"/>
      <c r="RKP75" s="69"/>
      <c r="RKQ75" s="70"/>
      <c r="RKR75" s="70"/>
      <c r="RKS75" s="70"/>
      <c r="RKT75" s="71"/>
      <c r="RKV75" s="65"/>
      <c r="RKW75" s="69"/>
      <c r="RKX75" s="69"/>
      <c r="RKY75" s="70"/>
      <c r="RKZ75" s="70"/>
      <c r="RLA75" s="70"/>
      <c r="RLB75" s="71"/>
      <c r="RLD75" s="65"/>
      <c r="RLE75" s="69"/>
      <c r="RLF75" s="69"/>
      <c r="RLG75" s="70"/>
      <c r="RLH75" s="70"/>
      <c r="RLI75" s="70"/>
      <c r="RLJ75" s="71"/>
      <c r="RLL75" s="65"/>
      <c r="RLM75" s="69"/>
      <c r="RLN75" s="69"/>
      <c r="RLO75" s="70"/>
      <c r="RLP75" s="70"/>
      <c r="RLQ75" s="70"/>
      <c r="RLR75" s="71"/>
      <c r="RLT75" s="65"/>
      <c r="RLU75" s="69"/>
      <c r="RLV75" s="69"/>
      <c r="RLW75" s="70"/>
      <c r="RLX75" s="70"/>
      <c r="RLY75" s="70"/>
      <c r="RLZ75" s="71"/>
      <c r="RMB75" s="65"/>
      <c r="RMC75" s="69"/>
      <c r="RMD75" s="69"/>
      <c r="RME75" s="70"/>
      <c r="RMF75" s="70"/>
      <c r="RMG75" s="70"/>
      <c r="RMH75" s="71"/>
      <c r="RMJ75" s="65"/>
      <c r="RMK75" s="69"/>
      <c r="RML75" s="69"/>
      <c r="RMM75" s="70"/>
      <c r="RMN75" s="70"/>
      <c r="RMO75" s="70"/>
      <c r="RMP75" s="71"/>
      <c r="RMR75" s="65"/>
      <c r="RMS75" s="69"/>
      <c r="RMT75" s="69"/>
      <c r="RMU75" s="70"/>
      <c r="RMV75" s="70"/>
      <c r="RMW75" s="70"/>
      <c r="RMX75" s="71"/>
      <c r="RMZ75" s="65"/>
      <c r="RNA75" s="69"/>
      <c r="RNB75" s="69"/>
      <c r="RNC75" s="70"/>
      <c r="RND75" s="70"/>
      <c r="RNE75" s="70"/>
      <c r="RNF75" s="71"/>
      <c r="RNH75" s="65"/>
      <c r="RNI75" s="69"/>
      <c r="RNJ75" s="69"/>
      <c r="RNK75" s="70"/>
      <c r="RNL75" s="70"/>
      <c r="RNM75" s="70"/>
      <c r="RNN75" s="71"/>
      <c r="RNP75" s="65"/>
      <c r="RNQ75" s="69"/>
      <c r="RNR75" s="69"/>
      <c r="RNS75" s="70"/>
      <c r="RNT75" s="70"/>
      <c r="RNU75" s="70"/>
      <c r="RNV75" s="71"/>
      <c r="RNX75" s="65"/>
      <c r="RNY75" s="69"/>
      <c r="RNZ75" s="69"/>
      <c r="ROA75" s="70"/>
      <c r="ROB75" s="70"/>
      <c r="ROC75" s="70"/>
      <c r="ROD75" s="71"/>
      <c r="ROF75" s="65"/>
      <c r="ROG75" s="69"/>
      <c r="ROH75" s="69"/>
      <c r="ROI75" s="70"/>
      <c r="ROJ75" s="70"/>
      <c r="ROK75" s="70"/>
      <c r="ROL75" s="71"/>
      <c r="RON75" s="65"/>
      <c r="ROO75" s="69"/>
      <c r="ROP75" s="69"/>
      <c r="ROQ75" s="70"/>
      <c r="ROR75" s="70"/>
      <c r="ROS75" s="70"/>
      <c r="ROT75" s="71"/>
      <c r="ROV75" s="65"/>
      <c r="ROW75" s="69"/>
      <c r="ROX75" s="69"/>
      <c r="ROY75" s="70"/>
      <c r="ROZ75" s="70"/>
      <c r="RPA75" s="70"/>
      <c r="RPB75" s="71"/>
      <c r="RPD75" s="65"/>
      <c r="RPE75" s="69"/>
      <c r="RPF75" s="69"/>
      <c r="RPG75" s="70"/>
      <c r="RPH75" s="70"/>
      <c r="RPI75" s="70"/>
      <c r="RPJ75" s="71"/>
      <c r="RPL75" s="65"/>
      <c r="RPM75" s="69"/>
      <c r="RPN75" s="69"/>
      <c r="RPO75" s="70"/>
      <c r="RPP75" s="70"/>
      <c r="RPQ75" s="70"/>
      <c r="RPR75" s="71"/>
      <c r="RPT75" s="65"/>
      <c r="RPU75" s="69"/>
      <c r="RPV75" s="69"/>
      <c r="RPW75" s="70"/>
      <c r="RPX75" s="70"/>
      <c r="RPY75" s="70"/>
      <c r="RPZ75" s="71"/>
      <c r="RQB75" s="65"/>
      <c r="RQC75" s="69"/>
      <c r="RQD75" s="69"/>
      <c r="RQE75" s="70"/>
      <c r="RQF75" s="70"/>
      <c r="RQG75" s="70"/>
      <c r="RQH75" s="71"/>
      <c r="RQJ75" s="65"/>
      <c r="RQK75" s="69"/>
      <c r="RQL75" s="69"/>
      <c r="RQM75" s="70"/>
      <c r="RQN75" s="70"/>
      <c r="RQO75" s="70"/>
      <c r="RQP75" s="71"/>
      <c r="RQR75" s="65"/>
      <c r="RQS75" s="69"/>
      <c r="RQT75" s="69"/>
      <c r="RQU75" s="70"/>
      <c r="RQV75" s="70"/>
      <c r="RQW75" s="70"/>
      <c r="RQX75" s="71"/>
      <c r="RQZ75" s="65"/>
      <c r="RRA75" s="69"/>
      <c r="RRB75" s="69"/>
      <c r="RRC75" s="70"/>
      <c r="RRD75" s="70"/>
      <c r="RRE75" s="70"/>
      <c r="RRF75" s="71"/>
      <c r="RRH75" s="65"/>
      <c r="RRI75" s="69"/>
      <c r="RRJ75" s="69"/>
      <c r="RRK75" s="70"/>
      <c r="RRL75" s="70"/>
      <c r="RRM75" s="70"/>
      <c r="RRN75" s="71"/>
      <c r="RRP75" s="65"/>
      <c r="RRQ75" s="69"/>
      <c r="RRR75" s="69"/>
      <c r="RRS75" s="70"/>
      <c r="RRT75" s="70"/>
      <c r="RRU75" s="70"/>
      <c r="RRV75" s="71"/>
      <c r="RRX75" s="65"/>
      <c r="RRY75" s="69"/>
      <c r="RRZ75" s="69"/>
      <c r="RSA75" s="70"/>
      <c r="RSB75" s="70"/>
      <c r="RSC75" s="70"/>
      <c r="RSD75" s="71"/>
      <c r="RSF75" s="65"/>
      <c r="RSG75" s="69"/>
      <c r="RSH75" s="69"/>
      <c r="RSI75" s="70"/>
      <c r="RSJ75" s="70"/>
      <c r="RSK75" s="70"/>
      <c r="RSL75" s="71"/>
      <c r="RSN75" s="65"/>
      <c r="RSO75" s="69"/>
      <c r="RSP75" s="69"/>
      <c r="RSQ75" s="70"/>
      <c r="RSR75" s="70"/>
      <c r="RSS75" s="70"/>
      <c r="RST75" s="71"/>
      <c r="RSV75" s="65"/>
      <c r="RSW75" s="69"/>
      <c r="RSX75" s="69"/>
      <c r="RSY75" s="70"/>
      <c r="RSZ75" s="70"/>
      <c r="RTA75" s="70"/>
      <c r="RTB75" s="71"/>
      <c r="RTD75" s="65"/>
      <c r="RTE75" s="69"/>
      <c r="RTF75" s="69"/>
      <c r="RTG75" s="70"/>
      <c r="RTH75" s="70"/>
      <c r="RTI75" s="70"/>
      <c r="RTJ75" s="71"/>
      <c r="RTL75" s="65"/>
      <c r="RTM75" s="69"/>
      <c r="RTN75" s="69"/>
      <c r="RTO75" s="70"/>
      <c r="RTP75" s="70"/>
      <c r="RTQ75" s="70"/>
      <c r="RTR75" s="71"/>
      <c r="RTT75" s="65"/>
      <c r="RTU75" s="69"/>
      <c r="RTV75" s="69"/>
      <c r="RTW75" s="70"/>
      <c r="RTX75" s="70"/>
      <c r="RTY75" s="70"/>
      <c r="RTZ75" s="71"/>
      <c r="RUB75" s="65"/>
      <c r="RUC75" s="69"/>
      <c r="RUD75" s="69"/>
      <c r="RUE75" s="70"/>
      <c r="RUF75" s="70"/>
      <c r="RUG75" s="70"/>
      <c r="RUH75" s="71"/>
      <c r="RUJ75" s="65"/>
      <c r="RUK75" s="69"/>
      <c r="RUL75" s="69"/>
      <c r="RUM75" s="70"/>
      <c r="RUN75" s="70"/>
      <c r="RUO75" s="70"/>
      <c r="RUP75" s="71"/>
      <c r="RUR75" s="65"/>
      <c r="RUS75" s="69"/>
      <c r="RUT75" s="69"/>
      <c r="RUU75" s="70"/>
      <c r="RUV75" s="70"/>
      <c r="RUW75" s="70"/>
      <c r="RUX75" s="71"/>
      <c r="RUZ75" s="65"/>
      <c r="RVA75" s="69"/>
      <c r="RVB75" s="69"/>
      <c r="RVC75" s="70"/>
      <c r="RVD75" s="70"/>
      <c r="RVE75" s="70"/>
      <c r="RVF75" s="71"/>
      <c r="RVH75" s="65"/>
      <c r="RVI75" s="69"/>
      <c r="RVJ75" s="69"/>
      <c r="RVK75" s="70"/>
      <c r="RVL75" s="70"/>
      <c r="RVM75" s="70"/>
      <c r="RVN75" s="71"/>
      <c r="RVP75" s="65"/>
      <c r="RVQ75" s="69"/>
      <c r="RVR75" s="69"/>
      <c r="RVS75" s="70"/>
      <c r="RVT75" s="70"/>
      <c r="RVU75" s="70"/>
      <c r="RVV75" s="71"/>
      <c r="RVX75" s="65"/>
      <c r="RVY75" s="69"/>
      <c r="RVZ75" s="69"/>
      <c r="RWA75" s="70"/>
      <c r="RWB75" s="70"/>
      <c r="RWC75" s="70"/>
      <c r="RWD75" s="71"/>
      <c r="RWF75" s="65"/>
      <c r="RWG75" s="69"/>
      <c r="RWH75" s="69"/>
      <c r="RWI75" s="70"/>
      <c r="RWJ75" s="70"/>
      <c r="RWK75" s="70"/>
      <c r="RWL75" s="71"/>
      <c r="RWN75" s="65"/>
      <c r="RWO75" s="69"/>
      <c r="RWP75" s="69"/>
      <c r="RWQ75" s="70"/>
      <c r="RWR75" s="70"/>
      <c r="RWS75" s="70"/>
      <c r="RWT75" s="71"/>
      <c r="RWV75" s="65"/>
      <c r="RWW75" s="69"/>
      <c r="RWX75" s="69"/>
      <c r="RWY75" s="70"/>
      <c r="RWZ75" s="70"/>
      <c r="RXA75" s="70"/>
      <c r="RXB75" s="71"/>
      <c r="RXD75" s="65"/>
      <c r="RXE75" s="69"/>
      <c r="RXF75" s="69"/>
      <c r="RXG75" s="70"/>
      <c r="RXH75" s="70"/>
      <c r="RXI75" s="70"/>
      <c r="RXJ75" s="71"/>
      <c r="RXL75" s="65"/>
      <c r="RXM75" s="69"/>
      <c r="RXN75" s="69"/>
      <c r="RXO75" s="70"/>
      <c r="RXP75" s="70"/>
      <c r="RXQ75" s="70"/>
      <c r="RXR75" s="71"/>
      <c r="RXT75" s="65"/>
      <c r="RXU75" s="69"/>
      <c r="RXV75" s="69"/>
      <c r="RXW75" s="70"/>
      <c r="RXX75" s="70"/>
      <c r="RXY75" s="70"/>
      <c r="RXZ75" s="71"/>
      <c r="RYB75" s="65"/>
      <c r="RYC75" s="69"/>
      <c r="RYD75" s="69"/>
      <c r="RYE75" s="70"/>
      <c r="RYF75" s="70"/>
      <c r="RYG75" s="70"/>
      <c r="RYH75" s="71"/>
      <c r="RYJ75" s="65"/>
      <c r="RYK75" s="69"/>
      <c r="RYL75" s="69"/>
      <c r="RYM75" s="70"/>
      <c r="RYN75" s="70"/>
      <c r="RYO75" s="70"/>
      <c r="RYP75" s="71"/>
      <c r="RYR75" s="65"/>
      <c r="RYS75" s="69"/>
      <c r="RYT75" s="69"/>
      <c r="RYU75" s="70"/>
      <c r="RYV75" s="70"/>
      <c r="RYW75" s="70"/>
      <c r="RYX75" s="71"/>
      <c r="RYZ75" s="65"/>
      <c r="RZA75" s="69"/>
      <c r="RZB75" s="69"/>
      <c r="RZC75" s="70"/>
      <c r="RZD75" s="70"/>
      <c r="RZE75" s="70"/>
      <c r="RZF75" s="71"/>
      <c r="RZH75" s="65"/>
      <c r="RZI75" s="69"/>
      <c r="RZJ75" s="69"/>
      <c r="RZK75" s="70"/>
      <c r="RZL75" s="70"/>
      <c r="RZM75" s="70"/>
      <c r="RZN75" s="71"/>
      <c r="RZP75" s="65"/>
      <c r="RZQ75" s="69"/>
      <c r="RZR75" s="69"/>
      <c r="RZS75" s="70"/>
      <c r="RZT75" s="70"/>
      <c r="RZU75" s="70"/>
      <c r="RZV75" s="71"/>
      <c r="RZX75" s="65"/>
      <c r="RZY75" s="69"/>
      <c r="RZZ75" s="69"/>
      <c r="SAA75" s="70"/>
      <c r="SAB75" s="70"/>
      <c r="SAC75" s="70"/>
      <c r="SAD75" s="71"/>
      <c r="SAF75" s="65"/>
      <c r="SAG75" s="69"/>
      <c r="SAH75" s="69"/>
      <c r="SAI75" s="70"/>
      <c r="SAJ75" s="70"/>
      <c r="SAK75" s="70"/>
      <c r="SAL75" s="71"/>
      <c r="SAN75" s="65"/>
      <c r="SAO75" s="69"/>
      <c r="SAP75" s="69"/>
      <c r="SAQ75" s="70"/>
      <c r="SAR75" s="70"/>
      <c r="SAS75" s="70"/>
      <c r="SAT75" s="71"/>
      <c r="SAV75" s="65"/>
      <c r="SAW75" s="69"/>
      <c r="SAX75" s="69"/>
      <c r="SAY75" s="70"/>
      <c r="SAZ75" s="70"/>
      <c r="SBA75" s="70"/>
      <c r="SBB75" s="71"/>
      <c r="SBD75" s="65"/>
      <c r="SBE75" s="69"/>
      <c r="SBF75" s="69"/>
      <c r="SBG75" s="70"/>
      <c r="SBH75" s="70"/>
      <c r="SBI75" s="70"/>
      <c r="SBJ75" s="71"/>
      <c r="SBL75" s="65"/>
      <c r="SBM75" s="69"/>
      <c r="SBN75" s="69"/>
      <c r="SBO75" s="70"/>
      <c r="SBP75" s="70"/>
      <c r="SBQ75" s="70"/>
      <c r="SBR75" s="71"/>
      <c r="SBT75" s="65"/>
      <c r="SBU75" s="69"/>
      <c r="SBV75" s="69"/>
      <c r="SBW75" s="70"/>
      <c r="SBX75" s="70"/>
      <c r="SBY75" s="70"/>
      <c r="SBZ75" s="71"/>
      <c r="SCB75" s="65"/>
      <c r="SCC75" s="69"/>
      <c r="SCD75" s="69"/>
      <c r="SCE75" s="70"/>
      <c r="SCF75" s="70"/>
      <c r="SCG75" s="70"/>
      <c r="SCH75" s="71"/>
      <c r="SCJ75" s="65"/>
      <c r="SCK75" s="69"/>
      <c r="SCL75" s="69"/>
      <c r="SCM75" s="70"/>
      <c r="SCN75" s="70"/>
      <c r="SCO75" s="70"/>
      <c r="SCP75" s="71"/>
      <c r="SCR75" s="65"/>
      <c r="SCS75" s="69"/>
      <c r="SCT75" s="69"/>
      <c r="SCU75" s="70"/>
      <c r="SCV75" s="70"/>
      <c r="SCW75" s="70"/>
      <c r="SCX75" s="71"/>
      <c r="SCZ75" s="65"/>
      <c r="SDA75" s="69"/>
      <c r="SDB75" s="69"/>
      <c r="SDC75" s="70"/>
      <c r="SDD75" s="70"/>
      <c r="SDE75" s="70"/>
      <c r="SDF75" s="71"/>
      <c r="SDH75" s="65"/>
      <c r="SDI75" s="69"/>
      <c r="SDJ75" s="69"/>
      <c r="SDK75" s="70"/>
      <c r="SDL75" s="70"/>
      <c r="SDM75" s="70"/>
      <c r="SDN75" s="71"/>
      <c r="SDP75" s="65"/>
      <c r="SDQ75" s="69"/>
      <c r="SDR75" s="69"/>
      <c r="SDS75" s="70"/>
      <c r="SDT75" s="70"/>
      <c r="SDU75" s="70"/>
      <c r="SDV75" s="71"/>
      <c r="SDX75" s="65"/>
      <c r="SDY75" s="69"/>
      <c r="SDZ75" s="69"/>
      <c r="SEA75" s="70"/>
      <c r="SEB75" s="70"/>
      <c r="SEC75" s="70"/>
      <c r="SED75" s="71"/>
      <c r="SEF75" s="65"/>
      <c r="SEG75" s="69"/>
      <c r="SEH75" s="69"/>
      <c r="SEI75" s="70"/>
      <c r="SEJ75" s="70"/>
      <c r="SEK75" s="70"/>
      <c r="SEL75" s="71"/>
      <c r="SEN75" s="65"/>
      <c r="SEO75" s="69"/>
      <c r="SEP75" s="69"/>
      <c r="SEQ75" s="70"/>
      <c r="SER75" s="70"/>
      <c r="SES75" s="70"/>
      <c r="SET75" s="71"/>
      <c r="SEV75" s="65"/>
      <c r="SEW75" s="69"/>
      <c r="SEX75" s="69"/>
      <c r="SEY75" s="70"/>
      <c r="SEZ75" s="70"/>
      <c r="SFA75" s="70"/>
      <c r="SFB75" s="71"/>
      <c r="SFD75" s="65"/>
      <c r="SFE75" s="69"/>
      <c r="SFF75" s="69"/>
      <c r="SFG75" s="70"/>
      <c r="SFH75" s="70"/>
      <c r="SFI75" s="70"/>
      <c r="SFJ75" s="71"/>
      <c r="SFL75" s="65"/>
      <c r="SFM75" s="69"/>
      <c r="SFN75" s="69"/>
      <c r="SFO75" s="70"/>
      <c r="SFP75" s="70"/>
      <c r="SFQ75" s="70"/>
      <c r="SFR75" s="71"/>
      <c r="SFT75" s="65"/>
      <c r="SFU75" s="69"/>
      <c r="SFV75" s="69"/>
      <c r="SFW75" s="70"/>
      <c r="SFX75" s="70"/>
      <c r="SFY75" s="70"/>
      <c r="SFZ75" s="71"/>
      <c r="SGB75" s="65"/>
      <c r="SGC75" s="69"/>
      <c r="SGD75" s="69"/>
      <c r="SGE75" s="70"/>
      <c r="SGF75" s="70"/>
      <c r="SGG75" s="70"/>
      <c r="SGH75" s="71"/>
      <c r="SGJ75" s="65"/>
      <c r="SGK75" s="69"/>
      <c r="SGL75" s="69"/>
      <c r="SGM75" s="70"/>
      <c r="SGN75" s="70"/>
      <c r="SGO75" s="70"/>
      <c r="SGP75" s="71"/>
      <c r="SGR75" s="65"/>
      <c r="SGS75" s="69"/>
      <c r="SGT75" s="69"/>
      <c r="SGU75" s="70"/>
      <c r="SGV75" s="70"/>
      <c r="SGW75" s="70"/>
      <c r="SGX75" s="71"/>
      <c r="SGZ75" s="65"/>
      <c r="SHA75" s="69"/>
      <c r="SHB75" s="69"/>
      <c r="SHC75" s="70"/>
      <c r="SHD75" s="70"/>
      <c r="SHE75" s="70"/>
      <c r="SHF75" s="71"/>
      <c r="SHH75" s="65"/>
      <c r="SHI75" s="69"/>
      <c r="SHJ75" s="69"/>
      <c r="SHK75" s="70"/>
      <c r="SHL75" s="70"/>
      <c r="SHM75" s="70"/>
      <c r="SHN75" s="71"/>
      <c r="SHP75" s="65"/>
      <c r="SHQ75" s="69"/>
      <c r="SHR75" s="69"/>
      <c r="SHS75" s="70"/>
      <c r="SHT75" s="70"/>
      <c r="SHU75" s="70"/>
      <c r="SHV75" s="71"/>
      <c r="SHX75" s="65"/>
      <c r="SHY75" s="69"/>
      <c r="SHZ75" s="69"/>
      <c r="SIA75" s="70"/>
      <c r="SIB75" s="70"/>
      <c r="SIC75" s="70"/>
      <c r="SID75" s="71"/>
      <c r="SIF75" s="65"/>
      <c r="SIG75" s="69"/>
      <c r="SIH75" s="69"/>
      <c r="SII75" s="70"/>
      <c r="SIJ75" s="70"/>
      <c r="SIK75" s="70"/>
      <c r="SIL75" s="71"/>
      <c r="SIN75" s="65"/>
      <c r="SIO75" s="69"/>
      <c r="SIP75" s="69"/>
      <c r="SIQ75" s="70"/>
      <c r="SIR75" s="70"/>
      <c r="SIS75" s="70"/>
      <c r="SIT75" s="71"/>
      <c r="SIV75" s="65"/>
      <c r="SIW75" s="69"/>
      <c r="SIX75" s="69"/>
      <c r="SIY75" s="70"/>
      <c r="SIZ75" s="70"/>
      <c r="SJA75" s="70"/>
      <c r="SJB75" s="71"/>
      <c r="SJD75" s="65"/>
      <c r="SJE75" s="69"/>
      <c r="SJF75" s="69"/>
      <c r="SJG75" s="70"/>
      <c r="SJH75" s="70"/>
      <c r="SJI75" s="70"/>
      <c r="SJJ75" s="71"/>
      <c r="SJL75" s="65"/>
      <c r="SJM75" s="69"/>
      <c r="SJN75" s="69"/>
      <c r="SJO75" s="70"/>
      <c r="SJP75" s="70"/>
      <c r="SJQ75" s="70"/>
      <c r="SJR75" s="71"/>
      <c r="SJT75" s="65"/>
      <c r="SJU75" s="69"/>
      <c r="SJV75" s="69"/>
      <c r="SJW75" s="70"/>
      <c r="SJX75" s="70"/>
      <c r="SJY75" s="70"/>
      <c r="SJZ75" s="71"/>
      <c r="SKB75" s="65"/>
      <c r="SKC75" s="69"/>
      <c r="SKD75" s="69"/>
      <c r="SKE75" s="70"/>
      <c r="SKF75" s="70"/>
      <c r="SKG75" s="70"/>
      <c r="SKH75" s="71"/>
      <c r="SKJ75" s="65"/>
      <c r="SKK75" s="69"/>
      <c r="SKL75" s="69"/>
      <c r="SKM75" s="70"/>
      <c r="SKN75" s="70"/>
      <c r="SKO75" s="70"/>
      <c r="SKP75" s="71"/>
      <c r="SKR75" s="65"/>
      <c r="SKS75" s="69"/>
      <c r="SKT75" s="69"/>
      <c r="SKU75" s="70"/>
      <c r="SKV75" s="70"/>
      <c r="SKW75" s="70"/>
      <c r="SKX75" s="71"/>
      <c r="SKZ75" s="65"/>
      <c r="SLA75" s="69"/>
      <c r="SLB75" s="69"/>
      <c r="SLC75" s="70"/>
      <c r="SLD75" s="70"/>
      <c r="SLE75" s="70"/>
      <c r="SLF75" s="71"/>
      <c r="SLH75" s="65"/>
      <c r="SLI75" s="69"/>
      <c r="SLJ75" s="69"/>
      <c r="SLK75" s="70"/>
      <c r="SLL75" s="70"/>
      <c r="SLM75" s="70"/>
      <c r="SLN75" s="71"/>
      <c r="SLP75" s="65"/>
      <c r="SLQ75" s="69"/>
      <c r="SLR75" s="69"/>
      <c r="SLS75" s="70"/>
      <c r="SLT75" s="70"/>
      <c r="SLU75" s="70"/>
      <c r="SLV75" s="71"/>
      <c r="SLX75" s="65"/>
      <c r="SLY75" s="69"/>
      <c r="SLZ75" s="69"/>
      <c r="SMA75" s="70"/>
      <c r="SMB75" s="70"/>
      <c r="SMC75" s="70"/>
      <c r="SMD75" s="71"/>
      <c r="SMF75" s="65"/>
      <c r="SMG75" s="69"/>
      <c r="SMH75" s="69"/>
      <c r="SMI75" s="70"/>
      <c r="SMJ75" s="70"/>
      <c r="SMK75" s="70"/>
      <c r="SML75" s="71"/>
      <c r="SMN75" s="65"/>
      <c r="SMO75" s="69"/>
      <c r="SMP75" s="69"/>
      <c r="SMQ75" s="70"/>
      <c r="SMR75" s="70"/>
      <c r="SMS75" s="70"/>
      <c r="SMT75" s="71"/>
      <c r="SMV75" s="65"/>
      <c r="SMW75" s="69"/>
      <c r="SMX75" s="69"/>
      <c r="SMY75" s="70"/>
      <c r="SMZ75" s="70"/>
      <c r="SNA75" s="70"/>
      <c r="SNB75" s="71"/>
      <c r="SND75" s="65"/>
      <c r="SNE75" s="69"/>
      <c r="SNF75" s="69"/>
      <c r="SNG75" s="70"/>
      <c r="SNH75" s="70"/>
      <c r="SNI75" s="70"/>
      <c r="SNJ75" s="71"/>
      <c r="SNL75" s="65"/>
      <c r="SNM75" s="69"/>
      <c r="SNN75" s="69"/>
      <c r="SNO75" s="70"/>
      <c r="SNP75" s="70"/>
      <c r="SNQ75" s="70"/>
      <c r="SNR75" s="71"/>
      <c r="SNT75" s="65"/>
      <c r="SNU75" s="69"/>
      <c r="SNV75" s="69"/>
      <c r="SNW75" s="70"/>
      <c r="SNX75" s="70"/>
      <c r="SNY75" s="70"/>
      <c r="SNZ75" s="71"/>
      <c r="SOB75" s="65"/>
      <c r="SOC75" s="69"/>
      <c r="SOD75" s="69"/>
      <c r="SOE75" s="70"/>
      <c r="SOF75" s="70"/>
      <c r="SOG75" s="70"/>
      <c r="SOH75" s="71"/>
      <c r="SOJ75" s="65"/>
      <c r="SOK75" s="69"/>
      <c r="SOL75" s="69"/>
      <c r="SOM75" s="70"/>
      <c r="SON75" s="70"/>
      <c r="SOO75" s="70"/>
      <c r="SOP75" s="71"/>
      <c r="SOR75" s="65"/>
      <c r="SOS75" s="69"/>
      <c r="SOT75" s="69"/>
      <c r="SOU75" s="70"/>
      <c r="SOV75" s="70"/>
      <c r="SOW75" s="70"/>
      <c r="SOX75" s="71"/>
      <c r="SOZ75" s="65"/>
      <c r="SPA75" s="69"/>
      <c r="SPB75" s="69"/>
      <c r="SPC75" s="70"/>
      <c r="SPD75" s="70"/>
      <c r="SPE75" s="70"/>
      <c r="SPF75" s="71"/>
      <c r="SPH75" s="65"/>
      <c r="SPI75" s="69"/>
      <c r="SPJ75" s="69"/>
      <c r="SPK75" s="70"/>
      <c r="SPL75" s="70"/>
      <c r="SPM75" s="70"/>
      <c r="SPN75" s="71"/>
      <c r="SPP75" s="65"/>
      <c r="SPQ75" s="69"/>
      <c r="SPR75" s="69"/>
      <c r="SPS75" s="70"/>
      <c r="SPT75" s="70"/>
      <c r="SPU75" s="70"/>
      <c r="SPV75" s="71"/>
      <c r="SPX75" s="65"/>
      <c r="SPY75" s="69"/>
      <c r="SPZ75" s="69"/>
      <c r="SQA75" s="70"/>
      <c r="SQB75" s="70"/>
      <c r="SQC75" s="70"/>
      <c r="SQD75" s="71"/>
      <c r="SQF75" s="65"/>
      <c r="SQG75" s="69"/>
      <c r="SQH75" s="69"/>
      <c r="SQI75" s="70"/>
      <c r="SQJ75" s="70"/>
      <c r="SQK75" s="70"/>
      <c r="SQL75" s="71"/>
      <c r="SQN75" s="65"/>
      <c r="SQO75" s="69"/>
      <c r="SQP75" s="69"/>
      <c r="SQQ75" s="70"/>
      <c r="SQR75" s="70"/>
      <c r="SQS75" s="70"/>
      <c r="SQT75" s="71"/>
      <c r="SQV75" s="65"/>
      <c r="SQW75" s="69"/>
      <c r="SQX75" s="69"/>
      <c r="SQY75" s="70"/>
      <c r="SQZ75" s="70"/>
      <c r="SRA75" s="70"/>
      <c r="SRB75" s="71"/>
      <c r="SRD75" s="65"/>
      <c r="SRE75" s="69"/>
      <c r="SRF75" s="69"/>
      <c r="SRG75" s="70"/>
      <c r="SRH75" s="70"/>
      <c r="SRI75" s="70"/>
      <c r="SRJ75" s="71"/>
      <c r="SRL75" s="65"/>
      <c r="SRM75" s="69"/>
      <c r="SRN75" s="69"/>
      <c r="SRO75" s="70"/>
      <c r="SRP75" s="70"/>
      <c r="SRQ75" s="70"/>
      <c r="SRR75" s="71"/>
      <c r="SRT75" s="65"/>
      <c r="SRU75" s="69"/>
      <c r="SRV75" s="69"/>
      <c r="SRW75" s="70"/>
      <c r="SRX75" s="70"/>
      <c r="SRY75" s="70"/>
      <c r="SRZ75" s="71"/>
      <c r="SSB75" s="65"/>
      <c r="SSC75" s="69"/>
      <c r="SSD75" s="69"/>
      <c r="SSE75" s="70"/>
      <c r="SSF75" s="70"/>
      <c r="SSG75" s="70"/>
      <c r="SSH75" s="71"/>
      <c r="SSJ75" s="65"/>
      <c r="SSK75" s="69"/>
      <c r="SSL75" s="69"/>
      <c r="SSM75" s="70"/>
      <c r="SSN75" s="70"/>
      <c r="SSO75" s="70"/>
      <c r="SSP75" s="71"/>
      <c r="SSR75" s="65"/>
      <c r="SSS75" s="69"/>
      <c r="SST75" s="69"/>
      <c r="SSU75" s="70"/>
      <c r="SSV75" s="70"/>
      <c r="SSW75" s="70"/>
      <c r="SSX75" s="71"/>
      <c r="SSZ75" s="65"/>
      <c r="STA75" s="69"/>
      <c r="STB75" s="69"/>
      <c r="STC75" s="70"/>
      <c r="STD75" s="70"/>
      <c r="STE75" s="70"/>
      <c r="STF75" s="71"/>
      <c r="STH75" s="65"/>
      <c r="STI75" s="69"/>
      <c r="STJ75" s="69"/>
      <c r="STK75" s="70"/>
      <c r="STL75" s="70"/>
      <c r="STM75" s="70"/>
      <c r="STN75" s="71"/>
      <c r="STP75" s="65"/>
      <c r="STQ75" s="69"/>
      <c r="STR75" s="69"/>
      <c r="STS75" s="70"/>
      <c r="STT75" s="70"/>
      <c r="STU75" s="70"/>
      <c r="STV75" s="71"/>
      <c r="STX75" s="65"/>
      <c r="STY75" s="69"/>
      <c r="STZ75" s="69"/>
      <c r="SUA75" s="70"/>
      <c r="SUB75" s="70"/>
      <c r="SUC75" s="70"/>
      <c r="SUD75" s="71"/>
      <c r="SUF75" s="65"/>
      <c r="SUG75" s="69"/>
      <c r="SUH75" s="69"/>
      <c r="SUI75" s="70"/>
      <c r="SUJ75" s="70"/>
      <c r="SUK75" s="70"/>
      <c r="SUL75" s="71"/>
      <c r="SUN75" s="65"/>
      <c r="SUO75" s="69"/>
      <c r="SUP75" s="69"/>
      <c r="SUQ75" s="70"/>
      <c r="SUR75" s="70"/>
      <c r="SUS75" s="70"/>
      <c r="SUT75" s="71"/>
      <c r="SUV75" s="65"/>
      <c r="SUW75" s="69"/>
      <c r="SUX75" s="69"/>
      <c r="SUY75" s="70"/>
      <c r="SUZ75" s="70"/>
      <c r="SVA75" s="70"/>
      <c r="SVB75" s="71"/>
      <c r="SVD75" s="65"/>
      <c r="SVE75" s="69"/>
      <c r="SVF75" s="69"/>
      <c r="SVG75" s="70"/>
      <c r="SVH75" s="70"/>
      <c r="SVI75" s="70"/>
      <c r="SVJ75" s="71"/>
      <c r="SVL75" s="65"/>
      <c r="SVM75" s="69"/>
      <c r="SVN75" s="69"/>
      <c r="SVO75" s="70"/>
      <c r="SVP75" s="70"/>
      <c r="SVQ75" s="70"/>
      <c r="SVR75" s="71"/>
      <c r="SVT75" s="65"/>
      <c r="SVU75" s="69"/>
      <c r="SVV75" s="69"/>
      <c r="SVW75" s="70"/>
      <c r="SVX75" s="70"/>
      <c r="SVY75" s="70"/>
      <c r="SVZ75" s="71"/>
      <c r="SWB75" s="65"/>
      <c r="SWC75" s="69"/>
      <c r="SWD75" s="69"/>
      <c r="SWE75" s="70"/>
      <c r="SWF75" s="70"/>
      <c r="SWG75" s="70"/>
      <c r="SWH75" s="71"/>
      <c r="SWJ75" s="65"/>
      <c r="SWK75" s="69"/>
      <c r="SWL75" s="69"/>
      <c r="SWM75" s="70"/>
      <c r="SWN75" s="70"/>
      <c r="SWO75" s="70"/>
      <c r="SWP75" s="71"/>
      <c r="SWR75" s="65"/>
      <c r="SWS75" s="69"/>
      <c r="SWT75" s="69"/>
      <c r="SWU75" s="70"/>
      <c r="SWV75" s="70"/>
      <c r="SWW75" s="70"/>
      <c r="SWX75" s="71"/>
      <c r="SWZ75" s="65"/>
      <c r="SXA75" s="69"/>
      <c r="SXB75" s="69"/>
      <c r="SXC75" s="70"/>
      <c r="SXD75" s="70"/>
      <c r="SXE75" s="70"/>
      <c r="SXF75" s="71"/>
      <c r="SXH75" s="65"/>
      <c r="SXI75" s="69"/>
      <c r="SXJ75" s="69"/>
      <c r="SXK75" s="70"/>
      <c r="SXL75" s="70"/>
      <c r="SXM75" s="70"/>
      <c r="SXN75" s="71"/>
      <c r="SXP75" s="65"/>
      <c r="SXQ75" s="69"/>
      <c r="SXR75" s="69"/>
      <c r="SXS75" s="70"/>
      <c r="SXT75" s="70"/>
      <c r="SXU75" s="70"/>
      <c r="SXV75" s="71"/>
      <c r="SXX75" s="65"/>
      <c r="SXY75" s="69"/>
      <c r="SXZ75" s="69"/>
      <c r="SYA75" s="70"/>
      <c r="SYB75" s="70"/>
      <c r="SYC75" s="70"/>
      <c r="SYD75" s="71"/>
      <c r="SYF75" s="65"/>
      <c r="SYG75" s="69"/>
      <c r="SYH75" s="69"/>
      <c r="SYI75" s="70"/>
      <c r="SYJ75" s="70"/>
      <c r="SYK75" s="70"/>
      <c r="SYL75" s="71"/>
      <c r="SYN75" s="65"/>
      <c r="SYO75" s="69"/>
      <c r="SYP75" s="69"/>
      <c r="SYQ75" s="70"/>
      <c r="SYR75" s="70"/>
      <c r="SYS75" s="70"/>
      <c r="SYT75" s="71"/>
      <c r="SYV75" s="65"/>
      <c r="SYW75" s="69"/>
      <c r="SYX75" s="69"/>
      <c r="SYY75" s="70"/>
      <c r="SYZ75" s="70"/>
      <c r="SZA75" s="70"/>
      <c r="SZB75" s="71"/>
      <c r="SZD75" s="65"/>
      <c r="SZE75" s="69"/>
      <c r="SZF75" s="69"/>
      <c r="SZG75" s="70"/>
      <c r="SZH75" s="70"/>
      <c r="SZI75" s="70"/>
      <c r="SZJ75" s="71"/>
      <c r="SZL75" s="65"/>
      <c r="SZM75" s="69"/>
      <c r="SZN75" s="69"/>
      <c r="SZO75" s="70"/>
      <c r="SZP75" s="70"/>
      <c r="SZQ75" s="70"/>
      <c r="SZR75" s="71"/>
      <c r="SZT75" s="65"/>
      <c r="SZU75" s="69"/>
      <c r="SZV75" s="69"/>
      <c r="SZW75" s="70"/>
      <c r="SZX75" s="70"/>
      <c r="SZY75" s="70"/>
      <c r="SZZ75" s="71"/>
      <c r="TAB75" s="65"/>
      <c r="TAC75" s="69"/>
      <c r="TAD75" s="69"/>
      <c r="TAE75" s="70"/>
      <c r="TAF75" s="70"/>
      <c r="TAG75" s="70"/>
      <c r="TAH75" s="71"/>
      <c r="TAJ75" s="65"/>
      <c r="TAK75" s="69"/>
      <c r="TAL75" s="69"/>
      <c r="TAM75" s="70"/>
      <c r="TAN75" s="70"/>
      <c r="TAO75" s="70"/>
      <c r="TAP75" s="71"/>
      <c r="TAR75" s="65"/>
      <c r="TAS75" s="69"/>
      <c r="TAT75" s="69"/>
      <c r="TAU75" s="70"/>
      <c r="TAV75" s="70"/>
      <c r="TAW75" s="70"/>
      <c r="TAX75" s="71"/>
      <c r="TAZ75" s="65"/>
      <c r="TBA75" s="69"/>
      <c r="TBB75" s="69"/>
      <c r="TBC75" s="70"/>
      <c r="TBD75" s="70"/>
      <c r="TBE75" s="70"/>
      <c r="TBF75" s="71"/>
      <c r="TBH75" s="65"/>
      <c r="TBI75" s="69"/>
      <c r="TBJ75" s="69"/>
      <c r="TBK75" s="70"/>
      <c r="TBL75" s="70"/>
      <c r="TBM75" s="70"/>
      <c r="TBN75" s="71"/>
      <c r="TBP75" s="65"/>
      <c r="TBQ75" s="69"/>
      <c r="TBR75" s="69"/>
      <c r="TBS75" s="70"/>
      <c r="TBT75" s="70"/>
      <c r="TBU75" s="70"/>
      <c r="TBV75" s="71"/>
      <c r="TBX75" s="65"/>
      <c r="TBY75" s="69"/>
      <c r="TBZ75" s="69"/>
      <c r="TCA75" s="70"/>
      <c r="TCB75" s="70"/>
      <c r="TCC75" s="70"/>
      <c r="TCD75" s="71"/>
      <c r="TCF75" s="65"/>
      <c r="TCG75" s="69"/>
      <c r="TCH75" s="69"/>
      <c r="TCI75" s="70"/>
      <c r="TCJ75" s="70"/>
      <c r="TCK75" s="70"/>
      <c r="TCL75" s="71"/>
      <c r="TCN75" s="65"/>
      <c r="TCO75" s="69"/>
      <c r="TCP75" s="69"/>
      <c r="TCQ75" s="70"/>
      <c r="TCR75" s="70"/>
      <c r="TCS75" s="70"/>
      <c r="TCT75" s="71"/>
      <c r="TCV75" s="65"/>
      <c r="TCW75" s="69"/>
      <c r="TCX75" s="69"/>
      <c r="TCY75" s="70"/>
      <c r="TCZ75" s="70"/>
      <c r="TDA75" s="70"/>
      <c r="TDB75" s="71"/>
      <c r="TDD75" s="65"/>
      <c r="TDE75" s="69"/>
      <c r="TDF75" s="69"/>
      <c r="TDG75" s="70"/>
      <c r="TDH75" s="70"/>
      <c r="TDI75" s="70"/>
      <c r="TDJ75" s="71"/>
      <c r="TDL75" s="65"/>
      <c r="TDM75" s="69"/>
      <c r="TDN75" s="69"/>
      <c r="TDO75" s="70"/>
      <c r="TDP75" s="70"/>
      <c r="TDQ75" s="70"/>
      <c r="TDR75" s="71"/>
      <c r="TDT75" s="65"/>
      <c r="TDU75" s="69"/>
      <c r="TDV75" s="69"/>
      <c r="TDW75" s="70"/>
      <c r="TDX75" s="70"/>
      <c r="TDY75" s="70"/>
      <c r="TDZ75" s="71"/>
      <c r="TEB75" s="65"/>
      <c r="TEC75" s="69"/>
      <c r="TED75" s="69"/>
      <c r="TEE75" s="70"/>
      <c r="TEF75" s="70"/>
      <c r="TEG75" s="70"/>
      <c r="TEH75" s="71"/>
      <c r="TEJ75" s="65"/>
      <c r="TEK75" s="69"/>
      <c r="TEL75" s="69"/>
      <c r="TEM75" s="70"/>
      <c r="TEN75" s="70"/>
      <c r="TEO75" s="70"/>
      <c r="TEP75" s="71"/>
      <c r="TER75" s="65"/>
      <c r="TES75" s="69"/>
      <c r="TET75" s="69"/>
      <c r="TEU75" s="70"/>
      <c r="TEV75" s="70"/>
      <c r="TEW75" s="70"/>
      <c r="TEX75" s="71"/>
      <c r="TEZ75" s="65"/>
      <c r="TFA75" s="69"/>
      <c r="TFB75" s="69"/>
      <c r="TFC75" s="70"/>
      <c r="TFD75" s="70"/>
      <c r="TFE75" s="70"/>
      <c r="TFF75" s="71"/>
      <c r="TFH75" s="65"/>
      <c r="TFI75" s="69"/>
      <c r="TFJ75" s="69"/>
      <c r="TFK75" s="70"/>
      <c r="TFL75" s="70"/>
      <c r="TFM75" s="70"/>
      <c r="TFN75" s="71"/>
      <c r="TFP75" s="65"/>
      <c r="TFQ75" s="69"/>
      <c r="TFR75" s="69"/>
      <c r="TFS75" s="70"/>
      <c r="TFT75" s="70"/>
      <c r="TFU75" s="70"/>
      <c r="TFV75" s="71"/>
      <c r="TFX75" s="65"/>
      <c r="TFY75" s="69"/>
      <c r="TFZ75" s="69"/>
      <c r="TGA75" s="70"/>
      <c r="TGB75" s="70"/>
      <c r="TGC75" s="70"/>
      <c r="TGD75" s="71"/>
      <c r="TGF75" s="65"/>
      <c r="TGG75" s="69"/>
      <c r="TGH75" s="69"/>
      <c r="TGI75" s="70"/>
      <c r="TGJ75" s="70"/>
      <c r="TGK75" s="70"/>
      <c r="TGL75" s="71"/>
      <c r="TGN75" s="65"/>
      <c r="TGO75" s="69"/>
      <c r="TGP75" s="69"/>
      <c r="TGQ75" s="70"/>
      <c r="TGR75" s="70"/>
      <c r="TGS75" s="70"/>
      <c r="TGT75" s="71"/>
      <c r="TGV75" s="65"/>
      <c r="TGW75" s="69"/>
      <c r="TGX75" s="69"/>
      <c r="TGY75" s="70"/>
      <c r="TGZ75" s="70"/>
      <c r="THA75" s="70"/>
      <c r="THB75" s="71"/>
      <c r="THD75" s="65"/>
      <c r="THE75" s="69"/>
      <c r="THF75" s="69"/>
      <c r="THG75" s="70"/>
      <c r="THH75" s="70"/>
      <c r="THI75" s="70"/>
      <c r="THJ75" s="71"/>
      <c r="THL75" s="65"/>
      <c r="THM75" s="69"/>
      <c r="THN75" s="69"/>
      <c r="THO75" s="70"/>
      <c r="THP75" s="70"/>
      <c r="THQ75" s="70"/>
      <c r="THR75" s="71"/>
      <c r="THT75" s="65"/>
      <c r="THU75" s="69"/>
      <c r="THV75" s="69"/>
      <c r="THW75" s="70"/>
      <c r="THX75" s="70"/>
      <c r="THY75" s="70"/>
      <c r="THZ75" s="71"/>
      <c r="TIB75" s="65"/>
      <c r="TIC75" s="69"/>
      <c r="TID75" s="69"/>
      <c r="TIE75" s="70"/>
      <c r="TIF75" s="70"/>
      <c r="TIG75" s="70"/>
      <c r="TIH75" s="71"/>
      <c r="TIJ75" s="65"/>
      <c r="TIK75" s="69"/>
      <c r="TIL75" s="69"/>
      <c r="TIM75" s="70"/>
      <c r="TIN75" s="70"/>
      <c r="TIO75" s="70"/>
      <c r="TIP75" s="71"/>
      <c r="TIR75" s="65"/>
      <c r="TIS75" s="69"/>
      <c r="TIT75" s="69"/>
      <c r="TIU75" s="70"/>
      <c r="TIV75" s="70"/>
      <c r="TIW75" s="70"/>
      <c r="TIX75" s="71"/>
      <c r="TIZ75" s="65"/>
      <c r="TJA75" s="69"/>
      <c r="TJB75" s="69"/>
      <c r="TJC75" s="70"/>
      <c r="TJD75" s="70"/>
      <c r="TJE75" s="70"/>
      <c r="TJF75" s="71"/>
      <c r="TJH75" s="65"/>
      <c r="TJI75" s="69"/>
      <c r="TJJ75" s="69"/>
      <c r="TJK75" s="70"/>
      <c r="TJL75" s="70"/>
      <c r="TJM75" s="70"/>
      <c r="TJN75" s="71"/>
      <c r="TJP75" s="65"/>
      <c r="TJQ75" s="69"/>
      <c r="TJR75" s="69"/>
      <c r="TJS75" s="70"/>
      <c r="TJT75" s="70"/>
      <c r="TJU75" s="70"/>
      <c r="TJV75" s="71"/>
      <c r="TJX75" s="65"/>
      <c r="TJY75" s="69"/>
      <c r="TJZ75" s="69"/>
      <c r="TKA75" s="70"/>
      <c r="TKB75" s="70"/>
      <c r="TKC75" s="70"/>
      <c r="TKD75" s="71"/>
      <c r="TKF75" s="65"/>
      <c r="TKG75" s="69"/>
      <c r="TKH75" s="69"/>
      <c r="TKI75" s="70"/>
      <c r="TKJ75" s="70"/>
      <c r="TKK75" s="70"/>
      <c r="TKL75" s="71"/>
      <c r="TKN75" s="65"/>
      <c r="TKO75" s="69"/>
      <c r="TKP75" s="69"/>
      <c r="TKQ75" s="70"/>
      <c r="TKR75" s="70"/>
      <c r="TKS75" s="70"/>
      <c r="TKT75" s="71"/>
      <c r="TKV75" s="65"/>
      <c r="TKW75" s="69"/>
      <c r="TKX75" s="69"/>
      <c r="TKY75" s="70"/>
      <c r="TKZ75" s="70"/>
      <c r="TLA75" s="70"/>
      <c r="TLB75" s="71"/>
      <c r="TLD75" s="65"/>
      <c r="TLE75" s="69"/>
      <c r="TLF75" s="69"/>
      <c r="TLG75" s="70"/>
      <c r="TLH75" s="70"/>
      <c r="TLI75" s="70"/>
      <c r="TLJ75" s="71"/>
      <c r="TLL75" s="65"/>
      <c r="TLM75" s="69"/>
      <c r="TLN75" s="69"/>
      <c r="TLO75" s="70"/>
      <c r="TLP75" s="70"/>
      <c r="TLQ75" s="70"/>
      <c r="TLR75" s="71"/>
      <c r="TLT75" s="65"/>
      <c r="TLU75" s="69"/>
      <c r="TLV75" s="69"/>
      <c r="TLW75" s="70"/>
      <c r="TLX75" s="70"/>
      <c r="TLY75" s="70"/>
      <c r="TLZ75" s="71"/>
      <c r="TMB75" s="65"/>
      <c r="TMC75" s="69"/>
      <c r="TMD75" s="69"/>
      <c r="TME75" s="70"/>
      <c r="TMF75" s="70"/>
      <c r="TMG75" s="70"/>
      <c r="TMH75" s="71"/>
      <c r="TMJ75" s="65"/>
      <c r="TMK75" s="69"/>
      <c r="TML75" s="69"/>
      <c r="TMM75" s="70"/>
      <c r="TMN75" s="70"/>
      <c r="TMO75" s="70"/>
      <c r="TMP75" s="71"/>
      <c r="TMR75" s="65"/>
      <c r="TMS75" s="69"/>
      <c r="TMT75" s="69"/>
      <c r="TMU75" s="70"/>
      <c r="TMV75" s="70"/>
      <c r="TMW75" s="70"/>
      <c r="TMX75" s="71"/>
      <c r="TMZ75" s="65"/>
      <c r="TNA75" s="69"/>
      <c r="TNB75" s="69"/>
      <c r="TNC75" s="70"/>
      <c r="TND75" s="70"/>
      <c r="TNE75" s="70"/>
      <c r="TNF75" s="71"/>
      <c r="TNH75" s="65"/>
      <c r="TNI75" s="69"/>
      <c r="TNJ75" s="69"/>
      <c r="TNK75" s="70"/>
      <c r="TNL75" s="70"/>
      <c r="TNM75" s="70"/>
      <c r="TNN75" s="71"/>
      <c r="TNP75" s="65"/>
      <c r="TNQ75" s="69"/>
      <c r="TNR75" s="69"/>
      <c r="TNS75" s="70"/>
      <c r="TNT75" s="70"/>
      <c r="TNU75" s="70"/>
      <c r="TNV75" s="71"/>
      <c r="TNX75" s="65"/>
      <c r="TNY75" s="69"/>
      <c r="TNZ75" s="69"/>
      <c r="TOA75" s="70"/>
      <c r="TOB75" s="70"/>
      <c r="TOC75" s="70"/>
      <c r="TOD75" s="71"/>
      <c r="TOF75" s="65"/>
      <c r="TOG75" s="69"/>
      <c r="TOH75" s="69"/>
      <c r="TOI75" s="70"/>
      <c r="TOJ75" s="70"/>
      <c r="TOK75" s="70"/>
      <c r="TOL75" s="71"/>
      <c r="TON75" s="65"/>
      <c r="TOO75" s="69"/>
      <c r="TOP75" s="69"/>
      <c r="TOQ75" s="70"/>
      <c r="TOR75" s="70"/>
      <c r="TOS75" s="70"/>
      <c r="TOT75" s="71"/>
      <c r="TOV75" s="65"/>
      <c r="TOW75" s="69"/>
      <c r="TOX75" s="69"/>
      <c r="TOY75" s="70"/>
      <c r="TOZ75" s="70"/>
      <c r="TPA75" s="70"/>
      <c r="TPB75" s="71"/>
      <c r="TPD75" s="65"/>
      <c r="TPE75" s="69"/>
      <c r="TPF75" s="69"/>
      <c r="TPG75" s="70"/>
      <c r="TPH75" s="70"/>
      <c r="TPI75" s="70"/>
      <c r="TPJ75" s="71"/>
      <c r="TPL75" s="65"/>
      <c r="TPM75" s="69"/>
      <c r="TPN75" s="69"/>
      <c r="TPO75" s="70"/>
      <c r="TPP75" s="70"/>
      <c r="TPQ75" s="70"/>
      <c r="TPR75" s="71"/>
      <c r="TPT75" s="65"/>
      <c r="TPU75" s="69"/>
      <c r="TPV75" s="69"/>
      <c r="TPW75" s="70"/>
      <c r="TPX75" s="70"/>
      <c r="TPY75" s="70"/>
      <c r="TPZ75" s="71"/>
      <c r="TQB75" s="65"/>
      <c r="TQC75" s="69"/>
      <c r="TQD75" s="69"/>
      <c r="TQE75" s="70"/>
      <c r="TQF75" s="70"/>
      <c r="TQG75" s="70"/>
      <c r="TQH75" s="71"/>
      <c r="TQJ75" s="65"/>
      <c r="TQK75" s="69"/>
      <c r="TQL75" s="69"/>
      <c r="TQM75" s="70"/>
      <c r="TQN75" s="70"/>
      <c r="TQO75" s="70"/>
      <c r="TQP75" s="71"/>
      <c r="TQR75" s="65"/>
      <c r="TQS75" s="69"/>
      <c r="TQT75" s="69"/>
      <c r="TQU75" s="70"/>
      <c r="TQV75" s="70"/>
      <c r="TQW75" s="70"/>
      <c r="TQX75" s="71"/>
      <c r="TQZ75" s="65"/>
      <c r="TRA75" s="69"/>
      <c r="TRB75" s="69"/>
      <c r="TRC75" s="70"/>
      <c r="TRD75" s="70"/>
      <c r="TRE75" s="70"/>
      <c r="TRF75" s="71"/>
      <c r="TRH75" s="65"/>
      <c r="TRI75" s="69"/>
      <c r="TRJ75" s="69"/>
      <c r="TRK75" s="70"/>
      <c r="TRL75" s="70"/>
      <c r="TRM75" s="70"/>
      <c r="TRN75" s="71"/>
      <c r="TRP75" s="65"/>
      <c r="TRQ75" s="69"/>
      <c r="TRR75" s="69"/>
      <c r="TRS75" s="70"/>
      <c r="TRT75" s="70"/>
      <c r="TRU75" s="70"/>
      <c r="TRV75" s="71"/>
      <c r="TRX75" s="65"/>
      <c r="TRY75" s="69"/>
      <c r="TRZ75" s="69"/>
      <c r="TSA75" s="70"/>
      <c r="TSB75" s="70"/>
      <c r="TSC75" s="70"/>
      <c r="TSD75" s="71"/>
      <c r="TSF75" s="65"/>
      <c r="TSG75" s="69"/>
      <c r="TSH75" s="69"/>
      <c r="TSI75" s="70"/>
      <c r="TSJ75" s="70"/>
      <c r="TSK75" s="70"/>
      <c r="TSL75" s="71"/>
      <c r="TSN75" s="65"/>
      <c r="TSO75" s="69"/>
      <c r="TSP75" s="69"/>
      <c r="TSQ75" s="70"/>
      <c r="TSR75" s="70"/>
      <c r="TSS75" s="70"/>
      <c r="TST75" s="71"/>
      <c r="TSV75" s="65"/>
      <c r="TSW75" s="69"/>
      <c r="TSX75" s="69"/>
      <c r="TSY75" s="70"/>
      <c r="TSZ75" s="70"/>
      <c r="TTA75" s="70"/>
      <c r="TTB75" s="71"/>
      <c r="TTD75" s="65"/>
      <c r="TTE75" s="69"/>
      <c r="TTF75" s="69"/>
      <c r="TTG75" s="70"/>
      <c r="TTH75" s="70"/>
      <c r="TTI75" s="70"/>
      <c r="TTJ75" s="71"/>
      <c r="TTL75" s="65"/>
      <c r="TTM75" s="69"/>
      <c r="TTN75" s="69"/>
      <c r="TTO75" s="70"/>
      <c r="TTP75" s="70"/>
      <c r="TTQ75" s="70"/>
      <c r="TTR75" s="71"/>
      <c r="TTT75" s="65"/>
      <c r="TTU75" s="69"/>
      <c r="TTV75" s="69"/>
      <c r="TTW75" s="70"/>
      <c r="TTX75" s="70"/>
      <c r="TTY75" s="70"/>
      <c r="TTZ75" s="71"/>
      <c r="TUB75" s="65"/>
      <c r="TUC75" s="69"/>
      <c r="TUD75" s="69"/>
      <c r="TUE75" s="70"/>
      <c r="TUF75" s="70"/>
      <c r="TUG75" s="70"/>
      <c r="TUH75" s="71"/>
      <c r="TUJ75" s="65"/>
      <c r="TUK75" s="69"/>
      <c r="TUL75" s="69"/>
      <c r="TUM75" s="70"/>
      <c r="TUN75" s="70"/>
      <c r="TUO75" s="70"/>
      <c r="TUP75" s="71"/>
      <c r="TUR75" s="65"/>
      <c r="TUS75" s="69"/>
      <c r="TUT75" s="69"/>
      <c r="TUU75" s="70"/>
      <c r="TUV75" s="70"/>
      <c r="TUW75" s="70"/>
      <c r="TUX75" s="71"/>
      <c r="TUZ75" s="65"/>
      <c r="TVA75" s="69"/>
      <c r="TVB75" s="69"/>
      <c r="TVC75" s="70"/>
      <c r="TVD75" s="70"/>
      <c r="TVE75" s="70"/>
      <c r="TVF75" s="71"/>
      <c r="TVH75" s="65"/>
      <c r="TVI75" s="69"/>
      <c r="TVJ75" s="69"/>
      <c r="TVK75" s="70"/>
      <c r="TVL75" s="70"/>
      <c r="TVM75" s="70"/>
      <c r="TVN75" s="71"/>
      <c r="TVP75" s="65"/>
      <c r="TVQ75" s="69"/>
      <c r="TVR75" s="69"/>
      <c r="TVS75" s="70"/>
      <c r="TVT75" s="70"/>
      <c r="TVU75" s="70"/>
      <c r="TVV75" s="71"/>
      <c r="TVX75" s="65"/>
      <c r="TVY75" s="69"/>
      <c r="TVZ75" s="69"/>
      <c r="TWA75" s="70"/>
      <c r="TWB75" s="70"/>
      <c r="TWC75" s="70"/>
      <c r="TWD75" s="71"/>
      <c r="TWF75" s="65"/>
      <c r="TWG75" s="69"/>
      <c r="TWH75" s="69"/>
      <c r="TWI75" s="70"/>
      <c r="TWJ75" s="70"/>
      <c r="TWK75" s="70"/>
      <c r="TWL75" s="71"/>
      <c r="TWN75" s="65"/>
      <c r="TWO75" s="69"/>
      <c r="TWP75" s="69"/>
      <c r="TWQ75" s="70"/>
      <c r="TWR75" s="70"/>
      <c r="TWS75" s="70"/>
      <c r="TWT75" s="71"/>
      <c r="TWV75" s="65"/>
      <c r="TWW75" s="69"/>
      <c r="TWX75" s="69"/>
      <c r="TWY75" s="70"/>
      <c r="TWZ75" s="70"/>
      <c r="TXA75" s="70"/>
      <c r="TXB75" s="71"/>
      <c r="TXD75" s="65"/>
      <c r="TXE75" s="69"/>
      <c r="TXF75" s="69"/>
      <c r="TXG75" s="70"/>
      <c r="TXH75" s="70"/>
      <c r="TXI75" s="70"/>
      <c r="TXJ75" s="71"/>
      <c r="TXL75" s="65"/>
      <c r="TXM75" s="69"/>
      <c r="TXN75" s="69"/>
      <c r="TXO75" s="70"/>
      <c r="TXP75" s="70"/>
      <c r="TXQ75" s="70"/>
      <c r="TXR75" s="71"/>
      <c r="TXT75" s="65"/>
      <c r="TXU75" s="69"/>
      <c r="TXV75" s="69"/>
      <c r="TXW75" s="70"/>
      <c r="TXX75" s="70"/>
      <c r="TXY75" s="70"/>
      <c r="TXZ75" s="71"/>
      <c r="TYB75" s="65"/>
      <c r="TYC75" s="69"/>
      <c r="TYD75" s="69"/>
      <c r="TYE75" s="70"/>
      <c r="TYF75" s="70"/>
      <c r="TYG75" s="70"/>
      <c r="TYH75" s="71"/>
      <c r="TYJ75" s="65"/>
      <c r="TYK75" s="69"/>
      <c r="TYL75" s="69"/>
      <c r="TYM75" s="70"/>
      <c r="TYN75" s="70"/>
      <c r="TYO75" s="70"/>
      <c r="TYP75" s="71"/>
      <c r="TYR75" s="65"/>
      <c r="TYS75" s="69"/>
      <c r="TYT75" s="69"/>
      <c r="TYU75" s="70"/>
      <c r="TYV75" s="70"/>
      <c r="TYW75" s="70"/>
      <c r="TYX75" s="71"/>
      <c r="TYZ75" s="65"/>
      <c r="TZA75" s="69"/>
      <c r="TZB75" s="69"/>
      <c r="TZC75" s="70"/>
      <c r="TZD75" s="70"/>
      <c r="TZE75" s="70"/>
      <c r="TZF75" s="71"/>
      <c r="TZH75" s="65"/>
      <c r="TZI75" s="69"/>
      <c r="TZJ75" s="69"/>
      <c r="TZK75" s="70"/>
      <c r="TZL75" s="70"/>
      <c r="TZM75" s="70"/>
      <c r="TZN75" s="71"/>
      <c r="TZP75" s="65"/>
      <c r="TZQ75" s="69"/>
      <c r="TZR75" s="69"/>
      <c r="TZS75" s="70"/>
      <c r="TZT75" s="70"/>
      <c r="TZU75" s="70"/>
      <c r="TZV75" s="71"/>
      <c r="TZX75" s="65"/>
      <c r="TZY75" s="69"/>
      <c r="TZZ75" s="69"/>
      <c r="UAA75" s="70"/>
      <c r="UAB75" s="70"/>
      <c r="UAC75" s="70"/>
      <c r="UAD75" s="71"/>
      <c r="UAF75" s="65"/>
      <c r="UAG75" s="69"/>
      <c r="UAH75" s="69"/>
      <c r="UAI75" s="70"/>
      <c r="UAJ75" s="70"/>
      <c r="UAK75" s="70"/>
      <c r="UAL75" s="71"/>
      <c r="UAN75" s="65"/>
      <c r="UAO75" s="69"/>
      <c r="UAP75" s="69"/>
      <c r="UAQ75" s="70"/>
      <c r="UAR75" s="70"/>
      <c r="UAS75" s="70"/>
      <c r="UAT75" s="71"/>
      <c r="UAV75" s="65"/>
      <c r="UAW75" s="69"/>
      <c r="UAX75" s="69"/>
      <c r="UAY75" s="70"/>
      <c r="UAZ75" s="70"/>
      <c r="UBA75" s="70"/>
      <c r="UBB75" s="71"/>
      <c r="UBD75" s="65"/>
      <c r="UBE75" s="69"/>
      <c r="UBF75" s="69"/>
      <c r="UBG75" s="70"/>
      <c r="UBH75" s="70"/>
      <c r="UBI75" s="70"/>
      <c r="UBJ75" s="71"/>
      <c r="UBL75" s="65"/>
      <c r="UBM75" s="69"/>
      <c r="UBN75" s="69"/>
      <c r="UBO75" s="70"/>
      <c r="UBP75" s="70"/>
      <c r="UBQ75" s="70"/>
      <c r="UBR75" s="71"/>
      <c r="UBT75" s="65"/>
      <c r="UBU75" s="69"/>
      <c r="UBV75" s="69"/>
      <c r="UBW75" s="70"/>
      <c r="UBX75" s="70"/>
      <c r="UBY75" s="70"/>
      <c r="UBZ75" s="71"/>
      <c r="UCB75" s="65"/>
      <c r="UCC75" s="69"/>
      <c r="UCD75" s="69"/>
      <c r="UCE75" s="70"/>
      <c r="UCF75" s="70"/>
      <c r="UCG75" s="70"/>
      <c r="UCH75" s="71"/>
      <c r="UCJ75" s="65"/>
      <c r="UCK75" s="69"/>
      <c r="UCL75" s="69"/>
      <c r="UCM75" s="70"/>
      <c r="UCN75" s="70"/>
      <c r="UCO75" s="70"/>
      <c r="UCP75" s="71"/>
      <c r="UCR75" s="65"/>
      <c r="UCS75" s="69"/>
      <c r="UCT75" s="69"/>
      <c r="UCU75" s="70"/>
      <c r="UCV75" s="70"/>
      <c r="UCW75" s="70"/>
      <c r="UCX75" s="71"/>
      <c r="UCZ75" s="65"/>
      <c r="UDA75" s="69"/>
      <c r="UDB75" s="69"/>
      <c r="UDC75" s="70"/>
      <c r="UDD75" s="70"/>
      <c r="UDE75" s="70"/>
      <c r="UDF75" s="71"/>
      <c r="UDH75" s="65"/>
      <c r="UDI75" s="69"/>
      <c r="UDJ75" s="69"/>
      <c r="UDK75" s="70"/>
      <c r="UDL75" s="70"/>
      <c r="UDM75" s="70"/>
      <c r="UDN75" s="71"/>
      <c r="UDP75" s="65"/>
      <c r="UDQ75" s="69"/>
      <c r="UDR75" s="69"/>
      <c r="UDS75" s="70"/>
      <c r="UDT75" s="70"/>
      <c r="UDU75" s="70"/>
      <c r="UDV75" s="71"/>
      <c r="UDX75" s="65"/>
      <c r="UDY75" s="69"/>
      <c r="UDZ75" s="69"/>
      <c r="UEA75" s="70"/>
      <c r="UEB75" s="70"/>
      <c r="UEC75" s="70"/>
      <c r="UED75" s="71"/>
      <c r="UEF75" s="65"/>
      <c r="UEG75" s="69"/>
      <c r="UEH75" s="69"/>
      <c r="UEI75" s="70"/>
      <c r="UEJ75" s="70"/>
      <c r="UEK75" s="70"/>
      <c r="UEL75" s="71"/>
      <c r="UEN75" s="65"/>
      <c r="UEO75" s="69"/>
      <c r="UEP75" s="69"/>
      <c r="UEQ75" s="70"/>
      <c r="UER75" s="70"/>
      <c r="UES75" s="70"/>
      <c r="UET75" s="71"/>
      <c r="UEV75" s="65"/>
      <c r="UEW75" s="69"/>
      <c r="UEX75" s="69"/>
      <c r="UEY75" s="70"/>
      <c r="UEZ75" s="70"/>
      <c r="UFA75" s="70"/>
      <c r="UFB75" s="71"/>
      <c r="UFD75" s="65"/>
      <c r="UFE75" s="69"/>
      <c r="UFF75" s="69"/>
      <c r="UFG75" s="70"/>
      <c r="UFH75" s="70"/>
      <c r="UFI75" s="70"/>
      <c r="UFJ75" s="71"/>
      <c r="UFL75" s="65"/>
      <c r="UFM75" s="69"/>
      <c r="UFN75" s="69"/>
      <c r="UFO75" s="70"/>
      <c r="UFP75" s="70"/>
      <c r="UFQ75" s="70"/>
      <c r="UFR75" s="71"/>
      <c r="UFT75" s="65"/>
      <c r="UFU75" s="69"/>
      <c r="UFV75" s="69"/>
      <c r="UFW75" s="70"/>
      <c r="UFX75" s="70"/>
      <c r="UFY75" s="70"/>
      <c r="UFZ75" s="71"/>
      <c r="UGB75" s="65"/>
      <c r="UGC75" s="69"/>
      <c r="UGD75" s="69"/>
      <c r="UGE75" s="70"/>
      <c r="UGF75" s="70"/>
      <c r="UGG75" s="70"/>
      <c r="UGH75" s="71"/>
      <c r="UGJ75" s="65"/>
      <c r="UGK75" s="69"/>
      <c r="UGL75" s="69"/>
      <c r="UGM75" s="70"/>
      <c r="UGN75" s="70"/>
      <c r="UGO75" s="70"/>
      <c r="UGP75" s="71"/>
      <c r="UGR75" s="65"/>
      <c r="UGS75" s="69"/>
      <c r="UGT75" s="69"/>
      <c r="UGU75" s="70"/>
      <c r="UGV75" s="70"/>
      <c r="UGW75" s="70"/>
      <c r="UGX75" s="71"/>
      <c r="UGZ75" s="65"/>
      <c r="UHA75" s="69"/>
      <c r="UHB75" s="69"/>
      <c r="UHC75" s="70"/>
      <c r="UHD75" s="70"/>
      <c r="UHE75" s="70"/>
      <c r="UHF75" s="71"/>
      <c r="UHH75" s="65"/>
      <c r="UHI75" s="69"/>
      <c r="UHJ75" s="69"/>
      <c r="UHK75" s="70"/>
      <c r="UHL75" s="70"/>
      <c r="UHM75" s="70"/>
      <c r="UHN75" s="71"/>
      <c r="UHP75" s="65"/>
      <c r="UHQ75" s="69"/>
      <c r="UHR75" s="69"/>
      <c r="UHS75" s="70"/>
      <c r="UHT75" s="70"/>
      <c r="UHU75" s="70"/>
      <c r="UHV75" s="71"/>
      <c r="UHX75" s="65"/>
      <c r="UHY75" s="69"/>
      <c r="UHZ75" s="69"/>
      <c r="UIA75" s="70"/>
      <c r="UIB75" s="70"/>
      <c r="UIC75" s="70"/>
      <c r="UID75" s="71"/>
      <c r="UIF75" s="65"/>
      <c r="UIG75" s="69"/>
      <c r="UIH75" s="69"/>
      <c r="UII75" s="70"/>
      <c r="UIJ75" s="70"/>
      <c r="UIK75" s="70"/>
      <c r="UIL75" s="71"/>
      <c r="UIN75" s="65"/>
      <c r="UIO75" s="69"/>
      <c r="UIP75" s="69"/>
      <c r="UIQ75" s="70"/>
      <c r="UIR75" s="70"/>
      <c r="UIS75" s="70"/>
      <c r="UIT75" s="71"/>
      <c r="UIV75" s="65"/>
      <c r="UIW75" s="69"/>
      <c r="UIX75" s="69"/>
      <c r="UIY75" s="70"/>
      <c r="UIZ75" s="70"/>
      <c r="UJA75" s="70"/>
      <c r="UJB75" s="71"/>
      <c r="UJD75" s="65"/>
      <c r="UJE75" s="69"/>
      <c r="UJF75" s="69"/>
      <c r="UJG75" s="70"/>
      <c r="UJH75" s="70"/>
      <c r="UJI75" s="70"/>
      <c r="UJJ75" s="71"/>
      <c r="UJL75" s="65"/>
      <c r="UJM75" s="69"/>
      <c r="UJN75" s="69"/>
      <c r="UJO75" s="70"/>
      <c r="UJP75" s="70"/>
      <c r="UJQ75" s="70"/>
      <c r="UJR75" s="71"/>
      <c r="UJT75" s="65"/>
      <c r="UJU75" s="69"/>
      <c r="UJV75" s="69"/>
      <c r="UJW75" s="70"/>
      <c r="UJX75" s="70"/>
      <c r="UJY75" s="70"/>
      <c r="UJZ75" s="71"/>
      <c r="UKB75" s="65"/>
      <c r="UKC75" s="69"/>
      <c r="UKD75" s="69"/>
      <c r="UKE75" s="70"/>
      <c r="UKF75" s="70"/>
      <c r="UKG75" s="70"/>
      <c r="UKH75" s="71"/>
      <c r="UKJ75" s="65"/>
      <c r="UKK75" s="69"/>
      <c r="UKL75" s="69"/>
      <c r="UKM75" s="70"/>
      <c r="UKN75" s="70"/>
      <c r="UKO75" s="70"/>
      <c r="UKP75" s="71"/>
      <c r="UKR75" s="65"/>
      <c r="UKS75" s="69"/>
      <c r="UKT75" s="69"/>
      <c r="UKU75" s="70"/>
      <c r="UKV75" s="70"/>
      <c r="UKW75" s="70"/>
      <c r="UKX75" s="71"/>
      <c r="UKZ75" s="65"/>
      <c r="ULA75" s="69"/>
      <c r="ULB75" s="69"/>
      <c r="ULC75" s="70"/>
      <c r="ULD75" s="70"/>
      <c r="ULE75" s="70"/>
      <c r="ULF75" s="71"/>
      <c r="ULH75" s="65"/>
      <c r="ULI75" s="69"/>
      <c r="ULJ75" s="69"/>
      <c r="ULK75" s="70"/>
      <c r="ULL75" s="70"/>
      <c r="ULM75" s="70"/>
      <c r="ULN75" s="71"/>
      <c r="ULP75" s="65"/>
      <c r="ULQ75" s="69"/>
      <c r="ULR75" s="69"/>
      <c r="ULS75" s="70"/>
      <c r="ULT75" s="70"/>
      <c r="ULU75" s="70"/>
      <c r="ULV75" s="71"/>
      <c r="ULX75" s="65"/>
      <c r="ULY75" s="69"/>
      <c r="ULZ75" s="69"/>
      <c r="UMA75" s="70"/>
      <c r="UMB75" s="70"/>
      <c r="UMC75" s="70"/>
      <c r="UMD75" s="71"/>
      <c r="UMF75" s="65"/>
      <c r="UMG75" s="69"/>
      <c r="UMH75" s="69"/>
      <c r="UMI75" s="70"/>
      <c r="UMJ75" s="70"/>
      <c r="UMK75" s="70"/>
      <c r="UML75" s="71"/>
      <c r="UMN75" s="65"/>
      <c r="UMO75" s="69"/>
      <c r="UMP75" s="69"/>
      <c r="UMQ75" s="70"/>
      <c r="UMR75" s="70"/>
      <c r="UMS75" s="70"/>
      <c r="UMT75" s="71"/>
      <c r="UMV75" s="65"/>
      <c r="UMW75" s="69"/>
      <c r="UMX75" s="69"/>
      <c r="UMY75" s="70"/>
      <c r="UMZ75" s="70"/>
      <c r="UNA75" s="70"/>
      <c r="UNB75" s="71"/>
      <c r="UND75" s="65"/>
      <c r="UNE75" s="69"/>
      <c r="UNF75" s="69"/>
      <c r="UNG75" s="70"/>
      <c r="UNH75" s="70"/>
      <c r="UNI75" s="70"/>
      <c r="UNJ75" s="71"/>
      <c r="UNL75" s="65"/>
      <c r="UNM75" s="69"/>
      <c r="UNN75" s="69"/>
      <c r="UNO75" s="70"/>
      <c r="UNP75" s="70"/>
      <c r="UNQ75" s="70"/>
      <c r="UNR75" s="71"/>
      <c r="UNT75" s="65"/>
      <c r="UNU75" s="69"/>
      <c r="UNV75" s="69"/>
      <c r="UNW75" s="70"/>
      <c r="UNX75" s="70"/>
      <c r="UNY75" s="70"/>
      <c r="UNZ75" s="71"/>
      <c r="UOB75" s="65"/>
      <c r="UOC75" s="69"/>
      <c r="UOD75" s="69"/>
      <c r="UOE75" s="70"/>
      <c r="UOF75" s="70"/>
      <c r="UOG75" s="70"/>
      <c r="UOH75" s="71"/>
      <c r="UOJ75" s="65"/>
      <c r="UOK75" s="69"/>
      <c r="UOL75" s="69"/>
      <c r="UOM75" s="70"/>
      <c r="UON75" s="70"/>
      <c r="UOO75" s="70"/>
      <c r="UOP75" s="71"/>
      <c r="UOR75" s="65"/>
      <c r="UOS75" s="69"/>
      <c r="UOT75" s="69"/>
      <c r="UOU75" s="70"/>
      <c r="UOV75" s="70"/>
      <c r="UOW75" s="70"/>
      <c r="UOX75" s="71"/>
      <c r="UOZ75" s="65"/>
      <c r="UPA75" s="69"/>
      <c r="UPB75" s="69"/>
      <c r="UPC75" s="70"/>
      <c r="UPD75" s="70"/>
      <c r="UPE75" s="70"/>
      <c r="UPF75" s="71"/>
      <c r="UPH75" s="65"/>
      <c r="UPI75" s="69"/>
      <c r="UPJ75" s="69"/>
      <c r="UPK75" s="70"/>
      <c r="UPL75" s="70"/>
      <c r="UPM75" s="70"/>
      <c r="UPN75" s="71"/>
      <c r="UPP75" s="65"/>
      <c r="UPQ75" s="69"/>
      <c r="UPR75" s="69"/>
      <c r="UPS75" s="70"/>
      <c r="UPT75" s="70"/>
      <c r="UPU75" s="70"/>
      <c r="UPV75" s="71"/>
      <c r="UPX75" s="65"/>
      <c r="UPY75" s="69"/>
      <c r="UPZ75" s="69"/>
      <c r="UQA75" s="70"/>
      <c r="UQB75" s="70"/>
      <c r="UQC75" s="70"/>
      <c r="UQD75" s="71"/>
      <c r="UQF75" s="65"/>
      <c r="UQG75" s="69"/>
      <c r="UQH75" s="69"/>
      <c r="UQI75" s="70"/>
      <c r="UQJ75" s="70"/>
      <c r="UQK75" s="70"/>
      <c r="UQL75" s="71"/>
      <c r="UQN75" s="65"/>
      <c r="UQO75" s="69"/>
      <c r="UQP75" s="69"/>
      <c r="UQQ75" s="70"/>
      <c r="UQR75" s="70"/>
      <c r="UQS75" s="70"/>
      <c r="UQT75" s="71"/>
      <c r="UQV75" s="65"/>
      <c r="UQW75" s="69"/>
      <c r="UQX75" s="69"/>
      <c r="UQY75" s="70"/>
      <c r="UQZ75" s="70"/>
      <c r="URA75" s="70"/>
      <c r="URB75" s="71"/>
      <c r="URD75" s="65"/>
      <c r="URE75" s="69"/>
      <c r="URF75" s="69"/>
      <c r="URG75" s="70"/>
      <c r="URH75" s="70"/>
      <c r="URI75" s="70"/>
      <c r="URJ75" s="71"/>
      <c r="URL75" s="65"/>
      <c r="URM75" s="69"/>
      <c r="URN75" s="69"/>
      <c r="URO75" s="70"/>
      <c r="URP75" s="70"/>
      <c r="URQ75" s="70"/>
      <c r="URR75" s="71"/>
      <c r="URT75" s="65"/>
      <c r="URU75" s="69"/>
      <c r="URV75" s="69"/>
      <c r="URW75" s="70"/>
      <c r="URX75" s="70"/>
      <c r="URY75" s="70"/>
      <c r="URZ75" s="71"/>
      <c r="USB75" s="65"/>
      <c r="USC75" s="69"/>
      <c r="USD75" s="69"/>
      <c r="USE75" s="70"/>
      <c r="USF75" s="70"/>
      <c r="USG75" s="70"/>
      <c r="USH75" s="71"/>
      <c r="USJ75" s="65"/>
      <c r="USK75" s="69"/>
      <c r="USL75" s="69"/>
      <c r="USM75" s="70"/>
      <c r="USN75" s="70"/>
      <c r="USO75" s="70"/>
      <c r="USP75" s="71"/>
      <c r="USR75" s="65"/>
      <c r="USS75" s="69"/>
      <c r="UST75" s="69"/>
      <c r="USU75" s="70"/>
      <c r="USV75" s="70"/>
      <c r="USW75" s="70"/>
      <c r="USX75" s="71"/>
      <c r="USZ75" s="65"/>
      <c r="UTA75" s="69"/>
      <c r="UTB75" s="69"/>
      <c r="UTC75" s="70"/>
      <c r="UTD75" s="70"/>
      <c r="UTE75" s="70"/>
      <c r="UTF75" s="71"/>
      <c r="UTH75" s="65"/>
      <c r="UTI75" s="69"/>
      <c r="UTJ75" s="69"/>
      <c r="UTK75" s="70"/>
      <c r="UTL75" s="70"/>
      <c r="UTM75" s="70"/>
      <c r="UTN75" s="71"/>
      <c r="UTP75" s="65"/>
      <c r="UTQ75" s="69"/>
      <c r="UTR75" s="69"/>
      <c r="UTS75" s="70"/>
      <c r="UTT75" s="70"/>
      <c r="UTU75" s="70"/>
      <c r="UTV75" s="71"/>
      <c r="UTX75" s="65"/>
      <c r="UTY75" s="69"/>
      <c r="UTZ75" s="69"/>
      <c r="UUA75" s="70"/>
      <c r="UUB75" s="70"/>
      <c r="UUC75" s="70"/>
      <c r="UUD75" s="71"/>
      <c r="UUF75" s="65"/>
      <c r="UUG75" s="69"/>
      <c r="UUH75" s="69"/>
      <c r="UUI75" s="70"/>
      <c r="UUJ75" s="70"/>
      <c r="UUK75" s="70"/>
      <c r="UUL75" s="71"/>
      <c r="UUN75" s="65"/>
      <c r="UUO75" s="69"/>
      <c r="UUP75" s="69"/>
      <c r="UUQ75" s="70"/>
      <c r="UUR75" s="70"/>
      <c r="UUS75" s="70"/>
      <c r="UUT75" s="71"/>
      <c r="UUV75" s="65"/>
      <c r="UUW75" s="69"/>
      <c r="UUX75" s="69"/>
      <c r="UUY75" s="70"/>
      <c r="UUZ75" s="70"/>
      <c r="UVA75" s="70"/>
      <c r="UVB75" s="71"/>
      <c r="UVD75" s="65"/>
      <c r="UVE75" s="69"/>
      <c r="UVF75" s="69"/>
      <c r="UVG75" s="70"/>
      <c r="UVH75" s="70"/>
      <c r="UVI75" s="70"/>
      <c r="UVJ75" s="71"/>
      <c r="UVL75" s="65"/>
      <c r="UVM75" s="69"/>
      <c r="UVN75" s="69"/>
      <c r="UVO75" s="70"/>
      <c r="UVP75" s="70"/>
      <c r="UVQ75" s="70"/>
      <c r="UVR75" s="71"/>
      <c r="UVT75" s="65"/>
      <c r="UVU75" s="69"/>
      <c r="UVV75" s="69"/>
      <c r="UVW75" s="70"/>
      <c r="UVX75" s="70"/>
      <c r="UVY75" s="70"/>
      <c r="UVZ75" s="71"/>
      <c r="UWB75" s="65"/>
      <c r="UWC75" s="69"/>
      <c r="UWD75" s="69"/>
      <c r="UWE75" s="70"/>
      <c r="UWF75" s="70"/>
      <c r="UWG75" s="70"/>
      <c r="UWH75" s="71"/>
      <c r="UWJ75" s="65"/>
      <c r="UWK75" s="69"/>
      <c r="UWL75" s="69"/>
      <c r="UWM75" s="70"/>
      <c r="UWN75" s="70"/>
      <c r="UWO75" s="70"/>
      <c r="UWP75" s="71"/>
      <c r="UWR75" s="65"/>
      <c r="UWS75" s="69"/>
      <c r="UWT75" s="69"/>
      <c r="UWU75" s="70"/>
      <c r="UWV75" s="70"/>
      <c r="UWW75" s="70"/>
      <c r="UWX75" s="71"/>
      <c r="UWZ75" s="65"/>
      <c r="UXA75" s="69"/>
      <c r="UXB75" s="69"/>
      <c r="UXC75" s="70"/>
      <c r="UXD75" s="70"/>
      <c r="UXE75" s="70"/>
      <c r="UXF75" s="71"/>
      <c r="UXH75" s="65"/>
      <c r="UXI75" s="69"/>
      <c r="UXJ75" s="69"/>
      <c r="UXK75" s="70"/>
      <c r="UXL75" s="70"/>
      <c r="UXM75" s="70"/>
      <c r="UXN75" s="71"/>
      <c r="UXP75" s="65"/>
      <c r="UXQ75" s="69"/>
      <c r="UXR75" s="69"/>
      <c r="UXS75" s="70"/>
      <c r="UXT75" s="70"/>
      <c r="UXU75" s="70"/>
      <c r="UXV75" s="71"/>
      <c r="UXX75" s="65"/>
      <c r="UXY75" s="69"/>
      <c r="UXZ75" s="69"/>
      <c r="UYA75" s="70"/>
      <c r="UYB75" s="70"/>
      <c r="UYC75" s="70"/>
      <c r="UYD75" s="71"/>
      <c r="UYF75" s="65"/>
      <c r="UYG75" s="69"/>
      <c r="UYH75" s="69"/>
      <c r="UYI75" s="70"/>
      <c r="UYJ75" s="70"/>
      <c r="UYK75" s="70"/>
      <c r="UYL75" s="71"/>
      <c r="UYN75" s="65"/>
      <c r="UYO75" s="69"/>
      <c r="UYP75" s="69"/>
      <c r="UYQ75" s="70"/>
      <c r="UYR75" s="70"/>
      <c r="UYS75" s="70"/>
      <c r="UYT75" s="71"/>
      <c r="UYV75" s="65"/>
      <c r="UYW75" s="69"/>
      <c r="UYX75" s="69"/>
      <c r="UYY75" s="70"/>
      <c r="UYZ75" s="70"/>
      <c r="UZA75" s="70"/>
      <c r="UZB75" s="71"/>
      <c r="UZD75" s="65"/>
      <c r="UZE75" s="69"/>
      <c r="UZF75" s="69"/>
      <c r="UZG75" s="70"/>
      <c r="UZH75" s="70"/>
      <c r="UZI75" s="70"/>
      <c r="UZJ75" s="71"/>
      <c r="UZL75" s="65"/>
      <c r="UZM75" s="69"/>
      <c r="UZN75" s="69"/>
      <c r="UZO75" s="70"/>
      <c r="UZP75" s="70"/>
      <c r="UZQ75" s="70"/>
      <c r="UZR75" s="71"/>
      <c r="UZT75" s="65"/>
      <c r="UZU75" s="69"/>
      <c r="UZV75" s="69"/>
      <c r="UZW75" s="70"/>
      <c r="UZX75" s="70"/>
      <c r="UZY75" s="70"/>
      <c r="UZZ75" s="71"/>
      <c r="VAB75" s="65"/>
      <c r="VAC75" s="69"/>
      <c r="VAD75" s="69"/>
      <c r="VAE75" s="70"/>
      <c r="VAF75" s="70"/>
      <c r="VAG75" s="70"/>
      <c r="VAH75" s="71"/>
      <c r="VAJ75" s="65"/>
      <c r="VAK75" s="69"/>
      <c r="VAL75" s="69"/>
      <c r="VAM75" s="70"/>
      <c r="VAN75" s="70"/>
      <c r="VAO75" s="70"/>
      <c r="VAP75" s="71"/>
      <c r="VAR75" s="65"/>
      <c r="VAS75" s="69"/>
      <c r="VAT75" s="69"/>
      <c r="VAU75" s="70"/>
      <c r="VAV75" s="70"/>
      <c r="VAW75" s="70"/>
      <c r="VAX75" s="71"/>
      <c r="VAZ75" s="65"/>
      <c r="VBA75" s="69"/>
      <c r="VBB75" s="69"/>
      <c r="VBC75" s="70"/>
      <c r="VBD75" s="70"/>
      <c r="VBE75" s="70"/>
      <c r="VBF75" s="71"/>
      <c r="VBH75" s="65"/>
      <c r="VBI75" s="69"/>
      <c r="VBJ75" s="69"/>
      <c r="VBK75" s="70"/>
      <c r="VBL75" s="70"/>
      <c r="VBM75" s="70"/>
      <c r="VBN75" s="71"/>
      <c r="VBP75" s="65"/>
      <c r="VBQ75" s="69"/>
      <c r="VBR75" s="69"/>
      <c r="VBS75" s="70"/>
      <c r="VBT75" s="70"/>
      <c r="VBU75" s="70"/>
      <c r="VBV75" s="71"/>
      <c r="VBX75" s="65"/>
      <c r="VBY75" s="69"/>
      <c r="VBZ75" s="69"/>
      <c r="VCA75" s="70"/>
      <c r="VCB75" s="70"/>
      <c r="VCC75" s="70"/>
      <c r="VCD75" s="71"/>
      <c r="VCF75" s="65"/>
      <c r="VCG75" s="69"/>
      <c r="VCH75" s="69"/>
      <c r="VCI75" s="70"/>
      <c r="VCJ75" s="70"/>
      <c r="VCK75" s="70"/>
      <c r="VCL75" s="71"/>
      <c r="VCN75" s="65"/>
      <c r="VCO75" s="69"/>
      <c r="VCP75" s="69"/>
      <c r="VCQ75" s="70"/>
      <c r="VCR75" s="70"/>
      <c r="VCS75" s="70"/>
      <c r="VCT75" s="71"/>
      <c r="VCV75" s="65"/>
      <c r="VCW75" s="69"/>
      <c r="VCX75" s="69"/>
      <c r="VCY75" s="70"/>
      <c r="VCZ75" s="70"/>
      <c r="VDA75" s="70"/>
      <c r="VDB75" s="71"/>
      <c r="VDD75" s="65"/>
      <c r="VDE75" s="69"/>
      <c r="VDF75" s="69"/>
      <c r="VDG75" s="70"/>
      <c r="VDH75" s="70"/>
      <c r="VDI75" s="70"/>
      <c r="VDJ75" s="71"/>
      <c r="VDL75" s="65"/>
      <c r="VDM75" s="69"/>
      <c r="VDN75" s="69"/>
      <c r="VDO75" s="70"/>
      <c r="VDP75" s="70"/>
      <c r="VDQ75" s="70"/>
      <c r="VDR75" s="71"/>
      <c r="VDT75" s="65"/>
      <c r="VDU75" s="69"/>
      <c r="VDV75" s="69"/>
      <c r="VDW75" s="70"/>
      <c r="VDX75" s="70"/>
      <c r="VDY75" s="70"/>
      <c r="VDZ75" s="71"/>
      <c r="VEB75" s="65"/>
      <c r="VEC75" s="69"/>
      <c r="VED75" s="69"/>
      <c r="VEE75" s="70"/>
      <c r="VEF75" s="70"/>
      <c r="VEG75" s="70"/>
      <c r="VEH75" s="71"/>
      <c r="VEJ75" s="65"/>
      <c r="VEK75" s="69"/>
      <c r="VEL75" s="69"/>
      <c r="VEM75" s="70"/>
      <c r="VEN75" s="70"/>
      <c r="VEO75" s="70"/>
      <c r="VEP75" s="71"/>
      <c r="VER75" s="65"/>
      <c r="VES75" s="69"/>
      <c r="VET75" s="69"/>
      <c r="VEU75" s="70"/>
      <c r="VEV75" s="70"/>
      <c r="VEW75" s="70"/>
      <c r="VEX75" s="71"/>
      <c r="VEZ75" s="65"/>
      <c r="VFA75" s="69"/>
      <c r="VFB75" s="69"/>
      <c r="VFC75" s="70"/>
      <c r="VFD75" s="70"/>
      <c r="VFE75" s="70"/>
      <c r="VFF75" s="71"/>
      <c r="VFH75" s="65"/>
      <c r="VFI75" s="69"/>
      <c r="VFJ75" s="69"/>
      <c r="VFK75" s="70"/>
      <c r="VFL75" s="70"/>
      <c r="VFM75" s="70"/>
      <c r="VFN75" s="71"/>
      <c r="VFP75" s="65"/>
      <c r="VFQ75" s="69"/>
      <c r="VFR75" s="69"/>
      <c r="VFS75" s="70"/>
      <c r="VFT75" s="70"/>
      <c r="VFU75" s="70"/>
      <c r="VFV75" s="71"/>
      <c r="VFX75" s="65"/>
      <c r="VFY75" s="69"/>
      <c r="VFZ75" s="69"/>
      <c r="VGA75" s="70"/>
      <c r="VGB75" s="70"/>
      <c r="VGC75" s="70"/>
      <c r="VGD75" s="71"/>
      <c r="VGF75" s="65"/>
      <c r="VGG75" s="69"/>
      <c r="VGH75" s="69"/>
      <c r="VGI75" s="70"/>
      <c r="VGJ75" s="70"/>
      <c r="VGK75" s="70"/>
      <c r="VGL75" s="71"/>
      <c r="VGN75" s="65"/>
      <c r="VGO75" s="69"/>
      <c r="VGP75" s="69"/>
      <c r="VGQ75" s="70"/>
      <c r="VGR75" s="70"/>
      <c r="VGS75" s="70"/>
      <c r="VGT75" s="71"/>
      <c r="VGV75" s="65"/>
      <c r="VGW75" s="69"/>
      <c r="VGX75" s="69"/>
      <c r="VGY75" s="70"/>
      <c r="VGZ75" s="70"/>
      <c r="VHA75" s="70"/>
      <c r="VHB75" s="71"/>
      <c r="VHD75" s="65"/>
      <c r="VHE75" s="69"/>
      <c r="VHF75" s="69"/>
      <c r="VHG75" s="70"/>
      <c r="VHH75" s="70"/>
      <c r="VHI75" s="70"/>
      <c r="VHJ75" s="71"/>
      <c r="VHL75" s="65"/>
      <c r="VHM75" s="69"/>
      <c r="VHN75" s="69"/>
      <c r="VHO75" s="70"/>
      <c r="VHP75" s="70"/>
      <c r="VHQ75" s="70"/>
      <c r="VHR75" s="71"/>
      <c r="VHT75" s="65"/>
      <c r="VHU75" s="69"/>
      <c r="VHV75" s="69"/>
      <c r="VHW75" s="70"/>
      <c r="VHX75" s="70"/>
      <c r="VHY75" s="70"/>
      <c r="VHZ75" s="71"/>
      <c r="VIB75" s="65"/>
      <c r="VIC75" s="69"/>
      <c r="VID75" s="69"/>
      <c r="VIE75" s="70"/>
      <c r="VIF75" s="70"/>
      <c r="VIG75" s="70"/>
      <c r="VIH75" s="71"/>
      <c r="VIJ75" s="65"/>
      <c r="VIK75" s="69"/>
      <c r="VIL75" s="69"/>
      <c r="VIM75" s="70"/>
      <c r="VIN75" s="70"/>
      <c r="VIO75" s="70"/>
      <c r="VIP75" s="71"/>
      <c r="VIR75" s="65"/>
      <c r="VIS75" s="69"/>
      <c r="VIT75" s="69"/>
      <c r="VIU75" s="70"/>
      <c r="VIV75" s="70"/>
      <c r="VIW75" s="70"/>
      <c r="VIX75" s="71"/>
      <c r="VIZ75" s="65"/>
      <c r="VJA75" s="69"/>
      <c r="VJB75" s="69"/>
      <c r="VJC75" s="70"/>
      <c r="VJD75" s="70"/>
      <c r="VJE75" s="70"/>
      <c r="VJF75" s="71"/>
      <c r="VJH75" s="65"/>
      <c r="VJI75" s="69"/>
      <c r="VJJ75" s="69"/>
      <c r="VJK75" s="70"/>
      <c r="VJL75" s="70"/>
      <c r="VJM75" s="70"/>
      <c r="VJN75" s="71"/>
      <c r="VJP75" s="65"/>
      <c r="VJQ75" s="69"/>
      <c r="VJR75" s="69"/>
      <c r="VJS75" s="70"/>
      <c r="VJT75" s="70"/>
      <c r="VJU75" s="70"/>
      <c r="VJV75" s="71"/>
      <c r="VJX75" s="65"/>
      <c r="VJY75" s="69"/>
      <c r="VJZ75" s="69"/>
      <c r="VKA75" s="70"/>
      <c r="VKB75" s="70"/>
      <c r="VKC75" s="70"/>
      <c r="VKD75" s="71"/>
      <c r="VKF75" s="65"/>
      <c r="VKG75" s="69"/>
      <c r="VKH75" s="69"/>
      <c r="VKI75" s="70"/>
      <c r="VKJ75" s="70"/>
      <c r="VKK75" s="70"/>
      <c r="VKL75" s="71"/>
      <c r="VKN75" s="65"/>
      <c r="VKO75" s="69"/>
      <c r="VKP75" s="69"/>
      <c r="VKQ75" s="70"/>
      <c r="VKR75" s="70"/>
      <c r="VKS75" s="70"/>
      <c r="VKT75" s="71"/>
      <c r="VKV75" s="65"/>
      <c r="VKW75" s="69"/>
      <c r="VKX75" s="69"/>
      <c r="VKY75" s="70"/>
      <c r="VKZ75" s="70"/>
      <c r="VLA75" s="70"/>
      <c r="VLB75" s="71"/>
      <c r="VLD75" s="65"/>
      <c r="VLE75" s="69"/>
      <c r="VLF75" s="69"/>
      <c r="VLG75" s="70"/>
      <c r="VLH75" s="70"/>
      <c r="VLI75" s="70"/>
      <c r="VLJ75" s="71"/>
      <c r="VLL75" s="65"/>
      <c r="VLM75" s="69"/>
      <c r="VLN75" s="69"/>
      <c r="VLO75" s="70"/>
      <c r="VLP75" s="70"/>
      <c r="VLQ75" s="70"/>
      <c r="VLR75" s="71"/>
      <c r="VLT75" s="65"/>
      <c r="VLU75" s="69"/>
      <c r="VLV75" s="69"/>
      <c r="VLW75" s="70"/>
      <c r="VLX75" s="70"/>
      <c r="VLY75" s="70"/>
      <c r="VLZ75" s="71"/>
      <c r="VMB75" s="65"/>
      <c r="VMC75" s="69"/>
      <c r="VMD75" s="69"/>
      <c r="VME75" s="70"/>
      <c r="VMF75" s="70"/>
      <c r="VMG75" s="70"/>
      <c r="VMH75" s="71"/>
      <c r="VMJ75" s="65"/>
      <c r="VMK75" s="69"/>
      <c r="VML75" s="69"/>
      <c r="VMM75" s="70"/>
      <c r="VMN75" s="70"/>
      <c r="VMO75" s="70"/>
      <c r="VMP75" s="71"/>
      <c r="VMR75" s="65"/>
      <c r="VMS75" s="69"/>
      <c r="VMT75" s="69"/>
      <c r="VMU75" s="70"/>
      <c r="VMV75" s="70"/>
      <c r="VMW75" s="70"/>
      <c r="VMX75" s="71"/>
      <c r="VMZ75" s="65"/>
      <c r="VNA75" s="69"/>
      <c r="VNB75" s="69"/>
      <c r="VNC75" s="70"/>
      <c r="VND75" s="70"/>
      <c r="VNE75" s="70"/>
      <c r="VNF75" s="71"/>
      <c r="VNH75" s="65"/>
      <c r="VNI75" s="69"/>
      <c r="VNJ75" s="69"/>
      <c r="VNK75" s="70"/>
      <c r="VNL75" s="70"/>
      <c r="VNM75" s="70"/>
      <c r="VNN75" s="71"/>
      <c r="VNP75" s="65"/>
      <c r="VNQ75" s="69"/>
      <c r="VNR75" s="69"/>
      <c r="VNS75" s="70"/>
      <c r="VNT75" s="70"/>
      <c r="VNU75" s="70"/>
      <c r="VNV75" s="71"/>
      <c r="VNX75" s="65"/>
      <c r="VNY75" s="69"/>
      <c r="VNZ75" s="69"/>
      <c r="VOA75" s="70"/>
      <c r="VOB75" s="70"/>
      <c r="VOC75" s="70"/>
      <c r="VOD75" s="71"/>
      <c r="VOF75" s="65"/>
      <c r="VOG75" s="69"/>
      <c r="VOH75" s="69"/>
      <c r="VOI75" s="70"/>
      <c r="VOJ75" s="70"/>
      <c r="VOK75" s="70"/>
      <c r="VOL75" s="71"/>
      <c r="VON75" s="65"/>
      <c r="VOO75" s="69"/>
      <c r="VOP75" s="69"/>
      <c r="VOQ75" s="70"/>
      <c r="VOR75" s="70"/>
      <c r="VOS75" s="70"/>
      <c r="VOT75" s="71"/>
      <c r="VOV75" s="65"/>
      <c r="VOW75" s="69"/>
      <c r="VOX75" s="69"/>
      <c r="VOY75" s="70"/>
      <c r="VOZ75" s="70"/>
      <c r="VPA75" s="70"/>
      <c r="VPB75" s="71"/>
      <c r="VPD75" s="65"/>
      <c r="VPE75" s="69"/>
      <c r="VPF75" s="69"/>
      <c r="VPG75" s="70"/>
      <c r="VPH75" s="70"/>
      <c r="VPI75" s="70"/>
      <c r="VPJ75" s="71"/>
      <c r="VPL75" s="65"/>
      <c r="VPM75" s="69"/>
      <c r="VPN75" s="69"/>
      <c r="VPO75" s="70"/>
      <c r="VPP75" s="70"/>
      <c r="VPQ75" s="70"/>
      <c r="VPR75" s="71"/>
      <c r="VPT75" s="65"/>
      <c r="VPU75" s="69"/>
      <c r="VPV75" s="69"/>
      <c r="VPW75" s="70"/>
      <c r="VPX75" s="70"/>
      <c r="VPY75" s="70"/>
      <c r="VPZ75" s="71"/>
      <c r="VQB75" s="65"/>
      <c r="VQC75" s="69"/>
      <c r="VQD75" s="69"/>
      <c r="VQE75" s="70"/>
      <c r="VQF75" s="70"/>
      <c r="VQG75" s="70"/>
      <c r="VQH75" s="71"/>
      <c r="VQJ75" s="65"/>
      <c r="VQK75" s="69"/>
      <c r="VQL75" s="69"/>
      <c r="VQM75" s="70"/>
      <c r="VQN75" s="70"/>
      <c r="VQO75" s="70"/>
      <c r="VQP75" s="71"/>
      <c r="VQR75" s="65"/>
      <c r="VQS75" s="69"/>
      <c r="VQT75" s="69"/>
      <c r="VQU75" s="70"/>
      <c r="VQV75" s="70"/>
      <c r="VQW75" s="70"/>
      <c r="VQX75" s="71"/>
      <c r="VQZ75" s="65"/>
      <c r="VRA75" s="69"/>
      <c r="VRB75" s="69"/>
      <c r="VRC75" s="70"/>
      <c r="VRD75" s="70"/>
      <c r="VRE75" s="70"/>
      <c r="VRF75" s="71"/>
      <c r="VRH75" s="65"/>
      <c r="VRI75" s="69"/>
      <c r="VRJ75" s="69"/>
      <c r="VRK75" s="70"/>
      <c r="VRL75" s="70"/>
      <c r="VRM75" s="70"/>
      <c r="VRN75" s="71"/>
      <c r="VRP75" s="65"/>
      <c r="VRQ75" s="69"/>
      <c r="VRR75" s="69"/>
      <c r="VRS75" s="70"/>
      <c r="VRT75" s="70"/>
      <c r="VRU75" s="70"/>
      <c r="VRV75" s="71"/>
      <c r="VRX75" s="65"/>
      <c r="VRY75" s="69"/>
      <c r="VRZ75" s="69"/>
      <c r="VSA75" s="70"/>
      <c r="VSB75" s="70"/>
      <c r="VSC75" s="70"/>
      <c r="VSD75" s="71"/>
      <c r="VSF75" s="65"/>
      <c r="VSG75" s="69"/>
      <c r="VSH75" s="69"/>
      <c r="VSI75" s="70"/>
      <c r="VSJ75" s="70"/>
      <c r="VSK75" s="70"/>
      <c r="VSL75" s="71"/>
      <c r="VSN75" s="65"/>
      <c r="VSO75" s="69"/>
      <c r="VSP75" s="69"/>
      <c r="VSQ75" s="70"/>
      <c r="VSR75" s="70"/>
      <c r="VSS75" s="70"/>
      <c r="VST75" s="71"/>
      <c r="VSV75" s="65"/>
      <c r="VSW75" s="69"/>
      <c r="VSX75" s="69"/>
      <c r="VSY75" s="70"/>
      <c r="VSZ75" s="70"/>
      <c r="VTA75" s="70"/>
      <c r="VTB75" s="71"/>
      <c r="VTD75" s="65"/>
      <c r="VTE75" s="69"/>
      <c r="VTF75" s="69"/>
      <c r="VTG75" s="70"/>
      <c r="VTH75" s="70"/>
      <c r="VTI75" s="70"/>
      <c r="VTJ75" s="71"/>
      <c r="VTL75" s="65"/>
      <c r="VTM75" s="69"/>
      <c r="VTN75" s="69"/>
      <c r="VTO75" s="70"/>
      <c r="VTP75" s="70"/>
      <c r="VTQ75" s="70"/>
      <c r="VTR75" s="71"/>
      <c r="VTT75" s="65"/>
      <c r="VTU75" s="69"/>
      <c r="VTV75" s="69"/>
      <c r="VTW75" s="70"/>
      <c r="VTX75" s="70"/>
      <c r="VTY75" s="70"/>
      <c r="VTZ75" s="71"/>
      <c r="VUB75" s="65"/>
      <c r="VUC75" s="69"/>
      <c r="VUD75" s="69"/>
      <c r="VUE75" s="70"/>
      <c r="VUF75" s="70"/>
      <c r="VUG75" s="70"/>
      <c r="VUH75" s="71"/>
      <c r="VUJ75" s="65"/>
      <c r="VUK75" s="69"/>
      <c r="VUL75" s="69"/>
      <c r="VUM75" s="70"/>
      <c r="VUN75" s="70"/>
      <c r="VUO75" s="70"/>
      <c r="VUP75" s="71"/>
      <c r="VUR75" s="65"/>
      <c r="VUS75" s="69"/>
      <c r="VUT75" s="69"/>
      <c r="VUU75" s="70"/>
      <c r="VUV75" s="70"/>
      <c r="VUW75" s="70"/>
      <c r="VUX75" s="71"/>
      <c r="VUZ75" s="65"/>
      <c r="VVA75" s="69"/>
      <c r="VVB75" s="69"/>
      <c r="VVC75" s="70"/>
      <c r="VVD75" s="70"/>
      <c r="VVE75" s="70"/>
      <c r="VVF75" s="71"/>
      <c r="VVH75" s="65"/>
      <c r="VVI75" s="69"/>
      <c r="VVJ75" s="69"/>
      <c r="VVK75" s="70"/>
      <c r="VVL75" s="70"/>
      <c r="VVM75" s="70"/>
      <c r="VVN75" s="71"/>
      <c r="VVP75" s="65"/>
      <c r="VVQ75" s="69"/>
      <c r="VVR75" s="69"/>
      <c r="VVS75" s="70"/>
      <c r="VVT75" s="70"/>
      <c r="VVU75" s="70"/>
      <c r="VVV75" s="71"/>
      <c r="VVX75" s="65"/>
      <c r="VVY75" s="69"/>
      <c r="VVZ75" s="69"/>
      <c r="VWA75" s="70"/>
      <c r="VWB75" s="70"/>
      <c r="VWC75" s="70"/>
      <c r="VWD75" s="71"/>
      <c r="VWF75" s="65"/>
      <c r="VWG75" s="69"/>
      <c r="VWH75" s="69"/>
      <c r="VWI75" s="70"/>
      <c r="VWJ75" s="70"/>
      <c r="VWK75" s="70"/>
      <c r="VWL75" s="71"/>
      <c r="VWN75" s="65"/>
      <c r="VWO75" s="69"/>
      <c r="VWP75" s="69"/>
      <c r="VWQ75" s="70"/>
      <c r="VWR75" s="70"/>
      <c r="VWS75" s="70"/>
      <c r="VWT75" s="71"/>
      <c r="VWV75" s="65"/>
      <c r="VWW75" s="69"/>
      <c r="VWX75" s="69"/>
      <c r="VWY75" s="70"/>
      <c r="VWZ75" s="70"/>
      <c r="VXA75" s="70"/>
      <c r="VXB75" s="71"/>
      <c r="VXD75" s="65"/>
      <c r="VXE75" s="69"/>
      <c r="VXF75" s="69"/>
      <c r="VXG75" s="70"/>
      <c r="VXH75" s="70"/>
      <c r="VXI75" s="70"/>
      <c r="VXJ75" s="71"/>
      <c r="VXL75" s="65"/>
      <c r="VXM75" s="69"/>
      <c r="VXN75" s="69"/>
      <c r="VXO75" s="70"/>
      <c r="VXP75" s="70"/>
      <c r="VXQ75" s="70"/>
      <c r="VXR75" s="71"/>
      <c r="VXT75" s="65"/>
      <c r="VXU75" s="69"/>
      <c r="VXV75" s="69"/>
      <c r="VXW75" s="70"/>
      <c r="VXX75" s="70"/>
      <c r="VXY75" s="70"/>
      <c r="VXZ75" s="71"/>
      <c r="VYB75" s="65"/>
      <c r="VYC75" s="69"/>
      <c r="VYD75" s="69"/>
      <c r="VYE75" s="70"/>
      <c r="VYF75" s="70"/>
      <c r="VYG75" s="70"/>
      <c r="VYH75" s="71"/>
      <c r="VYJ75" s="65"/>
      <c r="VYK75" s="69"/>
      <c r="VYL75" s="69"/>
      <c r="VYM75" s="70"/>
      <c r="VYN75" s="70"/>
      <c r="VYO75" s="70"/>
      <c r="VYP75" s="71"/>
      <c r="VYR75" s="65"/>
      <c r="VYS75" s="69"/>
      <c r="VYT75" s="69"/>
      <c r="VYU75" s="70"/>
      <c r="VYV75" s="70"/>
      <c r="VYW75" s="70"/>
      <c r="VYX75" s="71"/>
      <c r="VYZ75" s="65"/>
      <c r="VZA75" s="69"/>
      <c r="VZB75" s="69"/>
      <c r="VZC75" s="70"/>
      <c r="VZD75" s="70"/>
      <c r="VZE75" s="70"/>
      <c r="VZF75" s="71"/>
      <c r="VZH75" s="65"/>
      <c r="VZI75" s="69"/>
      <c r="VZJ75" s="69"/>
      <c r="VZK75" s="70"/>
      <c r="VZL75" s="70"/>
      <c r="VZM75" s="70"/>
      <c r="VZN75" s="71"/>
      <c r="VZP75" s="65"/>
      <c r="VZQ75" s="69"/>
      <c r="VZR75" s="69"/>
      <c r="VZS75" s="70"/>
      <c r="VZT75" s="70"/>
      <c r="VZU75" s="70"/>
      <c r="VZV75" s="71"/>
      <c r="VZX75" s="65"/>
      <c r="VZY75" s="69"/>
      <c r="VZZ75" s="69"/>
      <c r="WAA75" s="70"/>
      <c r="WAB75" s="70"/>
      <c r="WAC75" s="70"/>
      <c r="WAD75" s="71"/>
      <c r="WAF75" s="65"/>
      <c r="WAG75" s="69"/>
      <c r="WAH75" s="69"/>
      <c r="WAI75" s="70"/>
      <c r="WAJ75" s="70"/>
      <c r="WAK75" s="70"/>
      <c r="WAL75" s="71"/>
      <c r="WAN75" s="65"/>
      <c r="WAO75" s="69"/>
      <c r="WAP75" s="69"/>
      <c r="WAQ75" s="70"/>
      <c r="WAR75" s="70"/>
      <c r="WAS75" s="70"/>
      <c r="WAT75" s="71"/>
      <c r="WAV75" s="65"/>
      <c r="WAW75" s="69"/>
      <c r="WAX75" s="69"/>
      <c r="WAY75" s="70"/>
      <c r="WAZ75" s="70"/>
      <c r="WBA75" s="70"/>
      <c r="WBB75" s="71"/>
      <c r="WBD75" s="65"/>
      <c r="WBE75" s="69"/>
      <c r="WBF75" s="69"/>
      <c r="WBG75" s="70"/>
      <c r="WBH75" s="70"/>
      <c r="WBI75" s="70"/>
      <c r="WBJ75" s="71"/>
      <c r="WBL75" s="65"/>
      <c r="WBM75" s="69"/>
      <c r="WBN75" s="69"/>
      <c r="WBO75" s="70"/>
      <c r="WBP75" s="70"/>
      <c r="WBQ75" s="70"/>
      <c r="WBR75" s="71"/>
      <c r="WBT75" s="65"/>
      <c r="WBU75" s="69"/>
      <c r="WBV75" s="69"/>
      <c r="WBW75" s="70"/>
      <c r="WBX75" s="70"/>
      <c r="WBY75" s="70"/>
      <c r="WBZ75" s="71"/>
      <c r="WCB75" s="65"/>
      <c r="WCC75" s="69"/>
      <c r="WCD75" s="69"/>
      <c r="WCE75" s="70"/>
      <c r="WCF75" s="70"/>
      <c r="WCG75" s="70"/>
      <c r="WCH75" s="71"/>
      <c r="WCJ75" s="65"/>
      <c r="WCK75" s="69"/>
      <c r="WCL75" s="69"/>
      <c r="WCM75" s="70"/>
      <c r="WCN75" s="70"/>
      <c r="WCO75" s="70"/>
      <c r="WCP75" s="71"/>
      <c r="WCR75" s="65"/>
      <c r="WCS75" s="69"/>
      <c r="WCT75" s="69"/>
      <c r="WCU75" s="70"/>
      <c r="WCV75" s="70"/>
      <c r="WCW75" s="70"/>
      <c r="WCX75" s="71"/>
      <c r="WCZ75" s="65"/>
      <c r="WDA75" s="69"/>
      <c r="WDB75" s="69"/>
      <c r="WDC75" s="70"/>
      <c r="WDD75" s="70"/>
      <c r="WDE75" s="70"/>
      <c r="WDF75" s="71"/>
      <c r="WDH75" s="65"/>
      <c r="WDI75" s="69"/>
      <c r="WDJ75" s="69"/>
      <c r="WDK75" s="70"/>
      <c r="WDL75" s="70"/>
      <c r="WDM75" s="70"/>
      <c r="WDN75" s="71"/>
      <c r="WDP75" s="65"/>
      <c r="WDQ75" s="69"/>
      <c r="WDR75" s="69"/>
      <c r="WDS75" s="70"/>
      <c r="WDT75" s="70"/>
      <c r="WDU75" s="70"/>
      <c r="WDV75" s="71"/>
      <c r="WDX75" s="65"/>
      <c r="WDY75" s="69"/>
      <c r="WDZ75" s="69"/>
      <c r="WEA75" s="70"/>
      <c r="WEB75" s="70"/>
      <c r="WEC75" s="70"/>
      <c r="WED75" s="71"/>
      <c r="WEF75" s="65"/>
      <c r="WEG75" s="69"/>
      <c r="WEH75" s="69"/>
      <c r="WEI75" s="70"/>
      <c r="WEJ75" s="70"/>
      <c r="WEK75" s="70"/>
      <c r="WEL75" s="71"/>
      <c r="WEN75" s="65"/>
      <c r="WEO75" s="69"/>
      <c r="WEP75" s="69"/>
      <c r="WEQ75" s="70"/>
      <c r="WER75" s="70"/>
      <c r="WES75" s="70"/>
      <c r="WET75" s="71"/>
      <c r="WEV75" s="65"/>
      <c r="WEW75" s="69"/>
      <c r="WEX75" s="69"/>
      <c r="WEY75" s="70"/>
      <c r="WEZ75" s="70"/>
      <c r="WFA75" s="70"/>
      <c r="WFB75" s="71"/>
      <c r="WFD75" s="65"/>
      <c r="WFE75" s="69"/>
      <c r="WFF75" s="69"/>
      <c r="WFG75" s="70"/>
      <c r="WFH75" s="70"/>
      <c r="WFI75" s="70"/>
      <c r="WFJ75" s="71"/>
      <c r="WFL75" s="65"/>
      <c r="WFM75" s="69"/>
      <c r="WFN75" s="69"/>
      <c r="WFO75" s="70"/>
      <c r="WFP75" s="70"/>
      <c r="WFQ75" s="70"/>
      <c r="WFR75" s="71"/>
      <c r="WFT75" s="65"/>
      <c r="WFU75" s="69"/>
      <c r="WFV75" s="69"/>
      <c r="WFW75" s="70"/>
      <c r="WFX75" s="70"/>
      <c r="WFY75" s="70"/>
      <c r="WFZ75" s="71"/>
      <c r="WGB75" s="65"/>
      <c r="WGC75" s="69"/>
      <c r="WGD75" s="69"/>
      <c r="WGE75" s="70"/>
      <c r="WGF75" s="70"/>
      <c r="WGG75" s="70"/>
      <c r="WGH75" s="71"/>
      <c r="WGJ75" s="65"/>
      <c r="WGK75" s="69"/>
      <c r="WGL75" s="69"/>
      <c r="WGM75" s="70"/>
      <c r="WGN75" s="70"/>
      <c r="WGO75" s="70"/>
      <c r="WGP75" s="71"/>
      <c r="WGR75" s="65"/>
      <c r="WGS75" s="69"/>
      <c r="WGT75" s="69"/>
      <c r="WGU75" s="70"/>
      <c r="WGV75" s="70"/>
      <c r="WGW75" s="70"/>
      <c r="WGX75" s="71"/>
      <c r="WGZ75" s="65"/>
      <c r="WHA75" s="69"/>
      <c r="WHB75" s="69"/>
      <c r="WHC75" s="70"/>
      <c r="WHD75" s="70"/>
      <c r="WHE75" s="70"/>
      <c r="WHF75" s="71"/>
      <c r="WHH75" s="65"/>
      <c r="WHI75" s="69"/>
      <c r="WHJ75" s="69"/>
      <c r="WHK75" s="70"/>
      <c r="WHL75" s="70"/>
      <c r="WHM75" s="70"/>
      <c r="WHN75" s="71"/>
      <c r="WHP75" s="65"/>
      <c r="WHQ75" s="69"/>
      <c r="WHR75" s="69"/>
      <c r="WHS75" s="70"/>
      <c r="WHT75" s="70"/>
      <c r="WHU75" s="70"/>
      <c r="WHV75" s="71"/>
      <c r="WHX75" s="65"/>
      <c r="WHY75" s="69"/>
      <c r="WHZ75" s="69"/>
      <c r="WIA75" s="70"/>
      <c r="WIB75" s="70"/>
      <c r="WIC75" s="70"/>
      <c r="WID75" s="71"/>
      <c r="WIF75" s="65"/>
      <c r="WIG75" s="69"/>
      <c r="WIH75" s="69"/>
      <c r="WII75" s="70"/>
      <c r="WIJ75" s="70"/>
      <c r="WIK75" s="70"/>
      <c r="WIL75" s="71"/>
      <c r="WIN75" s="65"/>
      <c r="WIO75" s="69"/>
      <c r="WIP75" s="69"/>
      <c r="WIQ75" s="70"/>
      <c r="WIR75" s="70"/>
      <c r="WIS75" s="70"/>
      <c r="WIT75" s="71"/>
      <c r="WIV75" s="65"/>
      <c r="WIW75" s="69"/>
      <c r="WIX75" s="69"/>
      <c r="WIY75" s="70"/>
      <c r="WIZ75" s="70"/>
      <c r="WJA75" s="70"/>
      <c r="WJB75" s="71"/>
      <c r="WJD75" s="65"/>
      <c r="WJE75" s="69"/>
      <c r="WJF75" s="69"/>
      <c r="WJG75" s="70"/>
      <c r="WJH75" s="70"/>
      <c r="WJI75" s="70"/>
      <c r="WJJ75" s="71"/>
      <c r="WJL75" s="65"/>
      <c r="WJM75" s="69"/>
      <c r="WJN75" s="69"/>
      <c r="WJO75" s="70"/>
      <c r="WJP75" s="70"/>
      <c r="WJQ75" s="70"/>
      <c r="WJR75" s="71"/>
      <c r="WJT75" s="65"/>
      <c r="WJU75" s="69"/>
      <c r="WJV75" s="69"/>
      <c r="WJW75" s="70"/>
      <c r="WJX75" s="70"/>
      <c r="WJY75" s="70"/>
      <c r="WJZ75" s="71"/>
      <c r="WKB75" s="65"/>
      <c r="WKC75" s="69"/>
      <c r="WKD75" s="69"/>
      <c r="WKE75" s="70"/>
      <c r="WKF75" s="70"/>
      <c r="WKG75" s="70"/>
      <c r="WKH75" s="71"/>
      <c r="WKJ75" s="65"/>
      <c r="WKK75" s="69"/>
      <c r="WKL75" s="69"/>
      <c r="WKM75" s="70"/>
      <c r="WKN75" s="70"/>
      <c r="WKO75" s="70"/>
      <c r="WKP75" s="71"/>
      <c r="WKR75" s="65"/>
      <c r="WKS75" s="69"/>
      <c r="WKT75" s="69"/>
      <c r="WKU75" s="70"/>
      <c r="WKV75" s="70"/>
      <c r="WKW75" s="70"/>
      <c r="WKX75" s="71"/>
      <c r="WKZ75" s="65"/>
      <c r="WLA75" s="69"/>
      <c r="WLB75" s="69"/>
      <c r="WLC75" s="70"/>
      <c r="WLD75" s="70"/>
      <c r="WLE75" s="70"/>
      <c r="WLF75" s="71"/>
      <c r="WLH75" s="65"/>
      <c r="WLI75" s="69"/>
      <c r="WLJ75" s="69"/>
      <c r="WLK75" s="70"/>
      <c r="WLL75" s="70"/>
      <c r="WLM75" s="70"/>
      <c r="WLN75" s="71"/>
      <c r="WLP75" s="65"/>
      <c r="WLQ75" s="69"/>
      <c r="WLR75" s="69"/>
      <c r="WLS75" s="70"/>
      <c r="WLT75" s="70"/>
      <c r="WLU75" s="70"/>
      <c r="WLV75" s="71"/>
      <c r="WLX75" s="65"/>
      <c r="WLY75" s="69"/>
      <c r="WLZ75" s="69"/>
      <c r="WMA75" s="70"/>
      <c r="WMB75" s="70"/>
      <c r="WMC75" s="70"/>
      <c r="WMD75" s="71"/>
      <c r="WMF75" s="65"/>
      <c r="WMG75" s="69"/>
      <c r="WMH75" s="69"/>
      <c r="WMI75" s="70"/>
      <c r="WMJ75" s="70"/>
      <c r="WMK75" s="70"/>
      <c r="WML75" s="71"/>
      <c r="WMN75" s="65"/>
      <c r="WMO75" s="69"/>
      <c r="WMP75" s="69"/>
      <c r="WMQ75" s="70"/>
      <c r="WMR75" s="70"/>
      <c r="WMS75" s="70"/>
      <c r="WMT75" s="71"/>
      <c r="WMV75" s="65"/>
      <c r="WMW75" s="69"/>
      <c r="WMX75" s="69"/>
      <c r="WMY75" s="70"/>
      <c r="WMZ75" s="70"/>
      <c r="WNA75" s="70"/>
      <c r="WNB75" s="71"/>
      <c r="WND75" s="65"/>
      <c r="WNE75" s="69"/>
      <c r="WNF75" s="69"/>
      <c r="WNG75" s="70"/>
      <c r="WNH75" s="70"/>
      <c r="WNI75" s="70"/>
      <c r="WNJ75" s="71"/>
      <c r="WNL75" s="65"/>
      <c r="WNM75" s="69"/>
      <c r="WNN75" s="69"/>
      <c r="WNO75" s="70"/>
      <c r="WNP75" s="70"/>
      <c r="WNQ75" s="70"/>
      <c r="WNR75" s="71"/>
      <c r="WNT75" s="65"/>
      <c r="WNU75" s="69"/>
      <c r="WNV75" s="69"/>
      <c r="WNW75" s="70"/>
      <c r="WNX75" s="70"/>
      <c r="WNY75" s="70"/>
      <c r="WNZ75" s="71"/>
      <c r="WOB75" s="65"/>
      <c r="WOC75" s="69"/>
      <c r="WOD75" s="69"/>
      <c r="WOE75" s="70"/>
      <c r="WOF75" s="70"/>
      <c r="WOG75" s="70"/>
      <c r="WOH75" s="71"/>
      <c r="WOJ75" s="65"/>
      <c r="WOK75" s="69"/>
      <c r="WOL75" s="69"/>
      <c r="WOM75" s="70"/>
      <c r="WON75" s="70"/>
      <c r="WOO75" s="70"/>
      <c r="WOP75" s="71"/>
      <c r="WOR75" s="65"/>
      <c r="WOS75" s="69"/>
      <c r="WOT75" s="69"/>
      <c r="WOU75" s="70"/>
      <c r="WOV75" s="70"/>
      <c r="WOW75" s="70"/>
      <c r="WOX75" s="71"/>
      <c r="WOZ75" s="65"/>
      <c r="WPA75" s="69"/>
      <c r="WPB75" s="69"/>
      <c r="WPC75" s="70"/>
      <c r="WPD75" s="70"/>
      <c r="WPE75" s="70"/>
      <c r="WPF75" s="71"/>
      <c r="WPH75" s="65"/>
      <c r="WPI75" s="69"/>
      <c r="WPJ75" s="69"/>
      <c r="WPK75" s="70"/>
      <c r="WPL75" s="70"/>
      <c r="WPM75" s="70"/>
      <c r="WPN75" s="71"/>
      <c r="WPP75" s="65"/>
      <c r="WPQ75" s="69"/>
      <c r="WPR75" s="69"/>
      <c r="WPS75" s="70"/>
      <c r="WPT75" s="70"/>
      <c r="WPU75" s="70"/>
      <c r="WPV75" s="71"/>
      <c r="WPX75" s="65"/>
      <c r="WPY75" s="69"/>
      <c r="WPZ75" s="69"/>
      <c r="WQA75" s="70"/>
      <c r="WQB75" s="70"/>
      <c r="WQC75" s="70"/>
      <c r="WQD75" s="71"/>
      <c r="WQF75" s="65"/>
      <c r="WQG75" s="69"/>
      <c r="WQH75" s="69"/>
      <c r="WQI75" s="70"/>
      <c r="WQJ75" s="70"/>
      <c r="WQK75" s="70"/>
      <c r="WQL75" s="71"/>
      <c r="WQN75" s="65"/>
      <c r="WQO75" s="69"/>
      <c r="WQP75" s="69"/>
      <c r="WQQ75" s="70"/>
      <c r="WQR75" s="70"/>
      <c r="WQS75" s="70"/>
      <c r="WQT75" s="71"/>
      <c r="WQV75" s="65"/>
      <c r="WQW75" s="69"/>
      <c r="WQX75" s="69"/>
      <c r="WQY75" s="70"/>
      <c r="WQZ75" s="70"/>
      <c r="WRA75" s="70"/>
      <c r="WRB75" s="71"/>
      <c r="WRD75" s="65"/>
      <c r="WRE75" s="69"/>
      <c r="WRF75" s="69"/>
      <c r="WRG75" s="70"/>
      <c r="WRH75" s="70"/>
      <c r="WRI75" s="70"/>
      <c r="WRJ75" s="71"/>
      <c r="WRL75" s="65"/>
      <c r="WRM75" s="69"/>
      <c r="WRN75" s="69"/>
      <c r="WRO75" s="70"/>
      <c r="WRP75" s="70"/>
      <c r="WRQ75" s="70"/>
      <c r="WRR75" s="71"/>
      <c r="WRT75" s="65"/>
      <c r="WRU75" s="69"/>
      <c r="WRV75" s="69"/>
      <c r="WRW75" s="70"/>
      <c r="WRX75" s="70"/>
      <c r="WRY75" s="70"/>
      <c r="WRZ75" s="71"/>
      <c r="WSB75" s="65"/>
      <c r="WSC75" s="69"/>
      <c r="WSD75" s="69"/>
      <c r="WSE75" s="70"/>
      <c r="WSF75" s="70"/>
      <c r="WSG75" s="70"/>
      <c r="WSH75" s="71"/>
      <c r="WSJ75" s="65"/>
      <c r="WSK75" s="69"/>
      <c r="WSL75" s="69"/>
      <c r="WSM75" s="70"/>
      <c r="WSN75" s="70"/>
      <c r="WSO75" s="70"/>
      <c r="WSP75" s="71"/>
      <c r="WSR75" s="65"/>
      <c r="WSS75" s="69"/>
      <c r="WST75" s="69"/>
      <c r="WSU75" s="70"/>
      <c r="WSV75" s="70"/>
      <c r="WSW75" s="70"/>
      <c r="WSX75" s="71"/>
      <c r="WSZ75" s="65"/>
      <c r="WTA75" s="69"/>
      <c r="WTB75" s="69"/>
      <c r="WTC75" s="70"/>
      <c r="WTD75" s="70"/>
      <c r="WTE75" s="70"/>
      <c r="WTF75" s="71"/>
      <c r="WTH75" s="65"/>
      <c r="WTI75" s="69"/>
      <c r="WTJ75" s="69"/>
      <c r="WTK75" s="70"/>
      <c r="WTL75" s="70"/>
      <c r="WTM75" s="70"/>
      <c r="WTN75" s="71"/>
      <c r="WTP75" s="65"/>
      <c r="WTQ75" s="69"/>
      <c r="WTR75" s="69"/>
      <c r="WTS75" s="70"/>
      <c r="WTT75" s="70"/>
      <c r="WTU75" s="70"/>
      <c r="WTV75" s="71"/>
      <c r="WTX75" s="65"/>
      <c r="WTY75" s="69"/>
      <c r="WTZ75" s="69"/>
      <c r="WUA75" s="70"/>
      <c r="WUB75" s="70"/>
      <c r="WUC75" s="70"/>
      <c r="WUD75" s="71"/>
      <c r="WUF75" s="65"/>
      <c r="WUG75" s="69"/>
      <c r="WUH75" s="69"/>
      <c r="WUI75" s="70"/>
      <c r="WUJ75" s="70"/>
      <c r="WUK75" s="70"/>
      <c r="WUL75" s="71"/>
      <c r="WUN75" s="65"/>
      <c r="WUO75" s="69"/>
      <c r="WUP75" s="69"/>
      <c r="WUQ75" s="70"/>
      <c r="WUR75" s="70"/>
      <c r="WUS75" s="70"/>
      <c r="WUT75" s="71"/>
      <c r="WUV75" s="65"/>
      <c r="WUW75" s="69"/>
      <c r="WUX75" s="69"/>
      <c r="WUY75" s="70"/>
      <c r="WUZ75" s="70"/>
      <c r="WVA75" s="70"/>
      <c r="WVB75" s="71"/>
      <c r="WVD75" s="65"/>
      <c r="WVE75" s="69"/>
      <c r="WVF75" s="69"/>
      <c r="WVG75" s="70"/>
      <c r="WVH75" s="70"/>
      <c r="WVI75" s="70"/>
      <c r="WVJ75" s="71"/>
      <c r="WVL75" s="65"/>
      <c r="WVM75" s="69"/>
      <c r="WVN75" s="69"/>
      <c r="WVO75" s="70"/>
      <c r="WVP75" s="70"/>
      <c r="WVQ75" s="70"/>
      <c r="WVR75" s="71"/>
      <c r="WVT75" s="65"/>
      <c r="WVU75" s="69"/>
      <c r="WVV75" s="69"/>
      <c r="WVW75" s="70"/>
      <c r="WVX75" s="70"/>
      <c r="WVY75" s="70"/>
      <c r="WVZ75" s="71"/>
      <c r="WWB75" s="65"/>
      <c r="WWC75" s="69"/>
      <c r="WWD75" s="69"/>
      <c r="WWE75" s="70"/>
      <c r="WWF75" s="70"/>
      <c r="WWG75" s="70"/>
      <c r="WWH75" s="71"/>
      <c r="WWJ75" s="65"/>
      <c r="WWK75" s="69"/>
      <c r="WWL75" s="69"/>
      <c r="WWM75" s="70"/>
      <c r="WWN75" s="70"/>
      <c r="WWO75" s="70"/>
      <c r="WWP75" s="71"/>
      <c r="WWR75" s="65"/>
      <c r="WWS75" s="69"/>
      <c r="WWT75" s="69"/>
      <c r="WWU75" s="70"/>
      <c r="WWV75" s="70"/>
      <c r="WWW75" s="70"/>
      <c r="WWX75" s="71"/>
      <c r="WWZ75" s="65"/>
      <c r="WXA75" s="69"/>
      <c r="WXB75" s="69"/>
      <c r="WXC75" s="70"/>
      <c r="WXD75" s="70"/>
      <c r="WXE75" s="70"/>
      <c r="WXF75" s="71"/>
      <c r="WXH75" s="65"/>
      <c r="WXI75" s="69"/>
      <c r="WXJ75" s="69"/>
      <c r="WXK75" s="70"/>
      <c r="WXL75" s="70"/>
      <c r="WXM75" s="70"/>
      <c r="WXN75" s="71"/>
      <c r="WXP75" s="65"/>
      <c r="WXQ75" s="69"/>
      <c r="WXR75" s="69"/>
      <c r="WXS75" s="70"/>
      <c r="WXT75" s="70"/>
      <c r="WXU75" s="70"/>
      <c r="WXV75" s="71"/>
      <c r="WXX75" s="65"/>
      <c r="WXY75" s="69"/>
      <c r="WXZ75" s="69"/>
      <c r="WYA75" s="70"/>
      <c r="WYB75" s="70"/>
      <c r="WYC75" s="70"/>
      <c r="WYD75" s="71"/>
      <c r="WYF75" s="65"/>
      <c r="WYG75" s="69"/>
      <c r="WYH75" s="69"/>
      <c r="WYI75" s="70"/>
      <c r="WYJ75" s="70"/>
      <c r="WYK75" s="70"/>
      <c r="WYL75" s="71"/>
      <c r="WYN75" s="65"/>
      <c r="WYO75" s="69"/>
      <c r="WYP75" s="69"/>
      <c r="WYQ75" s="70"/>
      <c r="WYR75" s="70"/>
      <c r="WYS75" s="70"/>
      <c r="WYT75" s="71"/>
      <c r="WYV75" s="65"/>
      <c r="WYW75" s="69"/>
      <c r="WYX75" s="69"/>
      <c r="WYY75" s="70"/>
      <c r="WYZ75" s="70"/>
      <c r="WZA75" s="70"/>
      <c r="WZB75" s="71"/>
      <c r="WZD75" s="65"/>
      <c r="WZE75" s="69"/>
      <c r="WZF75" s="69"/>
      <c r="WZG75" s="70"/>
      <c r="WZH75" s="70"/>
      <c r="WZI75" s="70"/>
      <c r="WZJ75" s="71"/>
      <c r="WZL75" s="65"/>
      <c r="WZM75" s="69"/>
      <c r="WZN75" s="69"/>
      <c r="WZO75" s="70"/>
      <c r="WZP75" s="70"/>
      <c r="WZQ75" s="70"/>
      <c r="WZR75" s="71"/>
      <c r="WZT75" s="65"/>
      <c r="WZU75" s="69"/>
      <c r="WZV75" s="69"/>
      <c r="WZW75" s="70"/>
      <c r="WZX75" s="70"/>
      <c r="WZY75" s="70"/>
      <c r="WZZ75" s="71"/>
      <c r="XAB75" s="65"/>
      <c r="XAC75" s="69"/>
      <c r="XAD75" s="69"/>
      <c r="XAE75" s="70"/>
      <c r="XAF75" s="70"/>
      <c r="XAG75" s="70"/>
      <c r="XAH75" s="71"/>
      <c r="XAJ75" s="65"/>
      <c r="XAK75" s="69"/>
      <c r="XAL75" s="69"/>
      <c r="XAM75" s="70"/>
      <c r="XAN75" s="70"/>
      <c r="XAO75" s="70"/>
      <c r="XAP75" s="71"/>
      <c r="XAR75" s="65"/>
      <c r="XAS75" s="69"/>
      <c r="XAT75" s="69"/>
      <c r="XAU75" s="70"/>
      <c r="XAV75" s="70"/>
      <c r="XAW75" s="70"/>
      <c r="XAX75" s="71"/>
      <c r="XAZ75" s="65"/>
      <c r="XBA75" s="69"/>
      <c r="XBB75" s="69"/>
      <c r="XBC75" s="70"/>
      <c r="XBD75" s="70"/>
      <c r="XBE75" s="70"/>
      <c r="XBF75" s="71"/>
      <c r="XBH75" s="65"/>
      <c r="XBI75" s="69"/>
      <c r="XBJ75" s="69"/>
      <c r="XBK75" s="70"/>
      <c r="XBL75" s="70"/>
      <c r="XBM75" s="70"/>
      <c r="XBN75" s="71"/>
      <c r="XBP75" s="65"/>
      <c r="XBQ75" s="69"/>
      <c r="XBR75" s="69"/>
      <c r="XBS75" s="70"/>
      <c r="XBT75" s="70"/>
      <c r="XBU75" s="70"/>
      <c r="XBV75" s="71"/>
      <c r="XBX75" s="65"/>
      <c r="XBY75" s="69"/>
      <c r="XBZ75" s="69"/>
      <c r="XCA75" s="70"/>
      <c r="XCB75" s="70"/>
      <c r="XCC75" s="70"/>
      <c r="XCD75" s="71"/>
      <c r="XCF75" s="65"/>
      <c r="XCG75" s="69"/>
      <c r="XCH75" s="69"/>
      <c r="XCI75" s="70"/>
      <c r="XCJ75" s="70"/>
      <c r="XCK75" s="70"/>
      <c r="XCL75" s="71"/>
      <c r="XCN75" s="65"/>
      <c r="XCO75" s="69"/>
      <c r="XCP75" s="69"/>
      <c r="XCQ75" s="70"/>
      <c r="XCR75" s="70"/>
      <c r="XCS75" s="70"/>
      <c r="XCT75" s="71"/>
      <c r="XCV75" s="65"/>
      <c r="XCW75" s="69"/>
      <c r="XCX75" s="69"/>
      <c r="XCY75" s="70"/>
      <c r="XCZ75" s="70"/>
      <c r="XDA75" s="70"/>
      <c r="XDB75" s="71"/>
      <c r="XDD75" s="65"/>
      <c r="XDE75" s="69"/>
      <c r="XDF75" s="69"/>
      <c r="XDG75" s="70"/>
      <c r="XDH75" s="70"/>
      <c r="XDI75" s="70"/>
      <c r="XDJ75" s="71"/>
      <c r="XDL75" s="65"/>
      <c r="XDM75" s="69"/>
      <c r="XDN75" s="69"/>
      <c r="XDO75" s="70"/>
      <c r="XDP75" s="70"/>
      <c r="XDQ75" s="70"/>
      <c r="XDR75" s="71"/>
      <c r="XDT75" s="65"/>
      <c r="XDU75" s="69"/>
      <c r="XDV75" s="69"/>
      <c r="XDW75" s="70"/>
      <c r="XDX75" s="70"/>
      <c r="XDY75" s="70"/>
      <c r="XDZ75" s="71"/>
      <c r="XEB75" s="65"/>
      <c r="XEC75" s="69"/>
      <c r="XED75" s="69"/>
      <c r="XEE75" s="70"/>
      <c r="XEF75" s="70"/>
      <c r="XEG75" s="70"/>
      <c r="XEH75" s="71"/>
      <c r="XEJ75" s="65"/>
      <c r="XEK75" s="69"/>
      <c r="XEL75" s="69"/>
      <c r="XEM75" s="70"/>
      <c r="XEN75" s="70"/>
      <c r="XEO75" s="70"/>
      <c r="XEP75" s="71"/>
      <c r="XER75" s="65"/>
      <c r="XES75" s="69"/>
      <c r="XET75" s="69"/>
      <c r="XEU75" s="70"/>
      <c r="XEV75" s="70"/>
      <c r="XEW75" s="70"/>
      <c r="XEX75" s="71"/>
      <c r="XEZ75" s="65"/>
      <c r="XFA75" s="69"/>
      <c r="XFB75" s="69"/>
      <c r="XFC75" s="70"/>
      <c r="XFD75" s="70"/>
    </row>
    <row r="76" spans="1:16384" s="64" customFormat="1" ht="19.5" customHeight="1" x14ac:dyDescent="0.2">
      <c r="A76" s="426">
        <f t="shared" si="4"/>
        <v>67</v>
      </c>
      <c r="B76" s="1134"/>
      <c r="C76" s="1179"/>
      <c r="D76" s="1139" t="s">
        <v>91</v>
      </c>
      <c r="E76" s="1140"/>
      <c r="F76" s="1141"/>
      <c r="G76" s="62"/>
      <c r="H76" s="62"/>
      <c r="I76" s="62"/>
      <c r="J76" s="62"/>
      <c r="K76" s="57">
        <f t="shared" si="5"/>
        <v>0</v>
      </c>
      <c r="L76" s="65"/>
      <c r="M76" s="69"/>
      <c r="N76" s="69"/>
      <c r="O76" s="70"/>
      <c r="P76" s="70"/>
      <c r="Q76" s="70"/>
      <c r="R76" s="71"/>
      <c r="T76" s="65"/>
      <c r="U76" s="69"/>
      <c r="V76" s="69"/>
      <c r="W76" s="70"/>
      <c r="X76" s="70"/>
      <c r="Y76" s="70"/>
      <c r="Z76" s="71"/>
      <c r="AB76" s="65"/>
      <c r="AC76" s="69"/>
      <c r="AD76" s="69"/>
      <c r="AE76" s="70"/>
      <c r="AF76" s="70"/>
      <c r="AG76" s="70"/>
      <c r="AH76" s="71"/>
      <c r="AJ76" s="65"/>
      <c r="AK76" s="69"/>
      <c r="AL76" s="69"/>
      <c r="AM76" s="70"/>
      <c r="AN76" s="70"/>
      <c r="AO76" s="70"/>
      <c r="AP76" s="71"/>
      <c r="AR76" s="65"/>
      <c r="AS76" s="69"/>
      <c r="AT76" s="69"/>
      <c r="AU76" s="70"/>
      <c r="AV76" s="70"/>
      <c r="AW76" s="70"/>
      <c r="AX76" s="71"/>
      <c r="AZ76" s="65"/>
      <c r="BA76" s="69"/>
      <c r="BB76" s="69"/>
      <c r="BC76" s="70"/>
      <c r="BD76" s="70"/>
      <c r="BE76" s="70"/>
      <c r="BF76" s="71"/>
      <c r="BH76" s="65"/>
      <c r="BI76" s="69"/>
      <c r="BJ76" s="69"/>
      <c r="BK76" s="70"/>
      <c r="BL76" s="70"/>
      <c r="BM76" s="70"/>
      <c r="BN76" s="71"/>
      <c r="BP76" s="65"/>
      <c r="BQ76" s="69"/>
      <c r="BR76" s="69"/>
      <c r="BS76" s="70"/>
      <c r="BT76" s="70"/>
      <c r="BU76" s="70"/>
      <c r="BV76" s="71"/>
      <c r="BX76" s="65"/>
      <c r="BY76" s="69"/>
      <c r="BZ76" s="69"/>
      <c r="CA76" s="70"/>
      <c r="CB76" s="70"/>
      <c r="CC76" s="70"/>
      <c r="CD76" s="71"/>
      <c r="CF76" s="65"/>
      <c r="CG76" s="69"/>
      <c r="CH76" s="69"/>
      <c r="CI76" s="70"/>
      <c r="CJ76" s="70"/>
      <c r="CK76" s="70"/>
      <c r="CL76" s="71"/>
      <c r="CN76" s="65"/>
      <c r="CO76" s="69"/>
      <c r="CP76" s="69"/>
      <c r="CQ76" s="70"/>
      <c r="CR76" s="70"/>
      <c r="CS76" s="70"/>
      <c r="CT76" s="71"/>
      <c r="CV76" s="65"/>
      <c r="CW76" s="69"/>
      <c r="CX76" s="69"/>
      <c r="CY76" s="70"/>
      <c r="CZ76" s="70"/>
      <c r="DA76" s="70"/>
      <c r="DB76" s="71"/>
      <c r="DD76" s="65"/>
      <c r="DE76" s="69"/>
      <c r="DF76" s="69"/>
      <c r="DG76" s="70"/>
      <c r="DH76" s="70"/>
      <c r="DI76" s="70"/>
      <c r="DJ76" s="71"/>
      <c r="DL76" s="65"/>
      <c r="DM76" s="69"/>
      <c r="DN76" s="69"/>
      <c r="DO76" s="70"/>
      <c r="DP76" s="70"/>
      <c r="DQ76" s="70"/>
      <c r="DR76" s="71"/>
      <c r="DT76" s="65"/>
      <c r="DU76" s="69"/>
      <c r="DV76" s="69"/>
      <c r="DW76" s="70"/>
      <c r="DX76" s="70"/>
      <c r="DY76" s="70"/>
      <c r="DZ76" s="71"/>
      <c r="EB76" s="65"/>
      <c r="EC76" s="69"/>
      <c r="ED76" s="69"/>
      <c r="EE76" s="70"/>
      <c r="EF76" s="70"/>
      <c r="EG76" s="70"/>
      <c r="EH76" s="71"/>
      <c r="EJ76" s="65"/>
      <c r="EK76" s="69"/>
      <c r="EL76" s="69"/>
      <c r="EM76" s="70"/>
      <c r="EN76" s="70"/>
      <c r="EO76" s="70"/>
      <c r="EP76" s="71"/>
      <c r="ER76" s="65"/>
      <c r="ES76" s="69"/>
      <c r="ET76" s="69"/>
      <c r="EU76" s="70"/>
      <c r="EV76" s="70"/>
      <c r="EW76" s="70"/>
      <c r="EX76" s="71"/>
      <c r="EZ76" s="65"/>
      <c r="FA76" s="69"/>
      <c r="FB76" s="69"/>
      <c r="FC76" s="70"/>
      <c r="FD76" s="70"/>
      <c r="FE76" s="70"/>
      <c r="FF76" s="71"/>
      <c r="FH76" s="65"/>
      <c r="FI76" s="69"/>
      <c r="FJ76" s="69"/>
      <c r="FK76" s="70"/>
      <c r="FL76" s="70"/>
      <c r="FM76" s="70"/>
      <c r="FN76" s="71"/>
      <c r="FP76" s="65"/>
      <c r="FQ76" s="69"/>
      <c r="FR76" s="69"/>
      <c r="FS76" s="70"/>
      <c r="FT76" s="70"/>
      <c r="FU76" s="70"/>
      <c r="FV76" s="71"/>
      <c r="FX76" s="65"/>
      <c r="FY76" s="69"/>
      <c r="FZ76" s="69"/>
      <c r="GA76" s="70"/>
      <c r="GB76" s="70"/>
      <c r="GC76" s="70"/>
      <c r="GD76" s="71"/>
      <c r="GF76" s="65"/>
      <c r="GG76" s="69"/>
      <c r="GH76" s="69"/>
      <c r="GI76" s="70"/>
      <c r="GJ76" s="70"/>
      <c r="GK76" s="70"/>
      <c r="GL76" s="71"/>
      <c r="GN76" s="65"/>
      <c r="GO76" s="69"/>
      <c r="GP76" s="69"/>
      <c r="GQ76" s="70"/>
      <c r="GR76" s="70"/>
      <c r="GS76" s="70"/>
      <c r="GT76" s="71"/>
      <c r="GV76" s="65"/>
      <c r="GW76" s="69"/>
      <c r="GX76" s="69"/>
      <c r="GY76" s="70"/>
      <c r="GZ76" s="70"/>
      <c r="HA76" s="70"/>
      <c r="HB76" s="71"/>
      <c r="HD76" s="65"/>
      <c r="HE76" s="69"/>
      <c r="HF76" s="69"/>
      <c r="HG76" s="70"/>
      <c r="HH76" s="70"/>
      <c r="HI76" s="70"/>
      <c r="HJ76" s="71"/>
      <c r="HL76" s="65"/>
      <c r="HM76" s="69"/>
      <c r="HN76" s="69"/>
      <c r="HO76" s="70"/>
      <c r="HP76" s="70"/>
      <c r="HQ76" s="70"/>
      <c r="HR76" s="71"/>
      <c r="HT76" s="65"/>
      <c r="HU76" s="69"/>
      <c r="HV76" s="69"/>
      <c r="HW76" s="70"/>
      <c r="HX76" s="70"/>
      <c r="HY76" s="70"/>
      <c r="HZ76" s="71"/>
      <c r="IB76" s="65"/>
      <c r="IC76" s="69"/>
      <c r="ID76" s="69"/>
      <c r="IE76" s="70"/>
      <c r="IF76" s="70"/>
      <c r="IG76" s="70"/>
      <c r="IH76" s="71"/>
      <c r="IJ76" s="65"/>
      <c r="IK76" s="69"/>
      <c r="IL76" s="69"/>
      <c r="IM76" s="70"/>
      <c r="IN76" s="70"/>
      <c r="IO76" s="70"/>
      <c r="IP76" s="71"/>
      <c r="IR76" s="65"/>
      <c r="IS76" s="69"/>
      <c r="IT76" s="69"/>
      <c r="IU76" s="70"/>
      <c r="IV76" s="70"/>
      <c r="IW76" s="70"/>
      <c r="IX76" s="71"/>
      <c r="IZ76" s="65"/>
      <c r="JA76" s="69"/>
      <c r="JB76" s="69"/>
      <c r="JC76" s="70"/>
      <c r="JD76" s="70"/>
      <c r="JE76" s="70"/>
      <c r="JF76" s="71"/>
      <c r="JH76" s="65"/>
      <c r="JI76" s="69"/>
      <c r="JJ76" s="69"/>
      <c r="JK76" s="70"/>
      <c r="JL76" s="70"/>
      <c r="JM76" s="70"/>
      <c r="JN76" s="71"/>
      <c r="JP76" s="65"/>
      <c r="JQ76" s="69"/>
      <c r="JR76" s="69"/>
      <c r="JS76" s="70"/>
      <c r="JT76" s="70"/>
      <c r="JU76" s="70"/>
      <c r="JV76" s="71"/>
      <c r="JX76" s="65"/>
      <c r="JY76" s="69"/>
      <c r="JZ76" s="69"/>
      <c r="KA76" s="70"/>
      <c r="KB76" s="70"/>
      <c r="KC76" s="70"/>
      <c r="KD76" s="71"/>
      <c r="KF76" s="65"/>
      <c r="KG76" s="69"/>
      <c r="KH76" s="69"/>
      <c r="KI76" s="70"/>
      <c r="KJ76" s="70"/>
      <c r="KK76" s="70"/>
      <c r="KL76" s="71"/>
      <c r="KN76" s="65"/>
      <c r="KO76" s="69"/>
      <c r="KP76" s="69"/>
      <c r="KQ76" s="70"/>
      <c r="KR76" s="70"/>
      <c r="KS76" s="70"/>
      <c r="KT76" s="71"/>
      <c r="KV76" s="65"/>
      <c r="KW76" s="69"/>
      <c r="KX76" s="69"/>
      <c r="KY76" s="70"/>
      <c r="KZ76" s="70"/>
      <c r="LA76" s="70"/>
      <c r="LB76" s="71"/>
      <c r="LD76" s="65"/>
      <c r="LE76" s="69"/>
      <c r="LF76" s="69"/>
      <c r="LG76" s="70"/>
      <c r="LH76" s="70"/>
      <c r="LI76" s="70"/>
      <c r="LJ76" s="71"/>
      <c r="LL76" s="65"/>
      <c r="LM76" s="69"/>
      <c r="LN76" s="69"/>
      <c r="LO76" s="70"/>
      <c r="LP76" s="70"/>
      <c r="LQ76" s="70"/>
      <c r="LR76" s="71"/>
      <c r="LT76" s="65"/>
      <c r="LU76" s="69"/>
      <c r="LV76" s="69"/>
      <c r="LW76" s="70"/>
      <c r="LX76" s="70"/>
      <c r="LY76" s="70"/>
      <c r="LZ76" s="71"/>
      <c r="MB76" s="65"/>
      <c r="MC76" s="69"/>
      <c r="MD76" s="69"/>
      <c r="ME76" s="70"/>
      <c r="MF76" s="70"/>
      <c r="MG76" s="70"/>
      <c r="MH76" s="71"/>
      <c r="MJ76" s="65"/>
      <c r="MK76" s="69"/>
      <c r="ML76" s="69"/>
      <c r="MM76" s="70"/>
      <c r="MN76" s="70"/>
      <c r="MO76" s="70"/>
      <c r="MP76" s="71"/>
      <c r="MR76" s="65"/>
      <c r="MS76" s="69"/>
      <c r="MT76" s="69"/>
      <c r="MU76" s="70"/>
      <c r="MV76" s="70"/>
      <c r="MW76" s="70"/>
      <c r="MX76" s="71"/>
      <c r="MZ76" s="65"/>
      <c r="NA76" s="69"/>
      <c r="NB76" s="69"/>
      <c r="NC76" s="70"/>
      <c r="ND76" s="70"/>
      <c r="NE76" s="70"/>
      <c r="NF76" s="71"/>
      <c r="NH76" s="65"/>
      <c r="NI76" s="69"/>
      <c r="NJ76" s="69"/>
      <c r="NK76" s="70"/>
      <c r="NL76" s="70"/>
      <c r="NM76" s="70"/>
      <c r="NN76" s="71"/>
      <c r="NP76" s="65"/>
      <c r="NQ76" s="69"/>
      <c r="NR76" s="69"/>
      <c r="NS76" s="70"/>
      <c r="NT76" s="70"/>
      <c r="NU76" s="70"/>
      <c r="NV76" s="71"/>
      <c r="NX76" s="65"/>
      <c r="NY76" s="69"/>
      <c r="NZ76" s="69"/>
      <c r="OA76" s="70"/>
      <c r="OB76" s="70"/>
      <c r="OC76" s="70"/>
      <c r="OD76" s="71"/>
      <c r="OF76" s="65"/>
      <c r="OG76" s="69"/>
      <c r="OH76" s="69"/>
      <c r="OI76" s="70"/>
      <c r="OJ76" s="70"/>
      <c r="OK76" s="70"/>
      <c r="OL76" s="71"/>
      <c r="ON76" s="65"/>
      <c r="OO76" s="69"/>
      <c r="OP76" s="69"/>
      <c r="OQ76" s="70"/>
      <c r="OR76" s="70"/>
      <c r="OS76" s="70"/>
      <c r="OT76" s="71"/>
      <c r="OV76" s="65"/>
      <c r="OW76" s="69"/>
      <c r="OX76" s="69"/>
      <c r="OY76" s="70"/>
      <c r="OZ76" s="70"/>
      <c r="PA76" s="70"/>
      <c r="PB76" s="71"/>
      <c r="PD76" s="65"/>
      <c r="PE76" s="69"/>
      <c r="PF76" s="69"/>
      <c r="PG76" s="70"/>
      <c r="PH76" s="70"/>
      <c r="PI76" s="70"/>
      <c r="PJ76" s="71"/>
      <c r="PL76" s="65"/>
      <c r="PM76" s="69"/>
      <c r="PN76" s="69"/>
      <c r="PO76" s="70"/>
      <c r="PP76" s="70"/>
      <c r="PQ76" s="70"/>
      <c r="PR76" s="71"/>
      <c r="PT76" s="65"/>
      <c r="PU76" s="69"/>
      <c r="PV76" s="69"/>
      <c r="PW76" s="70"/>
      <c r="PX76" s="70"/>
      <c r="PY76" s="70"/>
      <c r="PZ76" s="71"/>
      <c r="QB76" s="65"/>
      <c r="QC76" s="69"/>
      <c r="QD76" s="69"/>
      <c r="QE76" s="70"/>
      <c r="QF76" s="70"/>
      <c r="QG76" s="70"/>
      <c r="QH76" s="71"/>
      <c r="QJ76" s="65"/>
      <c r="QK76" s="69"/>
      <c r="QL76" s="69"/>
      <c r="QM76" s="70"/>
      <c r="QN76" s="70"/>
      <c r="QO76" s="70"/>
      <c r="QP76" s="71"/>
      <c r="QR76" s="65"/>
      <c r="QS76" s="69"/>
      <c r="QT76" s="69"/>
      <c r="QU76" s="70"/>
      <c r="QV76" s="70"/>
      <c r="QW76" s="70"/>
      <c r="QX76" s="71"/>
      <c r="QZ76" s="65"/>
      <c r="RA76" s="69"/>
      <c r="RB76" s="69"/>
      <c r="RC76" s="70"/>
      <c r="RD76" s="70"/>
      <c r="RE76" s="70"/>
      <c r="RF76" s="71"/>
      <c r="RH76" s="65"/>
      <c r="RI76" s="69"/>
      <c r="RJ76" s="69"/>
      <c r="RK76" s="70"/>
      <c r="RL76" s="70"/>
      <c r="RM76" s="70"/>
      <c r="RN76" s="71"/>
      <c r="RP76" s="65"/>
      <c r="RQ76" s="69"/>
      <c r="RR76" s="69"/>
      <c r="RS76" s="70"/>
      <c r="RT76" s="70"/>
      <c r="RU76" s="70"/>
      <c r="RV76" s="71"/>
      <c r="RX76" s="65"/>
      <c r="RY76" s="69"/>
      <c r="RZ76" s="69"/>
      <c r="SA76" s="70"/>
      <c r="SB76" s="70"/>
      <c r="SC76" s="70"/>
      <c r="SD76" s="71"/>
      <c r="SF76" s="65"/>
      <c r="SG76" s="69"/>
      <c r="SH76" s="69"/>
      <c r="SI76" s="70"/>
      <c r="SJ76" s="70"/>
      <c r="SK76" s="70"/>
      <c r="SL76" s="71"/>
      <c r="SN76" s="65"/>
      <c r="SO76" s="69"/>
      <c r="SP76" s="69"/>
      <c r="SQ76" s="70"/>
      <c r="SR76" s="70"/>
      <c r="SS76" s="70"/>
      <c r="ST76" s="71"/>
      <c r="SV76" s="65"/>
      <c r="SW76" s="69"/>
      <c r="SX76" s="69"/>
      <c r="SY76" s="70"/>
      <c r="SZ76" s="70"/>
      <c r="TA76" s="70"/>
      <c r="TB76" s="71"/>
      <c r="TD76" s="65"/>
      <c r="TE76" s="69"/>
      <c r="TF76" s="69"/>
      <c r="TG76" s="70"/>
      <c r="TH76" s="70"/>
      <c r="TI76" s="70"/>
      <c r="TJ76" s="71"/>
      <c r="TL76" s="65"/>
      <c r="TM76" s="69"/>
      <c r="TN76" s="69"/>
      <c r="TO76" s="70"/>
      <c r="TP76" s="70"/>
      <c r="TQ76" s="70"/>
      <c r="TR76" s="71"/>
      <c r="TT76" s="65"/>
      <c r="TU76" s="69"/>
      <c r="TV76" s="69"/>
      <c r="TW76" s="70"/>
      <c r="TX76" s="70"/>
      <c r="TY76" s="70"/>
      <c r="TZ76" s="71"/>
      <c r="UB76" s="65"/>
      <c r="UC76" s="69"/>
      <c r="UD76" s="69"/>
      <c r="UE76" s="70"/>
      <c r="UF76" s="70"/>
      <c r="UG76" s="70"/>
      <c r="UH76" s="71"/>
      <c r="UJ76" s="65"/>
      <c r="UK76" s="69"/>
      <c r="UL76" s="69"/>
      <c r="UM76" s="70"/>
      <c r="UN76" s="70"/>
      <c r="UO76" s="70"/>
      <c r="UP76" s="71"/>
      <c r="UR76" s="65"/>
      <c r="US76" s="69"/>
      <c r="UT76" s="69"/>
      <c r="UU76" s="70"/>
      <c r="UV76" s="70"/>
      <c r="UW76" s="70"/>
      <c r="UX76" s="71"/>
      <c r="UZ76" s="65"/>
      <c r="VA76" s="69"/>
      <c r="VB76" s="69"/>
      <c r="VC76" s="70"/>
      <c r="VD76" s="70"/>
      <c r="VE76" s="70"/>
      <c r="VF76" s="71"/>
      <c r="VH76" s="65"/>
      <c r="VI76" s="69"/>
      <c r="VJ76" s="69"/>
      <c r="VK76" s="70"/>
      <c r="VL76" s="70"/>
      <c r="VM76" s="70"/>
      <c r="VN76" s="71"/>
      <c r="VP76" s="65"/>
      <c r="VQ76" s="69"/>
      <c r="VR76" s="69"/>
      <c r="VS76" s="70"/>
      <c r="VT76" s="70"/>
      <c r="VU76" s="70"/>
      <c r="VV76" s="71"/>
      <c r="VX76" s="65"/>
      <c r="VY76" s="69"/>
      <c r="VZ76" s="69"/>
      <c r="WA76" s="70"/>
      <c r="WB76" s="70"/>
      <c r="WC76" s="70"/>
      <c r="WD76" s="71"/>
      <c r="WF76" s="65"/>
      <c r="WG76" s="69"/>
      <c r="WH76" s="69"/>
      <c r="WI76" s="70"/>
      <c r="WJ76" s="70"/>
      <c r="WK76" s="70"/>
      <c r="WL76" s="71"/>
      <c r="WN76" s="65"/>
      <c r="WO76" s="69"/>
      <c r="WP76" s="69"/>
      <c r="WQ76" s="70"/>
      <c r="WR76" s="70"/>
      <c r="WS76" s="70"/>
      <c r="WT76" s="71"/>
      <c r="WV76" s="65"/>
      <c r="WW76" s="69"/>
      <c r="WX76" s="69"/>
      <c r="WY76" s="70"/>
      <c r="WZ76" s="70"/>
      <c r="XA76" s="70"/>
      <c r="XB76" s="71"/>
      <c r="XD76" s="65"/>
      <c r="XE76" s="69"/>
      <c r="XF76" s="69"/>
      <c r="XG76" s="70"/>
      <c r="XH76" s="70"/>
      <c r="XI76" s="70"/>
      <c r="XJ76" s="71"/>
      <c r="XL76" s="65"/>
      <c r="XM76" s="69"/>
      <c r="XN76" s="69"/>
      <c r="XO76" s="70"/>
      <c r="XP76" s="70"/>
      <c r="XQ76" s="70"/>
      <c r="XR76" s="71"/>
      <c r="XT76" s="65"/>
      <c r="XU76" s="69"/>
      <c r="XV76" s="69"/>
      <c r="XW76" s="70"/>
      <c r="XX76" s="70"/>
      <c r="XY76" s="70"/>
      <c r="XZ76" s="71"/>
      <c r="YB76" s="65"/>
      <c r="YC76" s="69"/>
      <c r="YD76" s="69"/>
      <c r="YE76" s="70"/>
      <c r="YF76" s="70"/>
      <c r="YG76" s="70"/>
      <c r="YH76" s="71"/>
      <c r="YJ76" s="65"/>
      <c r="YK76" s="69"/>
      <c r="YL76" s="69"/>
      <c r="YM76" s="70"/>
      <c r="YN76" s="70"/>
      <c r="YO76" s="70"/>
      <c r="YP76" s="71"/>
      <c r="YR76" s="65"/>
      <c r="YS76" s="69"/>
      <c r="YT76" s="69"/>
      <c r="YU76" s="70"/>
      <c r="YV76" s="70"/>
      <c r="YW76" s="70"/>
      <c r="YX76" s="71"/>
      <c r="YZ76" s="65"/>
      <c r="ZA76" s="69"/>
      <c r="ZB76" s="69"/>
      <c r="ZC76" s="70"/>
      <c r="ZD76" s="70"/>
      <c r="ZE76" s="70"/>
      <c r="ZF76" s="71"/>
      <c r="ZH76" s="65"/>
      <c r="ZI76" s="69"/>
      <c r="ZJ76" s="69"/>
      <c r="ZK76" s="70"/>
      <c r="ZL76" s="70"/>
      <c r="ZM76" s="70"/>
      <c r="ZN76" s="71"/>
      <c r="ZP76" s="65"/>
      <c r="ZQ76" s="69"/>
      <c r="ZR76" s="69"/>
      <c r="ZS76" s="70"/>
      <c r="ZT76" s="70"/>
      <c r="ZU76" s="70"/>
      <c r="ZV76" s="71"/>
      <c r="ZX76" s="65"/>
      <c r="ZY76" s="69"/>
      <c r="ZZ76" s="69"/>
      <c r="AAA76" s="70"/>
      <c r="AAB76" s="70"/>
      <c r="AAC76" s="70"/>
      <c r="AAD76" s="71"/>
      <c r="AAF76" s="65"/>
      <c r="AAG76" s="69"/>
      <c r="AAH76" s="69"/>
      <c r="AAI76" s="70"/>
      <c r="AAJ76" s="70"/>
      <c r="AAK76" s="70"/>
      <c r="AAL76" s="71"/>
      <c r="AAN76" s="65"/>
      <c r="AAO76" s="69"/>
      <c r="AAP76" s="69"/>
      <c r="AAQ76" s="70"/>
      <c r="AAR76" s="70"/>
      <c r="AAS76" s="70"/>
      <c r="AAT76" s="71"/>
      <c r="AAV76" s="65"/>
      <c r="AAW76" s="69"/>
      <c r="AAX76" s="69"/>
      <c r="AAY76" s="70"/>
      <c r="AAZ76" s="70"/>
      <c r="ABA76" s="70"/>
      <c r="ABB76" s="71"/>
      <c r="ABD76" s="65"/>
      <c r="ABE76" s="69"/>
      <c r="ABF76" s="69"/>
      <c r="ABG76" s="70"/>
      <c r="ABH76" s="70"/>
      <c r="ABI76" s="70"/>
      <c r="ABJ76" s="71"/>
      <c r="ABL76" s="65"/>
      <c r="ABM76" s="69"/>
      <c r="ABN76" s="69"/>
      <c r="ABO76" s="70"/>
      <c r="ABP76" s="70"/>
      <c r="ABQ76" s="70"/>
      <c r="ABR76" s="71"/>
      <c r="ABT76" s="65"/>
      <c r="ABU76" s="69"/>
      <c r="ABV76" s="69"/>
      <c r="ABW76" s="70"/>
      <c r="ABX76" s="70"/>
      <c r="ABY76" s="70"/>
      <c r="ABZ76" s="71"/>
      <c r="ACB76" s="65"/>
      <c r="ACC76" s="69"/>
      <c r="ACD76" s="69"/>
      <c r="ACE76" s="70"/>
      <c r="ACF76" s="70"/>
      <c r="ACG76" s="70"/>
      <c r="ACH76" s="71"/>
      <c r="ACJ76" s="65"/>
      <c r="ACK76" s="69"/>
      <c r="ACL76" s="69"/>
      <c r="ACM76" s="70"/>
      <c r="ACN76" s="70"/>
      <c r="ACO76" s="70"/>
      <c r="ACP76" s="71"/>
      <c r="ACR76" s="65"/>
      <c r="ACS76" s="69"/>
      <c r="ACT76" s="69"/>
      <c r="ACU76" s="70"/>
      <c r="ACV76" s="70"/>
      <c r="ACW76" s="70"/>
      <c r="ACX76" s="71"/>
      <c r="ACZ76" s="65"/>
      <c r="ADA76" s="69"/>
      <c r="ADB76" s="69"/>
      <c r="ADC76" s="70"/>
      <c r="ADD76" s="70"/>
      <c r="ADE76" s="70"/>
      <c r="ADF76" s="71"/>
      <c r="ADH76" s="65"/>
      <c r="ADI76" s="69"/>
      <c r="ADJ76" s="69"/>
      <c r="ADK76" s="70"/>
      <c r="ADL76" s="70"/>
      <c r="ADM76" s="70"/>
      <c r="ADN76" s="71"/>
      <c r="ADP76" s="65"/>
      <c r="ADQ76" s="69"/>
      <c r="ADR76" s="69"/>
      <c r="ADS76" s="70"/>
      <c r="ADT76" s="70"/>
      <c r="ADU76" s="70"/>
      <c r="ADV76" s="71"/>
      <c r="ADX76" s="65"/>
      <c r="ADY76" s="69"/>
      <c r="ADZ76" s="69"/>
      <c r="AEA76" s="70"/>
      <c r="AEB76" s="70"/>
      <c r="AEC76" s="70"/>
      <c r="AED76" s="71"/>
      <c r="AEF76" s="65"/>
      <c r="AEG76" s="69"/>
      <c r="AEH76" s="69"/>
      <c r="AEI76" s="70"/>
      <c r="AEJ76" s="70"/>
      <c r="AEK76" s="70"/>
      <c r="AEL76" s="71"/>
      <c r="AEN76" s="65"/>
      <c r="AEO76" s="69"/>
      <c r="AEP76" s="69"/>
      <c r="AEQ76" s="70"/>
      <c r="AER76" s="70"/>
      <c r="AES76" s="70"/>
      <c r="AET76" s="71"/>
      <c r="AEV76" s="65"/>
      <c r="AEW76" s="69"/>
      <c r="AEX76" s="69"/>
      <c r="AEY76" s="70"/>
      <c r="AEZ76" s="70"/>
      <c r="AFA76" s="70"/>
      <c r="AFB76" s="71"/>
      <c r="AFD76" s="65"/>
      <c r="AFE76" s="69"/>
      <c r="AFF76" s="69"/>
      <c r="AFG76" s="70"/>
      <c r="AFH76" s="70"/>
      <c r="AFI76" s="70"/>
      <c r="AFJ76" s="71"/>
      <c r="AFL76" s="65"/>
      <c r="AFM76" s="69"/>
      <c r="AFN76" s="69"/>
      <c r="AFO76" s="70"/>
      <c r="AFP76" s="70"/>
      <c r="AFQ76" s="70"/>
      <c r="AFR76" s="71"/>
      <c r="AFT76" s="65"/>
      <c r="AFU76" s="69"/>
      <c r="AFV76" s="69"/>
      <c r="AFW76" s="70"/>
      <c r="AFX76" s="70"/>
      <c r="AFY76" s="70"/>
      <c r="AFZ76" s="71"/>
      <c r="AGB76" s="65"/>
      <c r="AGC76" s="69"/>
      <c r="AGD76" s="69"/>
      <c r="AGE76" s="70"/>
      <c r="AGF76" s="70"/>
      <c r="AGG76" s="70"/>
      <c r="AGH76" s="71"/>
      <c r="AGJ76" s="65"/>
      <c r="AGK76" s="69"/>
      <c r="AGL76" s="69"/>
      <c r="AGM76" s="70"/>
      <c r="AGN76" s="70"/>
      <c r="AGO76" s="70"/>
      <c r="AGP76" s="71"/>
      <c r="AGR76" s="65"/>
      <c r="AGS76" s="69"/>
      <c r="AGT76" s="69"/>
      <c r="AGU76" s="70"/>
      <c r="AGV76" s="70"/>
      <c r="AGW76" s="70"/>
      <c r="AGX76" s="71"/>
      <c r="AGZ76" s="65"/>
      <c r="AHA76" s="69"/>
      <c r="AHB76" s="69"/>
      <c r="AHC76" s="70"/>
      <c r="AHD76" s="70"/>
      <c r="AHE76" s="70"/>
      <c r="AHF76" s="71"/>
      <c r="AHH76" s="65"/>
      <c r="AHI76" s="69"/>
      <c r="AHJ76" s="69"/>
      <c r="AHK76" s="70"/>
      <c r="AHL76" s="70"/>
      <c r="AHM76" s="70"/>
      <c r="AHN76" s="71"/>
      <c r="AHP76" s="65"/>
      <c r="AHQ76" s="69"/>
      <c r="AHR76" s="69"/>
      <c r="AHS76" s="70"/>
      <c r="AHT76" s="70"/>
      <c r="AHU76" s="70"/>
      <c r="AHV76" s="71"/>
      <c r="AHX76" s="65"/>
      <c r="AHY76" s="69"/>
      <c r="AHZ76" s="69"/>
      <c r="AIA76" s="70"/>
      <c r="AIB76" s="70"/>
      <c r="AIC76" s="70"/>
      <c r="AID76" s="71"/>
      <c r="AIF76" s="65"/>
      <c r="AIG76" s="69"/>
      <c r="AIH76" s="69"/>
      <c r="AII76" s="70"/>
      <c r="AIJ76" s="70"/>
      <c r="AIK76" s="70"/>
      <c r="AIL76" s="71"/>
      <c r="AIN76" s="65"/>
      <c r="AIO76" s="69"/>
      <c r="AIP76" s="69"/>
      <c r="AIQ76" s="70"/>
      <c r="AIR76" s="70"/>
      <c r="AIS76" s="70"/>
      <c r="AIT76" s="71"/>
      <c r="AIV76" s="65"/>
      <c r="AIW76" s="69"/>
      <c r="AIX76" s="69"/>
      <c r="AIY76" s="70"/>
      <c r="AIZ76" s="70"/>
      <c r="AJA76" s="70"/>
      <c r="AJB76" s="71"/>
      <c r="AJD76" s="65"/>
      <c r="AJE76" s="69"/>
      <c r="AJF76" s="69"/>
      <c r="AJG76" s="70"/>
      <c r="AJH76" s="70"/>
      <c r="AJI76" s="70"/>
      <c r="AJJ76" s="71"/>
      <c r="AJL76" s="65"/>
      <c r="AJM76" s="69"/>
      <c r="AJN76" s="69"/>
      <c r="AJO76" s="70"/>
      <c r="AJP76" s="70"/>
      <c r="AJQ76" s="70"/>
      <c r="AJR76" s="71"/>
      <c r="AJT76" s="65"/>
      <c r="AJU76" s="69"/>
      <c r="AJV76" s="69"/>
      <c r="AJW76" s="70"/>
      <c r="AJX76" s="70"/>
      <c r="AJY76" s="70"/>
      <c r="AJZ76" s="71"/>
      <c r="AKB76" s="65"/>
      <c r="AKC76" s="69"/>
      <c r="AKD76" s="69"/>
      <c r="AKE76" s="70"/>
      <c r="AKF76" s="70"/>
      <c r="AKG76" s="70"/>
      <c r="AKH76" s="71"/>
      <c r="AKJ76" s="65"/>
      <c r="AKK76" s="69"/>
      <c r="AKL76" s="69"/>
      <c r="AKM76" s="70"/>
      <c r="AKN76" s="70"/>
      <c r="AKO76" s="70"/>
      <c r="AKP76" s="71"/>
      <c r="AKR76" s="65"/>
      <c r="AKS76" s="69"/>
      <c r="AKT76" s="69"/>
      <c r="AKU76" s="70"/>
      <c r="AKV76" s="70"/>
      <c r="AKW76" s="70"/>
      <c r="AKX76" s="71"/>
      <c r="AKZ76" s="65"/>
      <c r="ALA76" s="69"/>
      <c r="ALB76" s="69"/>
      <c r="ALC76" s="70"/>
      <c r="ALD76" s="70"/>
      <c r="ALE76" s="70"/>
      <c r="ALF76" s="71"/>
      <c r="ALH76" s="65"/>
      <c r="ALI76" s="69"/>
      <c r="ALJ76" s="69"/>
      <c r="ALK76" s="70"/>
      <c r="ALL76" s="70"/>
      <c r="ALM76" s="70"/>
      <c r="ALN76" s="71"/>
      <c r="ALP76" s="65"/>
      <c r="ALQ76" s="69"/>
      <c r="ALR76" s="69"/>
      <c r="ALS76" s="70"/>
      <c r="ALT76" s="70"/>
      <c r="ALU76" s="70"/>
      <c r="ALV76" s="71"/>
      <c r="ALX76" s="65"/>
      <c r="ALY76" s="69"/>
      <c r="ALZ76" s="69"/>
      <c r="AMA76" s="70"/>
      <c r="AMB76" s="70"/>
      <c r="AMC76" s="70"/>
      <c r="AMD76" s="71"/>
      <c r="AMF76" s="65"/>
      <c r="AMG76" s="69"/>
      <c r="AMH76" s="69"/>
      <c r="AMI76" s="70"/>
      <c r="AMJ76" s="70"/>
      <c r="AMK76" s="70"/>
      <c r="AML76" s="71"/>
      <c r="AMN76" s="65"/>
      <c r="AMO76" s="69"/>
      <c r="AMP76" s="69"/>
      <c r="AMQ76" s="70"/>
      <c r="AMR76" s="70"/>
      <c r="AMS76" s="70"/>
      <c r="AMT76" s="71"/>
      <c r="AMV76" s="65"/>
      <c r="AMW76" s="69"/>
      <c r="AMX76" s="69"/>
      <c r="AMY76" s="70"/>
      <c r="AMZ76" s="70"/>
      <c r="ANA76" s="70"/>
      <c r="ANB76" s="71"/>
      <c r="AND76" s="65"/>
      <c r="ANE76" s="69"/>
      <c r="ANF76" s="69"/>
      <c r="ANG76" s="70"/>
      <c r="ANH76" s="70"/>
      <c r="ANI76" s="70"/>
      <c r="ANJ76" s="71"/>
      <c r="ANL76" s="65"/>
      <c r="ANM76" s="69"/>
      <c r="ANN76" s="69"/>
      <c r="ANO76" s="70"/>
      <c r="ANP76" s="70"/>
      <c r="ANQ76" s="70"/>
      <c r="ANR76" s="71"/>
      <c r="ANT76" s="65"/>
      <c r="ANU76" s="69"/>
      <c r="ANV76" s="69"/>
      <c r="ANW76" s="70"/>
      <c r="ANX76" s="70"/>
      <c r="ANY76" s="70"/>
      <c r="ANZ76" s="71"/>
      <c r="AOB76" s="65"/>
      <c r="AOC76" s="69"/>
      <c r="AOD76" s="69"/>
      <c r="AOE76" s="70"/>
      <c r="AOF76" s="70"/>
      <c r="AOG76" s="70"/>
      <c r="AOH76" s="71"/>
      <c r="AOJ76" s="65"/>
      <c r="AOK76" s="69"/>
      <c r="AOL76" s="69"/>
      <c r="AOM76" s="70"/>
      <c r="AON76" s="70"/>
      <c r="AOO76" s="70"/>
      <c r="AOP76" s="71"/>
      <c r="AOR76" s="65"/>
      <c r="AOS76" s="69"/>
      <c r="AOT76" s="69"/>
      <c r="AOU76" s="70"/>
      <c r="AOV76" s="70"/>
      <c r="AOW76" s="70"/>
      <c r="AOX76" s="71"/>
      <c r="AOZ76" s="65"/>
      <c r="APA76" s="69"/>
      <c r="APB76" s="69"/>
      <c r="APC76" s="70"/>
      <c r="APD76" s="70"/>
      <c r="APE76" s="70"/>
      <c r="APF76" s="71"/>
      <c r="APH76" s="65"/>
      <c r="API76" s="69"/>
      <c r="APJ76" s="69"/>
      <c r="APK76" s="70"/>
      <c r="APL76" s="70"/>
      <c r="APM76" s="70"/>
      <c r="APN76" s="71"/>
      <c r="APP76" s="65"/>
      <c r="APQ76" s="69"/>
      <c r="APR76" s="69"/>
      <c r="APS76" s="70"/>
      <c r="APT76" s="70"/>
      <c r="APU76" s="70"/>
      <c r="APV76" s="71"/>
      <c r="APX76" s="65"/>
      <c r="APY76" s="69"/>
      <c r="APZ76" s="69"/>
      <c r="AQA76" s="70"/>
      <c r="AQB76" s="70"/>
      <c r="AQC76" s="70"/>
      <c r="AQD76" s="71"/>
      <c r="AQF76" s="65"/>
      <c r="AQG76" s="69"/>
      <c r="AQH76" s="69"/>
      <c r="AQI76" s="70"/>
      <c r="AQJ76" s="70"/>
      <c r="AQK76" s="70"/>
      <c r="AQL76" s="71"/>
      <c r="AQN76" s="65"/>
      <c r="AQO76" s="69"/>
      <c r="AQP76" s="69"/>
      <c r="AQQ76" s="70"/>
      <c r="AQR76" s="70"/>
      <c r="AQS76" s="70"/>
      <c r="AQT76" s="71"/>
      <c r="AQV76" s="65"/>
      <c r="AQW76" s="69"/>
      <c r="AQX76" s="69"/>
      <c r="AQY76" s="70"/>
      <c r="AQZ76" s="70"/>
      <c r="ARA76" s="70"/>
      <c r="ARB76" s="71"/>
      <c r="ARD76" s="65"/>
      <c r="ARE76" s="69"/>
      <c r="ARF76" s="69"/>
      <c r="ARG76" s="70"/>
      <c r="ARH76" s="70"/>
      <c r="ARI76" s="70"/>
      <c r="ARJ76" s="71"/>
      <c r="ARL76" s="65"/>
      <c r="ARM76" s="69"/>
      <c r="ARN76" s="69"/>
      <c r="ARO76" s="70"/>
      <c r="ARP76" s="70"/>
      <c r="ARQ76" s="70"/>
      <c r="ARR76" s="71"/>
      <c r="ART76" s="65"/>
      <c r="ARU76" s="69"/>
      <c r="ARV76" s="69"/>
      <c r="ARW76" s="70"/>
      <c r="ARX76" s="70"/>
      <c r="ARY76" s="70"/>
      <c r="ARZ76" s="71"/>
      <c r="ASB76" s="65"/>
      <c r="ASC76" s="69"/>
      <c r="ASD76" s="69"/>
      <c r="ASE76" s="70"/>
      <c r="ASF76" s="70"/>
      <c r="ASG76" s="70"/>
      <c r="ASH76" s="71"/>
      <c r="ASJ76" s="65"/>
      <c r="ASK76" s="69"/>
      <c r="ASL76" s="69"/>
      <c r="ASM76" s="70"/>
      <c r="ASN76" s="70"/>
      <c r="ASO76" s="70"/>
      <c r="ASP76" s="71"/>
      <c r="ASR76" s="65"/>
      <c r="ASS76" s="69"/>
      <c r="AST76" s="69"/>
      <c r="ASU76" s="70"/>
      <c r="ASV76" s="70"/>
      <c r="ASW76" s="70"/>
      <c r="ASX76" s="71"/>
      <c r="ASZ76" s="65"/>
      <c r="ATA76" s="69"/>
      <c r="ATB76" s="69"/>
      <c r="ATC76" s="70"/>
      <c r="ATD76" s="70"/>
      <c r="ATE76" s="70"/>
      <c r="ATF76" s="71"/>
      <c r="ATH76" s="65"/>
      <c r="ATI76" s="69"/>
      <c r="ATJ76" s="69"/>
      <c r="ATK76" s="70"/>
      <c r="ATL76" s="70"/>
      <c r="ATM76" s="70"/>
      <c r="ATN76" s="71"/>
      <c r="ATP76" s="65"/>
      <c r="ATQ76" s="69"/>
      <c r="ATR76" s="69"/>
      <c r="ATS76" s="70"/>
      <c r="ATT76" s="70"/>
      <c r="ATU76" s="70"/>
      <c r="ATV76" s="71"/>
      <c r="ATX76" s="65"/>
      <c r="ATY76" s="69"/>
      <c r="ATZ76" s="69"/>
      <c r="AUA76" s="70"/>
      <c r="AUB76" s="70"/>
      <c r="AUC76" s="70"/>
      <c r="AUD76" s="71"/>
      <c r="AUF76" s="65"/>
      <c r="AUG76" s="69"/>
      <c r="AUH76" s="69"/>
      <c r="AUI76" s="70"/>
      <c r="AUJ76" s="70"/>
      <c r="AUK76" s="70"/>
      <c r="AUL76" s="71"/>
      <c r="AUN76" s="65"/>
      <c r="AUO76" s="69"/>
      <c r="AUP76" s="69"/>
      <c r="AUQ76" s="70"/>
      <c r="AUR76" s="70"/>
      <c r="AUS76" s="70"/>
      <c r="AUT76" s="71"/>
      <c r="AUV76" s="65"/>
      <c r="AUW76" s="69"/>
      <c r="AUX76" s="69"/>
      <c r="AUY76" s="70"/>
      <c r="AUZ76" s="70"/>
      <c r="AVA76" s="70"/>
      <c r="AVB76" s="71"/>
      <c r="AVD76" s="65"/>
      <c r="AVE76" s="69"/>
      <c r="AVF76" s="69"/>
      <c r="AVG76" s="70"/>
      <c r="AVH76" s="70"/>
      <c r="AVI76" s="70"/>
      <c r="AVJ76" s="71"/>
      <c r="AVL76" s="65"/>
      <c r="AVM76" s="69"/>
      <c r="AVN76" s="69"/>
      <c r="AVO76" s="70"/>
      <c r="AVP76" s="70"/>
      <c r="AVQ76" s="70"/>
      <c r="AVR76" s="71"/>
      <c r="AVT76" s="65"/>
      <c r="AVU76" s="69"/>
      <c r="AVV76" s="69"/>
      <c r="AVW76" s="70"/>
      <c r="AVX76" s="70"/>
      <c r="AVY76" s="70"/>
      <c r="AVZ76" s="71"/>
      <c r="AWB76" s="65"/>
      <c r="AWC76" s="69"/>
      <c r="AWD76" s="69"/>
      <c r="AWE76" s="70"/>
      <c r="AWF76" s="70"/>
      <c r="AWG76" s="70"/>
      <c r="AWH76" s="71"/>
      <c r="AWJ76" s="65"/>
      <c r="AWK76" s="69"/>
      <c r="AWL76" s="69"/>
      <c r="AWM76" s="70"/>
      <c r="AWN76" s="70"/>
      <c r="AWO76" s="70"/>
      <c r="AWP76" s="71"/>
      <c r="AWR76" s="65"/>
      <c r="AWS76" s="69"/>
      <c r="AWT76" s="69"/>
      <c r="AWU76" s="70"/>
      <c r="AWV76" s="70"/>
      <c r="AWW76" s="70"/>
      <c r="AWX76" s="71"/>
      <c r="AWZ76" s="65"/>
      <c r="AXA76" s="69"/>
      <c r="AXB76" s="69"/>
      <c r="AXC76" s="70"/>
      <c r="AXD76" s="70"/>
      <c r="AXE76" s="70"/>
      <c r="AXF76" s="71"/>
      <c r="AXH76" s="65"/>
      <c r="AXI76" s="69"/>
      <c r="AXJ76" s="69"/>
      <c r="AXK76" s="70"/>
      <c r="AXL76" s="70"/>
      <c r="AXM76" s="70"/>
      <c r="AXN76" s="71"/>
      <c r="AXP76" s="65"/>
      <c r="AXQ76" s="69"/>
      <c r="AXR76" s="69"/>
      <c r="AXS76" s="70"/>
      <c r="AXT76" s="70"/>
      <c r="AXU76" s="70"/>
      <c r="AXV76" s="71"/>
      <c r="AXX76" s="65"/>
      <c r="AXY76" s="69"/>
      <c r="AXZ76" s="69"/>
      <c r="AYA76" s="70"/>
      <c r="AYB76" s="70"/>
      <c r="AYC76" s="70"/>
      <c r="AYD76" s="71"/>
      <c r="AYF76" s="65"/>
      <c r="AYG76" s="69"/>
      <c r="AYH76" s="69"/>
      <c r="AYI76" s="70"/>
      <c r="AYJ76" s="70"/>
      <c r="AYK76" s="70"/>
      <c r="AYL76" s="71"/>
      <c r="AYN76" s="65"/>
      <c r="AYO76" s="69"/>
      <c r="AYP76" s="69"/>
      <c r="AYQ76" s="70"/>
      <c r="AYR76" s="70"/>
      <c r="AYS76" s="70"/>
      <c r="AYT76" s="71"/>
      <c r="AYV76" s="65"/>
      <c r="AYW76" s="69"/>
      <c r="AYX76" s="69"/>
      <c r="AYY76" s="70"/>
      <c r="AYZ76" s="70"/>
      <c r="AZA76" s="70"/>
      <c r="AZB76" s="71"/>
      <c r="AZD76" s="65"/>
      <c r="AZE76" s="69"/>
      <c r="AZF76" s="69"/>
      <c r="AZG76" s="70"/>
      <c r="AZH76" s="70"/>
      <c r="AZI76" s="70"/>
      <c r="AZJ76" s="71"/>
      <c r="AZL76" s="65"/>
      <c r="AZM76" s="69"/>
      <c r="AZN76" s="69"/>
      <c r="AZO76" s="70"/>
      <c r="AZP76" s="70"/>
      <c r="AZQ76" s="70"/>
      <c r="AZR76" s="71"/>
      <c r="AZT76" s="65"/>
      <c r="AZU76" s="69"/>
      <c r="AZV76" s="69"/>
      <c r="AZW76" s="70"/>
      <c r="AZX76" s="70"/>
      <c r="AZY76" s="70"/>
      <c r="AZZ76" s="71"/>
      <c r="BAB76" s="65"/>
      <c r="BAC76" s="69"/>
      <c r="BAD76" s="69"/>
      <c r="BAE76" s="70"/>
      <c r="BAF76" s="70"/>
      <c r="BAG76" s="70"/>
      <c r="BAH76" s="71"/>
      <c r="BAJ76" s="65"/>
      <c r="BAK76" s="69"/>
      <c r="BAL76" s="69"/>
      <c r="BAM76" s="70"/>
      <c r="BAN76" s="70"/>
      <c r="BAO76" s="70"/>
      <c r="BAP76" s="71"/>
      <c r="BAR76" s="65"/>
      <c r="BAS76" s="69"/>
      <c r="BAT76" s="69"/>
      <c r="BAU76" s="70"/>
      <c r="BAV76" s="70"/>
      <c r="BAW76" s="70"/>
      <c r="BAX76" s="71"/>
      <c r="BAZ76" s="65"/>
      <c r="BBA76" s="69"/>
      <c r="BBB76" s="69"/>
      <c r="BBC76" s="70"/>
      <c r="BBD76" s="70"/>
      <c r="BBE76" s="70"/>
      <c r="BBF76" s="71"/>
      <c r="BBH76" s="65"/>
      <c r="BBI76" s="69"/>
      <c r="BBJ76" s="69"/>
      <c r="BBK76" s="70"/>
      <c r="BBL76" s="70"/>
      <c r="BBM76" s="70"/>
      <c r="BBN76" s="71"/>
      <c r="BBP76" s="65"/>
      <c r="BBQ76" s="69"/>
      <c r="BBR76" s="69"/>
      <c r="BBS76" s="70"/>
      <c r="BBT76" s="70"/>
      <c r="BBU76" s="70"/>
      <c r="BBV76" s="71"/>
      <c r="BBX76" s="65"/>
      <c r="BBY76" s="69"/>
      <c r="BBZ76" s="69"/>
      <c r="BCA76" s="70"/>
      <c r="BCB76" s="70"/>
      <c r="BCC76" s="70"/>
      <c r="BCD76" s="71"/>
      <c r="BCF76" s="65"/>
      <c r="BCG76" s="69"/>
      <c r="BCH76" s="69"/>
      <c r="BCI76" s="70"/>
      <c r="BCJ76" s="70"/>
      <c r="BCK76" s="70"/>
      <c r="BCL76" s="71"/>
      <c r="BCN76" s="65"/>
      <c r="BCO76" s="69"/>
      <c r="BCP76" s="69"/>
      <c r="BCQ76" s="70"/>
      <c r="BCR76" s="70"/>
      <c r="BCS76" s="70"/>
      <c r="BCT76" s="71"/>
      <c r="BCV76" s="65"/>
      <c r="BCW76" s="69"/>
      <c r="BCX76" s="69"/>
      <c r="BCY76" s="70"/>
      <c r="BCZ76" s="70"/>
      <c r="BDA76" s="70"/>
      <c r="BDB76" s="71"/>
      <c r="BDD76" s="65"/>
      <c r="BDE76" s="69"/>
      <c r="BDF76" s="69"/>
      <c r="BDG76" s="70"/>
      <c r="BDH76" s="70"/>
      <c r="BDI76" s="70"/>
      <c r="BDJ76" s="71"/>
      <c r="BDL76" s="65"/>
      <c r="BDM76" s="69"/>
      <c r="BDN76" s="69"/>
      <c r="BDO76" s="70"/>
      <c r="BDP76" s="70"/>
      <c r="BDQ76" s="70"/>
      <c r="BDR76" s="71"/>
      <c r="BDT76" s="65"/>
      <c r="BDU76" s="69"/>
      <c r="BDV76" s="69"/>
      <c r="BDW76" s="70"/>
      <c r="BDX76" s="70"/>
      <c r="BDY76" s="70"/>
      <c r="BDZ76" s="71"/>
      <c r="BEB76" s="65"/>
      <c r="BEC76" s="69"/>
      <c r="BED76" s="69"/>
      <c r="BEE76" s="70"/>
      <c r="BEF76" s="70"/>
      <c r="BEG76" s="70"/>
      <c r="BEH76" s="71"/>
      <c r="BEJ76" s="65"/>
      <c r="BEK76" s="69"/>
      <c r="BEL76" s="69"/>
      <c r="BEM76" s="70"/>
      <c r="BEN76" s="70"/>
      <c r="BEO76" s="70"/>
      <c r="BEP76" s="71"/>
      <c r="BER76" s="65"/>
      <c r="BES76" s="69"/>
      <c r="BET76" s="69"/>
      <c r="BEU76" s="70"/>
      <c r="BEV76" s="70"/>
      <c r="BEW76" s="70"/>
      <c r="BEX76" s="71"/>
      <c r="BEZ76" s="65"/>
      <c r="BFA76" s="69"/>
      <c r="BFB76" s="69"/>
      <c r="BFC76" s="70"/>
      <c r="BFD76" s="70"/>
      <c r="BFE76" s="70"/>
      <c r="BFF76" s="71"/>
      <c r="BFH76" s="65"/>
      <c r="BFI76" s="69"/>
      <c r="BFJ76" s="69"/>
      <c r="BFK76" s="70"/>
      <c r="BFL76" s="70"/>
      <c r="BFM76" s="70"/>
      <c r="BFN76" s="71"/>
      <c r="BFP76" s="65"/>
      <c r="BFQ76" s="69"/>
      <c r="BFR76" s="69"/>
      <c r="BFS76" s="70"/>
      <c r="BFT76" s="70"/>
      <c r="BFU76" s="70"/>
      <c r="BFV76" s="71"/>
      <c r="BFX76" s="65"/>
      <c r="BFY76" s="69"/>
      <c r="BFZ76" s="69"/>
      <c r="BGA76" s="70"/>
      <c r="BGB76" s="70"/>
      <c r="BGC76" s="70"/>
      <c r="BGD76" s="71"/>
      <c r="BGF76" s="65"/>
      <c r="BGG76" s="69"/>
      <c r="BGH76" s="69"/>
      <c r="BGI76" s="70"/>
      <c r="BGJ76" s="70"/>
      <c r="BGK76" s="70"/>
      <c r="BGL76" s="71"/>
      <c r="BGN76" s="65"/>
      <c r="BGO76" s="69"/>
      <c r="BGP76" s="69"/>
      <c r="BGQ76" s="70"/>
      <c r="BGR76" s="70"/>
      <c r="BGS76" s="70"/>
      <c r="BGT76" s="71"/>
      <c r="BGV76" s="65"/>
      <c r="BGW76" s="69"/>
      <c r="BGX76" s="69"/>
      <c r="BGY76" s="70"/>
      <c r="BGZ76" s="70"/>
      <c r="BHA76" s="70"/>
      <c r="BHB76" s="71"/>
      <c r="BHD76" s="65"/>
      <c r="BHE76" s="69"/>
      <c r="BHF76" s="69"/>
      <c r="BHG76" s="70"/>
      <c r="BHH76" s="70"/>
      <c r="BHI76" s="70"/>
      <c r="BHJ76" s="71"/>
      <c r="BHL76" s="65"/>
      <c r="BHM76" s="69"/>
      <c r="BHN76" s="69"/>
      <c r="BHO76" s="70"/>
      <c r="BHP76" s="70"/>
      <c r="BHQ76" s="70"/>
      <c r="BHR76" s="71"/>
      <c r="BHT76" s="65"/>
      <c r="BHU76" s="69"/>
      <c r="BHV76" s="69"/>
      <c r="BHW76" s="70"/>
      <c r="BHX76" s="70"/>
      <c r="BHY76" s="70"/>
      <c r="BHZ76" s="71"/>
      <c r="BIB76" s="65"/>
      <c r="BIC76" s="69"/>
      <c r="BID76" s="69"/>
      <c r="BIE76" s="70"/>
      <c r="BIF76" s="70"/>
      <c r="BIG76" s="70"/>
      <c r="BIH76" s="71"/>
      <c r="BIJ76" s="65"/>
      <c r="BIK76" s="69"/>
      <c r="BIL76" s="69"/>
      <c r="BIM76" s="70"/>
      <c r="BIN76" s="70"/>
      <c r="BIO76" s="70"/>
      <c r="BIP76" s="71"/>
      <c r="BIR76" s="65"/>
      <c r="BIS76" s="69"/>
      <c r="BIT76" s="69"/>
      <c r="BIU76" s="70"/>
      <c r="BIV76" s="70"/>
      <c r="BIW76" s="70"/>
      <c r="BIX76" s="71"/>
      <c r="BIZ76" s="65"/>
      <c r="BJA76" s="69"/>
      <c r="BJB76" s="69"/>
      <c r="BJC76" s="70"/>
      <c r="BJD76" s="70"/>
      <c r="BJE76" s="70"/>
      <c r="BJF76" s="71"/>
      <c r="BJH76" s="65"/>
      <c r="BJI76" s="69"/>
      <c r="BJJ76" s="69"/>
      <c r="BJK76" s="70"/>
      <c r="BJL76" s="70"/>
      <c r="BJM76" s="70"/>
      <c r="BJN76" s="71"/>
      <c r="BJP76" s="65"/>
      <c r="BJQ76" s="69"/>
      <c r="BJR76" s="69"/>
      <c r="BJS76" s="70"/>
      <c r="BJT76" s="70"/>
      <c r="BJU76" s="70"/>
      <c r="BJV76" s="71"/>
      <c r="BJX76" s="65"/>
      <c r="BJY76" s="69"/>
      <c r="BJZ76" s="69"/>
      <c r="BKA76" s="70"/>
      <c r="BKB76" s="70"/>
      <c r="BKC76" s="70"/>
      <c r="BKD76" s="71"/>
      <c r="BKF76" s="65"/>
      <c r="BKG76" s="69"/>
      <c r="BKH76" s="69"/>
      <c r="BKI76" s="70"/>
      <c r="BKJ76" s="70"/>
      <c r="BKK76" s="70"/>
      <c r="BKL76" s="71"/>
      <c r="BKN76" s="65"/>
      <c r="BKO76" s="69"/>
      <c r="BKP76" s="69"/>
      <c r="BKQ76" s="70"/>
      <c r="BKR76" s="70"/>
      <c r="BKS76" s="70"/>
      <c r="BKT76" s="71"/>
      <c r="BKV76" s="65"/>
      <c r="BKW76" s="69"/>
      <c r="BKX76" s="69"/>
      <c r="BKY76" s="70"/>
      <c r="BKZ76" s="70"/>
      <c r="BLA76" s="70"/>
      <c r="BLB76" s="71"/>
      <c r="BLD76" s="65"/>
      <c r="BLE76" s="69"/>
      <c r="BLF76" s="69"/>
      <c r="BLG76" s="70"/>
      <c r="BLH76" s="70"/>
      <c r="BLI76" s="70"/>
      <c r="BLJ76" s="71"/>
      <c r="BLL76" s="65"/>
      <c r="BLM76" s="69"/>
      <c r="BLN76" s="69"/>
      <c r="BLO76" s="70"/>
      <c r="BLP76" s="70"/>
      <c r="BLQ76" s="70"/>
      <c r="BLR76" s="71"/>
      <c r="BLT76" s="65"/>
      <c r="BLU76" s="69"/>
      <c r="BLV76" s="69"/>
      <c r="BLW76" s="70"/>
      <c r="BLX76" s="70"/>
      <c r="BLY76" s="70"/>
      <c r="BLZ76" s="71"/>
      <c r="BMB76" s="65"/>
      <c r="BMC76" s="69"/>
      <c r="BMD76" s="69"/>
      <c r="BME76" s="70"/>
      <c r="BMF76" s="70"/>
      <c r="BMG76" s="70"/>
      <c r="BMH76" s="71"/>
      <c r="BMJ76" s="65"/>
      <c r="BMK76" s="69"/>
      <c r="BML76" s="69"/>
      <c r="BMM76" s="70"/>
      <c r="BMN76" s="70"/>
      <c r="BMO76" s="70"/>
      <c r="BMP76" s="71"/>
      <c r="BMR76" s="65"/>
      <c r="BMS76" s="69"/>
      <c r="BMT76" s="69"/>
      <c r="BMU76" s="70"/>
      <c r="BMV76" s="70"/>
      <c r="BMW76" s="70"/>
      <c r="BMX76" s="71"/>
      <c r="BMZ76" s="65"/>
      <c r="BNA76" s="69"/>
      <c r="BNB76" s="69"/>
      <c r="BNC76" s="70"/>
      <c r="BND76" s="70"/>
      <c r="BNE76" s="70"/>
      <c r="BNF76" s="71"/>
      <c r="BNH76" s="65"/>
      <c r="BNI76" s="69"/>
      <c r="BNJ76" s="69"/>
      <c r="BNK76" s="70"/>
      <c r="BNL76" s="70"/>
      <c r="BNM76" s="70"/>
      <c r="BNN76" s="71"/>
      <c r="BNP76" s="65"/>
      <c r="BNQ76" s="69"/>
      <c r="BNR76" s="69"/>
      <c r="BNS76" s="70"/>
      <c r="BNT76" s="70"/>
      <c r="BNU76" s="70"/>
      <c r="BNV76" s="71"/>
      <c r="BNX76" s="65"/>
      <c r="BNY76" s="69"/>
      <c r="BNZ76" s="69"/>
      <c r="BOA76" s="70"/>
      <c r="BOB76" s="70"/>
      <c r="BOC76" s="70"/>
      <c r="BOD76" s="71"/>
      <c r="BOF76" s="65"/>
      <c r="BOG76" s="69"/>
      <c r="BOH76" s="69"/>
      <c r="BOI76" s="70"/>
      <c r="BOJ76" s="70"/>
      <c r="BOK76" s="70"/>
      <c r="BOL76" s="71"/>
      <c r="BON76" s="65"/>
      <c r="BOO76" s="69"/>
      <c r="BOP76" s="69"/>
      <c r="BOQ76" s="70"/>
      <c r="BOR76" s="70"/>
      <c r="BOS76" s="70"/>
      <c r="BOT76" s="71"/>
      <c r="BOV76" s="65"/>
      <c r="BOW76" s="69"/>
      <c r="BOX76" s="69"/>
      <c r="BOY76" s="70"/>
      <c r="BOZ76" s="70"/>
      <c r="BPA76" s="70"/>
      <c r="BPB76" s="71"/>
      <c r="BPD76" s="65"/>
      <c r="BPE76" s="69"/>
      <c r="BPF76" s="69"/>
      <c r="BPG76" s="70"/>
      <c r="BPH76" s="70"/>
      <c r="BPI76" s="70"/>
      <c r="BPJ76" s="71"/>
      <c r="BPL76" s="65"/>
      <c r="BPM76" s="69"/>
      <c r="BPN76" s="69"/>
      <c r="BPO76" s="70"/>
      <c r="BPP76" s="70"/>
      <c r="BPQ76" s="70"/>
      <c r="BPR76" s="71"/>
      <c r="BPT76" s="65"/>
      <c r="BPU76" s="69"/>
      <c r="BPV76" s="69"/>
      <c r="BPW76" s="70"/>
      <c r="BPX76" s="70"/>
      <c r="BPY76" s="70"/>
      <c r="BPZ76" s="71"/>
      <c r="BQB76" s="65"/>
      <c r="BQC76" s="69"/>
      <c r="BQD76" s="69"/>
      <c r="BQE76" s="70"/>
      <c r="BQF76" s="70"/>
      <c r="BQG76" s="70"/>
      <c r="BQH76" s="71"/>
      <c r="BQJ76" s="65"/>
      <c r="BQK76" s="69"/>
      <c r="BQL76" s="69"/>
      <c r="BQM76" s="70"/>
      <c r="BQN76" s="70"/>
      <c r="BQO76" s="70"/>
      <c r="BQP76" s="71"/>
      <c r="BQR76" s="65"/>
      <c r="BQS76" s="69"/>
      <c r="BQT76" s="69"/>
      <c r="BQU76" s="70"/>
      <c r="BQV76" s="70"/>
      <c r="BQW76" s="70"/>
      <c r="BQX76" s="71"/>
      <c r="BQZ76" s="65"/>
      <c r="BRA76" s="69"/>
      <c r="BRB76" s="69"/>
      <c r="BRC76" s="70"/>
      <c r="BRD76" s="70"/>
      <c r="BRE76" s="70"/>
      <c r="BRF76" s="71"/>
      <c r="BRH76" s="65"/>
      <c r="BRI76" s="69"/>
      <c r="BRJ76" s="69"/>
      <c r="BRK76" s="70"/>
      <c r="BRL76" s="70"/>
      <c r="BRM76" s="70"/>
      <c r="BRN76" s="71"/>
      <c r="BRP76" s="65"/>
      <c r="BRQ76" s="69"/>
      <c r="BRR76" s="69"/>
      <c r="BRS76" s="70"/>
      <c r="BRT76" s="70"/>
      <c r="BRU76" s="70"/>
      <c r="BRV76" s="71"/>
      <c r="BRX76" s="65"/>
      <c r="BRY76" s="69"/>
      <c r="BRZ76" s="69"/>
      <c r="BSA76" s="70"/>
      <c r="BSB76" s="70"/>
      <c r="BSC76" s="70"/>
      <c r="BSD76" s="71"/>
      <c r="BSF76" s="65"/>
      <c r="BSG76" s="69"/>
      <c r="BSH76" s="69"/>
      <c r="BSI76" s="70"/>
      <c r="BSJ76" s="70"/>
      <c r="BSK76" s="70"/>
      <c r="BSL76" s="71"/>
      <c r="BSN76" s="65"/>
      <c r="BSO76" s="69"/>
      <c r="BSP76" s="69"/>
      <c r="BSQ76" s="70"/>
      <c r="BSR76" s="70"/>
      <c r="BSS76" s="70"/>
      <c r="BST76" s="71"/>
      <c r="BSV76" s="65"/>
      <c r="BSW76" s="69"/>
      <c r="BSX76" s="69"/>
      <c r="BSY76" s="70"/>
      <c r="BSZ76" s="70"/>
      <c r="BTA76" s="70"/>
      <c r="BTB76" s="71"/>
      <c r="BTD76" s="65"/>
      <c r="BTE76" s="69"/>
      <c r="BTF76" s="69"/>
      <c r="BTG76" s="70"/>
      <c r="BTH76" s="70"/>
      <c r="BTI76" s="70"/>
      <c r="BTJ76" s="71"/>
      <c r="BTL76" s="65"/>
      <c r="BTM76" s="69"/>
      <c r="BTN76" s="69"/>
      <c r="BTO76" s="70"/>
      <c r="BTP76" s="70"/>
      <c r="BTQ76" s="70"/>
      <c r="BTR76" s="71"/>
      <c r="BTT76" s="65"/>
      <c r="BTU76" s="69"/>
      <c r="BTV76" s="69"/>
      <c r="BTW76" s="70"/>
      <c r="BTX76" s="70"/>
      <c r="BTY76" s="70"/>
      <c r="BTZ76" s="71"/>
      <c r="BUB76" s="65"/>
      <c r="BUC76" s="69"/>
      <c r="BUD76" s="69"/>
      <c r="BUE76" s="70"/>
      <c r="BUF76" s="70"/>
      <c r="BUG76" s="70"/>
      <c r="BUH76" s="71"/>
      <c r="BUJ76" s="65"/>
      <c r="BUK76" s="69"/>
      <c r="BUL76" s="69"/>
      <c r="BUM76" s="70"/>
      <c r="BUN76" s="70"/>
      <c r="BUO76" s="70"/>
      <c r="BUP76" s="71"/>
      <c r="BUR76" s="65"/>
      <c r="BUS76" s="69"/>
      <c r="BUT76" s="69"/>
      <c r="BUU76" s="70"/>
      <c r="BUV76" s="70"/>
      <c r="BUW76" s="70"/>
      <c r="BUX76" s="71"/>
      <c r="BUZ76" s="65"/>
      <c r="BVA76" s="69"/>
      <c r="BVB76" s="69"/>
      <c r="BVC76" s="70"/>
      <c r="BVD76" s="70"/>
      <c r="BVE76" s="70"/>
      <c r="BVF76" s="71"/>
      <c r="BVH76" s="65"/>
      <c r="BVI76" s="69"/>
      <c r="BVJ76" s="69"/>
      <c r="BVK76" s="70"/>
      <c r="BVL76" s="70"/>
      <c r="BVM76" s="70"/>
      <c r="BVN76" s="71"/>
      <c r="BVP76" s="65"/>
      <c r="BVQ76" s="69"/>
      <c r="BVR76" s="69"/>
      <c r="BVS76" s="70"/>
      <c r="BVT76" s="70"/>
      <c r="BVU76" s="70"/>
      <c r="BVV76" s="71"/>
      <c r="BVX76" s="65"/>
      <c r="BVY76" s="69"/>
      <c r="BVZ76" s="69"/>
      <c r="BWA76" s="70"/>
      <c r="BWB76" s="70"/>
      <c r="BWC76" s="70"/>
      <c r="BWD76" s="71"/>
      <c r="BWF76" s="65"/>
      <c r="BWG76" s="69"/>
      <c r="BWH76" s="69"/>
      <c r="BWI76" s="70"/>
      <c r="BWJ76" s="70"/>
      <c r="BWK76" s="70"/>
      <c r="BWL76" s="71"/>
      <c r="BWN76" s="65"/>
      <c r="BWO76" s="69"/>
      <c r="BWP76" s="69"/>
      <c r="BWQ76" s="70"/>
      <c r="BWR76" s="70"/>
      <c r="BWS76" s="70"/>
      <c r="BWT76" s="71"/>
      <c r="BWV76" s="65"/>
      <c r="BWW76" s="69"/>
      <c r="BWX76" s="69"/>
      <c r="BWY76" s="70"/>
      <c r="BWZ76" s="70"/>
      <c r="BXA76" s="70"/>
      <c r="BXB76" s="71"/>
      <c r="BXD76" s="65"/>
      <c r="BXE76" s="69"/>
      <c r="BXF76" s="69"/>
      <c r="BXG76" s="70"/>
      <c r="BXH76" s="70"/>
      <c r="BXI76" s="70"/>
      <c r="BXJ76" s="71"/>
      <c r="BXL76" s="65"/>
      <c r="BXM76" s="69"/>
      <c r="BXN76" s="69"/>
      <c r="BXO76" s="70"/>
      <c r="BXP76" s="70"/>
      <c r="BXQ76" s="70"/>
      <c r="BXR76" s="71"/>
      <c r="BXT76" s="65"/>
      <c r="BXU76" s="69"/>
      <c r="BXV76" s="69"/>
      <c r="BXW76" s="70"/>
      <c r="BXX76" s="70"/>
      <c r="BXY76" s="70"/>
      <c r="BXZ76" s="71"/>
      <c r="BYB76" s="65"/>
      <c r="BYC76" s="69"/>
      <c r="BYD76" s="69"/>
      <c r="BYE76" s="70"/>
      <c r="BYF76" s="70"/>
      <c r="BYG76" s="70"/>
      <c r="BYH76" s="71"/>
      <c r="BYJ76" s="65"/>
      <c r="BYK76" s="69"/>
      <c r="BYL76" s="69"/>
      <c r="BYM76" s="70"/>
      <c r="BYN76" s="70"/>
      <c r="BYO76" s="70"/>
      <c r="BYP76" s="71"/>
      <c r="BYR76" s="65"/>
      <c r="BYS76" s="69"/>
      <c r="BYT76" s="69"/>
      <c r="BYU76" s="70"/>
      <c r="BYV76" s="70"/>
      <c r="BYW76" s="70"/>
      <c r="BYX76" s="71"/>
      <c r="BYZ76" s="65"/>
      <c r="BZA76" s="69"/>
      <c r="BZB76" s="69"/>
      <c r="BZC76" s="70"/>
      <c r="BZD76" s="70"/>
      <c r="BZE76" s="70"/>
      <c r="BZF76" s="71"/>
      <c r="BZH76" s="65"/>
      <c r="BZI76" s="69"/>
      <c r="BZJ76" s="69"/>
      <c r="BZK76" s="70"/>
      <c r="BZL76" s="70"/>
      <c r="BZM76" s="70"/>
      <c r="BZN76" s="71"/>
      <c r="BZP76" s="65"/>
      <c r="BZQ76" s="69"/>
      <c r="BZR76" s="69"/>
      <c r="BZS76" s="70"/>
      <c r="BZT76" s="70"/>
      <c r="BZU76" s="70"/>
      <c r="BZV76" s="71"/>
      <c r="BZX76" s="65"/>
      <c r="BZY76" s="69"/>
      <c r="BZZ76" s="69"/>
      <c r="CAA76" s="70"/>
      <c r="CAB76" s="70"/>
      <c r="CAC76" s="70"/>
      <c r="CAD76" s="71"/>
      <c r="CAF76" s="65"/>
      <c r="CAG76" s="69"/>
      <c r="CAH76" s="69"/>
      <c r="CAI76" s="70"/>
      <c r="CAJ76" s="70"/>
      <c r="CAK76" s="70"/>
      <c r="CAL76" s="71"/>
      <c r="CAN76" s="65"/>
      <c r="CAO76" s="69"/>
      <c r="CAP76" s="69"/>
      <c r="CAQ76" s="70"/>
      <c r="CAR76" s="70"/>
      <c r="CAS76" s="70"/>
      <c r="CAT76" s="71"/>
      <c r="CAV76" s="65"/>
      <c r="CAW76" s="69"/>
      <c r="CAX76" s="69"/>
      <c r="CAY76" s="70"/>
      <c r="CAZ76" s="70"/>
      <c r="CBA76" s="70"/>
      <c r="CBB76" s="71"/>
      <c r="CBD76" s="65"/>
      <c r="CBE76" s="69"/>
      <c r="CBF76" s="69"/>
      <c r="CBG76" s="70"/>
      <c r="CBH76" s="70"/>
      <c r="CBI76" s="70"/>
      <c r="CBJ76" s="71"/>
      <c r="CBL76" s="65"/>
      <c r="CBM76" s="69"/>
      <c r="CBN76" s="69"/>
      <c r="CBO76" s="70"/>
      <c r="CBP76" s="70"/>
      <c r="CBQ76" s="70"/>
      <c r="CBR76" s="71"/>
      <c r="CBT76" s="65"/>
      <c r="CBU76" s="69"/>
      <c r="CBV76" s="69"/>
      <c r="CBW76" s="70"/>
      <c r="CBX76" s="70"/>
      <c r="CBY76" s="70"/>
      <c r="CBZ76" s="71"/>
      <c r="CCB76" s="65"/>
      <c r="CCC76" s="69"/>
      <c r="CCD76" s="69"/>
      <c r="CCE76" s="70"/>
      <c r="CCF76" s="70"/>
      <c r="CCG76" s="70"/>
      <c r="CCH76" s="71"/>
      <c r="CCJ76" s="65"/>
      <c r="CCK76" s="69"/>
      <c r="CCL76" s="69"/>
      <c r="CCM76" s="70"/>
      <c r="CCN76" s="70"/>
      <c r="CCO76" s="70"/>
      <c r="CCP76" s="71"/>
      <c r="CCR76" s="65"/>
      <c r="CCS76" s="69"/>
      <c r="CCT76" s="69"/>
      <c r="CCU76" s="70"/>
      <c r="CCV76" s="70"/>
      <c r="CCW76" s="70"/>
      <c r="CCX76" s="71"/>
      <c r="CCZ76" s="65"/>
      <c r="CDA76" s="69"/>
      <c r="CDB76" s="69"/>
      <c r="CDC76" s="70"/>
      <c r="CDD76" s="70"/>
      <c r="CDE76" s="70"/>
      <c r="CDF76" s="71"/>
      <c r="CDH76" s="65"/>
      <c r="CDI76" s="69"/>
      <c r="CDJ76" s="69"/>
      <c r="CDK76" s="70"/>
      <c r="CDL76" s="70"/>
      <c r="CDM76" s="70"/>
      <c r="CDN76" s="71"/>
      <c r="CDP76" s="65"/>
      <c r="CDQ76" s="69"/>
      <c r="CDR76" s="69"/>
      <c r="CDS76" s="70"/>
      <c r="CDT76" s="70"/>
      <c r="CDU76" s="70"/>
      <c r="CDV76" s="71"/>
      <c r="CDX76" s="65"/>
      <c r="CDY76" s="69"/>
      <c r="CDZ76" s="69"/>
      <c r="CEA76" s="70"/>
      <c r="CEB76" s="70"/>
      <c r="CEC76" s="70"/>
      <c r="CED76" s="71"/>
      <c r="CEF76" s="65"/>
      <c r="CEG76" s="69"/>
      <c r="CEH76" s="69"/>
      <c r="CEI76" s="70"/>
      <c r="CEJ76" s="70"/>
      <c r="CEK76" s="70"/>
      <c r="CEL76" s="71"/>
      <c r="CEN76" s="65"/>
      <c r="CEO76" s="69"/>
      <c r="CEP76" s="69"/>
      <c r="CEQ76" s="70"/>
      <c r="CER76" s="70"/>
      <c r="CES76" s="70"/>
      <c r="CET76" s="71"/>
      <c r="CEV76" s="65"/>
      <c r="CEW76" s="69"/>
      <c r="CEX76" s="69"/>
      <c r="CEY76" s="70"/>
      <c r="CEZ76" s="70"/>
      <c r="CFA76" s="70"/>
      <c r="CFB76" s="71"/>
      <c r="CFD76" s="65"/>
      <c r="CFE76" s="69"/>
      <c r="CFF76" s="69"/>
      <c r="CFG76" s="70"/>
      <c r="CFH76" s="70"/>
      <c r="CFI76" s="70"/>
      <c r="CFJ76" s="71"/>
      <c r="CFL76" s="65"/>
      <c r="CFM76" s="69"/>
      <c r="CFN76" s="69"/>
      <c r="CFO76" s="70"/>
      <c r="CFP76" s="70"/>
      <c r="CFQ76" s="70"/>
      <c r="CFR76" s="71"/>
      <c r="CFT76" s="65"/>
      <c r="CFU76" s="69"/>
      <c r="CFV76" s="69"/>
      <c r="CFW76" s="70"/>
      <c r="CFX76" s="70"/>
      <c r="CFY76" s="70"/>
      <c r="CFZ76" s="71"/>
      <c r="CGB76" s="65"/>
      <c r="CGC76" s="69"/>
      <c r="CGD76" s="69"/>
      <c r="CGE76" s="70"/>
      <c r="CGF76" s="70"/>
      <c r="CGG76" s="70"/>
      <c r="CGH76" s="71"/>
      <c r="CGJ76" s="65"/>
      <c r="CGK76" s="69"/>
      <c r="CGL76" s="69"/>
      <c r="CGM76" s="70"/>
      <c r="CGN76" s="70"/>
      <c r="CGO76" s="70"/>
      <c r="CGP76" s="71"/>
      <c r="CGR76" s="65"/>
      <c r="CGS76" s="69"/>
      <c r="CGT76" s="69"/>
      <c r="CGU76" s="70"/>
      <c r="CGV76" s="70"/>
      <c r="CGW76" s="70"/>
      <c r="CGX76" s="71"/>
      <c r="CGZ76" s="65"/>
      <c r="CHA76" s="69"/>
      <c r="CHB76" s="69"/>
      <c r="CHC76" s="70"/>
      <c r="CHD76" s="70"/>
      <c r="CHE76" s="70"/>
      <c r="CHF76" s="71"/>
      <c r="CHH76" s="65"/>
      <c r="CHI76" s="69"/>
      <c r="CHJ76" s="69"/>
      <c r="CHK76" s="70"/>
      <c r="CHL76" s="70"/>
      <c r="CHM76" s="70"/>
      <c r="CHN76" s="71"/>
      <c r="CHP76" s="65"/>
      <c r="CHQ76" s="69"/>
      <c r="CHR76" s="69"/>
      <c r="CHS76" s="70"/>
      <c r="CHT76" s="70"/>
      <c r="CHU76" s="70"/>
      <c r="CHV76" s="71"/>
      <c r="CHX76" s="65"/>
      <c r="CHY76" s="69"/>
      <c r="CHZ76" s="69"/>
      <c r="CIA76" s="70"/>
      <c r="CIB76" s="70"/>
      <c r="CIC76" s="70"/>
      <c r="CID76" s="71"/>
      <c r="CIF76" s="65"/>
      <c r="CIG76" s="69"/>
      <c r="CIH76" s="69"/>
      <c r="CII76" s="70"/>
      <c r="CIJ76" s="70"/>
      <c r="CIK76" s="70"/>
      <c r="CIL76" s="71"/>
      <c r="CIN76" s="65"/>
      <c r="CIO76" s="69"/>
      <c r="CIP76" s="69"/>
      <c r="CIQ76" s="70"/>
      <c r="CIR76" s="70"/>
      <c r="CIS76" s="70"/>
      <c r="CIT76" s="71"/>
      <c r="CIV76" s="65"/>
      <c r="CIW76" s="69"/>
      <c r="CIX76" s="69"/>
      <c r="CIY76" s="70"/>
      <c r="CIZ76" s="70"/>
      <c r="CJA76" s="70"/>
      <c r="CJB76" s="71"/>
      <c r="CJD76" s="65"/>
      <c r="CJE76" s="69"/>
      <c r="CJF76" s="69"/>
      <c r="CJG76" s="70"/>
      <c r="CJH76" s="70"/>
      <c r="CJI76" s="70"/>
      <c r="CJJ76" s="71"/>
      <c r="CJL76" s="65"/>
      <c r="CJM76" s="69"/>
      <c r="CJN76" s="69"/>
      <c r="CJO76" s="70"/>
      <c r="CJP76" s="70"/>
      <c r="CJQ76" s="70"/>
      <c r="CJR76" s="71"/>
      <c r="CJT76" s="65"/>
      <c r="CJU76" s="69"/>
      <c r="CJV76" s="69"/>
      <c r="CJW76" s="70"/>
      <c r="CJX76" s="70"/>
      <c r="CJY76" s="70"/>
      <c r="CJZ76" s="71"/>
      <c r="CKB76" s="65"/>
      <c r="CKC76" s="69"/>
      <c r="CKD76" s="69"/>
      <c r="CKE76" s="70"/>
      <c r="CKF76" s="70"/>
      <c r="CKG76" s="70"/>
      <c r="CKH76" s="71"/>
      <c r="CKJ76" s="65"/>
      <c r="CKK76" s="69"/>
      <c r="CKL76" s="69"/>
      <c r="CKM76" s="70"/>
      <c r="CKN76" s="70"/>
      <c r="CKO76" s="70"/>
      <c r="CKP76" s="71"/>
      <c r="CKR76" s="65"/>
      <c r="CKS76" s="69"/>
      <c r="CKT76" s="69"/>
      <c r="CKU76" s="70"/>
      <c r="CKV76" s="70"/>
      <c r="CKW76" s="70"/>
      <c r="CKX76" s="71"/>
      <c r="CKZ76" s="65"/>
      <c r="CLA76" s="69"/>
      <c r="CLB76" s="69"/>
      <c r="CLC76" s="70"/>
      <c r="CLD76" s="70"/>
      <c r="CLE76" s="70"/>
      <c r="CLF76" s="71"/>
      <c r="CLH76" s="65"/>
      <c r="CLI76" s="69"/>
      <c r="CLJ76" s="69"/>
      <c r="CLK76" s="70"/>
      <c r="CLL76" s="70"/>
      <c r="CLM76" s="70"/>
      <c r="CLN76" s="71"/>
      <c r="CLP76" s="65"/>
      <c r="CLQ76" s="69"/>
      <c r="CLR76" s="69"/>
      <c r="CLS76" s="70"/>
      <c r="CLT76" s="70"/>
      <c r="CLU76" s="70"/>
      <c r="CLV76" s="71"/>
      <c r="CLX76" s="65"/>
      <c r="CLY76" s="69"/>
      <c r="CLZ76" s="69"/>
      <c r="CMA76" s="70"/>
      <c r="CMB76" s="70"/>
      <c r="CMC76" s="70"/>
      <c r="CMD76" s="71"/>
      <c r="CMF76" s="65"/>
      <c r="CMG76" s="69"/>
      <c r="CMH76" s="69"/>
      <c r="CMI76" s="70"/>
      <c r="CMJ76" s="70"/>
      <c r="CMK76" s="70"/>
      <c r="CML76" s="71"/>
      <c r="CMN76" s="65"/>
      <c r="CMO76" s="69"/>
      <c r="CMP76" s="69"/>
      <c r="CMQ76" s="70"/>
      <c r="CMR76" s="70"/>
      <c r="CMS76" s="70"/>
      <c r="CMT76" s="71"/>
      <c r="CMV76" s="65"/>
      <c r="CMW76" s="69"/>
      <c r="CMX76" s="69"/>
      <c r="CMY76" s="70"/>
      <c r="CMZ76" s="70"/>
      <c r="CNA76" s="70"/>
      <c r="CNB76" s="71"/>
      <c r="CND76" s="65"/>
      <c r="CNE76" s="69"/>
      <c r="CNF76" s="69"/>
      <c r="CNG76" s="70"/>
      <c r="CNH76" s="70"/>
      <c r="CNI76" s="70"/>
      <c r="CNJ76" s="71"/>
      <c r="CNL76" s="65"/>
      <c r="CNM76" s="69"/>
      <c r="CNN76" s="69"/>
      <c r="CNO76" s="70"/>
      <c r="CNP76" s="70"/>
      <c r="CNQ76" s="70"/>
      <c r="CNR76" s="71"/>
      <c r="CNT76" s="65"/>
      <c r="CNU76" s="69"/>
      <c r="CNV76" s="69"/>
      <c r="CNW76" s="70"/>
      <c r="CNX76" s="70"/>
      <c r="CNY76" s="70"/>
      <c r="CNZ76" s="71"/>
      <c r="COB76" s="65"/>
      <c r="COC76" s="69"/>
      <c r="COD76" s="69"/>
      <c r="COE76" s="70"/>
      <c r="COF76" s="70"/>
      <c r="COG76" s="70"/>
      <c r="COH76" s="71"/>
      <c r="COJ76" s="65"/>
      <c r="COK76" s="69"/>
      <c r="COL76" s="69"/>
      <c r="COM76" s="70"/>
      <c r="CON76" s="70"/>
      <c r="COO76" s="70"/>
      <c r="COP76" s="71"/>
      <c r="COR76" s="65"/>
      <c r="COS76" s="69"/>
      <c r="COT76" s="69"/>
      <c r="COU76" s="70"/>
      <c r="COV76" s="70"/>
      <c r="COW76" s="70"/>
      <c r="COX76" s="71"/>
      <c r="COZ76" s="65"/>
      <c r="CPA76" s="69"/>
      <c r="CPB76" s="69"/>
      <c r="CPC76" s="70"/>
      <c r="CPD76" s="70"/>
      <c r="CPE76" s="70"/>
      <c r="CPF76" s="71"/>
      <c r="CPH76" s="65"/>
      <c r="CPI76" s="69"/>
      <c r="CPJ76" s="69"/>
      <c r="CPK76" s="70"/>
      <c r="CPL76" s="70"/>
      <c r="CPM76" s="70"/>
      <c r="CPN76" s="71"/>
      <c r="CPP76" s="65"/>
      <c r="CPQ76" s="69"/>
      <c r="CPR76" s="69"/>
      <c r="CPS76" s="70"/>
      <c r="CPT76" s="70"/>
      <c r="CPU76" s="70"/>
      <c r="CPV76" s="71"/>
      <c r="CPX76" s="65"/>
      <c r="CPY76" s="69"/>
      <c r="CPZ76" s="69"/>
      <c r="CQA76" s="70"/>
      <c r="CQB76" s="70"/>
      <c r="CQC76" s="70"/>
      <c r="CQD76" s="71"/>
      <c r="CQF76" s="65"/>
      <c r="CQG76" s="69"/>
      <c r="CQH76" s="69"/>
      <c r="CQI76" s="70"/>
      <c r="CQJ76" s="70"/>
      <c r="CQK76" s="70"/>
      <c r="CQL76" s="71"/>
      <c r="CQN76" s="65"/>
      <c r="CQO76" s="69"/>
      <c r="CQP76" s="69"/>
      <c r="CQQ76" s="70"/>
      <c r="CQR76" s="70"/>
      <c r="CQS76" s="70"/>
      <c r="CQT76" s="71"/>
      <c r="CQV76" s="65"/>
      <c r="CQW76" s="69"/>
      <c r="CQX76" s="69"/>
      <c r="CQY76" s="70"/>
      <c r="CQZ76" s="70"/>
      <c r="CRA76" s="70"/>
      <c r="CRB76" s="71"/>
      <c r="CRD76" s="65"/>
      <c r="CRE76" s="69"/>
      <c r="CRF76" s="69"/>
      <c r="CRG76" s="70"/>
      <c r="CRH76" s="70"/>
      <c r="CRI76" s="70"/>
      <c r="CRJ76" s="71"/>
      <c r="CRL76" s="65"/>
      <c r="CRM76" s="69"/>
      <c r="CRN76" s="69"/>
      <c r="CRO76" s="70"/>
      <c r="CRP76" s="70"/>
      <c r="CRQ76" s="70"/>
      <c r="CRR76" s="71"/>
      <c r="CRT76" s="65"/>
      <c r="CRU76" s="69"/>
      <c r="CRV76" s="69"/>
      <c r="CRW76" s="70"/>
      <c r="CRX76" s="70"/>
      <c r="CRY76" s="70"/>
      <c r="CRZ76" s="71"/>
      <c r="CSB76" s="65"/>
      <c r="CSC76" s="69"/>
      <c r="CSD76" s="69"/>
      <c r="CSE76" s="70"/>
      <c r="CSF76" s="70"/>
      <c r="CSG76" s="70"/>
      <c r="CSH76" s="71"/>
      <c r="CSJ76" s="65"/>
      <c r="CSK76" s="69"/>
      <c r="CSL76" s="69"/>
      <c r="CSM76" s="70"/>
      <c r="CSN76" s="70"/>
      <c r="CSO76" s="70"/>
      <c r="CSP76" s="71"/>
      <c r="CSR76" s="65"/>
      <c r="CSS76" s="69"/>
      <c r="CST76" s="69"/>
      <c r="CSU76" s="70"/>
      <c r="CSV76" s="70"/>
      <c r="CSW76" s="70"/>
      <c r="CSX76" s="71"/>
      <c r="CSZ76" s="65"/>
      <c r="CTA76" s="69"/>
      <c r="CTB76" s="69"/>
      <c r="CTC76" s="70"/>
      <c r="CTD76" s="70"/>
      <c r="CTE76" s="70"/>
      <c r="CTF76" s="71"/>
      <c r="CTH76" s="65"/>
      <c r="CTI76" s="69"/>
      <c r="CTJ76" s="69"/>
      <c r="CTK76" s="70"/>
      <c r="CTL76" s="70"/>
      <c r="CTM76" s="70"/>
      <c r="CTN76" s="71"/>
      <c r="CTP76" s="65"/>
      <c r="CTQ76" s="69"/>
      <c r="CTR76" s="69"/>
      <c r="CTS76" s="70"/>
      <c r="CTT76" s="70"/>
      <c r="CTU76" s="70"/>
      <c r="CTV76" s="71"/>
      <c r="CTX76" s="65"/>
      <c r="CTY76" s="69"/>
      <c r="CTZ76" s="69"/>
      <c r="CUA76" s="70"/>
      <c r="CUB76" s="70"/>
      <c r="CUC76" s="70"/>
      <c r="CUD76" s="71"/>
      <c r="CUF76" s="65"/>
      <c r="CUG76" s="69"/>
      <c r="CUH76" s="69"/>
      <c r="CUI76" s="70"/>
      <c r="CUJ76" s="70"/>
      <c r="CUK76" s="70"/>
      <c r="CUL76" s="71"/>
      <c r="CUN76" s="65"/>
      <c r="CUO76" s="69"/>
      <c r="CUP76" s="69"/>
      <c r="CUQ76" s="70"/>
      <c r="CUR76" s="70"/>
      <c r="CUS76" s="70"/>
      <c r="CUT76" s="71"/>
      <c r="CUV76" s="65"/>
      <c r="CUW76" s="69"/>
      <c r="CUX76" s="69"/>
      <c r="CUY76" s="70"/>
      <c r="CUZ76" s="70"/>
      <c r="CVA76" s="70"/>
      <c r="CVB76" s="71"/>
      <c r="CVD76" s="65"/>
      <c r="CVE76" s="69"/>
      <c r="CVF76" s="69"/>
      <c r="CVG76" s="70"/>
      <c r="CVH76" s="70"/>
      <c r="CVI76" s="70"/>
      <c r="CVJ76" s="71"/>
      <c r="CVL76" s="65"/>
      <c r="CVM76" s="69"/>
      <c r="CVN76" s="69"/>
      <c r="CVO76" s="70"/>
      <c r="CVP76" s="70"/>
      <c r="CVQ76" s="70"/>
      <c r="CVR76" s="71"/>
      <c r="CVT76" s="65"/>
      <c r="CVU76" s="69"/>
      <c r="CVV76" s="69"/>
      <c r="CVW76" s="70"/>
      <c r="CVX76" s="70"/>
      <c r="CVY76" s="70"/>
      <c r="CVZ76" s="71"/>
      <c r="CWB76" s="65"/>
      <c r="CWC76" s="69"/>
      <c r="CWD76" s="69"/>
      <c r="CWE76" s="70"/>
      <c r="CWF76" s="70"/>
      <c r="CWG76" s="70"/>
      <c r="CWH76" s="71"/>
      <c r="CWJ76" s="65"/>
      <c r="CWK76" s="69"/>
      <c r="CWL76" s="69"/>
      <c r="CWM76" s="70"/>
      <c r="CWN76" s="70"/>
      <c r="CWO76" s="70"/>
      <c r="CWP76" s="71"/>
      <c r="CWR76" s="65"/>
      <c r="CWS76" s="69"/>
      <c r="CWT76" s="69"/>
      <c r="CWU76" s="70"/>
      <c r="CWV76" s="70"/>
      <c r="CWW76" s="70"/>
      <c r="CWX76" s="71"/>
      <c r="CWZ76" s="65"/>
      <c r="CXA76" s="69"/>
      <c r="CXB76" s="69"/>
      <c r="CXC76" s="70"/>
      <c r="CXD76" s="70"/>
      <c r="CXE76" s="70"/>
      <c r="CXF76" s="71"/>
      <c r="CXH76" s="65"/>
      <c r="CXI76" s="69"/>
      <c r="CXJ76" s="69"/>
      <c r="CXK76" s="70"/>
      <c r="CXL76" s="70"/>
      <c r="CXM76" s="70"/>
      <c r="CXN76" s="71"/>
      <c r="CXP76" s="65"/>
      <c r="CXQ76" s="69"/>
      <c r="CXR76" s="69"/>
      <c r="CXS76" s="70"/>
      <c r="CXT76" s="70"/>
      <c r="CXU76" s="70"/>
      <c r="CXV76" s="71"/>
      <c r="CXX76" s="65"/>
      <c r="CXY76" s="69"/>
      <c r="CXZ76" s="69"/>
      <c r="CYA76" s="70"/>
      <c r="CYB76" s="70"/>
      <c r="CYC76" s="70"/>
      <c r="CYD76" s="71"/>
      <c r="CYF76" s="65"/>
      <c r="CYG76" s="69"/>
      <c r="CYH76" s="69"/>
      <c r="CYI76" s="70"/>
      <c r="CYJ76" s="70"/>
      <c r="CYK76" s="70"/>
      <c r="CYL76" s="71"/>
      <c r="CYN76" s="65"/>
      <c r="CYO76" s="69"/>
      <c r="CYP76" s="69"/>
      <c r="CYQ76" s="70"/>
      <c r="CYR76" s="70"/>
      <c r="CYS76" s="70"/>
      <c r="CYT76" s="71"/>
      <c r="CYV76" s="65"/>
      <c r="CYW76" s="69"/>
      <c r="CYX76" s="69"/>
      <c r="CYY76" s="70"/>
      <c r="CYZ76" s="70"/>
      <c r="CZA76" s="70"/>
      <c r="CZB76" s="71"/>
      <c r="CZD76" s="65"/>
      <c r="CZE76" s="69"/>
      <c r="CZF76" s="69"/>
      <c r="CZG76" s="70"/>
      <c r="CZH76" s="70"/>
      <c r="CZI76" s="70"/>
      <c r="CZJ76" s="71"/>
      <c r="CZL76" s="65"/>
      <c r="CZM76" s="69"/>
      <c r="CZN76" s="69"/>
      <c r="CZO76" s="70"/>
      <c r="CZP76" s="70"/>
      <c r="CZQ76" s="70"/>
      <c r="CZR76" s="71"/>
      <c r="CZT76" s="65"/>
      <c r="CZU76" s="69"/>
      <c r="CZV76" s="69"/>
      <c r="CZW76" s="70"/>
      <c r="CZX76" s="70"/>
      <c r="CZY76" s="70"/>
      <c r="CZZ76" s="71"/>
      <c r="DAB76" s="65"/>
      <c r="DAC76" s="69"/>
      <c r="DAD76" s="69"/>
      <c r="DAE76" s="70"/>
      <c r="DAF76" s="70"/>
      <c r="DAG76" s="70"/>
      <c r="DAH76" s="71"/>
      <c r="DAJ76" s="65"/>
      <c r="DAK76" s="69"/>
      <c r="DAL76" s="69"/>
      <c r="DAM76" s="70"/>
      <c r="DAN76" s="70"/>
      <c r="DAO76" s="70"/>
      <c r="DAP76" s="71"/>
      <c r="DAR76" s="65"/>
      <c r="DAS76" s="69"/>
      <c r="DAT76" s="69"/>
      <c r="DAU76" s="70"/>
      <c r="DAV76" s="70"/>
      <c r="DAW76" s="70"/>
      <c r="DAX76" s="71"/>
      <c r="DAZ76" s="65"/>
      <c r="DBA76" s="69"/>
      <c r="DBB76" s="69"/>
      <c r="DBC76" s="70"/>
      <c r="DBD76" s="70"/>
      <c r="DBE76" s="70"/>
      <c r="DBF76" s="71"/>
      <c r="DBH76" s="65"/>
      <c r="DBI76" s="69"/>
      <c r="DBJ76" s="69"/>
      <c r="DBK76" s="70"/>
      <c r="DBL76" s="70"/>
      <c r="DBM76" s="70"/>
      <c r="DBN76" s="71"/>
      <c r="DBP76" s="65"/>
      <c r="DBQ76" s="69"/>
      <c r="DBR76" s="69"/>
      <c r="DBS76" s="70"/>
      <c r="DBT76" s="70"/>
      <c r="DBU76" s="70"/>
      <c r="DBV76" s="71"/>
      <c r="DBX76" s="65"/>
      <c r="DBY76" s="69"/>
      <c r="DBZ76" s="69"/>
      <c r="DCA76" s="70"/>
      <c r="DCB76" s="70"/>
      <c r="DCC76" s="70"/>
      <c r="DCD76" s="71"/>
      <c r="DCF76" s="65"/>
      <c r="DCG76" s="69"/>
      <c r="DCH76" s="69"/>
      <c r="DCI76" s="70"/>
      <c r="DCJ76" s="70"/>
      <c r="DCK76" s="70"/>
      <c r="DCL76" s="71"/>
      <c r="DCN76" s="65"/>
      <c r="DCO76" s="69"/>
      <c r="DCP76" s="69"/>
      <c r="DCQ76" s="70"/>
      <c r="DCR76" s="70"/>
      <c r="DCS76" s="70"/>
      <c r="DCT76" s="71"/>
      <c r="DCV76" s="65"/>
      <c r="DCW76" s="69"/>
      <c r="DCX76" s="69"/>
      <c r="DCY76" s="70"/>
      <c r="DCZ76" s="70"/>
      <c r="DDA76" s="70"/>
      <c r="DDB76" s="71"/>
      <c r="DDD76" s="65"/>
      <c r="DDE76" s="69"/>
      <c r="DDF76" s="69"/>
      <c r="DDG76" s="70"/>
      <c r="DDH76" s="70"/>
      <c r="DDI76" s="70"/>
      <c r="DDJ76" s="71"/>
      <c r="DDL76" s="65"/>
      <c r="DDM76" s="69"/>
      <c r="DDN76" s="69"/>
      <c r="DDO76" s="70"/>
      <c r="DDP76" s="70"/>
      <c r="DDQ76" s="70"/>
      <c r="DDR76" s="71"/>
      <c r="DDT76" s="65"/>
      <c r="DDU76" s="69"/>
      <c r="DDV76" s="69"/>
      <c r="DDW76" s="70"/>
      <c r="DDX76" s="70"/>
      <c r="DDY76" s="70"/>
      <c r="DDZ76" s="71"/>
      <c r="DEB76" s="65"/>
      <c r="DEC76" s="69"/>
      <c r="DED76" s="69"/>
      <c r="DEE76" s="70"/>
      <c r="DEF76" s="70"/>
      <c r="DEG76" s="70"/>
      <c r="DEH76" s="71"/>
      <c r="DEJ76" s="65"/>
      <c r="DEK76" s="69"/>
      <c r="DEL76" s="69"/>
      <c r="DEM76" s="70"/>
      <c r="DEN76" s="70"/>
      <c r="DEO76" s="70"/>
      <c r="DEP76" s="71"/>
      <c r="DER76" s="65"/>
      <c r="DES76" s="69"/>
      <c r="DET76" s="69"/>
      <c r="DEU76" s="70"/>
      <c r="DEV76" s="70"/>
      <c r="DEW76" s="70"/>
      <c r="DEX76" s="71"/>
      <c r="DEZ76" s="65"/>
      <c r="DFA76" s="69"/>
      <c r="DFB76" s="69"/>
      <c r="DFC76" s="70"/>
      <c r="DFD76" s="70"/>
      <c r="DFE76" s="70"/>
      <c r="DFF76" s="71"/>
      <c r="DFH76" s="65"/>
      <c r="DFI76" s="69"/>
      <c r="DFJ76" s="69"/>
      <c r="DFK76" s="70"/>
      <c r="DFL76" s="70"/>
      <c r="DFM76" s="70"/>
      <c r="DFN76" s="71"/>
      <c r="DFP76" s="65"/>
      <c r="DFQ76" s="69"/>
      <c r="DFR76" s="69"/>
      <c r="DFS76" s="70"/>
      <c r="DFT76" s="70"/>
      <c r="DFU76" s="70"/>
      <c r="DFV76" s="71"/>
      <c r="DFX76" s="65"/>
      <c r="DFY76" s="69"/>
      <c r="DFZ76" s="69"/>
      <c r="DGA76" s="70"/>
      <c r="DGB76" s="70"/>
      <c r="DGC76" s="70"/>
      <c r="DGD76" s="71"/>
      <c r="DGF76" s="65"/>
      <c r="DGG76" s="69"/>
      <c r="DGH76" s="69"/>
      <c r="DGI76" s="70"/>
      <c r="DGJ76" s="70"/>
      <c r="DGK76" s="70"/>
      <c r="DGL76" s="71"/>
      <c r="DGN76" s="65"/>
      <c r="DGO76" s="69"/>
      <c r="DGP76" s="69"/>
      <c r="DGQ76" s="70"/>
      <c r="DGR76" s="70"/>
      <c r="DGS76" s="70"/>
      <c r="DGT76" s="71"/>
      <c r="DGV76" s="65"/>
      <c r="DGW76" s="69"/>
      <c r="DGX76" s="69"/>
      <c r="DGY76" s="70"/>
      <c r="DGZ76" s="70"/>
      <c r="DHA76" s="70"/>
      <c r="DHB76" s="71"/>
      <c r="DHD76" s="65"/>
      <c r="DHE76" s="69"/>
      <c r="DHF76" s="69"/>
      <c r="DHG76" s="70"/>
      <c r="DHH76" s="70"/>
      <c r="DHI76" s="70"/>
      <c r="DHJ76" s="71"/>
      <c r="DHL76" s="65"/>
      <c r="DHM76" s="69"/>
      <c r="DHN76" s="69"/>
      <c r="DHO76" s="70"/>
      <c r="DHP76" s="70"/>
      <c r="DHQ76" s="70"/>
      <c r="DHR76" s="71"/>
      <c r="DHT76" s="65"/>
      <c r="DHU76" s="69"/>
      <c r="DHV76" s="69"/>
      <c r="DHW76" s="70"/>
      <c r="DHX76" s="70"/>
      <c r="DHY76" s="70"/>
      <c r="DHZ76" s="71"/>
      <c r="DIB76" s="65"/>
      <c r="DIC76" s="69"/>
      <c r="DID76" s="69"/>
      <c r="DIE76" s="70"/>
      <c r="DIF76" s="70"/>
      <c r="DIG76" s="70"/>
      <c r="DIH76" s="71"/>
      <c r="DIJ76" s="65"/>
      <c r="DIK76" s="69"/>
      <c r="DIL76" s="69"/>
      <c r="DIM76" s="70"/>
      <c r="DIN76" s="70"/>
      <c r="DIO76" s="70"/>
      <c r="DIP76" s="71"/>
      <c r="DIR76" s="65"/>
      <c r="DIS76" s="69"/>
      <c r="DIT76" s="69"/>
      <c r="DIU76" s="70"/>
      <c r="DIV76" s="70"/>
      <c r="DIW76" s="70"/>
      <c r="DIX76" s="71"/>
      <c r="DIZ76" s="65"/>
      <c r="DJA76" s="69"/>
      <c r="DJB76" s="69"/>
      <c r="DJC76" s="70"/>
      <c r="DJD76" s="70"/>
      <c r="DJE76" s="70"/>
      <c r="DJF76" s="71"/>
      <c r="DJH76" s="65"/>
      <c r="DJI76" s="69"/>
      <c r="DJJ76" s="69"/>
      <c r="DJK76" s="70"/>
      <c r="DJL76" s="70"/>
      <c r="DJM76" s="70"/>
      <c r="DJN76" s="71"/>
      <c r="DJP76" s="65"/>
      <c r="DJQ76" s="69"/>
      <c r="DJR76" s="69"/>
      <c r="DJS76" s="70"/>
      <c r="DJT76" s="70"/>
      <c r="DJU76" s="70"/>
      <c r="DJV76" s="71"/>
      <c r="DJX76" s="65"/>
      <c r="DJY76" s="69"/>
      <c r="DJZ76" s="69"/>
      <c r="DKA76" s="70"/>
      <c r="DKB76" s="70"/>
      <c r="DKC76" s="70"/>
      <c r="DKD76" s="71"/>
      <c r="DKF76" s="65"/>
      <c r="DKG76" s="69"/>
      <c r="DKH76" s="69"/>
      <c r="DKI76" s="70"/>
      <c r="DKJ76" s="70"/>
      <c r="DKK76" s="70"/>
      <c r="DKL76" s="71"/>
      <c r="DKN76" s="65"/>
      <c r="DKO76" s="69"/>
      <c r="DKP76" s="69"/>
      <c r="DKQ76" s="70"/>
      <c r="DKR76" s="70"/>
      <c r="DKS76" s="70"/>
      <c r="DKT76" s="71"/>
      <c r="DKV76" s="65"/>
      <c r="DKW76" s="69"/>
      <c r="DKX76" s="69"/>
      <c r="DKY76" s="70"/>
      <c r="DKZ76" s="70"/>
      <c r="DLA76" s="70"/>
      <c r="DLB76" s="71"/>
      <c r="DLD76" s="65"/>
      <c r="DLE76" s="69"/>
      <c r="DLF76" s="69"/>
      <c r="DLG76" s="70"/>
      <c r="DLH76" s="70"/>
      <c r="DLI76" s="70"/>
      <c r="DLJ76" s="71"/>
      <c r="DLL76" s="65"/>
      <c r="DLM76" s="69"/>
      <c r="DLN76" s="69"/>
      <c r="DLO76" s="70"/>
      <c r="DLP76" s="70"/>
      <c r="DLQ76" s="70"/>
      <c r="DLR76" s="71"/>
      <c r="DLT76" s="65"/>
      <c r="DLU76" s="69"/>
      <c r="DLV76" s="69"/>
      <c r="DLW76" s="70"/>
      <c r="DLX76" s="70"/>
      <c r="DLY76" s="70"/>
      <c r="DLZ76" s="71"/>
      <c r="DMB76" s="65"/>
      <c r="DMC76" s="69"/>
      <c r="DMD76" s="69"/>
      <c r="DME76" s="70"/>
      <c r="DMF76" s="70"/>
      <c r="DMG76" s="70"/>
      <c r="DMH76" s="71"/>
      <c r="DMJ76" s="65"/>
      <c r="DMK76" s="69"/>
      <c r="DML76" s="69"/>
      <c r="DMM76" s="70"/>
      <c r="DMN76" s="70"/>
      <c r="DMO76" s="70"/>
      <c r="DMP76" s="71"/>
      <c r="DMR76" s="65"/>
      <c r="DMS76" s="69"/>
      <c r="DMT76" s="69"/>
      <c r="DMU76" s="70"/>
      <c r="DMV76" s="70"/>
      <c r="DMW76" s="70"/>
      <c r="DMX76" s="71"/>
      <c r="DMZ76" s="65"/>
      <c r="DNA76" s="69"/>
      <c r="DNB76" s="69"/>
      <c r="DNC76" s="70"/>
      <c r="DND76" s="70"/>
      <c r="DNE76" s="70"/>
      <c r="DNF76" s="71"/>
      <c r="DNH76" s="65"/>
      <c r="DNI76" s="69"/>
      <c r="DNJ76" s="69"/>
      <c r="DNK76" s="70"/>
      <c r="DNL76" s="70"/>
      <c r="DNM76" s="70"/>
      <c r="DNN76" s="71"/>
      <c r="DNP76" s="65"/>
      <c r="DNQ76" s="69"/>
      <c r="DNR76" s="69"/>
      <c r="DNS76" s="70"/>
      <c r="DNT76" s="70"/>
      <c r="DNU76" s="70"/>
      <c r="DNV76" s="71"/>
      <c r="DNX76" s="65"/>
      <c r="DNY76" s="69"/>
      <c r="DNZ76" s="69"/>
      <c r="DOA76" s="70"/>
      <c r="DOB76" s="70"/>
      <c r="DOC76" s="70"/>
      <c r="DOD76" s="71"/>
      <c r="DOF76" s="65"/>
      <c r="DOG76" s="69"/>
      <c r="DOH76" s="69"/>
      <c r="DOI76" s="70"/>
      <c r="DOJ76" s="70"/>
      <c r="DOK76" s="70"/>
      <c r="DOL76" s="71"/>
      <c r="DON76" s="65"/>
      <c r="DOO76" s="69"/>
      <c r="DOP76" s="69"/>
      <c r="DOQ76" s="70"/>
      <c r="DOR76" s="70"/>
      <c r="DOS76" s="70"/>
      <c r="DOT76" s="71"/>
      <c r="DOV76" s="65"/>
      <c r="DOW76" s="69"/>
      <c r="DOX76" s="69"/>
      <c r="DOY76" s="70"/>
      <c r="DOZ76" s="70"/>
      <c r="DPA76" s="70"/>
      <c r="DPB76" s="71"/>
      <c r="DPD76" s="65"/>
      <c r="DPE76" s="69"/>
      <c r="DPF76" s="69"/>
      <c r="DPG76" s="70"/>
      <c r="DPH76" s="70"/>
      <c r="DPI76" s="70"/>
      <c r="DPJ76" s="71"/>
      <c r="DPL76" s="65"/>
      <c r="DPM76" s="69"/>
      <c r="DPN76" s="69"/>
      <c r="DPO76" s="70"/>
      <c r="DPP76" s="70"/>
      <c r="DPQ76" s="70"/>
      <c r="DPR76" s="71"/>
      <c r="DPT76" s="65"/>
      <c r="DPU76" s="69"/>
      <c r="DPV76" s="69"/>
      <c r="DPW76" s="70"/>
      <c r="DPX76" s="70"/>
      <c r="DPY76" s="70"/>
      <c r="DPZ76" s="71"/>
      <c r="DQB76" s="65"/>
      <c r="DQC76" s="69"/>
      <c r="DQD76" s="69"/>
      <c r="DQE76" s="70"/>
      <c r="DQF76" s="70"/>
      <c r="DQG76" s="70"/>
      <c r="DQH76" s="71"/>
      <c r="DQJ76" s="65"/>
      <c r="DQK76" s="69"/>
      <c r="DQL76" s="69"/>
      <c r="DQM76" s="70"/>
      <c r="DQN76" s="70"/>
      <c r="DQO76" s="70"/>
      <c r="DQP76" s="71"/>
      <c r="DQR76" s="65"/>
      <c r="DQS76" s="69"/>
      <c r="DQT76" s="69"/>
      <c r="DQU76" s="70"/>
      <c r="DQV76" s="70"/>
      <c r="DQW76" s="70"/>
      <c r="DQX76" s="71"/>
      <c r="DQZ76" s="65"/>
      <c r="DRA76" s="69"/>
      <c r="DRB76" s="69"/>
      <c r="DRC76" s="70"/>
      <c r="DRD76" s="70"/>
      <c r="DRE76" s="70"/>
      <c r="DRF76" s="71"/>
      <c r="DRH76" s="65"/>
      <c r="DRI76" s="69"/>
      <c r="DRJ76" s="69"/>
      <c r="DRK76" s="70"/>
      <c r="DRL76" s="70"/>
      <c r="DRM76" s="70"/>
      <c r="DRN76" s="71"/>
      <c r="DRP76" s="65"/>
      <c r="DRQ76" s="69"/>
      <c r="DRR76" s="69"/>
      <c r="DRS76" s="70"/>
      <c r="DRT76" s="70"/>
      <c r="DRU76" s="70"/>
      <c r="DRV76" s="71"/>
      <c r="DRX76" s="65"/>
      <c r="DRY76" s="69"/>
      <c r="DRZ76" s="69"/>
      <c r="DSA76" s="70"/>
      <c r="DSB76" s="70"/>
      <c r="DSC76" s="70"/>
      <c r="DSD76" s="71"/>
      <c r="DSF76" s="65"/>
      <c r="DSG76" s="69"/>
      <c r="DSH76" s="69"/>
      <c r="DSI76" s="70"/>
      <c r="DSJ76" s="70"/>
      <c r="DSK76" s="70"/>
      <c r="DSL76" s="71"/>
      <c r="DSN76" s="65"/>
      <c r="DSO76" s="69"/>
      <c r="DSP76" s="69"/>
      <c r="DSQ76" s="70"/>
      <c r="DSR76" s="70"/>
      <c r="DSS76" s="70"/>
      <c r="DST76" s="71"/>
      <c r="DSV76" s="65"/>
      <c r="DSW76" s="69"/>
      <c r="DSX76" s="69"/>
      <c r="DSY76" s="70"/>
      <c r="DSZ76" s="70"/>
      <c r="DTA76" s="70"/>
      <c r="DTB76" s="71"/>
      <c r="DTD76" s="65"/>
      <c r="DTE76" s="69"/>
      <c r="DTF76" s="69"/>
      <c r="DTG76" s="70"/>
      <c r="DTH76" s="70"/>
      <c r="DTI76" s="70"/>
      <c r="DTJ76" s="71"/>
      <c r="DTL76" s="65"/>
      <c r="DTM76" s="69"/>
      <c r="DTN76" s="69"/>
      <c r="DTO76" s="70"/>
      <c r="DTP76" s="70"/>
      <c r="DTQ76" s="70"/>
      <c r="DTR76" s="71"/>
      <c r="DTT76" s="65"/>
      <c r="DTU76" s="69"/>
      <c r="DTV76" s="69"/>
      <c r="DTW76" s="70"/>
      <c r="DTX76" s="70"/>
      <c r="DTY76" s="70"/>
      <c r="DTZ76" s="71"/>
      <c r="DUB76" s="65"/>
      <c r="DUC76" s="69"/>
      <c r="DUD76" s="69"/>
      <c r="DUE76" s="70"/>
      <c r="DUF76" s="70"/>
      <c r="DUG76" s="70"/>
      <c r="DUH76" s="71"/>
      <c r="DUJ76" s="65"/>
      <c r="DUK76" s="69"/>
      <c r="DUL76" s="69"/>
      <c r="DUM76" s="70"/>
      <c r="DUN76" s="70"/>
      <c r="DUO76" s="70"/>
      <c r="DUP76" s="71"/>
      <c r="DUR76" s="65"/>
      <c r="DUS76" s="69"/>
      <c r="DUT76" s="69"/>
      <c r="DUU76" s="70"/>
      <c r="DUV76" s="70"/>
      <c r="DUW76" s="70"/>
      <c r="DUX76" s="71"/>
      <c r="DUZ76" s="65"/>
      <c r="DVA76" s="69"/>
      <c r="DVB76" s="69"/>
      <c r="DVC76" s="70"/>
      <c r="DVD76" s="70"/>
      <c r="DVE76" s="70"/>
      <c r="DVF76" s="71"/>
      <c r="DVH76" s="65"/>
      <c r="DVI76" s="69"/>
      <c r="DVJ76" s="69"/>
      <c r="DVK76" s="70"/>
      <c r="DVL76" s="70"/>
      <c r="DVM76" s="70"/>
      <c r="DVN76" s="71"/>
      <c r="DVP76" s="65"/>
      <c r="DVQ76" s="69"/>
      <c r="DVR76" s="69"/>
      <c r="DVS76" s="70"/>
      <c r="DVT76" s="70"/>
      <c r="DVU76" s="70"/>
      <c r="DVV76" s="71"/>
      <c r="DVX76" s="65"/>
      <c r="DVY76" s="69"/>
      <c r="DVZ76" s="69"/>
      <c r="DWA76" s="70"/>
      <c r="DWB76" s="70"/>
      <c r="DWC76" s="70"/>
      <c r="DWD76" s="71"/>
      <c r="DWF76" s="65"/>
      <c r="DWG76" s="69"/>
      <c r="DWH76" s="69"/>
      <c r="DWI76" s="70"/>
      <c r="DWJ76" s="70"/>
      <c r="DWK76" s="70"/>
      <c r="DWL76" s="71"/>
      <c r="DWN76" s="65"/>
      <c r="DWO76" s="69"/>
      <c r="DWP76" s="69"/>
      <c r="DWQ76" s="70"/>
      <c r="DWR76" s="70"/>
      <c r="DWS76" s="70"/>
      <c r="DWT76" s="71"/>
      <c r="DWV76" s="65"/>
      <c r="DWW76" s="69"/>
      <c r="DWX76" s="69"/>
      <c r="DWY76" s="70"/>
      <c r="DWZ76" s="70"/>
      <c r="DXA76" s="70"/>
      <c r="DXB76" s="71"/>
      <c r="DXD76" s="65"/>
      <c r="DXE76" s="69"/>
      <c r="DXF76" s="69"/>
      <c r="DXG76" s="70"/>
      <c r="DXH76" s="70"/>
      <c r="DXI76" s="70"/>
      <c r="DXJ76" s="71"/>
      <c r="DXL76" s="65"/>
      <c r="DXM76" s="69"/>
      <c r="DXN76" s="69"/>
      <c r="DXO76" s="70"/>
      <c r="DXP76" s="70"/>
      <c r="DXQ76" s="70"/>
      <c r="DXR76" s="71"/>
      <c r="DXT76" s="65"/>
      <c r="DXU76" s="69"/>
      <c r="DXV76" s="69"/>
      <c r="DXW76" s="70"/>
      <c r="DXX76" s="70"/>
      <c r="DXY76" s="70"/>
      <c r="DXZ76" s="71"/>
      <c r="DYB76" s="65"/>
      <c r="DYC76" s="69"/>
      <c r="DYD76" s="69"/>
      <c r="DYE76" s="70"/>
      <c r="DYF76" s="70"/>
      <c r="DYG76" s="70"/>
      <c r="DYH76" s="71"/>
      <c r="DYJ76" s="65"/>
      <c r="DYK76" s="69"/>
      <c r="DYL76" s="69"/>
      <c r="DYM76" s="70"/>
      <c r="DYN76" s="70"/>
      <c r="DYO76" s="70"/>
      <c r="DYP76" s="71"/>
      <c r="DYR76" s="65"/>
      <c r="DYS76" s="69"/>
      <c r="DYT76" s="69"/>
      <c r="DYU76" s="70"/>
      <c r="DYV76" s="70"/>
      <c r="DYW76" s="70"/>
      <c r="DYX76" s="71"/>
      <c r="DYZ76" s="65"/>
      <c r="DZA76" s="69"/>
      <c r="DZB76" s="69"/>
      <c r="DZC76" s="70"/>
      <c r="DZD76" s="70"/>
      <c r="DZE76" s="70"/>
      <c r="DZF76" s="71"/>
      <c r="DZH76" s="65"/>
      <c r="DZI76" s="69"/>
      <c r="DZJ76" s="69"/>
      <c r="DZK76" s="70"/>
      <c r="DZL76" s="70"/>
      <c r="DZM76" s="70"/>
      <c r="DZN76" s="71"/>
      <c r="DZP76" s="65"/>
      <c r="DZQ76" s="69"/>
      <c r="DZR76" s="69"/>
      <c r="DZS76" s="70"/>
      <c r="DZT76" s="70"/>
      <c r="DZU76" s="70"/>
      <c r="DZV76" s="71"/>
      <c r="DZX76" s="65"/>
      <c r="DZY76" s="69"/>
      <c r="DZZ76" s="69"/>
      <c r="EAA76" s="70"/>
      <c r="EAB76" s="70"/>
      <c r="EAC76" s="70"/>
      <c r="EAD76" s="71"/>
      <c r="EAF76" s="65"/>
      <c r="EAG76" s="69"/>
      <c r="EAH76" s="69"/>
      <c r="EAI76" s="70"/>
      <c r="EAJ76" s="70"/>
      <c r="EAK76" s="70"/>
      <c r="EAL76" s="71"/>
      <c r="EAN76" s="65"/>
      <c r="EAO76" s="69"/>
      <c r="EAP76" s="69"/>
      <c r="EAQ76" s="70"/>
      <c r="EAR76" s="70"/>
      <c r="EAS76" s="70"/>
      <c r="EAT76" s="71"/>
      <c r="EAV76" s="65"/>
      <c r="EAW76" s="69"/>
      <c r="EAX76" s="69"/>
      <c r="EAY76" s="70"/>
      <c r="EAZ76" s="70"/>
      <c r="EBA76" s="70"/>
      <c r="EBB76" s="71"/>
      <c r="EBD76" s="65"/>
      <c r="EBE76" s="69"/>
      <c r="EBF76" s="69"/>
      <c r="EBG76" s="70"/>
      <c r="EBH76" s="70"/>
      <c r="EBI76" s="70"/>
      <c r="EBJ76" s="71"/>
      <c r="EBL76" s="65"/>
      <c r="EBM76" s="69"/>
      <c r="EBN76" s="69"/>
      <c r="EBO76" s="70"/>
      <c r="EBP76" s="70"/>
      <c r="EBQ76" s="70"/>
      <c r="EBR76" s="71"/>
      <c r="EBT76" s="65"/>
      <c r="EBU76" s="69"/>
      <c r="EBV76" s="69"/>
      <c r="EBW76" s="70"/>
      <c r="EBX76" s="70"/>
      <c r="EBY76" s="70"/>
      <c r="EBZ76" s="71"/>
      <c r="ECB76" s="65"/>
      <c r="ECC76" s="69"/>
      <c r="ECD76" s="69"/>
      <c r="ECE76" s="70"/>
      <c r="ECF76" s="70"/>
      <c r="ECG76" s="70"/>
      <c r="ECH76" s="71"/>
      <c r="ECJ76" s="65"/>
      <c r="ECK76" s="69"/>
      <c r="ECL76" s="69"/>
      <c r="ECM76" s="70"/>
      <c r="ECN76" s="70"/>
      <c r="ECO76" s="70"/>
      <c r="ECP76" s="71"/>
      <c r="ECR76" s="65"/>
      <c r="ECS76" s="69"/>
      <c r="ECT76" s="69"/>
      <c r="ECU76" s="70"/>
      <c r="ECV76" s="70"/>
      <c r="ECW76" s="70"/>
      <c r="ECX76" s="71"/>
      <c r="ECZ76" s="65"/>
      <c r="EDA76" s="69"/>
      <c r="EDB76" s="69"/>
      <c r="EDC76" s="70"/>
      <c r="EDD76" s="70"/>
      <c r="EDE76" s="70"/>
      <c r="EDF76" s="71"/>
      <c r="EDH76" s="65"/>
      <c r="EDI76" s="69"/>
      <c r="EDJ76" s="69"/>
      <c r="EDK76" s="70"/>
      <c r="EDL76" s="70"/>
      <c r="EDM76" s="70"/>
      <c r="EDN76" s="71"/>
      <c r="EDP76" s="65"/>
      <c r="EDQ76" s="69"/>
      <c r="EDR76" s="69"/>
      <c r="EDS76" s="70"/>
      <c r="EDT76" s="70"/>
      <c r="EDU76" s="70"/>
      <c r="EDV76" s="71"/>
      <c r="EDX76" s="65"/>
      <c r="EDY76" s="69"/>
      <c r="EDZ76" s="69"/>
      <c r="EEA76" s="70"/>
      <c r="EEB76" s="70"/>
      <c r="EEC76" s="70"/>
      <c r="EED76" s="71"/>
      <c r="EEF76" s="65"/>
      <c r="EEG76" s="69"/>
      <c r="EEH76" s="69"/>
      <c r="EEI76" s="70"/>
      <c r="EEJ76" s="70"/>
      <c r="EEK76" s="70"/>
      <c r="EEL76" s="71"/>
      <c r="EEN76" s="65"/>
      <c r="EEO76" s="69"/>
      <c r="EEP76" s="69"/>
      <c r="EEQ76" s="70"/>
      <c r="EER76" s="70"/>
      <c r="EES76" s="70"/>
      <c r="EET76" s="71"/>
      <c r="EEV76" s="65"/>
      <c r="EEW76" s="69"/>
      <c r="EEX76" s="69"/>
      <c r="EEY76" s="70"/>
      <c r="EEZ76" s="70"/>
      <c r="EFA76" s="70"/>
      <c r="EFB76" s="71"/>
      <c r="EFD76" s="65"/>
      <c r="EFE76" s="69"/>
      <c r="EFF76" s="69"/>
      <c r="EFG76" s="70"/>
      <c r="EFH76" s="70"/>
      <c r="EFI76" s="70"/>
      <c r="EFJ76" s="71"/>
      <c r="EFL76" s="65"/>
      <c r="EFM76" s="69"/>
      <c r="EFN76" s="69"/>
      <c r="EFO76" s="70"/>
      <c r="EFP76" s="70"/>
      <c r="EFQ76" s="70"/>
      <c r="EFR76" s="71"/>
      <c r="EFT76" s="65"/>
      <c r="EFU76" s="69"/>
      <c r="EFV76" s="69"/>
      <c r="EFW76" s="70"/>
      <c r="EFX76" s="70"/>
      <c r="EFY76" s="70"/>
      <c r="EFZ76" s="71"/>
      <c r="EGB76" s="65"/>
      <c r="EGC76" s="69"/>
      <c r="EGD76" s="69"/>
      <c r="EGE76" s="70"/>
      <c r="EGF76" s="70"/>
      <c r="EGG76" s="70"/>
      <c r="EGH76" s="71"/>
      <c r="EGJ76" s="65"/>
      <c r="EGK76" s="69"/>
      <c r="EGL76" s="69"/>
      <c r="EGM76" s="70"/>
      <c r="EGN76" s="70"/>
      <c r="EGO76" s="70"/>
      <c r="EGP76" s="71"/>
      <c r="EGR76" s="65"/>
      <c r="EGS76" s="69"/>
      <c r="EGT76" s="69"/>
      <c r="EGU76" s="70"/>
      <c r="EGV76" s="70"/>
      <c r="EGW76" s="70"/>
      <c r="EGX76" s="71"/>
      <c r="EGZ76" s="65"/>
      <c r="EHA76" s="69"/>
      <c r="EHB76" s="69"/>
      <c r="EHC76" s="70"/>
      <c r="EHD76" s="70"/>
      <c r="EHE76" s="70"/>
      <c r="EHF76" s="71"/>
      <c r="EHH76" s="65"/>
      <c r="EHI76" s="69"/>
      <c r="EHJ76" s="69"/>
      <c r="EHK76" s="70"/>
      <c r="EHL76" s="70"/>
      <c r="EHM76" s="70"/>
      <c r="EHN76" s="71"/>
      <c r="EHP76" s="65"/>
      <c r="EHQ76" s="69"/>
      <c r="EHR76" s="69"/>
      <c r="EHS76" s="70"/>
      <c r="EHT76" s="70"/>
      <c r="EHU76" s="70"/>
      <c r="EHV76" s="71"/>
      <c r="EHX76" s="65"/>
      <c r="EHY76" s="69"/>
      <c r="EHZ76" s="69"/>
      <c r="EIA76" s="70"/>
      <c r="EIB76" s="70"/>
      <c r="EIC76" s="70"/>
      <c r="EID76" s="71"/>
      <c r="EIF76" s="65"/>
      <c r="EIG76" s="69"/>
      <c r="EIH76" s="69"/>
      <c r="EII76" s="70"/>
      <c r="EIJ76" s="70"/>
      <c r="EIK76" s="70"/>
      <c r="EIL76" s="71"/>
      <c r="EIN76" s="65"/>
      <c r="EIO76" s="69"/>
      <c r="EIP76" s="69"/>
      <c r="EIQ76" s="70"/>
      <c r="EIR76" s="70"/>
      <c r="EIS76" s="70"/>
      <c r="EIT76" s="71"/>
      <c r="EIV76" s="65"/>
      <c r="EIW76" s="69"/>
      <c r="EIX76" s="69"/>
      <c r="EIY76" s="70"/>
      <c r="EIZ76" s="70"/>
      <c r="EJA76" s="70"/>
      <c r="EJB76" s="71"/>
      <c r="EJD76" s="65"/>
      <c r="EJE76" s="69"/>
      <c r="EJF76" s="69"/>
      <c r="EJG76" s="70"/>
      <c r="EJH76" s="70"/>
      <c r="EJI76" s="70"/>
      <c r="EJJ76" s="71"/>
      <c r="EJL76" s="65"/>
      <c r="EJM76" s="69"/>
      <c r="EJN76" s="69"/>
      <c r="EJO76" s="70"/>
      <c r="EJP76" s="70"/>
      <c r="EJQ76" s="70"/>
      <c r="EJR76" s="71"/>
      <c r="EJT76" s="65"/>
      <c r="EJU76" s="69"/>
      <c r="EJV76" s="69"/>
      <c r="EJW76" s="70"/>
      <c r="EJX76" s="70"/>
      <c r="EJY76" s="70"/>
      <c r="EJZ76" s="71"/>
      <c r="EKB76" s="65"/>
      <c r="EKC76" s="69"/>
      <c r="EKD76" s="69"/>
      <c r="EKE76" s="70"/>
      <c r="EKF76" s="70"/>
      <c r="EKG76" s="70"/>
      <c r="EKH76" s="71"/>
      <c r="EKJ76" s="65"/>
      <c r="EKK76" s="69"/>
      <c r="EKL76" s="69"/>
      <c r="EKM76" s="70"/>
      <c r="EKN76" s="70"/>
      <c r="EKO76" s="70"/>
      <c r="EKP76" s="71"/>
      <c r="EKR76" s="65"/>
      <c r="EKS76" s="69"/>
      <c r="EKT76" s="69"/>
      <c r="EKU76" s="70"/>
      <c r="EKV76" s="70"/>
      <c r="EKW76" s="70"/>
      <c r="EKX76" s="71"/>
      <c r="EKZ76" s="65"/>
      <c r="ELA76" s="69"/>
      <c r="ELB76" s="69"/>
      <c r="ELC76" s="70"/>
      <c r="ELD76" s="70"/>
      <c r="ELE76" s="70"/>
      <c r="ELF76" s="71"/>
      <c r="ELH76" s="65"/>
      <c r="ELI76" s="69"/>
      <c r="ELJ76" s="69"/>
      <c r="ELK76" s="70"/>
      <c r="ELL76" s="70"/>
      <c r="ELM76" s="70"/>
      <c r="ELN76" s="71"/>
      <c r="ELP76" s="65"/>
      <c r="ELQ76" s="69"/>
      <c r="ELR76" s="69"/>
      <c r="ELS76" s="70"/>
      <c r="ELT76" s="70"/>
      <c r="ELU76" s="70"/>
      <c r="ELV76" s="71"/>
      <c r="ELX76" s="65"/>
      <c r="ELY76" s="69"/>
      <c r="ELZ76" s="69"/>
      <c r="EMA76" s="70"/>
      <c r="EMB76" s="70"/>
      <c r="EMC76" s="70"/>
      <c r="EMD76" s="71"/>
      <c r="EMF76" s="65"/>
      <c r="EMG76" s="69"/>
      <c r="EMH76" s="69"/>
      <c r="EMI76" s="70"/>
      <c r="EMJ76" s="70"/>
      <c r="EMK76" s="70"/>
      <c r="EML76" s="71"/>
      <c r="EMN76" s="65"/>
      <c r="EMO76" s="69"/>
      <c r="EMP76" s="69"/>
      <c r="EMQ76" s="70"/>
      <c r="EMR76" s="70"/>
      <c r="EMS76" s="70"/>
      <c r="EMT76" s="71"/>
      <c r="EMV76" s="65"/>
      <c r="EMW76" s="69"/>
      <c r="EMX76" s="69"/>
      <c r="EMY76" s="70"/>
      <c r="EMZ76" s="70"/>
      <c r="ENA76" s="70"/>
      <c r="ENB76" s="71"/>
      <c r="END76" s="65"/>
      <c r="ENE76" s="69"/>
      <c r="ENF76" s="69"/>
      <c r="ENG76" s="70"/>
      <c r="ENH76" s="70"/>
      <c r="ENI76" s="70"/>
      <c r="ENJ76" s="71"/>
      <c r="ENL76" s="65"/>
      <c r="ENM76" s="69"/>
      <c r="ENN76" s="69"/>
      <c r="ENO76" s="70"/>
      <c r="ENP76" s="70"/>
      <c r="ENQ76" s="70"/>
      <c r="ENR76" s="71"/>
      <c r="ENT76" s="65"/>
      <c r="ENU76" s="69"/>
      <c r="ENV76" s="69"/>
      <c r="ENW76" s="70"/>
      <c r="ENX76" s="70"/>
      <c r="ENY76" s="70"/>
      <c r="ENZ76" s="71"/>
      <c r="EOB76" s="65"/>
      <c r="EOC76" s="69"/>
      <c r="EOD76" s="69"/>
      <c r="EOE76" s="70"/>
      <c r="EOF76" s="70"/>
      <c r="EOG76" s="70"/>
      <c r="EOH76" s="71"/>
      <c r="EOJ76" s="65"/>
      <c r="EOK76" s="69"/>
      <c r="EOL76" s="69"/>
      <c r="EOM76" s="70"/>
      <c r="EON76" s="70"/>
      <c r="EOO76" s="70"/>
      <c r="EOP76" s="71"/>
      <c r="EOR76" s="65"/>
      <c r="EOS76" s="69"/>
      <c r="EOT76" s="69"/>
      <c r="EOU76" s="70"/>
      <c r="EOV76" s="70"/>
      <c r="EOW76" s="70"/>
      <c r="EOX76" s="71"/>
      <c r="EOZ76" s="65"/>
      <c r="EPA76" s="69"/>
      <c r="EPB76" s="69"/>
      <c r="EPC76" s="70"/>
      <c r="EPD76" s="70"/>
      <c r="EPE76" s="70"/>
      <c r="EPF76" s="71"/>
      <c r="EPH76" s="65"/>
      <c r="EPI76" s="69"/>
      <c r="EPJ76" s="69"/>
      <c r="EPK76" s="70"/>
      <c r="EPL76" s="70"/>
      <c r="EPM76" s="70"/>
      <c r="EPN76" s="71"/>
      <c r="EPP76" s="65"/>
      <c r="EPQ76" s="69"/>
      <c r="EPR76" s="69"/>
      <c r="EPS76" s="70"/>
      <c r="EPT76" s="70"/>
      <c r="EPU76" s="70"/>
      <c r="EPV76" s="71"/>
      <c r="EPX76" s="65"/>
      <c r="EPY76" s="69"/>
      <c r="EPZ76" s="69"/>
      <c r="EQA76" s="70"/>
      <c r="EQB76" s="70"/>
      <c r="EQC76" s="70"/>
      <c r="EQD76" s="71"/>
      <c r="EQF76" s="65"/>
      <c r="EQG76" s="69"/>
      <c r="EQH76" s="69"/>
      <c r="EQI76" s="70"/>
      <c r="EQJ76" s="70"/>
      <c r="EQK76" s="70"/>
      <c r="EQL76" s="71"/>
      <c r="EQN76" s="65"/>
      <c r="EQO76" s="69"/>
      <c r="EQP76" s="69"/>
      <c r="EQQ76" s="70"/>
      <c r="EQR76" s="70"/>
      <c r="EQS76" s="70"/>
      <c r="EQT76" s="71"/>
      <c r="EQV76" s="65"/>
      <c r="EQW76" s="69"/>
      <c r="EQX76" s="69"/>
      <c r="EQY76" s="70"/>
      <c r="EQZ76" s="70"/>
      <c r="ERA76" s="70"/>
      <c r="ERB76" s="71"/>
      <c r="ERD76" s="65"/>
      <c r="ERE76" s="69"/>
      <c r="ERF76" s="69"/>
      <c r="ERG76" s="70"/>
      <c r="ERH76" s="70"/>
      <c r="ERI76" s="70"/>
      <c r="ERJ76" s="71"/>
      <c r="ERL76" s="65"/>
      <c r="ERM76" s="69"/>
      <c r="ERN76" s="69"/>
      <c r="ERO76" s="70"/>
      <c r="ERP76" s="70"/>
      <c r="ERQ76" s="70"/>
      <c r="ERR76" s="71"/>
      <c r="ERT76" s="65"/>
      <c r="ERU76" s="69"/>
      <c r="ERV76" s="69"/>
      <c r="ERW76" s="70"/>
      <c r="ERX76" s="70"/>
      <c r="ERY76" s="70"/>
      <c r="ERZ76" s="71"/>
      <c r="ESB76" s="65"/>
      <c r="ESC76" s="69"/>
      <c r="ESD76" s="69"/>
      <c r="ESE76" s="70"/>
      <c r="ESF76" s="70"/>
      <c r="ESG76" s="70"/>
      <c r="ESH76" s="71"/>
      <c r="ESJ76" s="65"/>
      <c r="ESK76" s="69"/>
      <c r="ESL76" s="69"/>
      <c r="ESM76" s="70"/>
      <c r="ESN76" s="70"/>
      <c r="ESO76" s="70"/>
      <c r="ESP76" s="71"/>
      <c r="ESR76" s="65"/>
      <c r="ESS76" s="69"/>
      <c r="EST76" s="69"/>
      <c r="ESU76" s="70"/>
      <c r="ESV76" s="70"/>
      <c r="ESW76" s="70"/>
      <c r="ESX76" s="71"/>
      <c r="ESZ76" s="65"/>
      <c r="ETA76" s="69"/>
      <c r="ETB76" s="69"/>
      <c r="ETC76" s="70"/>
      <c r="ETD76" s="70"/>
      <c r="ETE76" s="70"/>
      <c r="ETF76" s="71"/>
      <c r="ETH76" s="65"/>
      <c r="ETI76" s="69"/>
      <c r="ETJ76" s="69"/>
      <c r="ETK76" s="70"/>
      <c r="ETL76" s="70"/>
      <c r="ETM76" s="70"/>
      <c r="ETN76" s="71"/>
      <c r="ETP76" s="65"/>
      <c r="ETQ76" s="69"/>
      <c r="ETR76" s="69"/>
      <c r="ETS76" s="70"/>
      <c r="ETT76" s="70"/>
      <c r="ETU76" s="70"/>
      <c r="ETV76" s="71"/>
      <c r="ETX76" s="65"/>
      <c r="ETY76" s="69"/>
      <c r="ETZ76" s="69"/>
      <c r="EUA76" s="70"/>
      <c r="EUB76" s="70"/>
      <c r="EUC76" s="70"/>
      <c r="EUD76" s="71"/>
      <c r="EUF76" s="65"/>
      <c r="EUG76" s="69"/>
      <c r="EUH76" s="69"/>
      <c r="EUI76" s="70"/>
      <c r="EUJ76" s="70"/>
      <c r="EUK76" s="70"/>
      <c r="EUL76" s="71"/>
      <c r="EUN76" s="65"/>
      <c r="EUO76" s="69"/>
      <c r="EUP76" s="69"/>
      <c r="EUQ76" s="70"/>
      <c r="EUR76" s="70"/>
      <c r="EUS76" s="70"/>
      <c r="EUT76" s="71"/>
      <c r="EUV76" s="65"/>
      <c r="EUW76" s="69"/>
      <c r="EUX76" s="69"/>
      <c r="EUY76" s="70"/>
      <c r="EUZ76" s="70"/>
      <c r="EVA76" s="70"/>
      <c r="EVB76" s="71"/>
      <c r="EVD76" s="65"/>
      <c r="EVE76" s="69"/>
      <c r="EVF76" s="69"/>
      <c r="EVG76" s="70"/>
      <c r="EVH76" s="70"/>
      <c r="EVI76" s="70"/>
      <c r="EVJ76" s="71"/>
      <c r="EVL76" s="65"/>
      <c r="EVM76" s="69"/>
      <c r="EVN76" s="69"/>
      <c r="EVO76" s="70"/>
      <c r="EVP76" s="70"/>
      <c r="EVQ76" s="70"/>
      <c r="EVR76" s="71"/>
      <c r="EVT76" s="65"/>
      <c r="EVU76" s="69"/>
      <c r="EVV76" s="69"/>
      <c r="EVW76" s="70"/>
      <c r="EVX76" s="70"/>
      <c r="EVY76" s="70"/>
      <c r="EVZ76" s="71"/>
      <c r="EWB76" s="65"/>
      <c r="EWC76" s="69"/>
      <c r="EWD76" s="69"/>
      <c r="EWE76" s="70"/>
      <c r="EWF76" s="70"/>
      <c r="EWG76" s="70"/>
      <c r="EWH76" s="71"/>
      <c r="EWJ76" s="65"/>
      <c r="EWK76" s="69"/>
      <c r="EWL76" s="69"/>
      <c r="EWM76" s="70"/>
      <c r="EWN76" s="70"/>
      <c r="EWO76" s="70"/>
      <c r="EWP76" s="71"/>
      <c r="EWR76" s="65"/>
      <c r="EWS76" s="69"/>
      <c r="EWT76" s="69"/>
      <c r="EWU76" s="70"/>
      <c r="EWV76" s="70"/>
      <c r="EWW76" s="70"/>
      <c r="EWX76" s="71"/>
      <c r="EWZ76" s="65"/>
      <c r="EXA76" s="69"/>
      <c r="EXB76" s="69"/>
      <c r="EXC76" s="70"/>
      <c r="EXD76" s="70"/>
      <c r="EXE76" s="70"/>
      <c r="EXF76" s="71"/>
      <c r="EXH76" s="65"/>
      <c r="EXI76" s="69"/>
      <c r="EXJ76" s="69"/>
      <c r="EXK76" s="70"/>
      <c r="EXL76" s="70"/>
      <c r="EXM76" s="70"/>
      <c r="EXN76" s="71"/>
      <c r="EXP76" s="65"/>
      <c r="EXQ76" s="69"/>
      <c r="EXR76" s="69"/>
      <c r="EXS76" s="70"/>
      <c r="EXT76" s="70"/>
      <c r="EXU76" s="70"/>
      <c r="EXV76" s="71"/>
      <c r="EXX76" s="65"/>
      <c r="EXY76" s="69"/>
      <c r="EXZ76" s="69"/>
      <c r="EYA76" s="70"/>
      <c r="EYB76" s="70"/>
      <c r="EYC76" s="70"/>
      <c r="EYD76" s="71"/>
      <c r="EYF76" s="65"/>
      <c r="EYG76" s="69"/>
      <c r="EYH76" s="69"/>
      <c r="EYI76" s="70"/>
      <c r="EYJ76" s="70"/>
      <c r="EYK76" s="70"/>
      <c r="EYL76" s="71"/>
      <c r="EYN76" s="65"/>
      <c r="EYO76" s="69"/>
      <c r="EYP76" s="69"/>
      <c r="EYQ76" s="70"/>
      <c r="EYR76" s="70"/>
      <c r="EYS76" s="70"/>
      <c r="EYT76" s="71"/>
      <c r="EYV76" s="65"/>
      <c r="EYW76" s="69"/>
      <c r="EYX76" s="69"/>
      <c r="EYY76" s="70"/>
      <c r="EYZ76" s="70"/>
      <c r="EZA76" s="70"/>
      <c r="EZB76" s="71"/>
      <c r="EZD76" s="65"/>
      <c r="EZE76" s="69"/>
      <c r="EZF76" s="69"/>
      <c r="EZG76" s="70"/>
      <c r="EZH76" s="70"/>
      <c r="EZI76" s="70"/>
      <c r="EZJ76" s="71"/>
      <c r="EZL76" s="65"/>
      <c r="EZM76" s="69"/>
      <c r="EZN76" s="69"/>
      <c r="EZO76" s="70"/>
      <c r="EZP76" s="70"/>
      <c r="EZQ76" s="70"/>
      <c r="EZR76" s="71"/>
      <c r="EZT76" s="65"/>
      <c r="EZU76" s="69"/>
      <c r="EZV76" s="69"/>
      <c r="EZW76" s="70"/>
      <c r="EZX76" s="70"/>
      <c r="EZY76" s="70"/>
      <c r="EZZ76" s="71"/>
      <c r="FAB76" s="65"/>
      <c r="FAC76" s="69"/>
      <c r="FAD76" s="69"/>
      <c r="FAE76" s="70"/>
      <c r="FAF76" s="70"/>
      <c r="FAG76" s="70"/>
      <c r="FAH76" s="71"/>
      <c r="FAJ76" s="65"/>
      <c r="FAK76" s="69"/>
      <c r="FAL76" s="69"/>
      <c r="FAM76" s="70"/>
      <c r="FAN76" s="70"/>
      <c r="FAO76" s="70"/>
      <c r="FAP76" s="71"/>
      <c r="FAR76" s="65"/>
      <c r="FAS76" s="69"/>
      <c r="FAT76" s="69"/>
      <c r="FAU76" s="70"/>
      <c r="FAV76" s="70"/>
      <c r="FAW76" s="70"/>
      <c r="FAX76" s="71"/>
      <c r="FAZ76" s="65"/>
      <c r="FBA76" s="69"/>
      <c r="FBB76" s="69"/>
      <c r="FBC76" s="70"/>
      <c r="FBD76" s="70"/>
      <c r="FBE76" s="70"/>
      <c r="FBF76" s="71"/>
      <c r="FBH76" s="65"/>
      <c r="FBI76" s="69"/>
      <c r="FBJ76" s="69"/>
      <c r="FBK76" s="70"/>
      <c r="FBL76" s="70"/>
      <c r="FBM76" s="70"/>
      <c r="FBN76" s="71"/>
      <c r="FBP76" s="65"/>
      <c r="FBQ76" s="69"/>
      <c r="FBR76" s="69"/>
      <c r="FBS76" s="70"/>
      <c r="FBT76" s="70"/>
      <c r="FBU76" s="70"/>
      <c r="FBV76" s="71"/>
      <c r="FBX76" s="65"/>
      <c r="FBY76" s="69"/>
      <c r="FBZ76" s="69"/>
      <c r="FCA76" s="70"/>
      <c r="FCB76" s="70"/>
      <c r="FCC76" s="70"/>
      <c r="FCD76" s="71"/>
      <c r="FCF76" s="65"/>
      <c r="FCG76" s="69"/>
      <c r="FCH76" s="69"/>
      <c r="FCI76" s="70"/>
      <c r="FCJ76" s="70"/>
      <c r="FCK76" s="70"/>
      <c r="FCL76" s="71"/>
      <c r="FCN76" s="65"/>
      <c r="FCO76" s="69"/>
      <c r="FCP76" s="69"/>
      <c r="FCQ76" s="70"/>
      <c r="FCR76" s="70"/>
      <c r="FCS76" s="70"/>
      <c r="FCT76" s="71"/>
      <c r="FCV76" s="65"/>
      <c r="FCW76" s="69"/>
      <c r="FCX76" s="69"/>
      <c r="FCY76" s="70"/>
      <c r="FCZ76" s="70"/>
      <c r="FDA76" s="70"/>
      <c r="FDB76" s="71"/>
      <c r="FDD76" s="65"/>
      <c r="FDE76" s="69"/>
      <c r="FDF76" s="69"/>
      <c r="FDG76" s="70"/>
      <c r="FDH76" s="70"/>
      <c r="FDI76" s="70"/>
      <c r="FDJ76" s="71"/>
      <c r="FDL76" s="65"/>
      <c r="FDM76" s="69"/>
      <c r="FDN76" s="69"/>
      <c r="FDO76" s="70"/>
      <c r="FDP76" s="70"/>
      <c r="FDQ76" s="70"/>
      <c r="FDR76" s="71"/>
      <c r="FDT76" s="65"/>
      <c r="FDU76" s="69"/>
      <c r="FDV76" s="69"/>
      <c r="FDW76" s="70"/>
      <c r="FDX76" s="70"/>
      <c r="FDY76" s="70"/>
      <c r="FDZ76" s="71"/>
      <c r="FEB76" s="65"/>
      <c r="FEC76" s="69"/>
      <c r="FED76" s="69"/>
      <c r="FEE76" s="70"/>
      <c r="FEF76" s="70"/>
      <c r="FEG76" s="70"/>
      <c r="FEH76" s="71"/>
      <c r="FEJ76" s="65"/>
      <c r="FEK76" s="69"/>
      <c r="FEL76" s="69"/>
      <c r="FEM76" s="70"/>
      <c r="FEN76" s="70"/>
      <c r="FEO76" s="70"/>
      <c r="FEP76" s="71"/>
      <c r="FER76" s="65"/>
      <c r="FES76" s="69"/>
      <c r="FET76" s="69"/>
      <c r="FEU76" s="70"/>
      <c r="FEV76" s="70"/>
      <c r="FEW76" s="70"/>
      <c r="FEX76" s="71"/>
      <c r="FEZ76" s="65"/>
      <c r="FFA76" s="69"/>
      <c r="FFB76" s="69"/>
      <c r="FFC76" s="70"/>
      <c r="FFD76" s="70"/>
      <c r="FFE76" s="70"/>
      <c r="FFF76" s="71"/>
      <c r="FFH76" s="65"/>
      <c r="FFI76" s="69"/>
      <c r="FFJ76" s="69"/>
      <c r="FFK76" s="70"/>
      <c r="FFL76" s="70"/>
      <c r="FFM76" s="70"/>
      <c r="FFN76" s="71"/>
      <c r="FFP76" s="65"/>
      <c r="FFQ76" s="69"/>
      <c r="FFR76" s="69"/>
      <c r="FFS76" s="70"/>
      <c r="FFT76" s="70"/>
      <c r="FFU76" s="70"/>
      <c r="FFV76" s="71"/>
      <c r="FFX76" s="65"/>
      <c r="FFY76" s="69"/>
      <c r="FFZ76" s="69"/>
      <c r="FGA76" s="70"/>
      <c r="FGB76" s="70"/>
      <c r="FGC76" s="70"/>
      <c r="FGD76" s="71"/>
      <c r="FGF76" s="65"/>
      <c r="FGG76" s="69"/>
      <c r="FGH76" s="69"/>
      <c r="FGI76" s="70"/>
      <c r="FGJ76" s="70"/>
      <c r="FGK76" s="70"/>
      <c r="FGL76" s="71"/>
      <c r="FGN76" s="65"/>
      <c r="FGO76" s="69"/>
      <c r="FGP76" s="69"/>
      <c r="FGQ76" s="70"/>
      <c r="FGR76" s="70"/>
      <c r="FGS76" s="70"/>
      <c r="FGT76" s="71"/>
      <c r="FGV76" s="65"/>
      <c r="FGW76" s="69"/>
      <c r="FGX76" s="69"/>
      <c r="FGY76" s="70"/>
      <c r="FGZ76" s="70"/>
      <c r="FHA76" s="70"/>
      <c r="FHB76" s="71"/>
      <c r="FHD76" s="65"/>
      <c r="FHE76" s="69"/>
      <c r="FHF76" s="69"/>
      <c r="FHG76" s="70"/>
      <c r="FHH76" s="70"/>
      <c r="FHI76" s="70"/>
      <c r="FHJ76" s="71"/>
      <c r="FHL76" s="65"/>
      <c r="FHM76" s="69"/>
      <c r="FHN76" s="69"/>
      <c r="FHO76" s="70"/>
      <c r="FHP76" s="70"/>
      <c r="FHQ76" s="70"/>
      <c r="FHR76" s="71"/>
      <c r="FHT76" s="65"/>
      <c r="FHU76" s="69"/>
      <c r="FHV76" s="69"/>
      <c r="FHW76" s="70"/>
      <c r="FHX76" s="70"/>
      <c r="FHY76" s="70"/>
      <c r="FHZ76" s="71"/>
      <c r="FIB76" s="65"/>
      <c r="FIC76" s="69"/>
      <c r="FID76" s="69"/>
      <c r="FIE76" s="70"/>
      <c r="FIF76" s="70"/>
      <c r="FIG76" s="70"/>
      <c r="FIH76" s="71"/>
      <c r="FIJ76" s="65"/>
      <c r="FIK76" s="69"/>
      <c r="FIL76" s="69"/>
      <c r="FIM76" s="70"/>
      <c r="FIN76" s="70"/>
      <c r="FIO76" s="70"/>
      <c r="FIP76" s="71"/>
      <c r="FIR76" s="65"/>
      <c r="FIS76" s="69"/>
      <c r="FIT76" s="69"/>
      <c r="FIU76" s="70"/>
      <c r="FIV76" s="70"/>
      <c r="FIW76" s="70"/>
      <c r="FIX76" s="71"/>
      <c r="FIZ76" s="65"/>
      <c r="FJA76" s="69"/>
      <c r="FJB76" s="69"/>
      <c r="FJC76" s="70"/>
      <c r="FJD76" s="70"/>
      <c r="FJE76" s="70"/>
      <c r="FJF76" s="71"/>
      <c r="FJH76" s="65"/>
      <c r="FJI76" s="69"/>
      <c r="FJJ76" s="69"/>
      <c r="FJK76" s="70"/>
      <c r="FJL76" s="70"/>
      <c r="FJM76" s="70"/>
      <c r="FJN76" s="71"/>
      <c r="FJP76" s="65"/>
      <c r="FJQ76" s="69"/>
      <c r="FJR76" s="69"/>
      <c r="FJS76" s="70"/>
      <c r="FJT76" s="70"/>
      <c r="FJU76" s="70"/>
      <c r="FJV76" s="71"/>
      <c r="FJX76" s="65"/>
      <c r="FJY76" s="69"/>
      <c r="FJZ76" s="69"/>
      <c r="FKA76" s="70"/>
      <c r="FKB76" s="70"/>
      <c r="FKC76" s="70"/>
      <c r="FKD76" s="71"/>
      <c r="FKF76" s="65"/>
      <c r="FKG76" s="69"/>
      <c r="FKH76" s="69"/>
      <c r="FKI76" s="70"/>
      <c r="FKJ76" s="70"/>
      <c r="FKK76" s="70"/>
      <c r="FKL76" s="71"/>
      <c r="FKN76" s="65"/>
      <c r="FKO76" s="69"/>
      <c r="FKP76" s="69"/>
      <c r="FKQ76" s="70"/>
      <c r="FKR76" s="70"/>
      <c r="FKS76" s="70"/>
      <c r="FKT76" s="71"/>
      <c r="FKV76" s="65"/>
      <c r="FKW76" s="69"/>
      <c r="FKX76" s="69"/>
      <c r="FKY76" s="70"/>
      <c r="FKZ76" s="70"/>
      <c r="FLA76" s="70"/>
      <c r="FLB76" s="71"/>
      <c r="FLD76" s="65"/>
      <c r="FLE76" s="69"/>
      <c r="FLF76" s="69"/>
      <c r="FLG76" s="70"/>
      <c r="FLH76" s="70"/>
      <c r="FLI76" s="70"/>
      <c r="FLJ76" s="71"/>
      <c r="FLL76" s="65"/>
      <c r="FLM76" s="69"/>
      <c r="FLN76" s="69"/>
      <c r="FLO76" s="70"/>
      <c r="FLP76" s="70"/>
      <c r="FLQ76" s="70"/>
      <c r="FLR76" s="71"/>
      <c r="FLT76" s="65"/>
      <c r="FLU76" s="69"/>
      <c r="FLV76" s="69"/>
      <c r="FLW76" s="70"/>
      <c r="FLX76" s="70"/>
      <c r="FLY76" s="70"/>
      <c r="FLZ76" s="71"/>
      <c r="FMB76" s="65"/>
      <c r="FMC76" s="69"/>
      <c r="FMD76" s="69"/>
      <c r="FME76" s="70"/>
      <c r="FMF76" s="70"/>
      <c r="FMG76" s="70"/>
      <c r="FMH76" s="71"/>
      <c r="FMJ76" s="65"/>
      <c r="FMK76" s="69"/>
      <c r="FML76" s="69"/>
      <c r="FMM76" s="70"/>
      <c r="FMN76" s="70"/>
      <c r="FMO76" s="70"/>
      <c r="FMP76" s="71"/>
      <c r="FMR76" s="65"/>
      <c r="FMS76" s="69"/>
      <c r="FMT76" s="69"/>
      <c r="FMU76" s="70"/>
      <c r="FMV76" s="70"/>
      <c r="FMW76" s="70"/>
      <c r="FMX76" s="71"/>
      <c r="FMZ76" s="65"/>
      <c r="FNA76" s="69"/>
      <c r="FNB76" s="69"/>
      <c r="FNC76" s="70"/>
      <c r="FND76" s="70"/>
      <c r="FNE76" s="70"/>
      <c r="FNF76" s="71"/>
      <c r="FNH76" s="65"/>
      <c r="FNI76" s="69"/>
      <c r="FNJ76" s="69"/>
      <c r="FNK76" s="70"/>
      <c r="FNL76" s="70"/>
      <c r="FNM76" s="70"/>
      <c r="FNN76" s="71"/>
      <c r="FNP76" s="65"/>
      <c r="FNQ76" s="69"/>
      <c r="FNR76" s="69"/>
      <c r="FNS76" s="70"/>
      <c r="FNT76" s="70"/>
      <c r="FNU76" s="70"/>
      <c r="FNV76" s="71"/>
      <c r="FNX76" s="65"/>
      <c r="FNY76" s="69"/>
      <c r="FNZ76" s="69"/>
      <c r="FOA76" s="70"/>
      <c r="FOB76" s="70"/>
      <c r="FOC76" s="70"/>
      <c r="FOD76" s="71"/>
      <c r="FOF76" s="65"/>
      <c r="FOG76" s="69"/>
      <c r="FOH76" s="69"/>
      <c r="FOI76" s="70"/>
      <c r="FOJ76" s="70"/>
      <c r="FOK76" s="70"/>
      <c r="FOL76" s="71"/>
      <c r="FON76" s="65"/>
      <c r="FOO76" s="69"/>
      <c r="FOP76" s="69"/>
      <c r="FOQ76" s="70"/>
      <c r="FOR76" s="70"/>
      <c r="FOS76" s="70"/>
      <c r="FOT76" s="71"/>
      <c r="FOV76" s="65"/>
      <c r="FOW76" s="69"/>
      <c r="FOX76" s="69"/>
      <c r="FOY76" s="70"/>
      <c r="FOZ76" s="70"/>
      <c r="FPA76" s="70"/>
      <c r="FPB76" s="71"/>
      <c r="FPD76" s="65"/>
      <c r="FPE76" s="69"/>
      <c r="FPF76" s="69"/>
      <c r="FPG76" s="70"/>
      <c r="FPH76" s="70"/>
      <c r="FPI76" s="70"/>
      <c r="FPJ76" s="71"/>
      <c r="FPL76" s="65"/>
      <c r="FPM76" s="69"/>
      <c r="FPN76" s="69"/>
      <c r="FPO76" s="70"/>
      <c r="FPP76" s="70"/>
      <c r="FPQ76" s="70"/>
      <c r="FPR76" s="71"/>
      <c r="FPT76" s="65"/>
      <c r="FPU76" s="69"/>
      <c r="FPV76" s="69"/>
      <c r="FPW76" s="70"/>
      <c r="FPX76" s="70"/>
      <c r="FPY76" s="70"/>
      <c r="FPZ76" s="71"/>
      <c r="FQB76" s="65"/>
      <c r="FQC76" s="69"/>
      <c r="FQD76" s="69"/>
      <c r="FQE76" s="70"/>
      <c r="FQF76" s="70"/>
      <c r="FQG76" s="70"/>
      <c r="FQH76" s="71"/>
      <c r="FQJ76" s="65"/>
      <c r="FQK76" s="69"/>
      <c r="FQL76" s="69"/>
      <c r="FQM76" s="70"/>
      <c r="FQN76" s="70"/>
      <c r="FQO76" s="70"/>
      <c r="FQP76" s="71"/>
      <c r="FQR76" s="65"/>
      <c r="FQS76" s="69"/>
      <c r="FQT76" s="69"/>
      <c r="FQU76" s="70"/>
      <c r="FQV76" s="70"/>
      <c r="FQW76" s="70"/>
      <c r="FQX76" s="71"/>
      <c r="FQZ76" s="65"/>
      <c r="FRA76" s="69"/>
      <c r="FRB76" s="69"/>
      <c r="FRC76" s="70"/>
      <c r="FRD76" s="70"/>
      <c r="FRE76" s="70"/>
      <c r="FRF76" s="71"/>
      <c r="FRH76" s="65"/>
      <c r="FRI76" s="69"/>
      <c r="FRJ76" s="69"/>
      <c r="FRK76" s="70"/>
      <c r="FRL76" s="70"/>
      <c r="FRM76" s="70"/>
      <c r="FRN76" s="71"/>
      <c r="FRP76" s="65"/>
      <c r="FRQ76" s="69"/>
      <c r="FRR76" s="69"/>
      <c r="FRS76" s="70"/>
      <c r="FRT76" s="70"/>
      <c r="FRU76" s="70"/>
      <c r="FRV76" s="71"/>
      <c r="FRX76" s="65"/>
      <c r="FRY76" s="69"/>
      <c r="FRZ76" s="69"/>
      <c r="FSA76" s="70"/>
      <c r="FSB76" s="70"/>
      <c r="FSC76" s="70"/>
      <c r="FSD76" s="71"/>
      <c r="FSF76" s="65"/>
      <c r="FSG76" s="69"/>
      <c r="FSH76" s="69"/>
      <c r="FSI76" s="70"/>
      <c r="FSJ76" s="70"/>
      <c r="FSK76" s="70"/>
      <c r="FSL76" s="71"/>
      <c r="FSN76" s="65"/>
      <c r="FSO76" s="69"/>
      <c r="FSP76" s="69"/>
      <c r="FSQ76" s="70"/>
      <c r="FSR76" s="70"/>
      <c r="FSS76" s="70"/>
      <c r="FST76" s="71"/>
      <c r="FSV76" s="65"/>
      <c r="FSW76" s="69"/>
      <c r="FSX76" s="69"/>
      <c r="FSY76" s="70"/>
      <c r="FSZ76" s="70"/>
      <c r="FTA76" s="70"/>
      <c r="FTB76" s="71"/>
      <c r="FTD76" s="65"/>
      <c r="FTE76" s="69"/>
      <c r="FTF76" s="69"/>
      <c r="FTG76" s="70"/>
      <c r="FTH76" s="70"/>
      <c r="FTI76" s="70"/>
      <c r="FTJ76" s="71"/>
      <c r="FTL76" s="65"/>
      <c r="FTM76" s="69"/>
      <c r="FTN76" s="69"/>
      <c r="FTO76" s="70"/>
      <c r="FTP76" s="70"/>
      <c r="FTQ76" s="70"/>
      <c r="FTR76" s="71"/>
      <c r="FTT76" s="65"/>
      <c r="FTU76" s="69"/>
      <c r="FTV76" s="69"/>
      <c r="FTW76" s="70"/>
      <c r="FTX76" s="70"/>
      <c r="FTY76" s="70"/>
      <c r="FTZ76" s="71"/>
      <c r="FUB76" s="65"/>
      <c r="FUC76" s="69"/>
      <c r="FUD76" s="69"/>
      <c r="FUE76" s="70"/>
      <c r="FUF76" s="70"/>
      <c r="FUG76" s="70"/>
      <c r="FUH76" s="71"/>
      <c r="FUJ76" s="65"/>
      <c r="FUK76" s="69"/>
      <c r="FUL76" s="69"/>
      <c r="FUM76" s="70"/>
      <c r="FUN76" s="70"/>
      <c r="FUO76" s="70"/>
      <c r="FUP76" s="71"/>
      <c r="FUR76" s="65"/>
      <c r="FUS76" s="69"/>
      <c r="FUT76" s="69"/>
      <c r="FUU76" s="70"/>
      <c r="FUV76" s="70"/>
      <c r="FUW76" s="70"/>
      <c r="FUX76" s="71"/>
      <c r="FUZ76" s="65"/>
      <c r="FVA76" s="69"/>
      <c r="FVB76" s="69"/>
      <c r="FVC76" s="70"/>
      <c r="FVD76" s="70"/>
      <c r="FVE76" s="70"/>
      <c r="FVF76" s="71"/>
      <c r="FVH76" s="65"/>
      <c r="FVI76" s="69"/>
      <c r="FVJ76" s="69"/>
      <c r="FVK76" s="70"/>
      <c r="FVL76" s="70"/>
      <c r="FVM76" s="70"/>
      <c r="FVN76" s="71"/>
      <c r="FVP76" s="65"/>
      <c r="FVQ76" s="69"/>
      <c r="FVR76" s="69"/>
      <c r="FVS76" s="70"/>
      <c r="FVT76" s="70"/>
      <c r="FVU76" s="70"/>
      <c r="FVV76" s="71"/>
      <c r="FVX76" s="65"/>
      <c r="FVY76" s="69"/>
      <c r="FVZ76" s="69"/>
      <c r="FWA76" s="70"/>
      <c r="FWB76" s="70"/>
      <c r="FWC76" s="70"/>
      <c r="FWD76" s="71"/>
      <c r="FWF76" s="65"/>
      <c r="FWG76" s="69"/>
      <c r="FWH76" s="69"/>
      <c r="FWI76" s="70"/>
      <c r="FWJ76" s="70"/>
      <c r="FWK76" s="70"/>
      <c r="FWL76" s="71"/>
      <c r="FWN76" s="65"/>
      <c r="FWO76" s="69"/>
      <c r="FWP76" s="69"/>
      <c r="FWQ76" s="70"/>
      <c r="FWR76" s="70"/>
      <c r="FWS76" s="70"/>
      <c r="FWT76" s="71"/>
      <c r="FWV76" s="65"/>
      <c r="FWW76" s="69"/>
      <c r="FWX76" s="69"/>
      <c r="FWY76" s="70"/>
      <c r="FWZ76" s="70"/>
      <c r="FXA76" s="70"/>
      <c r="FXB76" s="71"/>
      <c r="FXD76" s="65"/>
      <c r="FXE76" s="69"/>
      <c r="FXF76" s="69"/>
      <c r="FXG76" s="70"/>
      <c r="FXH76" s="70"/>
      <c r="FXI76" s="70"/>
      <c r="FXJ76" s="71"/>
      <c r="FXL76" s="65"/>
      <c r="FXM76" s="69"/>
      <c r="FXN76" s="69"/>
      <c r="FXO76" s="70"/>
      <c r="FXP76" s="70"/>
      <c r="FXQ76" s="70"/>
      <c r="FXR76" s="71"/>
      <c r="FXT76" s="65"/>
      <c r="FXU76" s="69"/>
      <c r="FXV76" s="69"/>
      <c r="FXW76" s="70"/>
      <c r="FXX76" s="70"/>
      <c r="FXY76" s="70"/>
      <c r="FXZ76" s="71"/>
      <c r="FYB76" s="65"/>
      <c r="FYC76" s="69"/>
      <c r="FYD76" s="69"/>
      <c r="FYE76" s="70"/>
      <c r="FYF76" s="70"/>
      <c r="FYG76" s="70"/>
      <c r="FYH76" s="71"/>
      <c r="FYJ76" s="65"/>
      <c r="FYK76" s="69"/>
      <c r="FYL76" s="69"/>
      <c r="FYM76" s="70"/>
      <c r="FYN76" s="70"/>
      <c r="FYO76" s="70"/>
      <c r="FYP76" s="71"/>
      <c r="FYR76" s="65"/>
      <c r="FYS76" s="69"/>
      <c r="FYT76" s="69"/>
      <c r="FYU76" s="70"/>
      <c r="FYV76" s="70"/>
      <c r="FYW76" s="70"/>
      <c r="FYX76" s="71"/>
      <c r="FYZ76" s="65"/>
      <c r="FZA76" s="69"/>
      <c r="FZB76" s="69"/>
      <c r="FZC76" s="70"/>
      <c r="FZD76" s="70"/>
      <c r="FZE76" s="70"/>
      <c r="FZF76" s="71"/>
      <c r="FZH76" s="65"/>
      <c r="FZI76" s="69"/>
      <c r="FZJ76" s="69"/>
      <c r="FZK76" s="70"/>
      <c r="FZL76" s="70"/>
      <c r="FZM76" s="70"/>
      <c r="FZN76" s="71"/>
      <c r="FZP76" s="65"/>
      <c r="FZQ76" s="69"/>
      <c r="FZR76" s="69"/>
      <c r="FZS76" s="70"/>
      <c r="FZT76" s="70"/>
      <c r="FZU76" s="70"/>
      <c r="FZV76" s="71"/>
      <c r="FZX76" s="65"/>
      <c r="FZY76" s="69"/>
      <c r="FZZ76" s="69"/>
      <c r="GAA76" s="70"/>
      <c r="GAB76" s="70"/>
      <c r="GAC76" s="70"/>
      <c r="GAD76" s="71"/>
      <c r="GAF76" s="65"/>
      <c r="GAG76" s="69"/>
      <c r="GAH76" s="69"/>
      <c r="GAI76" s="70"/>
      <c r="GAJ76" s="70"/>
      <c r="GAK76" s="70"/>
      <c r="GAL76" s="71"/>
      <c r="GAN76" s="65"/>
      <c r="GAO76" s="69"/>
      <c r="GAP76" s="69"/>
      <c r="GAQ76" s="70"/>
      <c r="GAR76" s="70"/>
      <c r="GAS76" s="70"/>
      <c r="GAT76" s="71"/>
      <c r="GAV76" s="65"/>
      <c r="GAW76" s="69"/>
      <c r="GAX76" s="69"/>
      <c r="GAY76" s="70"/>
      <c r="GAZ76" s="70"/>
      <c r="GBA76" s="70"/>
      <c r="GBB76" s="71"/>
      <c r="GBD76" s="65"/>
      <c r="GBE76" s="69"/>
      <c r="GBF76" s="69"/>
      <c r="GBG76" s="70"/>
      <c r="GBH76" s="70"/>
      <c r="GBI76" s="70"/>
      <c r="GBJ76" s="71"/>
      <c r="GBL76" s="65"/>
      <c r="GBM76" s="69"/>
      <c r="GBN76" s="69"/>
      <c r="GBO76" s="70"/>
      <c r="GBP76" s="70"/>
      <c r="GBQ76" s="70"/>
      <c r="GBR76" s="71"/>
      <c r="GBT76" s="65"/>
      <c r="GBU76" s="69"/>
      <c r="GBV76" s="69"/>
      <c r="GBW76" s="70"/>
      <c r="GBX76" s="70"/>
      <c r="GBY76" s="70"/>
      <c r="GBZ76" s="71"/>
      <c r="GCB76" s="65"/>
      <c r="GCC76" s="69"/>
      <c r="GCD76" s="69"/>
      <c r="GCE76" s="70"/>
      <c r="GCF76" s="70"/>
      <c r="GCG76" s="70"/>
      <c r="GCH76" s="71"/>
      <c r="GCJ76" s="65"/>
      <c r="GCK76" s="69"/>
      <c r="GCL76" s="69"/>
      <c r="GCM76" s="70"/>
      <c r="GCN76" s="70"/>
      <c r="GCO76" s="70"/>
      <c r="GCP76" s="71"/>
      <c r="GCR76" s="65"/>
      <c r="GCS76" s="69"/>
      <c r="GCT76" s="69"/>
      <c r="GCU76" s="70"/>
      <c r="GCV76" s="70"/>
      <c r="GCW76" s="70"/>
      <c r="GCX76" s="71"/>
      <c r="GCZ76" s="65"/>
      <c r="GDA76" s="69"/>
      <c r="GDB76" s="69"/>
      <c r="GDC76" s="70"/>
      <c r="GDD76" s="70"/>
      <c r="GDE76" s="70"/>
      <c r="GDF76" s="71"/>
      <c r="GDH76" s="65"/>
      <c r="GDI76" s="69"/>
      <c r="GDJ76" s="69"/>
      <c r="GDK76" s="70"/>
      <c r="GDL76" s="70"/>
      <c r="GDM76" s="70"/>
      <c r="GDN76" s="71"/>
      <c r="GDP76" s="65"/>
      <c r="GDQ76" s="69"/>
      <c r="GDR76" s="69"/>
      <c r="GDS76" s="70"/>
      <c r="GDT76" s="70"/>
      <c r="GDU76" s="70"/>
      <c r="GDV76" s="71"/>
      <c r="GDX76" s="65"/>
      <c r="GDY76" s="69"/>
      <c r="GDZ76" s="69"/>
      <c r="GEA76" s="70"/>
      <c r="GEB76" s="70"/>
      <c r="GEC76" s="70"/>
      <c r="GED76" s="71"/>
      <c r="GEF76" s="65"/>
      <c r="GEG76" s="69"/>
      <c r="GEH76" s="69"/>
      <c r="GEI76" s="70"/>
      <c r="GEJ76" s="70"/>
      <c r="GEK76" s="70"/>
      <c r="GEL76" s="71"/>
      <c r="GEN76" s="65"/>
      <c r="GEO76" s="69"/>
      <c r="GEP76" s="69"/>
      <c r="GEQ76" s="70"/>
      <c r="GER76" s="70"/>
      <c r="GES76" s="70"/>
      <c r="GET76" s="71"/>
      <c r="GEV76" s="65"/>
      <c r="GEW76" s="69"/>
      <c r="GEX76" s="69"/>
      <c r="GEY76" s="70"/>
      <c r="GEZ76" s="70"/>
      <c r="GFA76" s="70"/>
      <c r="GFB76" s="71"/>
      <c r="GFD76" s="65"/>
      <c r="GFE76" s="69"/>
      <c r="GFF76" s="69"/>
      <c r="GFG76" s="70"/>
      <c r="GFH76" s="70"/>
      <c r="GFI76" s="70"/>
      <c r="GFJ76" s="71"/>
      <c r="GFL76" s="65"/>
      <c r="GFM76" s="69"/>
      <c r="GFN76" s="69"/>
      <c r="GFO76" s="70"/>
      <c r="GFP76" s="70"/>
      <c r="GFQ76" s="70"/>
      <c r="GFR76" s="71"/>
      <c r="GFT76" s="65"/>
      <c r="GFU76" s="69"/>
      <c r="GFV76" s="69"/>
      <c r="GFW76" s="70"/>
      <c r="GFX76" s="70"/>
      <c r="GFY76" s="70"/>
      <c r="GFZ76" s="71"/>
      <c r="GGB76" s="65"/>
      <c r="GGC76" s="69"/>
      <c r="GGD76" s="69"/>
      <c r="GGE76" s="70"/>
      <c r="GGF76" s="70"/>
      <c r="GGG76" s="70"/>
      <c r="GGH76" s="71"/>
      <c r="GGJ76" s="65"/>
      <c r="GGK76" s="69"/>
      <c r="GGL76" s="69"/>
      <c r="GGM76" s="70"/>
      <c r="GGN76" s="70"/>
      <c r="GGO76" s="70"/>
      <c r="GGP76" s="71"/>
      <c r="GGR76" s="65"/>
      <c r="GGS76" s="69"/>
      <c r="GGT76" s="69"/>
      <c r="GGU76" s="70"/>
      <c r="GGV76" s="70"/>
      <c r="GGW76" s="70"/>
      <c r="GGX76" s="71"/>
      <c r="GGZ76" s="65"/>
      <c r="GHA76" s="69"/>
      <c r="GHB76" s="69"/>
      <c r="GHC76" s="70"/>
      <c r="GHD76" s="70"/>
      <c r="GHE76" s="70"/>
      <c r="GHF76" s="71"/>
      <c r="GHH76" s="65"/>
      <c r="GHI76" s="69"/>
      <c r="GHJ76" s="69"/>
      <c r="GHK76" s="70"/>
      <c r="GHL76" s="70"/>
      <c r="GHM76" s="70"/>
      <c r="GHN76" s="71"/>
      <c r="GHP76" s="65"/>
      <c r="GHQ76" s="69"/>
      <c r="GHR76" s="69"/>
      <c r="GHS76" s="70"/>
      <c r="GHT76" s="70"/>
      <c r="GHU76" s="70"/>
      <c r="GHV76" s="71"/>
      <c r="GHX76" s="65"/>
      <c r="GHY76" s="69"/>
      <c r="GHZ76" s="69"/>
      <c r="GIA76" s="70"/>
      <c r="GIB76" s="70"/>
      <c r="GIC76" s="70"/>
      <c r="GID76" s="71"/>
      <c r="GIF76" s="65"/>
      <c r="GIG76" s="69"/>
      <c r="GIH76" s="69"/>
      <c r="GII76" s="70"/>
      <c r="GIJ76" s="70"/>
      <c r="GIK76" s="70"/>
      <c r="GIL76" s="71"/>
      <c r="GIN76" s="65"/>
      <c r="GIO76" s="69"/>
      <c r="GIP76" s="69"/>
      <c r="GIQ76" s="70"/>
      <c r="GIR76" s="70"/>
      <c r="GIS76" s="70"/>
      <c r="GIT76" s="71"/>
      <c r="GIV76" s="65"/>
      <c r="GIW76" s="69"/>
      <c r="GIX76" s="69"/>
      <c r="GIY76" s="70"/>
      <c r="GIZ76" s="70"/>
      <c r="GJA76" s="70"/>
      <c r="GJB76" s="71"/>
      <c r="GJD76" s="65"/>
      <c r="GJE76" s="69"/>
      <c r="GJF76" s="69"/>
      <c r="GJG76" s="70"/>
      <c r="GJH76" s="70"/>
      <c r="GJI76" s="70"/>
      <c r="GJJ76" s="71"/>
      <c r="GJL76" s="65"/>
      <c r="GJM76" s="69"/>
      <c r="GJN76" s="69"/>
      <c r="GJO76" s="70"/>
      <c r="GJP76" s="70"/>
      <c r="GJQ76" s="70"/>
      <c r="GJR76" s="71"/>
      <c r="GJT76" s="65"/>
      <c r="GJU76" s="69"/>
      <c r="GJV76" s="69"/>
      <c r="GJW76" s="70"/>
      <c r="GJX76" s="70"/>
      <c r="GJY76" s="70"/>
      <c r="GJZ76" s="71"/>
      <c r="GKB76" s="65"/>
      <c r="GKC76" s="69"/>
      <c r="GKD76" s="69"/>
      <c r="GKE76" s="70"/>
      <c r="GKF76" s="70"/>
      <c r="GKG76" s="70"/>
      <c r="GKH76" s="71"/>
      <c r="GKJ76" s="65"/>
      <c r="GKK76" s="69"/>
      <c r="GKL76" s="69"/>
      <c r="GKM76" s="70"/>
      <c r="GKN76" s="70"/>
      <c r="GKO76" s="70"/>
      <c r="GKP76" s="71"/>
      <c r="GKR76" s="65"/>
      <c r="GKS76" s="69"/>
      <c r="GKT76" s="69"/>
      <c r="GKU76" s="70"/>
      <c r="GKV76" s="70"/>
      <c r="GKW76" s="70"/>
      <c r="GKX76" s="71"/>
      <c r="GKZ76" s="65"/>
      <c r="GLA76" s="69"/>
      <c r="GLB76" s="69"/>
      <c r="GLC76" s="70"/>
      <c r="GLD76" s="70"/>
      <c r="GLE76" s="70"/>
      <c r="GLF76" s="71"/>
      <c r="GLH76" s="65"/>
      <c r="GLI76" s="69"/>
      <c r="GLJ76" s="69"/>
      <c r="GLK76" s="70"/>
      <c r="GLL76" s="70"/>
      <c r="GLM76" s="70"/>
      <c r="GLN76" s="71"/>
      <c r="GLP76" s="65"/>
      <c r="GLQ76" s="69"/>
      <c r="GLR76" s="69"/>
      <c r="GLS76" s="70"/>
      <c r="GLT76" s="70"/>
      <c r="GLU76" s="70"/>
      <c r="GLV76" s="71"/>
      <c r="GLX76" s="65"/>
      <c r="GLY76" s="69"/>
      <c r="GLZ76" s="69"/>
      <c r="GMA76" s="70"/>
      <c r="GMB76" s="70"/>
      <c r="GMC76" s="70"/>
      <c r="GMD76" s="71"/>
      <c r="GMF76" s="65"/>
      <c r="GMG76" s="69"/>
      <c r="GMH76" s="69"/>
      <c r="GMI76" s="70"/>
      <c r="GMJ76" s="70"/>
      <c r="GMK76" s="70"/>
      <c r="GML76" s="71"/>
      <c r="GMN76" s="65"/>
      <c r="GMO76" s="69"/>
      <c r="GMP76" s="69"/>
      <c r="GMQ76" s="70"/>
      <c r="GMR76" s="70"/>
      <c r="GMS76" s="70"/>
      <c r="GMT76" s="71"/>
      <c r="GMV76" s="65"/>
      <c r="GMW76" s="69"/>
      <c r="GMX76" s="69"/>
      <c r="GMY76" s="70"/>
      <c r="GMZ76" s="70"/>
      <c r="GNA76" s="70"/>
      <c r="GNB76" s="71"/>
      <c r="GND76" s="65"/>
      <c r="GNE76" s="69"/>
      <c r="GNF76" s="69"/>
      <c r="GNG76" s="70"/>
      <c r="GNH76" s="70"/>
      <c r="GNI76" s="70"/>
      <c r="GNJ76" s="71"/>
      <c r="GNL76" s="65"/>
      <c r="GNM76" s="69"/>
      <c r="GNN76" s="69"/>
      <c r="GNO76" s="70"/>
      <c r="GNP76" s="70"/>
      <c r="GNQ76" s="70"/>
      <c r="GNR76" s="71"/>
      <c r="GNT76" s="65"/>
      <c r="GNU76" s="69"/>
      <c r="GNV76" s="69"/>
      <c r="GNW76" s="70"/>
      <c r="GNX76" s="70"/>
      <c r="GNY76" s="70"/>
      <c r="GNZ76" s="71"/>
      <c r="GOB76" s="65"/>
      <c r="GOC76" s="69"/>
      <c r="GOD76" s="69"/>
      <c r="GOE76" s="70"/>
      <c r="GOF76" s="70"/>
      <c r="GOG76" s="70"/>
      <c r="GOH76" s="71"/>
      <c r="GOJ76" s="65"/>
      <c r="GOK76" s="69"/>
      <c r="GOL76" s="69"/>
      <c r="GOM76" s="70"/>
      <c r="GON76" s="70"/>
      <c r="GOO76" s="70"/>
      <c r="GOP76" s="71"/>
      <c r="GOR76" s="65"/>
      <c r="GOS76" s="69"/>
      <c r="GOT76" s="69"/>
      <c r="GOU76" s="70"/>
      <c r="GOV76" s="70"/>
      <c r="GOW76" s="70"/>
      <c r="GOX76" s="71"/>
      <c r="GOZ76" s="65"/>
      <c r="GPA76" s="69"/>
      <c r="GPB76" s="69"/>
      <c r="GPC76" s="70"/>
      <c r="GPD76" s="70"/>
      <c r="GPE76" s="70"/>
      <c r="GPF76" s="71"/>
      <c r="GPH76" s="65"/>
      <c r="GPI76" s="69"/>
      <c r="GPJ76" s="69"/>
      <c r="GPK76" s="70"/>
      <c r="GPL76" s="70"/>
      <c r="GPM76" s="70"/>
      <c r="GPN76" s="71"/>
      <c r="GPP76" s="65"/>
      <c r="GPQ76" s="69"/>
      <c r="GPR76" s="69"/>
      <c r="GPS76" s="70"/>
      <c r="GPT76" s="70"/>
      <c r="GPU76" s="70"/>
      <c r="GPV76" s="71"/>
      <c r="GPX76" s="65"/>
      <c r="GPY76" s="69"/>
      <c r="GPZ76" s="69"/>
      <c r="GQA76" s="70"/>
      <c r="GQB76" s="70"/>
      <c r="GQC76" s="70"/>
      <c r="GQD76" s="71"/>
      <c r="GQF76" s="65"/>
      <c r="GQG76" s="69"/>
      <c r="GQH76" s="69"/>
      <c r="GQI76" s="70"/>
      <c r="GQJ76" s="70"/>
      <c r="GQK76" s="70"/>
      <c r="GQL76" s="71"/>
      <c r="GQN76" s="65"/>
      <c r="GQO76" s="69"/>
      <c r="GQP76" s="69"/>
      <c r="GQQ76" s="70"/>
      <c r="GQR76" s="70"/>
      <c r="GQS76" s="70"/>
      <c r="GQT76" s="71"/>
      <c r="GQV76" s="65"/>
      <c r="GQW76" s="69"/>
      <c r="GQX76" s="69"/>
      <c r="GQY76" s="70"/>
      <c r="GQZ76" s="70"/>
      <c r="GRA76" s="70"/>
      <c r="GRB76" s="71"/>
      <c r="GRD76" s="65"/>
      <c r="GRE76" s="69"/>
      <c r="GRF76" s="69"/>
      <c r="GRG76" s="70"/>
      <c r="GRH76" s="70"/>
      <c r="GRI76" s="70"/>
      <c r="GRJ76" s="71"/>
      <c r="GRL76" s="65"/>
      <c r="GRM76" s="69"/>
      <c r="GRN76" s="69"/>
      <c r="GRO76" s="70"/>
      <c r="GRP76" s="70"/>
      <c r="GRQ76" s="70"/>
      <c r="GRR76" s="71"/>
      <c r="GRT76" s="65"/>
      <c r="GRU76" s="69"/>
      <c r="GRV76" s="69"/>
      <c r="GRW76" s="70"/>
      <c r="GRX76" s="70"/>
      <c r="GRY76" s="70"/>
      <c r="GRZ76" s="71"/>
      <c r="GSB76" s="65"/>
      <c r="GSC76" s="69"/>
      <c r="GSD76" s="69"/>
      <c r="GSE76" s="70"/>
      <c r="GSF76" s="70"/>
      <c r="GSG76" s="70"/>
      <c r="GSH76" s="71"/>
      <c r="GSJ76" s="65"/>
      <c r="GSK76" s="69"/>
      <c r="GSL76" s="69"/>
      <c r="GSM76" s="70"/>
      <c r="GSN76" s="70"/>
      <c r="GSO76" s="70"/>
      <c r="GSP76" s="71"/>
      <c r="GSR76" s="65"/>
      <c r="GSS76" s="69"/>
      <c r="GST76" s="69"/>
      <c r="GSU76" s="70"/>
      <c r="GSV76" s="70"/>
      <c r="GSW76" s="70"/>
      <c r="GSX76" s="71"/>
      <c r="GSZ76" s="65"/>
      <c r="GTA76" s="69"/>
      <c r="GTB76" s="69"/>
      <c r="GTC76" s="70"/>
      <c r="GTD76" s="70"/>
      <c r="GTE76" s="70"/>
      <c r="GTF76" s="71"/>
      <c r="GTH76" s="65"/>
      <c r="GTI76" s="69"/>
      <c r="GTJ76" s="69"/>
      <c r="GTK76" s="70"/>
      <c r="GTL76" s="70"/>
      <c r="GTM76" s="70"/>
      <c r="GTN76" s="71"/>
      <c r="GTP76" s="65"/>
      <c r="GTQ76" s="69"/>
      <c r="GTR76" s="69"/>
      <c r="GTS76" s="70"/>
      <c r="GTT76" s="70"/>
      <c r="GTU76" s="70"/>
      <c r="GTV76" s="71"/>
      <c r="GTX76" s="65"/>
      <c r="GTY76" s="69"/>
      <c r="GTZ76" s="69"/>
      <c r="GUA76" s="70"/>
      <c r="GUB76" s="70"/>
      <c r="GUC76" s="70"/>
      <c r="GUD76" s="71"/>
      <c r="GUF76" s="65"/>
      <c r="GUG76" s="69"/>
      <c r="GUH76" s="69"/>
      <c r="GUI76" s="70"/>
      <c r="GUJ76" s="70"/>
      <c r="GUK76" s="70"/>
      <c r="GUL76" s="71"/>
      <c r="GUN76" s="65"/>
      <c r="GUO76" s="69"/>
      <c r="GUP76" s="69"/>
      <c r="GUQ76" s="70"/>
      <c r="GUR76" s="70"/>
      <c r="GUS76" s="70"/>
      <c r="GUT76" s="71"/>
      <c r="GUV76" s="65"/>
      <c r="GUW76" s="69"/>
      <c r="GUX76" s="69"/>
      <c r="GUY76" s="70"/>
      <c r="GUZ76" s="70"/>
      <c r="GVA76" s="70"/>
      <c r="GVB76" s="71"/>
      <c r="GVD76" s="65"/>
      <c r="GVE76" s="69"/>
      <c r="GVF76" s="69"/>
      <c r="GVG76" s="70"/>
      <c r="GVH76" s="70"/>
      <c r="GVI76" s="70"/>
      <c r="GVJ76" s="71"/>
      <c r="GVL76" s="65"/>
      <c r="GVM76" s="69"/>
      <c r="GVN76" s="69"/>
      <c r="GVO76" s="70"/>
      <c r="GVP76" s="70"/>
      <c r="GVQ76" s="70"/>
      <c r="GVR76" s="71"/>
      <c r="GVT76" s="65"/>
      <c r="GVU76" s="69"/>
      <c r="GVV76" s="69"/>
      <c r="GVW76" s="70"/>
      <c r="GVX76" s="70"/>
      <c r="GVY76" s="70"/>
      <c r="GVZ76" s="71"/>
      <c r="GWB76" s="65"/>
      <c r="GWC76" s="69"/>
      <c r="GWD76" s="69"/>
      <c r="GWE76" s="70"/>
      <c r="GWF76" s="70"/>
      <c r="GWG76" s="70"/>
      <c r="GWH76" s="71"/>
      <c r="GWJ76" s="65"/>
      <c r="GWK76" s="69"/>
      <c r="GWL76" s="69"/>
      <c r="GWM76" s="70"/>
      <c r="GWN76" s="70"/>
      <c r="GWO76" s="70"/>
      <c r="GWP76" s="71"/>
      <c r="GWR76" s="65"/>
      <c r="GWS76" s="69"/>
      <c r="GWT76" s="69"/>
      <c r="GWU76" s="70"/>
      <c r="GWV76" s="70"/>
      <c r="GWW76" s="70"/>
      <c r="GWX76" s="71"/>
      <c r="GWZ76" s="65"/>
      <c r="GXA76" s="69"/>
      <c r="GXB76" s="69"/>
      <c r="GXC76" s="70"/>
      <c r="GXD76" s="70"/>
      <c r="GXE76" s="70"/>
      <c r="GXF76" s="71"/>
      <c r="GXH76" s="65"/>
      <c r="GXI76" s="69"/>
      <c r="GXJ76" s="69"/>
      <c r="GXK76" s="70"/>
      <c r="GXL76" s="70"/>
      <c r="GXM76" s="70"/>
      <c r="GXN76" s="71"/>
      <c r="GXP76" s="65"/>
      <c r="GXQ76" s="69"/>
      <c r="GXR76" s="69"/>
      <c r="GXS76" s="70"/>
      <c r="GXT76" s="70"/>
      <c r="GXU76" s="70"/>
      <c r="GXV76" s="71"/>
      <c r="GXX76" s="65"/>
      <c r="GXY76" s="69"/>
      <c r="GXZ76" s="69"/>
      <c r="GYA76" s="70"/>
      <c r="GYB76" s="70"/>
      <c r="GYC76" s="70"/>
      <c r="GYD76" s="71"/>
      <c r="GYF76" s="65"/>
      <c r="GYG76" s="69"/>
      <c r="GYH76" s="69"/>
      <c r="GYI76" s="70"/>
      <c r="GYJ76" s="70"/>
      <c r="GYK76" s="70"/>
      <c r="GYL76" s="71"/>
      <c r="GYN76" s="65"/>
      <c r="GYO76" s="69"/>
      <c r="GYP76" s="69"/>
      <c r="GYQ76" s="70"/>
      <c r="GYR76" s="70"/>
      <c r="GYS76" s="70"/>
      <c r="GYT76" s="71"/>
      <c r="GYV76" s="65"/>
      <c r="GYW76" s="69"/>
      <c r="GYX76" s="69"/>
      <c r="GYY76" s="70"/>
      <c r="GYZ76" s="70"/>
      <c r="GZA76" s="70"/>
      <c r="GZB76" s="71"/>
      <c r="GZD76" s="65"/>
      <c r="GZE76" s="69"/>
      <c r="GZF76" s="69"/>
      <c r="GZG76" s="70"/>
      <c r="GZH76" s="70"/>
      <c r="GZI76" s="70"/>
      <c r="GZJ76" s="71"/>
      <c r="GZL76" s="65"/>
      <c r="GZM76" s="69"/>
      <c r="GZN76" s="69"/>
      <c r="GZO76" s="70"/>
      <c r="GZP76" s="70"/>
      <c r="GZQ76" s="70"/>
      <c r="GZR76" s="71"/>
      <c r="GZT76" s="65"/>
      <c r="GZU76" s="69"/>
      <c r="GZV76" s="69"/>
      <c r="GZW76" s="70"/>
      <c r="GZX76" s="70"/>
      <c r="GZY76" s="70"/>
      <c r="GZZ76" s="71"/>
      <c r="HAB76" s="65"/>
      <c r="HAC76" s="69"/>
      <c r="HAD76" s="69"/>
      <c r="HAE76" s="70"/>
      <c r="HAF76" s="70"/>
      <c r="HAG76" s="70"/>
      <c r="HAH76" s="71"/>
      <c r="HAJ76" s="65"/>
      <c r="HAK76" s="69"/>
      <c r="HAL76" s="69"/>
      <c r="HAM76" s="70"/>
      <c r="HAN76" s="70"/>
      <c r="HAO76" s="70"/>
      <c r="HAP76" s="71"/>
      <c r="HAR76" s="65"/>
      <c r="HAS76" s="69"/>
      <c r="HAT76" s="69"/>
      <c r="HAU76" s="70"/>
      <c r="HAV76" s="70"/>
      <c r="HAW76" s="70"/>
      <c r="HAX76" s="71"/>
      <c r="HAZ76" s="65"/>
      <c r="HBA76" s="69"/>
      <c r="HBB76" s="69"/>
      <c r="HBC76" s="70"/>
      <c r="HBD76" s="70"/>
      <c r="HBE76" s="70"/>
      <c r="HBF76" s="71"/>
      <c r="HBH76" s="65"/>
      <c r="HBI76" s="69"/>
      <c r="HBJ76" s="69"/>
      <c r="HBK76" s="70"/>
      <c r="HBL76" s="70"/>
      <c r="HBM76" s="70"/>
      <c r="HBN76" s="71"/>
      <c r="HBP76" s="65"/>
      <c r="HBQ76" s="69"/>
      <c r="HBR76" s="69"/>
      <c r="HBS76" s="70"/>
      <c r="HBT76" s="70"/>
      <c r="HBU76" s="70"/>
      <c r="HBV76" s="71"/>
      <c r="HBX76" s="65"/>
      <c r="HBY76" s="69"/>
      <c r="HBZ76" s="69"/>
      <c r="HCA76" s="70"/>
      <c r="HCB76" s="70"/>
      <c r="HCC76" s="70"/>
      <c r="HCD76" s="71"/>
      <c r="HCF76" s="65"/>
      <c r="HCG76" s="69"/>
      <c r="HCH76" s="69"/>
      <c r="HCI76" s="70"/>
      <c r="HCJ76" s="70"/>
      <c r="HCK76" s="70"/>
      <c r="HCL76" s="71"/>
      <c r="HCN76" s="65"/>
      <c r="HCO76" s="69"/>
      <c r="HCP76" s="69"/>
      <c r="HCQ76" s="70"/>
      <c r="HCR76" s="70"/>
      <c r="HCS76" s="70"/>
      <c r="HCT76" s="71"/>
      <c r="HCV76" s="65"/>
      <c r="HCW76" s="69"/>
      <c r="HCX76" s="69"/>
      <c r="HCY76" s="70"/>
      <c r="HCZ76" s="70"/>
      <c r="HDA76" s="70"/>
      <c r="HDB76" s="71"/>
      <c r="HDD76" s="65"/>
      <c r="HDE76" s="69"/>
      <c r="HDF76" s="69"/>
      <c r="HDG76" s="70"/>
      <c r="HDH76" s="70"/>
      <c r="HDI76" s="70"/>
      <c r="HDJ76" s="71"/>
      <c r="HDL76" s="65"/>
      <c r="HDM76" s="69"/>
      <c r="HDN76" s="69"/>
      <c r="HDO76" s="70"/>
      <c r="HDP76" s="70"/>
      <c r="HDQ76" s="70"/>
      <c r="HDR76" s="71"/>
      <c r="HDT76" s="65"/>
      <c r="HDU76" s="69"/>
      <c r="HDV76" s="69"/>
      <c r="HDW76" s="70"/>
      <c r="HDX76" s="70"/>
      <c r="HDY76" s="70"/>
      <c r="HDZ76" s="71"/>
      <c r="HEB76" s="65"/>
      <c r="HEC76" s="69"/>
      <c r="HED76" s="69"/>
      <c r="HEE76" s="70"/>
      <c r="HEF76" s="70"/>
      <c r="HEG76" s="70"/>
      <c r="HEH76" s="71"/>
      <c r="HEJ76" s="65"/>
      <c r="HEK76" s="69"/>
      <c r="HEL76" s="69"/>
      <c r="HEM76" s="70"/>
      <c r="HEN76" s="70"/>
      <c r="HEO76" s="70"/>
      <c r="HEP76" s="71"/>
      <c r="HER76" s="65"/>
      <c r="HES76" s="69"/>
      <c r="HET76" s="69"/>
      <c r="HEU76" s="70"/>
      <c r="HEV76" s="70"/>
      <c r="HEW76" s="70"/>
      <c r="HEX76" s="71"/>
      <c r="HEZ76" s="65"/>
      <c r="HFA76" s="69"/>
      <c r="HFB76" s="69"/>
      <c r="HFC76" s="70"/>
      <c r="HFD76" s="70"/>
      <c r="HFE76" s="70"/>
      <c r="HFF76" s="71"/>
      <c r="HFH76" s="65"/>
      <c r="HFI76" s="69"/>
      <c r="HFJ76" s="69"/>
      <c r="HFK76" s="70"/>
      <c r="HFL76" s="70"/>
      <c r="HFM76" s="70"/>
      <c r="HFN76" s="71"/>
      <c r="HFP76" s="65"/>
      <c r="HFQ76" s="69"/>
      <c r="HFR76" s="69"/>
      <c r="HFS76" s="70"/>
      <c r="HFT76" s="70"/>
      <c r="HFU76" s="70"/>
      <c r="HFV76" s="71"/>
      <c r="HFX76" s="65"/>
      <c r="HFY76" s="69"/>
      <c r="HFZ76" s="69"/>
      <c r="HGA76" s="70"/>
      <c r="HGB76" s="70"/>
      <c r="HGC76" s="70"/>
      <c r="HGD76" s="71"/>
      <c r="HGF76" s="65"/>
      <c r="HGG76" s="69"/>
      <c r="HGH76" s="69"/>
      <c r="HGI76" s="70"/>
      <c r="HGJ76" s="70"/>
      <c r="HGK76" s="70"/>
      <c r="HGL76" s="71"/>
      <c r="HGN76" s="65"/>
      <c r="HGO76" s="69"/>
      <c r="HGP76" s="69"/>
      <c r="HGQ76" s="70"/>
      <c r="HGR76" s="70"/>
      <c r="HGS76" s="70"/>
      <c r="HGT76" s="71"/>
      <c r="HGV76" s="65"/>
      <c r="HGW76" s="69"/>
      <c r="HGX76" s="69"/>
      <c r="HGY76" s="70"/>
      <c r="HGZ76" s="70"/>
      <c r="HHA76" s="70"/>
      <c r="HHB76" s="71"/>
      <c r="HHD76" s="65"/>
      <c r="HHE76" s="69"/>
      <c r="HHF76" s="69"/>
      <c r="HHG76" s="70"/>
      <c r="HHH76" s="70"/>
      <c r="HHI76" s="70"/>
      <c r="HHJ76" s="71"/>
      <c r="HHL76" s="65"/>
      <c r="HHM76" s="69"/>
      <c r="HHN76" s="69"/>
      <c r="HHO76" s="70"/>
      <c r="HHP76" s="70"/>
      <c r="HHQ76" s="70"/>
      <c r="HHR76" s="71"/>
      <c r="HHT76" s="65"/>
      <c r="HHU76" s="69"/>
      <c r="HHV76" s="69"/>
      <c r="HHW76" s="70"/>
      <c r="HHX76" s="70"/>
      <c r="HHY76" s="70"/>
      <c r="HHZ76" s="71"/>
      <c r="HIB76" s="65"/>
      <c r="HIC76" s="69"/>
      <c r="HID76" s="69"/>
      <c r="HIE76" s="70"/>
      <c r="HIF76" s="70"/>
      <c r="HIG76" s="70"/>
      <c r="HIH76" s="71"/>
      <c r="HIJ76" s="65"/>
      <c r="HIK76" s="69"/>
      <c r="HIL76" s="69"/>
      <c r="HIM76" s="70"/>
      <c r="HIN76" s="70"/>
      <c r="HIO76" s="70"/>
      <c r="HIP76" s="71"/>
      <c r="HIR76" s="65"/>
      <c r="HIS76" s="69"/>
      <c r="HIT76" s="69"/>
      <c r="HIU76" s="70"/>
      <c r="HIV76" s="70"/>
      <c r="HIW76" s="70"/>
      <c r="HIX76" s="71"/>
      <c r="HIZ76" s="65"/>
      <c r="HJA76" s="69"/>
      <c r="HJB76" s="69"/>
      <c r="HJC76" s="70"/>
      <c r="HJD76" s="70"/>
      <c r="HJE76" s="70"/>
      <c r="HJF76" s="71"/>
      <c r="HJH76" s="65"/>
      <c r="HJI76" s="69"/>
      <c r="HJJ76" s="69"/>
      <c r="HJK76" s="70"/>
      <c r="HJL76" s="70"/>
      <c r="HJM76" s="70"/>
      <c r="HJN76" s="71"/>
      <c r="HJP76" s="65"/>
      <c r="HJQ76" s="69"/>
      <c r="HJR76" s="69"/>
      <c r="HJS76" s="70"/>
      <c r="HJT76" s="70"/>
      <c r="HJU76" s="70"/>
      <c r="HJV76" s="71"/>
      <c r="HJX76" s="65"/>
      <c r="HJY76" s="69"/>
      <c r="HJZ76" s="69"/>
      <c r="HKA76" s="70"/>
      <c r="HKB76" s="70"/>
      <c r="HKC76" s="70"/>
      <c r="HKD76" s="71"/>
      <c r="HKF76" s="65"/>
      <c r="HKG76" s="69"/>
      <c r="HKH76" s="69"/>
      <c r="HKI76" s="70"/>
      <c r="HKJ76" s="70"/>
      <c r="HKK76" s="70"/>
      <c r="HKL76" s="71"/>
      <c r="HKN76" s="65"/>
      <c r="HKO76" s="69"/>
      <c r="HKP76" s="69"/>
      <c r="HKQ76" s="70"/>
      <c r="HKR76" s="70"/>
      <c r="HKS76" s="70"/>
      <c r="HKT76" s="71"/>
      <c r="HKV76" s="65"/>
      <c r="HKW76" s="69"/>
      <c r="HKX76" s="69"/>
      <c r="HKY76" s="70"/>
      <c r="HKZ76" s="70"/>
      <c r="HLA76" s="70"/>
      <c r="HLB76" s="71"/>
      <c r="HLD76" s="65"/>
      <c r="HLE76" s="69"/>
      <c r="HLF76" s="69"/>
      <c r="HLG76" s="70"/>
      <c r="HLH76" s="70"/>
      <c r="HLI76" s="70"/>
      <c r="HLJ76" s="71"/>
      <c r="HLL76" s="65"/>
      <c r="HLM76" s="69"/>
      <c r="HLN76" s="69"/>
      <c r="HLO76" s="70"/>
      <c r="HLP76" s="70"/>
      <c r="HLQ76" s="70"/>
      <c r="HLR76" s="71"/>
      <c r="HLT76" s="65"/>
      <c r="HLU76" s="69"/>
      <c r="HLV76" s="69"/>
      <c r="HLW76" s="70"/>
      <c r="HLX76" s="70"/>
      <c r="HLY76" s="70"/>
      <c r="HLZ76" s="71"/>
      <c r="HMB76" s="65"/>
      <c r="HMC76" s="69"/>
      <c r="HMD76" s="69"/>
      <c r="HME76" s="70"/>
      <c r="HMF76" s="70"/>
      <c r="HMG76" s="70"/>
      <c r="HMH76" s="71"/>
      <c r="HMJ76" s="65"/>
      <c r="HMK76" s="69"/>
      <c r="HML76" s="69"/>
      <c r="HMM76" s="70"/>
      <c r="HMN76" s="70"/>
      <c r="HMO76" s="70"/>
      <c r="HMP76" s="71"/>
      <c r="HMR76" s="65"/>
      <c r="HMS76" s="69"/>
      <c r="HMT76" s="69"/>
      <c r="HMU76" s="70"/>
      <c r="HMV76" s="70"/>
      <c r="HMW76" s="70"/>
      <c r="HMX76" s="71"/>
      <c r="HMZ76" s="65"/>
      <c r="HNA76" s="69"/>
      <c r="HNB76" s="69"/>
      <c r="HNC76" s="70"/>
      <c r="HND76" s="70"/>
      <c r="HNE76" s="70"/>
      <c r="HNF76" s="71"/>
      <c r="HNH76" s="65"/>
      <c r="HNI76" s="69"/>
      <c r="HNJ76" s="69"/>
      <c r="HNK76" s="70"/>
      <c r="HNL76" s="70"/>
      <c r="HNM76" s="70"/>
      <c r="HNN76" s="71"/>
      <c r="HNP76" s="65"/>
      <c r="HNQ76" s="69"/>
      <c r="HNR76" s="69"/>
      <c r="HNS76" s="70"/>
      <c r="HNT76" s="70"/>
      <c r="HNU76" s="70"/>
      <c r="HNV76" s="71"/>
      <c r="HNX76" s="65"/>
      <c r="HNY76" s="69"/>
      <c r="HNZ76" s="69"/>
      <c r="HOA76" s="70"/>
      <c r="HOB76" s="70"/>
      <c r="HOC76" s="70"/>
      <c r="HOD76" s="71"/>
      <c r="HOF76" s="65"/>
      <c r="HOG76" s="69"/>
      <c r="HOH76" s="69"/>
      <c r="HOI76" s="70"/>
      <c r="HOJ76" s="70"/>
      <c r="HOK76" s="70"/>
      <c r="HOL76" s="71"/>
      <c r="HON76" s="65"/>
      <c r="HOO76" s="69"/>
      <c r="HOP76" s="69"/>
      <c r="HOQ76" s="70"/>
      <c r="HOR76" s="70"/>
      <c r="HOS76" s="70"/>
      <c r="HOT76" s="71"/>
      <c r="HOV76" s="65"/>
      <c r="HOW76" s="69"/>
      <c r="HOX76" s="69"/>
      <c r="HOY76" s="70"/>
      <c r="HOZ76" s="70"/>
      <c r="HPA76" s="70"/>
      <c r="HPB76" s="71"/>
      <c r="HPD76" s="65"/>
      <c r="HPE76" s="69"/>
      <c r="HPF76" s="69"/>
      <c r="HPG76" s="70"/>
      <c r="HPH76" s="70"/>
      <c r="HPI76" s="70"/>
      <c r="HPJ76" s="71"/>
      <c r="HPL76" s="65"/>
      <c r="HPM76" s="69"/>
      <c r="HPN76" s="69"/>
      <c r="HPO76" s="70"/>
      <c r="HPP76" s="70"/>
      <c r="HPQ76" s="70"/>
      <c r="HPR76" s="71"/>
      <c r="HPT76" s="65"/>
      <c r="HPU76" s="69"/>
      <c r="HPV76" s="69"/>
      <c r="HPW76" s="70"/>
      <c r="HPX76" s="70"/>
      <c r="HPY76" s="70"/>
      <c r="HPZ76" s="71"/>
      <c r="HQB76" s="65"/>
      <c r="HQC76" s="69"/>
      <c r="HQD76" s="69"/>
      <c r="HQE76" s="70"/>
      <c r="HQF76" s="70"/>
      <c r="HQG76" s="70"/>
      <c r="HQH76" s="71"/>
      <c r="HQJ76" s="65"/>
      <c r="HQK76" s="69"/>
      <c r="HQL76" s="69"/>
      <c r="HQM76" s="70"/>
      <c r="HQN76" s="70"/>
      <c r="HQO76" s="70"/>
      <c r="HQP76" s="71"/>
      <c r="HQR76" s="65"/>
      <c r="HQS76" s="69"/>
      <c r="HQT76" s="69"/>
      <c r="HQU76" s="70"/>
      <c r="HQV76" s="70"/>
      <c r="HQW76" s="70"/>
      <c r="HQX76" s="71"/>
      <c r="HQZ76" s="65"/>
      <c r="HRA76" s="69"/>
      <c r="HRB76" s="69"/>
      <c r="HRC76" s="70"/>
      <c r="HRD76" s="70"/>
      <c r="HRE76" s="70"/>
      <c r="HRF76" s="71"/>
      <c r="HRH76" s="65"/>
      <c r="HRI76" s="69"/>
      <c r="HRJ76" s="69"/>
      <c r="HRK76" s="70"/>
      <c r="HRL76" s="70"/>
      <c r="HRM76" s="70"/>
      <c r="HRN76" s="71"/>
      <c r="HRP76" s="65"/>
      <c r="HRQ76" s="69"/>
      <c r="HRR76" s="69"/>
      <c r="HRS76" s="70"/>
      <c r="HRT76" s="70"/>
      <c r="HRU76" s="70"/>
      <c r="HRV76" s="71"/>
      <c r="HRX76" s="65"/>
      <c r="HRY76" s="69"/>
      <c r="HRZ76" s="69"/>
      <c r="HSA76" s="70"/>
      <c r="HSB76" s="70"/>
      <c r="HSC76" s="70"/>
      <c r="HSD76" s="71"/>
      <c r="HSF76" s="65"/>
      <c r="HSG76" s="69"/>
      <c r="HSH76" s="69"/>
      <c r="HSI76" s="70"/>
      <c r="HSJ76" s="70"/>
      <c r="HSK76" s="70"/>
      <c r="HSL76" s="71"/>
      <c r="HSN76" s="65"/>
      <c r="HSO76" s="69"/>
      <c r="HSP76" s="69"/>
      <c r="HSQ76" s="70"/>
      <c r="HSR76" s="70"/>
      <c r="HSS76" s="70"/>
      <c r="HST76" s="71"/>
      <c r="HSV76" s="65"/>
      <c r="HSW76" s="69"/>
      <c r="HSX76" s="69"/>
      <c r="HSY76" s="70"/>
      <c r="HSZ76" s="70"/>
      <c r="HTA76" s="70"/>
      <c r="HTB76" s="71"/>
      <c r="HTD76" s="65"/>
      <c r="HTE76" s="69"/>
      <c r="HTF76" s="69"/>
      <c r="HTG76" s="70"/>
      <c r="HTH76" s="70"/>
      <c r="HTI76" s="70"/>
      <c r="HTJ76" s="71"/>
      <c r="HTL76" s="65"/>
      <c r="HTM76" s="69"/>
      <c r="HTN76" s="69"/>
      <c r="HTO76" s="70"/>
      <c r="HTP76" s="70"/>
      <c r="HTQ76" s="70"/>
      <c r="HTR76" s="71"/>
      <c r="HTT76" s="65"/>
      <c r="HTU76" s="69"/>
      <c r="HTV76" s="69"/>
      <c r="HTW76" s="70"/>
      <c r="HTX76" s="70"/>
      <c r="HTY76" s="70"/>
      <c r="HTZ76" s="71"/>
      <c r="HUB76" s="65"/>
      <c r="HUC76" s="69"/>
      <c r="HUD76" s="69"/>
      <c r="HUE76" s="70"/>
      <c r="HUF76" s="70"/>
      <c r="HUG76" s="70"/>
      <c r="HUH76" s="71"/>
      <c r="HUJ76" s="65"/>
      <c r="HUK76" s="69"/>
      <c r="HUL76" s="69"/>
      <c r="HUM76" s="70"/>
      <c r="HUN76" s="70"/>
      <c r="HUO76" s="70"/>
      <c r="HUP76" s="71"/>
      <c r="HUR76" s="65"/>
      <c r="HUS76" s="69"/>
      <c r="HUT76" s="69"/>
      <c r="HUU76" s="70"/>
      <c r="HUV76" s="70"/>
      <c r="HUW76" s="70"/>
      <c r="HUX76" s="71"/>
      <c r="HUZ76" s="65"/>
      <c r="HVA76" s="69"/>
      <c r="HVB76" s="69"/>
      <c r="HVC76" s="70"/>
      <c r="HVD76" s="70"/>
      <c r="HVE76" s="70"/>
      <c r="HVF76" s="71"/>
      <c r="HVH76" s="65"/>
      <c r="HVI76" s="69"/>
      <c r="HVJ76" s="69"/>
      <c r="HVK76" s="70"/>
      <c r="HVL76" s="70"/>
      <c r="HVM76" s="70"/>
      <c r="HVN76" s="71"/>
      <c r="HVP76" s="65"/>
      <c r="HVQ76" s="69"/>
      <c r="HVR76" s="69"/>
      <c r="HVS76" s="70"/>
      <c r="HVT76" s="70"/>
      <c r="HVU76" s="70"/>
      <c r="HVV76" s="71"/>
      <c r="HVX76" s="65"/>
      <c r="HVY76" s="69"/>
      <c r="HVZ76" s="69"/>
      <c r="HWA76" s="70"/>
      <c r="HWB76" s="70"/>
      <c r="HWC76" s="70"/>
      <c r="HWD76" s="71"/>
      <c r="HWF76" s="65"/>
      <c r="HWG76" s="69"/>
      <c r="HWH76" s="69"/>
      <c r="HWI76" s="70"/>
      <c r="HWJ76" s="70"/>
      <c r="HWK76" s="70"/>
      <c r="HWL76" s="71"/>
      <c r="HWN76" s="65"/>
      <c r="HWO76" s="69"/>
      <c r="HWP76" s="69"/>
      <c r="HWQ76" s="70"/>
      <c r="HWR76" s="70"/>
      <c r="HWS76" s="70"/>
      <c r="HWT76" s="71"/>
      <c r="HWV76" s="65"/>
      <c r="HWW76" s="69"/>
      <c r="HWX76" s="69"/>
      <c r="HWY76" s="70"/>
      <c r="HWZ76" s="70"/>
      <c r="HXA76" s="70"/>
      <c r="HXB76" s="71"/>
      <c r="HXD76" s="65"/>
      <c r="HXE76" s="69"/>
      <c r="HXF76" s="69"/>
      <c r="HXG76" s="70"/>
      <c r="HXH76" s="70"/>
      <c r="HXI76" s="70"/>
      <c r="HXJ76" s="71"/>
      <c r="HXL76" s="65"/>
      <c r="HXM76" s="69"/>
      <c r="HXN76" s="69"/>
      <c r="HXO76" s="70"/>
      <c r="HXP76" s="70"/>
      <c r="HXQ76" s="70"/>
      <c r="HXR76" s="71"/>
      <c r="HXT76" s="65"/>
      <c r="HXU76" s="69"/>
      <c r="HXV76" s="69"/>
      <c r="HXW76" s="70"/>
      <c r="HXX76" s="70"/>
      <c r="HXY76" s="70"/>
      <c r="HXZ76" s="71"/>
      <c r="HYB76" s="65"/>
      <c r="HYC76" s="69"/>
      <c r="HYD76" s="69"/>
      <c r="HYE76" s="70"/>
      <c r="HYF76" s="70"/>
      <c r="HYG76" s="70"/>
      <c r="HYH76" s="71"/>
      <c r="HYJ76" s="65"/>
      <c r="HYK76" s="69"/>
      <c r="HYL76" s="69"/>
      <c r="HYM76" s="70"/>
      <c r="HYN76" s="70"/>
      <c r="HYO76" s="70"/>
      <c r="HYP76" s="71"/>
      <c r="HYR76" s="65"/>
      <c r="HYS76" s="69"/>
      <c r="HYT76" s="69"/>
      <c r="HYU76" s="70"/>
      <c r="HYV76" s="70"/>
      <c r="HYW76" s="70"/>
      <c r="HYX76" s="71"/>
      <c r="HYZ76" s="65"/>
      <c r="HZA76" s="69"/>
      <c r="HZB76" s="69"/>
      <c r="HZC76" s="70"/>
      <c r="HZD76" s="70"/>
      <c r="HZE76" s="70"/>
      <c r="HZF76" s="71"/>
      <c r="HZH76" s="65"/>
      <c r="HZI76" s="69"/>
      <c r="HZJ76" s="69"/>
      <c r="HZK76" s="70"/>
      <c r="HZL76" s="70"/>
      <c r="HZM76" s="70"/>
      <c r="HZN76" s="71"/>
      <c r="HZP76" s="65"/>
      <c r="HZQ76" s="69"/>
      <c r="HZR76" s="69"/>
      <c r="HZS76" s="70"/>
      <c r="HZT76" s="70"/>
      <c r="HZU76" s="70"/>
      <c r="HZV76" s="71"/>
      <c r="HZX76" s="65"/>
      <c r="HZY76" s="69"/>
      <c r="HZZ76" s="69"/>
      <c r="IAA76" s="70"/>
      <c r="IAB76" s="70"/>
      <c r="IAC76" s="70"/>
      <c r="IAD76" s="71"/>
      <c r="IAF76" s="65"/>
      <c r="IAG76" s="69"/>
      <c r="IAH76" s="69"/>
      <c r="IAI76" s="70"/>
      <c r="IAJ76" s="70"/>
      <c r="IAK76" s="70"/>
      <c r="IAL76" s="71"/>
      <c r="IAN76" s="65"/>
      <c r="IAO76" s="69"/>
      <c r="IAP76" s="69"/>
      <c r="IAQ76" s="70"/>
      <c r="IAR76" s="70"/>
      <c r="IAS76" s="70"/>
      <c r="IAT76" s="71"/>
      <c r="IAV76" s="65"/>
      <c r="IAW76" s="69"/>
      <c r="IAX76" s="69"/>
      <c r="IAY76" s="70"/>
      <c r="IAZ76" s="70"/>
      <c r="IBA76" s="70"/>
      <c r="IBB76" s="71"/>
      <c r="IBD76" s="65"/>
      <c r="IBE76" s="69"/>
      <c r="IBF76" s="69"/>
      <c r="IBG76" s="70"/>
      <c r="IBH76" s="70"/>
      <c r="IBI76" s="70"/>
      <c r="IBJ76" s="71"/>
      <c r="IBL76" s="65"/>
      <c r="IBM76" s="69"/>
      <c r="IBN76" s="69"/>
      <c r="IBO76" s="70"/>
      <c r="IBP76" s="70"/>
      <c r="IBQ76" s="70"/>
      <c r="IBR76" s="71"/>
      <c r="IBT76" s="65"/>
      <c r="IBU76" s="69"/>
      <c r="IBV76" s="69"/>
      <c r="IBW76" s="70"/>
      <c r="IBX76" s="70"/>
      <c r="IBY76" s="70"/>
      <c r="IBZ76" s="71"/>
      <c r="ICB76" s="65"/>
      <c r="ICC76" s="69"/>
      <c r="ICD76" s="69"/>
      <c r="ICE76" s="70"/>
      <c r="ICF76" s="70"/>
      <c r="ICG76" s="70"/>
      <c r="ICH76" s="71"/>
      <c r="ICJ76" s="65"/>
      <c r="ICK76" s="69"/>
      <c r="ICL76" s="69"/>
      <c r="ICM76" s="70"/>
      <c r="ICN76" s="70"/>
      <c r="ICO76" s="70"/>
      <c r="ICP76" s="71"/>
      <c r="ICR76" s="65"/>
      <c r="ICS76" s="69"/>
      <c r="ICT76" s="69"/>
      <c r="ICU76" s="70"/>
      <c r="ICV76" s="70"/>
      <c r="ICW76" s="70"/>
      <c r="ICX76" s="71"/>
      <c r="ICZ76" s="65"/>
      <c r="IDA76" s="69"/>
      <c r="IDB76" s="69"/>
      <c r="IDC76" s="70"/>
      <c r="IDD76" s="70"/>
      <c r="IDE76" s="70"/>
      <c r="IDF76" s="71"/>
      <c r="IDH76" s="65"/>
      <c r="IDI76" s="69"/>
      <c r="IDJ76" s="69"/>
      <c r="IDK76" s="70"/>
      <c r="IDL76" s="70"/>
      <c r="IDM76" s="70"/>
      <c r="IDN76" s="71"/>
      <c r="IDP76" s="65"/>
      <c r="IDQ76" s="69"/>
      <c r="IDR76" s="69"/>
      <c r="IDS76" s="70"/>
      <c r="IDT76" s="70"/>
      <c r="IDU76" s="70"/>
      <c r="IDV76" s="71"/>
      <c r="IDX76" s="65"/>
      <c r="IDY76" s="69"/>
      <c r="IDZ76" s="69"/>
      <c r="IEA76" s="70"/>
      <c r="IEB76" s="70"/>
      <c r="IEC76" s="70"/>
      <c r="IED76" s="71"/>
      <c r="IEF76" s="65"/>
      <c r="IEG76" s="69"/>
      <c r="IEH76" s="69"/>
      <c r="IEI76" s="70"/>
      <c r="IEJ76" s="70"/>
      <c r="IEK76" s="70"/>
      <c r="IEL76" s="71"/>
      <c r="IEN76" s="65"/>
      <c r="IEO76" s="69"/>
      <c r="IEP76" s="69"/>
      <c r="IEQ76" s="70"/>
      <c r="IER76" s="70"/>
      <c r="IES76" s="70"/>
      <c r="IET76" s="71"/>
      <c r="IEV76" s="65"/>
      <c r="IEW76" s="69"/>
      <c r="IEX76" s="69"/>
      <c r="IEY76" s="70"/>
      <c r="IEZ76" s="70"/>
      <c r="IFA76" s="70"/>
      <c r="IFB76" s="71"/>
      <c r="IFD76" s="65"/>
      <c r="IFE76" s="69"/>
      <c r="IFF76" s="69"/>
      <c r="IFG76" s="70"/>
      <c r="IFH76" s="70"/>
      <c r="IFI76" s="70"/>
      <c r="IFJ76" s="71"/>
      <c r="IFL76" s="65"/>
      <c r="IFM76" s="69"/>
      <c r="IFN76" s="69"/>
      <c r="IFO76" s="70"/>
      <c r="IFP76" s="70"/>
      <c r="IFQ76" s="70"/>
      <c r="IFR76" s="71"/>
      <c r="IFT76" s="65"/>
      <c r="IFU76" s="69"/>
      <c r="IFV76" s="69"/>
      <c r="IFW76" s="70"/>
      <c r="IFX76" s="70"/>
      <c r="IFY76" s="70"/>
      <c r="IFZ76" s="71"/>
      <c r="IGB76" s="65"/>
      <c r="IGC76" s="69"/>
      <c r="IGD76" s="69"/>
      <c r="IGE76" s="70"/>
      <c r="IGF76" s="70"/>
      <c r="IGG76" s="70"/>
      <c r="IGH76" s="71"/>
      <c r="IGJ76" s="65"/>
      <c r="IGK76" s="69"/>
      <c r="IGL76" s="69"/>
      <c r="IGM76" s="70"/>
      <c r="IGN76" s="70"/>
      <c r="IGO76" s="70"/>
      <c r="IGP76" s="71"/>
      <c r="IGR76" s="65"/>
      <c r="IGS76" s="69"/>
      <c r="IGT76" s="69"/>
      <c r="IGU76" s="70"/>
      <c r="IGV76" s="70"/>
      <c r="IGW76" s="70"/>
      <c r="IGX76" s="71"/>
      <c r="IGZ76" s="65"/>
      <c r="IHA76" s="69"/>
      <c r="IHB76" s="69"/>
      <c r="IHC76" s="70"/>
      <c r="IHD76" s="70"/>
      <c r="IHE76" s="70"/>
      <c r="IHF76" s="71"/>
      <c r="IHH76" s="65"/>
      <c r="IHI76" s="69"/>
      <c r="IHJ76" s="69"/>
      <c r="IHK76" s="70"/>
      <c r="IHL76" s="70"/>
      <c r="IHM76" s="70"/>
      <c r="IHN76" s="71"/>
      <c r="IHP76" s="65"/>
      <c r="IHQ76" s="69"/>
      <c r="IHR76" s="69"/>
      <c r="IHS76" s="70"/>
      <c r="IHT76" s="70"/>
      <c r="IHU76" s="70"/>
      <c r="IHV76" s="71"/>
      <c r="IHX76" s="65"/>
      <c r="IHY76" s="69"/>
      <c r="IHZ76" s="69"/>
      <c r="IIA76" s="70"/>
      <c r="IIB76" s="70"/>
      <c r="IIC76" s="70"/>
      <c r="IID76" s="71"/>
      <c r="IIF76" s="65"/>
      <c r="IIG76" s="69"/>
      <c r="IIH76" s="69"/>
      <c r="III76" s="70"/>
      <c r="IIJ76" s="70"/>
      <c r="IIK76" s="70"/>
      <c r="IIL76" s="71"/>
      <c r="IIN76" s="65"/>
      <c r="IIO76" s="69"/>
      <c r="IIP76" s="69"/>
      <c r="IIQ76" s="70"/>
      <c r="IIR76" s="70"/>
      <c r="IIS76" s="70"/>
      <c r="IIT76" s="71"/>
      <c r="IIV76" s="65"/>
      <c r="IIW76" s="69"/>
      <c r="IIX76" s="69"/>
      <c r="IIY76" s="70"/>
      <c r="IIZ76" s="70"/>
      <c r="IJA76" s="70"/>
      <c r="IJB76" s="71"/>
      <c r="IJD76" s="65"/>
      <c r="IJE76" s="69"/>
      <c r="IJF76" s="69"/>
      <c r="IJG76" s="70"/>
      <c r="IJH76" s="70"/>
      <c r="IJI76" s="70"/>
      <c r="IJJ76" s="71"/>
      <c r="IJL76" s="65"/>
      <c r="IJM76" s="69"/>
      <c r="IJN76" s="69"/>
      <c r="IJO76" s="70"/>
      <c r="IJP76" s="70"/>
      <c r="IJQ76" s="70"/>
      <c r="IJR76" s="71"/>
      <c r="IJT76" s="65"/>
      <c r="IJU76" s="69"/>
      <c r="IJV76" s="69"/>
      <c r="IJW76" s="70"/>
      <c r="IJX76" s="70"/>
      <c r="IJY76" s="70"/>
      <c r="IJZ76" s="71"/>
      <c r="IKB76" s="65"/>
      <c r="IKC76" s="69"/>
      <c r="IKD76" s="69"/>
      <c r="IKE76" s="70"/>
      <c r="IKF76" s="70"/>
      <c r="IKG76" s="70"/>
      <c r="IKH76" s="71"/>
      <c r="IKJ76" s="65"/>
      <c r="IKK76" s="69"/>
      <c r="IKL76" s="69"/>
      <c r="IKM76" s="70"/>
      <c r="IKN76" s="70"/>
      <c r="IKO76" s="70"/>
      <c r="IKP76" s="71"/>
      <c r="IKR76" s="65"/>
      <c r="IKS76" s="69"/>
      <c r="IKT76" s="69"/>
      <c r="IKU76" s="70"/>
      <c r="IKV76" s="70"/>
      <c r="IKW76" s="70"/>
      <c r="IKX76" s="71"/>
      <c r="IKZ76" s="65"/>
      <c r="ILA76" s="69"/>
      <c r="ILB76" s="69"/>
      <c r="ILC76" s="70"/>
      <c r="ILD76" s="70"/>
      <c r="ILE76" s="70"/>
      <c r="ILF76" s="71"/>
      <c r="ILH76" s="65"/>
      <c r="ILI76" s="69"/>
      <c r="ILJ76" s="69"/>
      <c r="ILK76" s="70"/>
      <c r="ILL76" s="70"/>
      <c r="ILM76" s="70"/>
      <c r="ILN76" s="71"/>
      <c r="ILP76" s="65"/>
      <c r="ILQ76" s="69"/>
      <c r="ILR76" s="69"/>
      <c r="ILS76" s="70"/>
      <c r="ILT76" s="70"/>
      <c r="ILU76" s="70"/>
      <c r="ILV76" s="71"/>
      <c r="ILX76" s="65"/>
      <c r="ILY76" s="69"/>
      <c r="ILZ76" s="69"/>
      <c r="IMA76" s="70"/>
      <c r="IMB76" s="70"/>
      <c r="IMC76" s="70"/>
      <c r="IMD76" s="71"/>
      <c r="IMF76" s="65"/>
      <c r="IMG76" s="69"/>
      <c r="IMH76" s="69"/>
      <c r="IMI76" s="70"/>
      <c r="IMJ76" s="70"/>
      <c r="IMK76" s="70"/>
      <c r="IML76" s="71"/>
      <c r="IMN76" s="65"/>
      <c r="IMO76" s="69"/>
      <c r="IMP76" s="69"/>
      <c r="IMQ76" s="70"/>
      <c r="IMR76" s="70"/>
      <c r="IMS76" s="70"/>
      <c r="IMT76" s="71"/>
      <c r="IMV76" s="65"/>
      <c r="IMW76" s="69"/>
      <c r="IMX76" s="69"/>
      <c r="IMY76" s="70"/>
      <c r="IMZ76" s="70"/>
      <c r="INA76" s="70"/>
      <c r="INB76" s="71"/>
      <c r="IND76" s="65"/>
      <c r="INE76" s="69"/>
      <c r="INF76" s="69"/>
      <c r="ING76" s="70"/>
      <c r="INH76" s="70"/>
      <c r="INI76" s="70"/>
      <c r="INJ76" s="71"/>
      <c r="INL76" s="65"/>
      <c r="INM76" s="69"/>
      <c r="INN76" s="69"/>
      <c r="INO76" s="70"/>
      <c r="INP76" s="70"/>
      <c r="INQ76" s="70"/>
      <c r="INR76" s="71"/>
      <c r="INT76" s="65"/>
      <c r="INU76" s="69"/>
      <c r="INV76" s="69"/>
      <c r="INW76" s="70"/>
      <c r="INX76" s="70"/>
      <c r="INY76" s="70"/>
      <c r="INZ76" s="71"/>
      <c r="IOB76" s="65"/>
      <c r="IOC76" s="69"/>
      <c r="IOD76" s="69"/>
      <c r="IOE76" s="70"/>
      <c r="IOF76" s="70"/>
      <c r="IOG76" s="70"/>
      <c r="IOH76" s="71"/>
      <c r="IOJ76" s="65"/>
      <c r="IOK76" s="69"/>
      <c r="IOL76" s="69"/>
      <c r="IOM76" s="70"/>
      <c r="ION76" s="70"/>
      <c r="IOO76" s="70"/>
      <c r="IOP76" s="71"/>
      <c r="IOR76" s="65"/>
      <c r="IOS76" s="69"/>
      <c r="IOT76" s="69"/>
      <c r="IOU76" s="70"/>
      <c r="IOV76" s="70"/>
      <c r="IOW76" s="70"/>
      <c r="IOX76" s="71"/>
      <c r="IOZ76" s="65"/>
      <c r="IPA76" s="69"/>
      <c r="IPB76" s="69"/>
      <c r="IPC76" s="70"/>
      <c r="IPD76" s="70"/>
      <c r="IPE76" s="70"/>
      <c r="IPF76" s="71"/>
      <c r="IPH76" s="65"/>
      <c r="IPI76" s="69"/>
      <c r="IPJ76" s="69"/>
      <c r="IPK76" s="70"/>
      <c r="IPL76" s="70"/>
      <c r="IPM76" s="70"/>
      <c r="IPN76" s="71"/>
      <c r="IPP76" s="65"/>
      <c r="IPQ76" s="69"/>
      <c r="IPR76" s="69"/>
      <c r="IPS76" s="70"/>
      <c r="IPT76" s="70"/>
      <c r="IPU76" s="70"/>
      <c r="IPV76" s="71"/>
      <c r="IPX76" s="65"/>
      <c r="IPY76" s="69"/>
      <c r="IPZ76" s="69"/>
      <c r="IQA76" s="70"/>
      <c r="IQB76" s="70"/>
      <c r="IQC76" s="70"/>
      <c r="IQD76" s="71"/>
      <c r="IQF76" s="65"/>
      <c r="IQG76" s="69"/>
      <c r="IQH76" s="69"/>
      <c r="IQI76" s="70"/>
      <c r="IQJ76" s="70"/>
      <c r="IQK76" s="70"/>
      <c r="IQL76" s="71"/>
      <c r="IQN76" s="65"/>
      <c r="IQO76" s="69"/>
      <c r="IQP76" s="69"/>
      <c r="IQQ76" s="70"/>
      <c r="IQR76" s="70"/>
      <c r="IQS76" s="70"/>
      <c r="IQT76" s="71"/>
      <c r="IQV76" s="65"/>
      <c r="IQW76" s="69"/>
      <c r="IQX76" s="69"/>
      <c r="IQY76" s="70"/>
      <c r="IQZ76" s="70"/>
      <c r="IRA76" s="70"/>
      <c r="IRB76" s="71"/>
      <c r="IRD76" s="65"/>
      <c r="IRE76" s="69"/>
      <c r="IRF76" s="69"/>
      <c r="IRG76" s="70"/>
      <c r="IRH76" s="70"/>
      <c r="IRI76" s="70"/>
      <c r="IRJ76" s="71"/>
      <c r="IRL76" s="65"/>
      <c r="IRM76" s="69"/>
      <c r="IRN76" s="69"/>
      <c r="IRO76" s="70"/>
      <c r="IRP76" s="70"/>
      <c r="IRQ76" s="70"/>
      <c r="IRR76" s="71"/>
      <c r="IRT76" s="65"/>
      <c r="IRU76" s="69"/>
      <c r="IRV76" s="69"/>
      <c r="IRW76" s="70"/>
      <c r="IRX76" s="70"/>
      <c r="IRY76" s="70"/>
      <c r="IRZ76" s="71"/>
      <c r="ISB76" s="65"/>
      <c r="ISC76" s="69"/>
      <c r="ISD76" s="69"/>
      <c r="ISE76" s="70"/>
      <c r="ISF76" s="70"/>
      <c r="ISG76" s="70"/>
      <c r="ISH76" s="71"/>
      <c r="ISJ76" s="65"/>
      <c r="ISK76" s="69"/>
      <c r="ISL76" s="69"/>
      <c r="ISM76" s="70"/>
      <c r="ISN76" s="70"/>
      <c r="ISO76" s="70"/>
      <c r="ISP76" s="71"/>
      <c r="ISR76" s="65"/>
      <c r="ISS76" s="69"/>
      <c r="IST76" s="69"/>
      <c r="ISU76" s="70"/>
      <c r="ISV76" s="70"/>
      <c r="ISW76" s="70"/>
      <c r="ISX76" s="71"/>
      <c r="ISZ76" s="65"/>
      <c r="ITA76" s="69"/>
      <c r="ITB76" s="69"/>
      <c r="ITC76" s="70"/>
      <c r="ITD76" s="70"/>
      <c r="ITE76" s="70"/>
      <c r="ITF76" s="71"/>
      <c r="ITH76" s="65"/>
      <c r="ITI76" s="69"/>
      <c r="ITJ76" s="69"/>
      <c r="ITK76" s="70"/>
      <c r="ITL76" s="70"/>
      <c r="ITM76" s="70"/>
      <c r="ITN76" s="71"/>
      <c r="ITP76" s="65"/>
      <c r="ITQ76" s="69"/>
      <c r="ITR76" s="69"/>
      <c r="ITS76" s="70"/>
      <c r="ITT76" s="70"/>
      <c r="ITU76" s="70"/>
      <c r="ITV76" s="71"/>
      <c r="ITX76" s="65"/>
      <c r="ITY76" s="69"/>
      <c r="ITZ76" s="69"/>
      <c r="IUA76" s="70"/>
      <c r="IUB76" s="70"/>
      <c r="IUC76" s="70"/>
      <c r="IUD76" s="71"/>
      <c r="IUF76" s="65"/>
      <c r="IUG76" s="69"/>
      <c r="IUH76" s="69"/>
      <c r="IUI76" s="70"/>
      <c r="IUJ76" s="70"/>
      <c r="IUK76" s="70"/>
      <c r="IUL76" s="71"/>
      <c r="IUN76" s="65"/>
      <c r="IUO76" s="69"/>
      <c r="IUP76" s="69"/>
      <c r="IUQ76" s="70"/>
      <c r="IUR76" s="70"/>
      <c r="IUS76" s="70"/>
      <c r="IUT76" s="71"/>
      <c r="IUV76" s="65"/>
      <c r="IUW76" s="69"/>
      <c r="IUX76" s="69"/>
      <c r="IUY76" s="70"/>
      <c r="IUZ76" s="70"/>
      <c r="IVA76" s="70"/>
      <c r="IVB76" s="71"/>
      <c r="IVD76" s="65"/>
      <c r="IVE76" s="69"/>
      <c r="IVF76" s="69"/>
      <c r="IVG76" s="70"/>
      <c r="IVH76" s="70"/>
      <c r="IVI76" s="70"/>
      <c r="IVJ76" s="71"/>
      <c r="IVL76" s="65"/>
      <c r="IVM76" s="69"/>
      <c r="IVN76" s="69"/>
      <c r="IVO76" s="70"/>
      <c r="IVP76" s="70"/>
      <c r="IVQ76" s="70"/>
      <c r="IVR76" s="71"/>
      <c r="IVT76" s="65"/>
      <c r="IVU76" s="69"/>
      <c r="IVV76" s="69"/>
      <c r="IVW76" s="70"/>
      <c r="IVX76" s="70"/>
      <c r="IVY76" s="70"/>
      <c r="IVZ76" s="71"/>
      <c r="IWB76" s="65"/>
      <c r="IWC76" s="69"/>
      <c r="IWD76" s="69"/>
      <c r="IWE76" s="70"/>
      <c r="IWF76" s="70"/>
      <c r="IWG76" s="70"/>
      <c r="IWH76" s="71"/>
      <c r="IWJ76" s="65"/>
      <c r="IWK76" s="69"/>
      <c r="IWL76" s="69"/>
      <c r="IWM76" s="70"/>
      <c r="IWN76" s="70"/>
      <c r="IWO76" s="70"/>
      <c r="IWP76" s="71"/>
      <c r="IWR76" s="65"/>
      <c r="IWS76" s="69"/>
      <c r="IWT76" s="69"/>
      <c r="IWU76" s="70"/>
      <c r="IWV76" s="70"/>
      <c r="IWW76" s="70"/>
      <c r="IWX76" s="71"/>
      <c r="IWZ76" s="65"/>
      <c r="IXA76" s="69"/>
      <c r="IXB76" s="69"/>
      <c r="IXC76" s="70"/>
      <c r="IXD76" s="70"/>
      <c r="IXE76" s="70"/>
      <c r="IXF76" s="71"/>
      <c r="IXH76" s="65"/>
      <c r="IXI76" s="69"/>
      <c r="IXJ76" s="69"/>
      <c r="IXK76" s="70"/>
      <c r="IXL76" s="70"/>
      <c r="IXM76" s="70"/>
      <c r="IXN76" s="71"/>
      <c r="IXP76" s="65"/>
      <c r="IXQ76" s="69"/>
      <c r="IXR76" s="69"/>
      <c r="IXS76" s="70"/>
      <c r="IXT76" s="70"/>
      <c r="IXU76" s="70"/>
      <c r="IXV76" s="71"/>
      <c r="IXX76" s="65"/>
      <c r="IXY76" s="69"/>
      <c r="IXZ76" s="69"/>
      <c r="IYA76" s="70"/>
      <c r="IYB76" s="70"/>
      <c r="IYC76" s="70"/>
      <c r="IYD76" s="71"/>
      <c r="IYF76" s="65"/>
      <c r="IYG76" s="69"/>
      <c r="IYH76" s="69"/>
      <c r="IYI76" s="70"/>
      <c r="IYJ76" s="70"/>
      <c r="IYK76" s="70"/>
      <c r="IYL76" s="71"/>
      <c r="IYN76" s="65"/>
      <c r="IYO76" s="69"/>
      <c r="IYP76" s="69"/>
      <c r="IYQ76" s="70"/>
      <c r="IYR76" s="70"/>
      <c r="IYS76" s="70"/>
      <c r="IYT76" s="71"/>
      <c r="IYV76" s="65"/>
      <c r="IYW76" s="69"/>
      <c r="IYX76" s="69"/>
      <c r="IYY76" s="70"/>
      <c r="IYZ76" s="70"/>
      <c r="IZA76" s="70"/>
      <c r="IZB76" s="71"/>
      <c r="IZD76" s="65"/>
      <c r="IZE76" s="69"/>
      <c r="IZF76" s="69"/>
      <c r="IZG76" s="70"/>
      <c r="IZH76" s="70"/>
      <c r="IZI76" s="70"/>
      <c r="IZJ76" s="71"/>
      <c r="IZL76" s="65"/>
      <c r="IZM76" s="69"/>
      <c r="IZN76" s="69"/>
      <c r="IZO76" s="70"/>
      <c r="IZP76" s="70"/>
      <c r="IZQ76" s="70"/>
      <c r="IZR76" s="71"/>
      <c r="IZT76" s="65"/>
      <c r="IZU76" s="69"/>
      <c r="IZV76" s="69"/>
      <c r="IZW76" s="70"/>
      <c r="IZX76" s="70"/>
      <c r="IZY76" s="70"/>
      <c r="IZZ76" s="71"/>
      <c r="JAB76" s="65"/>
      <c r="JAC76" s="69"/>
      <c r="JAD76" s="69"/>
      <c r="JAE76" s="70"/>
      <c r="JAF76" s="70"/>
      <c r="JAG76" s="70"/>
      <c r="JAH76" s="71"/>
      <c r="JAJ76" s="65"/>
      <c r="JAK76" s="69"/>
      <c r="JAL76" s="69"/>
      <c r="JAM76" s="70"/>
      <c r="JAN76" s="70"/>
      <c r="JAO76" s="70"/>
      <c r="JAP76" s="71"/>
      <c r="JAR76" s="65"/>
      <c r="JAS76" s="69"/>
      <c r="JAT76" s="69"/>
      <c r="JAU76" s="70"/>
      <c r="JAV76" s="70"/>
      <c r="JAW76" s="70"/>
      <c r="JAX76" s="71"/>
      <c r="JAZ76" s="65"/>
      <c r="JBA76" s="69"/>
      <c r="JBB76" s="69"/>
      <c r="JBC76" s="70"/>
      <c r="JBD76" s="70"/>
      <c r="JBE76" s="70"/>
      <c r="JBF76" s="71"/>
      <c r="JBH76" s="65"/>
      <c r="JBI76" s="69"/>
      <c r="JBJ76" s="69"/>
      <c r="JBK76" s="70"/>
      <c r="JBL76" s="70"/>
      <c r="JBM76" s="70"/>
      <c r="JBN76" s="71"/>
      <c r="JBP76" s="65"/>
      <c r="JBQ76" s="69"/>
      <c r="JBR76" s="69"/>
      <c r="JBS76" s="70"/>
      <c r="JBT76" s="70"/>
      <c r="JBU76" s="70"/>
      <c r="JBV76" s="71"/>
      <c r="JBX76" s="65"/>
      <c r="JBY76" s="69"/>
      <c r="JBZ76" s="69"/>
      <c r="JCA76" s="70"/>
      <c r="JCB76" s="70"/>
      <c r="JCC76" s="70"/>
      <c r="JCD76" s="71"/>
      <c r="JCF76" s="65"/>
      <c r="JCG76" s="69"/>
      <c r="JCH76" s="69"/>
      <c r="JCI76" s="70"/>
      <c r="JCJ76" s="70"/>
      <c r="JCK76" s="70"/>
      <c r="JCL76" s="71"/>
      <c r="JCN76" s="65"/>
      <c r="JCO76" s="69"/>
      <c r="JCP76" s="69"/>
      <c r="JCQ76" s="70"/>
      <c r="JCR76" s="70"/>
      <c r="JCS76" s="70"/>
      <c r="JCT76" s="71"/>
      <c r="JCV76" s="65"/>
      <c r="JCW76" s="69"/>
      <c r="JCX76" s="69"/>
      <c r="JCY76" s="70"/>
      <c r="JCZ76" s="70"/>
      <c r="JDA76" s="70"/>
      <c r="JDB76" s="71"/>
      <c r="JDD76" s="65"/>
      <c r="JDE76" s="69"/>
      <c r="JDF76" s="69"/>
      <c r="JDG76" s="70"/>
      <c r="JDH76" s="70"/>
      <c r="JDI76" s="70"/>
      <c r="JDJ76" s="71"/>
      <c r="JDL76" s="65"/>
      <c r="JDM76" s="69"/>
      <c r="JDN76" s="69"/>
      <c r="JDO76" s="70"/>
      <c r="JDP76" s="70"/>
      <c r="JDQ76" s="70"/>
      <c r="JDR76" s="71"/>
      <c r="JDT76" s="65"/>
      <c r="JDU76" s="69"/>
      <c r="JDV76" s="69"/>
      <c r="JDW76" s="70"/>
      <c r="JDX76" s="70"/>
      <c r="JDY76" s="70"/>
      <c r="JDZ76" s="71"/>
      <c r="JEB76" s="65"/>
      <c r="JEC76" s="69"/>
      <c r="JED76" s="69"/>
      <c r="JEE76" s="70"/>
      <c r="JEF76" s="70"/>
      <c r="JEG76" s="70"/>
      <c r="JEH76" s="71"/>
      <c r="JEJ76" s="65"/>
      <c r="JEK76" s="69"/>
      <c r="JEL76" s="69"/>
      <c r="JEM76" s="70"/>
      <c r="JEN76" s="70"/>
      <c r="JEO76" s="70"/>
      <c r="JEP76" s="71"/>
      <c r="JER76" s="65"/>
      <c r="JES76" s="69"/>
      <c r="JET76" s="69"/>
      <c r="JEU76" s="70"/>
      <c r="JEV76" s="70"/>
      <c r="JEW76" s="70"/>
      <c r="JEX76" s="71"/>
      <c r="JEZ76" s="65"/>
      <c r="JFA76" s="69"/>
      <c r="JFB76" s="69"/>
      <c r="JFC76" s="70"/>
      <c r="JFD76" s="70"/>
      <c r="JFE76" s="70"/>
      <c r="JFF76" s="71"/>
      <c r="JFH76" s="65"/>
      <c r="JFI76" s="69"/>
      <c r="JFJ76" s="69"/>
      <c r="JFK76" s="70"/>
      <c r="JFL76" s="70"/>
      <c r="JFM76" s="70"/>
      <c r="JFN76" s="71"/>
      <c r="JFP76" s="65"/>
      <c r="JFQ76" s="69"/>
      <c r="JFR76" s="69"/>
      <c r="JFS76" s="70"/>
      <c r="JFT76" s="70"/>
      <c r="JFU76" s="70"/>
      <c r="JFV76" s="71"/>
      <c r="JFX76" s="65"/>
      <c r="JFY76" s="69"/>
      <c r="JFZ76" s="69"/>
      <c r="JGA76" s="70"/>
      <c r="JGB76" s="70"/>
      <c r="JGC76" s="70"/>
      <c r="JGD76" s="71"/>
      <c r="JGF76" s="65"/>
      <c r="JGG76" s="69"/>
      <c r="JGH76" s="69"/>
      <c r="JGI76" s="70"/>
      <c r="JGJ76" s="70"/>
      <c r="JGK76" s="70"/>
      <c r="JGL76" s="71"/>
      <c r="JGN76" s="65"/>
      <c r="JGO76" s="69"/>
      <c r="JGP76" s="69"/>
      <c r="JGQ76" s="70"/>
      <c r="JGR76" s="70"/>
      <c r="JGS76" s="70"/>
      <c r="JGT76" s="71"/>
      <c r="JGV76" s="65"/>
      <c r="JGW76" s="69"/>
      <c r="JGX76" s="69"/>
      <c r="JGY76" s="70"/>
      <c r="JGZ76" s="70"/>
      <c r="JHA76" s="70"/>
      <c r="JHB76" s="71"/>
      <c r="JHD76" s="65"/>
      <c r="JHE76" s="69"/>
      <c r="JHF76" s="69"/>
      <c r="JHG76" s="70"/>
      <c r="JHH76" s="70"/>
      <c r="JHI76" s="70"/>
      <c r="JHJ76" s="71"/>
      <c r="JHL76" s="65"/>
      <c r="JHM76" s="69"/>
      <c r="JHN76" s="69"/>
      <c r="JHO76" s="70"/>
      <c r="JHP76" s="70"/>
      <c r="JHQ76" s="70"/>
      <c r="JHR76" s="71"/>
      <c r="JHT76" s="65"/>
      <c r="JHU76" s="69"/>
      <c r="JHV76" s="69"/>
      <c r="JHW76" s="70"/>
      <c r="JHX76" s="70"/>
      <c r="JHY76" s="70"/>
      <c r="JHZ76" s="71"/>
      <c r="JIB76" s="65"/>
      <c r="JIC76" s="69"/>
      <c r="JID76" s="69"/>
      <c r="JIE76" s="70"/>
      <c r="JIF76" s="70"/>
      <c r="JIG76" s="70"/>
      <c r="JIH76" s="71"/>
      <c r="JIJ76" s="65"/>
      <c r="JIK76" s="69"/>
      <c r="JIL76" s="69"/>
      <c r="JIM76" s="70"/>
      <c r="JIN76" s="70"/>
      <c r="JIO76" s="70"/>
      <c r="JIP76" s="71"/>
      <c r="JIR76" s="65"/>
      <c r="JIS76" s="69"/>
      <c r="JIT76" s="69"/>
      <c r="JIU76" s="70"/>
      <c r="JIV76" s="70"/>
      <c r="JIW76" s="70"/>
      <c r="JIX76" s="71"/>
      <c r="JIZ76" s="65"/>
      <c r="JJA76" s="69"/>
      <c r="JJB76" s="69"/>
      <c r="JJC76" s="70"/>
      <c r="JJD76" s="70"/>
      <c r="JJE76" s="70"/>
      <c r="JJF76" s="71"/>
      <c r="JJH76" s="65"/>
      <c r="JJI76" s="69"/>
      <c r="JJJ76" s="69"/>
      <c r="JJK76" s="70"/>
      <c r="JJL76" s="70"/>
      <c r="JJM76" s="70"/>
      <c r="JJN76" s="71"/>
      <c r="JJP76" s="65"/>
      <c r="JJQ76" s="69"/>
      <c r="JJR76" s="69"/>
      <c r="JJS76" s="70"/>
      <c r="JJT76" s="70"/>
      <c r="JJU76" s="70"/>
      <c r="JJV76" s="71"/>
      <c r="JJX76" s="65"/>
      <c r="JJY76" s="69"/>
      <c r="JJZ76" s="69"/>
      <c r="JKA76" s="70"/>
      <c r="JKB76" s="70"/>
      <c r="JKC76" s="70"/>
      <c r="JKD76" s="71"/>
      <c r="JKF76" s="65"/>
      <c r="JKG76" s="69"/>
      <c r="JKH76" s="69"/>
      <c r="JKI76" s="70"/>
      <c r="JKJ76" s="70"/>
      <c r="JKK76" s="70"/>
      <c r="JKL76" s="71"/>
      <c r="JKN76" s="65"/>
      <c r="JKO76" s="69"/>
      <c r="JKP76" s="69"/>
      <c r="JKQ76" s="70"/>
      <c r="JKR76" s="70"/>
      <c r="JKS76" s="70"/>
      <c r="JKT76" s="71"/>
      <c r="JKV76" s="65"/>
      <c r="JKW76" s="69"/>
      <c r="JKX76" s="69"/>
      <c r="JKY76" s="70"/>
      <c r="JKZ76" s="70"/>
      <c r="JLA76" s="70"/>
      <c r="JLB76" s="71"/>
      <c r="JLD76" s="65"/>
      <c r="JLE76" s="69"/>
      <c r="JLF76" s="69"/>
      <c r="JLG76" s="70"/>
      <c r="JLH76" s="70"/>
      <c r="JLI76" s="70"/>
      <c r="JLJ76" s="71"/>
      <c r="JLL76" s="65"/>
      <c r="JLM76" s="69"/>
      <c r="JLN76" s="69"/>
      <c r="JLO76" s="70"/>
      <c r="JLP76" s="70"/>
      <c r="JLQ76" s="70"/>
      <c r="JLR76" s="71"/>
      <c r="JLT76" s="65"/>
      <c r="JLU76" s="69"/>
      <c r="JLV76" s="69"/>
      <c r="JLW76" s="70"/>
      <c r="JLX76" s="70"/>
      <c r="JLY76" s="70"/>
      <c r="JLZ76" s="71"/>
      <c r="JMB76" s="65"/>
      <c r="JMC76" s="69"/>
      <c r="JMD76" s="69"/>
      <c r="JME76" s="70"/>
      <c r="JMF76" s="70"/>
      <c r="JMG76" s="70"/>
      <c r="JMH76" s="71"/>
      <c r="JMJ76" s="65"/>
      <c r="JMK76" s="69"/>
      <c r="JML76" s="69"/>
      <c r="JMM76" s="70"/>
      <c r="JMN76" s="70"/>
      <c r="JMO76" s="70"/>
      <c r="JMP76" s="71"/>
      <c r="JMR76" s="65"/>
      <c r="JMS76" s="69"/>
      <c r="JMT76" s="69"/>
      <c r="JMU76" s="70"/>
      <c r="JMV76" s="70"/>
      <c r="JMW76" s="70"/>
      <c r="JMX76" s="71"/>
      <c r="JMZ76" s="65"/>
      <c r="JNA76" s="69"/>
      <c r="JNB76" s="69"/>
      <c r="JNC76" s="70"/>
      <c r="JND76" s="70"/>
      <c r="JNE76" s="70"/>
      <c r="JNF76" s="71"/>
      <c r="JNH76" s="65"/>
      <c r="JNI76" s="69"/>
      <c r="JNJ76" s="69"/>
      <c r="JNK76" s="70"/>
      <c r="JNL76" s="70"/>
      <c r="JNM76" s="70"/>
      <c r="JNN76" s="71"/>
      <c r="JNP76" s="65"/>
      <c r="JNQ76" s="69"/>
      <c r="JNR76" s="69"/>
      <c r="JNS76" s="70"/>
      <c r="JNT76" s="70"/>
      <c r="JNU76" s="70"/>
      <c r="JNV76" s="71"/>
      <c r="JNX76" s="65"/>
      <c r="JNY76" s="69"/>
      <c r="JNZ76" s="69"/>
      <c r="JOA76" s="70"/>
      <c r="JOB76" s="70"/>
      <c r="JOC76" s="70"/>
      <c r="JOD76" s="71"/>
      <c r="JOF76" s="65"/>
      <c r="JOG76" s="69"/>
      <c r="JOH76" s="69"/>
      <c r="JOI76" s="70"/>
      <c r="JOJ76" s="70"/>
      <c r="JOK76" s="70"/>
      <c r="JOL76" s="71"/>
      <c r="JON76" s="65"/>
      <c r="JOO76" s="69"/>
      <c r="JOP76" s="69"/>
      <c r="JOQ76" s="70"/>
      <c r="JOR76" s="70"/>
      <c r="JOS76" s="70"/>
      <c r="JOT76" s="71"/>
      <c r="JOV76" s="65"/>
      <c r="JOW76" s="69"/>
      <c r="JOX76" s="69"/>
      <c r="JOY76" s="70"/>
      <c r="JOZ76" s="70"/>
      <c r="JPA76" s="70"/>
      <c r="JPB76" s="71"/>
      <c r="JPD76" s="65"/>
      <c r="JPE76" s="69"/>
      <c r="JPF76" s="69"/>
      <c r="JPG76" s="70"/>
      <c r="JPH76" s="70"/>
      <c r="JPI76" s="70"/>
      <c r="JPJ76" s="71"/>
      <c r="JPL76" s="65"/>
      <c r="JPM76" s="69"/>
      <c r="JPN76" s="69"/>
      <c r="JPO76" s="70"/>
      <c r="JPP76" s="70"/>
      <c r="JPQ76" s="70"/>
      <c r="JPR76" s="71"/>
      <c r="JPT76" s="65"/>
      <c r="JPU76" s="69"/>
      <c r="JPV76" s="69"/>
      <c r="JPW76" s="70"/>
      <c r="JPX76" s="70"/>
      <c r="JPY76" s="70"/>
      <c r="JPZ76" s="71"/>
      <c r="JQB76" s="65"/>
      <c r="JQC76" s="69"/>
      <c r="JQD76" s="69"/>
      <c r="JQE76" s="70"/>
      <c r="JQF76" s="70"/>
      <c r="JQG76" s="70"/>
      <c r="JQH76" s="71"/>
      <c r="JQJ76" s="65"/>
      <c r="JQK76" s="69"/>
      <c r="JQL76" s="69"/>
      <c r="JQM76" s="70"/>
      <c r="JQN76" s="70"/>
      <c r="JQO76" s="70"/>
      <c r="JQP76" s="71"/>
      <c r="JQR76" s="65"/>
      <c r="JQS76" s="69"/>
      <c r="JQT76" s="69"/>
      <c r="JQU76" s="70"/>
      <c r="JQV76" s="70"/>
      <c r="JQW76" s="70"/>
      <c r="JQX76" s="71"/>
      <c r="JQZ76" s="65"/>
      <c r="JRA76" s="69"/>
      <c r="JRB76" s="69"/>
      <c r="JRC76" s="70"/>
      <c r="JRD76" s="70"/>
      <c r="JRE76" s="70"/>
      <c r="JRF76" s="71"/>
      <c r="JRH76" s="65"/>
      <c r="JRI76" s="69"/>
      <c r="JRJ76" s="69"/>
      <c r="JRK76" s="70"/>
      <c r="JRL76" s="70"/>
      <c r="JRM76" s="70"/>
      <c r="JRN76" s="71"/>
      <c r="JRP76" s="65"/>
      <c r="JRQ76" s="69"/>
      <c r="JRR76" s="69"/>
      <c r="JRS76" s="70"/>
      <c r="JRT76" s="70"/>
      <c r="JRU76" s="70"/>
      <c r="JRV76" s="71"/>
      <c r="JRX76" s="65"/>
      <c r="JRY76" s="69"/>
      <c r="JRZ76" s="69"/>
      <c r="JSA76" s="70"/>
      <c r="JSB76" s="70"/>
      <c r="JSC76" s="70"/>
      <c r="JSD76" s="71"/>
      <c r="JSF76" s="65"/>
      <c r="JSG76" s="69"/>
      <c r="JSH76" s="69"/>
      <c r="JSI76" s="70"/>
      <c r="JSJ76" s="70"/>
      <c r="JSK76" s="70"/>
      <c r="JSL76" s="71"/>
      <c r="JSN76" s="65"/>
      <c r="JSO76" s="69"/>
      <c r="JSP76" s="69"/>
      <c r="JSQ76" s="70"/>
      <c r="JSR76" s="70"/>
      <c r="JSS76" s="70"/>
      <c r="JST76" s="71"/>
      <c r="JSV76" s="65"/>
      <c r="JSW76" s="69"/>
      <c r="JSX76" s="69"/>
      <c r="JSY76" s="70"/>
      <c r="JSZ76" s="70"/>
      <c r="JTA76" s="70"/>
      <c r="JTB76" s="71"/>
      <c r="JTD76" s="65"/>
      <c r="JTE76" s="69"/>
      <c r="JTF76" s="69"/>
      <c r="JTG76" s="70"/>
      <c r="JTH76" s="70"/>
      <c r="JTI76" s="70"/>
      <c r="JTJ76" s="71"/>
      <c r="JTL76" s="65"/>
      <c r="JTM76" s="69"/>
      <c r="JTN76" s="69"/>
      <c r="JTO76" s="70"/>
      <c r="JTP76" s="70"/>
      <c r="JTQ76" s="70"/>
      <c r="JTR76" s="71"/>
      <c r="JTT76" s="65"/>
      <c r="JTU76" s="69"/>
      <c r="JTV76" s="69"/>
      <c r="JTW76" s="70"/>
      <c r="JTX76" s="70"/>
      <c r="JTY76" s="70"/>
      <c r="JTZ76" s="71"/>
      <c r="JUB76" s="65"/>
      <c r="JUC76" s="69"/>
      <c r="JUD76" s="69"/>
      <c r="JUE76" s="70"/>
      <c r="JUF76" s="70"/>
      <c r="JUG76" s="70"/>
      <c r="JUH76" s="71"/>
      <c r="JUJ76" s="65"/>
      <c r="JUK76" s="69"/>
      <c r="JUL76" s="69"/>
      <c r="JUM76" s="70"/>
      <c r="JUN76" s="70"/>
      <c r="JUO76" s="70"/>
      <c r="JUP76" s="71"/>
      <c r="JUR76" s="65"/>
      <c r="JUS76" s="69"/>
      <c r="JUT76" s="69"/>
      <c r="JUU76" s="70"/>
      <c r="JUV76" s="70"/>
      <c r="JUW76" s="70"/>
      <c r="JUX76" s="71"/>
      <c r="JUZ76" s="65"/>
      <c r="JVA76" s="69"/>
      <c r="JVB76" s="69"/>
      <c r="JVC76" s="70"/>
      <c r="JVD76" s="70"/>
      <c r="JVE76" s="70"/>
      <c r="JVF76" s="71"/>
      <c r="JVH76" s="65"/>
      <c r="JVI76" s="69"/>
      <c r="JVJ76" s="69"/>
      <c r="JVK76" s="70"/>
      <c r="JVL76" s="70"/>
      <c r="JVM76" s="70"/>
      <c r="JVN76" s="71"/>
      <c r="JVP76" s="65"/>
      <c r="JVQ76" s="69"/>
      <c r="JVR76" s="69"/>
      <c r="JVS76" s="70"/>
      <c r="JVT76" s="70"/>
      <c r="JVU76" s="70"/>
      <c r="JVV76" s="71"/>
      <c r="JVX76" s="65"/>
      <c r="JVY76" s="69"/>
      <c r="JVZ76" s="69"/>
      <c r="JWA76" s="70"/>
      <c r="JWB76" s="70"/>
      <c r="JWC76" s="70"/>
      <c r="JWD76" s="71"/>
      <c r="JWF76" s="65"/>
      <c r="JWG76" s="69"/>
      <c r="JWH76" s="69"/>
      <c r="JWI76" s="70"/>
      <c r="JWJ76" s="70"/>
      <c r="JWK76" s="70"/>
      <c r="JWL76" s="71"/>
      <c r="JWN76" s="65"/>
      <c r="JWO76" s="69"/>
      <c r="JWP76" s="69"/>
      <c r="JWQ76" s="70"/>
      <c r="JWR76" s="70"/>
      <c r="JWS76" s="70"/>
      <c r="JWT76" s="71"/>
      <c r="JWV76" s="65"/>
      <c r="JWW76" s="69"/>
      <c r="JWX76" s="69"/>
      <c r="JWY76" s="70"/>
      <c r="JWZ76" s="70"/>
      <c r="JXA76" s="70"/>
      <c r="JXB76" s="71"/>
      <c r="JXD76" s="65"/>
      <c r="JXE76" s="69"/>
      <c r="JXF76" s="69"/>
      <c r="JXG76" s="70"/>
      <c r="JXH76" s="70"/>
      <c r="JXI76" s="70"/>
      <c r="JXJ76" s="71"/>
      <c r="JXL76" s="65"/>
      <c r="JXM76" s="69"/>
      <c r="JXN76" s="69"/>
      <c r="JXO76" s="70"/>
      <c r="JXP76" s="70"/>
      <c r="JXQ76" s="70"/>
      <c r="JXR76" s="71"/>
      <c r="JXT76" s="65"/>
      <c r="JXU76" s="69"/>
      <c r="JXV76" s="69"/>
      <c r="JXW76" s="70"/>
      <c r="JXX76" s="70"/>
      <c r="JXY76" s="70"/>
      <c r="JXZ76" s="71"/>
      <c r="JYB76" s="65"/>
      <c r="JYC76" s="69"/>
      <c r="JYD76" s="69"/>
      <c r="JYE76" s="70"/>
      <c r="JYF76" s="70"/>
      <c r="JYG76" s="70"/>
      <c r="JYH76" s="71"/>
      <c r="JYJ76" s="65"/>
      <c r="JYK76" s="69"/>
      <c r="JYL76" s="69"/>
      <c r="JYM76" s="70"/>
      <c r="JYN76" s="70"/>
      <c r="JYO76" s="70"/>
      <c r="JYP76" s="71"/>
      <c r="JYR76" s="65"/>
      <c r="JYS76" s="69"/>
      <c r="JYT76" s="69"/>
      <c r="JYU76" s="70"/>
      <c r="JYV76" s="70"/>
      <c r="JYW76" s="70"/>
      <c r="JYX76" s="71"/>
      <c r="JYZ76" s="65"/>
      <c r="JZA76" s="69"/>
      <c r="JZB76" s="69"/>
      <c r="JZC76" s="70"/>
      <c r="JZD76" s="70"/>
      <c r="JZE76" s="70"/>
      <c r="JZF76" s="71"/>
      <c r="JZH76" s="65"/>
      <c r="JZI76" s="69"/>
      <c r="JZJ76" s="69"/>
      <c r="JZK76" s="70"/>
      <c r="JZL76" s="70"/>
      <c r="JZM76" s="70"/>
      <c r="JZN76" s="71"/>
      <c r="JZP76" s="65"/>
      <c r="JZQ76" s="69"/>
      <c r="JZR76" s="69"/>
      <c r="JZS76" s="70"/>
      <c r="JZT76" s="70"/>
      <c r="JZU76" s="70"/>
      <c r="JZV76" s="71"/>
      <c r="JZX76" s="65"/>
      <c r="JZY76" s="69"/>
      <c r="JZZ76" s="69"/>
      <c r="KAA76" s="70"/>
      <c r="KAB76" s="70"/>
      <c r="KAC76" s="70"/>
      <c r="KAD76" s="71"/>
      <c r="KAF76" s="65"/>
      <c r="KAG76" s="69"/>
      <c r="KAH76" s="69"/>
      <c r="KAI76" s="70"/>
      <c r="KAJ76" s="70"/>
      <c r="KAK76" s="70"/>
      <c r="KAL76" s="71"/>
      <c r="KAN76" s="65"/>
      <c r="KAO76" s="69"/>
      <c r="KAP76" s="69"/>
      <c r="KAQ76" s="70"/>
      <c r="KAR76" s="70"/>
      <c r="KAS76" s="70"/>
      <c r="KAT76" s="71"/>
      <c r="KAV76" s="65"/>
      <c r="KAW76" s="69"/>
      <c r="KAX76" s="69"/>
      <c r="KAY76" s="70"/>
      <c r="KAZ76" s="70"/>
      <c r="KBA76" s="70"/>
      <c r="KBB76" s="71"/>
      <c r="KBD76" s="65"/>
      <c r="KBE76" s="69"/>
      <c r="KBF76" s="69"/>
      <c r="KBG76" s="70"/>
      <c r="KBH76" s="70"/>
      <c r="KBI76" s="70"/>
      <c r="KBJ76" s="71"/>
      <c r="KBL76" s="65"/>
      <c r="KBM76" s="69"/>
      <c r="KBN76" s="69"/>
      <c r="KBO76" s="70"/>
      <c r="KBP76" s="70"/>
      <c r="KBQ76" s="70"/>
      <c r="KBR76" s="71"/>
      <c r="KBT76" s="65"/>
      <c r="KBU76" s="69"/>
      <c r="KBV76" s="69"/>
      <c r="KBW76" s="70"/>
      <c r="KBX76" s="70"/>
      <c r="KBY76" s="70"/>
      <c r="KBZ76" s="71"/>
      <c r="KCB76" s="65"/>
      <c r="KCC76" s="69"/>
      <c r="KCD76" s="69"/>
      <c r="KCE76" s="70"/>
      <c r="KCF76" s="70"/>
      <c r="KCG76" s="70"/>
      <c r="KCH76" s="71"/>
      <c r="KCJ76" s="65"/>
      <c r="KCK76" s="69"/>
      <c r="KCL76" s="69"/>
      <c r="KCM76" s="70"/>
      <c r="KCN76" s="70"/>
      <c r="KCO76" s="70"/>
      <c r="KCP76" s="71"/>
      <c r="KCR76" s="65"/>
      <c r="KCS76" s="69"/>
      <c r="KCT76" s="69"/>
      <c r="KCU76" s="70"/>
      <c r="KCV76" s="70"/>
      <c r="KCW76" s="70"/>
      <c r="KCX76" s="71"/>
      <c r="KCZ76" s="65"/>
      <c r="KDA76" s="69"/>
      <c r="KDB76" s="69"/>
      <c r="KDC76" s="70"/>
      <c r="KDD76" s="70"/>
      <c r="KDE76" s="70"/>
      <c r="KDF76" s="71"/>
      <c r="KDH76" s="65"/>
      <c r="KDI76" s="69"/>
      <c r="KDJ76" s="69"/>
      <c r="KDK76" s="70"/>
      <c r="KDL76" s="70"/>
      <c r="KDM76" s="70"/>
      <c r="KDN76" s="71"/>
      <c r="KDP76" s="65"/>
      <c r="KDQ76" s="69"/>
      <c r="KDR76" s="69"/>
      <c r="KDS76" s="70"/>
      <c r="KDT76" s="70"/>
      <c r="KDU76" s="70"/>
      <c r="KDV76" s="71"/>
      <c r="KDX76" s="65"/>
      <c r="KDY76" s="69"/>
      <c r="KDZ76" s="69"/>
      <c r="KEA76" s="70"/>
      <c r="KEB76" s="70"/>
      <c r="KEC76" s="70"/>
      <c r="KED76" s="71"/>
      <c r="KEF76" s="65"/>
      <c r="KEG76" s="69"/>
      <c r="KEH76" s="69"/>
      <c r="KEI76" s="70"/>
      <c r="KEJ76" s="70"/>
      <c r="KEK76" s="70"/>
      <c r="KEL76" s="71"/>
      <c r="KEN76" s="65"/>
      <c r="KEO76" s="69"/>
      <c r="KEP76" s="69"/>
      <c r="KEQ76" s="70"/>
      <c r="KER76" s="70"/>
      <c r="KES76" s="70"/>
      <c r="KET76" s="71"/>
      <c r="KEV76" s="65"/>
      <c r="KEW76" s="69"/>
      <c r="KEX76" s="69"/>
      <c r="KEY76" s="70"/>
      <c r="KEZ76" s="70"/>
      <c r="KFA76" s="70"/>
      <c r="KFB76" s="71"/>
      <c r="KFD76" s="65"/>
      <c r="KFE76" s="69"/>
      <c r="KFF76" s="69"/>
      <c r="KFG76" s="70"/>
      <c r="KFH76" s="70"/>
      <c r="KFI76" s="70"/>
      <c r="KFJ76" s="71"/>
      <c r="KFL76" s="65"/>
      <c r="KFM76" s="69"/>
      <c r="KFN76" s="69"/>
      <c r="KFO76" s="70"/>
      <c r="KFP76" s="70"/>
      <c r="KFQ76" s="70"/>
      <c r="KFR76" s="71"/>
      <c r="KFT76" s="65"/>
      <c r="KFU76" s="69"/>
      <c r="KFV76" s="69"/>
      <c r="KFW76" s="70"/>
      <c r="KFX76" s="70"/>
      <c r="KFY76" s="70"/>
      <c r="KFZ76" s="71"/>
      <c r="KGB76" s="65"/>
      <c r="KGC76" s="69"/>
      <c r="KGD76" s="69"/>
      <c r="KGE76" s="70"/>
      <c r="KGF76" s="70"/>
      <c r="KGG76" s="70"/>
      <c r="KGH76" s="71"/>
      <c r="KGJ76" s="65"/>
      <c r="KGK76" s="69"/>
      <c r="KGL76" s="69"/>
      <c r="KGM76" s="70"/>
      <c r="KGN76" s="70"/>
      <c r="KGO76" s="70"/>
      <c r="KGP76" s="71"/>
      <c r="KGR76" s="65"/>
      <c r="KGS76" s="69"/>
      <c r="KGT76" s="69"/>
      <c r="KGU76" s="70"/>
      <c r="KGV76" s="70"/>
      <c r="KGW76" s="70"/>
      <c r="KGX76" s="71"/>
      <c r="KGZ76" s="65"/>
      <c r="KHA76" s="69"/>
      <c r="KHB76" s="69"/>
      <c r="KHC76" s="70"/>
      <c r="KHD76" s="70"/>
      <c r="KHE76" s="70"/>
      <c r="KHF76" s="71"/>
      <c r="KHH76" s="65"/>
      <c r="KHI76" s="69"/>
      <c r="KHJ76" s="69"/>
      <c r="KHK76" s="70"/>
      <c r="KHL76" s="70"/>
      <c r="KHM76" s="70"/>
      <c r="KHN76" s="71"/>
      <c r="KHP76" s="65"/>
      <c r="KHQ76" s="69"/>
      <c r="KHR76" s="69"/>
      <c r="KHS76" s="70"/>
      <c r="KHT76" s="70"/>
      <c r="KHU76" s="70"/>
      <c r="KHV76" s="71"/>
      <c r="KHX76" s="65"/>
      <c r="KHY76" s="69"/>
      <c r="KHZ76" s="69"/>
      <c r="KIA76" s="70"/>
      <c r="KIB76" s="70"/>
      <c r="KIC76" s="70"/>
      <c r="KID76" s="71"/>
      <c r="KIF76" s="65"/>
      <c r="KIG76" s="69"/>
      <c r="KIH76" s="69"/>
      <c r="KII76" s="70"/>
      <c r="KIJ76" s="70"/>
      <c r="KIK76" s="70"/>
      <c r="KIL76" s="71"/>
      <c r="KIN76" s="65"/>
      <c r="KIO76" s="69"/>
      <c r="KIP76" s="69"/>
      <c r="KIQ76" s="70"/>
      <c r="KIR76" s="70"/>
      <c r="KIS76" s="70"/>
      <c r="KIT76" s="71"/>
      <c r="KIV76" s="65"/>
      <c r="KIW76" s="69"/>
      <c r="KIX76" s="69"/>
      <c r="KIY76" s="70"/>
      <c r="KIZ76" s="70"/>
      <c r="KJA76" s="70"/>
      <c r="KJB76" s="71"/>
      <c r="KJD76" s="65"/>
      <c r="KJE76" s="69"/>
      <c r="KJF76" s="69"/>
      <c r="KJG76" s="70"/>
      <c r="KJH76" s="70"/>
      <c r="KJI76" s="70"/>
      <c r="KJJ76" s="71"/>
      <c r="KJL76" s="65"/>
      <c r="KJM76" s="69"/>
      <c r="KJN76" s="69"/>
      <c r="KJO76" s="70"/>
      <c r="KJP76" s="70"/>
      <c r="KJQ76" s="70"/>
      <c r="KJR76" s="71"/>
      <c r="KJT76" s="65"/>
      <c r="KJU76" s="69"/>
      <c r="KJV76" s="69"/>
      <c r="KJW76" s="70"/>
      <c r="KJX76" s="70"/>
      <c r="KJY76" s="70"/>
      <c r="KJZ76" s="71"/>
      <c r="KKB76" s="65"/>
      <c r="KKC76" s="69"/>
      <c r="KKD76" s="69"/>
      <c r="KKE76" s="70"/>
      <c r="KKF76" s="70"/>
      <c r="KKG76" s="70"/>
      <c r="KKH76" s="71"/>
      <c r="KKJ76" s="65"/>
      <c r="KKK76" s="69"/>
      <c r="KKL76" s="69"/>
      <c r="KKM76" s="70"/>
      <c r="KKN76" s="70"/>
      <c r="KKO76" s="70"/>
      <c r="KKP76" s="71"/>
      <c r="KKR76" s="65"/>
      <c r="KKS76" s="69"/>
      <c r="KKT76" s="69"/>
      <c r="KKU76" s="70"/>
      <c r="KKV76" s="70"/>
      <c r="KKW76" s="70"/>
      <c r="KKX76" s="71"/>
      <c r="KKZ76" s="65"/>
      <c r="KLA76" s="69"/>
      <c r="KLB76" s="69"/>
      <c r="KLC76" s="70"/>
      <c r="KLD76" s="70"/>
      <c r="KLE76" s="70"/>
      <c r="KLF76" s="71"/>
      <c r="KLH76" s="65"/>
      <c r="KLI76" s="69"/>
      <c r="KLJ76" s="69"/>
      <c r="KLK76" s="70"/>
      <c r="KLL76" s="70"/>
      <c r="KLM76" s="70"/>
      <c r="KLN76" s="71"/>
      <c r="KLP76" s="65"/>
      <c r="KLQ76" s="69"/>
      <c r="KLR76" s="69"/>
      <c r="KLS76" s="70"/>
      <c r="KLT76" s="70"/>
      <c r="KLU76" s="70"/>
      <c r="KLV76" s="71"/>
      <c r="KLX76" s="65"/>
      <c r="KLY76" s="69"/>
      <c r="KLZ76" s="69"/>
      <c r="KMA76" s="70"/>
      <c r="KMB76" s="70"/>
      <c r="KMC76" s="70"/>
      <c r="KMD76" s="71"/>
      <c r="KMF76" s="65"/>
      <c r="KMG76" s="69"/>
      <c r="KMH76" s="69"/>
      <c r="KMI76" s="70"/>
      <c r="KMJ76" s="70"/>
      <c r="KMK76" s="70"/>
      <c r="KML76" s="71"/>
      <c r="KMN76" s="65"/>
      <c r="KMO76" s="69"/>
      <c r="KMP76" s="69"/>
      <c r="KMQ76" s="70"/>
      <c r="KMR76" s="70"/>
      <c r="KMS76" s="70"/>
      <c r="KMT76" s="71"/>
      <c r="KMV76" s="65"/>
      <c r="KMW76" s="69"/>
      <c r="KMX76" s="69"/>
      <c r="KMY76" s="70"/>
      <c r="KMZ76" s="70"/>
      <c r="KNA76" s="70"/>
      <c r="KNB76" s="71"/>
      <c r="KND76" s="65"/>
      <c r="KNE76" s="69"/>
      <c r="KNF76" s="69"/>
      <c r="KNG76" s="70"/>
      <c r="KNH76" s="70"/>
      <c r="KNI76" s="70"/>
      <c r="KNJ76" s="71"/>
      <c r="KNL76" s="65"/>
      <c r="KNM76" s="69"/>
      <c r="KNN76" s="69"/>
      <c r="KNO76" s="70"/>
      <c r="KNP76" s="70"/>
      <c r="KNQ76" s="70"/>
      <c r="KNR76" s="71"/>
      <c r="KNT76" s="65"/>
      <c r="KNU76" s="69"/>
      <c r="KNV76" s="69"/>
      <c r="KNW76" s="70"/>
      <c r="KNX76" s="70"/>
      <c r="KNY76" s="70"/>
      <c r="KNZ76" s="71"/>
      <c r="KOB76" s="65"/>
      <c r="KOC76" s="69"/>
      <c r="KOD76" s="69"/>
      <c r="KOE76" s="70"/>
      <c r="KOF76" s="70"/>
      <c r="KOG76" s="70"/>
      <c r="KOH76" s="71"/>
      <c r="KOJ76" s="65"/>
      <c r="KOK76" s="69"/>
      <c r="KOL76" s="69"/>
      <c r="KOM76" s="70"/>
      <c r="KON76" s="70"/>
      <c r="KOO76" s="70"/>
      <c r="KOP76" s="71"/>
      <c r="KOR76" s="65"/>
      <c r="KOS76" s="69"/>
      <c r="KOT76" s="69"/>
      <c r="KOU76" s="70"/>
      <c r="KOV76" s="70"/>
      <c r="KOW76" s="70"/>
      <c r="KOX76" s="71"/>
      <c r="KOZ76" s="65"/>
      <c r="KPA76" s="69"/>
      <c r="KPB76" s="69"/>
      <c r="KPC76" s="70"/>
      <c r="KPD76" s="70"/>
      <c r="KPE76" s="70"/>
      <c r="KPF76" s="71"/>
      <c r="KPH76" s="65"/>
      <c r="KPI76" s="69"/>
      <c r="KPJ76" s="69"/>
      <c r="KPK76" s="70"/>
      <c r="KPL76" s="70"/>
      <c r="KPM76" s="70"/>
      <c r="KPN76" s="71"/>
      <c r="KPP76" s="65"/>
      <c r="KPQ76" s="69"/>
      <c r="KPR76" s="69"/>
      <c r="KPS76" s="70"/>
      <c r="KPT76" s="70"/>
      <c r="KPU76" s="70"/>
      <c r="KPV76" s="71"/>
      <c r="KPX76" s="65"/>
      <c r="KPY76" s="69"/>
      <c r="KPZ76" s="69"/>
      <c r="KQA76" s="70"/>
      <c r="KQB76" s="70"/>
      <c r="KQC76" s="70"/>
      <c r="KQD76" s="71"/>
      <c r="KQF76" s="65"/>
      <c r="KQG76" s="69"/>
      <c r="KQH76" s="69"/>
      <c r="KQI76" s="70"/>
      <c r="KQJ76" s="70"/>
      <c r="KQK76" s="70"/>
      <c r="KQL76" s="71"/>
      <c r="KQN76" s="65"/>
      <c r="KQO76" s="69"/>
      <c r="KQP76" s="69"/>
      <c r="KQQ76" s="70"/>
      <c r="KQR76" s="70"/>
      <c r="KQS76" s="70"/>
      <c r="KQT76" s="71"/>
      <c r="KQV76" s="65"/>
      <c r="KQW76" s="69"/>
      <c r="KQX76" s="69"/>
      <c r="KQY76" s="70"/>
      <c r="KQZ76" s="70"/>
      <c r="KRA76" s="70"/>
      <c r="KRB76" s="71"/>
      <c r="KRD76" s="65"/>
      <c r="KRE76" s="69"/>
      <c r="KRF76" s="69"/>
      <c r="KRG76" s="70"/>
      <c r="KRH76" s="70"/>
      <c r="KRI76" s="70"/>
      <c r="KRJ76" s="71"/>
      <c r="KRL76" s="65"/>
      <c r="KRM76" s="69"/>
      <c r="KRN76" s="69"/>
      <c r="KRO76" s="70"/>
      <c r="KRP76" s="70"/>
      <c r="KRQ76" s="70"/>
      <c r="KRR76" s="71"/>
      <c r="KRT76" s="65"/>
      <c r="KRU76" s="69"/>
      <c r="KRV76" s="69"/>
      <c r="KRW76" s="70"/>
      <c r="KRX76" s="70"/>
      <c r="KRY76" s="70"/>
      <c r="KRZ76" s="71"/>
      <c r="KSB76" s="65"/>
      <c r="KSC76" s="69"/>
      <c r="KSD76" s="69"/>
      <c r="KSE76" s="70"/>
      <c r="KSF76" s="70"/>
      <c r="KSG76" s="70"/>
      <c r="KSH76" s="71"/>
      <c r="KSJ76" s="65"/>
      <c r="KSK76" s="69"/>
      <c r="KSL76" s="69"/>
      <c r="KSM76" s="70"/>
      <c r="KSN76" s="70"/>
      <c r="KSO76" s="70"/>
      <c r="KSP76" s="71"/>
      <c r="KSR76" s="65"/>
      <c r="KSS76" s="69"/>
      <c r="KST76" s="69"/>
      <c r="KSU76" s="70"/>
      <c r="KSV76" s="70"/>
      <c r="KSW76" s="70"/>
      <c r="KSX76" s="71"/>
      <c r="KSZ76" s="65"/>
      <c r="KTA76" s="69"/>
      <c r="KTB76" s="69"/>
      <c r="KTC76" s="70"/>
      <c r="KTD76" s="70"/>
      <c r="KTE76" s="70"/>
      <c r="KTF76" s="71"/>
      <c r="KTH76" s="65"/>
      <c r="KTI76" s="69"/>
      <c r="KTJ76" s="69"/>
      <c r="KTK76" s="70"/>
      <c r="KTL76" s="70"/>
      <c r="KTM76" s="70"/>
      <c r="KTN76" s="71"/>
      <c r="KTP76" s="65"/>
      <c r="KTQ76" s="69"/>
      <c r="KTR76" s="69"/>
      <c r="KTS76" s="70"/>
      <c r="KTT76" s="70"/>
      <c r="KTU76" s="70"/>
      <c r="KTV76" s="71"/>
      <c r="KTX76" s="65"/>
      <c r="KTY76" s="69"/>
      <c r="KTZ76" s="69"/>
      <c r="KUA76" s="70"/>
      <c r="KUB76" s="70"/>
      <c r="KUC76" s="70"/>
      <c r="KUD76" s="71"/>
      <c r="KUF76" s="65"/>
      <c r="KUG76" s="69"/>
      <c r="KUH76" s="69"/>
      <c r="KUI76" s="70"/>
      <c r="KUJ76" s="70"/>
      <c r="KUK76" s="70"/>
      <c r="KUL76" s="71"/>
      <c r="KUN76" s="65"/>
      <c r="KUO76" s="69"/>
      <c r="KUP76" s="69"/>
      <c r="KUQ76" s="70"/>
      <c r="KUR76" s="70"/>
      <c r="KUS76" s="70"/>
      <c r="KUT76" s="71"/>
      <c r="KUV76" s="65"/>
      <c r="KUW76" s="69"/>
      <c r="KUX76" s="69"/>
      <c r="KUY76" s="70"/>
      <c r="KUZ76" s="70"/>
      <c r="KVA76" s="70"/>
      <c r="KVB76" s="71"/>
      <c r="KVD76" s="65"/>
      <c r="KVE76" s="69"/>
      <c r="KVF76" s="69"/>
      <c r="KVG76" s="70"/>
      <c r="KVH76" s="70"/>
      <c r="KVI76" s="70"/>
      <c r="KVJ76" s="71"/>
      <c r="KVL76" s="65"/>
      <c r="KVM76" s="69"/>
      <c r="KVN76" s="69"/>
      <c r="KVO76" s="70"/>
      <c r="KVP76" s="70"/>
      <c r="KVQ76" s="70"/>
      <c r="KVR76" s="71"/>
      <c r="KVT76" s="65"/>
      <c r="KVU76" s="69"/>
      <c r="KVV76" s="69"/>
      <c r="KVW76" s="70"/>
      <c r="KVX76" s="70"/>
      <c r="KVY76" s="70"/>
      <c r="KVZ76" s="71"/>
      <c r="KWB76" s="65"/>
      <c r="KWC76" s="69"/>
      <c r="KWD76" s="69"/>
      <c r="KWE76" s="70"/>
      <c r="KWF76" s="70"/>
      <c r="KWG76" s="70"/>
      <c r="KWH76" s="71"/>
      <c r="KWJ76" s="65"/>
      <c r="KWK76" s="69"/>
      <c r="KWL76" s="69"/>
      <c r="KWM76" s="70"/>
      <c r="KWN76" s="70"/>
      <c r="KWO76" s="70"/>
      <c r="KWP76" s="71"/>
      <c r="KWR76" s="65"/>
      <c r="KWS76" s="69"/>
      <c r="KWT76" s="69"/>
      <c r="KWU76" s="70"/>
      <c r="KWV76" s="70"/>
      <c r="KWW76" s="70"/>
      <c r="KWX76" s="71"/>
      <c r="KWZ76" s="65"/>
      <c r="KXA76" s="69"/>
      <c r="KXB76" s="69"/>
      <c r="KXC76" s="70"/>
      <c r="KXD76" s="70"/>
      <c r="KXE76" s="70"/>
      <c r="KXF76" s="71"/>
      <c r="KXH76" s="65"/>
      <c r="KXI76" s="69"/>
      <c r="KXJ76" s="69"/>
      <c r="KXK76" s="70"/>
      <c r="KXL76" s="70"/>
      <c r="KXM76" s="70"/>
      <c r="KXN76" s="71"/>
      <c r="KXP76" s="65"/>
      <c r="KXQ76" s="69"/>
      <c r="KXR76" s="69"/>
      <c r="KXS76" s="70"/>
      <c r="KXT76" s="70"/>
      <c r="KXU76" s="70"/>
      <c r="KXV76" s="71"/>
      <c r="KXX76" s="65"/>
      <c r="KXY76" s="69"/>
      <c r="KXZ76" s="69"/>
      <c r="KYA76" s="70"/>
      <c r="KYB76" s="70"/>
      <c r="KYC76" s="70"/>
      <c r="KYD76" s="71"/>
      <c r="KYF76" s="65"/>
      <c r="KYG76" s="69"/>
      <c r="KYH76" s="69"/>
      <c r="KYI76" s="70"/>
      <c r="KYJ76" s="70"/>
      <c r="KYK76" s="70"/>
      <c r="KYL76" s="71"/>
      <c r="KYN76" s="65"/>
      <c r="KYO76" s="69"/>
      <c r="KYP76" s="69"/>
      <c r="KYQ76" s="70"/>
      <c r="KYR76" s="70"/>
      <c r="KYS76" s="70"/>
      <c r="KYT76" s="71"/>
      <c r="KYV76" s="65"/>
      <c r="KYW76" s="69"/>
      <c r="KYX76" s="69"/>
      <c r="KYY76" s="70"/>
      <c r="KYZ76" s="70"/>
      <c r="KZA76" s="70"/>
      <c r="KZB76" s="71"/>
      <c r="KZD76" s="65"/>
      <c r="KZE76" s="69"/>
      <c r="KZF76" s="69"/>
      <c r="KZG76" s="70"/>
      <c r="KZH76" s="70"/>
      <c r="KZI76" s="70"/>
      <c r="KZJ76" s="71"/>
      <c r="KZL76" s="65"/>
      <c r="KZM76" s="69"/>
      <c r="KZN76" s="69"/>
      <c r="KZO76" s="70"/>
      <c r="KZP76" s="70"/>
      <c r="KZQ76" s="70"/>
      <c r="KZR76" s="71"/>
      <c r="KZT76" s="65"/>
      <c r="KZU76" s="69"/>
      <c r="KZV76" s="69"/>
      <c r="KZW76" s="70"/>
      <c r="KZX76" s="70"/>
      <c r="KZY76" s="70"/>
      <c r="KZZ76" s="71"/>
      <c r="LAB76" s="65"/>
      <c r="LAC76" s="69"/>
      <c r="LAD76" s="69"/>
      <c r="LAE76" s="70"/>
      <c r="LAF76" s="70"/>
      <c r="LAG76" s="70"/>
      <c r="LAH76" s="71"/>
      <c r="LAJ76" s="65"/>
      <c r="LAK76" s="69"/>
      <c r="LAL76" s="69"/>
      <c r="LAM76" s="70"/>
      <c r="LAN76" s="70"/>
      <c r="LAO76" s="70"/>
      <c r="LAP76" s="71"/>
      <c r="LAR76" s="65"/>
      <c r="LAS76" s="69"/>
      <c r="LAT76" s="69"/>
      <c r="LAU76" s="70"/>
      <c r="LAV76" s="70"/>
      <c r="LAW76" s="70"/>
      <c r="LAX76" s="71"/>
      <c r="LAZ76" s="65"/>
      <c r="LBA76" s="69"/>
      <c r="LBB76" s="69"/>
      <c r="LBC76" s="70"/>
      <c r="LBD76" s="70"/>
      <c r="LBE76" s="70"/>
      <c r="LBF76" s="71"/>
      <c r="LBH76" s="65"/>
      <c r="LBI76" s="69"/>
      <c r="LBJ76" s="69"/>
      <c r="LBK76" s="70"/>
      <c r="LBL76" s="70"/>
      <c r="LBM76" s="70"/>
      <c r="LBN76" s="71"/>
      <c r="LBP76" s="65"/>
      <c r="LBQ76" s="69"/>
      <c r="LBR76" s="69"/>
      <c r="LBS76" s="70"/>
      <c r="LBT76" s="70"/>
      <c r="LBU76" s="70"/>
      <c r="LBV76" s="71"/>
      <c r="LBX76" s="65"/>
      <c r="LBY76" s="69"/>
      <c r="LBZ76" s="69"/>
      <c r="LCA76" s="70"/>
      <c r="LCB76" s="70"/>
      <c r="LCC76" s="70"/>
      <c r="LCD76" s="71"/>
      <c r="LCF76" s="65"/>
      <c r="LCG76" s="69"/>
      <c r="LCH76" s="69"/>
      <c r="LCI76" s="70"/>
      <c r="LCJ76" s="70"/>
      <c r="LCK76" s="70"/>
      <c r="LCL76" s="71"/>
      <c r="LCN76" s="65"/>
      <c r="LCO76" s="69"/>
      <c r="LCP76" s="69"/>
      <c r="LCQ76" s="70"/>
      <c r="LCR76" s="70"/>
      <c r="LCS76" s="70"/>
      <c r="LCT76" s="71"/>
      <c r="LCV76" s="65"/>
      <c r="LCW76" s="69"/>
      <c r="LCX76" s="69"/>
      <c r="LCY76" s="70"/>
      <c r="LCZ76" s="70"/>
      <c r="LDA76" s="70"/>
      <c r="LDB76" s="71"/>
      <c r="LDD76" s="65"/>
      <c r="LDE76" s="69"/>
      <c r="LDF76" s="69"/>
      <c r="LDG76" s="70"/>
      <c r="LDH76" s="70"/>
      <c r="LDI76" s="70"/>
      <c r="LDJ76" s="71"/>
      <c r="LDL76" s="65"/>
      <c r="LDM76" s="69"/>
      <c r="LDN76" s="69"/>
      <c r="LDO76" s="70"/>
      <c r="LDP76" s="70"/>
      <c r="LDQ76" s="70"/>
      <c r="LDR76" s="71"/>
      <c r="LDT76" s="65"/>
      <c r="LDU76" s="69"/>
      <c r="LDV76" s="69"/>
      <c r="LDW76" s="70"/>
      <c r="LDX76" s="70"/>
      <c r="LDY76" s="70"/>
      <c r="LDZ76" s="71"/>
      <c r="LEB76" s="65"/>
      <c r="LEC76" s="69"/>
      <c r="LED76" s="69"/>
      <c r="LEE76" s="70"/>
      <c r="LEF76" s="70"/>
      <c r="LEG76" s="70"/>
      <c r="LEH76" s="71"/>
      <c r="LEJ76" s="65"/>
      <c r="LEK76" s="69"/>
      <c r="LEL76" s="69"/>
      <c r="LEM76" s="70"/>
      <c r="LEN76" s="70"/>
      <c r="LEO76" s="70"/>
      <c r="LEP76" s="71"/>
      <c r="LER76" s="65"/>
      <c r="LES76" s="69"/>
      <c r="LET76" s="69"/>
      <c r="LEU76" s="70"/>
      <c r="LEV76" s="70"/>
      <c r="LEW76" s="70"/>
      <c r="LEX76" s="71"/>
      <c r="LEZ76" s="65"/>
      <c r="LFA76" s="69"/>
      <c r="LFB76" s="69"/>
      <c r="LFC76" s="70"/>
      <c r="LFD76" s="70"/>
      <c r="LFE76" s="70"/>
      <c r="LFF76" s="71"/>
      <c r="LFH76" s="65"/>
      <c r="LFI76" s="69"/>
      <c r="LFJ76" s="69"/>
      <c r="LFK76" s="70"/>
      <c r="LFL76" s="70"/>
      <c r="LFM76" s="70"/>
      <c r="LFN76" s="71"/>
      <c r="LFP76" s="65"/>
      <c r="LFQ76" s="69"/>
      <c r="LFR76" s="69"/>
      <c r="LFS76" s="70"/>
      <c r="LFT76" s="70"/>
      <c r="LFU76" s="70"/>
      <c r="LFV76" s="71"/>
      <c r="LFX76" s="65"/>
      <c r="LFY76" s="69"/>
      <c r="LFZ76" s="69"/>
      <c r="LGA76" s="70"/>
      <c r="LGB76" s="70"/>
      <c r="LGC76" s="70"/>
      <c r="LGD76" s="71"/>
      <c r="LGF76" s="65"/>
      <c r="LGG76" s="69"/>
      <c r="LGH76" s="69"/>
      <c r="LGI76" s="70"/>
      <c r="LGJ76" s="70"/>
      <c r="LGK76" s="70"/>
      <c r="LGL76" s="71"/>
      <c r="LGN76" s="65"/>
      <c r="LGO76" s="69"/>
      <c r="LGP76" s="69"/>
      <c r="LGQ76" s="70"/>
      <c r="LGR76" s="70"/>
      <c r="LGS76" s="70"/>
      <c r="LGT76" s="71"/>
      <c r="LGV76" s="65"/>
      <c r="LGW76" s="69"/>
      <c r="LGX76" s="69"/>
      <c r="LGY76" s="70"/>
      <c r="LGZ76" s="70"/>
      <c r="LHA76" s="70"/>
      <c r="LHB76" s="71"/>
      <c r="LHD76" s="65"/>
      <c r="LHE76" s="69"/>
      <c r="LHF76" s="69"/>
      <c r="LHG76" s="70"/>
      <c r="LHH76" s="70"/>
      <c r="LHI76" s="70"/>
      <c r="LHJ76" s="71"/>
      <c r="LHL76" s="65"/>
      <c r="LHM76" s="69"/>
      <c r="LHN76" s="69"/>
      <c r="LHO76" s="70"/>
      <c r="LHP76" s="70"/>
      <c r="LHQ76" s="70"/>
      <c r="LHR76" s="71"/>
      <c r="LHT76" s="65"/>
      <c r="LHU76" s="69"/>
      <c r="LHV76" s="69"/>
      <c r="LHW76" s="70"/>
      <c r="LHX76" s="70"/>
      <c r="LHY76" s="70"/>
      <c r="LHZ76" s="71"/>
      <c r="LIB76" s="65"/>
      <c r="LIC76" s="69"/>
      <c r="LID76" s="69"/>
      <c r="LIE76" s="70"/>
      <c r="LIF76" s="70"/>
      <c r="LIG76" s="70"/>
      <c r="LIH76" s="71"/>
      <c r="LIJ76" s="65"/>
      <c r="LIK76" s="69"/>
      <c r="LIL76" s="69"/>
      <c r="LIM76" s="70"/>
      <c r="LIN76" s="70"/>
      <c r="LIO76" s="70"/>
      <c r="LIP76" s="71"/>
      <c r="LIR76" s="65"/>
      <c r="LIS76" s="69"/>
      <c r="LIT76" s="69"/>
      <c r="LIU76" s="70"/>
      <c r="LIV76" s="70"/>
      <c r="LIW76" s="70"/>
      <c r="LIX76" s="71"/>
      <c r="LIZ76" s="65"/>
      <c r="LJA76" s="69"/>
      <c r="LJB76" s="69"/>
      <c r="LJC76" s="70"/>
      <c r="LJD76" s="70"/>
      <c r="LJE76" s="70"/>
      <c r="LJF76" s="71"/>
      <c r="LJH76" s="65"/>
      <c r="LJI76" s="69"/>
      <c r="LJJ76" s="69"/>
      <c r="LJK76" s="70"/>
      <c r="LJL76" s="70"/>
      <c r="LJM76" s="70"/>
      <c r="LJN76" s="71"/>
      <c r="LJP76" s="65"/>
      <c r="LJQ76" s="69"/>
      <c r="LJR76" s="69"/>
      <c r="LJS76" s="70"/>
      <c r="LJT76" s="70"/>
      <c r="LJU76" s="70"/>
      <c r="LJV76" s="71"/>
      <c r="LJX76" s="65"/>
      <c r="LJY76" s="69"/>
      <c r="LJZ76" s="69"/>
      <c r="LKA76" s="70"/>
      <c r="LKB76" s="70"/>
      <c r="LKC76" s="70"/>
      <c r="LKD76" s="71"/>
      <c r="LKF76" s="65"/>
      <c r="LKG76" s="69"/>
      <c r="LKH76" s="69"/>
      <c r="LKI76" s="70"/>
      <c r="LKJ76" s="70"/>
      <c r="LKK76" s="70"/>
      <c r="LKL76" s="71"/>
      <c r="LKN76" s="65"/>
      <c r="LKO76" s="69"/>
      <c r="LKP76" s="69"/>
      <c r="LKQ76" s="70"/>
      <c r="LKR76" s="70"/>
      <c r="LKS76" s="70"/>
      <c r="LKT76" s="71"/>
      <c r="LKV76" s="65"/>
      <c r="LKW76" s="69"/>
      <c r="LKX76" s="69"/>
      <c r="LKY76" s="70"/>
      <c r="LKZ76" s="70"/>
      <c r="LLA76" s="70"/>
      <c r="LLB76" s="71"/>
      <c r="LLD76" s="65"/>
      <c r="LLE76" s="69"/>
      <c r="LLF76" s="69"/>
      <c r="LLG76" s="70"/>
      <c r="LLH76" s="70"/>
      <c r="LLI76" s="70"/>
      <c r="LLJ76" s="71"/>
      <c r="LLL76" s="65"/>
      <c r="LLM76" s="69"/>
      <c r="LLN76" s="69"/>
      <c r="LLO76" s="70"/>
      <c r="LLP76" s="70"/>
      <c r="LLQ76" s="70"/>
      <c r="LLR76" s="71"/>
      <c r="LLT76" s="65"/>
      <c r="LLU76" s="69"/>
      <c r="LLV76" s="69"/>
      <c r="LLW76" s="70"/>
      <c r="LLX76" s="70"/>
      <c r="LLY76" s="70"/>
      <c r="LLZ76" s="71"/>
      <c r="LMB76" s="65"/>
      <c r="LMC76" s="69"/>
      <c r="LMD76" s="69"/>
      <c r="LME76" s="70"/>
      <c r="LMF76" s="70"/>
      <c r="LMG76" s="70"/>
      <c r="LMH76" s="71"/>
      <c r="LMJ76" s="65"/>
      <c r="LMK76" s="69"/>
      <c r="LML76" s="69"/>
      <c r="LMM76" s="70"/>
      <c r="LMN76" s="70"/>
      <c r="LMO76" s="70"/>
      <c r="LMP76" s="71"/>
      <c r="LMR76" s="65"/>
      <c r="LMS76" s="69"/>
      <c r="LMT76" s="69"/>
      <c r="LMU76" s="70"/>
      <c r="LMV76" s="70"/>
      <c r="LMW76" s="70"/>
      <c r="LMX76" s="71"/>
      <c r="LMZ76" s="65"/>
      <c r="LNA76" s="69"/>
      <c r="LNB76" s="69"/>
      <c r="LNC76" s="70"/>
      <c r="LND76" s="70"/>
      <c r="LNE76" s="70"/>
      <c r="LNF76" s="71"/>
      <c r="LNH76" s="65"/>
      <c r="LNI76" s="69"/>
      <c r="LNJ76" s="69"/>
      <c r="LNK76" s="70"/>
      <c r="LNL76" s="70"/>
      <c r="LNM76" s="70"/>
      <c r="LNN76" s="71"/>
      <c r="LNP76" s="65"/>
      <c r="LNQ76" s="69"/>
      <c r="LNR76" s="69"/>
      <c r="LNS76" s="70"/>
      <c r="LNT76" s="70"/>
      <c r="LNU76" s="70"/>
      <c r="LNV76" s="71"/>
      <c r="LNX76" s="65"/>
      <c r="LNY76" s="69"/>
      <c r="LNZ76" s="69"/>
      <c r="LOA76" s="70"/>
      <c r="LOB76" s="70"/>
      <c r="LOC76" s="70"/>
      <c r="LOD76" s="71"/>
      <c r="LOF76" s="65"/>
      <c r="LOG76" s="69"/>
      <c r="LOH76" s="69"/>
      <c r="LOI76" s="70"/>
      <c r="LOJ76" s="70"/>
      <c r="LOK76" s="70"/>
      <c r="LOL76" s="71"/>
      <c r="LON76" s="65"/>
      <c r="LOO76" s="69"/>
      <c r="LOP76" s="69"/>
      <c r="LOQ76" s="70"/>
      <c r="LOR76" s="70"/>
      <c r="LOS76" s="70"/>
      <c r="LOT76" s="71"/>
      <c r="LOV76" s="65"/>
      <c r="LOW76" s="69"/>
      <c r="LOX76" s="69"/>
      <c r="LOY76" s="70"/>
      <c r="LOZ76" s="70"/>
      <c r="LPA76" s="70"/>
      <c r="LPB76" s="71"/>
      <c r="LPD76" s="65"/>
      <c r="LPE76" s="69"/>
      <c r="LPF76" s="69"/>
      <c r="LPG76" s="70"/>
      <c r="LPH76" s="70"/>
      <c r="LPI76" s="70"/>
      <c r="LPJ76" s="71"/>
      <c r="LPL76" s="65"/>
      <c r="LPM76" s="69"/>
      <c r="LPN76" s="69"/>
      <c r="LPO76" s="70"/>
      <c r="LPP76" s="70"/>
      <c r="LPQ76" s="70"/>
      <c r="LPR76" s="71"/>
      <c r="LPT76" s="65"/>
      <c r="LPU76" s="69"/>
      <c r="LPV76" s="69"/>
      <c r="LPW76" s="70"/>
      <c r="LPX76" s="70"/>
      <c r="LPY76" s="70"/>
      <c r="LPZ76" s="71"/>
      <c r="LQB76" s="65"/>
      <c r="LQC76" s="69"/>
      <c r="LQD76" s="69"/>
      <c r="LQE76" s="70"/>
      <c r="LQF76" s="70"/>
      <c r="LQG76" s="70"/>
      <c r="LQH76" s="71"/>
      <c r="LQJ76" s="65"/>
      <c r="LQK76" s="69"/>
      <c r="LQL76" s="69"/>
      <c r="LQM76" s="70"/>
      <c r="LQN76" s="70"/>
      <c r="LQO76" s="70"/>
      <c r="LQP76" s="71"/>
      <c r="LQR76" s="65"/>
      <c r="LQS76" s="69"/>
      <c r="LQT76" s="69"/>
      <c r="LQU76" s="70"/>
      <c r="LQV76" s="70"/>
      <c r="LQW76" s="70"/>
      <c r="LQX76" s="71"/>
      <c r="LQZ76" s="65"/>
      <c r="LRA76" s="69"/>
      <c r="LRB76" s="69"/>
      <c r="LRC76" s="70"/>
      <c r="LRD76" s="70"/>
      <c r="LRE76" s="70"/>
      <c r="LRF76" s="71"/>
      <c r="LRH76" s="65"/>
      <c r="LRI76" s="69"/>
      <c r="LRJ76" s="69"/>
      <c r="LRK76" s="70"/>
      <c r="LRL76" s="70"/>
      <c r="LRM76" s="70"/>
      <c r="LRN76" s="71"/>
      <c r="LRP76" s="65"/>
      <c r="LRQ76" s="69"/>
      <c r="LRR76" s="69"/>
      <c r="LRS76" s="70"/>
      <c r="LRT76" s="70"/>
      <c r="LRU76" s="70"/>
      <c r="LRV76" s="71"/>
      <c r="LRX76" s="65"/>
      <c r="LRY76" s="69"/>
      <c r="LRZ76" s="69"/>
      <c r="LSA76" s="70"/>
      <c r="LSB76" s="70"/>
      <c r="LSC76" s="70"/>
      <c r="LSD76" s="71"/>
      <c r="LSF76" s="65"/>
      <c r="LSG76" s="69"/>
      <c r="LSH76" s="69"/>
      <c r="LSI76" s="70"/>
      <c r="LSJ76" s="70"/>
      <c r="LSK76" s="70"/>
      <c r="LSL76" s="71"/>
      <c r="LSN76" s="65"/>
      <c r="LSO76" s="69"/>
      <c r="LSP76" s="69"/>
      <c r="LSQ76" s="70"/>
      <c r="LSR76" s="70"/>
      <c r="LSS76" s="70"/>
      <c r="LST76" s="71"/>
      <c r="LSV76" s="65"/>
      <c r="LSW76" s="69"/>
      <c r="LSX76" s="69"/>
      <c r="LSY76" s="70"/>
      <c r="LSZ76" s="70"/>
      <c r="LTA76" s="70"/>
      <c r="LTB76" s="71"/>
      <c r="LTD76" s="65"/>
      <c r="LTE76" s="69"/>
      <c r="LTF76" s="69"/>
      <c r="LTG76" s="70"/>
      <c r="LTH76" s="70"/>
      <c r="LTI76" s="70"/>
      <c r="LTJ76" s="71"/>
      <c r="LTL76" s="65"/>
      <c r="LTM76" s="69"/>
      <c r="LTN76" s="69"/>
      <c r="LTO76" s="70"/>
      <c r="LTP76" s="70"/>
      <c r="LTQ76" s="70"/>
      <c r="LTR76" s="71"/>
      <c r="LTT76" s="65"/>
      <c r="LTU76" s="69"/>
      <c r="LTV76" s="69"/>
      <c r="LTW76" s="70"/>
      <c r="LTX76" s="70"/>
      <c r="LTY76" s="70"/>
      <c r="LTZ76" s="71"/>
      <c r="LUB76" s="65"/>
      <c r="LUC76" s="69"/>
      <c r="LUD76" s="69"/>
      <c r="LUE76" s="70"/>
      <c r="LUF76" s="70"/>
      <c r="LUG76" s="70"/>
      <c r="LUH76" s="71"/>
      <c r="LUJ76" s="65"/>
      <c r="LUK76" s="69"/>
      <c r="LUL76" s="69"/>
      <c r="LUM76" s="70"/>
      <c r="LUN76" s="70"/>
      <c r="LUO76" s="70"/>
      <c r="LUP76" s="71"/>
      <c r="LUR76" s="65"/>
      <c r="LUS76" s="69"/>
      <c r="LUT76" s="69"/>
      <c r="LUU76" s="70"/>
      <c r="LUV76" s="70"/>
      <c r="LUW76" s="70"/>
      <c r="LUX76" s="71"/>
      <c r="LUZ76" s="65"/>
      <c r="LVA76" s="69"/>
      <c r="LVB76" s="69"/>
      <c r="LVC76" s="70"/>
      <c r="LVD76" s="70"/>
      <c r="LVE76" s="70"/>
      <c r="LVF76" s="71"/>
      <c r="LVH76" s="65"/>
      <c r="LVI76" s="69"/>
      <c r="LVJ76" s="69"/>
      <c r="LVK76" s="70"/>
      <c r="LVL76" s="70"/>
      <c r="LVM76" s="70"/>
      <c r="LVN76" s="71"/>
      <c r="LVP76" s="65"/>
      <c r="LVQ76" s="69"/>
      <c r="LVR76" s="69"/>
      <c r="LVS76" s="70"/>
      <c r="LVT76" s="70"/>
      <c r="LVU76" s="70"/>
      <c r="LVV76" s="71"/>
      <c r="LVX76" s="65"/>
      <c r="LVY76" s="69"/>
      <c r="LVZ76" s="69"/>
      <c r="LWA76" s="70"/>
      <c r="LWB76" s="70"/>
      <c r="LWC76" s="70"/>
      <c r="LWD76" s="71"/>
      <c r="LWF76" s="65"/>
      <c r="LWG76" s="69"/>
      <c r="LWH76" s="69"/>
      <c r="LWI76" s="70"/>
      <c r="LWJ76" s="70"/>
      <c r="LWK76" s="70"/>
      <c r="LWL76" s="71"/>
      <c r="LWN76" s="65"/>
      <c r="LWO76" s="69"/>
      <c r="LWP76" s="69"/>
      <c r="LWQ76" s="70"/>
      <c r="LWR76" s="70"/>
      <c r="LWS76" s="70"/>
      <c r="LWT76" s="71"/>
      <c r="LWV76" s="65"/>
      <c r="LWW76" s="69"/>
      <c r="LWX76" s="69"/>
      <c r="LWY76" s="70"/>
      <c r="LWZ76" s="70"/>
      <c r="LXA76" s="70"/>
      <c r="LXB76" s="71"/>
      <c r="LXD76" s="65"/>
      <c r="LXE76" s="69"/>
      <c r="LXF76" s="69"/>
      <c r="LXG76" s="70"/>
      <c r="LXH76" s="70"/>
      <c r="LXI76" s="70"/>
      <c r="LXJ76" s="71"/>
      <c r="LXL76" s="65"/>
      <c r="LXM76" s="69"/>
      <c r="LXN76" s="69"/>
      <c r="LXO76" s="70"/>
      <c r="LXP76" s="70"/>
      <c r="LXQ76" s="70"/>
      <c r="LXR76" s="71"/>
      <c r="LXT76" s="65"/>
      <c r="LXU76" s="69"/>
      <c r="LXV76" s="69"/>
      <c r="LXW76" s="70"/>
      <c r="LXX76" s="70"/>
      <c r="LXY76" s="70"/>
      <c r="LXZ76" s="71"/>
      <c r="LYB76" s="65"/>
      <c r="LYC76" s="69"/>
      <c r="LYD76" s="69"/>
      <c r="LYE76" s="70"/>
      <c r="LYF76" s="70"/>
      <c r="LYG76" s="70"/>
      <c r="LYH76" s="71"/>
      <c r="LYJ76" s="65"/>
      <c r="LYK76" s="69"/>
      <c r="LYL76" s="69"/>
      <c r="LYM76" s="70"/>
      <c r="LYN76" s="70"/>
      <c r="LYO76" s="70"/>
      <c r="LYP76" s="71"/>
      <c r="LYR76" s="65"/>
      <c r="LYS76" s="69"/>
      <c r="LYT76" s="69"/>
      <c r="LYU76" s="70"/>
      <c r="LYV76" s="70"/>
      <c r="LYW76" s="70"/>
      <c r="LYX76" s="71"/>
      <c r="LYZ76" s="65"/>
      <c r="LZA76" s="69"/>
      <c r="LZB76" s="69"/>
      <c r="LZC76" s="70"/>
      <c r="LZD76" s="70"/>
      <c r="LZE76" s="70"/>
      <c r="LZF76" s="71"/>
      <c r="LZH76" s="65"/>
      <c r="LZI76" s="69"/>
      <c r="LZJ76" s="69"/>
      <c r="LZK76" s="70"/>
      <c r="LZL76" s="70"/>
      <c r="LZM76" s="70"/>
      <c r="LZN76" s="71"/>
      <c r="LZP76" s="65"/>
      <c r="LZQ76" s="69"/>
      <c r="LZR76" s="69"/>
      <c r="LZS76" s="70"/>
      <c r="LZT76" s="70"/>
      <c r="LZU76" s="70"/>
      <c r="LZV76" s="71"/>
      <c r="LZX76" s="65"/>
      <c r="LZY76" s="69"/>
      <c r="LZZ76" s="69"/>
      <c r="MAA76" s="70"/>
      <c r="MAB76" s="70"/>
      <c r="MAC76" s="70"/>
      <c r="MAD76" s="71"/>
      <c r="MAF76" s="65"/>
      <c r="MAG76" s="69"/>
      <c r="MAH76" s="69"/>
      <c r="MAI76" s="70"/>
      <c r="MAJ76" s="70"/>
      <c r="MAK76" s="70"/>
      <c r="MAL76" s="71"/>
      <c r="MAN76" s="65"/>
      <c r="MAO76" s="69"/>
      <c r="MAP76" s="69"/>
      <c r="MAQ76" s="70"/>
      <c r="MAR76" s="70"/>
      <c r="MAS76" s="70"/>
      <c r="MAT76" s="71"/>
      <c r="MAV76" s="65"/>
      <c r="MAW76" s="69"/>
      <c r="MAX76" s="69"/>
      <c r="MAY76" s="70"/>
      <c r="MAZ76" s="70"/>
      <c r="MBA76" s="70"/>
      <c r="MBB76" s="71"/>
      <c r="MBD76" s="65"/>
      <c r="MBE76" s="69"/>
      <c r="MBF76" s="69"/>
      <c r="MBG76" s="70"/>
      <c r="MBH76" s="70"/>
      <c r="MBI76" s="70"/>
      <c r="MBJ76" s="71"/>
      <c r="MBL76" s="65"/>
      <c r="MBM76" s="69"/>
      <c r="MBN76" s="69"/>
      <c r="MBO76" s="70"/>
      <c r="MBP76" s="70"/>
      <c r="MBQ76" s="70"/>
      <c r="MBR76" s="71"/>
      <c r="MBT76" s="65"/>
      <c r="MBU76" s="69"/>
      <c r="MBV76" s="69"/>
      <c r="MBW76" s="70"/>
      <c r="MBX76" s="70"/>
      <c r="MBY76" s="70"/>
      <c r="MBZ76" s="71"/>
      <c r="MCB76" s="65"/>
      <c r="MCC76" s="69"/>
      <c r="MCD76" s="69"/>
      <c r="MCE76" s="70"/>
      <c r="MCF76" s="70"/>
      <c r="MCG76" s="70"/>
      <c r="MCH76" s="71"/>
      <c r="MCJ76" s="65"/>
      <c r="MCK76" s="69"/>
      <c r="MCL76" s="69"/>
      <c r="MCM76" s="70"/>
      <c r="MCN76" s="70"/>
      <c r="MCO76" s="70"/>
      <c r="MCP76" s="71"/>
      <c r="MCR76" s="65"/>
      <c r="MCS76" s="69"/>
      <c r="MCT76" s="69"/>
      <c r="MCU76" s="70"/>
      <c r="MCV76" s="70"/>
      <c r="MCW76" s="70"/>
      <c r="MCX76" s="71"/>
      <c r="MCZ76" s="65"/>
      <c r="MDA76" s="69"/>
      <c r="MDB76" s="69"/>
      <c r="MDC76" s="70"/>
      <c r="MDD76" s="70"/>
      <c r="MDE76" s="70"/>
      <c r="MDF76" s="71"/>
      <c r="MDH76" s="65"/>
      <c r="MDI76" s="69"/>
      <c r="MDJ76" s="69"/>
      <c r="MDK76" s="70"/>
      <c r="MDL76" s="70"/>
      <c r="MDM76" s="70"/>
      <c r="MDN76" s="71"/>
      <c r="MDP76" s="65"/>
      <c r="MDQ76" s="69"/>
      <c r="MDR76" s="69"/>
      <c r="MDS76" s="70"/>
      <c r="MDT76" s="70"/>
      <c r="MDU76" s="70"/>
      <c r="MDV76" s="71"/>
      <c r="MDX76" s="65"/>
      <c r="MDY76" s="69"/>
      <c r="MDZ76" s="69"/>
      <c r="MEA76" s="70"/>
      <c r="MEB76" s="70"/>
      <c r="MEC76" s="70"/>
      <c r="MED76" s="71"/>
      <c r="MEF76" s="65"/>
      <c r="MEG76" s="69"/>
      <c r="MEH76" s="69"/>
      <c r="MEI76" s="70"/>
      <c r="MEJ76" s="70"/>
      <c r="MEK76" s="70"/>
      <c r="MEL76" s="71"/>
      <c r="MEN76" s="65"/>
      <c r="MEO76" s="69"/>
      <c r="MEP76" s="69"/>
      <c r="MEQ76" s="70"/>
      <c r="MER76" s="70"/>
      <c r="MES76" s="70"/>
      <c r="MET76" s="71"/>
      <c r="MEV76" s="65"/>
      <c r="MEW76" s="69"/>
      <c r="MEX76" s="69"/>
      <c r="MEY76" s="70"/>
      <c r="MEZ76" s="70"/>
      <c r="MFA76" s="70"/>
      <c r="MFB76" s="71"/>
      <c r="MFD76" s="65"/>
      <c r="MFE76" s="69"/>
      <c r="MFF76" s="69"/>
      <c r="MFG76" s="70"/>
      <c r="MFH76" s="70"/>
      <c r="MFI76" s="70"/>
      <c r="MFJ76" s="71"/>
      <c r="MFL76" s="65"/>
      <c r="MFM76" s="69"/>
      <c r="MFN76" s="69"/>
      <c r="MFO76" s="70"/>
      <c r="MFP76" s="70"/>
      <c r="MFQ76" s="70"/>
      <c r="MFR76" s="71"/>
      <c r="MFT76" s="65"/>
      <c r="MFU76" s="69"/>
      <c r="MFV76" s="69"/>
      <c r="MFW76" s="70"/>
      <c r="MFX76" s="70"/>
      <c r="MFY76" s="70"/>
      <c r="MFZ76" s="71"/>
      <c r="MGB76" s="65"/>
      <c r="MGC76" s="69"/>
      <c r="MGD76" s="69"/>
      <c r="MGE76" s="70"/>
      <c r="MGF76" s="70"/>
      <c r="MGG76" s="70"/>
      <c r="MGH76" s="71"/>
      <c r="MGJ76" s="65"/>
      <c r="MGK76" s="69"/>
      <c r="MGL76" s="69"/>
      <c r="MGM76" s="70"/>
      <c r="MGN76" s="70"/>
      <c r="MGO76" s="70"/>
      <c r="MGP76" s="71"/>
      <c r="MGR76" s="65"/>
      <c r="MGS76" s="69"/>
      <c r="MGT76" s="69"/>
      <c r="MGU76" s="70"/>
      <c r="MGV76" s="70"/>
      <c r="MGW76" s="70"/>
      <c r="MGX76" s="71"/>
      <c r="MGZ76" s="65"/>
      <c r="MHA76" s="69"/>
      <c r="MHB76" s="69"/>
      <c r="MHC76" s="70"/>
      <c r="MHD76" s="70"/>
      <c r="MHE76" s="70"/>
      <c r="MHF76" s="71"/>
      <c r="MHH76" s="65"/>
      <c r="MHI76" s="69"/>
      <c r="MHJ76" s="69"/>
      <c r="MHK76" s="70"/>
      <c r="MHL76" s="70"/>
      <c r="MHM76" s="70"/>
      <c r="MHN76" s="71"/>
      <c r="MHP76" s="65"/>
      <c r="MHQ76" s="69"/>
      <c r="MHR76" s="69"/>
      <c r="MHS76" s="70"/>
      <c r="MHT76" s="70"/>
      <c r="MHU76" s="70"/>
      <c r="MHV76" s="71"/>
      <c r="MHX76" s="65"/>
      <c r="MHY76" s="69"/>
      <c r="MHZ76" s="69"/>
      <c r="MIA76" s="70"/>
      <c r="MIB76" s="70"/>
      <c r="MIC76" s="70"/>
      <c r="MID76" s="71"/>
      <c r="MIF76" s="65"/>
      <c r="MIG76" s="69"/>
      <c r="MIH76" s="69"/>
      <c r="MII76" s="70"/>
      <c r="MIJ76" s="70"/>
      <c r="MIK76" s="70"/>
      <c r="MIL76" s="71"/>
      <c r="MIN76" s="65"/>
      <c r="MIO76" s="69"/>
      <c r="MIP76" s="69"/>
      <c r="MIQ76" s="70"/>
      <c r="MIR76" s="70"/>
      <c r="MIS76" s="70"/>
      <c r="MIT76" s="71"/>
      <c r="MIV76" s="65"/>
      <c r="MIW76" s="69"/>
      <c r="MIX76" s="69"/>
      <c r="MIY76" s="70"/>
      <c r="MIZ76" s="70"/>
      <c r="MJA76" s="70"/>
      <c r="MJB76" s="71"/>
      <c r="MJD76" s="65"/>
      <c r="MJE76" s="69"/>
      <c r="MJF76" s="69"/>
      <c r="MJG76" s="70"/>
      <c r="MJH76" s="70"/>
      <c r="MJI76" s="70"/>
      <c r="MJJ76" s="71"/>
      <c r="MJL76" s="65"/>
      <c r="MJM76" s="69"/>
      <c r="MJN76" s="69"/>
      <c r="MJO76" s="70"/>
      <c r="MJP76" s="70"/>
      <c r="MJQ76" s="70"/>
      <c r="MJR76" s="71"/>
      <c r="MJT76" s="65"/>
      <c r="MJU76" s="69"/>
      <c r="MJV76" s="69"/>
      <c r="MJW76" s="70"/>
      <c r="MJX76" s="70"/>
      <c r="MJY76" s="70"/>
      <c r="MJZ76" s="71"/>
      <c r="MKB76" s="65"/>
      <c r="MKC76" s="69"/>
      <c r="MKD76" s="69"/>
      <c r="MKE76" s="70"/>
      <c r="MKF76" s="70"/>
      <c r="MKG76" s="70"/>
      <c r="MKH76" s="71"/>
      <c r="MKJ76" s="65"/>
      <c r="MKK76" s="69"/>
      <c r="MKL76" s="69"/>
      <c r="MKM76" s="70"/>
      <c r="MKN76" s="70"/>
      <c r="MKO76" s="70"/>
      <c r="MKP76" s="71"/>
      <c r="MKR76" s="65"/>
      <c r="MKS76" s="69"/>
      <c r="MKT76" s="69"/>
      <c r="MKU76" s="70"/>
      <c r="MKV76" s="70"/>
      <c r="MKW76" s="70"/>
      <c r="MKX76" s="71"/>
      <c r="MKZ76" s="65"/>
      <c r="MLA76" s="69"/>
      <c r="MLB76" s="69"/>
      <c r="MLC76" s="70"/>
      <c r="MLD76" s="70"/>
      <c r="MLE76" s="70"/>
      <c r="MLF76" s="71"/>
      <c r="MLH76" s="65"/>
      <c r="MLI76" s="69"/>
      <c r="MLJ76" s="69"/>
      <c r="MLK76" s="70"/>
      <c r="MLL76" s="70"/>
      <c r="MLM76" s="70"/>
      <c r="MLN76" s="71"/>
      <c r="MLP76" s="65"/>
      <c r="MLQ76" s="69"/>
      <c r="MLR76" s="69"/>
      <c r="MLS76" s="70"/>
      <c r="MLT76" s="70"/>
      <c r="MLU76" s="70"/>
      <c r="MLV76" s="71"/>
      <c r="MLX76" s="65"/>
      <c r="MLY76" s="69"/>
      <c r="MLZ76" s="69"/>
      <c r="MMA76" s="70"/>
      <c r="MMB76" s="70"/>
      <c r="MMC76" s="70"/>
      <c r="MMD76" s="71"/>
      <c r="MMF76" s="65"/>
      <c r="MMG76" s="69"/>
      <c r="MMH76" s="69"/>
      <c r="MMI76" s="70"/>
      <c r="MMJ76" s="70"/>
      <c r="MMK76" s="70"/>
      <c r="MML76" s="71"/>
      <c r="MMN76" s="65"/>
      <c r="MMO76" s="69"/>
      <c r="MMP76" s="69"/>
      <c r="MMQ76" s="70"/>
      <c r="MMR76" s="70"/>
      <c r="MMS76" s="70"/>
      <c r="MMT76" s="71"/>
      <c r="MMV76" s="65"/>
      <c r="MMW76" s="69"/>
      <c r="MMX76" s="69"/>
      <c r="MMY76" s="70"/>
      <c r="MMZ76" s="70"/>
      <c r="MNA76" s="70"/>
      <c r="MNB76" s="71"/>
      <c r="MND76" s="65"/>
      <c r="MNE76" s="69"/>
      <c r="MNF76" s="69"/>
      <c r="MNG76" s="70"/>
      <c r="MNH76" s="70"/>
      <c r="MNI76" s="70"/>
      <c r="MNJ76" s="71"/>
      <c r="MNL76" s="65"/>
      <c r="MNM76" s="69"/>
      <c r="MNN76" s="69"/>
      <c r="MNO76" s="70"/>
      <c r="MNP76" s="70"/>
      <c r="MNQ76" s="70"/>
      <c r="MNR76" s="71"/>
      <c r="MNT76" s="65"/>
      <c r="MNU76" s="69"/>
      <c r="MNV76" s="69"/>
      <c r="MNW76" s="70"/>
      <c r="MNX76" s="70"/>
      <c r="MNY76" s="70"/>
      <c r="MNZ76" s="71"/>
      <c r="MOB76" s="65"/>
      <c r="MOC76" s="69"/>
      <c r="MOD76" s="69"/>
      <c r="MOE76" s="70"/>
      <c r="MOF76" s="70"/>
      <c r="MOG76" s="70"/>
      <c r="MOH76" s="71"/>
      <c r="MOJ76" s="65"/>
      <c r="MOK76" s="69"/>
      <c r="MOL76" s="69"/>
      <c r="MOM76" s="70"/>
      <c r="MON76" s="70"/>
      <c r="MOO76" s="70"/>
      <c r="MOP76" s="71"/>
      <c r="MOR76" s="65"/>
      <c r="MOS76" s="69"/>
      <c r="MOT76" s="69"/>
      <c r="MOU76" s="70"/>
      <c r="MOV76" s="70"/>
      <c r="MOW76" s="70"/>
      <c r="MOX76" s="71"/>
      <c r="MOZ76" s="65"/>
      <c r="MPA76" s="69"/>
      <c r="MPB76" s="69"/>
      <c r="MPC76" s="70"/>
      <c r="MPD76" s="70"/>
      <c r="MPE76" s="70"/>
      <c r="MPF76" s="71"/>
      <c r="MPH76" s="65"/>
      <c r="MPI76" s="69"/>
      <c r="MPJ76" s="69"/>
      <c r="MPK76" s="70"/>
      <c r="MPL76" s="70"/>
      <c r="MPM76" s="70"/>
      <c r="MPN76" s="71"/>
      <c r="MPP76" s="65"/>
      <c r="MPQ76" s="69"/>
      <c r="MPR76" s="69"/>
      <c r="MPS76" s="70"/>
      <c r="MPT76" s="70"/>
      <c r="MPU76" s="70"/>
      <c r="MPV76" s="71"/>
      <c r="MPX76" s="65"/>
      <c r="MPY76" s="69"/>
      <c r="MPZ76" s="69"/>
      <c r="MQA76" s="70"/>
      <c r="MQB76" s="70"/>
      <c r="MQC76" s="70"/>
      <c r="MQD76" s="71"/>
      <c r="MQF76" s="65"/>
      <c r="MQG76" s="69"/>
      <c r="MQH76" s="69"/>
      <c r="MQI76" s="70"/>
      <c r="MQJ76" s="70"/>
      <c r="MQK76" s="70"/>
      <c r="MQL76" s="71"/>
      <c r="MQN76" s="65"/>
      <c r="MQO76" s="69"/>
      <c r="MQP76" s="69"/>
      <c r="MQQ76" s="70"/>
      <c r="MQR76" s="70"/>
      <c r="MQS76" s="70"/>
      <c r="MQT76" s="71"/>
      <c r="MQV76" s="65"/>
      <c r="MQW76" s="69"/>
      <c r="MQX76" s="69"/>
      <c r="MQY76" s="70"/>
      <c r="MQZ76" s="70"/>
      <c r="MRA76" s="70"/>
      <c r="MRB76" s="71"/>
      <c r="MRD76" s="65"/>
      <c r="MRE76" s="69"/>
      <c r="MRF76" s="69"/>
      <c r="MRG76" s="70"/>
      <c r="MRH76" s="70"/>
      <c r="MRI76" s="70"/>
      <c r="MRJ76" s="71"/>
      <c r="MRL76" s="65"/>
      <c r="MRM76" s="69"/>
      <c r="MRN76" s="69"/>
      <c r="MRO76" s="70"/>
      <c r="MRP76" s="70"/>
      <c r="MRQ76" s="70"/>
      <c r="MRR76" s="71"/>
      <c r="MRT76" s="65"/>
      <c r="MRU76" s="69"/>
      <c r="MRV76" s="69"/>
      <c r="MRW76" s="70"/>
      <c r="MRX76" s="70"/>
      <c r="MRY76" s="70"/>
      <c r="MRZ76" s="71"/>
      <c r="MSB76" s="65"/>
      <c r="MSC76" s="69"/>
      <c r="MSD76" s="69"/>
      <c r="MSE76" s="70"/>
      <c r="MSF76" s="70"/>
      <c r="MSG76" s="70"/>
      <c r="MSH76" s="71"/>
      <c r="MSJ76" s="65"/>
      <c r="MSK76" s="69"/>
      <c r="MSL76" s="69"/>
      <c r="MSM76" s="70"/>
      <c r="MSN76" s="70"/>
      <c r="MSO76" s="70"/>
      <c r="MSP76" s="71"/>
      <c r="MSR76" s="65"/>
      <c r="MSS76" s="69"/>
      <c r="MST76" s="69"/>
      <c r="MSU76" s="70"/>
      <c r="MSV76" s="70"/>
      <c r="MSW76" s="70"/>
      <c r="MSX76" s="71"/>
      <c r="MSZ76" s="65"/>
      <c r="MTA76" s="69"/>
      <c r="MTB76" s="69"/>
      <c r="MTC76" s="70"/>
      <c r="MTD76" s="70"/>
      <c r="MTE76" s="70"/>
      <c r="MTF76" s="71"/>
      <c r="MTH76" s="65"/>
      <c r="MTI76" s="69"/>
      <c r="MTJ76" s="69"/>
      <c r="MTK76" s="70"/>
      <c r="MTL76" s="70"/>
      <c r="MTM76" s="70"/>
      <c r="MTN76" s="71"/>
      <c r="MTP76" s="65"/>
      <c r="MTQ76" s="69"/>
      <c r="MTR76" s="69"/>
      <c r="MTS76" s="70"/>
      <c r="MTT76" s="70"/>
      <c r="MTU76" s="70"/>
      <c r="MTV76" s="71"/>
      <c r="MTX76" s="65"/>
      <c r="MTY76" s="69"/>
      <c r="MTZ76" s="69"/>
      <c r="MUA76" s="70"/>
      <c r="MUB76" s="70"/>
      <c r="MUC76" s="70"/>
      <c r="MUD76" s="71"/>
      <c r="MUF76" s="65"/>
      <c r="MUG76" s="69"/>
      <c r="MUH76" s="69"/>
      <c r="MUI76" s="70"/>
      <c r="MUJ76" s="70"/>
      <c r="MUK76" s="70"/>
      <c r="MUL76" s="71"/>
      <c r="MUN76" s="65"/>
      <c r="MUO76" s="69"/>
      <c r="MUP76" s="69"/>
      <c r="MUQ76" s="70"/>
      <c r="MUR76" s="70"/>
      <c r="MUS76" s="70"/>
      <c r="MUT76" s="71"/>
      <c r="MUV76" s="65"/>
      <c r="MUW76" s="69"/>
      <c r="MUX76" s="69"/>
      <c r="MUY76" s="70"/>
      <c r="MUZ76" s="70"/>
      <c r="MVA76" s="70"/>
      <c r="MVB76" s="71"/>
      <c r="MVD76" s="65"/>
      <c r="MVE76" s="69"/>
      <c r="MVF76" s="69"/>
      <c r="MVG76" s="70"/>
      <c r="MVH76" s="70"/>
      <c r="MVI76" s="70"/>
      <c r="MVJ76" s="71"/>
      <c r="MVL76" s="65"/>
      <c r="MVM76" s="69"/>
      <c r="MVN76" s="69"/>
      <c r="MVO76" s="70"/>
      <c r="MVP76" s="70"/>
      <c r="MVQ76" s="70"/>
      <c r="MVR76" s="71"/>
      <c r="MVT76" s="65"/>
      <c r="MVU76" s="69"/>
      <c r="MVV76" s="69"/>
      <c r="MVW76" s="70"/>
      <c r="MVX76" s="70"/>
      <c r="MVY76" s="70"/>
      <c r="MVZ76" s="71"/>
      <c r="MWB76" s="65"/>
      <c r="MWC76" s="69"/>
      <c r="MWD76" s="69"/>
      <c r="MWE76" s="70"/>
      <c r="MWF76" s="70"/>
      <c r="MWG76" s="70"/>
      <c r="MWH76" s="71"/>
      <c r="MWJ76" s="65"/>
      <c r="MWK76" s="69"/>
      <c r="MWL76" s="69"/>
      <c r="MWM76" s="70"/>
      <c r="MWN76" s="70"/>
      <c r="MWO76" s="70"/>
      <c r="MWP76" s="71"/>
      <c r="MWR76" s="65"/>
      <c r="MWS76" s="69"/>
      <c r="MWT76" s="69"/>
      <c r="MWU76" s="70"/>
      <c r="MWV76" s="70"/>
      <c r="MWW76" s="70"/>
      <c r="MWX76" s="71"/>
      <c r="MWZ76" s="65"/>
      <c r="MXA76" s="69"/>
      <c r="MXB76" s="69"/>
      <c r="MXC76" s="70"/>
      <c r="MXD76" s="70"/>
      <c r="MXE76" s="70"/>
      <c r="MXF76" s="71"/>
      <c r="MXH76" s="65"/>
      <c r="MXI76" s="69"/>
      <c r="MXJ76" s="69"/>
      <c r="MXK76" s="70"/>
      <c r="MXL76" s="70"/>
      <c r="MXM76" s="70"/>
      <c r="MXN76" s="71"/>
      <c r="MXP76" s="65"/>
      <c r="MXQ76" s="69"/>
      <c r="MXR76" s="69"/>
      <c r="MXS76" s="70"/>
      <c r="MXT76" s="70"/>
      <c r="MXU76" s="70"/>
      <c r="MXV76" s="71"/>
      <c r="MXX76" s="65"/>
      <c r="MXY76" s="69"/>
      <c r="MXZ76" s="69"/>
      <c r="MYA76" s="70"/>
      <c r="MYB76" s="70"/>
      <c r="MYC76" s="70"/>
      <c r="MYD76" s="71"/>
      <c r="MYF76" s="65"/>
      <c r="MYG76" s="69"/>
      <c r="MYH76" s="69"/>
      <c r="MYI76" s="70"/>
      <c r="MYJ76" s="70"/>
      <c r="MYK76" s="70"/>
      <c r="MYL76" s="71"/>
      <c r="MYN76" s="65"/>
      <c r="MYO76" s="69"/>
      <c r="MYP76" s="69"/>
      <c r="MYQ76" s="70"/>
      <c r="MYR76" s="70"/>
      <c r="MYS76" s="70"/>
      <c r="MYT76" s="71"/>
      <c r="MYV76" s="65"/>
      <c r="MYW76" s="69"/>
      <c r="MYX76" s="69"/>
      <c r="MYY76" s="70"/>
      <c r="MYZ76" s="70"/>
      <c r="MZA76" s="70"/>
      <c r="MZB76" s="71"/>
      <c r="MZD76" s="65"/>
      <c r="MZE76" s="69"/>
      <c r="MZF76" s="69"/>
      <c r="MZG76" s="70"/>
      <c r="MZH76" s="70"/>
      <c r="MZI76" s="70"/>
      <c r="MZJ76" s="71"/>
      <c r="MZL76" s="65"/>
      <c r="MZM76" s="69"/>
      <c r="MZN76" s="69"/>
      <c r="MZO76" s="70"/>
      <c r="MZP76" s="70"/>
      <c r="MZQ76" s="70"/>
      <c r="MZR76" s="71"/>
      <c r="MZT76" s="65"/>
      <c r="MZU76" s="69"/>
      <c r="MZV76" s="69"/>
      <c r="MZW76" s="70"/>
      <c r="MZX76" s="70"/>
      <c r="MZY76" s="70"/>
      <c r="MZZ76" s="71"/>
      <c r="NAB76" s="65"/>
      <c r="NAC76" s="69"/>
      <c r="NAD76" s="69"/>
      <c r="NAE76" s="70"/>
      <c r="NAF76" s="70"/>
      <c r="NAG76" s="70"/>
      <c r="NAH76" s="71"/>
      <c r="NAJ76" s="65"/>
      <c r="NAK76" s="69"/>
      <c r="NAL76" s="69"/>
      <c r="NAM76" s="70"/>
      <c r="NAN76" s="70"/>
      <c r="NAO76" s="70"/>
      <c r="NAP76" s="71"/>
      <c r="NAR76" s="65"/>
      <c r="NAS76" s="69"/>
      <c r="NAT76" s="69"/>
      <c r="NAU76" s="70"/>
      <c r="NAV76" s="70"/>
      <c r="NAW76" s="70"/>
      <c r="NAX76" s="71"/>
      <c r="NAZ76" s="65"/>
      <c r="NBA76" s="69"/>
      <c r="NBB76" s="69"/>
      <c r="NBC76" s="70"/>
      <c r="NBD76" s="70"/>
      <c r="NBE76" s="70"/>
      <c r="NBF76" s="71"/>
      <c r="NBH76" s="65"/>
      <c r="NBI76" s="69"/>
      <c r="NBJ76" s="69"/>
      <c r="NBK76" s="70"/>
      <c r="NBL76" s="70"/>
      <c r="NBM76" s="70"/>
      <c r="NBN76" s="71"/>
      <c r="NBP76" s="65"/>
      <c r="NBQ76" s="69"/>
      <c r="NBR76" s="69"/>
      <c r="NBS76" s="70"/>
      <c r="NBT76" s="70"/>
      <c r="NBU76" s="70"/>
      <c r="NBV76" s="71"/>
      <c r="NBX76" s="65"/>
      <c r="NBY76" s="69"/>
      <c r="NBZ76" s="69"/>
      <c r="NCA76" s="70"/>
      <c r="NCB76" s="70"/>
      <c r="NCC76" s="70"/>
      <c r="NCD76" s="71"/>
      <c r="NCF76" s="65"/>
      <c r="NCG76" s="69"/>
      <c r="NCH76" s="69"/>
      <c r="NCI76" s="70"/>
      <c r="NCJ76" s="70"/>
      <c r="NCK76" s="70"/>
      <c r="NCL76" s="71"/>
      <c r="NCN76" s="65"/>
      <c r="NCO76" s="69"/>
      <c r="NCP76" s="69"/>
      <c r="NCQ76" s="70"/>
      <c r="NCR76" s="70"/>
      <c r="NCS76" s="70"/>
      <c r="NCT76" s="71"/>
      <c r="NCV76" s="65"/>
      <c r="NCW76" s="69"/>
      <c r="NCX76" s="69"/>
      <c r="NCY76" s="70"/>
      <c r="NCZ76" s="70"/>
      <c r="NDA76" s="70"/>
      <c r="NDB76" s="71"/>
      <c r="NDD76" s="65"/>
      <c r="NDE76" s="69"/>
      <c r="NDF76" s="69"/>
      <c r="NDG76" s="70"/>
      <c r="NDH76" s="70"/>
      <c r="NDI76" s="70"/>
      <c r="NDJ76" s="71"/>
      <c r="NDL76" s="65"/>
      <c r="NDM76" s="69"/>
      <c r="NDN76" s="69"/>
      <c r="NDO76" s="70"/>
      <c r="NDP76" s="70"/>
      <c r="NDQ76" s="70"/>
      <c r="NDR76" s="71"/>
      <c r="NDT76" s="65"/>
      <c r="NDU76" s="69"/>
      <c r="NDV76" s="69"/>
      <c r="NDW76" s="70"/>
      <c r="NDX76" s="70"/>
      <c r="NDY76" s="70"/>
      <c r="NDZ76" s="71"/>
      <c r="NEB76" s="65"/>
      <c r="NEC76" s="69"/>
      <c r="NED76" s="69"/>
      <c r="NEE76" s="70"/>
      <c r="NEF76" s="70"/>
      <c r="NEG76" s="70"/>
      <c r="NEH76" s="71"/>
      <c r="NEJ76" s="65"/>
      <c r="NEK76" s="69"/>
      <c r="NEL76" s="69"/>
      <c r="NEM76" s="70"/>
      <c r="NEN76" s="70"/>
      <c r="NEO76" s="70"/>
      <c r="NEP76" s="71"/>
      <c r="NER76" s="65"/>
      <c r="NES76" s="69"/>
      <c r="NET76" s="69"/>
      <c r="NEU76" s="70"/>
      <c r="NEV76" s="70"/>
      <c r="NEW76" s="70"/>
      <c r="NEX76" s="71"/>
      <c r="NEZ76" s="65"/>
      <c r="NFA76" s="69"/>
      <c r="NFB76" s="69"/>
      <c r="NFC76" s="70"/>
      <c r="NFD76" s="70"/>
      <c r="NFE76" s="70"/>
      <c r="NFF76" s="71"/>
      <c r="NFH76" s="65"/>
      <c r="NFI76" s="69"/>
      <c r="NFJ76" s="69"/>
      <c r="NFK76" s="70"/>
      <c r="NFL76" s="70"/>
      <c r="NFM76" s="70"/>
      <c r="NFN76" s="71"/>
      <c r="NFP76" s="65"/>
      <c r="NFQ76" s="69"/>
      <c r="NFR76" s="69"/>
      <c r="NFS76" s="70"/>
      <c r="NFT76" s="70"/>
      <c r="NFU76" s="70"/>
      <c r="NFV76" s="71"/>
      <c r="NFX76" s="65"/>
      <c r="NFY76" s="69"/>
      <c r="NFZ76" s="69"/>
      <c r="NGA76" s="70"/>
      <c r="NGB76" s="70"/>
      <c r="NGC76" s="70"/>
      <c r="NGD76" s="71"/>
      <c r="NGF76" s="65"/>
      <c r="NGG76" s="69"/>
      <c r="NGH76" s="69"/>
      <c r="NGI76" s="70"/>
      <c r="NGJ76" s="70"/>
      <c r="NGK76" s="70"/>
      <c r="NGL76" s="71"/>
      <c r="NGN76" s="65"/>
      <c r="NGO76" s="69"/>
      <c r="NGP76" s="69"/>
      <c r="NGQ76" s="70"/>
      <c r="NGR76" s="70"/>
      <c r="NGS76" s="70"/>
      <c r="NGT76" s="71"/>
      <c r="NGV76" s="65"/>
      <c r="NGW76" s="69"/>
      <c r="NGX76" s="69"/>
      <c r="NGY76" s="70"/>
      <c r="NGZ76" s="70"/>
      <c r="NHA76" s="70"/>
      <c r="NHB76" s="71"/>
      <c r="NHD76" s="65"/>
      <c r="NHE76" s="69"/>
      <c r="NHF76" s="69"/>
      <c r="NHG76" s="70"/>
      <c r="NHH76" s="70"/>
      <c r="NHI76" s="70"/>
      <c r="NHJ76" s="71"/>
      <c r="NHL76" s="65"/>
      <c r="NHM76" s="69"/>
      <c r="NHN76" s="69"/>
      <c r="NHO76" s="70"/>
      <c r="NHP76" s="70"/>
      <c r="NHQ76" s="70"/>
      <c r="NHR76" s="71"/>
      <c r="NHT76" s="65"/>
      <c r="NHU76" s="69"/>
      <c r="NHV76" s="69"/>
      <c r="NHW76" s="70"/>
      <c r="NHX76" s="70"/>
      <c r="NHY76" s="70"/>
      <c r="NHZ76" s="71"/>
      <c r="NIB76" s="65"/>
      <c r="NIC76" s="69"/>
      <c r="NID76" s="69"/>
      <c r="NIE76" s="70"/>
      <c r="NIF76" s="70"/>
      <c r="NIG76" s="70"/>
      <c r="NIH76" s="71"/>
      <c r="NIJ76" s="65"/>
      <c r="NIK76" s="69"/>
      <c r="NIL76" s="69"/>
      <c r="NIM76" s="70"/>
      <c r="NIN76" s="70"/>
      <c r="NIO76" s="70"/>
      <c r="NIP76" s="71"/>
      <c r="NIR76" s="65"/>
      <c r="NIS76" s="69"/>
      <c r="NIT76" s="69"/>
      <c r="NIU76" s="70"/>
      <c r="NIV76" s="70"/>
      <c r="NIW76" s="70"/>
      <c r="NIX76" s="71"/>
      <c r="NIZ76" s="65"/>
      <c r="NJA76" s="69"/>
      <c r="NJB76" s="69"/>
      <c r="NJC76" s="70"/>
      <c r="NJD76" s="70"/>
      <c r="NJE76" s="70"/>
      <c r="NJF76" s="71"/>
      <c r="NJH76" s="65"/>
      <c r="NJI76" s="69"/>
      <c r="NJJ76" s="69"/>
      <c r="NJK76" s="70"/>
      <c r="NJL76" s="70"/>
      <c r="NJM76" s="70"/>
      <c r="NJN76" s="71"/>
      <c r="NJP76" s="65"/>
      <c r="NJQ76" s="69"/>
      <c r="NJR76" s="69"/>
      <c r="NJS76" s="70"/>
      <c r="NJT76" s="70"/>
      <c r="NJU76" s="70"/>
      <c r="NJV76" s="71"/>
      <c r="NJX76" s="65"/>
      <c r="NJY76" s="69"/>
      <c r="NJZ76" s="69"/>
      <c r="NKA76" s="70"/>
      <c r="NKB76" s="70"/>
      <c r="NKC76" s="70"/>
      <c r="NKD76" s="71"/>
      <c r="NKF76" s="65"/>
      <c r="NKG76" s="69"/>
      <c r="NKH76" s="69"/>
      <c r="NKI76" s="70"/>
      <c r="NKJ76" s="70"/>
      <c r="NKK76" s="70"/>
      <c r="NKL76" s="71"/>
      <c r="NKN76" s="65"/>
      <c r="NKO76" s="69"/>
      <c r="NKP76" s="69"/>
      <c r="NKQ76" s="70"/>
      <c r="NKR76" s="70"/>
      <c r="NKS76" s="70"/>
      <c r="NKT76" s="71"/>
      <c r="NKV76" s="65"/>
      <c r="NKW76" s="69"/>
      <c r="NKX76" s="69"/>
      <c r="NKY76" s="70"/>
      <c r="NKZ76" s="70"/>
      <c r="NLA76" s="70"/>
      <c r="NLB76" s="71"/>
      <c r="NLD76" s="65"/>
      <c r="NLE76" s="69"/>
      <c r="NLF76" s="69"/>
      <c r="NLG76" s="70"/>
      <c r="NLH76" s="70"/>
      <c r="NLI76" s="70"/>
      <c r="NLJ76" s="71"/>
      <c r="NLL76" s="65"/>
      <c r="NLM76" s="69"/>
      <c r="NLN76" s="69"/>
      <c r="NLO76" s="70"/>
      <c r="NLP76" s="70"/>
      <c r="NLQ76" s="70"/>
      <c r="NLR76" s="71"/>
      <c r="NLT76" s="65"/>
      <c r="NLU76" s="69"/>
      <c r="NLV76" s="69"/>
      <c r="NLW76" s="70"/>
      <c r="NLX76" s="70"/>
      <c r="NLY76" s="70"/>
      <c r="NLZ76" s="71"/>
      <c r="NMB76" s="65"/>
      <c r="NMC76" s="69"/>
      <c r="NMD76" s="69"/>
      <c r="NME76" s="70"/>
      <c r="NMF76" s="70"/>
      <c r="NMG76" s="70"/>
      <c r="NMH76" s="71"/>
      <c r="NMJ76" s="65"/>
      <c r="NMK76" s="69"/>
      <c r="NML76" s="69"/>
      <c r="NMM76" s="70"/>
      <c r="NMN76" s="70"/>
      <c r="NMO76" s="70"/>
      <c r="NMP76" s="71"/>
      <c r="NMR76" s="65"/>
      <c r="NMS76" s="69"/>
      <c r="NMT76" s="69"/>
      <c r="NMU76" s="70"/>
      <c r="NMV76" s="70"/>
      <c r="NMW76" s="70"/>
      <c r="NMX76" s="71"/>
      <c r="NMZ76" s="65"/>
      <c r="NNA76" s="69"/>
      <c r="NNB76" s="69"/>
      <c r="NNC76" s="70"/>
      <c r="NND76" s="70"/>
      <c r="NNE76" s="70"/>
      <c r="NNF76" s="71"/>
      <c r="NNH76" s="65"/>
      <c r="NNI76" s="69"/>
      <c r="NNJ76" s="69"/>
      <c r="NNK76" s="70"/>
      <c r="NNL76" s="70"/>
      <c r="NNM76" s="70"/>
      <c r="NNN76" s="71"/>
      <c r="NNP76" s="65"/>
      <c r="NNQ76" s="69"/>
      <c r="NNR76" s="69"/>
      <c r="NNS76" s="70"/>
      <c r="NNT76" s="70"/>
      <c r="NNU76" s="70"/>
      <c r="NNV76" s="71"/>
      <c r="NNX76" s="65"/>
      <c r="NNY76" s="69"/>
      <c r="NNZ76" s="69"/>
      <c r="NOA76" s="70"/>
      <c r="NOB76" s="70"/>
      <c r="NOC76" s="70"/>
      <c r="NOD76" s="71"/>
      <c r="NOF76" s="65"/>
      <c r="NOG76" s="69"/>
      <c r="NOH76" s="69"/>
      <c r="NOI76" s="70"/>
      <c r="NOJ76" s="70"/>
      <c r="NOK76" s="70"/>
      <c r="NOL76" s="71"/>
      <c r="NON76" s="65"/>
      <c r="NOO76" s="69"/>
      <c r="NOP76" s="69"/>
      <c r="NOQ76" s="70"/>
      <c r="NOR76" s="70"/>
      <c r="NOS76" s="70"/>
      <c r="NOT76" s="71"/>
      <c r="NOV76" s="65"/>
      <c r="NOW76" s="69"/>
      <c r="NOX76" s="69"/>
      <c r="NOY76" s="70"/>
      <c r="NOZ76" s="70"/>
      <c r="NPA76" s="70"/>
      <c r="NPB76" s="71"/>
      <c r="NPD76" s="65"/>
      <c r="NPE76" s="69"/>
      <c r="NPF76" s="69"/>
      <c r="NPG76" s="70"/>
      <c r="NPH76" s="70"/>
      <c r="NPI76" s="70"/>
      <c r="NPJ76" s="71"/>
      <c r="NPL76" s="65"/>
      <c r="NPM76" s="69"/>
      <c r="NPN76" s="69"/>
      <c r="NPO76" s="70"/>
      <c r="NPP76" s="70"/>
      <c r="NPQ76" s="70"/>
      <c r="NPR76" s="71"/>
      <c r="NPT76" s="65"/>
      <c r="NPU76" s="69"/>
      <c r="NPV76" s="69"/>
      <c r="NPW76" s="70"/>
      <c r="NPX76" s="70"/>
      <c r="NPY76" s="70"/>
      <c r="NPZ76" s="71"/>
      <c r="NQB76" s="65"/>
      <c r="NQC76" s="69"/>
      <c r="NQD76" s="69"/>
      <c r="NQE76" s="70"/>
      <c r="NQF76" s="70"/>
      <c r="NQG76" s="70"/>
      <c r="NQH76" s="71"/>
      <c r="NQJ76" s="65"/>
      <c r="NQK76" s="69"/>
      <c r="NQL76" s="69"/>
      <c r="NQM76" s="70"/>
      <c r="NQN76" s="70"/>
      <c r="NQO76" s="70"/>
      <c r="NQP76" s="71"/>
      <c r="NQR76" s="65"/>
      <c r="NQS76" s="69"/>
      <c r="NQT76" s="69"/>
      <c r="NQU76" s="70"/>
      <c r="NQV76" s="70"/>
      <c r="NQW76" s="70"/>
      <c r="NQX76" s="71"/>
      <c r="NQZ76" s="65"/>
      <c r="NRA76" s="69"/>
      <c r="NRB76" s="69"/>
      <c r="NRC76" s="70"/>
      <c r="NRD76" s="70"/>
      <c r="NRE76" s="70"/>
      <c r="NRF76" s="71"/>
      <c r="NRH76" s="65"/>
      <c r="NRI76" s="69"/>
      <c r="NRJ76" s="69"/>
      <c r="NRK76" s="70"/>
      <c r="NRL76" s="70"/>
      <c r="NRM76" s="70"/>
      <c r="NRN76" s="71"/>
      <c r="NRP76" s="65"/>
      <c r="NRQ76" s="69"/>
      <c r="NRR76" s="69"/>
      <c r="NRS76" s="70"/>
      <c r="NRT76" s="70"/>
      <c r="NRU76" s="70"/>
      <c r="NRV76" s="71"/>
      <c r="NRX76" s="65"/>
      <c r="NRY76" s="69"/>
      <c r="NRZ76" s="69"/>
      <c r="NSA76" s="70"/>
      <c r="NSB76" s="70"/>
      <c r="NSC76" s="70"/>
      <c r="NSD76" s="71"/>
      <c r="NSF76" s="65"/>
      <c r="NSG76" s="69"/>
      <c r="NSH76" s="69"/>
      <c r="NSI76" s="70"/>
      <c r="NSJ76" s="70"/>
      <c r="NSK76" s="70"/>
      <c r="NSL76" s="71"/>
      <c r="NSN76" s="65"/>
      <c r="NSO76" s="69"/>
      <c r="NSP76" s="69"/>
      <c r="NSQ76" s="70"/>
      <c r="NSR76" s="70"/>
      <c r="NSS76" s="70"/>
      <c r="NST76" s="71"/>
      <c r="NSV76" s="65"/>
      <c r="NSW76" s="69"/>
      <c r="NSX76" s="69"/>
      <c r="NSY76" s="70"/>
      <c r="NSZ76" s="70"/>
      <c r="NTA76" s="70"/>
      <c r="NTB76" s="71"/>
      <c r="NTD76" s="65"/>
      <c r="NTE76" s="69"/>
      <c r="NTF76" s="69"/>
      <c r="NTG76" s="70"/>
      <c r="NTH76" s="70"/>
      <c r="NTI76" s="70"/>
      <c r="NTJ76" s="71"/>
      <c r="NTL76" s="65"/>
      <c r="NTM76" s="69"/>
      <c r="NTN76" s="69"/>
      <c r="NTO76" s="70"/>
      <c r="NTP76" s="70"/>
      <c r="NTQ76" s="70"/>
      <c r="NTR76" s="71"/>
      <c r="NTT76" s="65"/>
      <c r="NTU76" s="69"/>
      <c r="NTV76" s="69"/>
      <c r="NTW76" s="70"/>
      <c r="NTX76" s="70"/>
      <c r="NTY76" s="70"/>
      <c r="NTZ76" s="71"/>
      <c r="NUB76" s="65"/>
      <c r="NUC76" s="69"/>
      <c r="NUD76" s="69"/>
      <c r="NUE76" s="70"/>
      <c r="NUF76" s="70"/>
      <c r="NUG76" s="70"/>
      <c r="NUH76" s="71"/>
      <c r="NUJ76" s="65"/>
      <c r="NUK76" s="69"/>
      <c r="NUL76" s="69"/>
      <c r="NUM76" s="70"/>
      <c r="NUN76" s="70"/>
      <c r="NUO76" s="70"/>
      <c r="NUP76" s="71"/>
      <c r="NUR76" s="65"/>
      <c r="NUS76" s="69"/>
      <c r="NUT76" s="69"/>
      <c r="NUU76" s="70"/>
      <c r="NUV76" s="70"/>
      <c r="NUW76" s="70"/>
      <c r="NUX76" s="71"/>
      <c r="NUZ76" s="65"/>
      <c r="NVA76" s="69"/>
      <c r="NVB76" s="69"/>
      <c r="NVC76" s="70"/>
      <c r="NVD76" s="70"/>
      <c r="NVE76" s="70"/>
      <c r="NVF76" s="71"/>
      <c r="NVH76" s="65"/>
      <c r="NVI76" s="69"/>
      <c r="NVJ76" s="69"/>
      <c r="NVK76" s="70"/>
      <c r="NVL76" s="70"/>
      <c r="NVM76" s="70"/>
      <c r="NVN76" s="71"/>
      <c r="NVP76" s="65"/>
      <c r="NVQ76" s="69"/>
      <c r="NVR76" s="69"/>
      <c r="NVS76" s="70"/>
      <c r="NVT76" s="70"/>
      <c r="NVU76" s="70"/>
      <c r="NVV76" s="71"/>
      <c r="NVX76" s="65"/>
      <c r="NVY76" s="69"/>
      <c r="NVZ76" s="69"/>
      <c r="NWA76" s="70"/>
      <c r="NWB76" s="70"/>
      <c r="NWC76" s="70"/>
      <c r="NWD76" s="71"/>
      <c r="NWF76" s="65"/>
      <c r="NWG76" s="69"/>
      <c r="NWH76" s="69"/>
      <c r="NWI76" s="70"/>
      <c r="NWJ76" s="70"/>
      <c r="NWK76" s="70"/>
      <c r="NWL76" s="71"/>
      <c r="NWN76" s="65"/>
      <c r="NWO76" s="69"/>
      <c r="NWP76" s="69"/>
      <c r="NWQ76" s="70"/>
      <c r="NWR76" s="70"/>
      <c r="NWS76" s="70"/>
      <c r="NWT76" s="71"/>
      <c r="NWV76" s="65"/>
      <c r="NWW76" s="69"/>
      <c r="NWX76" s="69"/>
      <c r="NWY76" s="70"/>
      <c r="NWZ76" s="70"/>
      <c r="NXA76" s="70"/>
      <c r="NXB76" s="71"/>
      <c r="NXD76" s="65"/>
      <c r="NXE76" s="69"/>
      <c r="NXF76" s="69"/>
      <c r="NXG76" s="70"/>
      <c r="NXH76" s="70"/>
      <c r="NXI76" s="70"/>
      <c r="NXJ76" s="71"/>
      <c r="NXL76" s="65"/>
      <c r="NXM76" s="69"/>
      <c r="NXN76" s="69"/>
      <c r="NXO76" s="70"/>
      <c r="NXP76" s="70"/>
      <c r="NXQ76" s="70"/>
      <c r="NXR76" s="71"/>
      <c r="NXT76" s="65"/>
      <c r="NXU76" s="69"/>
      <c r="NXV76" s="69"/>
      <c r="NXW76" s="70"/>
      <c r="NXX76" s="70"/>
      <c r="NXY76" s="70"/>
      <c r="NXZ76" s="71"/>
      <c r="NYB76" s="65"/>
      <c r="NYC76" s="69"/>
      <c r="NYD76" s="69"/>
      <c r="NYE76" s="70"/>
      <c r="NYF76" s="70"/>
      <c r="NYG76" s="70"/>
      <c r="NYH76" s="71"/>
      <c r="NYJ76" s="65"/>
      <c r="NYK76" s="69"/>
      <c r="NYL76" s="69"/>
      <c r="NYM76" s="70"/>
      <c r="NYN76" s="70"/>
      <c r="NYO76" s="70"/>
      <c r="NYP76" s="71"/>
      <c r="NYR76" s="65"/>
      <c r="NYS76" s="69"/>
      <c r="NYT76" s="69"/>
      <c r="NYU76" s="70"/>
      <c r="NYV76" s="70"/>
      <c r="NYW76" s="70"/>
      <c r="NYX76" s="71"/>
      <c r="NYZ76" s="65"/>
      <c r="NZA76" s="69"/>
      <c r="NZB76" s="69"/>
      <c r="NZC76" s="70"/>
      <c r="NZD76" s="70"/>
      <c r="NZE76" s="70"/>
      <c r="NZF76" s="71"/>
      <c r="NZH76" s="65"/>
      <c r="NZI76" s="69"/>
      <c r="NZJ76" s="69"/>
      <c r="NZK76" s="70"/>
      <c r="NZL76" s="70"/>
      <c r="NZM76" s="70"/>
      <c r="NZN76" s="71"/>
      <c r="NZP76" s="65"/>
      <c r="NZQ76" s="69"/>
      <c r="NZR76" s="69"/>
      <c r="NZS76" s="70"/>
      <c r="NZT76" s="70"/>
      <c r="NZU76" s="70"/>
      <c r="NZV76" s="71"/>
      <c r="NZX76" s="65"/>
      <c r="NZY76" s="69"/>
      <c r="NZZ76" s="69"/>
      <c r="OAA76" s="70"/>
      <c r="OAB76" s="70"/>
      <c r="OAC76" s="70"/>
      <c r="OAD76" s="71"/>
      <c r="OAF76" s="65"/>
      <c r="OAG76" s="69"/>
      <c r="OAH76" s="69"/>
      <c r="OAI76" s="70"/>
      <c r="OAJ76" s="70"/>
      <c r="OAK76" s="70"/>
      <c r="OAL76" s="71"/>
      <c r="OAN76" s="65"/>
      <c r="OAO76" s="69"/>
      <c r="OAP76" s="69"/>
      <c r="OAQ76" s="70"/>
      <c r="OAR76" s="70"/>
      <c r="OAS76" s="70"/>
      <c r="OAT76" s="71"/>
      <c r="OAV76" s="65"/>
      <c r="OAW76" s="69"/>
      <c r="OAX76" s="69"/>
      <c r="OAY76" s="70"/>
      <c r="OAZ76" s="70"/>
      <c r="OBA76" s="70"/>
      <c r="OBB76" s="71"/>
      <c r="OBD76" s="65"/>
      <c r="OBE76" s="69"/>
      <c r="OBF76" s="69"/>
      <c r="OBG76" s="70"/>
      <c r="OBH76" s="70"/>
      <c r="OBI76" s="70"/>
      <c r="OBJ76" s="71"/>
      <c r="OBL76" s="65"/>
      <c r="OBM76" s="69"/>
      <c r="OBN76" s="69"/>
      <c r="OBO76" s="70"/>
      <c r="OBP76" s="70"/>
      <c r="OBQ76" s="70"/>
      <c r="OBR76" s="71"/>
      <c r="OBT76" s="65"/>
      <c r="OBU76" s="69"/>
      <c r="OBV76" s="69"/>
      <c r="OBW76" s="70"/>
      <c r="OBX76" s="70"/>
      <c r="OBY76" s="70"/>
      <c r="OBZ76" s="71"/>
      <c r="OCB76" s="65"/>
      <c r="OCC76" s="69"/>
      <c r="OCD76" s="69"/>
      <c r="OCE76" s="70"/>
      <c r="OCF76" s="70"/>
      <c r="OCG76" s="70"/>
      <c r="OCH76" s="71"/>
      <c r="OCJ76" s="65"/>
      <c r="OCK76" s="69"/>
      <c r="OCL76" s="69"/>
      <c r="OCM76" s="70"/>
      <c r="OCN76" s="70"/>
      <c r="OCO76" s="70"/>
      <c r="OCP76" s="71"/>
      <c r="OCR76" s="65"/>
      <c r="OCS76" s="69"/>
      <c r="OCT76" s="69"/>
      <c r="OCU76" s="70"/>
      <c r="OCV76" s="70"/>
      <c r="OCW76" s="70"/>
      <c r="OCX76" s="71"/>
      <c r="OCZ76" s="65"/>
      <c r="ODA76" s="69"/>
      <c r="ODB76" s="69"/>
      <c r="ODC76" s="70"/>
      <c r="ODD76" s="70"/>
      <c r="ODE76" s="70"/>
      <c r="ODF76" s="71"/>
      <c r="ODH76" s="65"/>
      <c r="ODI76" s="69"/>
      <c r="ODJ76" s="69"/>
      <c r="ODK76" s="70"/>
      <c r="ODL76" s="70"/>
      <c r="ODM76" s="70"/>
      <c r="ODN76" s="71"/>
      <c r="ODP76" s="65"/>
      <c r="ODQ76" s="69"/>
      <c r="ODR76" s="69"/>
      <c r="ODS76" s="70"/>
      <c r="ODT76" s="70"/>
      <c r="ODU76" s="70"/>
      <c r="ODV76" s="71"/>
      <c r="ODX76" s="65"/>
      <c r="ODY76" s="69"/>
      <c r="ODZ76" s="69"/>
      <c r="OEA76" s="70"/>
      <c r="OEB76" s="70"/>
      <c r="OEC76" s="70"/>
      <c r="OED76" s="71"/>
      <c r="OEF76" s="65"/>
      <c r="OEG76" s="69"/>
      <c r="OEH76" s="69"/>
      <c r="OEI76" s="70"/>
      <c r="OEJ76" s="70"/>
      <c r="OEK76" s="70"/>
      <c r="OEL76" s="71"/>
      <c r="OEN76" s="65"/>
      <c r="OEO76" s="69"/>
      <c r="OEP76" s="69"/>
      <c r="OEQ76" s="70"/>
      <c r="OER76" s="70"/>
      <c r="OES76" s="70"/>
      <c r="OET76" s="71"/>
      <c r="OEV76" s="65"/>
      <c r="OEW76" s="69"/>
      <c r="OEX76" s="69"/>
      <c r="OEY76" s="70"/>
      <c r="OEZ76" s="70"/>
      <c r="OFA76" s="70"/>
      <c r="OFB76" s="71"/>
      <c r="OFD76" s="65"/>
      <c r="OFE76" s="69"/>
      <c r="OFF76" s="69"/>
      <c r="OFG76" s="70"/>
      <c r="OFH76" s="70"/>
      <c r="OFI76" s="70"/>
      <c r="OFJ76" s="71"/>
      <c r="OFL76" s="65"/>
      <c r="OFM76" s="69"/>
      <c r="OFN76" s="69"/>
      <c r="OFO76" s="70"/>
      <c r="OFP76" s="70"/>
      <c r="OFQ76" s="70"/>
      <c r="OFR76" s="71"/>
      <c r="OFT76" s="65"/>
      <c r="OFU76" s="69"/>
      <c r="OFV76" s="69"/>
      <c r="OFW76" s="70"/>
      <c r="OFX76" s="70"/>
      <c r="OFY76" s="70"/>
      <c r="OFZ76" s="71"/>
      <c r="OGB76" s="65"/>
      <c r="OGC76" s="69"/>
      <c r="OGD76" s="69"/>
      <c r="OGE76" s="70"/>
      <c r="OGF76" s="70"/>
      <c r="OGG76" s="70"/>
      <c r="OGH76" s="71"/>
      <c r="OGJ76" s="65"/>
      <c r="OGK76" s="69"/>
      <c r="OGL76" s="69"/>
      <c r="OGM76" s="70"/>
      <c r="OGN76" s="70"/>
      <c r="OGO76" s="70"/>
      <c r="OGP76" s="71"/>
      <c r="OGR76" s="65"/>
      <c r="OGS76" s="69"/>
      <c r="OGT76" s="69"/>
      <c r="OGU76" s="70"/>
      <c r="OGV76" s="70"/>
      <c r="OGW76" s="70"/>
      <c r="OGX76" s="71"/>
      <c r="OGZ76" s="65"/>
      <c r="OHA76" s="69"/>
      <c r="OHB76" s="69"/>
      <c r="OHC76" s="70"/>
      <c r="OHD76" s="70"/>
      <c r="OHE76" s="70"/>
      <c r="OHF76" s="71"/>
      <c r="OHH76" s="65"/>
      <c r="OHI76" s="69"/>
      <c r="OHJ76" s="69"/>
      <c r="OHK76" s="70"/>
      <c r="OHL76" s="70"/>
      <c r="OHM76" s="70"/>
      <c r="OHN76" s="71"/>
      <c r="OHP76" s="65"/>
      <c r="OHQ76" s="69"/>
      <c r="OHR76" s="69"/>
      <c r="OHS76" s="70"/>
      <c r="OHT76" s="70"/>
      <c r="OHU76" s="70"/>
      <c r="OHV76" s="71"/>
      <c r="OHX76" s="65"/>
      <c r="OHY76" s="69"/>
      <c r="OHZ76" s="69"/>
      <c r="OIA76" s="70"/>
      <c r="OIB76" s="70"/>
      <c r="OIC76" s="70"/>
      <c r="OID76" s="71"/>
      <c r="OIF76" s="65"/>
      <c r="OIG76" s="69"/>
      <c r="OIH76" s="69"/>
      <c r="OII76" s="70"/>
      <c r="OIJ76" s="70"/>
      <c r="OIK76" s="70"/>
      <c r="OIL76" s="71"/>
      <c r="OIN76" s="65"/>
      <c r="OIO76" s="69"/>
      <c r="OIP76" s="69"/>
      <c r="OIQ76" s="70"/>
      <c r="OIR76" s="70"/>
      <c r="OIS76" s="70"/>
      <c r="OIT76" s="71"/>
      <c r="OIV76" s="65"/>
      <c r="OIW76" s="69"/>
      <c r="OIX76" s="69"/>
      <c r="OIY76" s="70"/>
      <c r="OIZ76" s="70"/>
      <c r="OJA76" s="70"/>
      <c r="OJB76" s="71"/>
      <c r="OJD76" s="65"/>
      <c r="OJE76" s="69"/>
      <c r="OJF76" s="69"/>
      <c r="OJG76" s="70"/>
      <c r="OJH76" s="70"/>
      <c r="OJI76" s="70"/>
      <c r="OJJ76" s="71"/>
      <c r="OJL76" s="65"/>
      <c r="OJM76" s="69"/>
      <c r="OJN76" s="69"/>
      <c r="OJO76" s="70"/>
      <c r="OJP76" s="70"/>
      <c r="OJQ76" s="70"/>
      <c r="OJR76" s="71"/>
      <c r="OJT76" s="65"/>
      <c r="OJU76" s="69"/>
      <c r="OJV76" s="69"/>
      <c r="OJW76" s="70"/>
      <c r="OJX76" s="70"/>
      <c r="OJY76" s="70"/>
      <c r="OJZ76" s="71"/>
      <c r="OKB76" s="65"/>
      <c r="OKC76" s="69"/>
      <c r="OKD76" s="69"/>
      <c r="OKE76" s="70"/>
      <c r="OKF76" s="70"/>
      <c r="OKG76" s="70"/>
      <c r="OKH76" s="71"/>
      <c r="OKJ76" s="65"/>
      <c r="OKK76" s="69"/>
      <c r="OKL76" s="69"/>
      <c r="OKM76" s="70"/>
      <c r="OKN76" s="70"/>
      <c r="OKO76" s="70"/>
      <c r="OKP76" s="71"/>
      <c r="OKR76" s="65"/>
      <c r="OKS76" s="69"/>
      <c r="OKT76" s="69"/>
      <c r="OKU76" s="70"/>
      <c r="OKV76" s="70"/>
      <c r="OKW76" s="70"/>
      <c r="OKX76" s="71"/>
      <c r="OKZ76" s="65"/>
      <c r="OLA76" s="69"/>
      <c r="OLB76" s="69"/>
      <c r="OLC76" s="70"/>
      <c r="OLD76" s="70"/>
      <c r="OLE76" s="70"/>
      <c r="OLF76" s="71"/>
      <c r="OLH76" s="65"/>
      <c r="OLI76" s="69"/>
      <c r="OLJ76" s="69"/>
      <c r="OLK76" s="70"/>
      <c r="OLL76" s="70"/>
      <c r="OLM76" s="70"/>
      <c r="OLN76" s="71"/>
      <c r="OLP76" s="65"/>
      <c r="OLQ76" s="69"/>
      <c r="OLR76" s="69"/>
      <c r="OLS76" s="70"/>
      <c r="OLT76" s="70"/>
      <c r="OLU76" s="70"/>
      <c r="OLV76" s="71"/>
      <c r="OLX76" s="65"/>
      <c r="OLY76" s="69"/>
      <c r="OLZ76" s="69"/>
      <c r="OMA76" s="70"/>
      <c r="OMB76" s="70"/>
      <c r="OMC76" s="70"/>
      <c r="OMD76" s="71"/>
      <c r="OMF76" s="65"/>
      <c r="OMG76" s="69"/>
      <c r="OMH76" s="69"/>
      <c r="OMI76" s="70"/>
      <c r="OMJ76" s="70"/>
      <c r="OMK76" s="70"/>
      <c r="OML76" s="71"/>
      <c r="OMN76" s="65"/>
      <c r="OMO76" s="69"/>
      <c r="OMP76" s="69"/>
      <c r="OMQ76" s="70"/>
      <c r="OMR76" s="70"/>
      <c r="OMS76" s="70"/>
      <c r="OMT76" s="71"/>
      <c r="OMV76" s="65"/>
      <c r="OMW76" s="69"/>
      <c r="OMX76" s="69"/>
      <c r="OMY76" s="70"/>
      <c r="OMZ76" s="70"/>
      <c r="ONA76" s="70"/>
      <c r="ONB76" s="71"/>
      <c r="OND76" s="65"/>
      <c r="ONE76" s="69"/>
      <c r="ONF76" s="69"/>
      <c r="ONG76" s="70"/>
      <c r="ONH76" s="70"/>
      <c r="ONI76" s="70"/>
      <c r="ONJ76" s="71"/>
      <c r="ONL76" s="65"/>
      <c r="ONM76" s="69"/>
      <c r="ONN76" s="69"/>
      <c r="ONO76" s="70"/>
      <c r="ONP76" s="70"/>
      <c r="ONQ76" s="70"/>
      <c r="ONR76" s="71"/>
      <c r="ONT76" s="65"/>
      <c r="ONU76" s="69"/>
      <c r="ONV76" s="69"/>
      <c r="ONW76" s="70"/>
      <c r="ONX76" s="70"/>
      <c r="ONY76" s="70"/>
      <c r="ONZ76" s="71"/>
      <c r="OOB76" s="65"/>
      <c r="OOC76" s="69"/>
      <c r="OOD76" s="69"/>
      <c r="OOE76" s="70"/>
      <c r="OOF76" s="70"/>
      <c r="OOG76" s="70"/>
      <c r="OOH76" s="71"/>
      <c r="OOJ76" s="65"/>
      <c r="OOK76" s="69"/>
      <c r="OOL76" s="69"/>
      <c r="OOM76" s="70"/>
      <c r="OON76" s="70"/>
      <c r="OOO76" s="70"/>
      <c r="OOP76" s="71"/>
      <c r="OOR76" s="65"/>
      <c r="OOS76" s="69"/>
      <c r="OOT76" s="69"/>
      <c r="OOU76" s="70"/>
      <c r="OOV76" s="70"/>
      <c r="OOW76" s="70"/>
      <c r="OOX76" s="71"/>
      <c r="OOZ76" s="65"/>
      <c r="OPA76" s="69"/>
      <c r="OPB76" s="69"/>
      <c r="OPC76" s="70"/>
      <c r="OPD76" s="70"/>
      <c r="OPE76" s="70"/>
      <c r="OPF76" s="71"/>
      <c r="OPH76" s="65"/>
      <c r="OPI76" s="69"/>
      <c r="OPJ76" s="69"/>
      <c r="OPK76" s="70"/>
      <c r="OPL76" s="70"/>
      <c r="OPM76" s="70"/>
      <c r="OPN76" s="71"/>
      <c r="OPP76" s="65"/>
      <c r="OPQ76" s="69"/>
      <c r="OPR76" s="69"/>
      <c r="OPS76" s="70"/>
      <c r="OPT76" s="70"/>
      <c r="OPU76" s="70"/>
      <c r="OPV76" s="71"/>
      <c r="OPX76" s="65"/>
      <c r="OPY76" s="69"/>
      <c r="OPZ76" s="69"/>
      <c r="OQA76" s="70"/>
      <c r="OQB76" s="70"/>
      <c r="OQC76" s="70"/>
      <c r="OQD76" s="71"/>
      <c r="OQF76" s="65"/>
      <c r="OQG76" s="69"/>
      <c r="OQH76" s="69"/>
      <c r="OQI76" s="70"/>
      <c r="OQJ76" s="70"/>
      <c r="OQK76" s="70"/>
      <c r="OQL76" s="71"/>
      <c r="OQN76" s="65"/>
      <c r="OQO76" s="69"/>
      <c r="OQP76" s="69"/>
      <c r="OQQ76" s="70"/>
      <c r="OQR76" s="70"/>
      <c r="OQS76" s="70"/>
      <c r="OQT76" s="71"/>
      <c r="OQV76" s="65"/>
      <c r="OQW76" s="69"/>
      <c r="OQX76" s="69"/>
      <c r="OQY76" s="70"/>
      <c r="OQZ76" s="70"/>
      <c r="ORA76" s="70"/>
      <c r="ORB76" s="71"/>
      <c r="ORD76" s="65"/>
      <c r="ORE76" s="69"/>
      <c r="ORF76" s="69"/>
      <c r="ORG76" s="70"/>
      <c r="ORH76" s="70"/>
      <c r="ORI76" s="70"/>
      <c r="ORJ76" s="71"/>
      <c r="ORL76" s="65"/>
      <c r="ORM76" s="69"/>
      <c r="ORN76" s="69"/>
      <c r="ORO76" s="70"/>
      <c r="ORP76" s="70"/>
      <c r="ORQ76" s="70"/>
      <c r="ORR76" s="71"/>
      <c r="ORT76" s="65"/>
      <c r="ORU76" s="69"/>
      <c r="ORV76" s="69"/>
      <c r="ORW76" s="70"/>
      <c r="ORX76" s="70"/>
      <c r="ORY76" s="70"/>
      <c r="ORZ76" s="71"/>
      <c r="OSB76" s="65"/>
      <c r="OSC76" s="69"/>
      <c r="OSD76" s="69"/>
      <c r="OSE76" s="70"/>
      <c r="OSF76" s="70"/>
      <c r="OSG76" s="70"/>
      <c r="OSH76" s="71"/>
      <c r="OSJ76" s="65"/>
      <c r="OSK76" s="69"/>
      <c r="OSL76" s="69"/>
      <c r="OSM76" s="70"/>
      <c r="OSN76" s="70"/>
      <c r="OSO76" s="70"/>
      <c r="OSP76" s="71"/>
      <c r="OSR76" s="65"/>
      <c r="OSS76" s="69"/>
      <c r="OST76" s="69"/>
      <c r="OSU76" s="70"/>
      <c r="OSV76" s="70"/>
      <c r="OSW76" s="70"/>
      <c r="OSX76" s="71"/>
      <c r="OSZ76" s="65"/>
      <c r="OTA76" s="69"/>
      <c r="OTB76" s="69"/>
      <c r="OTC76" s="70"/>
      <c r="OTD76" s="70"/>
      <c r="OTE76" s="70"/>
      <c r="OTF76" s="71"/>
      <c r="OTH76" s="65"/>
      <c r="OTI76" s="69"/>
      <c r="OTJ76" s="69"/>
      <c r="OTK76" s="70"/>
      <c r="OTL76" s="70"/>
      <c r="OTM76" s="70"/>
      <c r="OTN76" s="71"/>
      <c r="OTP76" s="65"/>
      <c r="OTQ76" s="69"/>
      <c r="OTR76" s="69"/>
      <c r="OTS76" s="70"/>
      <c r="OTT76" s="70"/>
      <c r="OTU76" s="70"/>
      <c r="OTV76" s="71"/>
      <c r="OTX76" s="65"/>
      <c r="OTY76" s="69"/>
      <c r="OTZ76" s="69"/>
      <c r="OUA76" s="70"/>
      <c r="OUB76" s="70"/>
      <c r="OUC76" s="70"/>
      <c r="OUD76" s="71"/>
      <c r="OUF76" s="65"/>
      <c r="OUG76" s="69"/>
      <c r="OUH76" s="69"/>
      <c r="OUI76" s="70"/>
      <c r="OUJ76" s="70"/>
      <c r="OUK76" s="70"/>
      <c r="OUL76" s="71"/>
      <c r="OUN76" s="65"/>
      <c r="OUO76" s="69"/>
      <c r="OUP76" s="69"/>
      <c r="OUQ76" s="70"/>
      <c r="OUR76" s="70"/>
      <c r="OUS76" s="70"/>
      <c r="OUT76" s="71"/>
      <c r="OUV76" s="65"/>
      <c r="OUW76" s="69"/>
      <c r="OUX76" s="69"/>
      <c r="OUY76" s="70"/>
      <c r="OUZ76" s="70"/>
      <c r="OVA76" s="70"/>
      <c r="OVB76" s="71"/>
      <c r="OVD76" s="65"/>
      <c r="OVE76" s="69"/>
      <c r="OVF76" s="69"/>
      <c r="OVG76" s="70"/>
      <c r="OVH76" s="70"/>
      <c r="OVI76" s="70"/>
      <c r="OVJ76" s="71"/>
      <c r="OVL76" s="65"/>
      <c r="OVM76" s="69"/>
      <c r="OVN76" s="69"/>
      <c r="OVO76" s="70"/>
      <c r="OVP76" s="70"/>
      <c r="OVQ76" s="70"/>
      <c r="OVR76" s="71"/>
      <c r="OVT76" s="65"/>
      <c r="OVU76" s="69"/>
      <c r="OVV76" s="69"/>
      <c r="OVW76" s="70"/>
      <c r="OVX76" s="70"/>
      <c r="OVY76" s="70"/>
      <c r="OVZ76" s="71"/>
      <c r="OWB76" s="65"/>
      <c r="OWC76" s="69"/>
      <c r="OWD76" s="69"/>
      <c r="OWE76" s="70"/>
      <c r="OWF76" s="70"/>
      <c r="OWG76" s="70"/>
      <c r="OWH76" s="71"/>
      <c r="OWJ76" s="65"/>
      <c r="OWK76" s="69"/>
      <c r="OWL76" s="69"/>
      <c r="OWM76" s="70"/>
      <c r="OWN76" s="70"/>
      <c r="OWO76" s="70"/>
      <c r="OWP76" s="71"/>
      <c r="OWR76" s="65"/>
      <c r="OWS76" s="69"/>
      <c r="OWT76" s="69"/>
      <c r="OWU76" s="70"/>
      <c r="OWV76" s="70"/>
      <c r="OWW76" s="70"/>
      <c r="OWX76" s="71"/>
      <c r="OWZ76" s="65"/>
      <c r="OXA76" s="69"/>
      <c r="OXB76" s="69"/>
      <c r="OXC76" s="70"/>
      <c r="OXD76" s="70"/>
      <c r="OXE76" s="70"/>
      <c r="OXF76" s="71"/>
      <c r="OXH76" s="65"/>
      <c r="OXI76" s="69"/>
      <c r="OXJ76" s="69"/>
      <c r="OXK76" s="70"/>
      <c r="OXL76" s="70"/>
      <c r="OXM76" s="70"/>
      <c r="OXN76" s="71"/>
      <c r="OXP76" s="65"/>
      <c r="OXQ76" s="69"/>
      <c r="OXR76" s="69"/>
      <c r="OXS76" s="70"/>
      <c r="OXT76" s="70"/>
      <c r="OXU76" s="70"/>
      <c r="OXV76" s="71"/>
      <c r="OXX76" s="65"/>
      <c r="OXY76" s="69"/>
      <c r="OXZ76" s="69"/>
      <c r="OYA76" s="70"/>
      <c r="OYB76" s="70"/>
      <c r="OYC76" s="70"/>
      <c r="OYD76" s="71"/>
      <c r="OYF76" s="65"/>
      <c r="OYG76" s="69"/>
      <c r="OYH76" s="69"/>
      <c r="OYI76" s="70"/>
      <c r="OYJ76" s="70"/>
      <c r="OYK76" s="70"/>
      <c r="OYL76" s="71"/>
      <c r="OYN76" s="65"/>
      <c r="OYO76" s="69"/>
      <c r="OYP76" s="69"/>
      <c r="OYQ76" s="70"/>
      <c r="OYR76" s="70"/>
      <c r="OYS76" s="70"/>
      <c r="OYT76" s="71"/>
      <c r="OYV76" s="65"/>
      <c r="OYW76" s="69"/>
      <c r="OYX76" s="69"/>
      <c r="OYY76" s="70"/>
      <c r="OYZ76" s="70"/>
      <c r="OZA76" s="70"/>
      <c r="OZB76" s="71"/>
      <c r="OZD76" s="65"/>
      <c r="OZE76" s="69"/>
      <c r="OZF76" s="69"/>
      <c r="OZG76" s="70"/>
      <c r="OZH76" s="70"/>
      <c r="OZI76" s="70"/>
      <c r="OZJ76" s="71"/>
      <c r="OZL76" s="65"/>
      <c r="OZM76" s="69"/>
      <c r="OZN76" s="69"/>
      <c r="OZO76" s="70"/>
      <c r="OZP76" s="70"/>
      <c r="OZQ76" s="70"/>
      <c r="OZR76" s="71"/>
      <c r="OZT76" s="65"/>
      <c r="OZU76" s="69"/>
      <c r="OZV76" s="69"/>
      <c r="OZW76" s="70"/>
      <c r="OZX76" s="70"/>
      <c r="OZY76" s="70"/>
      <c r="OZZ76" s="71"/>
      <c r="PAB76" s="65"/>
      <c r="PAC76" s="69"/>
      <c r="PAD76" s="69"/>
      <c r="PAE76" s="70"/>
      <c r="PAF76" s="70"/>
      <c r="PAG76" s="70"/>
      <c r="PAH76" s="71"/>
      <c r="PAJ76" s="65"/>
      <c r="PAK76" s="69"/>
      <c r="PAL76" s="69"/>
      <c r="PAM76" s="70"/>
      <c r="PAN76" s="70"/>
      <c r="PAO76" s="70"/>
      <c r="PAP76" s="71"/>
      <c r="PAR76" s="65"/>
      <c r="PAS76" s="69"/>
      <c r="PAT76" s="69"/>
      <c r="PAU76" s="70"/>
      <c r="PAV76" s="70"/>
      <c r="PAW76" s="70"/>
      <c r="PAX76" s="71"/>
      <c r="PAZ76" s="65"/>
      <c r="PBA76" s="69"/>
      <c r="PBB76" s="69"/>
      <c r="PBC76" s="70"/>
      <c r="PBD76" s="70"/>
      <c r="PBE76" s="70"/>
      <c r="PBF76" s="71"/>
      <c r="PBH76" s="65"/>
      <c r="PBI76" s="69"/>
      <c r="PBJ76" s="69"/>
      <c r="PBK76" s="70"/>
      <c r="PBL76" s="70"/>
      <c r="PBM76" s="70"/>
      <c r="PBN76" s="71"/>
      <c r="PBP76" s="65"/>
      <c r="PBQ76" s="69"/>
      <c r="PBR76" s="69"/>
      <c r="PBS76" s="70"/>
      <c r="PBT76" s="70"/>
      <c r="PBU76" s="70"/>
      <c r="PBV76" s="71"/>
      <c r="PBX76" s="65"/>
      <c r="PBY76" s="69"/>
      <c r="PBZ76" s="69"/>
      <c r="PCA76" s="70"/>
      <c r="PCB76" s="70"/>
      <c r="PCC76" s="70"/>
      <c r="PCD76" s="71"/>
      <c r="PCF76" s="65"/>
      <c r="PCG76" s="69"/>
      <c r="PCH76" s="69"/>
      <c r="PCI76" s="70"/>
      <c r="PCJ76" s="70"/>
      <c r="PCK76" s="70"/>
      <c r="PCL76" s="71"/>
      <c r="PCN76" s="65"/>
      <c r="PCO76" s="69"/>
      <c r="PCP76" s="69"/>
      <c r="PCQ76" s="70"/>
      <c r="PCR76" s="70"/>
      <c r="PCS76" s="70"/>
      <c r="PCT76" s="71"/>
      <c r="PCV76" s="65"/>
      <c r="PCW76" s="69"/>
      <c r="PCX76" s="69"/>
      <c r="PCY76" s="70"/>
      <c r="PCZ76" s="70"/>
      <c r="PDA76" s="70"/>
      <c r="PDB76" s="71"/>
      <c r="PDD76" s="65"/>
      <c r="PDE76" s="69"/>
      <c r="PDF76" s="69"/>
      <c r="PDG76" s="70"/>
      <c r="PDH76" s="70"/>
      <c r="PDI76" s="70"/>
      <c r="PDJ76" s="71"/>
      <c r="PDL76" s="65"/>
      <c r="PDM76" s="69"/>
      <c r="PDN76" s="69"/>
      <c r="PDO76" s="70"/>
      <c r="PDP76" s="70"/>
      <c r="PDQ76" s="70"/>
      <c r="PDR76" s="71"/>
      <c r="PDT76" s="65"/>
      <c r="PDU76" s="69"/>
      <c r="PDV76" s="69"/>
      <c r="PDW76" s="70"/>
      <c r="PDX76" s="70"/>
      <c r="PDY76" s="70"/>
      <c r="PDZ76" s="71"/>
      <c r="PEB76" s="65"/>
      <c r="PEC76" s="69"/>
      <c r="PED76" s="69"/>
      <c r="PEE76" s="70"/>
      <c r="PEF76" s="70"/>
      <c r="PEG76" s="70"/>
      <c r="PEH76" s="71"/>
      <c r="PEJ76" s="65"/>
      <c r="PEK76" s="69"/>
      <c r="PEL76" s="69"/>
      <c r="PEM76" s="70"/>
      <c r="PEN76" s="70"/>
      <c r="PEO76" s="70"/>
      <c r="PEP76" s="71"/>
      <c r="PER76" s="65"/>
      <c r="PES76" s="69"/>
      <c r="PET76" s="69"/>
      <c r="PEU76" s="70"/>
      <c r="PEV76" s="70"/>
      <c r="PEW76" s="70"/>
      <c r="PEX76" s="71"/>
      <c r="PEZ76" s="65"/>
      <c r="PFA76" s="69"/>
      <c r="PFB76" s="69"/>
      <c r="PFC76" s="70"/>
      <c r="PFD76" s="70"/>
      <c r="PFE76" s="70"/>
      <c r="PFF76" s="71"/>
      <c r="PFH76" s="65"/>
      <c r="PFI76" s="69"/>
      <c r="PFJ76" s="69"/>
      <c r="PFK76" s="70"/>
      <c r="PFL76" s="70"/>
      <c r="PFM76" s="70"/>
      <c r="PFN76" s="71"/>
      <c r="PFP76" s="65"/>
      <c r="PFQ76" s="69"/>
      <c r="PFR76" s="69"/>
      <c r="PFS76" s="70"/>
      <c r="PFT76" s="70"/>
      <c r="PFU76" s="70"/>
      <c r="PFV76" s="71"/>
      <c r="PFX76" s="65"/>
      <c r="PFY76" s="69"/>
      <c r="PFZ76" s="69"/>
      <c r="PGA76" s="70"/>
      <c r="PGB76" s="70"/>
      <c r="PGC76" s="70"/>
      <c r="PGD76" s="71"/>
      <c r="PGF76" s="65"/>
      <c r="PGG76" s="69"/>
      <c r="PGH76" s="69"/>
      <c r="PGI76" s="70"/>
      <c r="PGJ76" s="70"/>
      <c r="PGK76" s="70"/>
      <c r="PGL76" s="71"/>
      <c r="PGN76" s="65"/>
      <c r="PGO76" s="69"/>
      <c r="PGP76" s="69"/>
      <c r="PGQ76" s="70"/>
      <c r="PGR76" s="70"/>
      <c r="PGS76" s="70"/>
      <c r="PGT76" s="71"/>
      <c r="PGV76" s="65"/>
      <c r="PGW76" s="69"/>
      <c r="PGX76" s="69"/>
      <c r="PGY76" s="70"/>
      <c r="PGZ76" s="70"/>
      <c r="PHA76" s="70"/>
      <c r="PHB76" s="71"/>
      <c r="PHD76" s="65"/>
      <c r="PHE76" s="69"/>
      <c r="PHF76" s="69"/>
      <c r="PHG76" s="70"/>
      <c r="PHH76" s="70"/>
      <c r="PHI76" s="70"/>
      <c r="PHJ76" s="71"/>
      <c r="PHL76" s="65"/>
      <c r="PHM76" s="69"/>
      <c r="PHN76" s="69"/>
      <c r="PHO76" s="70"/>
      <c r="PHP76" s="70"/>
      <c r="PHQ76" s="70"/>
      <c r="PHR76" s="71"/>
      <c r="PHT76" s="65"/>
      <c r="PHU76" s="69"/>
      <c r="PHV76" s="69"/>
      <c r="PHW76" s="70"/>
      <c r="PHX76" s="70"/>
      <c r="PHY76" s="70"/>
      <c r="PHZ76" s="71"/>
      <c r="PIB76" s="65"/>
      <c r="PIC76" s="69"/>
      <c r="PID76" s="69"/>
      <c r="PIE76" s="70"/>
      <c r="PIF76" s="70"/>
      <c r="PIG76" s="70"/>
      <c r="PIH76" s="71"/>
      <c r="PIJ76" s="65"/>
      <c r="PIK76" s="69"/>
      <c r="PIL76" s="69"/>
      <c r="PIM76" s="70"/>
      <c r="PIN76" s="70"/>
      <c r="PIO76" s="70"/>
      <c r="PIP76" s="71"/>
      <c r="PIR76" s="65"/>
      <c r="PIS76" s="69"/>
      <c r="PIT76" s="69"/>
      <c r="PIU76" s="70"/>
      <c r="PIV76" s="70"/>
      <c r="PIW76" s="70"/>
      <c r="PIX76" s="71"/>
      <c r="PIZ76" s="65"/>
      <c r="PJA76" s="69"/>
      <c r="PJB76" s="69"/>
      <c r="PJC76" s="70"/>
      <c r="PJD76" s="70"/>
      <c r="PJE76" s="70"/>
      <c r="PJF76" s="71"/>
      <c r="PJH76" s="65"/>
      <c r="PJI76" s="69"/>
      <c r="PJJ76" s="69"/>
      <c r="PJK76" s="70"/>
      <c r="PJL76" s="70"/>
      <c r="PJM76" s="70"/>
      <c r="PJN76" s="71"/>
      <c r="PJP76" s="65"/>
      <c r="PJQ76" s="69"/>
      <c r="PJR76" s="69"/>
      <c r="PJS76" s="70"/>
      <c r="PJT76" s="70"/>
      <c r="PJU76" s="70"/>
      <c r="PJV76" s="71"/>
      <c r="PJX76" s="65"/>
      <c r="PJY76" s="69"/>
      <c r="PJZ76" s="69"/>
      <c r="PKA76" s="70"/>
      <c r="PKB76" s="70"/>
      <c r="PKC76" s="70"/>
      <c r="PKD76" s="71"/>
      <c r="PKF76" s="65"/>
      <c r="PKG76" s="69"/>
      <c r="PKH76" s="69"/>
      <c r="PKI76" s="70"/>
      <c r="PKJ76" s="70"/>
      <c r="PKK76" s="70"/>
      <c r="PKL76" s="71"/>
      <c r="PKN76" s="65"/>
      <c r="PKO76" s="69"/>
      <c r="PKP76" s="69"/>
      <c r="PKQ76" s="70"/>
      <c r="PKR76" s="70"/>
      <c r="PKS76" s="70"/>
      <c r="PKT76" s="71"/>
      <c r="PKV76" s="65"/>
      <c r="PKW76" s="69"/>
      <c r="PKX76" s="69"/>
      <c r="PKY76" s="70"/>
      <c r="PKZ76" s="70"/>
      <c r="PLA76" s="70"/>
      <c r="PLB76" s="71"/>
      <c r="PLD76" s="65"/>
      <c r="PLE76" s="69"/>
      <c r="PLF76" s="69"/>
      <c r="PLG76" s="70"/>
      <c r="PLH76" s="70"/>
      <c r="PLI76" s="70"/>
      <c r="PLJ76" s="71"/>
      <c r="PLL76" s="65"/>
      <c r="PLM76" s="69"/>
      <c r="PLN76" s="69"/>
      <c r="PLO76" s="70"/>
      <c r="PLP76" s="70"/>
      <c r="PLQ76" s="70"/>
      <c r="PLR76" s="71"/>
      <c r="PLT76" s="65"/>
      <c r="PLU76" s="69"/>
      <c r="PLV76" s="69"/>
      <c r="PLW76" s="70"/>
      <c r="PLX76" s="70"/>
      <c r="PLY76" s="70"/>
      <c r="PLZ76" s="71"/>
      <c r="PMB76" s="65"/>
      <c r="PMC76" s="69"/>
      <c r="PMD76" s="69"/>
      <c r="PME76" s="70"/>
      <c r="PMF76" s="70"/>
      <c r="PMG76" s="70"/>
      <c r="PMH76" s="71"/>
      <c r="PMJ76" s="65"/>
      <c r="PMK76" s="69"/>
      <c r="PML76" s="69"/>
      <c r="PMM76" s="70"/>
      <c r="PMN76" s="70"/>
      <c r="PMO76" s="70"/>
      <c r="PMP76" s="71"/>
      <c r="PMR76" s="65"/>
      <c r="PMS76" s="69"/>
      <c r="PMT76" s="69"/>
      <c r="PMU76" s="70"/>
      <c r="PMV76" s="70"/>
      <c r="PMW76" s="70"/>
      <c r="PMX76" s="71"/>
      <c r="PMZ76" s="65"/>
      <c r="PNA76" s="69"/>
      <c r="PNB76" s="69"/>
      <c r="PNC76" s="70"/>
      <c r="PND76" s="70"/>
      <c r="PNE76" s="70"/>
      <c r="PNF76" s="71"/>
      <c r="PNH76" s="65"/>
      <c r="PNI76" s="69"/>
      <c r="PNJ76" s="69"/>
      <c r="PNK76" s="70"/>
      <c r="PNL76" s="70"/>
      <c r="PNM76" s="70"/>
      <c r="PNN76" s="71"/>
      <c r="PNP76" s="65"/>
      <c r="PNQ76" s="69"/>
      <c r="PNR76" s="69"/>
      <c r="PNS76" s="70"/>
      <c r="PNT76" s="70"/>
      <c r="PNU76" s="70"/>
      <c r="PNV76" s="71"/>
      <c r="PNX76" s="65"/>
      <c r="PNY76" s="69"/>
      <c r="PNZ76" s="69"/>
      <c r="POA76" s="70"/>
      <c r="POB76" s="70"/>
      <c r="POC76" s="70"/>
      <c r="POD76" s="71"/>
      <c r="POF76" s="65"/>
      <c r="POG76" s="69"/>
      <c r="POH76" s="69"/>
      <c r="POI76" s="70"/>
      <c r="POJ76" s="70"/>
      <c r="POK76" s="70"/>
      <c r="POL76" s="71"/>
      <c r="PON76" s="65"/>
      <c r="POO76" s="69"/>
      <c r="POP76" s="69"/>
      <c r="POQ76" s="70"/>
      <c r="POR76" s="70"/>
      <c r="POS76" s="70"/>
      <c r="POT76" s="71"/>
      <c r="POV76" s="65"/>
      <c r="POW76" s="69"/>
      <c r="POX76" s="69"/>
      <c r="POY76" s="70"/>
      <c r="POZ76" s="70"/>
      <c r="PPA76" s="70"/>
      <c r="PPB76" s="71"/>
      <c r="PPD76" s="65"/>
      <c r="PPE76" s="69"/>
      <c r="PPF76" s="69"/>
      <c r="PPG76" s="70"/>
      <c r="PPH76" s="70"/>
      <c r="PPI76" s="70"/>
      <c r="PPJ76" s="71"/>
      <c r="PPL76" s="65"/>
      <c r="PPM76" s="69"/>
      <c r="PPN76" s="69"/>
      <c r="PPO76" s="70"/>
      <c r="PPP76" s="70"/>
      <c r="PPQ76" s="70"/>
      <c r="PPR76" s="71"/>
      <c r="PPT76" s="65"/>
      <c r="PPU76" s="69"/>
      <c r="PPV76" s="69"/>
      <c r="PPW76" s="70"/>
      <c r="PPX76" s="70"/>
      <c r="PPY76" s="70"/>
      <c r="PPZ76" s="71"/>
      <c r="PQB76" s="65"/>
      <c r="PQC76" s="69"/>
      <c r="PQD76" s="69"/>
      <c r="PQE76" s="70"/>
      <c r="PQF76" s="70"/>
      <c r="PQG76" s="70"/>
      <c r="PQH76" s="71"/>
      <c r="PQJ76" s="65"/>
      <c r="PQK76" s="69"/>
      <c r="PQL76" s="69"/>
      <c r="PQM76" s="70"/>
      <c r="PQN76" s="70"/>
      <c r="PQO76" s="70"/>
      <c r="PQP76" s="71"/>
      <c r="PQR76" s="65"/>
      <c r="PQS76" s="69"/>
      <c r="PQT76" s="69"/>
      <c r="PQU76" s="70"/>
      <c r="PQV76" s="70"/>
      <c r="PQW76" s="70"/>
      <c r="PQX76" s="71"/>
      <c r="PQZ76" s="65"/>
      <c r="PRA76" s="69"/>
      <c r="PRB76" s="69"/>
      <c r="PRC76" s="70"/>
      <c r="PRD76" s="70"/>
      <c r="PRE76" s="70"/>
      <c r="PRF76" s="71"/>
      <c r="PRH76" s="65"/>
      <c r="PRI76" s="69"/>
      <c r="PRJ76" s="69"/>
      <c r="PRK76" s="70"/>
      <c r="PRL76" s="70"/>
      <c r="PRM76" s="70"/>
      <c r="PRN76" s="71"/>
      <c r="PRP76" s="65"/>
      <c r="PRQ76" s="69"/>
      <c r="PRR76" s="69"/>
      <c r="PRS76" s="70"/>
      <c r="PRT76" s="70"/>
      <c r="PRU76" s="70"/>
      <c r="PRV76" s="71"/>
      <c r="PRX76" s="65"/>
      <c r="PRY76" s="69"/>
      <c r="PRZ76" s="69"/>
      <c r="PSA76" s="70"/>
      <c r="PSB76" s="70"/>
      <c r="PSC76" s="70"/>
      <c r="PSD76" s="71"/>
      <c r="PSF76" s="65"/>
      <c r="PSG76" s="69"/>
      <c r="PSH76" s="69"/>
      <c r="PSI76" s="70"/>
      <c r="PSJ76" s="70"/>
      <c r="PSK76" s="70"/>
      <c r="PSL76" s="71"/>
      <c r="PSN76" s="65"/>
      <c r="PSO76" s="69"/>
      <c r="PSP76" s="69"/>
      <c r="PSQ76" s="70"/>
      <c r="PSR76" s="70"/>
      <c r="PSS76" s="70"/>
      <c r="PST76" s="71"/>
      <c r="PSV76" s="65"/>
      <c r="PSW76" s="69"/>
      <c r="PSX76" s="69"/>
      <c r="PSY76" s="70"/>
      <c r="PSZ76" s="70"/>
      <c r="PTA76" s="70"/>
      <c r="PTB76" s="71"/>
      <c r="PTD76" s="65"/>
      <c r="PTE76" s="69"/>
      <c r="PTF76" s="69"/>
      <c r="PTG76" s="70"/>
      <c r="PTH76" s="70"/>
      <c r="PTI76" s="70"/>
      <c r="PTJ76" s="71"/>
      <c r="PTL76" s="65"/>
      <c r="PTM76" s="69"/>
      <c r="PTN76" s="69"/>
      <c r="PTO76" s="70"/>
      <c r="PTP76" s="70"/>
      <c r="PTQ76" s="70"/>
      <c r="PTR76" s="71"/>
      <c r="PTT76" s="65"/>
      <c r="PTU76" s="69"/>
      <c r="PTV76" s="69"/>
      <c r="PTW76" s="70"/>
      <c r="PTX76" s="70"/>
      <c r="PTY76" s="70"/>
      <c r="PTZ76" s="71"/>
      <c r="PUB76" s="65"/>
      <c r="PUC76" s="69"/>
      <c r="PUD76" s="69"/>
      <c r="PUE76" s="70"/>
      <c r="PUF76" s="70"/>
      <c r="PUG76" s="70"/>
      <c r="PUH76" s="71"/>
      <c r="PUJ76" s="65"/>
      <c r="PUK76" s="69"/>
      <c r="PUL76" s="69"/>
      <c r="PUM76" s="70"/>
      <c r="PUN76" s="70"/>
      <c r="PUO76" s="70"/>
      <c r="PUP76" s="71"/>
      <c r="PUR76" s="65"/>
      <c r="PUS76" s="69"/>
      <c r="PUT76" s="69"/>
      <c r="PUU76" s="70"/>
      <c r="PUV76" s="70"/>
      <c r="PUW76" s="70"/>
      <c r="PUX76" s="71"/>
      <c r="PUZ76" s="65"/>
      <c r="PVA76" s="69"/>
      <c r="PVB76" s="69"/>
      <c r="PVC76" s="70"/>
      <c r="PVD76" s="70"/>
      <c r="PVE76" s="70"/>
      <c r="PVF76" s="71"/>
      <c r="PVH76" s="65"/>
      <c r="PVI76" s="69"/>
      <c r="PVJ76" s="69"/>
      <c r="PVK76" s="70"/>
      <c r="PVL76" s="70"/>
      <c r="PVM76" s="70"/>
      <c r="PVN76" s="71"/>
      <c r="PVP76" s="65"/>
      <c r="PVQ76" s="69"/>
      <c r="PVR76" s="69"/>
      <c r="PVS76" s="70"/>
      <c r="PVT76" s="70"/>
      <c r="PVU76" s="70"/>
      <c r="PVV76" s="71"/>
      <c r="PVX76" s="65"/>
      <c r="PVY76" s="69"/>
      <c r="PVZ76" s="69"/>
      <c r="PWA76" s="70"/>
      <c r="PWB76" s="70"/>
      <c r="PWC76" s="70"/>
      <c r="PWD76" s="71"/>
      <c r="PWF76" s="65"/>
      <c r="PWG76" s="69"/>
      <c r="PWH76" s="69"/>
      <c r="PWI76" s="70"/>
      <c r="PWJ76" s="70"/>
      <c r="PWK76" s="70"/>
      <c r="PWL76" s="71"/>
      <c r="PWN76" s="65"/>
      <c r="PWO76" s="69"/>
      <c r="PWP76" s="69"/>
      <c r="PWQ76" s="70"/>
      <c r="PWR76" s="70"/>
      <c r="PWS76" s="70"/>
      <c r="PWT76" s="71"/>
      <c r="PWV76" s="65"/>
      <c r="PWW76" s="69"/>
      <c r="PWX76" s="69"/>
      <c r="PWY76" s="70"/>
      <c r="PWZ76" s="70"/>
      <c r="PXA76" s="70"/>
      <c r="PXB76" s="71"/>
      <c r="PXD76" s="65"/>
      <c r="PXE76" s="69"/>
      <c r="PXF76" s="69"/>
      <c r="PXG76" s="70"/>
      <c r="PXH76" s="70"/>
      <c r="PXI76" s="70"/>
      <c r="PXJ76" s="71"/>
      <c r="PXL76" s="65"/>
      <c r="PXM76" s="69"/>
      <c r="PXN76" s="69"/>
      <c r="PXO76" s="70"/>
      <c r="PXP76" s="70"/>
      <c r="PXQ76" s="70"/>
      <c r="PXR76" s="71"/>
      <c r="PXT76" s="65"/>
      <c r="PXU76" s="69"/>
      <c r="PXV76" s="69"/>
      <c r="PXW76" s="70"/>
      <c r="PXX76" s="70"/>
      <c r="PXY76" s="70"/>
      <c r="PXZ76" s="71"/>
      <c r="PYB76" s="65"/>
      <c r="PYC76" s="69"/>
      <c r="PYD76" s="69"/>
      <c r="PYE76" s="70"/>
      <c r="PYF76" s="70"/>
      <c r="PYG76" s="70"/>
      <c r="PYH76" s="71"/>
      <c r="PYJ76" s="65"/>
      <c r="PYK76" s="69"/>
      <c r="PYL76" s="69"/>
      <c r="PYM76" s="70"/>
      <c r="PYN76" s="70"/>
      <c r="PYO76" s="70"/>
      <c r="PYP76" s="71"/>
      <c r="PYR76" s="65"/>
      <c r="PYS76" s="69"/>
      <c r="PYT76" s="69"/>
      <c r="PYU76" s="70"/>
      <c r="PYV76" s="70"/>
      <c r="PYW76" s="70"/>
      <c r="PYX76" s="71"/>
      <c r="PYZ76" s="65"/>
      <c r="PZA76" s="69"/>
      <c r="PZB76" s="69"/>
      <c r="PZC76" s="70"/>
      <c r="PZD76" s="70"/>
      <c r="PZE76" s="70"/>
      <c r="PZF76" s="71"/>
      <c r="PZH76" s="65"/>
      <c r="PZI76" s="69"/>
      <c r="PZJ76" s="69"/>
      <c r="PZK76" s="70"/>
      <c r="PZL76" s="70"/>
      <c r="PZM76" s="70"/>
      <c r="PZN76" s="71"/>
      <c r="PZP76" s="65"/>
      <c r="PZQ76" s="69"/>
      <c r="PZR76" s="69"/>
      <c r="PZS76" s="70"/>
      <c r="PZT76" s="70"/>
      <c r="PZU76" s="70"/>
      <c r="PZV76" s="71"/>
      <c r="PZX76" s="65"/>
      <c r="PZY76" s="69"/>
      <c r="PZZ76" s="69"/>
      <c r="QAA76" s="70"/>
      <c r="QAB76" s="70"/>
      <c r="QAC76" s="70"/>
      <c r="QAD76" s="71"/>
      <c r="QAF76" s="65"/>
      <c r="QAG76" s="69"/>
      <c r="QAH76" s="69"/>
      <c r="QAI76" s="70"/>
      <c r="QAJ76" s="70"/>
      <c r="QAK76" s="70"/>
      <c r="QAL76" s="71"/>
      <c r="QAN76" s="65"/>
      <c r="QAO76" s="69"/>
      <c r="QAP76" s="69"/>
      <c r="QAQ76" s="70"/>
      <c r="QAR76" s="70"/>
      <c r="QAS76" s="70"/>
      <c r="QAT76" s="71"/>
      <c r="QAV76" s="65"/>
      <c r="QAW76" s="69"/>
      <c r="QAX76" s="69"/>
      <c r="QAY76" s="70"/>
      <c r="QAZ76" s="70"/>
      <c r="QBA76" s="70"/>
      <c r="QBB76" s="71"/>
      <c r="QBD76" s="65"/>
      <c r="QBE76" s="69"/>
      <c r="QBF76" s="69"/>
      <c r="QBG76" s="70"/>
      <c r="QBH76" s="70"/>
      <c r="QBI76" s="70"/>
      <c r="QBJ76" s="71"/>
      <c r="QBL76" s="65"/>
      <c r="QBM76" s="69"/>
      <c r="QBN76" s="69"/>
      <c r="QBO76" s="70"/>
      <c r="QBP76" s="70"/>
      <c r="QBQ76" s="70"/>
      <c r="QBR76" s="71"/>
      <c r="QBT76" s="65"/>
      <c r="QBU76" s="69"/>
      <c r="QBV76" s="69"/>
      <c r="QBW76" s="70"/>
      <c r="QBX76" s="70"/>
      <c r="QBY76" s="70"/>
      <c r="QBZ76" s="71"/>
      <c r="QCB76" s="65"/>
      <c r="QCC76" s="69"/>
      <c r="QCD76" s="69"/>
      <c r="QCE76" s="70"/>
      <c r="QCF76" s="70"/>
      <c r="QCG76" s="70"/>
      <c r="QCH76" s="71"/>
      <c r="QCJ76" s="65"/>
      <c r="QCK76" s="69"/>
      <c r="QCL76" s="69"/>
      <c r="QCM76" s="70"/>
      <c r="QCN76" s="70"/>
      <c r="QCO76" s="70"/>
      <c r="QCP76" s="71"/>
      <c r="QCR76" s="65"/>
      <c r="QCS76" s="69"/>
      <c r="QCT76" s="69"/>
      <c r="QCU76" s="70"/>
      <c r="QCV76" s="70"/>
      <c r="QCW76" s="70"/>
      <c r="QCX76" s="71"/>
      <c r="QCZ76" s="65"/>
      <c r="QDA76" s="69"/>
      <c r="QDB76" s="69"/>
      <c r="QDC76" s="70"/>
      <c r="QDD76" s="70"/>
      <c r="QDE76" s="70"/>
      <c r="QDF76" s="71"/>
      <c r="QDH76" s="65"/>
      <c r="QDI76" s="69"/>
      <c r="QDJ76" s="69"/>
      <c r="QDK76" s="70"/>
      <c r="QDL76" s="70"/>
      <c r="QDM76" s="70"/>
      <c r="QDN76" s="71"/>
      <c r="QDP76" s="65"/>
      <c r="QDQ76" s="69"/>
      <c r="QDR76" s="69"/>
      <c r="QDS76" s="70"/>
      <c r="QDT76" s="70"/>
      <c r="QDU76" s="70"/>
      <c r="QDV76" s="71"/>
      <c r="QDX76" s="65"/>
      <c r="QDY76" s="69"/>
      <c r="QDZ76" s="69"/>
      <c r="QEA76" s="70"/>
      <c r="QEB76" s="70"/>
      <c r="QEC76" s="70"/>
      <c r="QED76" s="71"/>
      <c r="QEF76" s="65"/>
      <c r="QEG76" s="69"/>
      <c r="QEH76" s="69"/>
      <c r="QEI76" s="70"/>
      <c r="QEJ76" s="70"/>
      <c r="QEK76" s="70"/>
      <c r="QEL76" s="71"/>
      <c r="QEN76" s="65"/>
      <c r="QEO76" s="69"/>
      <c r="QEP76" s="69"/>
      <c r="QEQ76" s="70"/>
      <c r="QER76" s="70"/>
      <c r="QES76" s="70"/>
      <c r="QET76" s="71"/>
      <c r="QEV76" s="65"/>
      <c r="QEW76" s="69"/>
      <c r="QEX76" s="69"/>
      <c r="QEY76" s="70"/>
      <c r="QEZ76" s="70"/>
      <c r="QFA76" s="70"/>
      <c r="QFB76" s="71"/>
      <c r="QFD76" s="65"/>
      <c r="QFE76" s="69"/>
      <c r="QFF76" s="69"/>
      <c r="QFG76" s="70"/>
      <c r="QFH76" s="70"/>
      <c r="QFI76" s="70"/>
      <c r="QFJ76" s="71"/>
      <c r="QFL76" s="65"/>
      <c r="QFM76" s="69"/>
      <c r="QFN76" s="69"/>
      <c r="QFO76" s="70"/>
      <c r="QFP76" s="70"/>
      <c r="QFQ76" s="70"/>
      <c r="QFR76" s="71"/>
      <c r="QFT76" s="65"/>
      <c r="QFU76" s="69"/>
      <c r="QFV76" s="69"/>
      <c r="QFW76" s="70"/>
      <c r="QFX76" s="70"/>
      <c r="QFY76" s="70"/>
      <c r="QFZ76" s="71"/>
      <c r="QGB76" s="65"/>
      <c r="QGC76" s="69"/>
      <c r="QGD76" s="69"/>
      <c r="QGE76" s="70"/>
      <c r="QGF76" s="70"/>
      <c r="QGG76" s="70"/>
      <c r="QGH76" s="71"/>
      <c r="QGJ76" s="65"/>
      <c r="QGK76" s="69"/>
      <c r="QGL76" s="69"/>
      <c r="QGM76" s="70"/>
      <c r="QGN76" s="70"/>
      <c r="QGO76" s="70"/>
      <c r="QGP76" s="71"/>
      <c r="QGR76" s="65"/>
      <c r="QGS76" s="69"/>
      <c r="QGT76" s="69"/>
      <c r="QGU76" s="70"/>
      <c r="QGV76" s="70"/>
      <c r="QGW76" s="70"/>
      <c r="QGX76" s="71"/>
      <c r="QGZ76" s="65"/>
      <c r="QHA76" s="69"/>
      <c r="QHB76" s="69"/>
      <c r="QHC76" s="70"/>
      <c r="QHD76" s="70"/>
      <c r="QHE76" s="70"/>
      <c r="QHF76" s="71"/>
      <c r="QHH76" s="65"/>
      <c r="QHI76" s="69"/>
      <c r="QHJ76" s="69"/>
      <c r="QHK76" s="70"/>
      <c r="QHL76" s="70"/>
      <c r="QHM76" s="70"/>
      <c r="QHN76" s="71"/>
      <c r="QHP76" s="65"/>
      <c r="QHQ76" s="69"/>
      <c r="QHR76" s="69"/>
      <c r="QHS76" s="70"/>
      <c r="QHT76" s="70"/>
      <c r="QHU76" s="70"/>
      <c r="QHV76" s="71"/>
      <c r="QHX76" s="65"/>
      <c r="QHY76" s="69"/>
      <c r="QHZ76" s="69"/>
      <c r="QIA76" s="70"/>
      <c r="QIB76" s="70"/>
      <c r="QIC76" s="70"/>
      <c r="QID76" s="71"/>
      <c r="QIF76" s="65"/>
      <c r="QIG76" s="69"/>
      <c r="QIH76" s="69"/>
      <c r="QII76" s="70"/>
      <c r="QIJ76" s="70"/>
      <c r="QIK76" s="70"/>
      <c r="QIL76" s="71"/>
      <c r="QIN76" s="65"/>
      <c r="QIO76" s="69"/>
      <c r="QIP76" s="69"/>
      <c r="QIQ76" s="70"/>
      <c r="QIR76" s="70"/>
      <c r="QIS76" s="70"/>
      <c r="QIT76" s="71"/>
      <c r="QIV76" s="65"/>
      <c r="QIW76" s="69"/>
      <c r="QIX76" s="69"/>
      <c r="QIY76" s="70"/>
      <c r="QIZ76" s="70"/>
      <c r="QJA76" s="70"/>
      <c r="QJB76" s="71"/>
      <c r="QJD76" s="65"/>
      <c r="QJE76" s="69"/>
      <c r="QJF76" s="69"/>
      <c r="QJG76" s="70"/>
      <c r="QJH76" s="70"/>
      <c r="QJI76" s="70"/>
      <c r="QJJ76" s="71"/>
      <c r="QJL76" s="65"/>
      <c r="QJM76" s="69"/>
      <c r="QJN76" s="69"/>
      <c r="QJO76" s="70"/>
      <c r="QJP76" s="70"/>
      <c r="QJQ76" s="70"/>
      <c r="QJR76" s="71"/>
      <c r="QJT76" s="65"/>
      <c r="QJU76" s="69"/>
      <c r="QJV76" s="69"/>
      <c r="QJW76" s="70"/>
      <c r="QJX76" s="70"/>
      <c r="QJY76" s="70"/>
      <c r="QJZ76" s="71"/>
      <c r="QKB76" s="65"/>
      <c r="QKC76" s="69"/>
      <c r="QKD76" s="69"/>
      <c r="QKE76" s="70"/>
      <c r="QKF76" s="70"/>
      <c r="QKG76" s="70"/>
      <c r="QKH76" s="71"/>
      <c r="QKJ76" s="65"/>
      <c r="QKK76" s="69"/>
      <c r="QKL76" s="69"/>
      <c r="QKM76" s="70"/>
      <c r="QKN76" s="70"/>
      <c r="QKO76" s="70"/>
      <c r="QKP76" s="71"/>
      <c r="QKR76" s="65"/>
      <c r="QKS76" s="69"/>
      <c r="QKT76" s="69"/>
      <c r="QKU76" s="70"/>
      <c r="QKV76" s="70"/>
      <c r="QKW76" s="70"/>
      <c r="QKX76" s="71"/>
      <c r="QKZ76" s="65"/>
      <c r="QLA76" s="69"/>
      <c r="QLB76" s="69"/>
      <c r="QLC76" s="70"/>
      <c r="QLD76" s="70"/>
      <c r="QLE76" s="70"/>
      <c r="QLF76" s="71"/>
      <c r="QLH76" s="65"/>
      <c r="QLI76" s="69"/>
      <c r="QLJ76" s="69"/>
      <c r="QLK76" s="70"/>
      <c r="QLL76" s="70"/>
      <c r="QLM76" s="70"/>
      <c r="QLN76" s="71"/>
      <c r="QLP76" s="65"/>
      <c r="QLQ76" s="69"/>
      <c r="QLR76" s="69"/>
      <c r="QLS76" s="70"/>
      <c r="QLT76" s="70"/>
      <c r="QLU76" s="70"/>
      <c r="QLV76" s="71"/>
      <c r="QLX76" s="65"/>
      <c r="QLY76" s="69"/>
      <c r="QLZ76" s="69"/>
      <c r="QMA76" s="70"/>
      <c r="QMB76" s="70"/>
      <c r="QMC76" s="70"/>
      <c r="QMD76" s="71"/>
      <c r="QMF76" s="65"/>
      <c r="QMG76" s="69"/>
      <c r="QMH76" s="69"/>
      <c r="QMI76" s="70"/>
      <c r="QMJ76" s="70"/>
      <c r="QMK76" s="70"/>
      <c r="QML76" s="71"/>
      <c r="QMN76" s="65"/>
      <c r="QMO76" s="69"/>
      <c r="QMP76" s="69"/>
      <c r="QMQ76" s="70"/>
      <c r="QMR76" s="70"/>
      <c r="QMS76" s="70"/>
      <c r="QMT76" s="71"/>
      <c r="QMV76" s="65"/>
      <c r="QMW76" s="69"/>
      <c r="QMX76" s="69"/>
      <c r="QMY76" s="70"/>
      <c r="QMZ76" s="70"/>
      <c r="QNA76" s="70"/>
      <c r="QNB76" s="71"/>
      <c r="QND76" s="65"/>
      <c r="QNE76" s="69"/>
      <c r="QNF76" s="69"/>
      <c r="QNG76" s="70"/>
      <c r="QNH76" s="70"/>
      <c r="QNI76" s="70"/>
      <c r="QNJ76" s="71"/>
      <c r="QNL76" s="65"/>
      <c r="QNM76" s="69"/>
      <c r="QNN76" s="69"/>
      <c r="QNO76" s="70"/>
      <c r="QNP76" s="70"/>
      <c r="QNQ76" s="70"/>
      <c r="QNR76" s="71"/>
      <c r="QNT76" s="65"/>
      <c r="QNU76" s="69"/>
      <c r="QNV76" s="69"/>
      <c r="QNW76" s="70"/>
      <c r="QNX76" s="70"/>
      <c r="QNY76" s="70"/>
      <c r="QNZ76" s="71"/>
      <c r="QOB76" s="65"/>
      <c r="QOC76" s="69"/>
      <c r="QOD76" s="69"/>
      <c r="QOE76" s="70"/>
      <c r="QOF76" s="70"/>
      <c r="QOG76" s="70"/>
      <c r="QOH76" s="71"/>
      <c r="QOJ76" s="65"/>
      <c r="QOK76" s="69"/>
      <c r="QOL76" s="69"/>
      <c r="QOM76" s="70"/>
      <c r="QON76" s="70"/>
      <c r="QOO76" s="70"/>
      <c r="QOP76" s="71"/>
      <c r="QOR76" s="65"/>
      <c r="QOS76" s="69"/>
      <c r="QOT76" s="69"/>
      <c r="QOU76" s="70"/>
      <c r="QOV76" s="70"/>
      <c r="QOW76" s="70"/>
      <c r="QOX76" s="71"/>
      <c r="QOZ76" s="65"/>
      <c r="QPA76" s="69"/>
      <c r="QPB76" s="69"/>
      <c r="QPC76" s="70"/>
      <c r="QPD76" s="70"/>
      <c r="QPE76" s="70"/>
      <c r="QPF76" s="71"/>
      <c r="QPH76" s="65"/>
      <c r="QPI76" s="69"/>
      <c r="QPJ76" s="69"/>
      <c r="QPK76" s="70"/>
      <c r="QPL76" s="70"/>
      <c r="QPM76" s="70"/>
      <c r="QPN76" s="71"/>
      <c r="QPP76" s="65"/>
      <c r="QPQ76" s="69"/>
      <c r="QPR76" s="69"/>
      <c r="QPS76" s="70"/>
      <c r="QPT76" s="70"/>
      <c r="QPU76" s="70"/>
      <c r="QPV76" s="71"/>
      <c r="QPX76" s="65"/>
      <c r="QPY76" s="69"/>
      <c r="QPZ76" s="69"/>
      <c r="QQA76" s="70"/>
      <c r="QQB76" s="70"/>
      <c r="QQC76" s="70"/>
      <c r="QQD76" s="71"/>
      <c r="QQF76" s="65"/>
      <c r="QQG76" s="69"/>
      <c r="QQH76" s="69"/>
      <c r="QQI76" s="70"/>
      <c r="QQJ76" s="70"/>
      <c r="QQK76" s="70"/>
      <c r="QQL76" s="71"/>
      <c r="QQN76" s="65"/>
      <c r="QQO76" s="69"/>
      <c r="QQP76" s="69"/>
      <c r="QQQ76" s="70"/>
      <c r="QQR76" s="70"/>
      <c r="QQS76" s="70"/>
      <c r="QQT76" s="71"/>
      <c r="QQV76" s="65"/>
      <c r="QQW76" s="69"/>
      <c r="QQX76" s="69"/>
      <c r="QQY76" s="70"/>
      <c r="QQZ76" s="70"/>
      <c r="QRA76" s="70"/>
      <c r="QRB76" s="71"/>
      <c r="QRD76" s="65"/>
      <c r="QRE76" s="69"/>
      <c r="QRF76" s="69"/>
      <c r="QRG76" s="70"/>
      <c r="QRH76" s="70"/>
      <c r="QRI76" s="70"/>
      <c r="QRJ76" s="71"/>
      <c r="QRL76" s="65"/>
      <c r="QRM76" s="69"/>
      <c r="QRN76" s="69"/>
      <c r="QRO76" s="70"/>
      <c r="QRP76" s="70"/>
      <c r="QRQ76" s="70"/>
      <c r="QRR76" s="71"/>
      <c r="QRT76" s="65"/>
      <c r="QRU76" s="69"/>
      <c r="QRV76" s="69"/>
      <c r="QRW76" s="70"/>
      <c r="QRX76" s="70"/>
      <c r="QRY76" s="70"/>
      <c r="QRZ76" s="71"/>
      <c r="QSB76" s="65"/>
      <c r="QSC76" s="69"/>
      <c r="QSD76" s="69"/>
      <c r="QSE76" s="70"/>
      <c r="QSF76" s="70"/>
      <c r="QSG76" s="70"/>
      <c r="QSH76" s="71"/>
      <c r="QSJ76" s="65"/>
      <c r="QSK76" s="69"/>
      <c r="QSL76" s="69"/>
      <c r="QSM76" s="70"/>
      <c r="QSN76" s="70"/>
      <c r="QSO76" s="70"/>
      <c r="QSP76" s="71"/>
      <c r="QSR76" s="65"/>
      <c r="QSS76" s="69"/>
      <c r="QST76" s="69"/>
      <c r="QSU76" s="70"/>
      <c r="QSV76" s="70"/>
      <c r="QSW76" s="70"/>
      <c r="QSX76" s="71"/>
      <c r="QSZ76" s="65"/>
      <c r="QTA76" s="69"/>
      <c r="QTB76" s="69"/>
      <c r="QTC76" s="70"/>
      <c r="QTD76" s="70"/>
      <c r="QTE76" s="70"/>
      <c r="QTF76" s="71"/>
      <c r="QTH76" s="65"/>
      <c r="QTI76" s="69"/>
      <c r="QTJ76" s="69"/>
      <c r="QTK76" s="70"/>
      <c r="QTL76" s="70"/>
      <c r="QTM76" s="70"/>
      <c r="QTN76" s="71"/>
      <c r="QTP76" s="65"/>
      <c r="QTQ76" s="69"/>
      <c r="QTR76" s="69"/>
      <c r="QTS76" s="70"/>
      <c r="QTT76" s="70"/>
      <c r="QTU76" s="70"/>
      <c r="QTV76" s="71"/>
      <c r="QTX76" s="65"/>
      <c r="QTY76" s="69"/>
      <c r="QTZ76" s="69"/>
      <c r="QUA76" s="70"/>
      <c r="QUB76" s="70"/>
      <c r="QUC76" s="70"/>
      <c r="QUD76" s="71"/>
      <c r="QUF76" s="65"/>
      <c r="QUG76" s="69"/>
      <c r="QUH76" s="69"/>
      <c r="QUI76" s="70"/>
      <c r="QUJ76" s="70"/>
      <c r="QUK76" s="70"/>
      <c r="QUL76" s="71"/>
      <c r="QUN76" s="65"/>
      <c r="QUO76" s="69"/>
      <c r="QUP76" s="69"/>
      <c r="QUQ76" s="70"/>
      <c r="QUR76" s="70"/>
      <c r="QUS76" s="70"/>
      <c r="QUT76" s="71"/>
      <c r="QUV76" s="65"/>
      <c r="QUW76" s="69"/>
      <c r="QUX76" s="69"/>
      <c r="QUY76" s="70"/>
      <c r="QUZ76" s="70"/>
      <c r="QVA76" s="70"/>
      <c r="QVB76" s="71"/>
      <c r="QVD76" s="65"/>
      <c r="QVE76" s="69"/>
      <c r="QVF76" s="69"/>
      <c r="QVG76" s="70"/>
      <c r="QVH76" s="70"/>
      <c r="QVI76" s="70"/>
      <c r="QVJ76" s="71"/>
      <c r="QVL76" s="65"/>
      <c r="QVM76" s="69"/>
      <c r="QVN76" s="69"/>
      <c r="QVO76" s="70"/>
      <c r="QVP76" s="70"/>
      <c r="QVQ76" s="70"/>
      <c r="QVR76" s="71"/>
      <c r="QVT76" s="65"/>
      <c r="QVU76" s="69"/>
      <c r="QVV76" s="69"/>
      <c r="QVW76" s="70"/>
      <c r="QVX76" s="70"/>
      <c r="QVY76" s="70"/>
      <c r="QVZ76" s="71"/>
      <c r="QWB76" s="65"/>
      <c r="QWC76" s="69"/>
      <c r="QWD76" s="69"/>
      <c r="QWE76" s="70"/>
      <c r="QWF76" s="70"/>
      <c r="QWG76" s="70"/>
      <c r="QWH76" s="71"/>
      <c r="QWJ76" s="65"/>
      <c r="QWK76" s="69"/>
      <c r="QWL76" s="69"/>
      <c r="QWM76" s="70"/>
      <c r="QWN76" s="70"/>
      <c r="QWO76" s="70"/>
      <c r="QWP76" s="71"/>
      <c r="QWR76" s="65"/>
      <c r="QWS76" s="69"/>
      <c r="QWT76" s="69"/>
      <c r="QWU76" s="70"/>
      <c r="QWV76" s="70"/>
      <c r="QWW76" s="70"/>
      <c r="QWX76" s="71"/>
      <c r="QWZ76" s="65"/>
      <c r="QXA76" s="69"/>
      <c r="QXB76" s="69"/>
      <c r="QXC76" s="70"/>
      <c r="QXD76" s="70"/>
      <c r="QXE76" s="70"/>
      <c r="QXF76" s="71"/>
      <c r="QXH76" s="65"/>
      <c r="QXI76" s="69"/>
      <c r="QXJ76" s="69"/>
      <c r="QXK76" s="70"/>
      <c r="QXL76" s="70"/>
      <c r="QXM76" s="70"/>
      <c r="QXN76" s="71"/>
      <c r="QXP76" s="65"/>
      <c r="QXQ76" s="69"/>
      <c r="QXR76" s="69"/>
      <c r="QXS76" s="70"/>
      <c r="QXT76" s="70"/>
      <c r="QXU76" s="70"/>
      <c r="QXV76" s="71"/>
      <c r="QXX76" s="65"/>
      <c r="QXY76" s="69"/>
      <c r="QXZ76" s="69"/>
      <c r="QYA76" s="70"/>
      <c r="QYB76" s="70"/>
      <c r="QYC76" s="70"/>
      <c r="QYD76" s="71"/>
      <c r="QYF76" s="65"/>
      <c r="QYG76" s="69"/>
      <c r="QYH76" s="69"/>
      <c r="QYI76" s="70"/>
      <c r="QYJ76" s="70"/>
      <c r="QYK76" s="70"/>
      <c r="QYL76" s="71"/>
      <c r="QYN76" s="65"/>
      <c r="QYO76" s="69"/>
      <c r="QYP76" s="69"/>
      <c r="QYQ76" s="70"/>
      <c r="QYR76" s="70"/>
      <c r="QYS76" s="70"/>
      <c r="QYT76" s="71"/>
      <c r="QYV76" s="65"/>
      <c r="QYW76" s="69"/>
      <c r="QYX76" s="69"/>
      <c r="QYY76" s="70"/>
      <c r="QYZ76" s="70"/>
      <c r="QZA76" s="70"/>
      <c r="QZB76" s="71"/>
      <c r="QZD76" s="65"/>
      <c r="QZE76" s="69"/>
      <c r="QZF76" s="69"/>
      <c r="QZG76" s="70"/>
      <c r="QZH76" s="70"/>
      <c r="QZI76" s="70"/>
      <c r="QZJ76" s="71"/>
      <c r="QZL76" s="65"/>
      <c r="QZM76" s="69"/>
      <c r="QZN76" s="69"/>
      <c r="QZO76" s="70"/>
      <c r="QZP76" s="70"/>
      <c r="QZQ76" s="70"/>
      <c r="QZR76" s="71"/>
      <c r="QZT76" s="65"/>
      <c r="QZU76" s="69"/>
      <c r="QZV76" s="69"/>
      <c r="QZW76" s="70"/>
      <c r="QZX76" s="70"/>
      <c r="QZY76" s="70"/>
      <c r="QZZ76" s="71"/>
      <c r="RAB76" s="65"/>
      <c r="RAC76" s="69"/>
      <c r="RAD76" s="69"/>
      <c r="RAE76" s="70"/>
      <c r="RAF76" s="70"/>
      <c r="RAG76" s="70"/>
      <c r="RAH76" s="71"/>
      <c r="RAJ76" s="65"/>
      <c r="RAK76" s="69"/>
      <c r="RAL76" s="69"/>
      <c r="RAM76" s="70"/>
      <c r="RAN76" s="70"/>
      <c r="RAO76" s="70"/>
      <c r="RAP76" s="71"/>
      <c r="RAR76" s="65"/>
      <c r="RAS76" s="69"/>
      <c r="RAT76" s="69"/>
      <c r="RAU76" s="70"/>
      <c r="RAV76" s="70"/>
      <c r="RAW76" s="70"/>
      <c r="RAX76" s="71"/>
      <c r="RAZ76" s="65"/>
      <c r="RBA76" s="69"/>
      <c r="RBB76" s="69"/>
      <c r="RBC76" s="70"/>
      <c r="RBD76" s="70"/>
      <c r="RBE76" s="70"/>
      <c r="RBF76" s="71"/>
      <c r="RBH76" s="65"/>
      <c r="RBI76" s="69"/>
      <c r="RBJ76" s="69"/>
      <c r="RBK76" s="70"/>
      <c r="RBL76" s="70"/>
      <c r="RBM76" s="70"/>
      <c r="RBN76" s="71"/>
      <c r="RBP76" s="65"/>
      <c r="RBQ76" s="69"/>
      <c r="RBR76" s="69"/>
      <c r="RBS76" s="70"/>
      <c r="RBT76" s="70"/>
      <c r="RBU76" s="70"/>
      <c r="RBV76" s="71"/>
      <c r="RBX76" s="65"/>
      <c r="RBY76" s="69"/>
      <c r="RBZ76" s="69"/>
      <c r="RCA76" s="70"/>
      <c r="RCB76" s="70"/>
      <c r="RCC76" s="70"/>
      <c r="RCD76" s="71"/>
      <c r="RCF76" s="65"/>
      <c r="RCG76" s="69"/>
      <c r="RCH76" s="69"/>
      <c r="RCI76" s="70"/>
      <c r="RCJ76" s="70"/>
      <c r="RCK76" s="70"/>
      <c r="RCL76" s="71"/>
      <c r="RCN76" s="65"/>
      <c r="RCO76" s="69"/>
      <c r="RCP76" s="69"/>
      <c r="RCQ76" s="70"/>
      <c r="RCR76" s="70"/>
      <c r="RCS76" s="70"/>
      <c r="RCT76" s="71"/>
      <c r="RCV76" s="65"/>
      <c r="RCW76" s="69"/>
      <c r="RCX76" s="69"/>
      <c r="RCY76" s="70"/>
      <c r="RCZ76" s="70"/>
      <c r="RDA76" s="70"/>
      <c r="RDB76" s="71"/>
      <c r="RDD76" s="65"/>
      <c r="RDE76" s="69"/>
      <c r="RDF76" s="69"/>
      <c r="RDG76" s="70"/>
      <c r="RDH76" s="70"/>
      <c r="RDI76" s="70"/>
      <c r="RDJ76" s="71"/>
      <c r="RDL76" s="65"/>
      <c r="RDM76" s="69"/>
      <c r="RDN76" s="69"/>
      <c r="RDO76" s="70"/>
      <c r="RDP76" s="70"/>
      <c r="RDQ76" s="70"/>
      <c r="RDR76" s="71"/>
      <c r="RDT76" s="65"/>
      <c r="RDU76" s="69"/>
      <c r="RDV76" s="69"/>
      <c r="RDW76" s="70"/>
      <c r="RDX76" s="70"/>
      <c r="RDY76" s="70"/>
      <c r="RDZ76" s="71"/>
      <c r="REB76" s="65"/>
      <c r="REC76" s="69"/>
      <c r="RED76" s="69"/>
      <c r="REE76" s="70"/>
      <c r="REF76" s="70"/>
      <c r="REG76" s="70"/>
      <c r="REH76" s="71"/>
      <c r="REJ76" s="65"/>
      <c r="REK76" s="69"/>
      <c r="REL76" s="69"/>
      <c r="REM76" s="70"/>
      <c r="REN76" s="70"/>
      <c r="REO76" s="70"/>
      <c r="REP76" s="71"/>
      <c r="RER76" s="65"/>
      <c r="RES76" s="69"/>
      <c r="RET76" s="69"/>
      <c r="REU76" s="70"/>
      <c r="REV76" s="70"/>
      <c r="REW76" s="70"/>
      <c r="REX76" s="71"/>
      <c r="REZ76" s="65"/>
      <c r="RFA76" s="69"/>
      <c r="RFB76" s="69"/>
      <c r="RFC76" s="70"/>
      <c r="RFD76" s="70"/>
      <c r="RFE76" s="70"/>
      <c r="RFF76" s="71"/>
      <c r="RFH76" s="65"/>
      <c r="RFI76" s="69"/>
      <c r="RFJ76" s="69"/>
      <c r="RFK76" s="70"/>
      <c r="RFL76" s="70"/>
      <c r="RFM76" s="70"/>
      <c r="RFN76" s="71"/>
      <c r="RFP76" s="65"/>
      <c r="RFQ76" s="69"/>
      <c r="RFR76" s="69"/>
      <c r="RFS76" s="70"/>
      <c r="RFT76" s="70"/>
      <c r="RFU76" s="70"/>
      <c r="RFV76" s="71"/>
      <c r="RFX76" s="65"/>
      <c r="RFY76" s="69"/>
      <c r="RFZ76" s="69"/>
      <c r="RGA76" s="70"/>
      <c r="RGB76" s="70"/>
      <c r="RGC76" s="70"/>
      <c r="RGD76" s="71"/>
      <c r="RGF76" s="65"/>
      <c r="RGG76" s="69"/>
      <c r="RGH76" s="69"/>
      <c r="RGI76" s="70"/>
      <c r="RGJ76" s="70"/>
      <c r="RGK76" s="70"/>
      <c r="RGL76" s="71"/>
      <c r="RGN76" s="65"/>
      <c r="RGO76" s="69"/>
      <c r="RGP76" s="69"/>
      <c r="RGQ76" s="70"/>
      <c r="RGR76" s="70"/>
      <c r="RGS76" s="70"/>
      <c r="RGT76" s="71"/>
      <c r="RGV76" s="65"/>
      <c r="RGW76" s="69"/>
      <c r="RGX76" s="69"/>
      <c r="RGY76" s="70"/>
      <c r="RGZ76" s="70"/>
      <c r="RHA76" s="70"/>
      <c r="RHB76" s="71"/>
      <c r="RHD76" s="65"/>
      <c r="RHE76" s="69"/>
      <c r="RHF76" s="69"/>
      <c r="RHG76" s="70"/>
      <c r="RHH76" s="70"/>
      <c r="RHI76" s="70"/>
      <c r="RHJ76" s="71"/>
      <c r="RHL76" s="65"/>
      <c r="RHM76" s="69"/>
      <c r="RHN76" s="69"/>
      <c r="RHO76" s="70"/>
      <c r="RHP76" s="70"/>
      <c r="RHQ76" s="70"/>
      <c r="RHR76" s="71"/>
      <c r="RHT76" s="65"/>
      <c r="RHU76" s="69"/>
      <c r="RHV76" s="69"/>
      <c r="RHW76" s="70"/>
      <c r="RHX76" s="70"/>
      <c r="RHY76" s="70"/>
      <c r="RHZ76" s="71"/>
      <c r="RIB76" s="65"/>
      <c r="RIC76" s="69"/>
      <c r="RID76" s="69"/>
      <c r="RIE76" s="70"/>
      <c r="RIF76" s="70"/>
      <c r="RIG76" s="70"/>
      <c r="RIH76" s="71"/>
      <c r="RIJ76" s="65"/>
      <c r="RIK76" s="69"/>
      <c r="RIL76" s="69"/>
      <c r="RIM76" s="70"/>
      <c r="RIN76" s="70"/>
      <c r="RIO76" s="70"/>
      <c r="RIP76" s="71"/>
      <c r="RIR76" s="65"/>
      <c r="RIS76" s="69"/>
      <c r="RIT76" s="69"/>
      <c r="RIU76" s="70"/>
      <c r="RIV76" s="70"/>
      <c r="RIW76" s="70"/>
      <c r="RIX76" s="71"/>
      <c r="RIZ76" s="65"/>
      <c r="RJA76" s="69"/>
      <c r="RJB76" s="69"/>
      <c r="RJC76" s="70"/>
      <c r="RJD76" s="70"/>
      <c r="RJE76" s="70"/>
      <c r="RJF76" s="71"/>
      <c r="RJH76" s="65"/>
      <c r="RJI76" s="69"/>
      <c r="RJJ76" s="69"/>
      <c r="RJK76" s="70"/>
      <c r="RJL76" s="70"/>
      <c r="RJM76" s="70"/>
      <c r="RJN76" s="71"/>
      <c r="RJP76" s="65"/>
      <c r="RJQ76" s="69"/>
      <c r="RJR76" s="69"/>
      <c r="RJS76" s="70"/>
      <c r="RJT76" s="70"/>
      <c r="RJU76" s="70"/>
      <c r="RJV76" s="71"/>
      <c r="RJX76" s="65"/>
      <c r="RJY76" s="69"/>
      <c r="RJZ76" s="69"/>
      <c r="RKA76" s="70"/>
      <c r="RKB76" s="70"/>
      <c r="RKC76" s="70"/>
      <c r="RKD76" s="71"/>
      <c r="RKF76" s="65"/>
      <c r="RKG76" s="69"/>
      <c r="RKH76" s="69"/>
      <c r="RKI76" s="70"/>
      <c r="RKJ76" s="70"/>
      <c r="RKK76" s="70"/>
      <c r="RKL76" s="71"/>
      <c r="RKN76" s="65"/>
      <c r="RKO76" s="69"/>
      <c r="RKP76" s="69"/>
      <c r="RKQ76" s="70"/>
      <c r="RKR76" s="70"/>
      <c r="RKS76" s="70"/>
      <c r="RKT76" s="71"/>
      <c r="RKV76" s="65"/>
      <c r="RKW76" s="69"/>
      <c r="RKX76" s="69"/>
      <c r="RKY76" s="70"/>
      <c r="RKZ76" s="70"/>
      <c r="RLA76" s="70"/>
      <c r="RLB76" s="71"/>
      <c r="RLD76" s="65"/>
      <c r="RLE76" s="69"/>
      <c r="RLF76" s="69"/>
      <c r="RLG76" s="70"/>
      <c r="RLH76" s="70"/>
      <c r="RLI76" s="70"/>
      <c r="RLJ76" s="71"/>
      <c r="RLL76" s="65"/>
      <c r="RLM76" s="69"/>
      <c r="RLN76" s="69"/>
      <c r="RLO76" s="70"/>
      <c r="RLP76" s="70"/>
      <c r="RLQ76" s="70"/>
      <c r="RLR76" s="71"/>
      <c r="RLT76" s="65"/>
      <c r="RLU76" s="69"/>
      <c r="RLV76" s="69"/>
      <c r="RLW76" s="70"/>
      <c r="RLX76" s="70"/>
      <c r="RLY76" s="70"/>
      <c r="RLZ76" s="71"/>
      <c r="RMB76" s="65"/>
      <c r="RMC76" s="69"/>
      <c r="RMD76" s="69"/>
      <c r="RME76" s="70"/>
      <c r="RMF76" s="70"/>
      <c r="RMG76" s="70"/>
      <c r="RMH76" s="71"/>
      <c r="RMJ76" s="65"/>
      <c r="RMK76" s="69"/>
      <c r="RML76" s="69"/>
      <c r="RMM76" s="70"/>
      <c r="RMN76" s="70"/>
      <c r="RMO76" s="70"/>
      <c r="RMP76" s="71"/>
      <c r="RMR76" s="65"/>
      <c r="RMS76" s="69"/>
      <c r="RMT76" s="69"/>
      <c r="RMU76" s="70"/>
      <c r="RMV76" s="70"/>
      <c r="RMW76" s="70"/>
      <c r="RMX76" s="71"/>
      <c r="RMZ76" s="65"/>
      <c r="RNA76" s="69"/>
      <c r="RNB76" s="69"/>
      <c r="RNC76" s="70"/>
      <c r="RND76" s="70"/>
      <c r="RNE76" s="70"/>
      <c r="RNF76" s="71"/>
      <c r="RNH76" s="65"/>
      <c r="RNI76" s="69"/>
      <c r="RNJ76" s="69"/>
      <c r="RNK76" s="70"/>
      <c r="RNL76" s="70"/>
      <c r="RNM76" s="70"/>
      <c r="RNN76" s="71"/>
      <c r="RNP76" s="65"/>
      <c r="RNQ76" s="69"/>
      <c r="RNR76" s="69"/>
      <c r="RNS76" s="70"/>
      <c r="RNT76" s="70"/>
      <c r="RNU76" s="70"/>
      <c r="RNV76" s="71"/>
      <c r="RNX76" s="65"/>
      <c r="RNY76" s="69"/>
      <c r="RNZ76" s="69"/>
      <c r="ROA76" s="70"/>
      <c r="ROB76" s="70"/>
      <c r="ROC76" s="70"/>
      <c r="ROD76" s="71"/>
      <c r="ROF76" s="65"/>
      <c r="ROG76" s="69"/>
      <c r="ROH76" s="69"/>
      <c r="ROI76" s="70"/>
      <c r="ROJ76" s="70"/>
      <c r="ROK76" s="70"/>
      <c r="ROL76" s="71"/>
      <c r="RON76" s="65"/>
      <c r="ROO76" s="69"/>
      <c r="ROP76" s="69"/>
      <c r="ROQ76" s="70"/>
      <c r="ROR76" s="70"/>
      <c r="ROS76" s="70"/>
      <c r="ROT76" s="71"/>
      <c r="ROV76" s="65"/>
      <c r="ROW76" s="69"/>
      <c r="ROX76" s="69"/>
      <c r="ROY76" s="70"/>
      <c r="ROZ76" s="70"/>
      <c r="RPA76" s="70"/>
      <c r="RPB76" s="71"/>
      <c r="RPD76" s="65"/>
      <c r="RPE76" s="69"/>
      <c r="RPF76" s="69"/>
      <c r="RPG76" s="70"/>
      <c r="RPH76" s="70"/>
      <c r="RPI76" s="70"/>
      <c r="RPJ76" s="71"/>
      <c r="RPL76" s="65"/>
      <c r="RPM76" s="69"/>
      <c r="RPN76" s="69"/>
      <c r="RPO76" s="70"/>
      <c r="RPP76" s="70"/>
      <c r="RPQ76" s="70"/>
      <c r="RPR76" s="71"/>
      <c r="RPT76" s="65"/>
      <c r="RPU76" s="69"/>
      <c r="RPV76" s="69"/>
      <c r="RPW76" s="70"/>
      <c r="RPX76" s="70"/>
      <c r="RPY76" s="70"/>
      <c r="RPZ76" s="71"/>
      <c r="RQB76" s="65"/>
      <c r="RQC76" s="69"/>
      <c r="RQD76" s="69"/>
      <c r="RQE76" s="70"/>
      <c r="RQF76" s="70"/>
      <c r="RQG76" s="70"/>
      <c r="RQH76" s="71"/>
      <c r="RQJ76" s="65"/>
      <c r="RQK76" s="69"/>
      <c r="RQL76" s="69"/>
      <c r="RQM76" s="70"/>
      <c r="RQN76" s="70"/>
      <c r="RQO76" s="70"/>
      <c r="RQP76" s="71"/>
      <c r="RQR76" s="65"/>
      <c r="RQS76" s="69"/>
      <c r="RQT76" s="69"/>
      <c r="RQU76" s="70"/>
      <c r="RQV76" s="70"/>
      <c r="RQW76" s="70"/>
      <c r="RQX76" s="71"/>
      <c r="RQZ76" s="65"/>
      <c r="RRA76" s="69"/>
      <c r="RRB76" s="69"/>
      <c r="RRC76" s="70"/>
      <c r="RRD76" s="70"/>
      <c r="RRE76" s="70"/>
      <c r="RRF76" s="71"/>
      <c r="RRH76" s="65"/>
      <c r="RRI76" s="69"/>
      <c r="RRJ76" s="69"/>
      <c r="RRK76" s="70"/>
      <c r="RRL76" s="70"/>
      <c r="RRM76" s="70"/>
      <c r="RRN76" s="71"/>
      <c r="RRP76" s="65"/>
      <c r="RRQ76" s="69"/>
      <c r="RRR76" s="69"/>
      <c r="RRS76" s="70"/>
      <c r="RRT76" s="70"/>
      <c r="RRU76" s="70"/>
      <c r="RRV76" s="71"/>
      <c r="RRX76" s="65"/>
      <c r="RRY76" s="69"/>
      <c r="RRZ76" s="69"/>
      <c r="RSA76" s="70"/>
      <c r="RSB76" s="70"/>
      <c r="RSC76" s="70"/>
      <c r="RSD76" s="71"/>
      <c r="RSF76" s="65"/>
      <c r="RSG76" s="69"/>
      <c r="RSH76" s="69"/>
      <c r="RSI76" s="70"/>
      <c r="RSJ76" s="70"/>
      <c r="RSK76" s="70"/>
      <c r="RSL76" s="71"/>
      <c r="RSN76" s="65"/>
      <c r="RSO76" s="69"/>
      <c r="RSP76" s="69"/>
      <c r="RSQ76" s="70"/>
      <c r="RSR76" s="70"/>
      <c r="RSS76" s="70"/>
      <c r="RST76" s="71"/>
      <c r="RSV76" s="65"/>
      <c r="RSW76" s="69"/>
      <c r="RSX76" s="69"/>
      <c r="RSY76" s="70"/>
      <c r="RSZ76" s="70"/>
      <c r="RTA76" s="70"/>
      <c r="RTB76" s="71"/>
      <c r="RTD76" s="65"/>
      <c r="RTE76" s="69"/>
      <c r="RTF76" s="69"/>
      <c r="RTG76" s="70"/>
      <c r="RTH76" s="70"/>
      <c r="RTI76" s="70"/>
      <c r="RTJ76" s="71"/>
      <c r="RTL76" s="65"/>
      <c r="RTM76" s="69"/>
      <c r="RTN76" s="69"/>
      <c r="RTO76" s="70"/>
      <c r="RTP76" s="70"/>
      <c r="RTQ76" s="70"/>
      <c r="RTR76" s="71"/>
      <c r="RTT76" s="65"/>
      <c r="RTU76" s="69"/>
      <c r="RTV76" s="69"/>
      <c r="RTW76" s="70"/>
      <c r="RTX76" s="70"/>
      <c r="RTY76" s="70"/>
      <c r="RTZ76" s="71"/>
      <c r="RUB76" s="65"/>
      <c r="RUC76" s="69"/>
      <c r="RUD76" s="69"/>
      <c r="RUE76" s="70"/>
      <c r="RUF76" s="70"/>
      <c r="RUG76" s="70"/>
      <c r="RUH76" s="71"/>
      <c r="RUJ76" s="65"/>
      <c r="RUK76" s="69"/>
      <c r="RUL76" s="69"/>
      <c r="RUM76" s="70"/>
      <c r="RUN76" s="70"/>
      <c r="RUO76" s="70"/>
      <c r="RUP76" s="71"/>
      <c r="RUR76" s="65"/>
      <c r="RUS76" s="69"/>
      <c r="RUT76" s="69"/>
      <c r="RUU76" s="70"/>
      <c r="RUV76" s="70"/>
      <c r="RUW76" s="70"/>
      <c r="RUX76" s="71"/>
      <c r="RUZ76" s="65"/>
      <c r="RVA76" s="69"/>
      <c r="RVB76" s="69"/>
      <c r="RVC76" s="70"/>
      <c r="RVD76" s="70"/>
      <c r="RVE76" s="70"/>
      <c r="RVF76" s="71"/>
      <c r="RVH76" s="65"/>
      <c r="RVI76" s="69"/>
      <c r="RVJ76" s="69"/>
      <c r="RVK76" s="70"/>
      <c r="RVL76" s="70"/>
      <c r="RVM76" s="70"/>
      <c r="RVN76" s="71"/>
      <c r="RVP76" s="65"/>
      <c r="RVQ76" s="69"/>
      <c r="RVR76" s="69"/>
      <c r="RVS76" s="70"/>
      <c r="RVT76" s="70"/>
      <c r="RVU76" s="70"/>
      <c r="RVV76" s="71"/>
      <c r="RVX76" s="65"/>
      <c r="RVY76" s="69"/>
      <c r="RVZ76" s="69"/>
      <c r="RWA76" s="70"/>
      <c r="RWB76" s="70"/>
      <c r="RWC76" s="70"/>
      <c r="RWD76" s="71"/>
      <c r="RWF76" s="65"/>
      <c r="RWG76" s="69"/>
      <c r="RWH76" s="69"/>
      <c r="RWI76" s="70"/>
      <c r="RWJ76" s="70"/>
      <c r="RWK76" s="70"/>
      <c r="RWL76" s="71"/>
      <c r="RWN76" s="65"/>
      <c r="RWO76" s="69"/>
      <c r="RWP76" s="69"/>
      <c r="RWQ76" s="70"/>
      <c r="RWR76" s="70"/>
      <c r="RWS76" s="70"/>
      <c r="RWT76" s="71"/>
      <c r="RWV76" s="65"/>
      <c r="RWW76" s="69"/>
      <c r="RWX76" s="69"/>
      <c r="RWY76" s="70"/>
      <c r="RWZ76" s="70"/>
      <c r="RXA76" s="70"/>
      <c r="RXB76" s="71"/>
      <c r="RXD76" s="65"/>
      <c r="RXE76" s="69"/>
      <c r="RXF76" s="69"/>
      <c r="RXG76" s="70"/>
      <c r="RXH76" s="70"/>
      <c r="RXI76" s="70"/>
      <c r="RXJ76" s="71"/>
      <c r="RXL76" s="65"/>
      <c r="RXM76" s="69"/>
      <c r="RXN76" s="69"/>
      <c r="RXO76" s="70"/>
      <c r="RXP76" s="70"/>
      <c r="RXQ76" s="70"/>
      <c r="RXR76" s="71"/>
      <c r="RXT76" s="65"/>
      <c r="RXU76" s="69"/>
      <c r="RXV76" s="69"/>
      <c r="RXW76" s="70"/>
      <c r="RXX76" s="70"/>
      <c r="RXY76" s="70"/>
      <c r="RXZ76" s="71"/>
      <c r="RYB76" s="65"/>
      <c r="RYC76" s="69"/>
      <c r="RYD76" s="69"/>
      <c r="RYE76" s="70"/>
      <c r="RYF76" s="70"/>
      <c r="RYG76" s="70"/>
      <c r="RYH76" s="71"/>
      <c r="RYJ76" s="65"/>
      <c r="RYK76" s="69"/>
      <c r="RYL76" s="69"/>
      <c r="RYM76" s="70"/>
      <c r="RYN76" s="70"/>
      <c r="RYO76" s="70"/>
      <c r="RYP76" s="71"/>
      <c r="RYR76" s="65"/>
      <c r="RYS76" s="69"/>
      <c r="RYT76" s="69"/>
      <c r="RYU76" s="70"/>
      <c r="RYV76" s="70"/>
      <c r="RYW76" s="70"/>
      <c r="RYX76" s="71"/>
      <c r="RYZ76" s="65"/>
      <c r="RZA76" s="69"/>
      <c r="RZB76" s="69"/>
      <c r="RZC76" s="70"/>
      <c r="RZD76" s="70"/>
      <c r="RZE76" s="70"/>
      <c r="RZF76" s="71"/>
      <c r="RZH76" s="65"/>
      <c r="RZI76" s="69"/>
      <c r="RZJ76" s="69"/>
      <c r="RZK76" s="70"/>
      <c r="RZL76" s="70"/>
      <c r="RZM76" s="70"/>
      <c r="RZN76" s="71"/>
      <c r="RZP76" s="65"/>
      <c r="RZQ76" s="69"/>
      <c r="RZR76" s="69"/>
      <c r="RZS76" s="70"/>
      <c r="RZT76" s="70"/>
      <c r="RZU76" s="70"/>
      <c r="RZV76" s="71"/>
      <c r="RZX76" s="65"/>
      <c r="RZY76" s="69"/>
      <c r="RZZ76" s="69"/>
      <c r="SAA76" s="70"/>
      <c r="SAB76" s="70"/>
      <c r="SAC76" s="70"/>
      <c r="SAD76" s="71"/>
      <c r="SAF76" s="65"/>
      <c r="SAG76" s="69"/>
      <c r="SAH76" s="69"/>
      <c r="SAI76" s="70"/>
      <c r="SAJ76" s="70"/>
      <c r="SAK76" s="70"/>
      <c r="SAL76" s="71"/>
      <c r="SAN76" s="65"/>
      <c r="SAO76" s="69"/>
      <c r="SAP76" s="69"/>
      <c r="SAQ76" s="70"/>
      <c r="SAR76" s="70"/>
      <c r="SAS76" s="70"/>
      <c r="SAT76" s="71"/>
      <c r="SAV76" s="65"/>
      <c r="SAW76" s="69"/>
      <c r="SAX76" s="69"/>
      <c r="SAY76" s="70"/>
      <c r="SAZ76" s="70"/>
      <c r="SBA76" s="70"/>
      <c r="SBB76" s="71"/>
      <c r="SBD76" s="65"/>
      <c r="SBE76" s="69"/>
      <c r="SBF76" s="69"/>
      <c r="SBG76" s="70"/>
      <c r="SBH76" s="70"/>
      <c r="SBI76" s="70"/>
      <c r="SBJ76" s="71"/>
      <c r="SBL76" s="65"/>
      <c r="SBM76" s="69"/>
      <c r="SBN76" s="69"/>
      <c r="SBO76" s="70"/>
      <c r="SBP76" s="70"/>
      <c r="SBQ76" s="70"/>
      <c r="SBR76" s="71"/>
      <c r="SBT76" s="65"/>
      <c r="SBU76" s="69"/>
      <c r="SBV76" s="69"/>
      <c r="SBW76" s="70"/>
      <c r="SBX76" s="70"/>
      <c r="SBY76" s="70"/>
      <c r="SBZ76" s="71"/>
      <c r="SCB76" s="65"/>
      <c r="SCC76" s="69"/>
      <c r="SCD76" s="69"/>
      <c r="SCE76" s="70"/>
      <c r="SCF76" s="70"/>
      <c r="SCG76" s="70"/>
      <c r="SCH76" s="71"/>
      <c r="SCJ76" s="65"/>
      <c r="SCK76" s="69"/>
      <c r="SCL76" s="69"/>
      <c r="SCM76" s="70"/>
      <c r="SCN76" s="70"/>
      <c r="SCO76" s="70"/>
      <c r="SCP76" s="71"/>
      <c r="SCR76" s="65"/>
      <c r="SCS76" s="69"/>
      <c r="SCT76" s="69"/>
      <c r="SCU76" s="70"/>
      <c r="SCV76" s="70"/>
      <c r="SCW76" s="70"/>
      <c r="SCX76" s="71"/>
      <c r="SCZ76" s="65"/>
      <c r="SDA76" s="69"/>
      <c r="SDB76" s="69"/>
      <c r="SDC76" s="70"/>
      <c r="SDD76" s="70"/>
      <c r="SDE76" s="70"/>
      <c r="SDF76" s="71"/>
      <c r="SDH76" s="65"/>
      <c r="SDI76" s="69"/>
      <c r="SDJ76" s="69"/>
      <c r="SDK76" s="70"/>
      <c r="SDL76" s="70"/>
      <c r="SDM76" s="70"/>
      <c r="SDN76" s="71"/>
      <c r="SDP76" s="65"/>
      <c r="SDQ76" s="69"/>
      <c r="SDR76" s="69"/>
      <c r="SDS76" s="70"/>
      <c r="SDT76" s="70"/>
      <c r="SDU76" s="70"/>
      <c r="SDV76" s="71"/>
      <c r="SDX76" s="65"/>
      <c r="SDY76" s="69"/>
      <c r="SDZ76" s="69"/>
      <c r="SEA76" s="70"/>
      <c r="SEB76" s="70"/>
      <c r="SEC76" s="70"/>
      <c r="SED76" s="71"/>
      <c r="SEF76" s="65"/>
      <c r="SEG76" s="69"/>
      <c r="SEH76" s="69"/>
      <c r="SEI76" s="70"/>
      <c r="SEJ76" s="70"/>
      <c r="SEK76" s="70"/>
      <c r="SEL76" s="71"/>
      <c r="SEN76" s="65"/>
      <c r="SEO76" s="69"/>
      <c r="SEP76" s="69"/>
      <c r="SEQ76" s="70"/>
      <c r="SER76" s="70"/>
      <c r="SES76" s="70"/>
      <c r="SET76" s="71"/>
      <c r="SEV76" s="65"/>
      <c r="SEW76" s="69"/>
      <c r="SEX76" s="69"/>
      <c r="SEY76" s="70"/>
      <c r="SEZ76" s="70"/>
      <c r="SFA76" s="70"/>
      <c r="SFB76" s="71"/>
      <c r="SFD76" s="65"/>
      <c r="SFE76" s="69"/>
      <c r="SFF76" s="69"/>
      <c r="SFG76" s="70"/>
      <c r="SFH76" s="70"/>
      <c r="SFI76" s="70"/>
      <c r="SFJ76" s="71"/>
      <c r="SFL76" s="65"/>
      <c r="SFM76" s="69"/>
      <c r="SFN76" s="69"/>
      <c r="SFO76" s="70"/>
      <c r="SFP76" s="70"/>
      <c r="SFQ76" s="70"/>
      <c r="SFR76" s="71"/>
      <c r="SFT76" s="65"/>
      <c r="SFU76" s="69"/>
      <c r="SFV76" s="69"/>
      <c r="SFW76" s="70"/>
      <c r="SFX76" s="70"/>
      <c r="SFY76" s="70"/>
      <c r="SFZ76" s="71"/>
      <c r="SGB76" s="65"/>
      <c r="SGC76" s="69"/>
      <c r="SGD76" s="69"/>
      <c r="SGE76" s="70"/>
      <c r="SGF76" s="70"/>
      <c r="SGG76" s="70"/>
      <c r="SGH76" s="71"/>
      <c r="SGJ76" s="65"/>
      <c r="SGK76" s="69"/>
      <c r="SGL76" s="69"/>
      <c r="SGM76" s="70"/>
      <c r="SGN76" s="70"/>
      <c r="SGO76" s="70"/>
      <c r="SGP76" s="71"/>
      <c r="SGR76" s="65"/>
      <c r="SGS76" s="69"/>
      <c r="SGT76" s="69"/>
      <c r="SGU76" s="70"/>
      <c r="SGV76" s="70"/>
      <c r="SGW76" s="70"/>
      <c r="SGX76" s="71"/>
      <c r="SGZ76" s="65"/>
      <c r="SHA76" s="69"/>
      <c r="SHB76" s="69"/>
      <c r="SHC76" s="70"/>
      <c r="SHD76" s="70"/>
      <c r="SHE76" s="70"/>
      <c r="SHF76" s="71"/>
      <c r="SHH76" s="65"/>
      <c r="SHI76" s="69"/>
      <c r="SHJ76" s="69"/>
      <c r="SHK76" s="70"/>
      <c r="SHL76" s="70"/>
      <c r="SHM76" s="70"/>
      <c r="SHN76" s="71"/>
      <c r="SHP76" s="65"/>
      <c r="SHQ76" s="69"/>
      <c r="SHR76" s="69"/>
      <c r="SHS76" s="70"/>
      <c r="SHT76" s="70"/>
      <c r="SHU76" s="70"/>
      <c r="SHV76" s="71"/>
      <c r="SHX76" s="65"/>
      <c r="SHY76" s="69"/>
      <c r="SHZ76" s="69"/>
      <c r="SIA76" s="70"/>
      <c r="SIB76" s="70"/>
      <c r="SIC76" s="70"/>
      <c r="SID76" s="71"/>
      <c r="SIF76" s="65"/>
      <c r="SIG76" s="69"/>
      <c r="SIH76" s="69"/>
      <c r="SII76" s="70"/>
      <c r="SIJ76" s="70"/>
      <c r="SIK76" s="70"/>
      <c r="SIL76" s="71"/>
      <c r="SIN76" s="65"/>
      <c r="SIO76" s="69"/>
      <c r="SIP76" s="69"/>
      <c r="SIQ76" s="70"/>
      <c r="SIR76" s="70"/>
      <c r="SIS76" s="70"/>
      <c r="SIT76" s="71"/>
      <c r="SIV76" s="65"/>
      <c r="SIW76" s="69"/>
      <c r="SIX76" s="69"/>
      <c r="SIY76" s="70"/>
      <c r="SIZ76" s="70"/>
      <c r="SJA76" s="70"/>
      <c r="SJB76" s="71"/>
      <c r="SJD76" s="65"/>
      <c r="SJE76" s="69"/>
      <c r="SJF76" s="69"/>
      <c r="SJG76" s="70"/>
      <c r="SJH76" s="70"/>
      <c r="SJI76" s="70"/>
      <c r="SJJ76" s="71"/>
      <c r="SJL76" s="65"/>
      <c r="SJM76" s="69"/>
      <c r="SJN76" s="69"/>
      <c r="SJO76" s="70"/>
      <c r="SJP76" s="70"/>
      <c r="SJQ76" s="70"/>
      <c r="SJR76" s="71"/>
      <c r="SJT76" s="65"/>
      <c r="SJU76" s="69"/>
      <c r="SJV76" s="69"/>
      <c r="SJW76" s="70"/>
      <c r="SJX76" s="70"/>
      <c r="SJY76" s="70"/>
      <c r="SJZ76" s="71"/>
      <c r="SKB76" s="65"/>
      <c r="SKC76" s="69"/>
      <c r="SKD76" s="69"/>
      <c r="SKE76" s="70"/>
      <c r="SKF76" s="70"/>
      <c r="SKG76" s="70"/>
      <c r="SKH76" s="71"/>
      <c r="SKJ76" s="65"/>
      <c r="SKK76" s="69"/>
      <c r="SKL76" s="69"/>
      <c r="SKM76" s="70"/>
      <c r="SKN76" s="70"/>
      <c r="SKO76" s="70"/>
      <c r="SKP76" s="71"/>
      <c r="SKR76" s="65"/>
      <c r="SKS76" s="69"/>
      <c r="SKT76" s="69"/>
      <c r="SKU76" s="70"/>
      <c r="SKV76" s="70"/>
      <c r="SKW76" s="70"/>
      <c r="SKX76" s="71"/>
      <c r="SKZ76" s="65"/>
      <c r="SLA76" s="69"/>
      <c r="SLB76" s="69"/>
      <c r="SLC76" s="70"/>
      <c r="SLD76" s="70"/>
      <c r="SLE76" s="70"/>
      <c r="SLF76" s="71"/>
      <c r="SLH76" s="65"/>
      <c r="SLI76" s="69"/>
      <c r="SLJ76" s="69"/>
      <c r="SLK76" s="70"/>
      <c r="SLL76" s="70"/>
      <c r="SLM76" s="70"/>
      <c r="SLN76" s="71"/>
      <c r="SLP76" s="65"/>
      <c r="SLQ76" s="69"/>
      <c r="SLR76" s="69"/>
      <c r="SLS76" s="70"/>
      <c r="SLT76" s="70"/>
      <c r="SLU76" s="70"/>
      <c r="SLV76" s="71"/>
      <c r="SLX76" s="65"/>
      <c r="SLY76" s="69"/>
      <c r="SLZ76" s="69"/>
      <c r="SMA76" s="70"/>
      <c r="SMB76" s="70"/>
      <c r="SMC76" s="70"/>
      <c r="SMD76" s="71"/>
      <c r="SMF76" s="65"/>
      <c r="SMG76" s="69"/>
      <c r="SMH76" s="69"/>
      <c r="SMI76" s="70"/>
      <c r="SMJ76" s="70"/>
      <c r="SMK76" s="70"/>
      <c r="SML76" s="71"/>
      <c r="SMN76" s="65"/>
      <c r="SMO76" s="69"/>
      <c r="SMP76" s="69"/>
      <c r="SMQ76" s="70"/>
      <c r="SMR76" s="70"/>
      <c r="SMS76" s="70"/>
      <c r="SMT76" s="71"/>
      <c r="SMV76" s="65"/>
      <c r="SMW76" s="69"/>
      <c r="SMX76" s="69"/>
      <c r="SMY76" s="70"/>
      <c r="SMZ76" s="70"/>
      <c r="SNA76" s="70"/>
      <c r="SNB76" s="71"/>
      <c r="SND76" s="65"/>
      <c r="SNE76" s="69"/>
      <c r="SNF76" s="69"/>
      <c r="SNG76" s="70"/>
      <c r="SNH76" s="70"/>
      <c r="SNI76" s="70"/>
      <c r="SNJ76" s="71"/>
      <c r="SNL76" s="65"/>
      <c r="SNM76" s="69"/>
      <c r="SNN76" s="69"/>
      <c r="SNO76" s="70"/>
      <c r="SNP76" s="70"/>
      <c r="SNQ76" s="70"/>
      <c r="SNR76" s="71"/>
      <c r="SNT76" s="65"/>
      <c r="SNU76" s="69"/>
      <c r="SNV76" s="69"/>
      <c r="SNW76" s="70"/>
      <c r="SNX76" s="70"/>
      <c r="SNY76" s="70"/>
      <c r="SNZ76" s="71"/>
      <c r="SOB76" s="65"/>
      <c r="SOC76" s="69"/>
      <c r="SOD76" s="69"/>
      <c r="SOE76" s="70"/>
      <c r="SOF76" s="70"/>
      <c r="SOG76" s="70"/>
      <c r="SOH76" s="71"/>
      <c r="SOJ76" s="65"/>
      <c r="SOK76" s="69"/>
      <c r="SOL76" s="69"/>
      <c r="SOM76" s="70"/>
      <c r="SON76" s="70"/>
      <c r="SOO76" s="70"/>
      <c r="SOP76" s="71"/>
      <c r="SOR76" s="65"/>
      <c r="SOS76" s="69"/>
      <c r="SOT76" s="69"/>
      <c r="SOU76" s="70"/>
      <c r="SOV76" s="70"/>
      <c r="SOW76" s="70"/>
      <c r="SOX76" s="71"/>
      <c r="SOZ76" s="65"/>
      <c r="SPA76" s="69"/>
      <c r="SPB76" s="69"/>
      <c r="SPC76" s="70"/>
      <c r="SPD76" s="70"/>
      <c r="SPE76" s="70"/>
      <c r="SPF76" s="71"/>
      <c r="SPH76" s="65"/>
      <c r="SPI76" s="69"/>
      <c r="SPJ76" s="69"/>
      <c r="SPK76" s="70"/>
      <c r="SPL76" s="70"/>
      <c r="SPM76" s="70"/>
      <c r="SPN76" s="71"/>
      <c r="SPP76" s="65"/>
      <c r="SPQ76" s="69"/>
      <c r="SPR76" s="69"/>
      <c r="SPS76" s="70"/>
      <c r="SPT76" s="70"/>
      <c r="SPU76" s="70"/>
      <c r="SPV76" s="71"/>
      <c r="SPX76" s="65"/>
      <c r="SPY76" s="69"/>
      <c r="SPZ76" s="69"/>
      <c r="SQA76" s="70"/>
      <c r="SQB76" s="70"/>
      <c r="SQC76" s="70"/>
      <c r="SQD76" s="71"/>
      <c r="SQF76" s="65"/>
      <c r="SQG76" s="69"/>
      <c r="SQH76" s="69"/>
      <c r="SQI76" s="70"/>
      <c r="SQJ76" s="70"/>
      <c r="SQK76" s="70"/>
      <c r="SQL76" s="71"/>
      <c r="SQN76" s="65"/>
      <c r="SQO76" s="69"/>
      <c r="SQP76" s="69"/>
      <c r="SQQ76" s="70"/>
      <c r="SQR76" s="70"/>
      <c r="SQS76" s="70"/>
      <c r="SQT76" s="71"/>
      <c r="SQV76" s="65"/>
      <c r="SQW76" s="69"/>
      <c r="SQX76" s="69"/>
      <c r="SQY76" s="70"/>
      <c r="SQZ76" s="70"/>
      <c r="SRA76" s="70"/>
      <c r="SRB76" s="71"/>
      <c r="SRD76" s="65"/>
      <c r="SRE76" s="69"/>
      <c r="SRF76" s="69"/>
      <c r="SRG76" s="70"/>
      <c r="SRH76" s="70"/>
      <c r="SRI76" s="70"/>
      <c r="SRJ76" s="71"/>
      <c r="SRL76" s="65"/>
      <c r="SRM76" s="69"/>
      <c r="SRN76" s="69"/>
      <c r="SRO76" s="70"/>
      <c r="SRP76" s="70"/>
      <c r="SRQ76" s="70"/>
      <c r="SRR76" s="71"/>
      <c r="SRT76" s="65"/>
      <c r="SRU76" s="69"/>
      <c r="SRV76" s="69"/>
      <c r="SRW76" s="70"/>
      <c r="SRX76" s="70"/>
      <c r="SRY76" s="70"/>
      <c r="SRZ76" s="71"/>
      <c r="SSB76" s="65"/>
      <c r="SSC76" s="69"/>
      <c r="SSD76" s="69"/>
      <c r="SSE76" s="70"/>
      <c r="SSF76" s="70"/>
      <c r="SSG76" s="70"/>
      <c r="SSH76" s="71"/>
      <c r="SSJ76" s="65"/>
      <c r="SSK76" s="69"/>
      <c r="SSL76" s="69"/>
      <c r="SSM76" s="70"/>
      <c r="SSN76" s="70"/>
      <c r="SSO76" s="70"/>
      <c r="SSP76" s="71"/>
      <c r="SSR76" s="65"/>
      <c r="SSS76" s="69"/>
      <c r="SST76" s="69"/>
      <c r="SSU76" s="70"/>
      <c r="SSV76" s="70"/>
      <c r="SSW76" s="70"/>
      <c r="SSX76" s="71"/>
      <c r="SSZ76" s="65"/>
      <c r="STA76" s="69"/>
      <c r="STB76" s="69"/>
      <c r="STC76" s="70"/>
      <c r="STD76" s="70"/>
      <c r="STE76" s="70"/>
      <c r="STF76" s="71"/>
      <c r="STH76" s="65"/>
      <c r="STI76" s="69"/>
      <c r="STJ76" s="69"/>
      <c r="STK76" s="70"/>
      <c r="STL76" s="70"/>
      <c r="STM76" s="70"/>
      <c r="STN76" s="71"/>
      <c r="STP76" s="65"/>
      <c r="STQ76" s="69"/>
      <c r="STR76" s="69"/>
      <c r="STS76" s="70"/>
      <c r="STT76" s="70"/>
      <c r="STU76" s="70"/>
      <c r="STV76" s="71"/>
      <c r="STX76" s="65"/>
      <c r="STY76" s="69"/>
      <c r="STZ76" s="69"/>
      <c r="SUA76" s="70"/>
      <c r="SUB76" s="70"/>
      <c r="SUC76" s="70"/>
      <c r="SUD76" s="71"/>
      <c r="SUF76" s="65"/>
      <c r="SUG76" s="69"/>
      <c r="SUH76" s="69"/>
      <c r="SUI76" s="70"/>
      <c r="SUJ76" s="70"/>
      <c r="SUK76" s="70"/>
      <c r="SUL76" s="71"/>
      <c r="SUN76" s="65"/>
      <c r="SUO76" s="69"/>
      <c r="SUP76" s="69"/>
      <c r="SUQ76" s="70"/>
      <c r="SUR76" s="70"/>
      <c r="SUS76" s="70"/>
      <c r="SUT76" s="71"/>
      <c r="SUV76" s="65"/>
      <c r="SUW76" s="69"/>
      <c r="SUX76" s="69"/>
      <c r="SUY76" s="70"/>
      <c r="SUZ76" s="70"/>
      <c r="SVA76" s="70"/>
      <c r="SVB76" s="71"/>
      <c r="SVD76" s="65"/>
      <c r="SVE76" s="69"/>
      <c r="SVF76" s="69"/>
      <c r="SVG76" s="70"/>
      <c r="SVH76" s="70"/>
      <c r="SVI76" s="70"/>
      <c r="SVJ76" s="71"/>
      <c r="SVL76" s="65"/>
      <c r="SVM76" s="69"/>
      <c r="SVN76" s="69"/>
      <c r="SVO76" s="70"/>
      <c r="SVP76" s="70"/>
      <c r="SVQ76" s="70"/>
      <c r="SVR76" s="71"/>
      <c r="SVT76" s="65"/>
      <c r="SVU76" s="69"/>
      <c r="SVV76" s="69"/>
      <c r="SVW76" s="70"/>
      <c r="SVX76" s="70"/>
      <c r="SVY76" s="70"/>
      <c r="SVZ76" s="71"/>
      <c r="SWB76" s="65"/>
      <c r="SWC76" s="69"/>
      <c r="SWD76" s="69"/>
      <c r="SWE76" s="70"/>
      <c r="SWF76" s="70"/>
      <c r="SWG76" s="70"/>
      <c r="SWH76" s="71"/>
      <c r="SWJ76" s="65"/>
      <c r="SWK76" s="69"/>
      <c r="SWL76" s="69"/>
      <c r="SWM76" s="70"/>
      <c r="SWN76" s="70"/>
      <c r="SWO76" s="70"/>
      <c r="SWP76" s="71"/>
      <c r="SWR76" s="65"/>
      <c r="SWS76" s="69"/>
      <c r="SWT76" s="69"/>
      <c r="SWU76" s="70"/>
      <c r="SWV76" s="70"/>
      <c r="SWW76" s="70"/>
      <c r="SWX76" s="71"/>
      <c r="SWZ76" s="65"/>
      <c r="SXA76" s="69"/>
      <c r="SXB76" s="69"/>
      <c r="SXC76" s="70"/>
      <c r="SXD76" s="70"/>
      <c r="SXE76" s="70"/>
      <c r="SXF76" s="71"/>
      <c r="SXH76" s="65"/>
      <c r="SXI76" s="69"/>
      <c r="SXJ76" s="69"/>
      <c r="SXK76" s="70"/>
      <c r="SXL76" s="70"/>
      <c r="SXM76" s="70"/>
      <c r="SXN76" s="71"/>
      <c r="SXP76" s="65"/>
      <c r="SXQ76" s="69"/>
      <c r="SXR76" s="69"/>
      <c r="SXS76" s="70"/>
      <c r="SXT76" s="70"/>
      <c r="SXU76" s="70"/>
      <c r="SXV76" s="71"/>
      <c r="SXX76" s="65"/>
      <c r="SXY76" s="69"/>
      <c r="SXZ76" s="69"/>
      <c r="SYA76" s="70"/>
      <c r="SYB76" s="70"/>
      <c r="SYC76" s="70"/>
      <c r="SYD76" s="71"/>
      <c r="SYF76" s="65"/>
      <c r="SYG76" s="69"/>
      <c r="SYH76" s="69"/>
      <c r="SYI76" s="70"/>
      <c r="SYJ76" s="70"/>
      <c r="SYK76" s="70"/>
      <c r="SYL76" s="71"/>
      <c r="SYN76" s="65"/>
      <c r="SYO76" s="69"/>
      <c r="SYP76" s="69"/>
      <c r="SYQ76" s="70"/>
      <c r="SYR76" s="70"/>
      <c r="SYS76" s="70"/>
      <c r="SYT76" s="71"/>
      <c r="SYV76" s="65"/>
      <c r="SYW76" s="69"/>
      <c r="SYX76" s="69"/>
      <c r="SYY76" s="70"/>
      <c r="SYZ76" s="70"/>
      <c r="SZA76" s="70"/>
      <c r="SZB76" s="71"/>
      <c r="SZD76" s="65"/>
      <c r="SZE76" s="69"/>
      <c r="SZF76" s="69"/>
      <c r="SZG76" s="70"/>
      <c r="SZH76" s="70"/>
      <c r="SZI76" s="70"/>
      <c r="SZJ76" s="71"/>
      <c r="SZL76" s="65"/>
      <c r="SZM76" s="69"/>
      <c r="SZN76" s="69"/>
      <c r="SZO76" s="70"/>
      <c r="SZP76" s="70"/>
      <c r="SZQ76" s="70"/>
      <c r="SZR76" s="71"/>
      <c r="SZT76" s="65"/>
      <c r="SZU76" s="69"/>
      <c r="SZV76" s="69"/>
      <c r="SZW76" s="70"/>
      <c r="SZX76" s="70"/>
      <c r="SZY76" s="70"/>
      <c r="SZZ76" s="71"/>
      <c r="TAB76" s="65"/>
      <c r="TAC76" s="69"/>
      <c r="TAD76" s="69"/>
      <c r="TAE76" s="70"/>
      <c r="TAF76" s="70"/>
      <c r="TAG76" s="70"/>
      <c r="TAH76" s="71"/>
      <c r="TAJ76" s="65"/>
      <c r="TAK76" s="69"/>
      <c r="TAL76" s="69"/>
      <c r="TAM76" s="70"/>
      <c r="TAN76" s="70"/>
      <c r="TAO76" s="70"/>
      <c r="TAP76" s="71"/>
      <c r="TAR76" s="65"/>
      <c r="TAS76" s="69"/>
      <c r="TAT76" s="69"/>
      <c r="TAU76" s="70"/>
      <c r="TAV76" s="70"/>
      <c r="TAW76" s="70"/>
      <c r="TAX76" s="71"/>
      <c r="TAZ76" s="65"/>
      <c r="TBA76" s="69"/>
      <c r="TBB76" s="69"/>
      <c r="TBC76" s="70"/>
      <c r="TBD76" s="70"/>
      <c r="TBE76" s="70"/>
      <c r="TBF76" s="71"/>
      <c r="TBH76" s="65"/>
      <c r="TBI76" s="69"/>
      <c r="TBJ76" s="69"/>
      <c r="TBK76" s="70"/>
      <c r="TBL76" s="70"/>
      <c r="TBM76" s="70"/>
      <c r="TBN76" s="71"/>
      <c r="TBP76" s="65"/>
      <c r="TBQ76" s="69"/>
      <c r="TBR76" s="69"/>
      <c r="TBS76" s="70"/>
      <c r="TBT76" s="70"/>
      <c r="TBU76" s="70"/>
      <c r="TBV76" s="71"/>
      <c r="TBX76" s="65"/>
      <c r="TBY76" s="69"/>
      <c r="TBZ76" s="69"/>
      <c r="TCA76" s="70"/>
      <c r="TCB76" s="70"/>
      <c r="TCC76" s="70"/>
      <c r="TCD76" s="71"/>
      <c r="TCF76" s="65"/>
      <c r="TCG76" s="69"/>
      <c r="TCH76" s="69"/>
      <c r="TCI76" s="70"/>
      <c r="TCJ76" s="70"/>
      <c r="TCK76" s="70"/>
      <c r="TCL76" s="71"/>
      <c r="TCN76" s="65"/>
      <c r="TCO76" s="69"/>
      <c r="TCP76" s="69"/>
      <c r="TCQ76" s="70"/>
      <c r="TCR76" s="70"/>
      <c r="TCS76" s="70"/>
      <c r="TCT76" s="71"/>
      <c r="TCV76" s="65"/>
      <c r="TCW76" s="69"/>
      <c r="TCX76" s="69"/>
      <c r="TCY76" s="70"/>
      <c r="TCZ76" s="70"/>
      <c r="TDA76" s="70"/>
      <c r="TDB76" s="71"/>
      <c r="TDD76" s="65"/>
      <c r="TDE76" s="69"/>
      <c r="TDF76" s="69"/>
      <c r="TDG76" s="70"/>
      <c r="TDH76" s="70"/>
      <c r="TDI76" s="70"/>
      <c r="TDJ76" s="71"/>
      <c r="TDL76" s="65"/>
      <c r="TDM76" s="69"/>
      <c r="TDN76" s="69"/>
      <c r="TDO76" s="70"/>
      <c r="TDP76" s="70"/>
      <c r="TDQ76" s="70"/>
      <c r="TDR76" s="71"/>
      <c r="TDT76" s="65"/>
      <c r="TDU76" s="69"/>
      <c r="TDV76" s="69"/>
      <c r="TDW76" s="70"/>
      <c r="TDX76" s="70"/>
      <c r="TDY76" s="70"/>
      <c r="TDZ76" s="71"/>
      <c r="TEB76" s="65"/>
      <c r="TEC76" s="69"/>
      <c r="TED76" s="69"/>
      <c r="TEE76" s="70"/>
      <c r="TEF76" s="70"/>
      <c r="TEG76" s="70"/>
      <c r="TEH76" s="71"/>
      <c r="TEJ76" s="65"/>
      <c r="TEK76" s="69"/>
      <c r="TEL76" s="69"/>
      <c r="TEM76" s="70"/>
      <c r="TEN76" s="70"/>
      <c r="TEO76" s="70"/>
      <c r="TEP76" s="71"/>
      <c r="TER76" s="65"/>
      <c r="TES76" s="69"/>
      <c r="TET76" s="69"/>
      <c r="TEU76" s="70"/>
      <c r="TEV76" s="70"/>
      <c r="TEW76" s="70"/>
      <c r="TEX76" s="71"/>
      <c r="TEZ76" s="65"/>
      <c r="TFA76" s="69"/>
      <c r="TFB76" s="69"/>
      <c r="TFC76" s="70"/>
      <c r="TFD76" s="70"/>
      <c r="TFE76" s="70"/>
      <c r="TFF76" s="71"/>
      <c r="TFH76" s="65"/>
      <c r="TFI76" s="69"/>
      <c r="TFJ76" s="69"/>
      <c r="TFK76" s="70"/>
      <c r="TFL76" s="70"/>
      <c r="TFM76" s="70"/>
      <c r="TFN76" s="71"/>
      <c r="TFP76" s="65"/>
      <c r="TFQ76" s="69"/>
      <c r="TFR76" s="69"/>
      <c r="TFS76" s="70"/>
      <c r="TFT76" s="70"/>
      <c r="TFU76" s="70"/>
      <c r="TFV76" s="71"/>
      <c r="TFX76" s="65"/>
      <c r="TFY76" s="69"/>
      <c r="TFZ76" s="69"/>
      <c r="TGA76" s="70"/>
      <c r="TGB76" s="70"/>
      <c r="TGC76" s="70"/>
      <c r="TGD76" s="71"/>
      <c r="TGF76" s="65"/>
      <c r="TGG76" s="69"/>
      <c r="TGH76" s="69"/>
      <c r="TGI76" s="70"/>
      <c r="TGJ76" s="70"/>
      <c r="TGK76" s="70"/>
      <c r="TGL76" s="71"/>
      <c r="TGN76" s="65"/>
      <c r="TGO76" s="69"/>
      <c r="TGP76" s="69"/>
      <c r="TGQ76" s="70"/>
      <c r="TGR76" s="70"/>
      <c r="TGS76" s="70"/>
      <c r="TGT76" s="71"/>
      <c r="TGV76" s="65"/>
      <c r="TGW76" s="69"/>
      <c r="TGX76" s="69"/>
      <c r="TGY76" s="70"/>
      <c r="TGZ76" s="70"/>
      <c r="THA76" s="70"/>
      <c r="THB76" s="71"/>
      <c r="THD76" s="65"/>
      <c r="THE76" s="69"/>
      <c r="THF76" s="69"/>
      <c r="THG76" s="70"/>
      <c r="THH76" s="70"/>
      <c r="THI76" s="70"/>
      <c r="THJ76" s="71"/>
      <c r="THL76" s="65"/>
      <c r="THM76" s="69"/>
      <c r="THN76" s="69"/>
      <c r="THO76" s="70"/>
      <c r="THP76" s="70"/>
      <c r="THQ76" s="70"/>
      <c r="THR76" s="71"/>
      <c r="THT76" s="65"/>
      <c r="THU76" s="69"/>
      <c r="THV76" s="69"/>
      <c r="THW76" s="70"/>
      <c r="THX76" s="70"/>
      <c r="THY76" s="70"/>
      <c r="THZ76" s="71"/>
      <c r="TIB76" s="65"/>
      <c r="TIC76" s="69"/>
      <c r="TID76" s="69"/>
      <c r="TIE76" s="70"/>
      <c r="TIF76" s="70"/>
      <c r="TIG76" s="70"/>
      <c r="TIH76" s="71"/>
      <c r="TIJ76" s="65"/>
      <c r="TIK76" s="69"/>
      <c r="TIL76" s="69"/>
      <c r="TIM76" s="70"/>
      <c r="TIN76" s="70"/>
      <c r="TIO76" s="70"/>
      <c r="TIP76" s="71"/>
      <c r="TIR76" s="65"/>
      <c r="TIS76" s="69"/>
      <c r="TIT76" s="69"/>
      <c r="TIU76" s="70"/>
      <c r="TIV76" s="70"/>
      <c r="TIW76" s="70"/>
      <c r="TIX76" s="71"/>
      <c r="TIZ76" s="65"/>
      <c r="TJA76" s="69"/>
      <c r="TJB76" s="69"/>
      <c r="TJC76" s="70"/>
      <c r="TJD76" s="70"/>
      <c r="TJE76" s="70"/>
      <c r="TJF76" s="71"/>
      <c r="TJH76" s="65"/>
      <c r="TJI76" s="69"/>
      <c r="TJJ76" s="69"/>
      <c r="TJK76" s="70"/>
      <c r="TJL76" s="70"/>
      <c r="TJM76" s="70"/>
      <c r="TJN76" s="71"/>
      <c r="TJP76" s="65"/>
      <c r="TJQ76" s="69"/>
      <c r="TJR76" s="69"/>
      <c r="TJS76" s="70"/>
      <c r="TJT76" s="70"/>
      <c r="TJU76" s="70"/>
      <c r="TJV76" s="71"/>
      <c r="TJX76" s="65"/>
      <c r="TJY76" s="69"/>
      <c r="TJZ76" s="69"/>
      <c r="TKA76" s="70"/>
      <c r="TKB76" s="70"/>
      <c r="TKC76" s="70"/>
      <c r="TKD76" s="71"/>
      <c r="TKF76" s="65"/>
      <c r="TKG76" s="69"/>
      <c r="TKH76" s="69"/>
      <c r="TKI76" s="70"/>
      <c r="TKJ76" s="70"/>
      <c r="TKK76" s="70"/>
      <c r="TKL76" s="71"/>
      <c r="TKN76" s="65"/>
      <c r="TKO76" s="69"/>
      <c r="TKP76" s="69"/>
      <c r="TKQ76" s="70"/>
      <c r="TKR76" s="70"/>
      <c r="TKS76" s="70"/>
      <c r="TKT76" s="71"/>
      <c r="TKV76" s="65"/>
      <c r="TKW76" s="69"/>
      <c r="TKX76" s="69"/>
      <c r="TKY76" s="70"/>
      <c r="TKZ76" s="70"/>
      <c r="TLA76" s="70"/>
      <c r="TLB76" s="71"/>
      <c r="TLD76" s="65"/>
      <c r="TLE76" s="69"/>
      <c r="TLF76" s="69"/>
      <c r="TLG76" s="70"/>
      <c r="TLH76" s="70"/>
      <c r="TLI76" s="70"/>
      <c r="TLJ76" s="71"/>
      <c r="TLL76" s="65"/>
      <c r="TLM76" s="69"/>
      <c r="TLN76" s="69"/>
      <c r="TLO76" s="70"/>
      <c r="TLP76" s="70"/>
      <c r="TLQ76" s="70"/>
      <c r="TLR76" s="71"/>
      <c r="TLT76" s="65"/>
      <c r="TLU76" s="69"/>
      <c r="TLV76" s="69"/>
      <c r="TLW76" s="70"/>
      <c r="TLX76" s="70"/>
      <c r="TLY76" s="70"/>
      <c r="TLZ76" s="71"/>
      <c r="TMB76" s="65"/>
      <c r="TMC76" s="69"/>
      <c r="TMD76" s="69"/>
      <c r="TME76" s="70"/>
      <c r="TMF76" s="70"/>
      <c r="TMG76" s="70"/>
      <c r="TMH76" s="71"/>
      <c r="TMJ76" s="65"/>
      <c r="TMK76" s="69"/>
      <c r="TML76" s="69"/>
      <c r="TMM76" s="70"/>
      <c r="TMN76" s="70"/>
      <c r="TMO76" s="70"/>
      <c r="TMP76" s="71"/>
      <c r="TMR76" s="65"/>
      <c r="TMS76" s="69"/>
      <c r="TMT76" s="69"/>
      <c r="TMU76" s="70"/>
      <c r="TMV76" s="70"/>
      <c r="TMW76" s="70"/>
      <c r="TMX76" s="71"/>
      <c r="TMZ76" s="65"/>
      <c r="TNA76" s="69"/>
      <c r="TNB76" s="69"/>
      <c r="TNC76" s="70"/>
      <c r="TND76" s="70"/>
      <c r="TNE76" s="70"/>
      <c r="TNF76" s="71"/>
      <c r="TNH76" s="65"/>
      <c r="TNI76" s="69"/>
      <c r="TNJ76" s="69"/>
      <c r="TNK76" s="70"/>
      <c r="TNL76" s="70"/>
      <c r="TNM76" s="70"/>
      <c r="TNN76" s="71"/>
      <c r="TNP76" s="65"/>
      <c r="TNQ76" s="69"/>
      <c r="TNR76" s="69"/>
      <c r="TNS76" s="70"/>
      <c r="TNT76" s="70"/>
      <c r="TNU76" s="70"/>
      <c r="TNV76" s="71"/>
      <c r="TNX76" s="65"/>
      <c r="TNY76" s="69"/>
      <c r="TNZ76" s="69"/>
      <c r="TOA76" s="70"/>
      <c r="TOB76" s="70"/>
      <c r="TOC76" s="70"/>
      <c r="TOD76" s="71"/>
      <c r="TOF76" s="65"/>
      <c r="TOG76" s="69"/>
      <c r="TOH76" s="69"/>
      <c r="TOI76" s="70"/>
      <c r="TOJ76" s="70"/>
      <c r="TOK76" s="70"/>
      <c r="TOL76" s="71"/>
      <c r="TON76" s="65"/>
      <c r="TOO76" s="69"/>
      <c r="TOP76" s="69"/>
      <c r="TOQ76" s="70"/>
      <c r="TOR76" s="70"/>
      <c r="TOS76" s="70"/>
      <c r="TOT76" s="71"/>
      <c r="TOV76" s="65"/>
      <c r="TOW76" s="69"/>
      <c r="TOX76" s="69"/>
      <c r="TOY76" s="70"/>
      <c r="TOZ76" s="70"/>
      <c r="TPA76" s="70"/>
      <c r="TPB76" s="71"/>
      <c r="TPD76" s="65"/>
      <c r="TPE76" s="69"/>
      <c r="TPF76" s="69"/>
      <c r="TPG76" s="70"/>
      <c r="TPH76" s="70"/>
      <c r="TPI76" s="70"/>
      <c r="TPJ76" s="71"/>
      <c r="TPL76" s="65"/>
      <c r="TPM76" s="69"/>
      <c r="TPN76" s="69"/>
      <c r="TPO76" s="70"/>
      <c r="TPP76" s="70"/>
      <c r="TPQ76" s="70"/>
      <c r="TPR76" s="71"/>
      <c r="TPT76" s="65"/>
      <c r="TPU76" s="69"/>
      <c r="TPV76" s="69"/>
      <c r="TPW76" s="70"/>
      <c r="TPX76" s="70"/>
      <c r="TPY76" s="70"/>
      <c r="TPZ76" s="71"/>
      <c r="TQB76" s="65"/>
      <c r="TQC76" s="69"/>
      <c r="TQD76" s="69"/>
      <c r="TQE76" s="70"/>
      <c r="TQF76" s="70"/>
      <c r="TQG76" s="70"/>
      <c r="TQH76" s="71"/>
      <c r="TQJ76" s="65"/>
      <c r="TQK76" s="69"/>
      <c r="TQL76" s="69"/>
      <c r="TQM76" s="70"/>
      <c r="TQN76" s="70"/>
      <c r="TQO76" s="70"/>
      <c r="TQP76" s="71"/>
      <c r="TQR76" s="65"/>
      <c r="TQS76" s="69"/>
      <c r="TQT76" s="69"/>
      <c r="TQU76" s="70"/>
      <c r="TQV76" s="70"/>
      <c r="TQW76" s="70"/>
      <c r="TQX76" s="71"/>
      <c r="TQZ76" s="65"/>
      <c r="TRA76" s="69"/>
      <c r="TRB76" s="69"/>
      <c r="TRC76" s="70"/>
      <c r="TRD76" s="70"/>
      <c r="TRE76" s="70"/>
      <c r="TRF76" s="71"/>
      <c r="TRH76" s="65"/>
      <c r="TRI76" s="69"/>
      <c r="TRJ76" s="69"/>
      <c r="TRK76" s="70"/>
      <c r="TRL76" s="70"/>
      <c r="TRM76" s="70"/>
      <c r="TRN76" s="71"/>
      <c r="TRP76" s="65"/>
      <c r="TRQ76" s="69"/>
      <c r="TRR76" s="69"/>
      <c r="TRS76" s="70"/>
      <c r="TRT76" s="70"/>
      <c r="TRU76" s="70"/>
      <c r="TRV76" s="71"/>
      <c r="TRX76" s="65"/>
      <c r="TRY76" s="69"/>
      <c r="TRZ76" s="69"/>
      <c r="TSA76" s="70"/>
      <c r="TSB76" s="70"/>
      <c r="TSC76" s="70"/>
      <c r="TSD76" s="71"/>
      <c r="TSF76" s="65"/>
      <c r="TSG76" s="69"/>
      <c r="TSH76" s="69"/>
      <c r="TSI76" s="70"/>
      <c r="TSJ76" s="70"/>
      <c r="TSK76" s="70"/>
      <c r="TSL76" s="71"/>
      <c r="TSN76" s="65"/>
      <c r="TSO76" s="69"/>
      <c r="TSP76" s="69"/>
      <c r="TSQ76" s="70"/>
      <c r="TSR76" s="70"/>
      <c r="TSS76" s="70"/>
      <c r="TST76" s="71"/>
      <c r="TSV76" s="65"/>
      <c r="TSW76" s="69"/>
      <c r="TSX76" s="69"/>
      <c r="TSY76" s="70"/>
      <c r="TSZ76" s="70"/>
      <c r="TTA76" s="70"/>
      <c r="TTB76" s="71"/>
      <c r="TTD76" s="65"/>
      <c r="TTE76" s="69"/>
      <c r="TTF76" s="69"/>
      <c r="TTG76" s="70"/>
      <c r="TTH76" s="70"/>
      <c r="TTI76" s="70"/>
      <c r="TTJ76" s="71"/>
      <c r="TTL76" s="65"/>
      <c r="TTM76" s="69"/>
      <c r="TTN76" s="69"/>
      <c r="TTO76" s="70"/>
      <c r="TTP76" s="70"/>
      <c r="TTQ76" s="70"/>
      <c r="TTR76" s="71"/>
      <c r="TTT76" s="65"/>
      <c r="TTU76" s="69"/>
      <c r="TTV76" s="69"/>
      <c r="TTW76" s="70"/>
      <c r="TTX76" s="70"/>
      <c r="TTY76" s="70"/>
      <c r="TTZ76" s="71"/>
      <c r="TUB76" s="65"/>
      <c r="TUC76" s="69"/>
      <c r="TUD76" s="69"/>
      <c r="TUE76" s="70"/>
      <c r="TUF76" s="70"/>
      <c r="TUG76" s="70"/>
      <c r="TUH76" s="71"/>
      <c r="TUJ76" s="65"/>
      <c r="TUK76" s="69"/>
      <c r="TUL76" s="69"/>
      <c r="TUM76" s="70"/>
      <c r="TUN76" s="70"/>
      <c r="TUO76" s="70"/>
      <c r="TUP76" s="71"/>
      <c r="TUR76" s="65"/>
      <c r="TUS76" s="69"/>
      <c r="TUT76" s="69"/>
      <c r="TUU76" s="70"/>
      <c r="TUV76" s="70"/>
      <c r="TUW76" s="70"/>
      <c r="TUX76" s="71"/>
      <c r="TUZ76" s="65"/>
      <c r="TVA76" s="69"/>
      <c r="TVB76" s="69"/>
      <c r="TVC76" s="70"/>
      <c r="TVD76" s="70"/>
      <c r="TVE76" s="70"/>
      <c r="TVF76" s="71"/>
      <c r="TVH76" s="65"/>
      <c r="TVI76" s="69"/>
      <c r="TVJ76" s="69"/>
      <c r="TVK76" s="70"/>
      <c r="TVL76" s="70"/>
      <c r="TVM76" s="70"/>
      <c r="TVN76" s="71"/>
      <c r="TVP76" s="65"/>
      <c r="TVQ76" s="69"/>
      <c r="TVR76" s="69"/>
      <c r="TVS76" s="70"/>
      <c r="TVT76" s="70"/>
      <c r="TVU76" s="70"/>
      <c r="TVV76" s="71"/>
      <c r="TVX76" s="65"/>
      <c r="TVY76" s="69"/>
      <c r="TVZ76" s="69"/>
      <c r="TWA76" s="70"/>
      <c r="TWB76" s="70"/>
      <c r="TWC76" s="70"/>
      <c r="TWD76" s="71"/>
      <c r="TWF76" s="65"/>
      <c r="TWG76" s="69"/>
      <c r="TWH76" s="69"/>
      <c r="TWI76" s="70"/>
      <c r="TWJ76" s="70"/>
      <c r="TWK76" s="70"/>
      <c r="TWL76" s="71"/>
      <c r="TWN76" s="65"/>
      <c r="TWO76" s="69"/>
      <c r="TWP76" s="69"/>
      <c r="TWQ76" s="70"/>
      <c r="TWR76" s="70"/>
      <c r="TWS76" s="70"/>
      <c r="TWT76" s="71"/>
      <c r="TWV76" s="65"/>
      <c r="TWW76" s="69"/>
      <c r="TWX76" s="69"/>
      <c r="TWY76" s="70"/>
      <c r="TWZ76" s="70"/>
      <c r="TXA76" s="70"/>
      <c r="TXB76" s="71"/>
      <c r="TXD76" s="65"/>
      <c r="TXE76" s="69"/>
      <c r="TXF76" s="69"/>
      <c r="TXG76" s="70"/>
      <c r="TXH76" s="70"/>
      <c r="TXI76" s="70"/>
      <c r="TXJ76" s="71"/>
      <c r="TXL76" s="65"/>
      <c r="TXM76" s="69"/>
      <c r="TXN76" s="69"/>
      <c r="TXO76" s="70"/>
      <c r="TXP76" s="70"/>
      <c r="TXQ76" s="70"/>
      <c r="TXR76" s="71"/>
      <c r="TXT76" s="65"/>
      <c r="TXU76" s="69"/>
      <c r="TXV76" s="69"/>
      <c r="TXW76" s="70"/>
      <c r="TXX76" s="70"/>
      <c r="TXY76" s="70"/>
      <c r="TXZ76" s="71"/>
      <c r="TYB76" s="65"/>
      <c r="TYC76" s="69"/>
      <c r="TYD76" s="69"/>
      <c r="TYE76" s="70"/>
      <c r="TYF76" s="70"/>
      <c r="TYG76" s="70"/>
      <c r="TYH76" s="71"/>
      <c r="TYJ76" s="65"/>
      <c r="TYK76" s="69"/>
      <c r="TYL76" s="69"/>
      <c r="TYM76" s="70"/>
      <c r="TYN76" s="70"/>
      <c r="TYO76" s="70"/>
      <c r="TYP76" s="71"/>
      <c r="TYR76" s="65"/>
      <c r="TYS76" s="69"/>
      <c r="TYT76" s="69"/>
      <c r="TYU76" s="70"/>
      <c r="TYV76" s="70"/>
      <c r="TYW76" s="70"/>
      <c r="TYX76" s="71"/>
      <c r="TYZ76" s="65"/>
      <c r="TZA76" s="69"/>
      <c r="TZB76" s="69"/>
      <c r="TZC76" s="70"/>
      <c r="TZD76" s="70"/>
      <c r="TZE76" s="70"/>
      <c r="TZF76" s="71"/>
      <c r="TZH76" s="65"/>
      <c r="TZI76" s="69"/>
      <c r="TZJ76" s="69"/>
      <c r="TZK76" s="70"/>
      <c r="TZL76" s="70"/>
      <c r="TZM76" s="70"/>
      <c r="TZN76" s="71"/>
      <c r="TZP76" s="65"/>
      <c r="TZQ76" s="69"/>
      <c r="TZR76" s="69"/>
      <c r="TZS76" s="70"/>
      <c r="TZT76" s="70"/>
      <c r="TZU76" s="70"/>
      <c r="TZV76" s="71"/>
      <c r="TZX76" s="65"/>
      <c r="TZY76" s="69"/>
      <c r="TZZ76" s="69"/>
      <c r="UAA76" s="70"/>
      <c r="UAB76" s="70"/>
      <c r="UAC76" s="70"/>
      <c r="UAD76" s="71"/>
      <c r="UAF76" s="65"/>
      <c r="UAG76" s="69"/>
      <c r="UAH76" s="69"/>
      <c r="UAI76" s="70"/>
      <c r="UAJ76" s="70"/>
      <c r="UAK76" s="70"/>
      <c r="UAL76" s="71"/>
      <c r="UAN76" s="65"/>
      <c r="UAO76" s="69"/>
      <c r="UAP76" s="69"/>
      <c r="UAQ76" s="70"/>
      <c r="UAR76" s="70"/>
      <c r="UAS76" s="70"/>
      <c r="UAT76" s="71"/>
      <c r="UAV76" s="65"/>
      <c r="UAW76" s="69"/>
      <c r="UAX76" s="69"/>
      <c r="UAY76" s="70"/>
      <c r="UAZ76" s="70"/>
      <c r="UBA76" s="70"/>
      <c r="UBB76" s="71"/>
      <c r="UBD76" s="65"/>
      <c r="UBE76" s="69"/>
      <c r="UBF76" s="69"/>
      <c r="UBG76" s="70"/>
      <c r="UBH76" s="70"/>
      <c r="UBI76" s="70"/>
      <c r="UBJ76" s="71"/>
      <c r="UBL76" s="65"/>
      <c r="UBM76" s="69"/>
      <c r="UBN76" s="69"/>
      <c r="UBO76" s="70"/>
      <c r="UBP76" s="70"/>
      <c r="UBQ76" s="70"/>
      <c r="UBR76" s="71"/>
      <c r="UBT76" s="65"/>
      <c r="UBU76" s="69"/>
      <c r="UBV76" s="69"/>
      <c r="UBW76" s="70"/>
      <c r="UBX76" s="70"/>
      <c r="UBY76" s="70"/>
      <c r="UBZ76" s="71"/>
      <c r="UCB76" s="65"/>
      <c r="UCC76" s="69"/>
      <c r="UCD76" s="69"/>
      <c r="UCE76" s="70"/>
      <c r="UCF76" s="70"/>
      <c r="UCG76" s="70"/>
      <c r="UCH76" s="71"/>
      <c r="UCJ76" s="65"/>
      <c r="UCK76" s="69"/>
      <c r="UCL76" s="69"/>
      <c r="UCM76" s="70"/>
      <c r="UCN76" s="70"/>
      <c r="UCO76" s="70"/>
      <c r="UCP76" s="71"/>
      <c r="UCR76" s="65"/>
      <c r="UCS76" s="69"/>
      <c r="UCT76" s="69"/>
      <c r="UCU76" s="70"/>
      <c r="UCV76" s="70"/>
      <c r="UCW76" s="70"/>
      <c r="UCX76" s="71"/>
      <c r="UCZ76" s="65"/>
      <c r="UDA76" s="69"/>
      <c r="UDB76" s="69"/>
      <c r="UDC76" s="70"/>
      <c r="UDD76" s="70"/>
      <c r="UDE76" s="70"/>
      <c r="UDF76" s="71"/>
      <c r="UDH76" s="65"/>
      <c r="UDI76" s="69"/>
      <c r="UDJ76" s="69"/>
      <c r="UDK76" s="70"/>
      <c r="UDL76" s="70"/>
      <c r="UDM76" s="70"/>
      <c r="UDN76" s="71"/>
      <c r="UDP76" s="65"/>
      <c r="UDQ76" s="69"/>
      <c r="UDR76" s="69"/>
      <c r="UDS76" s="70"/>
      <c r="UDT76" s="70"/>
      <c r="UDU76" s="70"/>
      <c r="UDV76" s="71"/>
      <c r="UDX76" s="65"/>
      <c r="UDY76" s="69"/>
      <c r="UDZ76" s="69"/>
      <c r="UEA76" s="70"/>
      <c r="UEB76" s="70"/>
      <c r="UEC76" s="70"/>
      <c r="UED76" s="71"/>
      <c r="UEF76" s="65"/>
      <c r="UEG76" s="69"/>
      <c r="UEH76" s="69"/>
      <c r="UEI76" s="70"/>
      <c r="UEJ76" s="70"/>
      <c r="UEK76" s="70"/>
      <c r="UEL76" s="71"/>
      <c r="UEN76" s="65"/>
      <c r="UEO76" s="69"/>
      <c r="UEP76" s="69"/>
      <c r="UEQ76" s="70"/>
      <c r="UER76" s="70"/>
      <c r="UES76" s="70"/>
      <c r="UET76" s="71"/>
      <c r="UEV76" s="65"/>
      <c r="UEW76" s="69"/>
      <c r="UEX76" s="69"/>
      <c r="UEY76" s="70"/>
      <c r="UEZ76" s="70"/>
      <c r="UFA76" s="70"/>
      <c r="UFB76" s="71"/>
      <c r="UFD76" s="65"/>
      <c r="UFE76" s="69"/>
      <c r="UFF76" s="69"/>
      <c r="UFG76" s="70"/>
      <c r="UFH76" s="70"/>
      <c r="UFI76" s="70"/>
      <c r="UFJ76" s="71"/>
      <c r="UFL76" s="65"/>
      <c r="UFM76" s="69"/>
      <c r="UFN76" s="69"/>
      <c r="UFO76" s="70"/>
      <c r="UFP76" s="70"/>
      <c r="UFQ76" s="70"/>
      <c r="UFR76" s="71"/>
      <c r="UFT76" s="65"/>
      <c r="UFU76" s="69"/>
      <c r="UFV76" s="69"/>
      <c r="UFW76" s="70"/>
      <c r="UFX76" s="70"/>
      <c r="UFY76" s="70"/>
      <c r="UFZ76" s="71"/>
      <c r="UGB76" s="65"/>
      <c r="UGC76" s="69"/>
      <c r="UGD76" s="69"/>
      <c r="UGE76" s="70"/>
      <c r="UGF76" s="70"/>
      <c r="UGG76" s="70"/>
      <c r="UGH76" s="71"/>
      <c r="UGJ76" s="65"/>
      <c r="UGK76" s="69"/>
      <c r="UGL76" s="69"/>
      <c r="UGM76" s="70"/>
      <c r="UGN76" s="70"/>
      <c r="UGO76" s="70"/>
      <c r="UGP76" s="71"/>
      <c r="UGR76" s="65"/>
      <c r="UGS76" s="69"/>
      <c r="UGT76" s="69"/>
      <c r="UGU76" s="70"/>
      <c r="UGV76" s="70"/>
      <c r="UGW76" s="70"/>
      <c r="UGX76" s="71"/>
      <c r="UGZ76" s="65"/>
      <c r="UHA76" s="69"/>
      <c r="UHB76" s="69"/>
      <c r="UHC76" s="70"/>
      <c r="UHD76" s="70"/>
      <c r="UHE76" s="70"/>
      <c r="UHF76" s="71"/>
      <c r="UHH76" s="65"/>
      <c r="UHI76" s="69"/>
      <c r="UHJ76" s="69"/>
      <c r="UHK76" s="70"/>
      <c r="UHL76" s="70"/>
      <c r="UHM76" s="70"/>
      <c r="UHN76" s="71"/>
      <c r="UHP76" s="65"/>
      <c r="UHQ76" s="69"/>
      <c r="UHR76" s="69"/>
      <c r="UHS76" s="70"/>
      <c r="UHT76" s="70"/>
      <c r="UHU76" s="70"/>
      <c r="UHV76" s="71"/>
      <c r="UHX76" s="65"/>
      <c r="UHY76" s="69"/>
      <c r="UHZ76" s="69"/>
      <c r="UIA76" s="70"/>
      <c r="UIB76" s="70"/>
      <c r="UIC76" s="70"/>
      <c r="UID76" s="71"/>
      <c r="UIF76" s="65"/>
      <c r="UIG76" s="69"/>
      <c r="UIH76" s="69"/>
      <c r="UII76" s="70"/>
      <c r="UIJ76" s="70"/>
      <c r="UIK76" s="70"/>
      <c r="UIL76" s="71"/>
      <c r="UIN76" s="65"/>
      <c r="UIO76" s="69"/>
      <c r="UIP76" s="69"/>
      <c r="UIQ76" s="70"/>
      <c r="UIR76" s="70"/>
      <c r="UIS76" s="70"/>
      <c r="UIT76" s="71"/>
      <c r="UIV76" s="65"/>
      <c r="UIW76" s="69"/>
      <c r="UIX76" s="69"/>
      <c r="UIY76" s="70"/>
      <c r="UIZ76" s="70"/>
      <c r="UJA76" s="70"/>
      <c r="UJB76" s="71"/>
      <c r="UJD76" s="65"/>
      <c r="UJE76" s="69"/>
      <c r="UJF76" s="69"/>
      <c r="UJG76" s="70"/>
      <c r="UJH76" s="70"/>
      <c r="UJI76" s="70"/>
      <c r="UJJ76" s="71"/>
      <c r="UJL76" s="65"/>
      <c r="UJM76" s="69"/>
      <c r="UJN76" s="69"/>
      <c r="UJO76" s="70"/>
      <c r="UJP76" s="70"/>
      <c r="UJQ76" s="70"/>
      <c r="UJR76" s="71"/>
      <c r="UJT76" s="65"/>
      <c r="UJU76" s="69"/>
      <c r="UJV76" s="69"/>
      <c r="UJW76" s="70"/>
      <c r="UJX76" s="70"/>
      <c r="UJY76" s="70"/>
      <c r="UJZ76" s="71"/>
      <c r="UKB76" s="65"/>
      <c r="UKC76" s="69"/>
      <c r="UKD76" s="69"/>
      <c r="UKE76" s="70"/>
      <c r="UKF76" s="70"/>
      <c r="UKG76" s="70"/>
      <c r="UKH76" s="71"/>
      <c r="UKJ76" s="65"/>
      <c r="UKK76" s="69"/>
      <c r="UKL76" s="69"/>
      <c r="UKM76" s="70"/>
      <c r="UKN76" s="70"/>
      <c r="UKO76" s="70"/>
      <c r="UKP76" s="71"/>
      <c r="UKR76" s="65"/>
      <c r="UKS76" s="69"/>
      <c r="UKT76" s="69"/>
      <c r="UKU76" s="70"/>
      <c r="UKV76" s="70"/>
      <c r="UKW76" s="70"/>
      <c r="UKX76" s="71"/>
      <c r="UKZ76" s="65"/>
      <c r="ULA76" s="69"/>
      <c r="ULB76" s="69"/>
      <c r="ULC76" s="70"/>
      <c r="ULD76" s="70"/>
      <c r="ULE76" s="70"/>
      <c r="ULF76" s="71"/>
      <c r="ULH76" s="65"/>
      <c r="ULI76" s="69"/>
      <c r="ULJ76" s="69"/>
      <c r="ULK76" s="70"/>
      <c r="ULL76" s="70"/>
      <c r="ULM76" s="70"/>
      <c r="ULN76" s="71"/>
      <c r="ULP76" s="65"/>
      <c r="ULQ76" s="69"/>
      <c r="ULR76" s="69"/>
      <c r="ULS76" s="70"/>
      <c r="ULT76" s="70"/>
      <c r="ULU76" s="70"/>
      <c r="ULV76" s="71"/>
      <c r="ULX76" s="65"/>
      <c r="ULY76" s="69"/>
      <c r="ULZ76" s="69"/>
      <c r="UMA76" s="70"/>
      <c r="UMB76" s="70"/>
      <c r="UMC76" s="70"/>
      <c r="UMD76" s="71"/>
      <c r="UMF76" s="65"/>
      <c r="UMG76" s="69"/>
      <c r="UMH76" s="69"/>
      <c r="UMI76" s="70"/>
      <c r="UMJ76" s="70"/>
      <c r="UMK76" s="70"/>
      <c r="UML76" s="71"/>
      <c r="UMN76" s="65"/>
      <c r="UMO76" s="69"/>
      <c r="UMP76" s="69"/>
      <c r="UMQ76" s="70"/>
      <c r="UMR76" s="70"/>
      <c r="UMS76" s="70"/>
      <c r="UMT76" s="71"/>
      <c r="UMV76" s="65"/>
      <c r="UMW76" s="69"/>
      <c r="UMX76" s="69"/>
      <c r="UMY76" s="70"/>
      <c r="UMZ76" s="70"/>
      <c r="UNA76" s="70"/>
      <c r="UNB76" s="71"/>
      <c r="UND76" s="65"/>
      <c r="UNE76" s="69"/>
      <c r="UNF76" s="69"/>
      <c r="UNG76" s="70"/>
      <c r="UNH76" s="70"/>
      <c r="UNI76" s="70"/>
      <c r="UNJ76" s="71"/>
      <c r="UNL76" s="65"/>
      <c r="UNM76" s="69"/>
      <c r="UNN76" s="69"/>
      <c r="UNO76" s="70"/>
      <c r="UNP76" s="70"/>
      <c r="UNQ76" s="70"/>
      <c r="UNR76" s="71"/>
      <c r="UNT76" s="65"/>
      <c r="UNU76" s="69"/>
      <c r="UNV76" s="69"/>
      <c r="UNW76" s="70"/>
      <c r="UNX76" s="70"/>
      <c r="UNY76" s="70"/>
      <c r="UNZ76" s="71"/>
      <c r="UOB76" s="65"/>
      <c r="UOC76" s="69"/>
      <c r="UOD76" s="69"/>
      <c r="UOE76" s="70"/>
      <c r="UOF76" s="70"/>
      <c r="UOG76" s="70"/>
      <c r="UOH76" s="71"/>
      <c r="UOJ76" s="65"/>
      <c r="UOK76" s="69"/>
      <c r="UOL76" s="69"/>
      <c r="UOM76" s="70"/>
      <c r="UON76" s="70"/>
      <c r="UOO76" s="70"/>
      <c r="UOP76" s="71"/>
      <c r="UOR76" s="65"/>
      <c r="UOS76" s="69"/>
      <c r="UOT76" s="69"/>
      <c r="UOU76" s="70"/>
      <c r="UOV76" s="70"/>
      <c r="UOW76" s="70"/>
      <c r="UOX76" s="71"/>
      <c r="UOZ76" s="65"/>
      <c r="UPA76" s="69"/>
      <c r="UPB76" s="69"/>
      <c r="UPC76" s="70"/>
      <c r="UPD76" s="70"/>
      <c r="UPE76" s="70"/>
      <c r="UPF76" s="71"/>
      <c r="UPH76" s="65"/>
      <c r="UPI76" s="69"/>
      <c r="UPJ76" s="69"/>
      <c r="UPK76" s="70"/>
      <c r="UPL76" s="70"/>
      <c r="UPM76" s="70"/>
      <c r="UPN76" s="71"/>
      <c r="UPP76" s="65"/>
      <c r="UPQ76" s="69"/>
      <c r="UPR76" s="69"/>
      <c r="UPS76" s="70"/>
      <c r="UPT76" s="70"/>
      <c r="UPU76" s="70"/>
      <c r="UPV76" s="71"/>
      <c r="UPX76" s="65"/>
      <c r="UPY76" s="69"/>
      <c r="UPZ76" s="69"/>
      <c r="UQA76" s="70"/>
      <c r="UQB76" s="70"/>
      <c r="UQC76" s="70"/>
      <c r="UQD76" s="71"/>
      <c r="UQF76" s="65"/>
      <c r="UQG76" s="69"/>
      <c r="UQH76" s="69"/>
      <c r="UQI76" s="70"/>
      <c r="UQJ76" s="70"/>
      <c r="UQK76" s="70"/>
      <c r="UQL76" s="71"/>
      <c r="UQN76" s="65"/>
      <c r="UQO76" s="69"/>
      <c r="UQP76" s="69"/>
      <c r="UQQ76" s="70"/>
      <c r="UQR76" s="70"/>
      <c r="UQS76" s="70"/>
      <c r="UQT76" s="71"/>
      <c r="UQV76" s="65"/>
      <c r="UQW76" s="69"/>
      <c r="UQX76" s="69"/>
      <c r="UQY76" s="70"/>
      <c r="UQZ76" s="70"/>
      <c r="URA76" s="70"/>
      <c r="URB76" s="71"/>
      <c r="URD76" s="65"/>
      <c r="URE76" s="69"/>
      <c r="URF76" s="69"/>
      <c r="URG76" s="70"/>
      <c r="URH76" s="70"/>
      <c r="URI76" s="70"/>
      <c r="URJ76" s="71"/>
      <c r="URL76" s="65"/>
      <c r="URM76" s="69"/>
      <c r="URN76" s="69"/>
      <c r="URO76" s="70"/>
      <c r="URP76" s="70"/>
      <c r="URQ76" s="70"/>
      <c r="URR76" s="71"/>
      <c r="URT76" s="65"/>
      <c r="URU76" s="69"/>
      <c r="URV76" s="69"/>
      <c r="URW76" s="70"/>
      <c r="URX76" s="70"/>
      <c r="URY76" s="70"/>
      <c r="URZ76" s="71"/>
      <c r="USB76" s="65"/>
      <c r="USC76" s="69"/>
      <c r="USD76" s="69"/>
      <c r="USE76" s="70"/>
      <c r="USF76" s="70"/>
      <c r="USG76" s="70"/>
      <c r="USH76" s="71"/>
      <c r="USJ76" s="65"/>
      <c r="USK76" s="69"/>
      <c r="USL76" s="69"/>
      <c r="USM76" s="70"/>
      <c r="USN76" s="70"/>
      <c r="USO76" s="70"/>
      <c r="USP76" s="71"/>
      <c r="USR76" s="65"/>
      <c r="USS76" s="69"/>
      <c r="UST76" s="69"/>
      <c r="USU76" s="70"/>
      <c r="USV76" s="70"/>
      <c r="USW76" s="70"/>
      <c r="USX76" s="71"/>
      <c r="USZ76" s="65"/>
      <c r="UTA76" s="69"/>
      <c r="UTB76" s="69"/>
      <c r="UTC76" s="70"/>
      <c r="UTD76" s="70"/>
      <c r="UTE76" s="70"/>
      <c r="UTF76" s="71"/>
      <c r="UTH76" s="65"/>
      <c r="UTI76" s="69"/>
      <c r="UTJ76" s="69"/>
      <c r="UTK76" s="70"/>
      <c r="UTL76" s="70"/>
      <c r="UTM76" s="70"/>
      <c r="UTN76" s="71"/>
      <c r="UTP76" s="65"/>
      <c r="UTQ76" s="69"/>
      <c r="UTR76" s="69"/>
      <c r="UTS76" s="70"/>
      <c r="UTT76" s="70"/>
      <c r="UTU76" s="70"/>
      <c r="UTV76" s="71"/>
      <c r="UTX76" s="65"/>
      <c r="UTY76" s="69"/>
      <c r="UTZ76" s="69"/>
      <c r="UUA76" s="70"/>
      <c r="UUB76" s="70"/>
      <c r="UUC76" s="70"/>
      <c r="UUD76" s="71"/>
      <c r="UUF76" s="65"/>
      <c r="UUG76" s="69"/>
      <c r="UUH76" s="69"/>
      <c r="UUI76" s="70"/>
      <c r="UUJ76" s="70"/>
      <c r="UUK76" s="70"/>
      <c r="UUL76" s="71"/>
      <c r="UUN76" s="65"/>
      <c r="UUO76" s="69"/>
      <c r="UUP76" s="69"/>
      <c r="UUQ76" s="70"/>
      <c r="UUR76" s="70"/>
      <c r="UUS76" s="70"/>
      <c r="UUT76" s="71"/>
      <c r="UUV76" s="65"/>
      <c r="UUW76" s="69"/>
      <c r="UUX76" s="69"/>
      <c r="UUY76" s="70"/>
      <c r="UUZ76" s="70"/>
      <c r="UVA76" s="70"/>
      <c r="UVB76" s="71"/>
      <c r="UVD76" s="65"/>
      <c r="UVE76" s="69"/>
      <c r="UVF76" s="69"/>
      <c r="UVG76" s="70"/>
      <c r="UVH76" s="70"/>
      <c r="UVI76" s="70"/>
      <c r="UVJ76" s="71"/>
      <c r="UVL76" s="65"/>
      <c r="UVM76" s="69"/>
      <c r="UVN76" s="69"/>
      <c r="UVO76" s="70"/>
      <c r="UVP76" s="70"/>
      <c r="UVQ76" s="70"/>
      <c r="UVR76" s="71"/>
      <c r="UVT76" s="65"/>
      <c r="UVU76" s="69"/>
      <c r="UVV76" s="69"/>
      <c r="UVW76" s="70"/>
      <c r="UVX76" s="70"/>
      <c r="UVY76" s="70"/>
      <c r="UVZ76" s="71"/>
      <c r="UWB76" s="65"/>
      <c r="UWC76" s="69"/>
      <c r="UWD76" s="69"/>
      <c r="UWE76" s="70"/>
      <c r="UWF76" s="70"/>
      <c r="UWG76" s="70"/>
      <c r="UWH76" s="71"/>
      <c r="UWJ76" s="65"/>
      <c r="UWK76" s="69"/>
      <c r="UWL76" s="69"/>
      <c r="UWM76" s="70"/>
      <c r="UWN76" s="70"/>
      <c r="UWO76" s="70"/>
      <c r="UWP76" s="71"/>
      <c r="UWR76" s="65"/>
      <c r="UWS76" s="69"/>
      <c r="UWT76" s="69"/>
      <c r="UWU76" s="70"/>
      <c r="UWV76" s="70"/>
      <c r="UWW76" s="70"/>
      <c r="UWX76" s="71"/>
      <c r="UWZ76" s="65"/>
      <c r="UXA76" s="69"/>
      <c r="UXB76" s="69"/>
      <c r="UXC76" s="70"/>
      <c r="UXD76" s="70"/>
      <c r="UXE76" s="70"/>
      <c r="UXF76" s="71"/>
      <c r="UXH76" s="65"/>
      <c r="UXI76" s="69"/>
      <c r="UXJ76" s="69"/>
      <c r="UXK76" s="70"/>
      <c r="UXL76" s="70"/>
      <c r="UXM76" s="70"/>
      <c r="UXN76" s="71"/>
      <c r="UXP76" s="65"/>
      <c r="UXQ76" s="69"/>
      <c r="UXR76" s="69"/>
      <c r="UXS76" s="70"/>
      <c r="UXT76" s="70"/>
      <c r="UXU76" s="70"/>
      <c r="UXV76" s="71"/>
      <c r="UXX76" s="65"/>
      <c r="UXY76" s="69"/>
      <c r="UXZ76" s="69"/>
      <c r="UYA76" s="70"/>
      <c r="UYB76" s="70"/>
      <c r="UYC76" s="70"/>
      <c r="UYD76" s="71"/>
      <c r="UYF76" s="65"/>
      <c r="UYG76" s="69"/>
      <c r="UYH76" s="69"/>
      <c r="UYI76" s="70"/>
      <c r="UYJ76" s="70"/>
      <c r="UYK76" s="70"/>
      <c r="UYL76" s="71"/>
      <c r="UYN76" s="65"/>
      <c r="UYO76" s="69"/>
      <c r="UYP76" s="69"/>
      <c r="UYQ76" s="70"/>
      <c r="UYR76" s="70"/>
      <c r="UYS76" s="70"/>
      <c r="UYT76" s="71"/>
      <c r="UYV76" s="65"/>
      <c r="UYW76" s="69"/>
      <c r="UYX76" s="69"/>
      <c r="UYY76" s="70"/>
      <c r="UYZ76" s="70"/>
      <c r="UZA76" s="70"/>
      <c r="UZB76" s="71"/>
      <c r="UZD76" s="65"/>
      <c r="UZE76" s="69"/>
      <c r="UZF76" s="69"/>
      <c r="UZG76" s="70"/>
      <c r="UZH76" s="70"/>
      <c r="UZI76" s="70"/>
      <c r="UZJ76" s="71"/>
      <c r="UZL76" s="65"/>
      <c r="UZM76" s="69"/>
      <c r="UZN76" s="69"/>
      <c r="UZO76" s="70"/>
      <c r="UZP76" s="70"/>
      <c r="UZQ76" s="70"/>
      <c r="UZR76" s="71"/>
      <c r="UZT76" s="65"/>
      <c r="UZU76" s="69"/>
      <c r="UZV76" s="69"/>
      <c r="UZW76" s="70"/>
      <c r="UZX76" s="70"/>
      <c r="UZY76" s="70"/>
      <c r="UZZ76" s="71"/>
      <c r="VAB76" s="65"/>
      <c r="VAC76" s="69"/>
      <c r="VAD76" s="69"/>
      <c r="VAE76" s="70"/>
      <c r="VAF76" s="70"/>
      <c r="VAG76" s="70"/>
      <c r="VAH76" s="71"/>
      <c r="VAJ76" s="65"/>
      <c r="VAK76" s="69"/>
      <c r="VAL76" s="69"/>
      <c r="VAM76" s="70"/>
      <c r="VAN76" s="70"/>
      <c r="VAO76" s="70"/>
      <c r="VAP76" s="71"/>
      <c r="VAR76" s="65"/>
      <c r="VAS76" s="69"/>
      <c r="VAT76" s="69"/>
      <c r="VAU76" s="70"/>
      <c r="VAV76" s="70"/>
      <c r="VAW76" s="70"/>
      <c r="VAX76" s="71"/>
      <c r="VAZ76" s="65"/>
      <c r="VBA76" s="69"/>
      <c r="VBB76" s="69"/>
      <c r="VBC76" s="70"/>
      <c r="VBD76" s="70"/>
      <c r="VBE76" s="70"/>
      <c r="VBF76" s="71"/>
      <c r="VBH76" s="65"/>
      <c r="VBI76" s="69"/>
      <c r="VBJ76" s="69"/>
      <c r="VBK76" s="70"/>
      <c r="VBL76" s="70"/>
      <c r="VBM76" s="70"/>
      <c r="VBN76" s="71"/>
      <c r="VBP76" s="65"/>
      <c r="VBQ76" s="69"/>
      <c r="VBR76" s="69"/>
      <c r="VBS76" s="70"/>
      <c r="VBT76" s="70"/>
      <c r="VBU76" s="70"/>
      <c r="VBV76" s="71"/>
      <c r="VBX76" s="65"/>
      <c r="VBY76" s="69"/>
      <c r="VBZ76" s="69"/>
      <c r="VCA76" s="70"/>
      <c r="VCB76" s="70"/>
      <c r="VCC76" s="70"/>
      <c r="VCD76" s="71"/>
      <c r="VCF76" s="65"/>
      <c r="VCG76" s="69"/>
      <c r="VCH76" s="69"/>
      <c r="VCI76" s="70"/>
      <c r="VCJ76" s="70"/>
      <c r="VCK76" s="70"/>
      <c r="VCL76" s="71"/>
      <c r="VCN76" s="65"/>
      <c r="VCO76" s="69"/>
      <c r="VCP76" s="69"/>
      <c r="VCQ76" s="70"/>
      <c r="VCR76" s="70"/>
      <c r="VCS76" s="70"/>
      <c r="VCT76" s="71"/>
      <c r="VCV76" s="65"/>
      <c r="VCW76" s="69"/>
      <c r="VCX76" s="69"/>
      <c r="VCY76" s="70"/>
      <c r="VCZ76" s="70"/>
      <c r="VDA76" s="70"/>
      <c r="VDB76" s="71"/>
      <c r="VDD76" s="65"/>
      <c r="VDE76" s="69"/>
      <c r="VDF76" s="69"/>
      <c r="VDG76" s="70"/>
      <c r="VDH76" s="70"/>
      <c r="VDI76" s="70"/>
      <c r="VDJ76" s="71"/>
      <c r="VDL76" s="65"/>
      <c r="VDM76" s="69"/>
      <c r="VDN76" s="69"/>
      <c r="VDO76" s="70"/>
      <c r="VDP76" s="70"/>
      <c r="VDQ76" s="70"/>
      <c r="VDR76" s="71"/>
      <c r="VDT76" s="65"/>
      <c r="VDU76" s="69"/>
      <c r="VDV76" s="69"/>
      <c r="VDW76" s="70"/>
      <c r="VDX76" s="70"/>
      <c r="VDY76" s="70"/>
      <c r="VDZ76" s="71"/>
      <c r="VEB76" s="65"/>
      <c r="VEC76" s="69"/>
      <c r="VED76" s="69"/>
      <c r="VEE76" s="70"/>
      <c r="VEF76" s="70"/>
      <c r="VEG76" s="70"/>
      <c r="VEH76" s="71"/>
      <c r="VEJ76" s="65"/>
      <c r="VEK76" s="69"/>
      <c r="VEL76" s="69"/>
      <c r="VEM76" s="70"/>
      <c r="VEN76" s="70"/>
      <c r="VEO76" s="70"/>
      <c r="VEP76" s="71"/>
      <c r="VER76" s="65"/>
      <c r="VES76" s="69"/>
      <c r="VET76" s="69"/>
      <c r="VEU76" s="70"/>
      <c r="VEV76" s="70"/>
      <c r="VEW76" s="70"/>
      <c r="VEX76" s="71"/>
      <c r="VEZ76" s="65"/>
      <c r="VFA76" s="69"/>
      <c r="VFB76" s="69"/>
      <c r="VFC76" s="70"/>
      <c r="VFD76" s="70"/>
      <c r="VFE76" s="70"/>
      <c r="VFF76" s="71"/>
      <c r="VFH76" s="65"/>
      <c r="VFI76" s="69"/>
      <c r="VFJ76" s="69"/>
      <c r="VFK76" s="70"/>
      <c r="VFL76" s="70"/>
      <c r="VFM76" s="70"/>
      <c r="VFN76" s="71"/>
      <c r="VFP76" s="65"/>
      <c r="VFQ76" s="69"/>
      <c r="VFR76" s="69"/>
      <c r="VFS76" s="70"/>
      <c r="VFT76" s="70"/>
      <c r="VFU76" s="70"/>
      <c r="VFV76" s="71"/>
      <c r="VFX76" s="65"/>
      <c r="VFY76" s="69"/>
      <c r="VFZ76" s="69"/>
      <c r="VGA76" s="70"/>
      <c r="VGB76" s="70"/>
      <c r="VGC76" s="70"/>
      <c r="VGD76" s="71"/>
      <c r="VGF76" s="65"/>
      <c r="VGG76" s="69"/>
      <c r="VGH76" s="69"/>
      <c r="VGI76" s="70"/>
      <c r="VGJ76" s="70"/>
      <c r="VGK76" s="70"/>
      <c r="VGL76" s="71"/>
      <c r="VGN76" s="65"/>
      <c r="VGO76" s="69"/>
      <c r="VGP76" s="69"/>
      <c r="VGQ76" s="70"/>
      <c r="VGR76" s="70"/>
      <c r="VGS76" s="70"/>
      <c r="VGT76" s="71"/>
      <c r="VGV76" s="65"/>
      <c r="VGW76" s="69"/>
      <c r="VGX76" s="69"/>
      <c r="VGY76" s="70"/>
      <c r="VGZ76" s="70"/>
      <c r="VHA76" s="70"/>
      <c r="VHB76" s="71"/>
      <c r="VHD76" s="65"/>
      <c r="VHE76" s="69"/>
      <c r="VHF76" s="69"/>
      <c r="VHG76" s="70"/>
      <c r="VHH76" s="70"/>
      <c r="VHI76" s="70"/>
      <c r="VHJ76" s="71"/>
      <c r="VHL76" s="65"/>
      <c r="VHM76" s="69"/>
      <c r="VHN76" s="69"/>
      <c r="VHO76" s="70"/>
      <c r="VHP76" s="70"/>
      <c r="VHQ76" s="70"/>
      <c r="VHR76" s="71"/>
      <c r="VHT76" s="65"/>
      <c r="VHU76" s="69"/>
      <c r="VHV76" s="69"/>
      <c r="VHW76" s="70"/>
      <c r="VHX76" s="70"/>
      <c r="VHY76" s="70"/>
      <c r="VHZ76" s="71"/>
      <c r="VIB76" s="65"/>
      <c r="VIC76" s="69"/>
      <c r="VID76" s="69"/>
      <c r="VIE76" s="70"/>
      <c r="VIF76" s="70"/>
      <c r="VIG76" s="70"/>
      <c r="VIH76" s="71"/>
      <c r="VIJ76" s="65"/>
      <c r="VIK76" s="69"/>
      <c r="VIL76" s="69"/>
      <c r="VIM76" s="70"/>
      <c r="VIN76" s="70"/>
      <c r="VIO76" s="70"/>
      <c r="VIP76" s="71"/>
      <c r="VIR76" s="65"/>
      <c r="VIS76" s="69"/>
      <c r="VIT76" s="69"/>
      <c r="VIU76" s="70"/>
      <c r="VIV76" s="70"/>
      <c r="VIW76" s="70"/>
      <c r="VIX76" s="71"/>
      <c r="VIZ76" s="65"/>
      <c r="VJA76" s="69"/>
      <c r="VJB76" s="69"/>
      <c r="VJC76" s="70"/>
      <c r="VJD76" s="70"/>
      <c r="VJE76" s="70"/>
      <c r="VJF76" s="71"/>
      <c r="VJH76" s="65"/>
      <c r="VJI76" s="69"/>
      <c r="VJJ76" s="69"/>
      <c r="VJK76" s="70"/>
      <c r="VJL76" s="70"/>
      <c r="VJM76" s="70"/>
      <c r="VJN76" s="71"/>
      <c r="VJP76" s="65"/>
      <c r="VJQ76" s="69"/>
      <c r="VJR76" s="69"/>
      <c r="VJS76" s="70"/>
      <c r="VJT76" s="70"/>
      <c r="VJU76" s="70"/>
      <c r="VJV76" s="71"/>
      <c r="VJX76" s="65"/>
      <c r="VJY76" s="69"/>
      <c r="VJZ76" s="69"/>
      <c r="VKA76" s="70"/>
      <c r="VKB76" s="70"/>
      <c r="VKC76" s="70"/>
      <c r="VKD76" s="71"/>
      <c r="VKF76" s="65"/>
      <c r="VKG76" s="69"/>
      <c r="VKH76" s="69"/>
      <c r="VKI76" s="70"/>
      <c r="VKJ76" s="70"/>
      <c r="VKK76" s="70"/>
      <c r="VKL76" s="71"/>
      <c r="VKN76" s="65"/>
      <c r="VKO76" s="69"/>
      <c r="VKP76" s="69"/>
      <c r="VKQ76" s="70"/>
      <c r="VKR76" s="70"/>
      <c r="VKS76" s="70"/>
      <c r="VKT76" s="71"/>
      <c r="VKV76" s="65"/>
      <c r="VKW76" s="69"/>
      <c r="VKX76" s="69"/>
      <c r="VKY76" s="70"/>
      <c r="VKZ76" s="70"/>
      <c r="VLA76" s="70"/>
      <c r="VLB76" s="71"/>
      <c r="VLD76" s="65"/>
      <c r="VLE76" s="69"/>
      <c r="VLF76" s="69"/>
      <c r="VLG76" s="70"/>
      <c r="VLH76" s="70"/>
      <c r="VLI76" s="70"/>
      <c r="VLJ76" s="71"/>
      <c r="VLL76" s="65"/>
      <c r="VLM76" s="69"/>
      <c r="VLN76" s="69"/>
      <c r="VLO76" s="70"/>
      <c r="VLP76" s="70"/>
      <c r="VLQ76" s="70"/>
      <c r="VLR76" s="71"/>
      <c r="VLT76" s="65"/>
      <c r="VLU76" s="69"/>
      <c r="VLV76" s="69"/>
      <c r="VLW76" s="70"/>
      <c r="VLX76" s="70"/>
      <c r="VLY76" s="70"/>
      <c r="VLZ76" s="71"/>
      <c r="VMB76" s="65"/>
      <c r="VMC76" s="69"/>
      <c r="VMD76" s="69"/>
      <c r="VME76" s="70"/>
      <c r="VMF76" s="70"/>
      <c r="VMG76" s="70"/>
      <c r="VMH76" s="71"/>
      <c r="VMJ76" s="65"/>
      <c r="VMK76" s="69"/>
      <c r="VML76" s="69"/>
      <c r="VMM76" s="70"/>
      <c r="VMN76" s="70"/>
      <c r="VMO76" s="70"/>
      <c r="VMP76" s="71"/>
      <c r="VMR76" s="65"/>
      <c r="VMS76" s="69"/>
      <c r="VMT76" s="69"/>
      <c r="VMU76" s="70"/>
      <c r="VMV76" s="70"/>
      <c r="VMW76" s="70"/>
      <c r="VMX76" s="71"/>
      <c r="VMZ76" s="65"/>
      <c r="VNA76" s="69"/>
      <c r="VNB76" s="69"/>
      <c r="VNC76" s="70"/>
      <c r="VND76" s="70"/>
      <c r="VNE76" s="70"/>
      <c r="VNF76" s="71"/>
      <c r="VNH76" s="65"/>
      <c r="VNI76" s="69"/>
      <c r="VNJ76" s="69"/>
      <c r="VNK76" s="70"/>
      <c r="VNL76" s="70"/>
      <c r="VNM76" s="70"/>
      <c r="VNN76" s="71"/>
      <c r="VNP76" s="65"/>
      <c r="VNQ76" s="69"/>
      <c r="VNR76" s="69"/>
      <c r="VNS76" s="70"/>
      <c r="VNT76" s="70"/>
      <c r="VNU76" s="70"/>
      <c r="VNV76" s="71"/>
      <c r="VNX76" s="65"/>
      <c r="VNY76" s="69"/>
      <c r="VNZ76" s="69"/>
      <c r="VOA76" s="70"/>
      <c r="VOB76" s="70"/>
      <c r="VOC76" s="70"/>
      <c r="VOD76" s="71"/>
      <c r="VOF76" s="65"/>
      <c r="VOG76" s="69"/>
      <c r="VOH76" s="69"/>
      <c r="VOI76" s="70"/>
      <c r="VOJ76" s="70"/>
      <c r="VOK76" s="70"/>
      <c r="VOL76" s="71"/>
      <c r="VON76" s="65"/>
      <c r="VOO76" s="69"/>
      <c r="VOP76" s="69"/>
      <c r="VOQ76" s="70"/>
      <c r="VOR76" s="70"/>
      <c r="VOS76" s="70"/>
      <c r="VOT76" s="71"/>
      <c r="VOV76" s="65"/>
      <c r="VOW76" s="69"/>
      <c r="VOX76" s="69"/>
      <c r="VOY76" s="70"/>
      <c r="VOZ76" s="70"/>
      <c r="VPA76" s="70"/>
      <c r="VPB76" s="71"/>
      <c r="VPD76" s="65"/>
      <c r="VPE76" s="69"/>
      <c r="VPF76" s="69"/>
      <c r="VPG76" s="70"/>
      <c r="VPH76" s="70"/>
      <c r="VPI76" s="70"/>
      <c r="VPJ76" s="71"/>
      <c r="VPL76" s="65"/>
      <c r="VPM76" s="69"/>
      <c r="VPN76" s="69"/>
      <c r="VPO76" s="70"/>
      <c r="VPP76" s="70"/>
      <c r="VPQ76" s="70"/>
      <c r="VPR76" s="71"/>
      <c r="VPT76" s="65"/>
      <c r="VPU76" s="69"/>
      <c r="VPV76" s="69"/>
      <c r="VPW76" s="70"/>
      <c r="VPX76" s="70"/>
      <c r="VPY76" s="70"/>
      <c r="VPZ76" s="71"/>
      <c r="VQB76" s="65"/>
      <c r="VQC76" s="69"/>
      <c r="VQD76" s="69"/>
      <c r="VQE76" s="70"/>
      <c r="VQF76" s="70"/>
      <c r="VQG76" s="70"/>
      <c r="VQH76" s="71"/>
      <c r="VQJ76" s="65"/>
      <c r="VQK76" s="69"/>
      <c r="VQL76" s="69"/>
      <c r="VQM76" s="70"/>
      <c r="VQN76" s="70"/>
      <c r="VQO76" s="70"/>
      <c r="VQP76" s="71"/>
      <c r="VQR76" s="65"/>
      <c r="VQS76" s="69"/>
      <c r="VQT76" s="69"/>
      <c r="VQU76" s="70"/>
      <c r="VQV76" s="70"/>
      <c r="VQW76" s="70"/>
      <c r="VQX76" s="71"/>
      <c r="VQZ76" s="65"/>
      <c r="VRA76" s="69"/>
      <c r="VRB76" s="69"/>
      <c r="VRC76" s="70"/>
      <c r="VRD76" s="70"/>
      <c r="VRE76" s="70"/>
      <c r="VRF76" s="71"/>
      <c r="VRH76" s="65"/>
      <c r="VRI76" s="69"/>
      <c r="VRJ76" s="69"/>
      <c r="VRK76" s="70"/>
      <c r="VRL76" s="70"/>
      <c r="VRM76" s="70"/>
      <c r="VRN76" s="71"/>
      <c r="VRP76" s="65"/>
      <c r="VRQ76" s="69"/>
      <c r="VRR76" s="69"/>
      <c r="VRS76" s="70"/>
      <c r="VRT76" s="70"/>
      <c r="VRU76" s="70"/>
      <c r="VRV76" s="71"/>
      <c r="VRX76" s="65"/>
      <c r="VRY76" s="69"/>
      <c r="VRZ76" s="69"/>
      <c r="VSA76" s="70"/>
      <c r="VSB76" s="70"/>
      <c r="VSC76" s="70"/>
      <c r="VSD76" s="71"/>
      <c r="VSF76" s="65"/>
      <c r="VSG76" s="69"/>
      <c r="VSH76" s="69"/>
      <c r="VSI76" s="70"/>
      <c r="VSJ76" s="70"/>
      <c r="VSK76" s="70"/>
      <c r="VSL76" s="71"/>
      <c r="VSN76" s="65"/>
      <c r="VSO76" s="69"/>
      <c r="VSP76" s="69"/>
      <c r="VSQ76" s="70"/>
      <c r="VSR76" s="70"/>
      <c r="VSS76" s="70"/>
      <c r="VST76" s="71"/>
      <c r="VSV76" s="65"/>
      <c r="VSW76" s="69"/>
      <c r="VSX76" s="69"/>
      <c r="VSY76" s="70"/>
      <c r="VSZ76" s="70"/>
      <c r="VTA76" s="70"/>
      <c r="VTB76" s="71"/>
      <c r="VTD76" s="65"/>
      <c r="VTE76" s="69"/>
      <c r="VTF76" s="69"/>
      <c r="VTG76" s="70"/>
      <c r="VTH76" s="70"/>
      <c r="VTI76" s="70"/>
      <c r="VTJ76" s="71"/>
      <c r="VTL76" s="65"/>
      <c r="VTM76" s="69"/>
      <c r="VTN76" s="69"/>
      <c r="VTO76" s="70"/>
      <c r="VTP76" s="70"/>
      <c r="VTQ76" s="70"/>
      <c r="VTR76" s="71"/>
      <c r="VTT76" s="65"/>
      <c r="VTU76" s="69"/>
      <c r="VTV76" s="69"/>
      <c r="VTW76" s="70"/>
      <c r="VTX76" s="70"/>
      <c r="VTY76" s="70"/>
      <c r="VTZ76" s="71"/>
      <c r="VUB76" s="65"/>
      <c r="VUC76" s="69"/>
      <c r="VUD76" s="69"/>
      <c r="VUE76" s="70"/>
      <c r="VUF76" s="70"/>
      <c r="VUG76" s="70"/>
      <c r="VUH76" s="71"/>
      <c r="VUJ76" s="65"/>
      <c r="VUK76" s="69"/>
      <c r="VUL76" s="69"/>
      <c r="VUM76" s="70"/>
      <c r="VUN76" s="70"/>
      <c r="VUO76" s="70"/>
      <c r="VUP76" s="71"/>
      <c r="VUR76" s="65"/>
      <c r="VUS76" s="69"/>
      <c r="VUT76" s="69"/>
      <c r="VUU76" s="70"/>
      <c r="VUV76" s="70"/>
      <c r="VUW76" s="70"/>
      <c r="VUX76" s="71"/>
      <c r="VUZ76" s="65"/>
      <c r="VVA76" s="69"/>
      <c r="VVB76" s="69"/>
      <c r="VVC76" s="70"/>
      <c r="VVD76" s="70"/>
      <c r="VVE76" s="70"/>
      <c r="VVF76" s="71"/>
      <c r="VVH76" s="65"/>
      <c r="VVI76" s="69"/>
      <c r="VVJ76" s="69"/>
      <c r="VVK76" s="70"/>
      <c r="VVL76" s="70"/>
      <c r="VVM76" s="70"/>
      <c r="VVN76" s="71"/>
      <c r="VVP76" s="65"/>
      <c r="VVQ76" s="69"/>
      <c r="VVR76" s="69"/>
      <c r="VVS76" s="70"/>
      <c r="VVT76" s="70"/>
      <c r="VVU76" s="70"/>
      <c r="VVV76" s="71"/>
      <c r="VVX76" s="65"/>
      <c r="VVY76" s="69"/>
      <c r="VVZ76" s="69"/>
      <c r="VWA76" s="70"/>
      <c r="VWB76" s="70"/>
      <c r="VWC76" s="70"/>
      <c r="VWD76" s="71"/>
      <c r="VWF76" s="65"/>
      <c r="VWG76" s="69"/>
      <c r="VWH76" s="69"/>
      <c r="VWI76" s="70"/>
      <c r="VWJ76" s="70"/>
      <c r="VWK76" s="70"/>
      <c r="VWL76" s="71"/>
      <c r="VWN76" s="65"/>
      <c r="VWO76" s="69"/>
      <c r="VWP76" s="69"/>
      <c r="VWQ76" s="70"/>
      <c r="VWR76" s="70"/>
      <c r="VWS76" s="70"/>
      <c r="VWT76" s="71"/>
      <c r="VWV76" s="65"/>
      <c r="VWW76" s="69"/>
      <c r="VWX76" s="69"/>
      <c r="VWY76" s="70"/>
      <c r="VWZ76" s="70"/>
      <c r="VXA76" s="70"/>
      <c r="VXB76" s="71"/>
      <c r="VXD76" s="65"/>
      <c r="VXE76" s="69"/>
      <c r="VXF76" s="69"/>
      <c r="VXG76" s="70"/>
      <c r="VXH76" s="70"/>
      <c r="VXI76" s="70"/>
      <c r="VXJ76" s="71"/>
      <c r="VXL76" s="65"/>
      <c r="VXM76" s="69"/>
      <c r="VXN76" s="69"/>
      <c r="VXO76" s="70"/>
      <c r="VXP76" s="70"/>
      <c r="VXQ76" s="70"/>
      <c r="VXR76" s="71"/>
      <c r="VXT76" s="65"/>
      <c r="VXU76" s="69"/>
      <c r="VXV76" s="69"/>
      <c r="VXW76" s="70"/>
      <c r="VXX76" s="70"/>
      <c r="VXY76" s="70"/>
      <c r="VXZ76" s="71"/>
      <c r="VYB76" s="65"/>
      <c r="VYC76" s="69"/>
      <c r="VYD76" s="69"/>
      <c r="VYE76" s="70"/>
      <c r="VYF76" s="70"/>
      <c r="VYG76" s="70"/>
      <c r="VYH76" s="71"/>
      <c r="VYJ76" s="65"/>
      <c r="VYK76" s="69"/>
      <c r="VYL76" s="69"/>
      <c r="VYM76" s="70"/>
      <c r="VYN76" s="70"/>
      <c r="VYO76" s="70"/>
      <c r="VYP76" s="71"/>
      <c r="VYR76" s="65"/>
      <c r="VYS76" s="69"/>
      <c r="VYT76" s="69"/>
      <c r="VYU76" s="70"/>
      <c r="VYV76" s="70"/>
      <c r="VYW76" s="70"/>
      <c r="VYX76" s="71"/>
      <c r="VYZ76" s="65"/>
      <c r="VZA76" s="69"/>
      <c r="VZB76" s="69"/>
      <c r="VZC76" s="70"/>
      <c r="VZD76" s="70"/>
      <c r="VZE76" s="70"/>
      <c r="VZF76" s="71"/>
      <c r="VZH76" s="65"/>
      <c r="VZI76" s="69"/>
      <c r="VZJ76" s="69"/>
      <c r="VZK76" s="70"/>
      <c r="VZL76" s="70"/>
      <c r="VZM76" s="70"/>
      <c r="VZN76" s="71"/>
      <c r="VZP76" s="65"/>
      <c r="VZQ76" s="69"/>
      <c r="VZR76" s="69"/>
      <c r="VZS76" s="70"/>
      <c r="VZT76" s="70"/>
      <c r="VZU76" s="70"/>
      <c r="VZV76" s="71"/>
      <c r="VZX76" s="65"/>
      <c r="VZY76" s="69"/>
      <c r="VZZ76" s="69"/>
      <c r="WAA76" s="70"/>
      <c r="WAB76" s="70"/>
      <c r="WAC76" s="70"/>
      <c r="WAD76" s="71"/>
      <c r="WAF76" s="65"/>
      <c r="WAG76" s="69"/>
      <c r="WAH76" s="69"/>
      <c r="WAI76" s="70"/>
      <c r="WAJ76" s="70"/>
      <c r="WAK76" s="70"/>
      <c r="WAL76" s="71"/>
      <c r="WAN76" s="65"/>
      <c r="WAO76" s="69"/>
      <c r="WAP76" s="69"/>
      <c r="WAQ76" s="70"/>
      <c r="WAR76" s="70"/>
      <c r="WAS76" s="70"/>
      <c r="WAT76" s="71"/>
      <c r="WAV76" s="65"/>
      <c r="WAW76" s="69"/>
      <c r="WAX76" s="69"/>
      <c r="WAY76" s="70"/>
      <c r="WAZ76" s="70"/>
      <c r="WBA76" s="70"/>
      <c r="WBB76" s="71"/>
      <c r="WBD76" s="65"/>
      <c r="WBE76" s="69"/>
      <c r="WBF76" s="69"/>
      <c r="WBG76" s="70"/>
      <c r="WBH76" s="70"/>
      <c r="WBI76" s="70"/>
      <c r="WBJ76" s="71"/>
      <c r="WBL76" s="65"/>
      <c r="WBM76" s="69"/>
      <c r="WBN76" s="69"/>
      <c r="WBO76" s="70"/>
      <c r="WBP76" s="70"/>
      <c r="WBQ76" s="70"/>
      <c r="WBR76" s="71"/>
      <c r="WBT76" s="65"/>
      <c r="WBU76" s="69"/>
      <c r="WBV76" s="69"/>
      <c r="WBW76" s="70"/>
      <c r="WBX76" s="70"/>
      <c r="WBY76" s="70"/>
      <c r="WBZ76" s="71"/>
      <c r="WCB76" s="65"/>
      <c r="WCC76" s="69"/>
      <c r="WCD76" s="69"/>
      <c r="WCE76" s="70"/>
      <c r="WCF76" s="70"/>
      <c r="WCG76" s="70"/>
      <c r="WCH76" s="71"/>
      <c r="WCJ76" s="65"/>
      <c r="WCK76" s="69"/>
      <c r="WCL76" s="69"/>
      <c r="WCM76" s="70"/>
      <c r="WCN76" s="70"/>
      <c r="WCO76" s="70"/>
      <c r="WCP76" s="71"/>
      <c r="WCR76" s="65"/>
      <c r="WCS76" s="69"/>
      <c r="WCT76" s="69"/>
      <c r="WCU76" s="70"/>
      <c r="WCV76" s="70"/>
      <c r="WCW76" s="70"/>
      <c r="WCX76" s="71"/>
      <c r="WCZ76" s="65"/>
      <c r="WDA76" s="69"/>
      <c r="WDB76" s="69"/>
      <c r="WDC76" s="70"/>
      <c r="WDD76" s="70"/>
      <c r="WDE76" s="70"/>
      <c r="WDF76" s="71"/>
      <c r="WDH76" s="65"/>
      <c r="WDI76" s="69"/>
      <c r="WDJ76" s="69"/>
      <c r="WDK76" s="70"/>
      <c r="WDL76" s="70"/>
      <c r="WDM76" s="70"/>
      <c r="WDN76" s="71"/>
      <c r="WDP76" s="65"/>
      <c r="WDQ76" s="69"/>
      <c r="WDR76" s="69"/>
      <c r="WDS76" s="70"/>
      <c r="WDT76" s="70"/>
      <c r="WDU76" s="70"/>
      <c r="WDV76" s="71"/>
      <c r="WDX76" s="65"/>
      <c r="WDY76" s="69"/>
      <c r="WDZ76" s="69"/>
      <c r="WEA76" s="70"/>
      <c r="WEB76" s="70"/>
      <c r="WEC76" s="70"/>
      <c r="WED76" s="71"/>
      <c r="WEF76" s="65"/>
      <c r="WEG76" s="69"/>
      <c r="WEH76" s="69"/>
      <c r="WEI76" s="70"/>
      <c r="WEJ76" s="70"/>
      <c r="WEK76" s="70"/>
      <c r="WEL76" s="71"/>
      <c r="WEN76" s="65"/>
      <c r="WEO76" s="69"/>
      <c r="WEP76" s="69"/>
      <c r="WEQ76" s="70"/>
      <c r="WER76" s="70"/>
      <c r="WES76" s="70"/>
      <c r="WET76" s="71"/>
      <c r="WEV76" s="65"/>
      <c r="WEW76" s="69"/>
      <c r="WEX76" s="69"/>
      <c r="WEY76" s="70"/>
      <c r="WEZ76" s="70"/>
      <c r="WFA76" s="70"/>
      <c r="WFB76" s="71"/>
      <c r="WFD76" s="65"/>
      <c r="WFE76" s="69"/>
      <c r="WFF76" s="69"/>
      <c r="WFG76" s="70"/>
      <c r="WFH76" s="70"/>
      <c r="WFI76" s="70"/>
      <c r="WFJ76" s="71"/>
      <c r="WFL76" s="65"/>
      <c r="WFM76" s="69"/>
      <c r="WFN76" s="69"/>
      <c r="WFO76" s="70"/>
      <c r="WFP76" s="70"/>
      <c r="WFQ76" s="70"/>
      <c r="WFR76" s="71"/>
      <c r="WFT76" s="65"/>
      <c r="WFU76" s="69"/>
      <c r="WFV76" s="69"/>
      <c r="WFW76" s="70"/>
      <c r="WFX76" s="70"/>
      <c r="WFY76" s="70"/>
      <c r="WFZ76" s="71"/>
      <c r="WGB76" s="65"/>
      <c r="WGC76" s="69"/>
      <c r="WGD76" s="69"/>
      <c r="WGE76" s="70"/>
      <c r="WGF76" s="70"/>
      <c r="WGG76" s="70"/>
      <c r="WGH76" s="71"/>
      <c r="WGJ76" s="65"/>
      <c r="WGK76" s="69"/>
      <c r="WGL76" s="69"/>
      <c r="WGM76" s="70"/>
      <c r="WGN76" s="70"/>
      <c r="WGO76" s="70"/>
      <c r="WGP76" s="71"/>
      <c r="WGR76" s="65"/>
      <c r="WGS76" s="69"/>
      <c r="WGT76" s="69"/>
      <c r="WGU76" s="70"/>
      <c r="WGV76" s="70"/>
      <c r="WGW76" s="70"/>
      <c r="WGX76" s="71"/>
      <c r="WGZ76" s="65"/>
      <c r="WHA76" s="69"/>
      <c r="WHB76" s="69"/>
      <c r="WHC76" s="70"/>
      <c r="WHD76" s="70"/>
      <c r="WHE76" s="70"/>
      <c r="WHF76" s="71"/>
      <c r="WHH76" s="65"/>
      <c r="WHI76" s="69"/>
      <c r="WHJ76" s="69"/>
      <c r="WHK76" s="70"/>
      <c r="WHL76" s="70"/>
      <c r="WHM76" s="70"/>
      <c r="WHN76" s="71"/>
      <c r="WHP76" s="65"/>
      <c r="WHQ76" s="69"/>
      <c r="WHR76" s="69"/>
      <c r="WHS76" s="70"/>
      <c r="WHT76" s="70"/>
      <c r="WHU76" s="70"/>
      <c r="WHV76" s="71"/>
      <c r="WHX76" s="65"/>
      <c r="WHY76" s="69"/>
      <c r="WHZ76" s="69"/>
      <c r="WIA76" s="70"/>
      <c r="WIB76" s="70"/>
      <c r="WIC76" s="70"/>
      <c r="WID76" s="71"/>
      <c r="WIF76" s="65"/>
      <c r="WIG76" s="69"/>
      <c r="WIH76" s="69"/>
      <c r="WII76" s="70"/>
      <c r="WIJ76" s="70"/>
      <c r="WIK76" s="70"/>
      <c r="WIL76" s="71"/>
      <c r="WIN76" s="65"/>
      <c r="WIO76" s="69"/>
      <c r="WIP76" s="69"/>
      <c r="WIQ76" s="70"/>
      <c r="WIR76" s="70"/>
      <c r="WIS76" s="70"/>
      <c r="WIT76" s="71"/>
      <c r="WIV76" s="65"/>
      <c r="WIW76" s="69"/>
      <c r="WIX76" s="69"/>
      <c r="WIY76" s="70"/>
      <c r="WIZ76" s="70"/>
      <c r="WJA76" s="70"/>
      <c r="WJB76" s="71"/>
      <c r="WJD76" s="65"/>
      <c r="WJE76" s="69"/>
      <c r="WJF76" s="69"/>
      <c r="WJG76" s="70"/>
      <c r="WJH76" s="70"/>
      <c r="WJI76" s="70"/>
      <c r="WJJ76" s="71"/>
      <c r="WJL76" s="65"/>
      <c r="WJM76" s="69"/>
      <c r="WJN76" s="69"/>
      <c r="WJO76" s="70"/>
      <c r="WJP76" s="70"/>
      <c r="WJQ76" s="70"/>
      <c r="WJR76" s="71"/>
      <c r="WJT76" s="65"/>
      <c r="WJU76" s="69"/>
      <c r="WJV76" s="69"/>
      <c r="WJW76" s="70"/>
      <c r="WJX76" s="70"/>
      <c r="WJY76" s="70"/>
      <c r="WJZ76" s="71"/>
      <c r="WKB76" s="65"/>
      <c r="WKC76" s="69"/>
      <c r="WKD76" s="69"/>
      <c r="WKE76" s="70"/>
      <c r="WKF76" s="70"/>
      <c r="WKG76" s="70"/>
      <c r="WKH76" s="71"/>
      <c r="WKJ76" s="65"/>
      <c r="WKK76" s="69"/>
      <c r="WKL76" s="69"/>
      <c r="WKM76" s="70"/>
      <c r="WKN76" s="70"/>
      <c r="WKO76" s="70"/>
      <c r="WKP76" s="71"/>
      <c r="WKR76" s="65"/>
      <c r="WKS76" s="69"/>
      <c r="WKT76" s="69"/>
      <c r="WKU76" s="70"/>
      <c r="WKV76" s="70"/>
      <c r="WKW76" s="70"/>
      <c r="WKX76" s="71"/>
      <c r="WKZ76" s="65"/>
      <c r="WLA76" s="69"/>
      <c r="WLB76" s="69"/>
      <c r="WLC76" s="70"/>
      <c r="WLD76" s="70"/>
      <c r="WLE76" s="70"/>
      <c r="WLF76" s="71"/>
      <c r="WLH76" s="65"/>
      <c r="WLI76" s="69"/>
      <c r="WLJ76" s="69"/>
      <c r="WLK76" s="70"/>
      <c r="WLL76" s="70"/>
      <c r="WLM76" s="70"/>
      <c r="WLN76" s="71"/>
      <c r="WLP76" s="65"/>
      <c r="WLQ76" s="69"/>
      <c r="WLR76" s="69"/>
      <c r="WLS76" s="70"/>
      <c r="WLT76" s="70"/>
      <c r="WLU76" s="70"/>
      <c r="WLV76" s="71"/>
      <c r="WLX76" s="65"/>
      <c r="WLY76" s="69"/>
      <c r="WLZ76" s="69"/>
      <c r="WMA76" s="70"/>
      <c r="WMB76" s="70"/>
      <c r="WMC76" s="70"/>
      <c r="WMD76" s="71"/>
      <c r="WMF76" s="65"/>
      <c r="WMG76" s="69"/>
      <c r="WMH76" s="69"/>
      <c r="WMI76" s="70"/>
      <c r="WMJ76" s="70"/>
      <c r="WMK76" s="70"/>
      <c r="WML76" s="71"/>
      <c r="WMN76" s="65"/>
      <c r="WMO76" s="69"/>
      <c r="WMP76" s="69"/>
      <c r="WMQ76" s="70"/>
      <c r="WMR76" s="70"/>
      <c r="WMS76" s="70"/>
      <c r="WMT76" s="71"/>
      <c r="WMV76" s="65"/>
      <c r="WMW76" s="69"/>
      <c r="WMX76" s="69"/>
      <c r="WMY76" s="70"/>
      <c r="WMZ76" s="70"/>
      <c r="WNA76" s="70"/>
      <c r="WNB76" s="71"/>
      <c r="WND76" s="65"/>
      <c r="WNE76" s="69"/>
      <c r="WNF76" s="69"/>
      <c r="WNG76" s="70"/>
      <c r="WNH76" s="70"/>
      <c r="WNI76" s="70"/>
      <c r="WNJ76" s="71"/>
      <c r="WNL76" s="65"/>
      <c r="WNM76" s="69"/>
      <c r="WNN76" s="69"/>
      <c r="WNO76" s="70"/>
      <c r="WNP76" s="70"/>
      <c r="WNQ76" s="70"/>
      <c r="WNR76" s="71"/>
      <c r="WNT76" s="65"/>
      <c r="WNU76" s="69"/>
      <c r="WNV76" s="69"/>
      <c r="WNW76" s="70"/>
      <c r="WNX76" s="70"/>
      <c r="WNY76" s="70"/>
      <c r="WNZ76" s="71"/>
      <c r="WOB76" s="65"/>
      <c r="WOC76" s="69"/>
      <c r="WOD76" s="69"/>
      <c r="WOE76" s="70"/>
      <c r="WOF76" s="70"/>
      <c r="WOG76" s="70"/>
      <c r="WOH76" s="71"/>
      <c r="WOJ76" s="65"/>
      <c r="WOK76" s="69"/>
      <c r="WOL76" s="69"/>
      <c r="WOM76" s="70"/>
      <c r="WON76" s="70"/>
      <c r="WOO76" s="70"/>
      <c r="WOP76" s="71"/>
      <c r="WOR76" s="65"/>
      <c r="WOS76" s="69"/>
      <c r="WOT76" s="69"/>
      <c r="WOU76" s="70"/>
      <c r="WOV76" s="70"/>
      <c r="WOW76" s="70"/>
      <c r="WOX76" s="71"/>
      <c r="WOZ76" s="65"/>
      <c r="WPA76" s="69"/>
      <c r="WPB76" s="69"/>
      <c r="WPC76" s="70"/>
      <c r="WPD76" s="70"/>
      <c r="WPE76" s="70"/>
      <c r="WPF76" s="71"/>
      <c r="WPH76" s="65"/>
      <c r="WPI76" s="69"/>
      <c r="WPJ76" s="69"/>
      <c r="WPK76" s="70"/>
      <c r="WPL76" s="70"/>
      <c r="WPM76" s="70"/>
      <c r="WPN76" s="71"/>
      <c r="WPP76" s="65"/>
      <c r="WPQ76" s="69"/>
      <c r="WPR76" s="69"/>
      <c r="WPS76" s="70"/>
      <c r="WPT76" s="70"/>
      <c r="WPU76" s="70"/>
      <c r="WPV76" s="71"/>
      <c r="WPX76" s="65"/>
      <c r="WPY76" s="69"/>
      <c r="WPZ76" s="69"/>
      <c r="WQA76" s="70"/>
      <c r="WQB76" s="70"/>
      <c r="WQC76" s="70"/>
      <c r="WQD76" s="71"/>
      <c r="WQF76" s="65"/>
      <c r="WQG76" s="69"/>
      <c r="WQH76" s="69"/>
      <c r="WQI76" s="70"/>
      <c r="WQJ76" s="70"/>
      <c r="WQK76" s="70"/>
      <c r="WQL76" s="71"/>
      <c r="WQN76" s="65"/>
      <c r="WQO76" s="69"/>
      <c r="WQP76" s="69"/>
      <c r="WQQ76" s="70"/>
      <c r="WQR76" s="70"/>
      <c r="WQS76" s="70"/>
      <c r="WQT76" s="71"/>
      <c r="WQV76" s="65"/>
      <c r="WQW76" s="69"/>
      <c r="WQX76" s="69"/>
      <c r="WQY76" s="70"/>
      <c r="WQZ76" s="70"/>
      <c r="WRA76" s="70"/>
      <c r="WRB76" s="71"/>
      <c r="WRD76" s="65"/>
      <c r="WRE76" s="69"/>
      <c r="WRF76" s="69"/>
      <c r="WRG76" s="70"/>
      <c r="WRH76" s="70"/>
      <c r="WRI76" s="70"/>
      <c r="WRJ76" s="71"/>
      <c r="WRL76" s="65"/>
      <c r="WRM76" s="69"/>
      <c r="WRN76" s="69"/>
      <c r="WRO76" s="70"/>
      <c r="WRP76" s="70"/>
      <c r="WRQ76" s="70"/>
      <c r="WRR76" s="71"/>
      <c r="WRT76" s="65"/>
      <c r="WRU76" s="69"/>
      <c r="WRV76" s="69"/>
      <c r="WRW76" s="70"/>
      <c r="WRX76" s="70"/>
      <c r="WRY76" s="70"/>
      <c r="WRZ76" s="71"/>
      <c r="WSB76" s="65"/>
      <c r="WSC76" s="69"/>
      <c r="WSD76" s="69"/>
      <c r="WSE76" s="70"/>
      <c r="WSF76" s="70"/>
      <c r="WSG76" s="70"/>
      <c r="WSH76" s="71"/>
      <c r="WSJ76" s="65"/>
      <c r="WSK76" s="69"/>
      <c r="WSL76" s="69"/>
      <c r="WSM76" s="70"/>
      <c r="WSN76" s="70"/>
      <c r="WSO76" s="70"/>
      <c r="WSP76" s="71"/>
      <c r="WSR76" s="65"/>
      <c r="WSS76" s="69"/>
      <c r="WST76" s="69"/>
      <c r="WSU76" s="70"/>
      <c r="WSV76" s="70"/>
      <c r="WSW76" s="70"/>
      <c r="WSX76" s="71"/>
      <c r="WSZ76" s="65"/>
      <c r="WTA76" s="69"/>
      <c r="WTB76" s="69"/>
      <c r="WTC76" s="70"/>
      <c r="WTD76" s="70"/>
      <c r="WTE76" s="70"/>
      <c r="WTF76" s="71"/>
      <c r="WTH76" s="65"/>
      <c r="WTI76" s="69"/>
      <c r="WTJ76" s="69"/>
      <c r="WTK76" s="70"/>
      <c r="WTL76" s="70"/>
      <c r="WTM76" s="70"/>
      <c r="WTN76" s="71"/>
      <c r="WTP76" s="65"/>
      <c r="WTQ76" s="69"/>
      <c r="WTR76" s="69"/>
      <c r="WTS76" s="70"/>
      <c r="WTT76" s="70"/>
      <c r="WTU76" s="70"/>
      <c r="WTV76" s="71"/>
      <c r="WTX76" s="65"/>
      <c r="WTY76" s="69"/>
      <c r="WTZ76" s="69"/>
      <c r="WUA76" s="70"/>
      <c r="WUB76" s="70"/>
      <c r="WUC76" s="70"/>
      <c r="WUD76" s="71"/>
      <c r="WUF76" s="65"/>
      <c r="WUG76" s="69"/>
      <c r="WUH76" s="69"/>
      <c r="WUI76" s="70"/>
      <c r="WUJ76" s="70"/>
      <c r="WUK76" s="70"/>
      <c r="WUL76" s="71"/>
      <c r="WUN76" s="65"/>
      <c r="WUO76" s="69"/>
      <c r="WUP76" s="69"/>
      <c r="WUQ76" s="70"/>
      <c r="WUR76" s="70"/>
      <c r="WUS76" s="70"/>
      <c r="WUT76" s="71"/>
      <c r="WUV76" s="65"/>
      <c r="WUW76" s="69"/>
      <c r="WUX76" s="69"/>
      <c r="WUY76" s="70"/>
      <c r="WUZ76" s="70"/>
      <c r="WVA76" s="70"/>
      <c r="WVB76" s="71"/>
      <c r="WVD76" s="65"/>
      <c r="WVE76" s="69"/>
      <c r="WVF76" s="69"/>
      <c r="WVG76" s="70"/>
      <c r="WVH76" s="70"/>
      <c r="WVI76" s="70"/>
      <c r="WVJ76" s="71"/>
      <c r="WVL76" s="65"/>
      <c r="WVM76" s="69"/>
      <c r="WVN76" s="69"/>
      <c r="WVO76" s="70"/>
      <c r="WVP76" s="70"/>
      <c r="WVQ76" s="70"/>
      <c r="WVR76" s="71"/>
      <c r="WVT76" s="65"/>
      <c r="WVU76" s="69"/>
      <c r="WVV76" s="69"/>
      <c r="WVW76" s="70"/>
      <c r="WVX76" s="70"/>
      <c r="WVY76" s="70"/>
      <c r="WVZ76" s="71"/>
      <c r="WWB76" s="65"/>
      <c r="WWC76" s="69"/>
      <c r="WWD76" s="69"/>
      <c r="WWE76" s="70"/>
      <c r="WWF76" s="70"/>
      <c r="WWG76" s="70"/>
      <c r="WWH76" s="71"/>
      <c r="WWJ76" s="65"/>
      <c r="WWK76" s="69"/>
      <c r="WWL76" s="69"/>
      <c r="WWM76" s="70"/>
      <c r="WWN76" s="70"/>
      <c r="WWO76" s="70"/>
      <c r="WWP76" s="71"/>
      <c r="WWR76" s="65"/>
      <c r="WWS76" s="69"/>
      <c r="WWT76" s="69"/>
      <c r="WWU76" s="70"/>
      <c r="WWV76" s="70"/>
      <c r="WWW76" s="70"/>
      <c r="WWX76" s="71"/>
      <c r="WWZ76" s="65"/>
      <c r="WXA76" s="69"/>
      <c r="WXB76" s="69"/>
      <c r="WXC76" s="70"/>
      <c r="WXD76" s="70"/>
      <c r="WXE76" s="70"/>
      <c r="WXF76" s="71"/>
      <c r="WXH76" s="65"/>
      <c r="WXI76" s="69"/>
      <c r="WXJ76" s="69"/>
      <c r="WXK76" s="70"/>
      <c r="WXL76" s="70"/>
      <c r="WXM76" s="70"/>
      <c r="WXN76" s="71"/>
      <c r="WXP76" s="65"/>
      <c r="WXQ76" s="69"/>
      <c r="WXR76" s="69"/>
      <c r="WXS76" s="70"/>
      <c r="WXT76" s="70"/>
      <c r="WXU76" s="70"/>
      <c r="WXV76" s="71"/>
      <c r="WXX76" s="65"/>
      <c r="WXY76" s="69"/>
      <c r="WXZ76" s="69"/>
      <c r="WYA76" s="70"/>
      <c r="WYB76" s="70"/>
      <c r="WYC76" s="70"/>
      <c r="WYD76" s="71"/>
      <c r="WYF76" s="65"/>
      <c r="WYG76" s="69"/>
      <c r="WYH76" s="69"/>
      <c r="WYI76" s="70"/>
      <c r="WYJ76" s="70"/>
      <c r="WYK76" s="70"/>
      <c r="WYL76" s="71"/>
      <c r="WYN76" s="65"/>
      <c r="WYO76" s="69"/>
      <c r="WYP76" s="69"/>
      <c r="WYQ76" s="70"/>
      <c r="WYR76" s="70"/>
      <c r="WYS76" s="70"/>
      <c r="WYT76" s="71"/>
      <c r="WYV76" s="65"/>
      <c r="WYW76" s="69"/>
      <c r="WYX76" s="69"/>
      <c r="WYY76" s="70"/>
      <c r="WYZ76" s="70"/>
      <c r="WZA76" s="70"/>
      <c r="WZB76" s="71"/>
      <c r="WZD76" s="65"/>
      <c r="WZE76" s="69"/>
      <c r="WZF76" s="69"/>
      <c r="WZG76" s="70"/>
      <c r="WZH76" s="70"/>
      <c r="WZI76" s="70"/>
      <c r="WZJ76" s="71"/>
      <c r="WZL76" s="65"/>
      <c r="WZM76" s="69"/>
      <c r="WZN76" s="69"/>
      <c r="WZO76" s="70"/>
      <c r="WZP76" s="70"/>
      <c r="WZQ76" s="70"/>
      <c r="WZR76" s="71"/>
      <c r="WZT76" s="65"/>
      <c r="WZU76" s="69"/>
      <c r="WZV76" s="69"/>
      <c r="WZW76" s="70"/>
      <c r="WZX76" s="70"/>
      <c r="WZY76" s="70"/>
      <c r="WZZ76" s="71"/>
      <c r="XAB76" s="65"/>
      <c r="XAC76" s="69"/>
      <c r="XAD76" s="69"/>
      <c r="XAE76" s="70"/>
      <c r="XAF76" s="70"/>
      <c r="XAG76" s="70"/>
      <c r="XAH76" s="71"/>
      <c r="XAJ76" s="65"/>
      <c r="XAK76" s="69"/>
      <c r="XAL76" s="69"/>
      <c r="XAM76" s="70"/>
      <c r="XAN76" s="70"/>
      <c r="XAO76" s="70"/>
      <c r="XAP76" s="71"/>
      <c r="XAR76" s="65"/>
      <c r="XAS76" s="69"/>
      <c r="XAT76" s="69"/>
      <c r="XAU76" s="70"/>
      <c r="XAV76" s="70"/>
      <c r="XAW76" s="70"/>
      <c r="XAX76" s="71"/>
      <c r="XAZ76" s="65"/>
      <c r="XBA76" s="69"/>
      <c r="XBB76" s="69"/>
      <c r="XBC76" s="70"/>
      <c r="XBD76" s="70"/>
      <c r="XBE76" s="70"/>
      <c r="XBF76" s="71"/>
      <c r="XBH76" s="65"/>
      <c r="XBI76" s="69"/>
      <c r="XBJ76" s="69"/>
      <c r="XBK76" s="70"/>
      <c r="XBL76" s="70"/>
      <c r="XBM76" s="70"/>
      <c r="XBN76" s="71"/>
      <c r="XBP76" s="65"/>
      <c r="XBQ76" s="69"/>
      <c r="XBR76" s="69"/>
      <c r="XBS76" s="70"/>
      <c r="XBT76" s="70"/>
      <c r="XBU76" s="70"/>
      <c r="XBV76" s="71"/>
      <c r="XBX76" s="65"/>
      <c r="XBY76" s="69"/>
      <c r="XBZ76" s="69"/>
      <c r="XCA76" s="70"/>
      <c r="XCB76" s="70"/>
      <c r="XCC76" s="70"/>
      <c r="XCD76" s="71"/>
      <c r="XCF76" s="65"/>
      <c r="XCG76" s="69"/>
      <c r="XCH76" s="69"/>
      <c r="XCI76" s="70"/>
      <c r="XCJ76" s="70"/>
      <c r="XCK76" s="70"/>
      <c r="XCL76" s="71"/>
      <c r="XCN76" s="65"/>
      <c r="XCO76" s="69"/>
      <c r="XCP76" s="69"/>
      <c r="XCQ76" s="70"/>
      <c r="XCR76" s="70"/>
      <c r="XCS76" s="70"/>
      <c r="XCT76" s="71"/>
      <c r="XCV76" s="65"/>
      <c r="XCW76" s="69"/>
      <c r="XCX76" s="69"/>
      <c r="XCY76" s="70"/>
      <c r="XCZ76" s="70"/>
      <c r="XDA76" s="70"/>
      <c r="XDB76" s="71"/>
      <c r="XDD76" s="65"/>
      <c r="XDE76" s="69"/>
      <c r="XDF76" s="69"/>
      <c r="XDG76" s="70"/>
      <c r="XDH76" s="70"/>
      <c r="XDI76" s="70"/>
      <c r="XDJ76" s="71"/>
      <c r="XDL76" s="65"/>
      <c r="XDM76" s="69"/>
      <c r="XDN76" s="69"/>
      <c r="XDO76" s="70"/>
      <c r="XDP76" s="70"/>
      <c r="XDQ76" s="70"/>
      <c r="XDR76" s="71"/>
      <c r="XDT76" s="65"/>
      <c r="XDU76" s="69"/>
      <c r="XDV76" s="69"/>
      <c r="XDW76" s="70"/>
      <c r="XDX76" s="70"/>
      <c r="XDY76" s="70"/>
      <c r="XDZ76" s="71"/>
      <c r="XEB76" s="65"/>
      <c r="XEC76" s="69"/>
      <c r="XED76" s="69"/>
      <c r="XEE76" s="70"/>
      <c r="XEF76" s="70"/>
      <c r="XEG76" s="70"/>
      <c r="XEH76" s="71"/>
      <c r="XEJ76" s="65"/>
      <c r="XEK76" s="69"/>
      <c r="XEL76" s="69"/>
      <c r="XEM76" s="70"/>
      <c r="XEN76" s="70"/>
      <c r="XEO76" s="70"/>
      <c r="XEP76" s="71"/>
      <c r="XER76" s="65"/>
      <c r="XES76" s="69"/>
      <c r="XET76" s="69"/>
      <c r="XEU76" s="70"/>
      <c r="XEV76" s="70"/>
      <c r="XEW76" s="70"/>
      <c r="XEX76" s="71"/>
      <c r="XEZ76" s="65"/>
      <c r="XFA76" s="69"/>
      <c r="XFB76" s="69"/>
      <c r="XFC76" s="70"/>
      <c r="XFD76" s="70"/>
    </row>
    <row r="77" spans="1:16384" s="64" customFormat="1" ht="23.25" customHeight="1" x14ac:dyDescent="0.2">
      <c r="A77" s="426">
        <f t="shared" si="4"/>
        <v>68</v>
      </c>
      <c r="B77" s="1134"/>
      <c r="C77" s="1180"/>
      <c r="D77" s="1139" t="s">
        <v>56</v>
      </c>
      <c r="E77" s="1140"/>
      <c r="F77" s="1141"/>
      <c r="G77" s="62"/>
      <c r="H77" s="62"/>
      <c r="I77" s="62"/>
      <c r="J77" s="62"/>
      <c r="K77" s="57">
        <f t="shared" si="5"/>
        <v>0</v>
      </c>
      <c r="L77" s="65"/>
      <c r="M77" s="69"/>
      <c r="N77" s="69"/>
      <c r="O77" s="70"/>
      <c r="P77" s="70"/>
      <c r="Q77" s="70"/>
      <c r="R77" s="71"/>
      <c r="T77" s="65"/>
      <c r="U77" s="69"/>
      <c r="V77" s="69"/>
      <c r="W77" s="70"/>
      <c r="X77" s="70"/>
      <c r="Y77" s="70"/>
      <c r="Z77" s="71"/>
      <c r="AB77" s="65"/>
      <c r="AC77" s="69"/>
      <c r="AD77" s="69"/>
      <c r="AE77" s="70"/>
      <c r="AF77" s="70"/>
      <c r="AG77" s="70"/>
      <c r="AH77" s="71"/>
      <c r="AJ77" s="65"/>
      <c r="AK77" s="69"/>
      <c r="AL77" s="69"/>
      <c r="AM77" s="70"/>
      <c r="AN77" s="70"/>
      <c r="AO77" s="70"/>
      <c r="AP77" s="71"/>
      <c r="AR77" s="65"/>
      <c r="AS77" s="69"/>
      <c r="AT77" s="69"/>
      <c r="AU77" s="70"/>
      <c r="AV77" s="70"/>
      <c r="AW77" s="70"/>
      <c r="AX77" s="71"/>
      <c r="AZ77" s="65"/>
      <c r="BA77" s="69"/>
      <c r="BB77" s="69"/>
      <c r="BC77" s="70"/>
      <c r="BD77" s="70"/>
      <c r="BE77" s="70"/>
      <c r="BF77" s="71"/>
      <c r="BH77" s="65"/>
      <c r="BI77" s="69"/>
      <c r="BJ77" s="69"/>
      <c r="BK77" s="70"/>
      <c r="BL77" s="70"/>
      <c r="BM77" s="70"/>
      <c r="BN77" s="71"/>
      <c r="BP77" s="65"/>
      <c r="BQ77" s="69"/>
      <c r="BR77" s="69"/>
      <c r="BS77" s="70"/>
      <c r="BT77" s="70"/>
      <c r="BU77" s="70"/>
      <c r="BV77" s="71"/>
      <c r="BX77" s="65"/>
      <c r="BY77" s="69"/>
      <c r="BZ77" s="69"/>
      <c r="CA77" s="70"/>
      <c r="CB77" s="70"/>
      <c r="CC77" s="70"/>
      <c r="CD77" s="71"/>
      <c r="CF77" s="65"/>
      <c r="CG77" s="69"/>
      <c r="CH77" s="69"/>
      <c r="CI77" s="70"/>
      <c r="CJ77" s="70"/>
      <c r="CK77" s="70"/>
      <c r="CL77" s="71"/>
      <c r="CN77" s="65"/>
      <c r="CO77" s="69"/>
      <c r="CP77" s="69"/>
      <c r="CQ77" s="70"/>
      <c r="CR77" s="70"/>
      <c r="CS77" s="70"/>
      <c r="CT77" s="71"/>
      <c r="CV77" s="65"/>
      <c r="CW77" s="69"/>
      <c r="CX77" s="69"/>
      <c r="CY77" s="70"/>
      <c r="CZ77" s="70"/>
      <c r="DA77" s="70"/>
      <c r="DB77" s="71"/>
      <c r="DD77" s="65"/>
      <c r="DE77" s="69"/>
      <c r="DF77" s="69"/>
      <c r="DG77" s="70"/>
      <c r="DH77" s="70"/>
      <c r="DI77" s="70"/>
      <c r="DJ77" s="71"/>
      <c r="DL77" s="65"/>
      <c r="DM77" s="69"/>
      <c r="DN77" s="69"/>
      <c r="DO77" s="70"/>
      <c r="DP77" s="70"/>
      <c r="DQ77" s="70"/>
      <c r="DR77" s="71"/>
      <c r="DT77" s="65"/>
      <c r="DU77" s="69"/>
      <c r="DV77" s="69"/>
      <c r="DW77" s="70"/>
      <c r="DX77" s="70"/>
      <c r="DY77" s="70"/>
      <c r="DZ77" s="71"/>
      <c r="EB77" s="65"/>
      <c r="EC77" s="69"/>
      <c r="ED77" s="69"/>
      <c r="EE77" s="70"/>
      <c r="EF77" s="70"/>
      <c r="EG77" s="70"/>
      <c r="EH77" s="71"/>
      <c r="EJ77" s="65"/>
      <c r="EK77" s="69"/>
      <c r="EL77" s="69"/>
      <c r="EM77" s="70"/>
      <c r="EN77" s="70"/>
      <c r="EO77" s="70"/>
      <c r="EP77" s="71"/>
      <c r="ER77" s="65"/>
      <c r="ES77" s="69"/>
      <c r="ET77" s="69"/>
      <c r="EU77" s="70"/>
      <c r="EV77" s="70"/>
      <c r="EW77" s="70"/>
      <c r="EX77" s="71"/>
      <c r="EZ77" s="65"/>
      <c r="FA77" s="69"/>
      <c r="FB77" s="69"/>
      <c r="FC77" s="70"/>
      <c r="FD77" s="70"/>
      <c r="FE77" s="70"/>
      <c r="FF77" s="71"/>
      <c r="FH77" s="65"/>
      <c r="FI77" s="69"/>
      <c r="FJ77" s="69"/>
      <c r="FK77" s="70"/>
      <c r="FL77" s="70"/>
      <c r="FM77" s="70"/>
      <c r="FN77" s="71"/>
      <c r="FP77" s="65"/>
      <c r="FQ77" s="69"/>
      <c r="FR77" s="69"/>
      <c r="FS77" s="70"/>
      <c r="FT77" s="70"/>
      <c r="FU77" s="70"/>
      <c r="FV77" s="71"/>
      <c r="FX77" s="65"/>
      <c r="FY77" s="69"/>
      <c r="FZ77" s="69"/>
      <c r="GA77" s="70"/>
      <c r="GB77" s="70"/>
      <c r="GC77" s="70"/>
      <c r="GD77" s="71"/>
      <c r="GF77" s="65"/>
      <c r="GG77" s="69"/>
      <c r="GH77" s="69"/>
      <c r="GI77" s="70"/>
      <c r="GJ77" s="70"/>
      <c r="GK77" s="70"/>
      <c r="GL77" s="71"/>
      <c r="GN77" s="65"/>
      <c r="GO77" s="69"/>
      <c r="GP77" s="69"/>
      <c r="GQ77" s="70"/>
      <c r="GR77" s="70"/>
      <c r="GS77" s="70"/>
      <c r="GT77" s="71"/>
      <c r="GV77" s="65"/>
      <c r="GW77" s="69"/>
      <c r="GX77" s="69"/>
      <c r="GY77" s="70"/>
      <c r="GZ77" s="70"/>
      <c r="HA77" s="70"/>
      <c r="HB77" s="71"/>
      <c r="HD77" s="65"/>
      <c r="HE77" s="69"/>
      <c r="HF77" s="69"/>
      <c r="HG77" s="70"/>
      <c r="HH77" s="70"/>
      <c r="HI77" s="70"/>
      <c r="HJ77" s="71"/>
      <c r="HL77" s="65"/>
      <c r="HM77" s="69"/>
      <c r="HN77" s="69"/>
      <c r="HO77" s="70"/>
      <c r="HP77" s="70"/>
      <c r="HQ77" s="70"/>
      <c r="HR77" s="71"/>
      <c r="HT77" s="65"/>
      <c r="HU77" s="69"/>
      <c r="HV77" s="69"/>
      <c r="HW77" s="70"/>
      <c r="HX77" s="70"/>
      <c r="HY77" s="70"/>
      <c r="HZ77" s="71"/>
      <c r="IB77" s="65"/>
      <c r="IC77" s="69"/>
      <c r="ID77" s="69"/>
      <c r="IE77" s="70"/>
      <c r="IF77" s="70"/>
      <c r="IG77" s="70"/>
      <c r="IH77" s="71"/>
      <c r="IJ77" s="65"/>
      <c r="IK77" s="69"/>
      <c r="IL77" s="69"/>
      <c r="IM77" s="70"/>
      <c r="IN77" s="70"/>
      <c r="IO77" s="70"/>
      <c r="IP77" s="71"/>
      <c r="IR77" s="65"/>
      <c r="IS77" s="69"/>
      <c r="IT77" s="69"/>
      <c r="IU77" s="70"/>
      <c r="IV77" s="70"/>
      <c r="IW77" s="70"/>
      <c r="IX77" s="71"/>
      <c r="IZ77" s="65"/>
      <c r="JA77" s="69"/>
      <c r="JB77" s="69"/>
      <c r="JC77" s="70"/>
      <c r="JD77" s="70"/>
      <c r="JE77" s="70"/>
      <c r="JF77" s="71"/>
      <c r="JH77" s="65"/>
      <c r="JI77" s="69"/>
      <c r="JJ77" s="69"/>
      <c r="JK77" s="70"/>
      <c r="JL77" s="70"/>
      <c r="JM77" s="70"/>
      <c r="JN77" s="71"/>
      <c r="JP77" s="65"/>
      <c r="JQ77" s="69"/>
      <c r="JR77" s="69"/>
      <c r="JS77" s="70"/>
      <c r="JT77" s="70"/>
      <c r="JU77" s="70"/>
      <c r="JV77" s="71"/>
      <c r="JX77" s="65"/>
      <c r="JY77" s="69"/>
      <c r="JZ77" s="69"/>
      <c r="KA77" s="70"/>
      <c r="KB77" s="70"/>
      <c r="KC77" s="70"/>
      <c r="KD77" s="71"/>
      <c r="KF77" s="65"/>
      <c r="KG77" s="69"/>
      <c r="KH77" s="69"/>
      <c r="KI77" s="70"/>
      <c r="KJ77" s="70"/>
      <c r="KK77" s="70"/>
      <c r="KL77" s="71"/>
      <c r="KN77" s="65"/>
      <c r="KO77" s="69"/>
      <c r="KP77" s="69"/>
      <c r="KQ77" s="70"/>
      <c r="KR77" s="70"/>
      <c r="KS77" s="70"/>
      <c r="KT77" s="71"/>
      <c r="KV77" s="65"/>
      <c r="KW77" s="69"/>
      <c r="KX77" s="69"/>
      <c r="KY77" s="70"/>
      <c r="KZ77" s="70"/>
      <c r="LA77" s="70"/>
      <c r="LB77" s="71"/>
      <c r="LD77" s="65"/>
      <c r="LE77" s="69"/>
      <c r="LF77" s="69"/>
      <c r="LG77" s="70"/>
      <c r="LH77" s="70"/>
      <c r="LI77" s="70"/>
      <c r="LJ77" s="71"/>
      <c r="LL77" s="65"/>
      <c r="LM77" s="69"/>
      <c r="LN77" s="69"/>
      <c r="LO77" s="70"/>
      <c r="LP77" s="70"/>
      <c r="LQ77" s="70"/>
      <c r="LR77" s="71"/>
      <c r="LT77" s="65"/>
      <c r="LU77" s="69"/>
      <c r="LV77" s="69"/>
      <c r="LW77" s="70"/>
      <c r="LX77" s="70"/>
      <c r="LY77" s="70"/>
      <c r="LZ77" s="71"/>
      <c r="MB77" s="65"/>
      <c r="MC77" s="69"/>
      <c r="MD77" s="69"/>
      <c r="ME77" s="70"/>
      <c r="MF77" s="70"/>
      <c r="MG77" s="70"/>
      <c r="MH77" s="71"/>
      <c r="MJ77" s="65"/>
      <c r="MK77" s="69"/>
      <c r="ML77" s="69"/>
      <c r="MM77" s="70"/>
      <c r="MN77" s="70"/>
      <c r="MO77" s="70"/>
      <c r="MP77" s="71"/>
      <c r="MR77" s="65"/>
      <c r="MS77" s="69"/>
      <c r="MT77" s="69"/>
      <c r="MU77" s="70"/>
      <c r="MV77" s="70"/>
      <c r="MW77" s="70"/>
      <c r="MX77" s="71"/>
      <c r="MZ77" s="65"/>
      <c r="NA77" s="69"/>
      <c r="NB77" s="69"/>
      <c r="NC77" s="70"/>
      <c r="ND77" s="70"/>
      <c r="NE77" s="70"/>
      <c r="NF77" s="71"/>
      <c r="NH77" s="65"/>
      <c r="NI77" s="69"/>
      <c r="NJ77" s="69"/>
      <c r="NK77" s="70"/>
      <c r="NL77" s="70"/>
      <c r="NM77" s="70"/>
      <c r="NN77" s="71"/>
      <c r="NP77" s="65"/>
      <c r="NQ77" s="69"/>
      <c r="NR77" s="69"/>
      <c r="NS77" s="70"/>
      <c r="NT77" s="70"/>
      <c r="NU77" s="70"/>
      <c r="NV77" s="71"/>
      <c r="NX77" s="65"/>
      <c r="NY77" s="69"/>
      <c r="NZ77" s="69"/>
      <c r="OA77" s="70"/>
      <c r="OB77" s="70"/>
      <c r="OC77" s="70"/>
      <c r="OD77" s="71"/>
      <c r="OF77" s="65"/>
      <c r="OG77" s="69"/>
      <c r="OH77" s="69"/>
      <c r="OI77" s="70"/>
      <c r="OJ77" s="70"/>
      <c r="OK77" s="70"/>
      <c r="OL77" s="71"/>
      <c r="ON77" s="65"/>
      <c r="OO77" s="69"/>
      <c r="OP77" s="69"/>
      <c r="OQ77" s="70"/>
      <c r="OR77" s="70"/>
      <c r="OS77" s="70"/>
      <c r="OT77" s="71"/>
      <c r="OV77" s="65"/>
      <c r="OW77" s="69"/>
      <c r="OX77" s="69"/>
      <c r="OY77" s="70"/>
      <c r="OZ77" s="70"/>
      <c r="PA77" s="70"/>
      <c r="PB77" s="71"/>
      <c r="PD77" s="65"/>
      <c r="PE77" s="69"/>
      <c r="PF77" s="69"/>
      <c r="PG77" s="70"/>
      <c r="PH77" s="70"/>
      <c r="PI77" s="70"/>
      <c r="PJ77" s="71"/>
      <c r="PL77" s="65"/>
      <c r="PM77" s="69"/>
      <c r="PN77" s="69"/>
      <c r="PO77" s="70"/>
      <c r="PP77" s="70"/>
      <c r="PQ77" s="70"/>
      <c r="PR77" s="71"/>
      <c r="PT77" s="65"/>
      <c r="PU77" s="69"/>
      <c r="PV77" s="69"/>
      <c r="PW77" s="70"/>
      <c r="PX77" s="70"/>
      <c r="PY77" s="70"/>
      <c r="PZ77" s="71"/>
      <c r="QB77" s="65"/>
      <c r="QC77" s="69"/>
      <c r="QD77" s="69"/>
      <c r="QE77" s="70"/>
      <c r="QF77" s="70"/>
      <c r="QG77" s="70"/>
      <c r="QH77" s="71"/>
      <c r="QJ77" s="65"/>
      <c r="QK77" s="69"/>
      <c r="QL77" s="69"/>
      <c r="QM77" s="70"/>
      <c r="QN77" s="70"/>
      <c r="QO77" s="70"/>
      <c r="QP77" s="71"/>
      <c r="QR77" s="65"/>
      <c r="QS77" s="69"/>
      <c r="QT77" s="69"/>
      <c r="QU77" s="70"/>
      <c r="QV77" s="70"/>
      <c r="QW77" s="70"/>
      <c r="QX77" s="71"/>
      <c r="QZ77" s="65"/>
      <c r="RA77" s="69"/>
      <c r="RB77" s="69"/>
      <c r="RC77" s="70"/>
      <c r="RD77" s="70"/>
      <c r="RE77" s="70"/>
      <c r="RF77" s="71"/>
      <c r="RH77" s="65"/>
      <c r="RI77" s="69"/>
      <c r="RJ77" s="69"/>
      <c r="RK77" s="70"/>
      <c r="RL77" s="70"/>
      <c r="RM77" s="70"/>
      <c r="RN77" s="71"/>
      <c r="RP77" s="65"/>
      <c r="RQ77" s="69"/>
      <c r="RR77" s="69"/>
      <c r="RS77" s="70"/>
      <c r="RT77" s="70"/>
      <c r="RU77" s="70"/>
      <c r="RV77" s="71"/>
      <c r="RX77" s="65"/>
      <c r="RY77" s="69"/>
      <c r="RZ77" s="69"/>
      <c r="SA77" s="70"/>
      <c r="SB77" s="70"/>
      <c r="SC77" s="70"/>
      <c r="SD77" s="71"/>
      <c r="SF77" s="65"/>
      <c r="SG77" s="69"/>
      <c r="SH77" s="69"/>
      <c r="SI77" s="70"/>
      <c r="SJ77" s="70"/>
      <c r="SK77" s="70"/>
      <c r="SL77" s="71"/>
      <c r="SN77" s="65"/>
      <c r="SO77" s="69"/>
      <c r="SP77" s="69"/>
      <c r="SQ77" s="70"/>
      <c r="SR77" s="70"/>
      <c r="SS77" s="70"/>
      <c r="ST77" s="71"/>
      <c r="SV77" s="65"/>
      <c r="SW77" s="69"/>
      <c r="SX77" s="69"/>
      <c r="SY77" s="70"/>
      <c r="SZ77" s="70"/>
      <c r="TA77" s="70"/>
      <c r="TB77" s="71"/>
      <c r="TD77" s="65"/>
      <c r="TE77" s="69"/>
      <c r="TF77" s="69"/>
      <c r="TG77" s="70"/>
      <c r="TH77" s="70"/>
      <c r="TI77" s="70"/>
      <c r="TJ77" s="71"/>
      <c r="TL77" s="65"/>
      <c r="TM77" s="69"/>
      <c r="TN77" s="69"/>
      <c r="TO77" s="70"/>
      <c r="TP77" s="70"/>
      <c r="TQ77" s="70"/>
      <c r="TR77" s="71"/>
      <c r="TT77" s="65"/>
      <c r="TU77" s="69"/>
      <c r="TV77" s="69"/>
      <c r="TW77" s="70"/>
      <c r="TX77" s="70"/>
      <c r="TY77" s="70"/>
      <c r="TZ77" s="71"/>
      <c r="UB77" s="65"/>
      <c r="UC77" s="69"/>
      <c r="UD77" s="69"/>
      <c r="UE77" s="70"/>
      <c r="UF77" s="70"/>
      <c r="UG77" s="70"/>
      <c r="UH77" s="71"/>
      <c r="UJ77" s="65"/>
      <c r="UK77" s="69"/>
      <c r="UL77" s="69"/>
      <c r="UM77" s="70"/>
      <c r="UN77" s="70"/>
      <c r="UO77" s="70"/>
      <c r="UP77" s="71"/>
      <c r="UR77" s="65"/>
      <c r="US77" s="69"/>
      <c r="UT77" s="69"/>
      <c r="UU77" s="70"/>
      <c r="UV77" s="70"/>
      <c r="UW77" s="70"/>
      <c r="UX77" s="71"/>
      <c r="UZ77" s="65"/>
      <c r="VA77" s="69"/>
      <c r="VB77" s="69"/>
      <c r="VC77" s="70"/>
      <c r="VD77" s="70"/>
      <c r="VE77" s="70"/>
      <c r="VF77" s="71"/>
      <c r="VH77" s="65"/>
      <c r="VI77" s="69"/>
      <c r="VJ77" s="69"/>
      <c r="VK77" s="70"/>
      <c r="VL77" s="70"/>
      <c r="VM77" s="70"/>
      <c r="VN77" s="71"/>
      <c r="VP77" s="65"/>
      <c r="VQ77" s="69"/>
      <c r="VR77" s="69"/>
      <c r="VS77" s="70"/>
      <c r="VT77" s="70"/>
      <c r="VU77" s="70"/>
      <c r="VV77" s="71"/>
      <c r="VX77" s="65"/>
      <c r="VY77" s="69"/>
      <c r="VZ77" s="69"/>
      <c r="WA77" s="70"/>
      <c r="WB77" s="70"/>
      <c r="WC77" s="70"/>
      <c r="WD77" s="71"/>
      <c r="WF77" s="65"/>
      <c r="WG77" s="69"/>
      <c r="WH77" s="69"/>
      <c r="WI77" s="70"/>
      <c r="WJ77" s="70"/>
      <c r="WK77" s="70"/>
      <c r="WL77" s="71"/>
      <c r="WN77" s="65"/>
      <c r="WO77" s="69"/>
      <c r="WP77" s="69"/>
      <c r="WQ77" s="70"/>
      <c r="WR77" s="70"/>
      <c r="WS77" s="70"/>
      <c r="WT77" s="71"/>
      <c r="WV77" s="65"/>
      <c r="WW77" s="69"/>
      <c r="WX77" s="69"/>
      <c r="WY77" s="70"/>
      <c r="WZ77" s="70"/>
      <c r="XA77" s="70"/>
      <c r="XB77" s="71"/>
      <c r="XD77" s="65"/>
      <c r="XE77" s="69"/>
      <c r="XF77" s="69"/>
      <c r="XG77" s="70"/>
      <c r="XH77" s="70"/>
      <c r="XI77" s="70"/>
      <c r="XJ77" s="71"/>
      <c r="XL77" s="65"/>
      <c r="XM77" s="69"/>
      <c r="XN77" s="69"/>
      <c r="XO77" s="70"/>
      <c r="XP77" s="70"/>
      <c r="XQ77" s="70"/>
      <c r="XR77" s="71"/>
      <c r="XT77" s="65"/>
      <c r="XU77" s="69"/>
      <c r="XV77" s="69"/>
      <c r="XW77" s="70"/>
      <c r="XX77" s="70"/>
      <c r="XY77" s="70"/>
      <c r="XZ77" s="71"/>
      <c r="YB77" s="65"/>
      <c r="YC77" s="69"/>
      <c r="YD77" s="69"/>
      <c r="YE77" s="70"/>
      <c r="YF77" s="70"/>
      <c r="YG77" s="70"/>
      <c r="YH77" s="71"/>
      <c r="YJ77" s="65"/>
      <c r="YK77" s="69"/>
      <c r="YL77" s="69"/>
      <c r="YM77" s="70"/>
      <c r="YN77" s="70"/>
      <c r="YO77" s="70"/>
      <c r="YP77" s="71"/>
      <c r="YR77" s="65"/>
      <c r="YS77" s="69"/>
      <c r="YT77" s="69"/>
      <c r="YU77" s="70"/>
      <c r="YV77" s="70"/>
      <c r="YW77" s="70"/>
      <c r="YX77" s="71"/>
      <c r="YZ77" s="65"/>
      <c r="ZA77" s="69"/>
      <c r="ZB77" s="69"/>
      <c r="ZC77" s="70"/>
      <c r="ZD77" s="70"/>
      <c r="ZE77" s="70"/>
      <c r="ZF77" s="71"/>
      <c r="ZH77" s="65"/>
      <c r="ZI77" s="69"/>
      <c r="ZJ77" s="69"/>
      <c r="ZK77" s="70"/>
      <c r="ZL77" s="70"/>
      <c r="ZM77" s="70"/>
      <c r="ZN77" s="71"/>
      <c r="ZP77" s="65"/>
      <c r="ZQ77" s="69"/>
      <c r="ZR77" s="69"/>
      <c r="ZS77" s="70"/>
      <c r="ZT77" s="70"/>
      <c r="ZU77" s="70"/>
      <c r="ZV77" s="71"/>
      <c r="ZX77" s="65"/>
      <c r="ZY77" s="69"/>
      <c r="ZZ77" s="69"/>
      <c r="AAA77" s="70"/>
      <c r="AAB77" s="70"/>
      <c r="AAC77" s="70"/>
      <c r="AAD77" s="71"/>
      <c r="AAF77" s="65"/>
      <c r="AAG77" s="69"/>
      <c r="AAH77" s="69"/>
      <c r="AAI77" s="70"/>
      <c r="AAJ77" s="70"/>
      <c r="AAK77" s="70"/>
      <c r="AAL77" s="71"/>
      <c r="AAN77" s="65"/>
      <c r="AAO77" s="69"/>
      <c r="AAP77" s="69"/>
      <c r="AAQ77" s="70"/>
      <c r="AAR77" s="70"/>
      <c r="AAS77" s="70"/>
      <c r="AAT77" s="71"/>
      <c r="AAV77" s="65"/>
      <c r="AAW77" s="69"/>
      <c r="AAX77" s="69"/>
      <c r="AAY77" s="70"/>
      <c r="AAZ77" s="70"/>
      <c r="ABA77" s="70"/>
      <c r="ABB77" s="71"/>
      <c r="ABD77" s="65"/>
      <c r="ABE77" s="69"/>
      <c r="ABF77" s="69"/>
      <c r="ABG77" s="70"/>
      <c r="ABH77" s="70"/>
      <c r="ABI77" s="70"/>
      <c r="ABJ77" s="71"/>
      <c r="ABL77" s="65"/>
      <c r="ABM77" s="69"/>
      <c r="ABN77" s="69"/>
      <c r="ABO77" s="70"/>
      <c r="ABP77" s="70"/>
      <c r="ABQ77" s="70"/>
      <c r="ABR77" s="71"/>
      <c r="ABT77" s="65"/>
      <c r="ABU77" s="69"/>
      <c r="ABV77" s="69"/>
      <c r="ABW77" s="70"/>
      <c r="ABX77" s="70"/>
      <c r="ABY77" s="70"/>
      <c r="ABZ77" s="71"/>
      <c r="ACB77" s="65"/>
      <c r="ACC77" s="69"/>
      <c r="ACD77" s="69"/>
      <c r="ACE77" s="70"/>
      <c r="ACF77" s="70"/>
      <c r="ACG77" s="70"/>
      <c r="ACH77" s="71"/>
      <c r="ACJ77" s="65"/>
      <c r="ACK77" s="69"/>
      <c r="ACL77" s="69"/>
      <c r="ACM77" s="70"/>
      <c r="ACN77" s="70"/>
      <c r="ACO77" s="70"/>
      <c r="ACP77" s="71"/>
      <c r="ACR77" s="65"/>
      <c r="ACS77" s="69"/>
      <c r="ACT77" s="69"/>
      <c r="ACU77" s="70"/>
      <c r="ACV77" s="70"/>
      <c r="ACW77" s="70"/>
      <c r="ACX77" s="71"/>
      <c r="ACZ77" s="65"/>
      <c r="ADA77" s="69"/>
      <c r="ADB77" s="69"/>
      <c r="ADC77" s="70"/>
      <c r="ADD77" s="70"/>
      <c r="ADE77" s="70"/>
      <c r="ADF77" s="71"/>
      <c r="ADH77" s="65"/>
      <c r="ADI77" s="69"/>
      <c r="ADJ77" s="69"/>
      <c r="ADK77" s="70"/>
      <c r="ADL77" s="70"/>
      <c r="ADM77" s="70"/>
      <c r="ADN77" s="71"/>
      <c r="ADP77" s="65"/>
      <c r="ADQ77" s="69"/>
      <c r="ADR77" s="69"/>
      <c r="ADS77" s="70"/>
      <c r="ADT77" s="70"/>
      <c r="ADU77" s="70"/>
      <c r="ADV77" s="71"/>
      <c r="ADX77" s="65"/>
      <c r="ADY77" s="69"/>
      <c r="ADZ77" s="69"/>
      <c r="AEA77" s="70"/>
      <c r="AEB77" s="70"/>
      <c r="AEC77" s="70"/>
      <c r="AED77" s="71"/>
      <c r="AEF77" s="65"/>
      <c r="AEG77" s="69"/>
      <c r="AEH77" s="69"/>
      <c r="AEI77" s="70"/>
      <c r="AEJ77" s="70"/>
      <c r="AEK77" s="70"/>
      <c r="AEL77" s="71"/>
      <c r="AEN77" s="65"/>
      <c r="AEO77" s="69"/>
      <c r="AEP77" s="69"/>
      <c r="AEQ77" s="70"/>
      <c r="AER77" s="70"/>
      <c r="AES77" s="70"/>
      <c r="AET77" s="71"/>
      <c r="AEV77" s="65"/>
      <c r="AEW77" s="69"/>
      <c r="AEX77" s="69"/>
      <c r="AEY77" s="70"/>
      <c r="AEZ77" s="70"/>
      <c r="AFA77" s="70"/>
      <c r="AFB77" s="71"/>
      <c r="AFD77" s="65"/>
      <c r="AFE77" s="69"/>
      <c r="AFF77" s="69"/>
      <c r="AFG77" s="70"/>
      <c r="AFH77" s="70"/>
      <c r="AFI77" s="70"/>
      <c r="AFJ77" s="71"/>
      <c r="AFL77" s="65"/>
      <c r="AFM77" s="69"/>
      <c r="AFN77" s="69"/>
      <c r="AFO77" s="70"/>
      <c r="AFP77" s="70"/>
      <c r="AFQ77" s="70"/>
      <c r="AFR77" s="71"/>
      <c r="AFT77" s="65"/>
      <c r="AFU77" s="69"/>
      <c r="AFV77" s="69"/>
      <c r="AFW77" s="70"/>
      <c r="AFX77" s="70"/>
      <c r="AFY77" s="70"/>
      <c r="AFZ77" s="71"/>
      <c r="AGB77" s="65"/>
      <c r="AGC77" s="69"/>
      <c r="AGD77" s="69"/>
      <c r="AGE77" s="70"/>
      <c r="AGF77" s="70"/>
      <c r="AGG77" s="70"/>
      <c r="AGH77" s="71"/>
      <c r="AGJ77" s="65"/>
      <c r="AGK77" s="69"/>
      <c r="AGL77" s="69"/>
      <c r="AGM77" s="70"/>
      <c r="AGN77" s="70"/>
      <c r="AGO77" s="70"/>
      <c r="AGP77" s="71"/>
      <c r="AGR77" s="65"/>
      <c r="AGS77" s="69"/>
      <c r="AGT77" s="69"/>
      <c r="AGU77" s="70"/>
      <c r="AGV77" s="70"/>
      <c r="AGW77" s="70"/>
      <c r="AGX77" s="71"/>
      <c r="AGZ77" s="65"/>
      <c r="AHA77" s="69"/>
      <c r="AHB77" s="69"/>
      <c r="AHC77" s="70"/>
      <c r="AHD77" s="70"/>
      <c r="AHE77" s="70"/>
      <c r="AHF77" s="71"/>
      <c r="AHH77" s="65"/>
      <c r="AHI77" s="69"/>
      <c r="AHJ77" s="69"/>
      <c r="AHK77" s="70"/>
      <c r="AHL77" s="70"/>
      <c r="AHM77" s="70"/>
      <c r="AHN77" s="71"/>
      <c r="AHP77" s="65"/>
      <c r="AHQ77" s="69"/>
      <c r="AHR77" s="69"/>
      <c r="AHS77" s="70"/>
      <c r="AHT77" s="70"/>
      <c r="AHU77" s="70"/>
      <c r="AHV77" s="71"/>
      <c r="AHX77" s="65"/>
      <c r="AHY77" s="69"/>
      <c r="AHZ77" s="69"/>
      <c r="AIA77" s="70"/>
      <c r="AIB77" s="70"/>
      <c r="AIC77" s="70"/>
      <c r="AID77" s="71"/>
      <c r="AIF77" s="65"/>
      <c r="AIG77" s="69"/>
      <c r="AIH77" s="69"/>
      <c r="AII77" s="70"/>
      <c r="AIJ77" s="70"/>
      <c r="AIK77" s="70"/>
      <c r="AIL77" s="71"/>
      <c r="AIN77" s="65"/>
      <c r="AIO77" s="69"/>
      <c r="AIP77" s="69"/>
      <c r="AIQ77" s="70"/>
      <c r="AIR77" s="70"/>
      <c r="AIS77" s="70"/>
      <c r="AIT77" s="71"/>
      <c r="AIV77" s="65"/>
      <c r="AIW77" s="69"/>
      <c r="AIX77" s="69"/>
      <c r="AIY77" s="70"/>
      <c r="AIZ77" s="70"/>
      <c r="AJA77" s="70"/>
      <c r="AJB77" s="71"/>
      <c r="AJD77" s="65"/>
      <c r="AJE77" s="69"/>
      <c r="AJF77" s="69"/>
      <c r="AJG77" s="70"/>
      <c r="AJH77" s="70"/>
      <c r="AJI77" s="70"/>
      <c r="AJJ77" s="71"/>
      <c r="AJL77" s="65"/>
      <c r="AJM77" s="69"/>
      <c r="AJN77" s="69"/>
      <c r="AJO77" s="70"/>
      <c r="AJP77" s="70"/>
      <c r="AJQ77" s="70"/>
      <c r="AJR77" s="71"/>
      <c r="AJT77" s="65"/>
      <c r="AJU77" s="69"/>
      <c r="AJV77" s="69"/>
      <c r="AJW77" s="70"/>
      <c r="AJX77" s="70"/>
      <c r="AJY77" s="70"/>
      <c r="AJZ77" s="71"/>
      <c r="AKB77" s="65"/>
      <c r="AKC77" s="69"/>
      <c r="AKD77" s="69"/>
      <c r="AKE77" s="70"/>
      <c r="AKF77" s="70"/>
      <c r="AKG77" s="70"/>
      <c r="AKH77" s="71"/>
      <c r="AKJ77" s="65"/>
      <c r="AKK77" s="69"/>
      <c r="AKL77" s="69"/>
      <c r="AKM77" s="70"/>
      <c r="AKN77" s="70"/>
      <c r="AKO77" s="70"/>
      <c r="AKP77" s="71"/>
      <c r="AKR77" s="65"/>
      <c r="AKS77" s="69"/>
      <c r="AKT77" s="69"/>
      <c r="AKU77" s="70"/>
      <c r="AKV77" s="70"/>
      <c r="AKW77" s="70"/>
      <c r="AKX77" s="71"/>
      <c r="AKZ77" s="65"/>
      <c r="ALA77" s="69"/>
      <c r="ALB77" s="69"/>
      <c r="ALC77" s="70"/>
      <c r="ALD77" s="70"/>
      <c r="ALE77" s="70"/>
      <c r="ALF77" s="71"/>
      <c r="ALH77" s="65"/>
      <c r="ALI77" s="69"/>
      <c r="ALJ77" s="69"/>
      <c r="ALK77" s="70"/>
      <c r="ALL77" s="70"/>
      <c r="ALM77" s="70"/>
      <c r="ALN77" s="71"/>
      <c r="ALP77" s="65"/>
      <c r="ALQ77" s="69"/>
      <c r="ALR77" s="69"/>
      <c r="ALS77" s="70"/>
      <c r="ALT77" s="70"/>
      <c r="ALU77" s="70"/>
      <c r="ALV77" s="71"/>
      <c r="ALX77" s="65"/>
      <c r="ALY77" s="69"/>
      <c r="ALZ77" s="69"/>
      <c r="AMA77" s="70"/>
      <c r="AMB77" s="70"/>
      <c r="AMC77" s="70"/>
      <c r="AMD77" s="71"/>
      <c r="AMF77" s="65"/>
      <c r="AMG77" s="69"/>
      <c r="AMH77" s="69"/>
      <c r="AMI77" s="70"/>
      <c r="AMJ77" s="70"/>
      <c r="AMK77" s="70"/>
      <c r="AML77" s="71"/>
      <c r="AMN77" s="65"/>
      <c r="AMO77" s="69"/>
      <c r="AMP77" s="69"/>
      <c r="AMQ77" s="70"/>
      <c r="AMR77" s="70"/>
      <c r="AMS77" s="70"/>
      <c r="AMT77" s="71"/>
      <c r="AMV77" s="65"/>
      <c r="AMW77" s="69"/>
      <c r="AMX77" s="69"/>
      <c r="AMY77" s="70"/>
      <c r="AMZ77" s="70"/>
      <c r="ANA77" s="70"/>
      <c r="ANB77" s="71"/>
      <c r="AND77" s="65"/>
      <c r="ANE77" s="69"/>
      <c r="ANF77" s="69"/>
      <c r="ANG77" s="70"/>
      <c r="ANH77" s="70"/>
      <c r="ANI77" s="70"/>
      <c r="ANJ77" s="71"/>
      <c r="ANL77" s="65"/>
      <c r="ANM77" s="69"/>
      <c r="ANN77" s="69"/>
      <c r="ANO77" s="70"/>
      <c r="ANP77" s="70"/>
      <c r="ANQ77" s="70"/>
      <c r="ANR77" s="71"/>
      <c r="ANT77" s="65"/>
      <c r="ANU77" s="69"/>
      <c r="ANV77" s="69"/>
      <c r="ANW77" s="70"/>
      <c r="ANX77" s="70"/>
      <c r="ANY77" s="70"/>
      <c r="ANZ77" s="71"/>
      <c r="AOB77" s="65"/>
      <c r="AOC77" s="69"/>
      <c r="AOD77" s="69"/>
      <c r="AOE77" s="70"/>
      <c r="AOF77" s="70"/>
      <c r="AOG77" s="70"/>
      <c r="AOH77" s="71"/>
      <c r="AOJ77" s="65"/>
      <c r="AOK77" s="69"/>
      <c r="AOL77" s="69"/>
      <c r="AOM77" s="70"/>
      <c r="AON77" s="70"/>
      <c r="AOO77" s="70"/>
      <c r="AOP77" s="71"/>
      <c r="AOR77" s="65"/>
      <c r="AOS77" s="69"/>
      <c r="AOT77" s="69"/>
      <c r="AOU77" s="70"/>
      <c r="AOV77" s="70"/>
      <c r="AOW77" s="70"/>
      <c r="AOX77" s="71"/>
      <c r="AOZ77" s="65"/>
      <c r="APA77" s="69"/>
      <c r="APB77" s="69"/>
      <c r="APC77" s="70"/>
      <c r="APD77" s="70"/>
      <c r="APE77" s="70"/>
      <c r="APF77" s="71"/>
      <c r="APH77" s="65"/>
      <c r="API77" s="69"/>
      <c r="APJ77" s="69"/>
      <c r="APK77" s="70"/>
      <c r="APL77" s="70"/>
      <c r="APM77" s="70"/>
      <c r="APN77" s="71"/>
      <c r="APP77" s="65"/>
      <c r="APQ77" s="69"/>
      <c r="APR77" s="69"/>
      <c r="APS77" s="70"/>
      <c r="APT77" s="70"/>
      <c r="APU77" s="70"/>
      <c r="APV77" s="71"/>
      <c r="APX77" s="65"/>
      <c r="APY77" s="69"/>
      <c r="APZ77" s="69"/>
      <c r="AQA77" s="70"/>
      <c r="AQB77" s="70"/>
      <c r="AQC77" s="70"/>
      <c r="AQD77" s="71"/>
      <c r="AQF77" s="65"/>
      <c r="AQG77" s="69"/>
      <c r="AQH77" s="69"/>
      <c r="AQI77" s="70"/>
      <c r="AQJ77" s="70"/>
      <c r="AQK77" s="70"/>
      <c r="AQL77" s="71"/>
      <c r="AQN77" s="65"/>
      <c r="AQO77" s="69"/>
      <c r="AQP77" s="69"/>
      <c r="AQQ77" s="70"/>
      <c r="AQR77" s="70"/>
      <c r="AQS77" s="70"/>
      <c r="AQT77" s="71"/>
      <c r="AQV77" s="65"/>
      <c r="AQW77" s="69"/>
      <c r="AQX77" s="69"/>
      <c r="AQY77" s="70"/>
      <c r="AQZ77" s="70"/>
      <c r="ARA77" s="70"/>
      <c r="ARB77" s="71"/>
      <c r="ARD77" s="65"/>
      <c r="ARE77" s="69"/>
      <c r="ARF77" s="69"/>
      <c r="ARG77" s="70"/>
      <c r="ARH77" s="70"/>
      <c r="ARI77" s="70"/>
      <c r="ARJ77" s="71"/>
      <c r="ARL77" s="65"/>
      <c r="ARM77" s="69"/>
      <c r="ARN77" s="69"/>
      <c r="ARO77" s="70"/>
      <c r="ARP77" s="70"/>
      <c r="ARQ77" s="70"/>
      <c r="ARR77" s="71"/>
      <c r="ART77" s="65"/>
      <c r="ARU77" s="69"/>
      <c r="ARV77" s="69"/>
      <c r="ARW77" s="70"/>
      <c r="ARX77" s="70"/>
      <c r="ARY77" s="70"/>
      <c r="ARZ77" s="71"/>
      <c r="ASB77" s="65"/>
      <c r="ASC77" s="69"/>
      <c r="ASD77" s="69"/>
      <c r="ASE77" s="70"/>
      <c r="ASF77" s="70"/>
      <c r="ASG77" s="70"/>
      <c r="ASH77" s="71"/>
      <c r="ASJ77" s="65"/>
      <c r="ASK77" s="69"/>
      <c r="ASL77" s="69"/>
      <c r="ASM77" s="70"/>
      <c r="ASN77" s="70"/>
      <c r="ASO77" s="70"/>
      <c r="ASP77" s="71"/>
      <c r="ASR77" s="65"/>
      <c r="ASS77" s="69"/>
      <c r="AST77" s="69"/>
      <c r="ASU77" s="70"/>
      <c r="ASV77" s="70"/>
      <c r="ASW77" s="70"/>
      <c r="ASX77" s="71"/>
      <c r="ASZ77" s="65"/>
      <c r="ATA77" s="69"/>
      <c r="ATB77" s="69"/>
      <c r="ATC77" s="70"/>
      <c r="ATD77" s="70"/>
      <c r="ATE77" s="70"/>
      <c r="ATF77" s="71"/>
      <c r="ATH77" s="65"/>
      <c r="ATI77" s="69"/>
      <c r="ATJ77" s="69"/>
      <c r="ATK77" s="70"/>
      <c r="ATL77" s="70"/>
      <c r="ATM77" s="70"/>
      <c r="ATN77" s="71"/>
      <c r="ATP77" s="65"/>
      <c r="ATQ77" s="69"/>
      <c r="ATR77" s="69"/>
      <c r="ATS77" s="70"/>
      <c r="ATT77" s="70"/>
      <c r="ATU77" s="70"/>
      <c r="ATV77" s="71"/>
      <c r="ATX77" s="65"/>
      <c r="ATY77" s="69"/>
      <c r="ATZ77" s="69"/>
      <c r="AUA77" s="70"/>
      <c r="AUB77" s="70"/>
      <c r="AUC77" s="70"/>
      <c r="AUD77" s="71"/>
      <c r="AUF77" s="65"/>
      <c r="AUG77" s="69"/>
      <c r="AUH77" s="69"/>
      <c r="AUI77" s="70"/>
      <c r="AUJ77" s="70"/>
      <c r="AUK77" s="70"/>
      <c r="AUL77" s="71"/>
      <c r="AUN77" s="65"/>
      <c r="AUO77" s="69"/>
      <c r="AUP77" s="69"/>
      <c r="AUQ77" s="70"/>
      <c r="AUR77" s="70"/>
      <c r="AUS77" s="70"/>
      <c r="AUT77" s="71"/>
      <c r="AUV77" s="65"/>
      <c r="AUW77" s="69"/>
      <c r="AUX77" s="69"/>
      <c r="AUY77" s="70"/>
      <c r="AUZ77" s="70"/>
      <c r="AVA77" s="70"/>
      <c r="AVB77" s="71"/>
      <c r="AVD77" s="65"/>
      <c r="AVE77" s="69"/>
      <c r="AVF77" s="69"/>
      <c r="AVG77" s="70"/>
      <c r="AVH77" s="70"/>
      <c r="AVI77" s="70"/>
      <c r="AVJ77" s="71"/>
      <c r="AVL77" s="65"/>
      <c r="AVM77" s="69"/>
      <c r="AVN77" s="69"/>
      <c r="AVO77" s="70"/>
      <c r="AVP77" s="70"/>
      <c r="AVQ77" s="70"/>
      <c r="AVR77" s="71"/>
      <c r="AVT77" s="65"/>
      <c r="AVU77" s="69"/>
      <c r="AVV77" s="69"/>
      <c r="AVW77" s="70"/>
      <c r="AVX77" s="70"/>
      <c r="AVY77" s="70"/>
      <c r="AVZ77" s="71"/>
      <c r="AWB77" s="65"/>
      <c r="AWC77" s="69"/>
      <c r="AWD77" s="69"/>
      <c r="AWE77" s="70"/>
      <c r="AWF77" s="70"/>
      <c r="AWG77" s="70"/>
      <c r="AWH77" s="71"/>
      <c r="AWJ77" s="65"/>
      <c r="AWK77" s="69"/>
      <c r="AWL77" s="69"/>
      <c r="AWM77" s="70"/>
      <c r="AWN77" s="70"/>
      <c r="AWO77" s="70"/>
      <c r="AWP77" s="71"/>
      <c r="AWR77" s="65"/>
      <c r="AWS77" s="69"/>
      <c r="AWT77" s="69"/>
      <c r="AWU77" s="70"/>
      <c r="AWV77" s="70"/>
      <c r="AWW77" s="70"/>
      <c r="AWX77" s="71"/>
      <c r="AWZ77" s="65"/>
      <c r="AXA77" s="69"/>
      <c r="AXB77" s="69"/>
      <c r="AXC77" s="70"/>
      <c r="AXD77" s="70"/>
      <c r="AXE77" s="70"/>
      <c r="AXF77" s="71"/>
      <c r="AXH77" s="65"/>
      <c r="AXI77" s="69"/>
      <c r="AXJ77" s="69"/>
      <c r="AXK77" s="70"/>
      <c r="AXL77" s="70"/>
      <c r="AXM77" s="70"/>
      <c r="AXN77" s="71"/>
      <c r="AXP77" s="65"/>
      <c r="AXQ77" s="69"/>
      <c r="AXR77" s="69"/>
      <c r="AXS77" s="70"/>
      <c r="AXT77" s="70"/>
      <c r="AXU77" s="70"/>
      <c r="AXV77" s="71"/>
      <c r="AXX77" s="65"/>
      <c r="AXY77" s="69"/>
      <c r="AXZ77" s="69"/>
      <c r="AYA77" s="70"/>
      <c r="AYB77" s="70"/>
      <c r="AYC77" s="70"/>
      <c r="AYD77" s="71"/>
      <c r="AYF77" s="65"/>
      <c r="AYG77" s="69"/>
      <c r="AYH77" s="69"/>
      <c r="AYI77" s="70"/>
      <c r="AYJ77" s="70"/>
      <c r="AYK77" s="70"/>
      <c r="AYL77" s="71"/>
      <c r="AYN77" s="65"/>
      <c r="AYO77" s="69"/>
      <c r="AYP77" s="69"/>
      <c r="AYQ77" s="70"/>
      <c r="AYR77" s="70"/>
      <c r="AYS77" s="70"/>
      <c r="AYT77" s="71"/>
      <c r="AYV77" s="65"/>
      <c r="AYW77" s="69"/>
      <c r="AYX77" s="69"/>
      <c r="AYY77" s="70"/>
      <c r="AYZ77" s="70"/>
      <c r="AZA77" s="70"/>
      <c r="AZB77" s="71"/>
      <c r="AZD77" s="65"/>
      <c r="AZE77" s="69"/>
      <c r="AZF77" s="69"/>
      <c r="AZG77" s="70"/>
      <c r="AZH77" s="70"/>
      <c r="AZI77" s="70"/>
      <c r="AZJ77" s="71"/>
      <c r="AZL77" s="65"/>
      <c r="AZM77" s="69"/>
      <c r="AZN77" s="69"/>
      <c r="AZO77" s="70"/>
      <c r="AZP77" s="70"/>
      <c r="AZQ77" s="70"/>
      <c r="AZR77" s="71"/>
      <c r="AZT77" s="65"/>
      <c r="AZU77" s="69"/>
      <c r="AZV77" s="69"/>
      <c r="AZW77" s="70"/>
      <c r="AZX77" s="70"/>
      <c r="AZY77" s="70"/>
      <c r="AZZ77" s="71"/>
      <c r="BAB77" s="65"/>
      <c r="BAC77" s="69"/>
      <c r="BAD77" s="69"/>
      <c r="BAE77" s="70"/>
      <c r="BAF77" s="70"/>
      <c r="BAG77" s="70"/>
      <c r="BAH77" s="71"/>
      <c r="BAJ77" s="65"/>
      <c r="BAK77" s="69"/>
      <c r="BAL77" s="69"/>
      <c r="BAM77" s="70"/>
      <c r="BAN77" s="70"/>
      <c r="BAO77" s="70"/>
      <c r="BAP77" s="71"/>
      <c r="BAR77" s="65"/>
      <c r="BAS77" s="69"/>
      <c r="BAT77" s="69"/>
      <c r="BAU77" s="70"/>
      <c r="BAV77" s="70"/>
      <c r="BAW77" s="70"/>
      <c r="BAX77" s="71"/>
      <c r="BAZ77" s="65"/>
      <c r="BBA77" s="69"/>
      <c r="BBB77" s="69"/>
      <c r="BBC77" s="70"/>
      <c r="BBD77" s="70"/>
      <c r="BBE77" s="70"/>
      <c r="BBF77" s="71"/>
      <c r="BBH77" s="65"/>
      <c r="BBI77" s="69"/>
      <c r="BBJ77" s="69"/>
      <c r="BBK77" s="70"/>
      <c r="BBL77" s="70"/>
      <c r="BBM77" s="70"/>
      <c r="BBN77" s="71"/>
      <c r="BBP77" s="65"/>
      <c r="BBQ77" s="69"/>
      <c r="BBR77" s="69"/>
      <c r="BBS77" s="70"/>
      <c r="BBT77" s="70"/>
      <c r="BBU77" s="70"/>
      <c r="BBV77" s="71"/>
      <c r="BBX77" s="65"/>
      <c r="BBY77" s="69"/>
      <c r="BBZ77" s="69"/>
      <c r="BCA77" s="70"/>
      <c r="BCB77" s="70"/>
      <c r="BCC77" s="70"/>
      <c r="BCD77" s="71"/>
      <c r="BCF77" s="65"/>
      <c r="BCG77" s="69"/>
      <c r="BCH77" s="69"/>
      <c r="BCI77" s="70"/>
      <c r="BCJ77" s="70"/>
      <c r="BCK77" s="70"/>
      <c r="BCL77" s="71"/>
      <c r="BCN77" s="65"/>
      <c r="BCO77" s="69"/>
      <c r="BCP77" s="69"/>
      <c r="BCQ77" s="70"/>
      <c r="BCR77" s="70"/>
      <c r="BCS77" s="70"/>
      <c r="BCT77" s="71"/>
      <c r="BCV77" s="65"/>
      <c r="BCW77" s="69"/>
      <c r="BCX77" s="69"/>
      <c r="BCY77" s="70"/>
      <c r="BCZ77" s="70"/>
      <c r="BDA77" s="70"/>
      <c r="BDB77" s="71"/>
      <c r="BDD77" s="65"/>
      <c r="BDE77" s="69"/>
      <c r="BDF77" s="69"/>
      <c r="BDG77" s="70"/>
      <c r="BDH77" s="70"/>
      <c r="BDI77" s="70"/>
      <c r="BDJ77" s="71"/>
      <c r="BDL77" s="65"/>
      <c r="BDM77" s="69"/>
      <c r="BDN77" s="69"/>
      <c r="BDO77" s="70"/>
      <c r="BDP77" s="70"/>
      <c r="BDQ77" s="70"/>
      <c r="BDR77" s="71"/>
      <c r="BDT77" s="65"/>
      <c r="BDU77" s="69"/>
      <c r="BDV77" s="69"/>
      <c r="BDW77" s="70"/>
      <c r="BDX77" s="70"/>
      <c r="BDY77" s="70"/>
      <c r="BDZ77" s="71"/>
      <c r="BEB77" s="65"/>
      <c r="BEC77" s="69"/>
      <c r="BED77" s="69"/>
      <c r="BEE77" s="70"/>
      <c r="BEF77" s="70"/>
      <c r="BEG77" s="70"/>
      <c r="BEH77" s="71"/>
      <c r="BEJ77" s="65"/>
      <c r="BEK77" s="69"/>
      <c r="BEL77" s="69"/>
      <c r="BEM77" s="70"/>
      <c r="BEN77" s="70"/>
      <c r="BEO77" s="70"/>
      <c r="BEP77" s="71"/>
      <c r="BER77" s="65"/>
      <c r="BES77" s="69"/>
      <c r="BET77" s="69"/>
      <c r="BEU77" s="70"/>
      <c r="BEV77" s="70"/>
      <c r="BEW77" s="70"/>
      <c r="BEX77" s="71"/>
      <c r="BEZ77" s="65"/>
      <c r="BFA77" s="69"/>
      <c r="BFB77" s="69"/>
      <c r="BFC77" s="70"/>
      <c r="BFD77" s="70"/>
      <c r="BFE77" s="70"/>
      <c r="BFF77" s="71"/>
      <c r="BFH77" s="65"/>
      <c r="BFI77" s="69"/>
      <c r="BFJ77" s="69"/>
      <c r="BFK77" s="70"/>
      <c r="BFL77" s="70"/>
      <c r="BFM77" s="70"/>
      <c r="BFN77" s="71"/>
      <c r="BFP77" s="65"/>
      <c r="BFQ77" s="69"/>
      <c r="BFR77" s="69"/>
      <c r="BFS77" s="70"/>
      <c r="BFT77" s="70"/>
      <c r="BFU77" s="70"/>
      <c r="BFV77" s="71"/>
      <c r="BFX77" s="65"/>
      <c r="BFY77" s="69"/>
      <c r="BFZ77" s="69"/>
      <c r="BGA77" s="70"/>
      <c r="BGB77" s="70"/>
      <c r="BGC77" s="70"/>
      <c r="BGD77" s="71"/>
      <c r="BGF77" s="65"/>
      <c r="BGG77" s="69"/>
      <c r="BGH77" s="69"/>
      <c r="BGI77" s="70"/>
      <c r="BGJ77" s="70"/>
      <c r="BGK77" s="70"/>
      <c r="BGL77" s="71"/>
      <c r="BGN77" s="65"/>
      <c r="BGO77" s="69"/>
      <c r="BGP77" s="69"/>
      <c r="BGQ77" s="70"/>
      <c r="BGR77" s="70"/>
      <c r="BGS77" s="70"/>
      <c r="BGT77" s="71"/>
      <c r="BGV77" s="65"/>
      <c r="BGW77" s="69"/>
      <c r="BGX77" s="69"/>
      <c r="BGY77" s="70"/>
      <c r="BGZ77" s="70"/>
      <c r="BHA77" s="70"/>
      <c r="BHB77" s="71"/>
      <c r="BHD77" s="65"/>
      <c r="BHE77" s="69"/>
      <c r="BHF77" s="69"/>
      <c r="BHG77" s="70"/>
      <c r="BHH77" s="70"/>
      <c r="BHI77" s="70"/>
      <c r="BHJ77" s="71"/>
      <c r="BHL77" s="65"/>
      <c r="BHM77" s="69"/>
      <c r="BHN77" s="69"/>
      <c r="BHO77" s="70"/>
      <c r="BHP77" s="70"/>
      <c r="BHQ77" s="70"/>
      <c r="BHR77" s="71"/>
      <c r="BHT77" s="65"/>
      <c r="BHU77" s="69"/>
      <c r="BHV77" s="69"/>
      <c r="BHW77" s="70"/>
      <c r="BHX77" s="70"/>
      <c r="BHY77" s="70"/>
      <c r="BHZ77" s="71"/>
      <c r="BIB77" s="65"/>
      <c r="BIC77" s="69"/>
      <c r="BID77" s="69"/>
      <c r="BIE77" s="70"/>
      <c r="BIF77" s="70"/>
      <c r="BIG77" s="70"/>
      <c r="BIH77" s="71"/>
      <c r="BIJ77" s="65"/>
      <c r="BIK77" s="69"/>
      <c r="BIL77" s="69"/>
      <c r="BIM77" s="70"/>
      <c r="BIN77" s="70"/>
      <c r="BIO77" s="70"/>
      <c r="BIP77" s="71"/>
      <c r="BIR77" s="65"/>
      <c r="BIS77" s="69"/>
      <c r="BIT77" s="69"/>
      <c r="BIU77" s="70"/>
      <c r="BIV77" s="70"/>
      <c r="BIW77" s="70"/>
      <c r="BIX77" s="71"/>
      <c r="BIZ77" s="65"/>
      <c r="BJA77" s="69"/>
      <c r="BJB77" s="69"/>
      <c r="BJC77" s="70"/>
      <c r="BJD77" s="70"/>
      <c r="BJE77" s="70"/>
      <c r="BJF77" s="71"/>
      <c r="BJH77" s="65"/>
      <c r="BJI77" s="69"/>
      <c r="BJJ77" s="69"/>
      <c r="BJK77" s="70"/>
      <c r="BJL77" s="70"/>
      <c r="BJM77" s="70"/>
      <c r="BJN77" s="71"/>
      <c r="BJP77" s="65"/>
      <c r="BJQ77" s="69"/>
      <c r="BJR77" s="69"/>
      <c r="BJS77" s="70"/>
      <c r="BJT77" s="70"/>
      <c r="BJU77" s="70"/>
      <c r="BJV77" s="71"/>
      <c r="BJX77" s="65"/>
      <c r="BJY77" s="69"/>
      <c r="BJZ77" s="69"/>
      <c r="BKA77" s="70"/>
      <c r="BKB77" s="70"/>
      <c r="BKC77" s="70"/>
      <c r="BKD77" s="71"/>
      <c r="BKF77" s="65"/>
      <c r="BKG77" s="69"/>
      <c r="BKH77" s="69"/>
      <c r="BKI77" s="70"/>
      <c r="BKJ77" s="70"/>
      <c r="BKK77" s="70"/>
      <c r="BKL77" s="71"/>
      <c r="BKN77" s="65"/>
      <c r="BKO77" s="69"/>
      <c r="BKP77" s="69"/>
      <c r="BKQ77" s="70"/>
      <c r="BKR77" s="70"/>
      <c r="BKS77" s="70"/>
      <c r="BKT77" s="71"/>
      <c r="BKV77" s="65"/>
      <c r="BKW77" s="69"/>
      <c r="BKX77" s="69"/>
      <c r="BKY77" s="70"/>
      <c r="BKZ77" s="70"/>
      <c r="BLA77" s="70"/>
      <c r="BLB77" s="71"/>
      <c r="BLD77" s="65"/>
      <c r="BLE77" s="69"/>
      <c r="BLF77" s="69"/>
      <c r="BLG77" s="70"/>
      <c r="BLH77" s="70"/>
      <c r="BLI77" s="70"/>
      <c r="BLJ77" s="71"/>
      <c r="BLL77" s="65"/>
      <c r="BLM77" s="69"/>
      <c r="BLN77" s="69"/>
      <c r="BLO77" s="70"/>
      <c r="BLP77" s="70"/>
      <c r="BLQ77" s="70"/>
      <c r="BLR77" s="71"/>
      <c r="BLT77" s="65"/>
      <c r="BLU77" s="69"/>
      <c r="BLV77" s="69"/>
      <c r="BLW77" s="70"/>
      <c r="BLX77" s="70"/>
      <c r="BLY77" s="70"/>
      <c r="BLZ77" s="71"/>
      <c r="BMB77" s="65"/>
      <c r="BMC77" s="69"/>
      <c r="BMD77" s="69"/>
      <c r="BME77" s="70"/>
      <c r="BMF77" s="70"/>
      <c r="BMG77" s="70"/>
      <c r="BMH77" s="71"/>
      <c r="BMJ77" s="65"/>
      <c r="BMK77" s="69"/>
      <c r="BML77" s="69"/>
      <c r="BMM77" s="70"/>
      <c r="BMN77" s="70"/>
      <c r="BMO77" s="70"/>
      <c r="BMP77" s="71"/>
      <c r="BMR77" s="65"/>
      <c r="BMS77" s="69"/>
      <c r="BMT77" s="69"/>
      <c r="BMU77" s="70"/>
      <c r="BMV77" s="70"/>
      <c r="BMW77" s="70"/>
      <c r="BMX77" s="71"/>
      <c r="BMZ77" s="65"/>
      <c r="BNA77" s="69"/>
      <c r="BNB77" s="69"/>
      <c r="BNC77" s="70"/>
      <c r="BND77" s="70"/>
      <c r="BNE77" s="70"/>
      <c r="BNF77" s="71"/>
      <c r="BNH77" s="65"/>
      <c r="BNI77" s="69"/>
      <c r="BNJ77" s="69"/>
      <c r="BNK77" s="70"/>
      <c r="BNL77" s="70"/>
      <c r="BNM77" s="70"/>
      <c r="BNN77" s="71"/>
      <c r="BNP77" s="65"/>
      <c r="BNQ77" s="69"/>
      <c r="BNR77" s="69"/>
      <c r="BNS77" s="70"/>
      <c r="BNT77" s="70"/>
      <c r="BNU77" s="70"/>
      <c r="BNV77" s="71"/>
      <c r="BNX77" s="65"/>
      <c r="BNY77" s="69"/>
      <c r="BNZ77" s="69"/>
      <c r="BOA77" s="70"/>
      <c r="BOB77" s="70"/>
      <c r="BOC77" s="70"/>
      <c r="BOD77" s="71"/>
      <c r="BOF77" s="65"/>
      <c r="BOG77" s="69"/>
      <c r="BOH77" s="69"/>
      <c r="BOI77" s="70"/>
      <c r="BOJ77" s="70"/>
      <c r="BOK77" s="70"/>
      <c r="BOL77" s="71"/>
      <c r="BON77" s="65"/>
      <c r="BOO77" s="69"/>
      <c r="BOP77" s="69"/>
      <c r="BOQ77" s="70"/>
      <c r="BOR77" s="70"/>
      <c r="BOS77" s="70"/>
      <c r="BOT77" s="71"/>
      <c r="BOV77" s="65"/>
      <c r="BOW77" s="69"/>
      <c r="BOX77" s="69"/>
      <c r="BOY77" s="70"/>
      <c r="BOZ77" s="70"/>
      <c r="BPA77" s="70"/>
      <c r="BPB77" s="71"/>
      <c r="BPD77" s="65"/>
      <c r="BPE77" s="69"/>
      <c r="BPF77" s="69"/>
      <c r="BPG77" s="70"/>
      <c r="BPH77" s="70"/>
      <c r="BPI77" s="70"/>
      <c r="BPJ77" s="71"/>
      <c r="BPL77" s="65"/>
      <c r="BPM77" s="69"/>
      <c r="BPN77" s="69"/>
      <c r="BPO77" s="70"/>
      <c r="BPP77" s="70"/>
      <c r="BPQ77" s="70"/>
      <c r="BPR77" s="71"/>
      <c r="BPT77" s="65"/>
      <c r="BPU77" s="69"/>
      <c r="BPV77" s="69"/>
      <c r="BPW77" s="70"/>
      <c r="BPX77" s="70"/>
      <c r="BPY77" s="70"/>
      <c r="BPZ77" s="71"/>
      <c r="BQB77" s="65"/>
      <c r="BQC77" s="69"/>
      <c r="BQD77" s="69"/>
      <c r="BQE77" s="70"/>
      <c r="BQF77" s="70"/>
      <c r="BQG77" s="70"/>
      <c r="BQH77" s="71"/>
      <c r="BQJ77" s="65"/>
      <c r="BQK77" s="69"/>
      <c r="BQL77" s="69"/>
      <c r="BQM77" s="70"/>
      <c r="BQN77" s="70"/>
      <c r="BQO77" s="70"/>
      <c r="BQP77" s="71"/>
      <c r="BQR77" s="65"/>
      <c r="BQS77" s="69"/>
      <c r="BQT77" s="69"/>
      <c r="BQU77" s="70"/>
      <c r="BQV77" s="70"/>
      <c r="BQW77" s="70"/>
      <c r="BQX77" s="71"/>
      <c r="BQZ77" s="65"/>
      <c r="BRA77" s="69"/>
      <c r="BRB77" s="69"/>
      <c r="BRC77" s="70"/>
      <c r="BRD77" s="70"/>
      <c r="BRE77" s="70"/>
      <c r="BRF77" s="71"/>
      <c r="BRH77" s="65"/>
      <c r="BRI77" s="69"/>
      <c r="BRJ77" s="69"/>
      <c r="BRK77" s="70"/>
      <c r="BRL77" s="70"/>
      <c r="BRM77" s="70"/>
      <c r="BRN77" s="71"/>
      <c r="BRP77" s="65"/>
      <c r="BRQ77" s="69"/>
      <c r="BRR77" s="69"/>
      <c r="BRS77" s="70"/>
      <c r="BRT77" s="70"/>
      <c r="BRU77" s="70"/>
      <c r="BRV77" s="71"/>
      <c r="BRX77" s="65"/>
      <c r="BRY77" s="69"/>
      <c r="BRZ77" s="69"/>
      <c r="BSA77" s="70"/>
      <c r="BSB77" s="70"/>
      <c r="BSC77" s="70"/>
      <c r="BSD77" s="71"/>
      <c r="BSF77" s="65"/>
      <c r="BSG77" s="69"/>
      <c r="BSH77" s="69"/>
      <c r="BSI77" s="70"/>
      <c r="BSJ77" s="70"/>
      <c r="BSK77" s="70"/>
      <c r="BSL77" s="71"/>
      <c r="BSN77" s="65"/>
      <c r="BSO77" s="69"/>
      <c r="BSP77" s="69"/>
      <c r="BSQ77" s="70"/>
      <c r="BSR77" s="70"/>
      <c r="BSS77" s="70"/>
      <c r="BST77" s="71"/>
      <c r="BSV77" s="65"/>
      <c r="BSW77" s="69"/>
      <c r="BSX77" s="69"/>
      <c r="BSY77" s="70"/>
      <c r="BSZ77" s="70"/>
      <c r="BTA77" s="70"/>
      <c r="BTB77" s="71"/>
      <c r="BTD77" s="65"/>
      <c r="BTE77" s="69"/>
      <c r="BTF77" s="69"/>
      <c r="BTG77" s="70"/>
      <c r="BTH77" s="70"/>
      <c r="BTI77" s="70"/>
      <c r="BTJ77" s="71"/>
      <c r="BTL77" s="65"/>
      <c r="BTM77" s="69"/>
      <c r="BTN77" s="69"/>
      <c r="BTO77" s="70"/>
      <c r="BTP77" s="70"/>
      <c r="BTQ77" s="70"/>
      <c r="BTR77" s="71"/>
      <c r="BTT77" s="65"/>
      <c r="BTU77" s="69"/>
      <c r="BTV77" s="69"/>
      <c r="BTW77" s="70"/>
      <c r="BTX77" s="70"/>
      <c r="BTY77" s="70"/>
      <c r="BTZ77" s="71"/>
      <c r="BUB77" s="65"/>
      <c r="BUC77" s="69"/>
      <c r="BUD77" s="69"/>
      <c r="BUE77" s="70"/>
      <c r="BUF77" s="70"/>
      <c r="BUG77" s="70"/>
      <c r="BUH77" s="71"/>
      <c r="BUJ77" s="65"/>
      <c r="BUK77" s="69"/>
      <c r="BUL77" s="69"/>
      <c r="BUM77" s="70"/>
      <c r="BUN77" s="70"/>
      <c r="BUO77" s="70"/>
      <c r="BUP77" s="71"/>
      <c r="BUR77" s="65"/>
      <c r="BUS77" s="69"/>
      <c r="BUT77" s="69"/>
      <c r="BUU77" s="70"/>
      <c r="BUV77" s="70"/>
      <c r="BUW77" s="70"/>
      <c r="BUX77" s="71"/>
      <c r="BUZ77" s="65"/>
      <c r="BVA77" s="69"/>
      <c r="BVB77" s="69"/>
      <c r="BVC77" s="70"/>
      <c r="BVD77" s="70"/>
      <c r="BVE77" s="70"/>
      <c r="BVF77" s="71"/>
      <c r="BVH77" s="65"/>
      <c r="BVI77" s="69"/>
      <c r="BVJ77" s="69"/>
      <c r="BVK77" s="70"/>
      <c r="BVL77" s="70"/>
      <c r="BVM77" s="70"/>
      <c r="BVN77" s="71"/>
      <c r="BVP77" s="65"/>
      <c r="BVQ77" s="69"/>
      <c r="BVR77" s="69"/>
      <c r="BVS77" s="70"/>
      <c r="BVT77" s="70"/>
      <c r="BVU77" s="70"/>
      <c r="BVV77" s="71"/>
      <c r="BVX77" s="65"/>
      <c r="BVY77" s="69"/>
      <c r="BVZ77" s="69"/>
      <c r="BWA77" s="70"/>
      <c r="BWB77" s="70"/>
      <c r="BWC77" s="70"/>
      <c r="BWD77" s="71"/>
      <c r="BWF77" s="65"/>
      <c r="BWG77" s="69"/>
      <c r="BWH77" s="69"/>
      <c r="BWI77" s="70"/>
      <c r="BWJ77" s="70"/>
      <c r="BWK77" s="70"/>
      <c r="BWL77" s="71"/>
      <c r="BWN77" s="65"/>
      <c r="BWO77" s="69"/>
      <c r="BWP77" s="69"/>
      <c r="BWQ77" s="70"/>
      <c r="BWR77" s="70"/>
      <c r="BWS77" s="70"/>
      <c r="BWT77" s="71"/>
      <c r="BWV77" s="65"/>
      <c r="BWW77" s="69"/>
      <c r="BWX77" s="69"/>
      <c r="BWY77" s="70"/>
      <c r="BWZ77" s="70"/>
      <c r="BXA77" s="70"/>
      <c r="BXB77" s="71"/>
      <c r="BXD77" s="65"/>
      <c r="BXE77" s="69"/>
      <c r="BXF77" s="69"/>
      <c r="BXG77" s="70"/>
      <c r="BXH77" s="70"/>
      <c r="BXI77" s="70"/>
      <c r="BXJ77" s="71"/>
      <c r="BXL77" s="65"/>
      <c r="BXM77" s="69"/>
      <c r="BXN77" s="69"/>
      <c r="BXO77" s="70"/>
      <c r="BXP77" s="70"/>
      <c r="BXQ77" s="70"/>
      <c r="BXR77" s="71"/>
      <c r="BXT77" s="65"/>
      <c r="BXU77" s="69"/>
      <c r="BXV77" s="69"/>
      <c r="BXW77" s="70"/>
      <c r="BXX77" s="70"/>
      <c r="BXY77" s="70"/>
      <c r="BXZ77" s="71"/>
      <c r="BYB77" s="65"/>
      <c r="BYC77" s="69"/>
      <c r="BYD77" s="69"/>
      <c r="BYE77" s="70"/>
      <c r="BYF77" s="70"/>
      <c r="BYG77" s="70"/>
      <c r="BYH77" s="71"/>
      <c r="BYJ77" s="65"/>
      <c r="BYK77" s="69"/>
      <c r="BYL77" s="69"/>
      <c r="BYM77" s="70"/>
      <c r="BYN77" s="70"/>
      <c r="BYO77" s="70"/>
      <c r="BYP77" s="71"/>
      <c r="BYR77" s="65"/>
      <c r="BYS77" s="69"/>
      <c r="BYT77" s="69"/>
      <c r="BYU77" s="70"/>
      <c r="BYV77" s="70"/>
      <c r="BYW77" s="70"/>
      <c r="BYX77" s="71"/>
      <c r="BYZ77" s="65"/>
      <c r="BZA77" s="69"/>
      <c r="BZB77" s="69"/>
      <c r="BZC77" s="70"/>
      <c r="BZD77" s="70"/>
      <c r="BZE77" s="70"/>
      <c r="BZF77" s="71"/>
      <c r="BZH77" s="65"/>
      <c r="BZI77" s="69"/>
      <c r="BZJ77" s="69"/>
      <c r="BZK77" s="70"/>
      <c r="BZL77" s="70"/>
      <c r="BZM77" s="70"/>
      <c r="BZN77" s="71"/>
      <c r="BZP77" s="65"/>
      <c r="BZQ77" s="69"/>
      <c r="BZR77" s="69"/>
      <c r="BZS77" s="70"/>
      <c r="BZT77" s="70"/>
      <c r="BZU77" s="70"/>
      <c r="BZV77" s="71"/>
      <c r="BZX77" s="65"/>
      <c r="BZY77" s="69"/>
      <c r="BZZ77" s="69"/>
      <c r="CAA77" s="70"/>
      <c r="CAB77" s="70"/>
      <c r="CAC77" s="70"/>
      <c r="CAD77" s="71"/>
      <c r="CAF77" s="65"/>
      <c r="CAG77" s="69"/>
      <c r="CAH77" s="69"/>
      <c r="CAI77" s="70"/>
      <c r="CAJ77" s="70"/>
      <c r="CAK77" s="70"/>
      <c r="CAL77" s="71"/>
      <c r="CAN77" s="65"/>
      <c r="CAO77" s="69"/>
      <c r="CAP77" s="69"/>
      <c r="CAQ77" s="70"/>
      <c r="CAR77" s="70"/>
      <c r="CAS77" s="70"/>
      <c r="CAT77" s="71"/>
      <c r="CAV77" s="65"/>
      <c r="CAW77" s="69"/>
      <c r="CAX77" s="69"/>
      <c r="CAY77" s="70"/>
      <c r="CAZ77" s="70"/>
      <c r="CBA77" s="70"/>
      <c r="CBB77" s="71"/>
      <c r="CBD77" s="65"/>
      <c r="CBE77" s="69"/>
      <c r="CBF77" s="69"/>
      <c r="CBG77" s="70"/>
      <c r="CBH77" s="70"/>
      <c r="CBI77" s="70"/>
      <c r="CBJ77" s="71"/>
      <c r="CBL77" s="65"/>
      <c r="CBM77" s="69"/>
      <c r="CBN77" s="69"/>
      <c r="CBO77" s="70"/>
      <c r="CBP77" s="70"/>
      <c r="CBQ77" s="70"/>
      <c r="CBR77" s="71"/>
      <c r="CBT77" s="65"/>
      <c r="CBU77" s="69"/>
      <c r="CBV77" s="69"/>
      <c r="CBW77" s="70"/>
      <c r="CBX77" s="70"/>
      <c r="CBY77" s="70"/>
      <c r="CBZ77" s="71"/>
      <c r="CCB77" s="65"/>
      <c r="CCC77" s="69"/>
      <c r="CCD77" s="69"/>
      <c r="CCE77" s="70"/>
      <c r="CCF77" s="70"/>
      <c r="CCG77" s="70"/>
      <c r="CCH77" s="71"/>
      <c r="CCJ77" s="65"/>
      <c r="CCK77" s="69"/>
      <c r="CCL77" s="69"/>
      <c r="CCM77" s="70"/>
      <c r="CCN77" s="70"/>
      <c r="CCO77" s="70"/>
      <c r="CCP77" s="71"/>
      <c r="CCR77" s="65"/>
      <c r="CCS77" s="69"/>
      <c r="CCT77" s="69"/>
      <c r="CCU77" s="70"/>
      <c r="CCV77" s="70"/>
      <c r="CCW77" s="70"/>
      <c r="CCX77" s="71"/>
      <c r="CCZ77" s="65"/>
      <c r="CDA77" s="69"/>
      <c r="CDB77" s="69"/>
      <c r="CDC77" s="70"/>
      <c r="CDD77" s="70"/>
      <c r="CDE77" s="70"/>
      <c r="CDF77" s="71"/>
      <c r="CDH77" s="65"/>
      <c r="CDI77" s="69"/>
      <c r="CDJ77" s="69"/>
      <c r="CDK77" s="70"/>
      <c r="CDL77" s="70"/>
      <c r="CDM77" s="70"/>
      <c r="CDN77" s="71"/>
      <c r="CDP77" s="65"/>
      <c r="CDQ77" s="69"/>
      <c r="CDR77" s="69"/>
      <c r="CDS77" s="70"/>
      <c r="CDT77" s="70"/>
      <c r="CDU77" s="70"/>
      <c r="CDV77" s="71"/>
      <c r="CDX77" s="65"/>
      <c r="CDY77" s="69"/>
      <c r="CDZ77" s="69"/>
      <c r="CEA77" s="70"/>
      <c r="CEB77" s="70"/>
      <c r="CEC77" s="70"/>
      <c r="CED77" s="71"/>
      <c r="CEF77" s="65"/>
      <c r="CEG77" s="69"/>
      <c r="CEH77" s="69"/>
      <c r="CEI77" s="70"/>
      <c r="CEJ77" s="70"/>
      <c r="CEK77" s="70"/>
      <c r="CEL77" s="71"/>
      <c r="CEN77" s="65"/>
      <c r="CEO77" s="69"/>
      <c r="CEP77" s="69"/>
      <c r="CEQ77" s="70"/>
      <c r="CER77" s="70"/>
      <c r="CES77" s="70"/>
      <c r="CET77" s="71"/>
      <c r="CEV77" s="65"/>
      <c r="CEW77" s="69"/>
      <c r="CEX77" s="69"/>
      <c r="CEY77" s="70"/>
      <c r="CEZ77" s="70"/>
      <c r="CFA77" s="70"/>
      <c r="CFB77" s="71"/>
      <c r="CFD77" s="65"/>
      <c r="CFE77" s="69"/>
      <c r="CFF77" s="69"/>
      <c r="CFG77" s="70"/>
      <c r="CFH77" s="70"/>
      <c r="CFI77" s="70"/>
      <c r="CFJ77" s="71"/>
      <c r="CFL77" s="65"/>
      <c r="CFM77" s="69"/>
      <c r="CFN77" s="69"/>
      <c r="CFO77" s="70"/>
      <c r="CFP77" s="70"/>
      <c r="CFQ77" s="70"/>
      <c r="CFR77" s="71"/>
      <c r="CFT77" s="65"/>
      <c r="CFU77" s="69"/>
      <c r="CFV77" s="69"/>
      <c r="CFW77" s="70"/>
      <c r="CFX77" s="70"/>
      <c r="CFY77" s="70"/>
      <c r="CFZ77" s="71"/>
      <c r="CGB77" s="65"/>
      <c r="CGC77" s="69"/>
      <c r="CGD77" s="69"/>
      <c r="CGE77" s="70"/>
      <c r="CGF77" s="70"/>
      <c r="CGG77" s="70"/>
      <c r="CGH77" s="71"/>
      <c r="CGJ77" s="65"/>
      <c r="CGK77" s="69"/>
      <c r="CGL77" s="69"/>
      <c r="CGM77" s="70"/>
      <c r="CGN77" s="70"/>
      <c r="CGO77" s="70"/>
      <c r="CGP77" s="71"/>
      <c r="CGR77" s="65"/>
      <c r="CGS77" s="69"/>
      <c r="CGT77" s="69"/>
      <c r="CGU77" s="70"/>
      <c r="CGV77" s="70"/>
      <c r="CGW77" s="70"/>
      <c r="CGX77" s="71"/>
      <c r="CGZ77" s="65"/>
      <c r="CHA77" s="69"/>
      <c r="CHB77" s="69"/>
      <c r="CHC77" s="70"/>
      <c r="CHD77" s="70"/>
      <c r="CHE77" s="70"/>
      <c r="CHF77" s="71"/>
      <c r="CHH77" s="65"/>
      <c r="CHI77" s="69"/>
      <c r="CHJ77" s="69"/>
      <c r="CHK77" s="70"/>
      <c r="CHL77" s="70"/>
      <c r="CHM77" s="70"/>
      <c r="CHN77" s="71"/>
      <c r="CHP77" s="65"/>
      <c r="CHQ77" s="69"/>
      <c r="CHR77" s="69"/>
      <c r="CHS77" s="70"/>
      <c r="CHT77" s="70"/>
      <c r="CHU77" s="70"/>
      <c r="CHV77" s="71"/>
      <c r="CHX77" s="65"/>
      <c r="CHY77" s="69"/>
      <c r="CHZ77" s="69"/>
      <c r="CIA77" s="70"/>
      <c r="CIB77" s="70"/>
      <c r="CIC77" s="70"/>
      <c r="CID77" s="71"/>
      <c r="CIF77" s="65"/>
      <c r="CIG77" s="69"/>
      <c r="CIH77" s="69"/>
      <c r="CII77" s="70"/>
      <c r="CIJ77" s="70"/>
      <c r="CIK77" s="70"/>
      <c r="CIL77" s="71"/>
      <c r="CIN77" s="65"/>
      <c r="CIO77" s="69"/>
      <c r="CIP77" s="69"/>
      <c r="CIQ77" s="70"/>
      <c r="CIR77" s="70"/>
      <c r="CIS77" s="70"/>
      <c r="CIT77" s="71"/>
      <c r="CIV77" s="65"/>
      <c r="CIW77" s="69"/>
      <c r="CIX77" s="69"/>
      <c r="CIY77" s="70"/>
      <c r="CIZ77" s="70"/>
      <c r="CJA77" s="70"/>
      <c r="CJB77" s="71"/>
      <c r="CJD77" s="65"/>
      <c r="CJE77" s="69"/>
      <c r="CJF77" s="69"/>
      <c r="CJG77" s="70"/>
      <c r="CJH77" s="70"/>
      <c r="CJI77" s="70"/>
      <c r="CJJ77" s="71"/>
      <c r="CJL77" s="65"/>
      <c r="CJM77" s="69"/>
      <c r="CJN77" s="69"/>
      <c r="CJO77" s="70"/>
      <c r="CJP77" s="70"/>
      <c r="CJQ77" s="70"/>
      <c r="CJR77" s="71"/>
      <c r="CJT77" s="65"/>
      <c r="CJU77" s="69"/>
      <c r="CJV77" s="69"/>
      <c r="CJW77" s="70"/>
      <c r="CJX77" s="70"/>
      <c r="CJY77" s="70"/>
      <c r="CJZ77" s="71"/>
      <c r="CKB77" s="65"/>
      <c r="CKC77" s="69"/>
      <c r="CKD77" s="69"/>
      <c r="CKE77" s="70"/>
      <c r="CKF77" s="70"/>
      <c r="CKG77" s="70"/>
      <c r="CKH77" s="71"/>
      <c r="CKJ77" s="65"/>
      <c r="CKK77" s="69"/>
      <c r="CKL77" s="69"/>
      <c r="CKM77" s="70"/>
      <c r="CKN77" s="70"/>
      <c r="CKO77" s="70"/>
      <c r="CKP77" s="71"/>
      <c r="CKR77" s="65"/>
      <c r="CKS77" s="69"/>
      <c r="CKT77" s="69"/>
      <c r="CKU77" s="70"/>
      <c r="CKV77" s="70"/>
      <c r="CKW77" s="70"/>
      <c r="CKX77" s="71"/>
      <c r="CKZ77" s="65"/>
      <c r="CLA77" s="69"/>
      <c r="CLB77" s="69"/>
      <c r="CLC77" s="70"/>
      <c r="CLD77" s="70"/>
      <c r="CLE77" s="70"/>
      <c r="CLF77" s="71"/>
      <c r="CLH77" s="65"/>
      <c r="CLI77" s="69"/>
      <c r="CLJ77" s="69"/>
      <c r="CLK77" s="70"/>
      <c r="CLL77" s="70"/>
      <c r="CLM77" s="70"/>
      <c r="CLN77" s="71"/>
      <c r="CLP77" s="65"/>
      <c r="CLQ77" s="69"/>
      <c r="CLR77" s="69"/>
      <c r="CLS77" s="70"/>
      <c r="CLT77" s="70"/>
      <c r="CLU77" s="70"/>
      <c r="CLV77" s="71"/>
      <c r="CLX77" s="65"/>
      <c r="CLY77" s="69"/>
      <c r="CLZ77" s="69"/>
      <c r="CMA77" s="70"/>
      <c r="CMB77" s="70"/>
      <c r="CMC77" s="70"/>
      <c r="CMD77" s="71"/>
      <c r="CMF77" s="65"/>
      <c r="CMG77" s="69"/>
      <c r="CMH77" s="69"/>
      <c r="CMI77" s="70"/>
      <c r="CMJ77" s="70"/>
      <c r="CMK77" s="70"/>
      <c r="CML77" s="71"/>
      <c r="CMN77" s="65"/>
      <c r="CMO77" s="69"/>
      <c r="CMP77" s="69"/>
      <c r="CMQ77" s="70"/>
      <c r="CMR77" s="70"/>
      <c r="CMS77" s="70"/>
      <c r="CMT77" s="71"/>
      <c r="CMV77" s="65"/>
      <c r="CMW77" s="69"/>
      <c r="CMX77" s="69"/>
      <c r="CMY77" s="70"/>
      <c r="CMZ77" s="70"/>
      <c r="CNA77" s="70"/>
      <c r="CNB77" s="71"/>
      <c r="CND77" s="65"/>
      <c r="CNE77" s="69"/>
      <c r="CNF77" s="69"/>
      <c r="CNG77" s="70"/>
      <c r="CNH77" s="70"/>
      <c r="CNI77" s="70"/>
      <c r="CNJ77" s="71"/>
      <c r="CNL77" s="65"/>
      <c r="CNM77" s="69"/>
      <c r="CNN77" s="69"/>
      <c r="CNO77" s="70"/>
      <c r="CNP77" s="70"/>
      <c r="CNQ77" s="70"/>
      <c r="CNR77" s="71"/>
      <c r="CNT77" s="65"/>
      <c r="CNU77" s="69"/>
      <c r="CNV77" s="69"/>
      <c r="CNW77" s="70"/>
      <c r="CNX77" s="70"/>
      <c r="CNY77" s="70"/>
      <c r="CNZ77" s="71"/>
      <c r="COB77" s="65"/>
      <c r="COC77" s="69"/>
      <c r="COD77" s="69"/>
      <c r="COE77" s="70"/>
      <c r="COF77" s="70"/>
      <c r="COG77" s="70"/>
      <c r="COH77" s="71"/>
      <c r="COJ77" s="65"/>
      <c r="COK77" s="69"/>
      <c r="COL77" s="69"/>
      <c r="COM77" s="70"/>
      <c r="CON77" s="70"/>
      <c r="COO77" s="70"/>
      <c r="COP77" s="71"/>
      <c r="COR77" s="65"/>
      <c r="COS77" s="69"/>
      <c r="COT77" s="69"/>
      <c r="COU77" s="70"/>
      <c r="COV77" s="70"/>
      <c r="COW77" s="70"/>
      <c r="COX77" s="71"/>
      <c r="COZ77" s="65"/>
      <c r="CPA77" s="69"/>
      <c r="CPB77" s="69"/>
      <c r="CPC77" s="70"/>
      <c r="CPD77" s="70"/>
      <c r="CPE77" s="70"/>
      <c r="CPF77" s="71"/>
      <c r="CPH77" s="65"/>
      <c r="CPI77" s="69"/>
      <c r="CPJ77" s="69"/>
      <c r="CPK77" s="70"/>
      <c r="CPL77" s="70"/>
      <c r="CPM77" s="70"/>
      <c r="CPN77" s="71"/>
      <c r="CPP77" s="65"/>
      <c r="CPQ77" s="69"/>
      <c r="CPR77" s="69"/>
      <c r="CPS77" s="70"/>
      <c r="CPT77" s="70"/>
      <c r="CPU77" s="70"/>
      <c r="CPV77" s="71"/>
      <c r="CPX77" s="65"/>
      <c r="CPY77" s="69"/>
      <c r="CPZ77" s="69"/>
      <c r="CQA77" s="70"/>
      <c r="CQB77" s="70"/>
      <c r="CQC77" s="70"/>
      <c r="CQD77" s="71"/>
      <c r="CQF77" s="65"/>
      <c r="CQG77" s="69"/>
      <c r="CQH77" s="69"/>
      <c r="CQI77" s="70"/>
      <c r="CQJ77" s="70"/>
      <c r="CQK77" s="70"/>
      <c r="CQL77" s="71"/>
      <c r="CQN77" s="65"/>
      <c r="CQO77" s="69"/>
      <c r="CQP77" s="69"/>
      <c r="CQQ77" s="70"/>
      <c r="CQR77" s="70"/>
      <c r="CQS77" s="70"/>
      <c r="CQT77" s="71"/>
      <c r="CQV77" s="65"/>
      <c r="CQW77" s="69"/>
      <c r="CQX77" s="69"/>
      <c r="CQY77" s="70"/>
      <c r="CQZ77" s="70"/>
      <c r="CRA77" s="70"/>
      <c r="CRB77" s="71"/>
      <c r="CRD77" s="65"/>
      <c r="CRE77" s="69"/>
      <c r="CRF77" s="69"/>
      <c r="CRG77" s="70"/>
      <c r="CRH77" s="70"/>
      <c r="CRI77" s="70"/>
      <c r="CRJ77" s="71"/>
      <c r="CRL77" s="65"/>
      <c r="CRM77" s="69"/>
      <c r="CRN77" s="69"/>
      <c r="CRO77" s="70"/>
      <c r="CRP77" s="70"/>
      <c r="CRQ77" s="70"/>
      <c r="CRR77" s="71"/>
      <c r="CRT77" s="65"/>
      <c r="CRU77" s="69"/>
      <c r="CRV77" s="69"/>
      <c r="CRW77" s="70"/>
      <c r="CRX77" s="70"/>
      <c r="CRY77" s="70"/>
      <c r="CRZ77" s="71"/>
      <c r="CSB77" s="65"/>
      <c r="CSC77" s="69"/>
      <c r="CSD77" s="69"/>
      <c r="CSE77" s="70"/>
      <c r="CSF77" s="70"/>
      <c r="CSG77" s="70"/>
      <c r="CSH77" s="71"/>
      <c r="CSJ77" s="65"/>
      <c r="CSK77" s="69"/>
      <c r="CSL77" s="69"/>
      <c r="CSM77" s="70"/>
      <c r="CSN77" s="70"/>
      <c r="CSO77" s="70"/>
      <c r="CSP77" s="71"/>
      <c r="CSR77" s="65"/>
      <c r="CSS77" s="69"/>
      <c r="CST77" s="69"/>
      <c r="CSU77" s="70"/>
      <c r="CSV77" s="70"/>
      <c r="CSW77" s="70"/>
      <c r="CSX77" s="71"/>
      <c r="CSZ77" s="65"/>
      <c r="CTA77" s="69"/>
      <c r="CTB77" s="69"/>
      <c r="CTC77" s="70"/>
      <c r="CTD77" s="70"/>
      <c r="CTE77" s="70"/>
      <c r="CTF77" s="71"/>
      <c r="CTH77" s="65"/>
      <c r="CTI77" s="69"/>
      <c r="CTJ77" s="69"/>
      <c r="CTK77" s="70"/>
      <c r="CTL77" s="70"/>
      <c r="CTM77" s="70"/>
      <c r="CTN77" s="71"/>
      <c r="CTP77" s="65"/>
      <c r="CTQ77" s="69"/>
      <c r="CTR77" s="69"/>
      <c r="CTS77" s="70"/>
      <c r="CTT77" s="70"/>
      <c r="CTU77" s="70"/>
      <c r="CTV77" s="71"/>
      <c r="CTX77" s="65"/>
      <c r="CTY77" s="69"/>
      <c r="CTZ77" s="69"/>
      <c r="CUA77" s="70"/>
      <c r="CUB77" s="70"/>
      <c r="CUC77" s="70"/>
      <c r="CUD77" s="71"/>
      <c r="CUF77" s="65"/>
      <c r="CUG77" s="69"/>
      <c r="CUH77" s="69"/>
      <c r="CUI77" s="70"/>
      <c r="CUJ77" s="70"/>
      <c r="CUK77" s="70"/>
      <c r="CUL77" s="71"/>
      <c r="CUN77" s="65"/>
      <c r="CUO77" s="69"/>
      <c r="CUP77" s="69"/>
      <c r="CUQ77" s="70"/>
      <c r="CUR77" s="70"/>
      <c r="CUS77" s="70"/>
      <c r="CUT77" s="71"/>
      <c r="CUV77" s="65"/>
      <c r="CUW77" s="69"/>
      <c r="CUX77" s="69"/>
      <c r="CUY77" s="70"/>
      <c r="CUZ77" s="70"/>
      <c r="CVA77" s="70"/>
      <c r="CVB77" s="71"/>
      <c r="CVD77" s="65"/>
      <c r="CVE77" s="69"/>
      <c r="CVF77" s="69"/>
      <c r="CVG77" s="70"/>
      <c r="CVH77" s="70"/>
      <c r="CVI77" s="70"/>
      <c r="CVJ77" s="71"/>
      <c r="CVL77" s="65"/>
      <c r="CVM77" s="69"/>
      <c r="CVN77" s="69"/>
      <c r="CVO77" s="70"/>
      <c r="CVP77" s="70"/>
      <c r="CVQ77" s="70"/>
      <c r="CVR77" s="71"/>
      <c r="CVT77" s="65"/>
      <c r="CVU77" s="69"/>
      <c r="CVV77" s="69"/>
      <c r="CVW77" s="70"/>
      <c r="CVX77" s="70"/>
      <c r="CVY77" s="70"/>
      <c r="CVZ77" s="71"/>
      <c r="CWB77" s="65"/>
      <c r="CWC77" s="69"/>
      <c r="CWD77" s="69"/>
      <c r="CWE77" s="70"/>
      <c r="CWF77" s="70"/>
      <c r="CWG77" s="70"/>
      <c r="CWH77" s="71"/>
      <c r="CWJ77" s="65"/>
      <c r="CWK77" s="69"/>
      <c r="CWL77" s="69"/>
      <c r="CWM77" s="70"/>
      <c r="CWN77" s="70"/>
      <c r="CWO77" s="70"/>
      <c r="CWP77" s="71"/>
      <c r="CWR77" s="65"/>
      <c r="CWS77" s="69"/>
      <c r="CWT77" s="69"/>
      <c r="CWU77" s="70"/>
      <c r="CWV77" s="70"/>
      <c r="CWW77" s="70"/>
      <c r="CWX77" s="71"/>
      <c r="CWZ77" s="65"/>
      <c r="CXA77" s="69"/>
      <c r="CXB77" s="69"/>
      <c r="CXC77" s="70"/>
      <c r="CXD77" s="70"/>
      <c r="CXE77" s="70"/>
      <c r="CXF77" s="71"/>
      <c r="CXH77" s="65"/>
      <c r="CXI77" s="69"/>
      <c r="CXJ77" s="69"/>
      <c r="CXK77" s="70"/>
      <c r="CXL77" s="70"/>
      <c r="CXM77" s="70"/>
      <c r="CXN77" s="71"/>
      <c r="CXP77" s="65"/>
      <c r="CXQ77" s="69"/>
      <c r="CXR77" s="69"/>
      <c r="CXS77" s="70"/>
      <c r="CXT77" s="70"/>
      <c r="CXU77" s="70"/>
      <c r="CXV77" s="71"/>
      <c r="CXX77" s="65"/>
      <c r="CXY77" s="69"/>
      <c r="CXZ77" s="69"/>
      <c r="CYA77" s="70"/>
      <c r="CYB77" s="70"/>
      <c r="CYC77" s="70"/>
      <c r="CYD77" s="71"/>
      <c r="CYF77" s="65"/>
      <c r="CYG77" s="69"/>
      <c r="CYH77" s="69"/>
      <c r="CYI77" s="70"/>
      <c r="CYJ77" s="70"/>
      <c r="CYK77" s="70"/>
      <c r="CYL77" s="71"/>
      <c r="CYN77" s="65"/>
      <c r="CYO77" s="69"/>
      <c r="CYP77" s="69"/>
      <c r="CYQ77" s="70"/>
      <c r="CYR77" s="70"/>
      <c r="CYS77" s="70"/>
      <c r="CYT77" s="71"/>
      <c r="CYV77" s="65"/>
      <c r="CYW77" s="69"/>
      <c r="CYX77" s="69"/>
      <c r="CYY77" s="70"/>
      <c r="CYZ77" s="70"/>
      <c r="CZA77" s="70"/>
      <c r="CZB77" s="71"/>
      <c r="CZD77" s="65"/>
      <c r="CZE77" s="69"/>
      <c r="CZF77" s="69"/>
      <c r="CZG77" s="70"/>
      <c r="CZH77" s="70"/>
      <c r="CZI77" s="70"/>
      <c r="CZJ77" s="71"/>
      <c r="CZL77" s="65"/>
      <c r="CZM77" s="69"/>
      <c r="CZN77" s="69"/>
      <c r="CZO77" s="70"/>
      <c r="CZP77" s="70"/>
      <c r="CZQ77" s="70"/>
      <c r="CZR77" s="71"/>
      <c r="CZT77" s="65"/>
      <c r="CZU77" s="69"/>
      <c r="CZV77" s="69"/>
      <c r="CZW77" s="70"/>
      <c r="CZX77" s="70"/>
      <c r="CZY77" s="70"/>
      <c r="CZZ77" s="71"/>
      <c r="DAB77" s="65"/>
      <c r="DAC77" s="69"/>
      <c r="DAD77" s="69"/>
      <c r="DAE77" s="70"/>
      <c r="DAF77" s="70"/>
      <c r="DAG77" s="70"/>
      <c r="DAH77" s="71"/>
      <c r="DAJ77" s="65"/>
      <c r="DAK77" s="69"/>
      <c r="DAL77" s="69"/>
      <c r="DAM77" s="70"/>
      <c r="DAN77" s="70"/>
      <c r="DAO77" s="70"/>
      <c r="DAP77" s="71"/>
      <c r="DAR77" s="65"/>
      <c r="DAS77" s="69"/>
      <c r="DAT77" s="69"/>
      <c r="DAU77" s="70"/>
      <c r="DAV77" s="70"/>
      <c r="DAW77" s="70"/>
      <c r="DAX77" s="71"/>
      <c r="DAZ77" s="65"/>
      <c r="DBA77" s="69"/>
      <c r="DBB77" s="69"/>
      <c r="DBC77" s="70"/>
      <c r="DBD77" s="70"/>
      <c r="DBE77" s="70"/>
      <c r="DBF77" s="71"/>
      <c r="DBH77" s="65"/>
      <c r="DBI77" s="69"/>
      <c r="DBJ77" s="69"/>
      <c r="DBK77" s="70"/>
      <c r="DBL77" s="70"/>
      <c r="DBM77" s="70"/>
      <c r="DBN77" s="71"/>
      <c r="DBP77" s="65"/>
      <c r="DBQ77" s="69"/>
      <c r="DBR77" s="69"/>
      <c r="DBS77" s="70"/>
      <c r="DBT77" s="70"/>
      <c r="DBU77" s="70"/>
      <c r="DBV77" s="71"/>
      <c r="DBX77" s="65"/>
      <c r="DBY77" s="69"/>
      <c r="DBZ77" s="69"/>
      <c r="DCA77" s="70"/>
      <c r="DCB77" s="70"/>
      <c r="DCC77" s="70"/>
      <c r="DCD77" s="71"/>
      <c r="DCF77" s="65"/>
      <c r="DCG77" s="69"/>
      <c r="DCH77" s="69"/>
      <c r="DCI77" s="70"/>
      <c r="DCJ77" s="70"/>
      <c r="DCK77" s="70"/>
      <c r="DCL77" s="71"/>
      <c r="DCN77" s="65"/>
      <c r="DCO77" s="69"/>
      <c r="DCP77" s="69"/>
      <c r="DCQ77" s="70"/>
      <c r="DCR77" s="70"/>
      <c r="DCS77" s="70"/>
      <c r="DCT77" s="71"/>
      <c r="DCV77" s="65"/>
      <c r="DCW77" s="69"/>
      <c r="DCX77" s="69"/>
      <c r="DCY77" s="70"/>
      <c r="DCZ77" s="70"/>
      <c r="DDA77" s="70"/>
      <c r="DDB77" s="71"/>
      <c r="DDD77" s="65"/>
      <c r="DDE77" s="69"/>
      <c r="DDF77" s="69"/>
      <c r="DDG77" s="70"/>
      <c r="DDH77" s="70"/>
      <c r="DDI77" s="70"/>
      <c r="DDJ77" s="71"/>
      <c r="DDL77" s="65"/>
      <c r="DDM77" s="69"/>
      <c r="DDN77" s="69"/>
      <c r="DDO77" s="70"/>
      <c r="DDP77" s="70"/>
      <c r="DDQ77" s="70"/>
      <c r="DDR77" s="71"/>
      <c r="DDT77" s="65"/>
      <c r="DDU77" s="69"/>
      <c r="DDV77" s="69"/>
      <c r="DDW77" s="70"/>
      <c r="DDX77" s="70"/>
      <c r="DDY77" s="70"/>
      <c r="DDZ77" s="71"/>
      <c r="DEB77" s="65"/>
      <c r="DEC77" s="69"/>
      <c r="DED77" s="69"/>
      <c r="DEE77" s="70"/>
      <c r="DEF77" s="70"/>
      <c r="DEG77" s="70"/>
      <c r="DEH77" s="71"/>
      <c r="DEJ77" s="65"/>
      <c r="DEK77" s="69"/>
      <c r="DEL77" s="69"/>
      <c r="DEM77" s="70"/>
      <c r="DEN77" s="70"/>
      <c r="DEO77" s="70"/>
      <c r="DEP77" s="71"/>
      <c r="DER77" s="65"/>
      <c r="DES77" s="69"/>
      <c r="DET77" s="69"/>
      <c r="DEU77" s="70"/>
      <c r="DEV77" s="70"/>
      <c r="DEW77" s="70"/>
      <c r="DEX77" s="71"/>
      <c r="DEZ77" s="65"/>
      <c r="DFA77" s="69"/>
      <c r="DFB77" s="69"/>
      <c r="DFC77" s="70"/>
      <c r="DFD77" s="70"/>
      <c r="DFE77" s="70"/>
      <c r="DFF77" s="71"/>
      <c r="DFH77" s="65"/>
      <c r="DFI77" s="69"/>
      <c r="DFJ77" s="69"/>
      <c r="DFK77" s="70"/>
      <c r="DFL77" s="70"/>
      <c r="DFM77" s="70"/>
      <c r="DFN77" s="71"/>
      <c r="DFP77" s="65"/>
      <c r="DFQ77" s="69"/>
      <c r="DFR77" s="69"/>
      <c r="DFS77" s="70"/>
      <c r="DFT77" s="70"/>
      <c r="DFU77" s="70"/>
      <c r="DFV77" s="71"/>
      <c r="DFX77" s="65"/>
      <c r="DFY77" s="69"/>
      <c r="DFZ77" s="69"/>
      <c r="DGA77" s="70"/>
      <c r="DGB77" s="70"/>
      <c r="DGC77" s="70"/>
      <c r="DGD77" s="71"/>
      <c r="DGF77" s="65"/>
      <c r="DGG77" s="69"/>
      <c r="DGH77" s="69"/>
      <c r="DGI77" s="70"/>
      <c r="DGJ77" s="70"/>
      <c r="DGK77" s="70"/>
      <c r="DGL77" s="71"/>
      <c r="DGN77" s="65"/>
      <c r="DGO77" s="69"/>
      <c r="DGP77" s="69"/>
      <c r="DGQ77" s="70"/>
      <c r="DGR77" s="70"/>
      <c r="DGS77" s="70"/>
      <c r="DGT77" s="71"/>
      <c r="DGV77" s="65"/>
      <c r="DGW77" s="69"/>
      <c r="DGX77" s="69"/>
      <c r="DGY77" s="70"/>
      <c r="DGZ77" s="70"/>
      <c r="DHA77" s="70"/>
      <c r="DHB77" s="71"/>
      <c r="DHD77" s="65"/>
      <c r="DHE77" s="69"/>
      <c r="DHF77" s="69"/>
      <c r="DHG77" s="70"/>
      <c r="DHH77" s="70"/>
      <c r="DHI77" s="70"/>
      <c r="DHJ77" s="71"/>
      <c r="DHL77" s="65"/>
      <c r="DHM77" s="69"/>
      <c r="DHN77" s="69"/>
      <c r="DHO77" s="70"/>
      <c r="DHP77" s="70"/>
      <c r="DHQ77" s="70"/>
      <c r="DHR77" s="71"/>
      <c r="DHT77" s="65"/>
      <c r="DHU77" s="69"/>
      <c r="DHV77" s="69"/>
      <c r="DHW77" s="70"/>
      <c r="DHX77" s="70"/>
      <c r="DHY77" s="70"/>
      <c r="DHZ77" s="71"/>
      <c r="DIB77" s="65"/>
      <c r="DIC77" s="69"/>
      <c r="DID77" s="69"/>
      <c r="DIE77" s="70"/>
      <c r="DIF77" s="70"/>
      <c r="DIG77" s="70"/>
      <c r="DIH77" s="71"/>
      <c r="DIJ77" s="65"/>
      <c r="DIK77" s="69"/>
      <c r="DIL77" s="69"/>
      <c r="DIM77" s="70"/>
      <c r="DIN77" s="70"/>
      <c r="DIO77" s="70"/>
      <c r="DIP77" s="71"/>
      <c r="DIR77" s="65"/>
      <c r="DIS77" s="69"/>
      <c r="DIT77" s="69"/>
      <c r="DIU77" s="70"/>
      <c r="DIV77" s="70"/>
      <c r="DIW77" s="70"/>
      <c r="DIX77" s="71"/>
      <c r="DIZ77" s="65"/>
      <c r="DJA77" s="69"/>
      <c r="DJB77" s="69"/>
      <c r="DJC77" s="70"/>
      <c r="DJD77" s="70"/>
      <c r="DJE77" s="70"/>
      <c r="DJF77" s="71"/>
      <c r="DJH77" s="65"/>
      <c r="DJI77" s="69"/>
      <c r="DJJ77" s="69"/>
      <c r="DJK77" s="70"/>
      <c r="DJL77" s="70"/>
      <c r="DJM77" s="70"/>
      <c r="DJN77" s="71"/>
      <c r="DJP77" s="65"/>
      <c r="DJQ77" s="69"/>
      <c r="DJR77" s="69"/>
      <c r="DJS77" s="70"/>
      <c r="DJT77" s="70"/>
      <c r="DJU77" s="70"/>
      <c r="DJV77" s="71"/>
      <c r="DJX77" s="65"/>
      <c r="DJY77" s="69"/>
      <c r="DJZ77" s="69"/>
      <c r="DKA77" s="70"/>
      <c r="DKB77" s="70"/>
      <c r="DKC77" s="70"/>
      <c r="DKD77" s="71"/>
      <c r="DKF77" s="65"/>
      <c r="DKG77" s="69"/>
      <c r="DKH77" s="69"/>
      <c r="DKI77" s="70"/>
      <c r="DKJ77" s="70"/>
      <c r="DKK77" s="70"/>
      <c r="DKL77" s="71"/>
      <c r="DKN77" s="65"/>
      <c r="DKO77" s="69"/>
      <c r="DKP77" s="69"/>
      <c r="DKQ77" s="70"/>
      <c r="DKR77" s="70"/>
      <c r="DKS77" s="70"/>
      <c r="DKT77" s="71"/>
      <c r="DKV77" s="65"/>
      <c r="DKW77" s="69"/>
      <c r="DKX77" s="69"/>
      <c r="DKY77" s="70"/>
      <c r="DKZ77" s="70"/>
      <c r="DLA77" s="70"/>
      <c r="DLB77" s="71"/>
      <c r="DLD77" s="65"/>
      <c r="DLE77" s="69"/>
      <c r="DLF77" s="69"/>
      <c r="DLG77" s="70"/>
      <c r="DLH77" s="70"/>
      <c r="DLI77" s="70"/>
      <c r="DLJ77" s="71"/>
      <c r="DLL77" s="65"/>
      <c r="DLM77" s="69"/>
      <c r="DLN77" s="69"/>
      <c r="DLO77" s="70"/>
      <c r="DLP77" s="70"/>
      <c r="DLQ77" s="70"/>
      <c r="DLR77" s="71"/>
      <c r="DLT77" s="65"/>
      <c r="DLU77" s="69"/>
      <c r="DLV77" s="69"/>
      <c r="DLW77" s="70"/>
      <c r="DLX77" s="70"/>
      <c r="DLY77" s="70"/>
      <c r="DLZ77" s="71"/>
      <c r="DMB77" s="65"/>
      <c r="DMC77" s="69"/>
      <c r="DMD77" s="69"/>
      <c r="DME77" s="70"/>
      <c r="DMF77" s="70"/>
      <c r="DMG77" s="70"/>
      <c r="DMH77" s="71"/>
      <c r="DMJ77" s="65"/>
      <c r="DMK77" s="69"/>
      <c r="DML77" s="69"/>
      <c r="DMM77" s="70"/>
      <c r="DMN77" s="70"/>
      <c r="DMO77" s="70"/>
      <c r="DMP77" s="71"/>
      <c r="DMR77" s="65"/>
      <c r="DMS77" s="69"/>
      <c r="DMT77" s="69"/>
      <c r="DMU77" s="70"/>
      <c r="DMV77" s="70"/>
      <c r="DMW77" s="70"/>
      <c r="DMX77" s="71"/>
      <c r="DMZ77" s="65"/>
      <c r="DNA77" s="69"/>
      <c r="DNB77" s="69"/>
      <c r="DNC77" s="70"/>
      <c r="DND77" s="70"/>
      <c r="DNE77" s="70"/>
      <c r="DNF77" s="71"/>
      <c r="DNH77" s="65"/>
      <c r="DNI77" s="69"/>
      <c r="DNJ77" s="69"/>
      <c r="DNK77" s="70"/>
      <c r="DNL77" s="70"/>
      <c r="DNM77" s="70"/>
      <c r="DNN77" s="71"/>
      <c r="DNP77" s="65"/>
      <c r="DNQ77" s="69"/>
      <c r="DNR77" s="69"/>
      <c r="DNS77" s="70"/>
      <c r="DNT77" s="70"/>
      <c r="DNU77" s="70"/>
      <c r="DNV77" s="71"/>
      <c r="DNX77" s="65"/>
      <c r="DNY77" s="69"/>
      <c r="DNZ77" s="69"/>
      <c r="DOA77" s="70"/>
      <c r="DOB77" s="70"/>
      <c r="DOC77" s="70"/>
      <c r="DOD77" s="71"/>
      <c r="DOF77" s="65"/>
      <c r="DOG77" s="69"/>
      <c r="DOH77" s="69"/>
      <c r="DOI77" s="70"/>
      <c r="DOJ77" s="70"/>
      <c r="DOK77" s="70"/>
      <c r="DOL77" s="71"/>
      <c r="DON77" s="65"/>
      <c r="DOO77" s="69"/>
      <c r="DOP77" s="69"/>
      <c r="DOQ77" s="70"/>
      <c r="DOR77" s="70"/>
      <c r="DOS77" s="70"/>
      <c r="DOT77" s="71"/>
      <c r="DOV77" s="65"/>
      <c r="DOW77" s="69"/>
      <c r="DOX77" s="69"/>
      <c r="DOY77" s="70"/>
      <c r="DOZ77" s="70"/>
      <c r="DPA77" s="70"/>
      <c r="DPB77" s="71"/>
      <c r="DPD77" s="65"/>
      <c r="DPE77" s="69"/>
      <c r="DPF77" s="69"/>
      <c r="DPG77" s="70"/>
      <c r="DPH77" s="70"/>
      <c r="DPI77" s="70"/>
      <c r="DPJ77" s="71"/>
      <c r="DPL77" s="65"/>
      <c r="DPM77" s="69"/>
      <c r="DPN77" s="69"/>
      <c r="DPO77" s="70"/>
      <c r="DPP77" s="70"/>
      <c r="DPQ77" s="70"/>
      <c r="DPR77" s="71"/>
      <c r="DPT77" s="65"/>
      <c r="DPU77" s="69"/>
      <c r="DPV77" s="69"/>
      <c r="DPW77" s="70"/>
      <c r="DPX77" s="70"/>
      <c r="DPY77" s="70"/>
      <c r="DPZ77" s="71"/>
      <c r="DQB77" s="65"/>
      <c r="DQC77" s="69"/>
      <c r="DQD77" s="69"/>
      <c r="DQE77" s="70"/>
      <c r="DQF77" s="70"/>
      <c r="DQG77" s="70"/>
      <c r="DQH77" s="71"/>
      <c r="DQJ77" s="65"/>
      <c r="DQK77" s="69"/>
      <c r="DQL77" s="69"/>
      <c r="DQM77" s="70"/>
      <c r="DQN77" s="70"/>
      <c r="DQO77" s="70"/>
      <c r="DQP77" s="71"/>
      <c r="DQR77" s="65"/>
      <c r="DQS77" s="69"/>
      <c r="DQT77" s="69"/>
      <c r="DQU77" s="70"/>
      <c r="DQV77" s="70"/>
      <c r="DQW77" s="70"/>
      <c r="DQX77" s="71"/>
      <c r="DQZ77" s="65"/>
      <c r="DRA77" s="69"/>
      <c r="DRB77" s="69"/>
      <c r="DRC77" s="70"/>
      <c r="DRD77" s="70"/>
      <c r="DRE77" s="70"/>
      <c r="DRF77" s="71"/>
      <c r="DRH77" s="65"/>
      <c r="DRI77" s="69"/>
      <c r="DRJ77" s="69"/>
      <c r="DRK77" s="70"/>
      <c r="DRL77" s="70"/>
      <c r="DRM77" s="70"/>
      <c r="DRN77" s="71"/>
      <c r="DRP77" s="65"/>
      <c r="DRQ77" s="69"/>
      <c r="DRR77" s="69"/>
      <c r="DRS77" s="70"/>
      <c r="DRT77" s="70"/>
      <c r="DRU77" s="70"/>
      <c r="DRV77" s="71"/>
      <c r="DRX77" s="65"/>
      <c r="DRY77" s="69"/>
      <c r="DRZ77" s="69"/>
      <c r="DSA77" s="70"/>
      <c r="DSB77" s="70"/>
      <c r="DSC77" s="70"/>
      <c r="DSD77" s="71"/>
      <c r="DSF77" s="65"/>
      <c r="DSG77" s="69"/>
      <c r="DSH77" s="69"/>
      <c r="DSI77" s="70"/>
      <c r="DSJ77" s="70"/>
      <c r="DSK77" s="70"/>
      <c r="DSL77" s="71"/>
      <c r="DSN77" s="65"/>
      <c r="DSO77" s="69"/>
      <c r="DSP77" s="69"/>
      <c r="DSQ77" s="70"/>
      <c r="DSR77" s="70"/>
      <c r="DSS77" s="70"/>
      <c r="DST77" s="71"/>
      <c r="DSV77" s="65"/>
      <c r="DSW77" s="69"/>
      <c r="DSX77" s="69"/>
      <c r="DSY77" s="70"/>
      <c r="DSZ77" s="70"/>
      <c r="DTA77" s="70"/>
      <c r="DTB77" s="71"/>
      <c r="DTD77" s="65"/>
      <c r="DTE77" s="69"/>
      <c r="DTF77" s="69"/>
      <c r="DTG77" s="70"/>
      <c r="DTH77" s="70"/>
      <c r="DTI77" s="70"/>
      <c r="DTJ77" s="71"/>
      <c r="DTL77" s="65"/>
      <c r="DTM77" s="69"/>
      <c r="DTN77" s="69"/>
      <c r="DTO77" s="70"/>
      <c r="DTP77" s="70"/>
      <c r="DTQ77" s="70"/>
      <c r="DTR77" s="71"/>
      <c r="DTT77" s="65"/>
      <c r="DTU77" s="69"/>
      <c r="DTV77" s="69"/>
      <c r="DTW77" s="70"/>
      <c r="DTX77" s="70"/>
      <c r="DTY77" s="70"/>
      <c r="DTZ77" s="71"/>
      <c r="DUB77" s="65"/>
      <c r="DUC77" s="69"/>
      <c r="DUD77" s="69"/>
      <c r="DUE77" s="70"/>
      <c r="DUF77" s="70"/>
      <c r="DUG77" s="70"/>
      <c r="DUH77" s="71"/>
      <c r="DUJ77" s="65"/>
      <c r="DUK77" s="69"/>
      <c r="DUL77" s="69"/>
      <c r="DUM77" s="70"/>
      <c r="DUN77" s="70"/>
      <c r="DUO77" s="70"/>
      <c r="DUP77" s="71"/>
      <c r="DUR77" s="65"/>
      <c r="DUS77" s="69"/>
      <c r="DUT77" s="69"/>
      <c r="DUU77" s="70"/>
      <c r="DUV77" s="70"/>
      <c r="DUW77" s="70"/>
      <c r="DUX77" s="71"/>
      <c r="DUZ77" s="65"/>
      <c r="DVA77" s="69"/>
      <c r="DVB77" s="69"/>
      <c r="DVC77" s="70"/>
      <c r="DVD77" s="70"/>
      <c r="DVE77" s="70"/>
      <c r="DVF77" s="71"/>
      <c r="DVH77" s="65"/>
      <c r="DVI77" s="69"/>
      <c r="DVJ77" s="69"/>
      <c r="DVK77" s="70"/>
      <c r="DVL77" s="70"/>
      <c r="DVM77" s="70"/>
      <c r="DVN77" s="71"/>
      <c r="DVP77" s="65"/>
      <c r="DVQ77" s="69"/>
      <c r="DVR77" s="69"/>
      <c r="DVS77" s="70"/>
      <c r="DVT77" s="70"/>
      <c r="DVU77" s="70"/>
      <c r="DVV77" s="71"/>
      <c r="DVX77" s="65"/>
      <c r="DVY77" s="69"/>
      <c r="DVZ77" s="69"/>
      <c r="DWA77" s="70"/>
      <c r="DWB77" s="70"/>
      <c r="DWC77" s="70"/>
      <c r="DWD77" s="71"/>
      <c r="DWF77" s="65"/>
      <c r="DWG77" s="69"/>
      <c r="DWH77" s="69"/>
      <c r="DWI77" s="70"/>
      <c r="DWJ77" s="70"/>
      <c r="DWK77" s="70"/>
      <c r="DWL77" s="71"/>
      <c r="DWN77" s="65"/>
      <c r="DWO77" s="69"/>
      <c r="DWP77" s="69"/>
      <c r="DWQ77" s="70"/>
      <c r="DWR77" s="70"/>
      <c r="DWS77" s="70"/>
      <c r="DWT77" s="71"/>
      <c r="DWV77" s="65"/>
      <c r="DWW77" s="69"/>
      <c r="DWX77" s="69"/>
      <c r="DWY77" s="70"/>
      <c r="DWZ77" s="70"/>
      <c r="DXA77" s="70"/>
      <c r="DXB77" s="71"/>
      <c r="DXD77" s="65"/>
      <c r="DXE77" s="69"/>
      <c r="DXF77" s="69"/>
      <c r="DXG77" s="70"/>
      <c r="DXH77" s="70"/>
      <c r="DXI77" s="70"/>
      <c r="DXJ77" s="71"/>
      <c r="DXL77" s="65"/>
      <c r="DXM77" s="69"/>
      <c r="DXN77" s="69"/>
      <c r="DXO77" s="70"/>
      <c r="DXP77" s="70"/>
      <c r="DXQ77" s="70"/>
      <c r="DXR77" s="71"/>
      <c r="DXT77" s="65"/>
      <c r="DXU77" s="69"/>
      <c r="DXV77" s="69"/>
      <c r="DXW77" s="70"/>
      <c r="DXX77" s="70"/>
      <c r="DXY77" s="70"/>
      <c r="DXZ77" s="71"/>
      <c r="DYB77" s="65"/>
      <c r="DYC77" s="69"/>
      <c r="DYD77" s="69"/>
      <c r="DYE77" s="70"/>
      <c r="DYF77" s="70"/>
      <c r="DYG77" s="70"/>
      <c r="DYH77" s="71"/>
      <c r="DYJ77" s="65"/>
      <c r="DYK77" s="69"/>
      <c r="DYL77" s="69"/>
      <c r="DYM77" s="70"/>
      <c r="DYN77" s="70"/>
      <c r="DYO77" s="70"/>
      <c r="DYP77" s="71"/>
      <c r="DYR77" s="65"/>
      <c r="DYS77" s="69"/>
      <c r="DYT77" s="69"/>
      <c r="DYU77" s="70"/>
      <c r="DYV77" s="70"/>
      <c r="DYW77" s="70"/>
      <c r="DYX77" s="71"/>
      <c r="DYZ77" s="65"/>
      <c r="DZA77" s="69"/>
      <c r="DZB77" s="69"/>
      <c r="DZC77" s="70"/>
      <c r="DZD77" s="70"/>
      <c r="DZE77" s="70"/>
      <c r="DZF77" s="71"/>
      <c r="DZH77" s="65"/>
      <c r="DZI77" s="69"/>
      <c r="DZJ77" s="69"/>
      <c r="DZK77" s="70"/>
      <c r="DZL77" s="70"/>
      <c r="DZM77" s="70"/>
      <c r="DZN77" s="71"/>
      <c r="DZP77" s="65"/>
      <c r="DZQ77" s="69"/>
      <c r="DZR77" s="69"/>
      <c r="DZS77" s="70"/>
      <c r="DZT77" s="70"/>
      <c r="DZU77" s="70"/>
      <c r="DZV77" s="71"/>
      <c r="DZX77" s="65"/>
      <c r="DZY77" s="69"/>
      <c r="DZZ77" s="69"/>
      <c r="EAA77" s="70"/>
      <c r="EAB77" s="70"/>
      <c r="EAC77" s="70"/>
      <c r="EAD77" s="71"/>
      <c r="EAF77" s="65"/>
      <c r="EAG77" s="69"/>
      <c r="EAH77" s="69"/>
      <c r="EAI77" s="70"/>
      <c r="EAJ77" s="70"/>
      <c r="EAK77" s="70"/>
      <c r="EAL77" s="71"/>
      <c r="EAN77" s="65"/>
      <c r="EAO77" s="69"/>
      <c r="EAP77" s="69"/>
      <c r="EAQ77" s="70"/>
      <c r="EAR77" s="70"/>
      <c r="EAS77" s="70"/>
      <c r="EAT77" s="71"/>
      <c r="EAV77" s="65"/>
      <c r="EAW77" s="69"/>
      <c r="EAX77" s="69"/>
      <c r="EAY77" s="70"/>
      <c r="EAZ77" s="70"/>
      <c r="EBA77" s="70"/>
      <c r="EBB77" s="71"/>
      <c r="EBD77" s="65"/>
      <c r="EBE77" s="69"/>
      <c r="EBF77" s="69"/>
      <c r="EBG77" s="70"/>
      <c r="EBH77" s="70"/>
      <c r="EBI77" s="70"/>
      <c r="EBJ77" s="71"/>
      <c r="EBL77" s="65"/>
      <c r="EBM77" s="69"/>
      <c r="EBN77" s="69"/>
      <c r="EBO77" s="70"/>
      <c r="EBP77" s="70"/>
      <c r="EBQ77" s="70"/>
      <c r="EBR77" s="71"/>
      <c r="EBT77" s="65"/>
      <c r="EBU77" s="69"/>
      <c r="EBV77" s="69"/>
      <c r="EBW77" s="70"/>
      <c r="EBX77" s="70"/>
      <c r="EBY77" s="70"/>
      <c r="EBZ77" s="71"/>
      <c r="ECB77" s="65"/>
      <c r="ECC77" s="69"/>
      <c r="ECD77" s="69"/>
      <c r="ECE77" s="70"/>
      <c r="ECF77" s="70"/>
      <c r="ECG77" s="70"/>
      <c r="ECH77" s="71"/>
      <c r="ECJ77" s="65"/>
      <c r="ECK77" s="69"/>
      <c r="ECL77" s="69"/>
      <c r="ECM77" s="70"/>
      <c r="ECN77" s="70"/>
      <c r="ECO77" s="70"/>
      <c r="ECP77" s="71"/>
      <c r="ECR77" s="65"/>
      <c r="ECS77" s="69"/>
      <c r="ECT77" s="69"/>
      <c r="ECU77" s="70"/>
      <c r="ECV77" s="70"/>
      <c r="ECW77" s="70"/>
      <c r="ECX77" s="71"/>
      <c r="ECZ77" s="65"/>
      <c r="EDA77" s="69"/>
      <c r="EDB77" s="69"/>
      <c r="EDC77" s="70"/>
      <c r="EDD77" s="70"/>
      <c r="EDE77" s="70"/>
      <c r="EDF77" s="71"/>
      <c r="EDH77" s="65"/>
      <c r="EDI77" s="69"/>
      <c r="EDJ77" s="69"/>
      <c r="EDK77" s="70"/>
      <c r="EDL77" s="70"/>
      <c r="EDM77" s="70"/>
      <c r="EDN77" s="71"/>
      <c r="EDP77" s="65"/>
      <c r="EDQ77" s="69"/>
      <c r="EDR77" s="69"/>
      <c r="EDS77" s="70"/>
      <c r="EDT77" s="70"/>
      <c r="EDU77" s="70"/>
      <c r="EDV77" s="71"/>
      <c r="EDX77" s="65"/>
      <c r="EDY77" s="69"/>
      <c r="EDZ77" s="69"/>
      <c r="EEA77" s="70"/>
      <c r="EEB77" s="70"/>
      <c r="EEC77" s="70"/>
      <c r="EED77" s="71"/>
      <c r="EEF77" s="65"/>
      <c r="EEG77" s="69"/>
      <c r="EEH77" s="69"/>
      <c r="EEI77" s="70"/>
      <c r="EEJ77" s="70"/>
      <c r="EEK77" s="70"/>
      <c r="EEL77" s="71"/>
      <c r="EEN77" s="65"/>
      <c r="EEO77" s="69"/>
      <c r="EEP77" s="69"/>
      <c r="EEQ77" s="70"/>
      <c r="EER77" s="70"/>
      <c r="EES77" s="70"/>
      <c r="EET77" s="71"/>
      <c r="EEV77" s="65"/>
      <c r="EEW77" s="69"/>
      <c r="EEX77" s="69"/>
      <c r="EEY77" s="70"/>
      <c r="EEZ77" s="70"/>
      <c r="EFA77" s="70"/>
      <c r="EFB77" s="71"/>
      <c r="EFD77" s="65"/>
      <c r="EFE77" s="69"/>
      <c r="EFF77" s="69"/>
      <c r="EFG77" s="70"/>
      <c r="EFH77" s="70"/>
      <c r="EFI77" s="70"/>
      <c r="EFJ77" s="71"/>
      <c r="EFL77" s="65"/>
      <c r="EFM77" s="69"/>
      <c r="EFN77" s="69"/>
      <c r="EFO77" s="70"/>
      <c r="EFP77" s="70"/>
      <c r="EFQ77" s="70"/>
      <c r="EFR77" s="71"/>
      <c r="EFT77" s="65"/>
      <c r="EFU77" s="69"/>
      <c r="EFV77" s="69"/>
      <c r="EFW77" s="70"/>
      <c r="EFX77" s="70"/>
      <c r="EFY77" s="70"/>
      <c r="EFZ77" s="71"/>
      <c r="EGB77" s="65"/>
      <c r="EGC77" s="69"/>
      <c r="EGD77" s="69"/>
      <c r="EGE77" s="70"/>
      <c r="EGF77" s="70"/>
      <c r="EGG77" s="70"/>
      <c r="EGH77" s="71"/>
      <c r="EGJ77" s="65"/>
      <c r="EGK77" s="69"/>
      <c r="EGL77" s="69"/>
      <c r="EGM77" s="70"/>
      <c r="EGN77" s="70"/>
      <c r="EGO77" s="70"/>
      <c r="EGP77" s="71"/>
      <c r="EGR77" s="65"/>
      <c r="EGS77" s="69"/>
      <c r="EGT77" s="69"/>
      <c r="EGU77" s="70"/>
      <c r="EGV77" s="70"/>
      <c r="EGW77" s="70"/>
      <c r="EGX77" s="71"/>
      <c r="EGZ77" s="65"/>
      <c r="EHA77" s="69"/>
      <c r="EHB77" s="69"/>
      <c r="EHC77" s="70"/>
      <c r="EHD77" s="70"/>
      <c r="EHE77" s="70"/>
      <c r="EHF77" s="71"/>
      <c r="EHH77" s="65"/>
      <c r="EHI77" s="69"/>
      <c r="EHJ77" s="69"/>
      <c r="EHK77" s="70"/>
      <c r="EHL77" s="70"/>
      <c r="EHM77" s="70"/>
      <c r="EHN77" s="71"/>
      <c r="EHP77" s="65"/>
      <c r="EHQ77" s="69"/>
      <c r="EHR77" s="69"/>
      <c r="EHS77" s="70"/>
      <c r="EHT77" s="70"/>
      <c r="EHU77" s="70"/>
      <c r="EHV77" s="71"/>
      <c r="EHX77" s="65"/>
      <c r="EHY77" s="69"/>
      <c r="EHZ77" s="69"/>
      <c r="EIA77" s="70"/>
      <c r="EIB77" s="70"/>
      <c r="EIC77" s="70"/>
      <c r="EID77" s="71"/>
      <c r="EIF77" s="65"/>
      <c r="EIG77" s="69"/>
      <c r="EIH77" s="69"/>
      <c r="EII77" s="70"/>
      <c r="EIJ77" s="70"/>
      <c r="EIK77" s="70"/>
      <c r="EIL77" s="71"/>
      <c r="EIN77" s="65"/>
      <c r="EIO77" s="69"/>
      <c r="EIP77" s="69"/>
      <c r="EIQ77" s="70"/>
      <c r="EIR77" s="70"/>
      <c r="EIS77" s="70"/>
      <c r="EIT77" s="71"/>
      <c r="EIV77" s="65"/>
      <c r="EIW77" s="69"/>
      <c r="EIX77" s="69"/>
      <c r="EIY77" s="70"/>
      <c r="EIZ77" s="70"/>
      <c r="EJA77" s="70"/>
      <c r="EJB77" s="71"/>
      <c r="EJD77" s="65"/>
      <c r="EJE77" s="69"/>
      <c r="EJF77" s="69"/>
      <c r="EJG77" s="70"/>
      <c r="EJH77" s="70"/>
      <c r="EJI77" s="70"/>
      <c r="EJJ77" s="71"/>
      <c r="EJL77" s="65"/>
      <c r="EJM77" s="69"/>
      <c r="EJN77" s="69"/>
      <c r="EJO77" s="70"/>
      <c r="EJP77" s="70"/>
      <c r="EJQ77" s="70"/>
      <c r="EJR77" s="71"/>
      <c r="EJT77" s="65"/>
      <c r="EJU77" s="69"/>
      <c r="EJV77" s="69"/>
      <c r="EJW77" s="70"/>
      <c r="EJX77" s="70"/>
      <c r="EJY77" s="70"/>
      <c r="EJZ77" s="71"/>
      <c r="EKB77" s="65"/>
      <c r="EKC77" s="69"/>
      <c r="EKD77" s="69"/>
      <c r="EKE77" s="70"/>
      <c r="EKF77" s="70"/>
      <c r="EKG77" s="70"/>
      <c r="EKH77" s="71"/>
      <c r="EKJ77" s="65"/>
      <c r="EKK77" s="69"/>
      <c r="EKL77" s="69"/>
      <c r="EKM77" s="70"/>
      <c r="EKN77" s="70"/>
      <c r="EKO77" s="70"/>
      <c r="EKP77" s="71"/>
      <c r="EKR77" s="65"/>
      <c r="EKS77" s="69"/>
      <c r="EKT77" s="69"/>
      <c r="EKU77" s="70"/>
      <c r="EKV77" s="70"/>
      <c r="EKW77" s="70"/>
      <c r="EKX77" s="71"/>
      <c r="EKZ77" s="65"/>
      <c r="ELA77" s="69"/>
      <c r="ELB77" s="69"/>
      <c r="ELC77" s="70"/>
      <c r="ELD77" s="70"/>
      <c r="ELE77" s="70"/>
      <c r="ELF77" s="71"/>
      <c r="ELH77" s="65"/>
      <c r="ELI77" s="69"/>
      <c r="ELJ77" s="69"/>
      <c r="ELK77" s="70"/>
      <c r="ELL77" s="70"/>
      <c r="ELM77" s="70"/>
      <c r="ELN77" s="71"/>
      <c r="ELP77" s="65"/>
      <c r="ELQ77" s="69"/>
      <c r="ELR77" s="69"/>
      <c r="ELS77" s="70"/>
      <c r="ELT77" s="70"/>
      <c r="ELU77" s="70"/>
      <c r="ELV77" s="71"/>
      <c r="ELX77" s="65"/>
      <c r="ELY77" s="69"/>
      <c r="ELZ77" s="69"/>
      <c r="EMA77" s="70"/>
      <c r="EMB77" s="70"/>
      <c r="EMC77" s="70"/>
      <c r="EMD77" s="71"/>
      <c r="EMF77" s="65"/>
      <c r="EMG77" s="69"/>
      <c r="EMH77" s="69"/>
      <c r="EMI77" s="70"/>
      <c r="EMJ77" s="70"/>
      <c r="EMK77" s="70"/>
      <c r="EML77" s="71"/>
      <c r="EMN77" s="65"/>
      <c r="EMO77" s="69"/>
      <c r="EMP77" s="69"/>
      <c r="EMQ77" s="70"/>
      <c r="EMR77" s="70"/>
      <c r="EMS77" s="70"/>
      <c r="EMT77" s="71"/>
      <c r="EMV77" s="65"/>
      <c r="EMW77" s="69"/>
      <c r="EMX77" s="69"/>
      <c r="EMY77" s="70"/>
      <c r="EMZ77" s="70"/>
      <c r="ENA77" s="70"/>
      <c r="ENB77" s="71"/>
      <c r="END77" s="65"/>
      <c r="ENE77" s="69"/>
      <c r="ENF77" s="69"/>
      <c r="ENG77" s="70"/>
      <c r="ENH77" s="70"/>
      <c r="ENI77" s="70"/>
      <c r="ENJ77" s="71"/>
      <c r="ENL77" s="65"/>
      <c r="ENM77" s="69"/>
      <c r="ENN77" s="69"/>
      <c r="ENO77" s="70"/>
      <c r="ENP77" s="70"/>
      <c r="ENQ77" s="70"/>
      <c r="ENR77" s="71"/>
      <c r="ENT77" s="65"/>
      <c r="ENU77" s="69"/>
      <c r="ENV77" s="69"/>
      <c r="ENW77" s="70"/>
      <c r="ENX77" s="70"/>
      <c r="ENY77" s="70"/>
      <c r="ENZ77" s="71"/>
      <c r="EOB77" s="65"/>
      <c r="EOC77" s="69"/>
      <c r="EOD77" s="69"/>
      <c r="EOE77" s="70"/>
      <c r="EOF77" s="70"/>
      <c r="EOG77" s="70"/>
      <c r="EOH77" s="71"/>
      <c r="EOJ77" s="65"/>
      <c r="EOK77" s="69"/>
      <c r="EOL77" s="69"/>
      <c r="EOM77" s="70"/>
      <c r="EON77" s="70"/>
      <c r="EOO77" s="70"/>
      <c r="EOP77" s="71"/>
      <c r="EOR77" s="65"/>
      <c r="EOS77" s="69"/>
      <c r="EOT77" s="69"/>
      <c r="EOU77" s="70"/>
      <c r="EOV77" s="70"/>
      <c r="EOW77" s="70"/>
      <c r="EOX77" s="71"/>
      <c r="EOZ77" s="65"/>
      <c r="EPA77" s="69"/>
      <c r="EPB77" s="69"/>
      <c r="EPC77" s="70"/>
      <c r="EPD77" s="70"/>
      <c r="EPE77" s="70"/>
      <c r="EPF77" s="71"/>
      <c r="EPH77" s="65"/>
      <c r="EPI77" s="69"/>
      <c r="EPJ77" s="69"/>
      <c r="EPK77" s="70"/>
      <c r="EPL77" s="70"/>
      <c r="EPM77" s="70"/>
      <c r="EPN77" s="71"/>
      <c r="EPP77" s="65"/>
      <c r="EPQ77" s="69"/>
      <c r="EPR77" s="69"/>
      <c r="EPS77" s="70"/>
      <c r="EPT77" s="70"/>
      <c r="EPU77" s="70"/>
      <c r="EPV77" s="71"/>
      <c r="EPX77" s="65"/>
      <c r="EPY77" s="69"/>
      <c r="EPZ77" s="69"/>
      <c r="EQA77" s="70"/>
      <c r="EQB77" s="70"/>
      <c r="EQC77" s="70"/>
      <c r="EQD77" s="71"/>
      <c r="EQF77" s="65"/>
      <c r="EQG77" s="69"/>
      <c r="EQH77" s="69"/>
      <c r="EQI77" s="70"/>
      <c r="EQJ77" s="70"/>
      <c r="EQK77" s="70"/>
      <c r="EQL77" s="71"/>
      <c r="EQN77" s="65"/>
      <c r="EQO77" s="69"/>
      <c r="EQP77" s="69"/>
      <c r="EQQ77" s="70"/>
      <c r="EQR77" s="70"/>
      <c r="EQS77" s="70"/>
      <c r="EQT77" s="71"/>
      <c r="EQV77" s="65"/>
      <c r="EQW77" s="69"/>
      <c r="EQX77" s="69"/>
      <c r="EQY77" s="70"/>
      <c r="EQZ77" s="70"/>
      <c r="ERA77" s="70"/>
      <c r="ERB77" s="71"/>
      <c r="ERD77" s="65"/>
      <c r="ERE77" s="69"/>
      <c r="ERF77" s="69"/>
      <c r="ERG77" s="70"/>
      <c r="ERH77" s="70"/>
      <c r="ERI77" s="70"/>
      <c r="ERJ77" s="71"/>
      <c r="ERL77" s="65"/>
      <c r="ERM77" s="69"/>
      <c r="ERN77" s="69"/>
      <c r="ERO77" s="70"/>
      <c r="ERP77" s="70"/>
      <c r="ERQ77" s="70"/>
      <c r="ERR77" s="71"/>
      <c r="ERT77" s="65"/>
      <c r="ERU77" s="69"/>
      <c r="ERV77" s="69"/>
      <c r="ERW77" s="70"/>
      <c r="ERX77" s="70"/>
      <c r="ERY77" s="70"/>
      <c r="ERZ77" s="71"/>
      <c r="ESB77" s="65"/>
      <c r="ESC77" s="69"/>
      <c r="ESD77" s="69"/>
      <c r="ESE77" s="70"/>
      <c r="ESF77" s="70"/>
      <c r="ESG77" s="70"/>
      <c r="ESH77" s="71"/>
      <c r="ESJ77" s="65"/>
      <c r="ESK77" s="69"/>
      <c r="ESL77" s="69"/>
      <c r="ESM77" s="70"/>
      <c r="ESN77" s="70"/>
      <c r="ESO77" s="70"/>
      <c r="ESP77" s="71"/>
      <c r="ESR77" s="65"/>
      <c r="ESS77" s="69"/>
      <c r="EST77" s="69"/>
      <c r="ESU77" s="70"/>
      <c r="ESV77" s="70"/>
      <c r="ESW77" s="70"/>
      <c r="ESX77" s="71"/>
      <c r="ESZ77" s="65"/>
      <c r="ETA77" s="69"/>
      <c r="ETB77" s="69"/>
      <c r="ETC77" s="70"/>
      <c r="ETD77" s="70"/>
      <c r="ETE77" s="70"/>
      <c r="ETF77" s="71"/>
      <c r="ETH77" s="65"/>
      <c r="ETI77" s="69"/>
      <c r="ETJ77" s="69"/>
      <c r="ETK77" s="70"/>
      <c r="ETL77" s="70"/>
      <c r="ETM77" s="70"/>
      <c r="ETN77" s="71"/>
      <c r="ETP77" s="65"/>
      <c r="ETQ77" s="69"/>
      <c r="ETR77" s="69"/>
      <c r="ETS77" s="70"/>
      <c r="ETT77" s="70"/>
      <c r="ETU77" s="70"/>
      <c r="ETV77" s="71"/>
      <c r="ETX77" s="65"/>
      <c r="ETY77" s="69"/>
      <c r="ETZ77" s="69"/>
      <c r="EUA77" s="70"/>
      <c r="EUB77" s="70"/>
      <c r="EUC77" s="70"/>
      <c r="EUD77" s="71"/>
      <c r="EUF77" s="65"/>
      <c r="EUG77" s="69"/>
      <c r="EUH77" s="69"/>
      <c r="EUI77" s="70"/>
      <c r="EUJ77" s="70"/>
      <c r="EUK77" s="70"/>
      <c r="EUL77" s="71"/>
      <c r="EUN77" s="65"/>
      <c r="EUO77" s="69"/>
      <c r="EUP77" s="69"/>
      <c r="EUQ77" s="70"/>
      <c r="EUR77" s="70"/>
      <c r="EUS77" s="70"/>
      <c r="EUT77" s="71"/>
      <c r="EUV77" s="65"/>
      <c r="EUW77" s="69"/>
      <c r="EUX77" s="69"/>
      <c r="EUY77" s="70"/>
      <c r="EUZ77" s="70"/>
      <c r="EVA77" s="70"/>
      <c r="EVB77" s="71"/>
      <c r="EVD77" s="65"/>
      <c r="EVE77" s="69"/>
      <c r="EVF77" s="69"/>
      <c r="EVG77" s="70"/>
      <c r="EVH77" s="70"/>
      <c r="EVI77" s="70"/>
      <c r="EVJ77" s="71"/>
      <c r="EVL77" s="65"/>
      <c r="EVM77" s="69"/>
      <c r="EVN77" s="69"/>
      <c r="EVO77" s="70"/>
      <c r="EVP77" s="70"/>
      <c r="EVQ77" s="70"/>
      <c r="EVR77" s="71"/>
      <c r="EVT77" s="65"/>
      <c r="EVU77" s="69"/>
      <c r="EVV77" s="69"/>
      <c r="EVW77" s="70"/>
      <c r="EVX77" s="70"/>
      <c r="EVY77" s="70"/>
      <c r="EVZ77" s="71"/>
      <c r="EWB77" s="65"/>
      <c r="EWC77" s="69"/>
      <c r="EWD77" s="69"/>
      <c r="EWE77" s="70"/>
      <c r="EWF77" s="70"/>
      <c r="EWG77" s="70"/>
      <c r="EWH77" s="71"/>
      <c r="EWJ77" s="65"/>
      <c r="EWK77" s="69"/>
      <c r="EWL77" s="69"/>
      <c r="EWM77" s="70"/>
      <c r="EWN77" s="70"/>
      <c r="EWO77" s="70"/>
      <c r="EWP77" s="71"/>
      <c r="EWR77" s="65"/>
      <c r="EWS77" s="69"/>
      <c r="EWT77" s="69"/>
      <c r="EWU77" s="70"/>
      <c r="EWV77" s="70"/>
      <c r="EWW77" s="70"/>
      <c r="EWX77" s="71"/>
      <c r="EWZ77" s="65"/>
      <c r="EXA77" s="69"/>
      <c r="EXB77" s="69"/>
      <c r="EXC77" s="70"/>
      <c r="EXD77" s="70"/>
      <c r="EXE77" s="70"/>
      <c r="EXF77" s="71"/>
      <c r="EXH77" s="65"/>
      <c r="EXI77" s="69"/>
      <c r="EXJ77" s="69"/>
      <c r="EXK77" s="70"/>
      <c r="EXL77" s="70"/>
      <c r="EXM77" s="70"/>
      <c r="EXN77" s="71"/>
      <c r="EXP77" s="65"/>
      <c r="EXQ77" s="69"/>
      <c r="EXR77" s="69"/>
      <c r="EXS77" s="70"/>
      <c r="EXT77" s="70"/>
      <c r="EXU77" s="70"/>
      <c r="EXV77" s="71"/>
      <c r="EXX77" s="65"/>
      <c r="EXY77" s="69"/>
      <c r="EXZ77" s="69"/>
      <c r="EYA77" s="70"/>
      <c r="EYB77" s="70"/>
      <c r="EYC77" s="70"/>
      <c r="EYD77" s="71"/>
      <c r="EYF77" s="65"/>
      <c r="EYG77" s="69"/>
      <c r="EYH77" s="69"/>
      <c r="EYI77" s="70"/>
      <c r="EYJ77" s="70"/>
      <c r="EYK77" s="70"/>
      <c r="EYL77" s="71"/>
      <c r="EYN77" s="65"/>
      <c r="EYO77" s="69"/>
      <c r="EYP77" s="69"/>
      <c r="EYQ77" s="70"/>
      <c r="EYR77" s="70"/>
      <c r="EYS77" s="70"/>
      <c r="EYT77" s="71"/>
      <c r="EYV77" s="65"/>
      <c r="EYW77" s="69"/>
      <c r="EYX77" s="69"/>
      <c r="EYY77" s="70"/>
      <c r="EYZ77" s="70"/>
      <c r="EZA77" s="70"/>
      <c r="EZB77" s="71"/>
      <c r="EZD77" s="65"/>
      <c r="EZE77" s="69"/>
      <c r="EZF77" s="69"/>
      <c r="EZG77" s="70"/>
      <c r="EZH77" s="70"/>
      <c r="EZI77" s="70"/>
      <c r="EZJ77" s="71"/>
      <c r="EZL77" s="65"/>
      <c r="EZM77" s="69"/>
      <c r="EZN77" s="69"/>
      <c r="EZO77" s="70"/>
      <c r="EZP77" s="70"/>
      <c r="EZQ77" s="70"/>
      <c r="EZR77" s="71"/>
      <c r="EZT77" s="65"/>
      <c r="EZU77" s="69"/>
      <c r="EZV77" s="69"/>
      <c r="EZW77" s="70"/>
      <c r="EZX77" s="70"/>
      <c r="EZY77" s="70"/>
      <c r="EZZ77" s="71"/>
      <c r="FAB77" s="65"/>
      <c r="FAC77" s="69"/>
      <c r="FAD77" s="69"/>
      <c r="FAE77" s="70"/>
      <c r="FAF77" s="70"/>
      <c r="FAG77" s="70"/>
      <c r="FAH77" s="71"/>
      <c r="FAJ77" s="65"/>
      <c r="FAK77" s="69"/>
      <c r="FAL77" s="69"/>
      <c r="FAM77" s="70"/>
      <c r="FAN77" s="70"/>
      <c r="FAO77" s="70"/>
      <c r="FAP77" s="71"/>
      <c r="FAR77" s="65"/>
      <c r="FAS77" s="69"/>
      <c r="FAT77" s="69"/>
      <c r="FAU77" s="70"/>
      <c r="FAV77" s="70"/>
      <c r="FAW77" s="70"/>
      <c r="FAX77" s="71"/>
      <c r="FAZ77" s="65"/>
      <c r="FBA77" s="69"/>
      <c r="FBB77" s="69"/>
      <c r="FBC77" s="70"/>
      <c r="FBD77" s="70"/>
      <c r="FBE77" s="70"/>
      <c r="FBF77" s="71"/>
      <c r="FBH77" s="65"/>
      <c r="FBI77" s="69"/>
      <c r="FBJ77" s="69"/>
      <c r="FBK77" s="70"/>
      <c r="FBL77" s="70"/>
      <c r="FBM77" s="70"/>
      <c r="FBN77" s="71"/>
      <c r="FBP77" s="65"/>
      <c r="FBQ77" s="69"/>
      <c r="FBR77" s="69"/>
      <c r="FBS77" s="70"/>
      <c r="FBT77" s="70"/>
      <c r="FBU77" s="70"/>
      <c r="FBV77" s="71"/>
      <c r="FBX77" s="65"/>
      <c r="FBY77" s="69"/>
      <c r="FBZ77" s="69"/>
      <c r="FCA77" s="70"/>
      <c r="FCB77" s="70"/>
      <c r="FCC77" s="70"/>
      <c r="FCD77" s="71"/>
      <c r="FCF77" s="65"/>
      <c r="FCG77" s="69"/>
      <c r="FCH77" s="69"/>
      <c r="FCI77" s="70"/>
      <c r="FCJ77" s="70"/>
      <c r="FCK77" s="70"/>
      <c r="FCL77" s="71"/>
      <c r="FCN77" s="65"/>
      <c r="FCO77" s="69"/>
      <c r="FCP77" s="69"/>
      <c r="FCQ77" s="70"/>
      <c r="FCR77" s="70"/>
      <c r="FCS77" s="70"/>
      <c r="FCT77" s="71"/>
      <c r="FCV77" s="65"/>
      <c r="FCW77" s="69"/>
      <c r="FCX77" s="69"/>
      <c r="FCY77" s="70"/>
      <c r="FCZ77" s="70"/>
      <c r="FDA77" s="70"/>
      <c r="FDB77" s="71"/>
      <c r="FDD77" s="65"/>
      <c r="FDE77" s="69"/>
      <c r="FDF77" s="69"/>
      <c r="FDG77" s="70"/>
      <c r="FDH77" s="70"/>
      <c r="FDI77" s="70"/>
      <c r="FDJ77" s="71"/>
      <c r="FDL77" s="65"/>
      <c r="FDM77" s="69"/>
      <c r="FDN77" s="69"/>
      <c r="FDO77" s="70"/>
      <c r="FDP77" s="70"/>
      <c r="FDQ77" s="70"/>
      <c r="FDR77" s="71"/>
      <c r="FDT77" s="65"/>
      <c r="FDU77" s="69"/>
      <c r="FDV77" s="69"/>
      <c r="FDW77" s="70"/>
      <c r="FDX77" s="70"/>
      <c r="FDY77" s="70"/>
      <c r="FDZ77" s="71"/>
      <c r="FEB77" s="65"/>
      <c r="FEC77" s="69"/>
      <c r="FED77" s="69"/>
      <c r="FEE77" s="70"/>
      <c r="FEF77" s="70"/>
      <c r="FEG77" s="70"/>
      <c r="FEH77" s="71"/>
      <c r="FEJ77" s="65"/>
      <c r="FEK77" s="69"/>
      <c r="FEL77" s="69"/>
      <c r="FEM77" s="70"/>
      <c r="FEN77" s="70"/>
      <c r="FEO77" s="70"/>
      <c r="FEP77" s="71"/>
      <c r="FER77" s="65"/>
      <c r="FES77" s="69"/>
      <c r="FET77" s="69"/>
      <c r="FEU77" s="70"/>
      <c r="FEV77" s="70"/>
      <c r="FEW77" s="70"/>
      <c r="FEX77" s="71"/>
      <c r="FEZ77" s="65"/>
      <c r="FFA77" s="69"/>
      <c r="FFB77" s="69"/>
      <c r="FFC77" s="70"/>
      <c r="FFD77" s="70"/>
      <c r="FFE77" s="70"/>
      <c r="FFF77" s="71"/>
      <c r="FFH77" s="65"/>
      <c r="FFI77" s="69"/>
      <c r="FFJ77" s="69"/>
      <c r="FFK77" s="70"/>
      <c r="FFL77" s="70"/>
      <c r="FFM77" s="70"/>
      <c r="FFN77" s="71"/>
      <c r="FFP77" s="65"/>
      <c r="FFQ77" s="69"/>
      <c r="FFR77" s="69"/>
      <c r="FFS77" s="70"/>
      <c r="FFT77" s="70"/>
      <c r="FFU77" s="70"/>
      <c r="FFV77" s="71"/>
      <c r="FFX77" s="65"/>
      <c r="FFY77" s="69"/>
      <c r="FFZ77" s="69"/>
      <c r="FGA77" s="70"/>
      <c r="FGB77" s="70"/>
      <c r="FGC77" s="70"/>
      <c r="FGD77" s="71"/>
      <c r="FGF77" s="65"/>
      <c r="FGG77" s="69"/>
      <c r="FGH77" s="69"/>
      <c r="FGI77" s="70"/>
      <c r="FGJ77" s="70"/>
      <c r="FGK77" s="70"/>
      <c r="FGL77" s="71"/>
      <c r="FGN77" s="65"/>
      <c r="FGO77" s="69"/>
      <c r="FGP77" s="69"/>
      <c r="FGQ77" s="70"/>
      <c r="FGR77" s="70"/>
      <c r="FGS77" s="70"/>
      <c r="FGT77" s="71"/>
      <c r="FGV77" s="65"/>
      <c r="FGW77" s="69"/>
      <c r="FGX77" s="69"/>
      <c r="FGY77" s="70"/>
      <c r="FGZ77" s="70"/>
      <c r="FHA77" s="70"/>
      <c r="FHB77" s="71"/>
      <c r="FHD77" s="65"/>
      <c r="FHE77" s="69"/>
      <c r="FHF77" s="69"/>
      <c r="FHG77" s="70"/>
      <c r="FHH77" s="70"/>
      <c r="FHI77" s="70"/>
      <c r="FHJ77" s="71"/>
      <c r="FHL77" s="65"/>
      <c r="FHM77" s="69"/>
      <c r="FHN77" s="69"/>
      <c r="FHO77" s="70"/>
      <c r="FHP77" s="70"/>
      <c r="FHQ77" s="70"/>
      <c r="FHR77" s="71"/>
      <c r="FHT77" s="65"/>
      <c r="FHU77" s="69"/>
      <c r="FHV77" s="69"/>
      <c r="FHW77" s="70"/>
      <c r="FHX77" s="70"/>
      <c r="FHY77" s="70"/>
      <c r="FHZ77" s="71"/>
      <c r="FIB77" s="65"/>
      <c r="FIC77" s="69"/>
      <c r="FID77" s="69"/>
      <c r="FIE77" s="70"/>
      <c r="FIF77" s="70"/>
      <c r="FIG77" s="70"/>
      <c r="FIH77" s="71"/>
      <c r="FIJ77" s="65"/>
      <c r="FIK77" s="69"/>
      <c r="FIL77" s="69"/>
      <c r="FIM77" s="70"/>
      <c r="FIN77" s="70"/>
      <c r="FIO77" s="70"/>
      <c r="FIP77" s="71"/>
      <c r="FIR77" s="65"/>
      <c r="FIS77" s="69"/>
      <c r="FIT77" s="69"/>
      <c r="FIU77" s="70"/>
      <c r="FIV77" s="70"/>
      <c r="FIW77" s="70"/>
      <c r="FIX77" s="71"/>
      <c r="FIZ77" s="65"/>
      <c r="FJA77" s="69"/>
      <c r="FJB77" s="69"/>
      <c r="FJC77" s="70"/>
      <c r="FJD77" s="70"/>
      <c r="FJE77" s="70"/>
      <c r="FJF77" s="71"/>
      <c r="FJH77" s="65"/>
      <c r="FJI77" s="69"/>
      <c r="FJJ77" s="69"/>
      <c r="FJK77" s="70"/>
      <c r="FJL77" s="70"/>
      <c r="FJM77" s="70"/>
      <c r="FJN77" s="71"/>
      <c r="FJP77" s="65"/>
      <c r="FJQ77" s="69"/>
      <c r="FJR77" s="69"/>
      <c r="FJS77" s="70"/>
      <c r="FJT77" s="70"/>
      <c r="FJU77" s="70"/>
      <c r="FJV77" s="71"/>
      <c r="FJX77" s="65"/>
      <c r="FJY77" s="69"/>
      <c r="FJZ77" s="69"/>
      <c r="FKA77" s="70"/>
      <c r="FKB77" s="70"/>
      <c r="FKC77" s="70"/>
      <c r="FKD77" s="71"/>
      <c r="FKF77" s="65"/>
      <c r="FKG77" s="69"/>
      <c r="FKH77" s="69"/>
      <c r="FKI77" s="70"/>
      <c r="FKJ77" s="70"/>
      <c r="FKK77" s="70"/>
      <c r="FKL77" s="71"/>
      <c r="FKN77" s="65"/>
      <c r="FKO77" s="69"/>
      <c r="FKP77" s="69"/>
      <c r="FKQ77" s="70"/>
      <c r="FKR77" s="70"/>
      <c r="FKS77" s="70"/>
      <c r="FKT77" s="71"/>
      <c r="FKV77" s="65"/>
      <c r="FKW77" s="69"/>
      <c r="FKX77" s="69"/>
      <c r="FKY77" s="70"/>
      <c r="FKZ77" s="70"/>
      <c r="FLA77" s="70"/>
      <c r="FLB77" s="71"/>
      <c r="FLD77" s="65"/>
      <c r="FLE77" s="69"/>
      <c r="FLF77" s="69"/>
      <c r="FLG77" s="70"/>
      <c r="FLH77" s="70"/>
      <c r="FLI77" s="70"/>
      <c r="FLJ77" s="71"/>
      <c r="FLL77" s="65"/>
      <c r="FLM77" s="69"/>
      <c r="FLN77" s="69"/>
      <c r="FLO77" s="70"/>
      <c r="FLP77" s="70"/>
      <c r="FLQ77" s="70"/>
      <c r="FLR77" s="71"/>
      <c r="FLT77" s="65"/>
      <c r="FLU77" s="69"/>
      <c r="FLV77" s="69"/>
      <c r="FLW77" s="70"/>
      <c r="FLX77" s="70"/>
      <c r="FLY77" s="70"/>
      <c r="FLZ77" s="71"/>
      <c r="FMB77" s="65"/>
      <c r="FMC77" s="69"/>
      <c r="FMD77" s="69"/>
      <c r="FME77" s="70"/>
      <c r="FMF77" s="70"/>
      <c r="FMG77" s="70"/>
      <c r="FMH77" s="71"/>
      <c r="FMJ77" s="65"/>
      <c r="FMK77" s="69"/>
      <c r="FML77" s="69"/>
      <c r="FMM77" s="70"/>
      <c r="FMN77" s="70"/>
      <c r="FMO77" s="70"/>
      <c r="FMP77" s="71"/>
      <c r="FMR77" s="65"/>
      <c r="FMS77" s="69"/>
      <c r="FMT77" s="69"/>
      <c r="FMU77" s="70"/>
      <c r="FMV77" s="70"/>
      <c r="FMW77" s="70"/>
      <c r="FMX77" s="71"/>
      <c r="FMZ77" s="65"/>
      <c r="FNA77" s="69"/>
      <c r="FNB77" s="69"/>
      <c r="FNC77" s="70"/>
      <c r="FND77" s="70"/>
      <c r="FNE77" s="70"/>
      <c r="FNF77" s="71"/>
      <c r="FNH77" s="65"/>
      <c r="FNI77" s="69"/>
      <c r="FNJ77" s="69"/>
      <c r="FNK77" s="70"/>
      <c r="FNL77" s="70"/>
      <c r="FNM77" s="70"/>
      <c r="FNN77" s="71"/>
      <c r="FNP77" s="65"/>
      <c r="FNQ77" s="69"/>
      <c r="FNR77" s="69"/>
      <c r="FNS77" s="70"/>
      <c r="FNT77" s="70"/>
      <c r="FNU77" s="70"/>
      <c r="FNV77" s="71"/>
      <c r="FNX77" s="65"/>
      <c r="FNY77" s="69"/>
      <c r="FNZ77" s="69"/>
      <c r="FOA77" s="70"/>
      <c r="FOB77" s="70"/>
      <c r="FOC77" s="70"/>
      <c r="FOD77" s="71"/>
      <c r="FOF77" s="65"/>
      <c r="FOG77" s="69"/>
      <c r="FOH77" s="69"/>
      <c r="FOI77" s="70"/>
      <c r="FOJ77" s="70"/>
      <c r="FOK77" s="70"/>
      <c r="FOL77" s="71"/>
      <c r="FON77" s="65"/>
      <c r="FOO77" s="69"/>
      <c r="FOP77" s="69"/>
      <c r="FOQ77" s="70"/>
      <c r="FOR77" s="70"/>
      <c r="FOS77" s="70"/>
      <c r="FOT77" s="71"/>
      <c r="FOV77" s="65"/>
      <c r="FOW77" s="69"/>
      <c r="FOX77" s="69"/>
      <c r="FOY77" s="70"/>
      <c r="FOZ77" s="70"/>
      <c r="FPA77" s="70"/>
      <c r="FPB77" s="71"/>
      <c r="FPD77" s="65"/>
      <c r="FPE77" s="69"/>
      <c r="FPF77" s="69"/>
      <c r="FPG77" s="70"/>
      <c r="FPH77" s="70"/>
      <c r="FPI77" s="70"/>
      <c r="FPJ77" s="71"/>
      <c r="FPL77" s="65"/>
      <c r="FPM77" s="69"/>
      <c r="FPN77" s="69"/>
      <c r="FPO77" s="70"/>
      <c r="FPP77" s="70"/>
      <c r="FPQ77" s="70"/>
      <c r="FPR77" s="71"/>
      <c r="FPT77" s="65"/>
      <c r="FPU77" s="69"/>
      <c r="FPV77" s="69"/>
      <c r="FPW77" s="70"/>
      <c r="FPX77" s="70"/>
      <c r="FPY77" s="70"/>
      <c r="FPZ77" s="71"/>
      <c r="FQB77" s="65"/>
      <c r="FQC77" s="69"/>
      <c r="FQD77" s="69"/>
      <c r="FQE77" s="70"/>
      <c r="FQF77" s="70"/>
      <c r="FQG77" s="70"/>
      <c r="FQH77" s="71"/>
      <c r="FQJ77" s="65"/>
      <c r="FQK77" s="69"/>
      <c r="FQL77" s="69"/>
      <c r="FQM77" s="70"/>
      <c r="FQN77" s="70"/>
      <c r="FQO77" s="70"/>
      <c r="FQP77" s="71"/>
      <c r="FQR77" s="65"/>
      <c r="FQS77" s="69"/>
      <c r="FQT77" s="69"/>
      <c r="FQU77" s="70"/>
      <c r="FQV77" s="70"/>
      <c r="FQW77" s="70"/>
      <c r="FQX77" s="71"/>
      <c r="FQZ77" s="65"/>
      <c r="FRA77" s="69"/>
      <c r="FRB77" s="69"/>
      <c r="FRC77" s="70"/>
      <c r="FRD77" s="70"/>
      <c r="FRE77" s="70"/>
      <c r="FRF77" s="71"/>
      <c r="FRH77" s="65"/>
      <c r="FRI77" s="69"/>
      <c r="FRJ77" s="69"/>
      <c r="FRK77" s="70"/>
      <c r="FRL77" s="70"/>
      <c r="FRM77" s="70"/>
      <c r="FRN77" s="71"/>
      <c r="FRP77" s="65"/>
      <c r="FRQ77" s="69"/>
      <c r="FRR77" s="69"/>
      <c r="FRS77" s="70"/>
      <c r="FRT77" s="70"/>
      <c r="FRU77" s="70"/>
      <c r="FRV77" s="71"/>
      <c r="FRX77" s="65"/>
      <c r="FRY77" s="69"/>
      <c r="FRZ77" s="69"/>
      <c r="FSA77" s="70"/>
      <c r="FSB77" s="70"/>
      <c r="FSC77" s="70"/>
      <c r="FSD77" s="71"/>
      <c r="FSF77" s="65"/>
      <c r="FSG77" s="69"/>
      <c r="FSH77" s="69"/>
      <c r="FSI77" s="70"/>
      <c r="FSJ77" s="70"/>
      <c r="FSK77" s="70"/>
      <c r="FSL77" s="71"/>
      <c r="FSN77" s="65"/>
      <c r="FSO77" s="69"/>
      <c r="FSP77" s="69"/>
      <c r="FSQ77" s="70"/>
      <c r="FSR77" s="70"/>
      <c r="FSS77" s="70"/>
      <c r="FST77" s="71"/>
      <c r="FSV77" s="65"/>
      <c r="FSW77" s="69"/>
      <c r="FSX77" s="69"/>
      <c r="FSY77" s="70"/>
      <c r="FSZ77" s="70"/>
      <c r="FTA77" s="70"/>
      <c r="FTB77" s="71"/>
      <c r="FTD77" s="65"/>
      <c r="FTE77" s="69"/>
      <c r="FTF77" s="69"/>
      <c r="FTG77" s="70"/>
      <c r="FTH77" s="70"/>
      <c r="FTI77" s="70"/>
      <c r="FTJ77" s="71"/>
      <c r="FTL77" s="65"/>
      <c r="FTM77" s="69"/>
      <c r="FTN77" s="69"/>
      <c r="FTO77" s="70"/>
      <c r="FTP77" s="70"/>
      <c r="FTQ77" s="70"/>
      <c r="FTR77" s="71"/>
      <c r="FTT77" s="65"/>
      <c r="FTU77" s="69"/>
      <c r="FTV77" s="69"/>
      <c r="FTW77" s="70"/>
      <c r="FTX77" s="70"/>
      <c r="FTY77" s="70"/>
      <c r="FTZ77" s="71"/>
      <c r="FUB77" s="65"/>
      <c r="FUC77" s="69"/>
      <c r="FUD77" s="69"/>
      <c r="FUE77" s="70"/>
      <c r="FUF77" s="70"/>
      <c r="FUG77" s="70"/>
      <c r="FUH77" s="71"/>
      <c r="FUJ77" s="65"/>
      <c r="FUK77" s="69"/>
      <c r="FUL77" s="69"/>
      <c r="FUM77" s="70"/>
      <c r="FUN77" s="70"/>
      <c r="FUO77" s="70"/>
      <c r="FUP77" s="71"/>
      <c r="FUR77" s="65"/>
      <c r="FUS77" s="69"/>
      <c r="FUT77" s="69"/>
      <c r="FUU77" s="70"/>
      <c r="FUV77" s="70"/>
      <c r="FUW77" s="70"/>
      <c r="FUX77" s="71"/>
      <c r="FUZ77" s="65"/>
      <c r="FVA77" s="69"/>
      <c r="FVB77" s="69"/>
      <c r="FVC77" s="70"/>
      <c r="FVD77" s="70"/>
      <c r="FVE77" s="70"/>
      <c r="FVF77" s="71"/>
      <c r="FVH77" s="65"/>
      <c r="FVI77" s="69"/>
      <c r="FVJ77" s="69"/>
      <c r="FVK77" s="70"/>
      <c r="FVL77" s="70"/>
      <c r="FVM77" s="70"/>
      <c r="FVN77" s="71"/>
      <c r="FVP77" s="65"/>
      <c r="FVQ77" s="69"/>
      <c r="FVR77" s="69"/>
      <c r="FVS77" s="70"/>
      <c r="FVT77" s="70"/>
      <c r="FVU77" s="70"/>
      <c r="FVV77" s="71"/>
      <c r="FVX77" s="65"/>
      <c r="FVY77" s="69"/>
      <c r="FVZ77" s="69"/>
      <c r="FWA77" s="70"/>
      <c r="FWB77" s="70"/>
      <c r="FWC77" s="70"/>
      <c r="FWD77" s="71"/>
      <c r="FWF77" s="65"/>
      <c r="FWG77" s="69"/>
      <c r="FWH77" s="69"/>
      <c r="FWI77" s="70"/>
      <c r="FWJ77" s="70"/>
      <c r="FWK77" s="70"/>
      <c r="FWL77" s="71"/>
      <c r="FWN77" s="65"/>
      <c r="FWO77" s="69"/>
      <c r="FWP77" s="69"/>
      <c r="FWQ77" s="70"/>
      <c r="FWR77" s="70"/>
      <c r="FWS77" s="70"/>
      <c r="FWT77" s="71"/>
      <c r="FWV77" s="65"/>
      <c r="FWW77" s="69"/>
      <c r="FWX77" s="69"/>
      <c r="FWY77" s="70"/>
      <c r="FWZ77" s="70"/>
      <c r="FXA77" s="70"/>
      <c r="FXB77" s="71"/>
      <c r="FXD77" s="65"/>
      <c r="FXE77" s="69"/>
      <c r="FXF77" s="69"/>
      <c r="FXG77" s="70"/>
      <c r="FXH77" s="70"/>
      <c r="FXI77" s="70"/>
      <c r="FXJ77" s="71"/>
      <c r="FXL77" s="65"/>
      <c r="FXM77" s="69"/>
      <c r="FXN77" s="69"/>
      <c r="FXO77" s="70"/>
      <c r="FXP77" s="70"/>
      <c r="FXQ77" s="70"/>
      <c r="FXR77" s="71"/>
      <c r="FXT77" s="65"/>
      <c r="FXU77" s="69"/>
      <c r="FXV77" s="69"/>
      <c r="FXW77" s="70"/>
      <c r="FXX77" s="70"/>
      <c r="FXY77" s="70"/>
      <c r="FXZ77" s="71"/>
      <c r="FYB77" s="65"/>
      <c r="FYC77" s="69"/>
      <c r="FYD77" s="69"/>
      <c r="FYE77" s="70"/>
      <c r="FYF77" s="70"/>
      <c r="FYG77" s="70"/>
      <c r="FYH77" s="71"/>
      <c r="FYJ77" s="65"/>
      <c r="FYK77" s="69"/>
      <c r="FYL77" s="69"/>
      <c r="FYM77" s="70"/>
      <c r="FYN77" s="70"/>
      <c r="FYO77" s="70"/>
      <c r="FYP77" s="71"/>
      <c r="FYR77" s="65"/>
      <c r="FYS77" s="69"/>
      <c r="FYT77" s="69"/>
      <c r="FYU77" s="70"/>
      <c r="FYV77" s="70"/>
      <c r="FYW77" s="70"/>
      <c r="FYX77" s="71"/>
      <c r="FYZ77" s="65"/>
      <c r="FZA77" s="69"/>
      <c r="FZB77" s="69"/>
      <c r="FZC77" s="70"/>
      <c r="FZD77" s="70"/>
      <c r="FZE77" s="70"/>
      <c r="FZF77" s="71"/>
      <c r="FZH77" s="65"/>
      <c r="FZI77" s="69"/>
      <c r="FZJ77" s="69"/>
      <c r="FZK77" s="70"/>
      <c r="FZL77" s="70"/>
      <c r="FZM77" s="70"/>
      <c r="FZN77" s="71"/>
      <c r="FZP77" s="65"/>
      <c r="FZQ77" s="69"/>
      <c r="FZR77" s="69"/>
      <c r="FZS77" s="70"/>
      <c r="FZT77" s="70"/>
      <c r="FZU77" s="70"/>
      <c r="FZV77" s="71"/>
      <c r="FZX77" s="65"/>
      <c r="FZY77" s="69"/>
      <c r="FZZ77" s="69"/>
      <c r="GAA77" s="70"/>
      <c r="GAB77" s="70"/>
      <c r="GAC77" s="70"/>
      <c r="GAD77" s="71"/>
      <c r="GAF77" s="65"/>
      <c r="GAG77" s="69"/>
      <c r="GAH77" s="69"/>
      <c r="GAI77" s="70"/>
      <c r="GAJ77" s="70"/>
      <c r="GAK77" s="70"/>
      <c r="GAL77" s="71"/>
      <c r="GAN77" s="65"/>
      <c r="GAO77" s="69"/>
      <c r="GAP77" s="69"/>
      <c r="GAQ77" s="70"/>
      <c r="GAR77" s="70"/>
      <c r="GAS77" s="70"/>
      <c r="GAT77" s="71"/>
      <c r="GAV77" s="65"/>
      <c r="GAW77" s="69"/>
      <c r="GAX77" s="69"/>
      <c r="GAY77" s="70"/>
      <c r="GAZ77" s="70"/>
      <c r="GBA77" s="70"/>
      <c r="GBB77" s="71"/>
      <c r="GBD77" s="65"/>
      <c r="GBE77" s="69"/>
      <c r="GBF77" s="69"/>
      <c r="GBG77" s="70"/>
      <c r="GBH77" s="70"/>
      <c r="GBI77" s="70"/>
      <c r="GBJ77" s="71"/>
      <c r="GBL77" s="65"/>
      <c r="GBM77" s="69"/>
      <c r="GBN77" s="69"/>
      <c r="GBO77" s="70"/>
      <c r="GBP77" s="70"/>
      <c r="GBQ77" s="70"/>
      <c r="GBR77" s="71"/>
      <c r="GBT77" s="65"/>
      <c r="GBU77" s="69"/>
      <c r="GBV77" s="69"/>
      <c r="GBW77" s="70"/>
      <c r="GBX77" s="70"/>
      <c r="GBY77" s="70"/>
      <c r="GBZ77" s="71"/>
      <c r="GCB77" s="65"/>
      <c r="GCC77" s="69"/>
      <c r="GCD77" s="69"/>
      <c r="GCE77" s="70"/>
      <c r="GCF77" s="70"/>
      <c r="GCG77" s="70"/>
      <c r="GCH77" s="71"/>
      <c r="GCJ77" s="65"/>
      <c r="GCK77" s="69"/>
      <c r="GCL77" s="69"/>
      <c r="GCM77" s="70"/>
      <c r="GCN77" s="70"/>
      <c r="GCO77" s="70"/>
      <c r="GCP77" s="71"/>
      <c r="GCR77" s="65"/>
      <c r="GCS77" s="69"/>
      <c r="GCT77" s="69"/>
      <c r="GCU77" s="70"/>
      <c r="GCV77" s="70"/>
      <c r="GCW77" s="70"/>
      <c r="GCX77" s="71"/>
      <c r="GCZ77" s="65"/>
      <c r="GDA77" s="69"/>
      <c r="GDB77" s="69"/>
      <c r="GDC77" s="70"/>
      <c r="GDD77" s="70"/>
      <c r="GDE77" s="70"/>
      <c r="GDF77" s="71"/>
      <c r="GDH77" s="65"/>
      <c r="GDI77" s="69"/>
      <c r="GDJ77" s="69"/>
      <c r="GDK77" s="70"/>
      <c r="GDL77" s="70"/>
      <c r="GDM77" s="70"/>
      <c r="GDN77" s="71"/>
      <c r="GDP77" s="65"/>
      <c r="GDQ77" s="69"/>
      <c r="GDR77" s="69"/>
      <c r="GDS77" s="70"/>
      <c r="GDT77" s="70"/>
      <c r="GDU77" s="70"/>
      <c r="GDV77" s="71"/>
      <c r="GDX77" s="65"/>
      <c r="GDY77" s="69"/>
      <c r="GDZ77" s="69"/>
      <c r="GEA77" s="70"/>
      <c r="GEB77" s="70"/>
      <c r="GEC77" s="70"/>
      <c r="GED77" s="71"/>
      <c r="GEF77" s="65"/>
      <c r="GEG77" s="69"/>
      <c r="GEH77" s="69"/>
      <c r="GEI77" s="70"/>
      <c r="GEJ77" s="70"/>
      <c r="GEK77" s="70"/>
      <c r="GEL77" s="71"/>
      <c r="GEN77" s="65"/>
      <c r="GEO77" s="69"/>
      <c r="GEP77" s="69"/>
      <c r="GEQ77" s="70"/>
      <c r="GER77" s="70"/>
      <c r="GES77" s="70"/>
      <c r="GET77" s="71"/>
      <c r="GEV77" s="65"/>
      <c r="GEW77" s="69"/>
      <c r="GEX77" s="69"/>
      <c r="GEY77" s="70"/>
      <c r="GEZ77" s="70"/>
      <c r="GFA77" s="70"/>
      <c r="GFB77" s="71"/>
      <c r="GFD77" s="65"/>
      <c r="GFE77" s="69"/>
      <c r="GFF77" s="69"/>
      <c r="GFG77" s="70"/>
      <c r="GFH77" s="70"/>
      <c r="GFI77" s="70"/>
      <c r="GFJ77" s="71"/>
      <c r="GFL77" s="65"/>
      <c r="GFM77" s="69"/>
      <c r="GFN77" s="69"/>
      <c r="GFO77" s="70"/>
      <c r="GFP77" s="70"/>
      <c r="GFQ77" s="70"/>
      <c r="GFR77" s="71"/>
      <c r="GFT77" s="65"/>
      <c r="GFU77" s="69"/>
      <c r="GFV77" s="69"/>
      <c r="GFW77" s="70"/>
      <c r="GFX77" s="70"/>
      <c r="GFY77" s="70"/>
      <c r="GFZ77" s="71"/>
      <c r="GGB77" s="65"/>
      <c r="GGC77" s="69"/>
      <c r="GGD77" s="69"/>
      <c r="GGE77" s="70"/>
      <c r="GGF77" s="70"/>
      <c r="GGG77" s="70"/>
      <c r="GGH77" s="71"/>
      <c r="GGJ77" s="65"/>
      <c r="GGK77" s="69"/>
      <c r="GGL77" s="69"/>
      <c r="GGM77" s="70"/>
      <c r="GGN77" s="70"/>
      <c r="GGO77" s="70"/>
      <c r="GGP77" s="71"/>
      <c r="GGR77" s="65"/>
      <c r="GGS77" s="69"/>
      <c r="GGT77" s="69"/>
      <c r="GGU77" s="70"/>
      <c r="GGV77" s="70"/>
      <c r="GGW77" s="70"/>
      <c r="GGX77" s="71"/>
      <c r="GGZ77" s="65"/>
      <c r="GHA77" s="69"/>
      <c r="GHB77" s="69"/>
      <c r="GHC77" s="70"/>
      <c r="GHD77" s="70"/>
      <c r="GHE77" s="70"/>
      <c r="GHF77" s="71"/>
      <c r="GHH77" s="65"/>
      <c r="GHI77" s="69"/>
      <c r="GHJ77" s="69"/>
      <c r="GHK77" s="70"/>
      <c r="GHL77" s="70"/>
      <c r="GHM77" s="70"/>
      <c r="GHN77" s="71"/>
      <c r="GHP77" s="65"/>
      <c r="GHQ77" s="69"/>
      <c r="GHR77" s="69"/>
      <c r="GHS77" s="70"/>
      <c r="GHT77" s="70"/>
      <c r="GHU77" s="70"/>
      <c r="GHV77" s="71"/>
      <c r="GHX77" s="65"/>
      <c r="GHY77" s="69"/>
      <c r="GHZ77" s="69"/>
      <c r="GIA77" s="70"/>
      <c r="GIB77" s="70"/>
      <c r="GIC77" s="70"/>
      <c r="GID77" s="71"/>
      <c r="GIF77" s="65"/>
      <c r="GIG77" s="69"/>
      <c r="GIH77" s="69"/>
      <c r="GII77" s="70"/>
      <c r="GIJ77" s="70"/>
      <c r="GIK77" s="70"/>
      <c r="GIL77" s="71"/>
      <c r="GIN77" s="65"/>
      <c r="GIO77" s="69"/>
      <c r="GIP77" s="69"/>
      <c r="GIQ77" s="70"/>
      <c r="GIR77" s="70"/>
      <c r="GIS77" s="70"/>
      <c r="GIT77" s="71"/>
      <c r="GIV77" s="65"/>
      <c r="GIW77" s="69"/>
      <c r="GIX77" s="69"/>
      <c r="GIY77" s="70"/>
      <c r="GIZ77" s="70"/>
      <c r="GJA77" s="70"/>
      <c r="GJB77" s="71"/>
      <c r="GJD77" s="65"/>
      <c r="GJE77" s="69"/>
      <c r="GJF77" s="69"/>
      <c r="GJG77" s="70"/>
      <c r="GJH77" s="70"/>
      <c r="GJI77" s="70"/>
      <c r="GJJ77" s="71"/>
      <c r="GJL77" s="65"/>
      <c r="GJM77" s="69"/>
      <c r="GJN77" s="69"/>
      <c r="GJO77" s="70"/>
      <c r="GJP77" s="70"/>
      <c r="GJQ77" s="70"/>
      <c r="GJR77" s="71"/>
      <c r="GJT77" s="65"/>
      <c r="GJU77" s="69"/>
      <c r="GJV77" s="69"/>
      <c r="GJW77" s="70"/>
      <c r="GJX77" s="70"/>
      <c r="GJY77" s="70"/>
      <c r="GJZ77" s="71"/>
      <c r="GKB77" s="65"/>
      <c r="GKC77" s="69"/>
      <c r="GKD77" s="69"/>
      <c r="GKE77" s="70"/>
      <c r="GKF77" s="70"/>
      <c r="GKG77" s="70"/>
      <c r="GKH77" s="71"/>
      <c r="GKJ77" s="65"/>
      <c r="GKK77" s="69"/>
      <c r="GKL77" s="69"/>
      <c r="GKM77" s="70"/>
      <c r="GKN77" s="70"/>
      <c r="GKO77" s="70"/>
      <c r="GKP77" s="71"/>
      <c r="GKR77" s="65"/>
      <c r="GKS77" s="69"/>
      <c r="GKT77" s="69"/>
      <c r="GKU77" s="70"/>
      <c r="GKV77" s="70"/>
      <c r="GKW77" s="70"/>
      <c r="GKX77" s="71"/>
      <c r="GKZ77" s="65"/>
      <c r="GLA77" s="69"/>
      <c r="GLB77" s="69"/>
      <c r="GLC77" s="70"/>
      <c r="GLD77" s="70"/>
      <c r="GLE77" s="70"/>
      <c r="GLF77" s="71"/>
      <c r="GLH77" s="65"/>
      <c r="GLI77" s="69"/>
      <c r="GLJ77" s="69"/>
      <c r="GLK77" s="70"/>
      <c r="GLL77" s="70"/>
      <c r="GLM77" s="70"/>
      <c r="GLN77" s="71"/>
      <c r="GLP77" s="65"/>
      <c r="GLQ77" s="69"/>
      <c r="GLR77" s="69"/>
      <c r="GLS77" s="70"/>
      <c r="GLT77" s="70"/>
      <c r="GLU77" s="70"/>
      <c r="GLV77" s="71"/>
      <c r="GLX77" s="65"/>
      <c r="GLY77" s="69"/>
      <c r="GLZ77" s="69"/>
      <c r="GMA77" s="70"/>
      <c r="GMB77" s="70"/>
      <c r="GMC77" s="70"/>
      <c r="GMD77" s="71"/>
      <c r="GMF77" s="65"/>
      <c r="GMG77" s="69"/>
      <c r="GMH77" s="69"/>
      <c r="GMI77" s="70"/>
      <c r="GMJ77" s="70"/>
      <c r="GMK77" s="70"/>
      <c r="GML77" s="71"/>
      <c r="GMN77" s="65"/>
      <c r="GMO77" s="69"/>
      <c r="GMP77" s="69"/>
      <c r="GMQ77" s="70"/>
      <c r="GMR77" s="70"/>
      <c r="GMS77" s="70"/>
      <c r="GMT77" s="71"/>
      <c r="GMV77" s="65"/>
      <c r="GMW77" s="69"/>
      <c r="GMX77" s="69"/>
      <c r="GMY77" s="70"/>
      <c r="GMZ77" s="70"/>
      <c r="GNA77" s="70"/>
      <c r="GNB77" s="71"/>
      <c r="GND77" s="65"/>
      <c r="GNE77" s="69"/>
      <c r="GNF77" s="69"/>
      <c r="GNG77" s="70"/>
      <c r="GNH77" s="70"/>
      <c r="GNI77" s="70"/>
      <c r="GNJ77" s="71"/>
      <c r="GNL77" s="65"/>
      <c r="GNM77" s="69"/>
      <c r="GNN77" s="69"/>
      <c r="GNO77" s="70"/>
      <c r="GNP77" s="70"/>
      <c r="GNQ77" s="70"/>
      <c r="GNR77" s="71"/>
      <c r="GNT77" s="65"/>
      <c r="GNU77" s="69"/>
      <c r="GNV77" s="69"/>
      <c r="GNW77" s="70"/>
      <c r="GNX77" s="70"/>
      <c r="GNY77" s="70"/>
      <c r="GNZ77" s="71"/>
      <c r="GOB77" s="65"/>
      <c r="GOC77" s="69"/>
      <c r="GOD77" s="69"/>
      <c r="GOE77" s="70"/>
      <c r="GOF77" s="70"/>
      <c r="GOG77" s="70"/>
      <c r="GOH77" s="71"/>
      <c r="GOJ77" s="65"/>
      <c r="GOK77" s="69"/>
      <c r="GOL77" s="69"/>
      <c r="GOM77" s="70"/>
      <c r="GON77" s="70"/>
      <c r="GOO77" s="70"/>
      <c r="GOP77" s="71"/>
      <c r="GOR77" s="65"/>
      <c r="GOS77" s="69"/>
      <c r="GOT77" s="69"/>
      <c r="GOU77" s="70"/>
      <c r="GOV77" s="70"/>
      <c r="GOW77" s="70"/>
      <c r="GOX77" s="71"/>
      <c r="GOZ77" s="65"/>
      <c r="GPA77" s="69"/>
      <c r="GPB77" s="69"/>
      <c r="GPC77" s="70"/>
      <c r="GPD77" s="70"/>
      <c r="GPE77" s="70"/>
      <c r="GPF77" s="71"/>
      <c r="GPH77" s="65"/>
      <c r="GPI77" s="69"/>
      <c r="GPJ77" s="69"/>
      <c r="GPK77" s="70"/>
      <c r="GPL77" s="70"/>
      <c r="GPM77" s="70"/>
      <c r="GPN77" s="71"/>
      <c r="GPP77" s="65"/>
      <c r="GPQ77" s="69"/>
      <c r="GPR77" s="69"/>
      <c r="GPS77" s="70"/>
      <c r="GPT77" s="70"/>
      <c r="GPU77" s="70"/>
      <c r="GPV77" s="71"/>
      <c r="GPX77" s="65"/>
      <c r="GPY77" s="69"/>
      <c r="GPZ77" s="69"/>
      <c r="GQA77" s="70"/>
      <c r="GQB77" s="70"/>
      <c r="GQC77" s="70"/>
      <c r="GQD77" s="71"/>
      <c r="GQF77" s="65"/>
      <c r="GQG77" s="69"/>
      <c r="GQH77" s="69"/>
      <c r="GQI77" s="70"/>
      <c r="GQJ77" s="70"/>
      <c r="GQK77" s="70"/>
      <c r="GQL77" s="71"/>
      <c r="GQN77" s="65"/>
      <c r="GQO77" s="69"/>
      <c r="GQP77" s="69"/>
      <c r="GQQ77" s="70"/>
      <c r="GQR77" s="70"/>
      <c r="GQS77" s="70"/>
      <c r="GQT77" s="71"/>
      <c r="GQV77" s="65"/>
      <c r="GQW77" s="69"/>
      <c r="GQX77" s="69"/>
      <c r="GQY77" s="70"/>
      <c r="GQZ77" s="70"/>
      <c r="GRA77" s="70"/>
      <c r="GRB77" s="71"/>
      <c r="GRD77" s="65"/>
      <c r="GRE77" s="69"/>
      <c r="GRF77" s="69"/>
      <c r="GRG77" s="70"/>
      <c r="GRH77" s="70"/>
      <c r="GRI77" s="70"/>
      <c r="GRJ77" s="71"/>
      <c r="GRL77" s="65"/>
      <c r="GRM77" s="69"/>
      <c r="GRN77" s="69"/>
      <c r="GRO77" s="70"/>
      <c r="GRP77" s="70"/>
      <c r="GRQ77" s="70"/>
      <c r="GRR77" s="71"/>
      <c r="GRT77" s="65"/>
      <c r="GRU77" s="69"/>
      <c r="GRV77" s="69"/>
      <c r="GRW77" s="70"/>
      <c r="GRX77" s="70"/>
      <c r="GRY77" s="70"/>
      <c r="GRZ77" s="71"/>
      <c r="GSB77" s="65"/>
      <c r="GSC77" s="69"/>
      <c r="GSD77" s="69"/>
      <c r="GSE77" s="70"/>
      <c r="GSF77" s="70"/>
      <c r="GSG77" s="70"/>
      <c r="GSH77" s="71"/>
      <c r="GSJ77" s="65"/>
      <c r="GSK77" s="69"/>
      <c r="GSL77" s="69"/>
      <c r="GSM77" s="70"/>
      <c r="GSN77" s="70"/>
      <c r="GSO77" s="70"/>
      <c r="GSP77" s="71"/>
      <c r="GSR77" s="65"/>
      <c r="GSS77" s="69"/>
      <c r="GST77" s="69"/>
      <c r="GSU77" s="70"/>
      <c r="GSV77" s="70"/>
      <c r="GSW77" s="70"/>
      <c r="GSX77" s="71"/>
      <c r="GSZ77" s="65"/>
      <c r="GTA77" s="69"/>
      <c r="GTB77" s="69"/>
      <c r="GTC77" s="70"/>
      <c r="GTD77" s="70"/>
      <c r="GTE77" s="70"/>
      <c r="GTF77" s="71"/>
      <c r="GTH77" s="65"/>
      <c r="GTI77" s="69"/>
      <c r="GTJ77" s="69"/>
      <c r="GTK77" s="70"/>
      <c r="GTL77" s="70"/>
      <c r="GTM77" s="70"/>
      <c r="GTN77" s="71"/>
      <c r="GTP77" s="65"/>
      <c r="GTQ77" s="69"/>
      <c r="GTR77" s="69"/>
      <c r="GTS77" s="70"/>
      <c r="GTT77" s="70"/>
      <c r="GTU77" s="70"/>
      <c r="GTV77" s="71"/>
      <c r="GTX77" s="65"/>
      <c r="GTY77" s="69"/>
      <c r="GTZ77" s="69"/>
      <c r="GUA77" s="70"/>
      <c r="GUB77" s="70"/>
      <c r="GUC77" s="70"/>
      <c r="GUD77" s="71"/>
      <c r="GUF77" s="65"/>
      <c r="GUG77" s="69"/>
      <c r="GUH77" s="69"/>
      <c r="GUI77" s="70"/>
      <c r="GUJ77" s="70"/>
      <c r="GUK77" s="70"/>
      <c r="GUL77" s="71"/>
      <c r="GUN77" s="65"/>
      <c r="GUO77" s="69"/>
      <c r="GUP77" s="69"/>
      <c r="GUQ77" s="70"/>
      <c r="GUR77" s="70"/>
      <c r="GUS77" s="70"/>
      <c r="GUT77" s="71"/>
      <c r="GUV77" s="65"/>
      <c r="GUW77" s="69"/>
      <c r="GUX77" s="69"/>
      <c r="GUY77" s="70"/>
      <c r="GUZ77" s="70"/>
      <c r="GVA77" s="70"/>
      <c r="GVB77" s="71"/>
      <c r="GVD77" s="65"/>
      <c r="GVE77" s="69"/>
      <c r="GVF77" s="69"/>
      <c r="GVG77" s="70"/>
      <c r="GVH77" s="70"/>
      <c r="GVI77" s="70"/>
      <c r="GVJ77" s="71"/>
      <c r="GVL77" s="65"/>
      <c r="GVM77" s="69"/>
      <c r="GVN77" s="69"/>
      <c r="GVO77" s="70"/>
      <c r="GVP77" s="70"/>
      <c r="GVQ77" s="70"/>
      <c r="GVR77" s="71"/>
      <c r="GVT77" s="65"/>
      <c r="GVU77" s="69"/>
      <c r="GVV77" s="69"/>
      <c r="GVW77" s="70"/>
      <c r="GVX77" s="70"/>
      <c r="GVY77" s="70"/>
      <c r="GVZ77" s="71"/>
      <c r="GWB77" s="65"/>
      <c r="GWC77" s="69"/>
      <c r="GWD77" s="69"/>
      <c r="GWE77" s="70"/>
      <c r="GWF77" s="70"/>
      <c r="GWG77" s="70"/>
      <c r="GWH77" s="71"/>
      <c r="GWJ77" s="65"/>
      <c r="GWK77" s="69"/>
      <c r="GWL77" s="69"/>
      <c r="GWM77" s="70"/>
      <c r="GWN77" s="70"/>
      <c r="GWO77" s="70"/>
      <c r="GWP77" s="71"/>
      <c r="GWR77" s="65"/>
      <c r="GWS77" s="69"/>
      <c r="GWT77" s="69"/>
      <c r="GWU77" s="70"/>
      <c r="GWV77" s="70"/>
      <c r="GWW77" s="70"/>
      <c r="GWX77" s="71"/>
      <c r="GWZ77" s="65"/>
      <c r="GXA77" s="69"/>
      <c r="GXB77" s="69"/>
      <c r="GXC77" s="70"/>
      <c r="GXD77" s="70"/>
      <c r="GXE77" s="70"/>
      <c r="GXF77" s="71"/>
      <c r="GXH77" s="65"/>
      <c r="GXI77" s="69"/>
      <c r="GXJ77" s="69"/>
      <c r="GXK77" s="70"/>
      <c r="GXL77" s="70"/>
      <c r="GXM77" s="70"/>
      <c r="GXN77" s="71"/>
      <c r="GXP77" s="65"/>
      <c r="GXQ77" s="69"/>
      <c r="GXR77" s="69"/>
      <c r="GXS77" s="70"/>
      <c r="GXT77" s="70"/>
      <c r="GXU77" s="70"/>
      <c r="GXV77" s="71"/>
      <c r="GXX77" s="65"/>
      <c r="GXY77" s="69"/>
      <c r="GXZ77" s="69"/>
      <c r="GYA77" s="70"/>
      <c r="GYB77" s="70"/>
      <c r="GYC77" s="70"/>
      <c r="GYD77" s="71"/>
      <c r="GYF77" s="65"/>
      <c r="GYG77" s="69"/>
      <c r="GYH77" s="69"/>
      <c r="GYI77" s="70"/>
      <c r="GYJ77" s="70"/>
      <c r="GYK77" s="70"/>
      <c r="GYL77" s="71"/>
      <c r="GYN77" s="65"/>
      <c r="GYO77" s="69"/>
      <c r="GYP77" s="69"/>
      <c r="GYQ77" s="70"/>
      <c r="GYR77" s="70"/>
      <c r="GYS77" s="70"/>
      <c r="GYT77" s="71"/>
      <c r="GYV77" s="65"/>
      <c r="GYW77" s="69"/>
      <c r="GYX77" s="69"/>
      <c r="GYY77" s="70"/>
      <c r="GYZ77" s="70"/>
      <c r="GZA77" s="70"/>
      <c r="GZB77" s="71"/>
      <c r="GZD77" s="65"/>
      <c r="GZE77" s="69"/>
      <c r="GZF77" s="69"/>
      <c r="GZG77" s="70"/>
      <c r="GZH77" s="70"/>
      <c r="GZI77" s="70"/>
      <c r="GZJ77" s="71"/>
      <c r="GZL77" s="65"/>
      <c r="GZM77" s="69"/>
      <c r="GZN77" s="69"/>
      <c r="GZO77" s="70"/>
      <c r="GZP77" s="70"/>
      <c r="GZQ77" s="70"/>
      <c r="GZR77" s="71"/>
      <c r="GZT77" s="65"/>
      <c r="GZU77" s="69"/>
      <c r="GZV77" s="69"/>
      <c r="GZW77" s="70"/>
      <c r="GZX77" s="70"/>
      <c r="GZY77" s="70"/>
      <c r="GZZ77" s="71"/>
      <c r="HAB77" s="65"/>
      <c r="HAC77" s="69"/>
      <c r="HAD77" s="69"/>
      <c r="HAE77" s="70"/>
      <c r="HAF77" s="70"/>
      <c r="HAG77" s="70"/>
      <c r="HAH77" s="71"/>
      <c r="HAJ77" s="65"/>
      <c r="HAK77" s="69"/>
      <c r="HAL77" s="69"/>
      <c r="HAM77" s="70"/>
      <c r="HAN77" s="70"/>
      <c r="HAO77" s="70"/>
      <c r="HAP77" s="71"/>
      <c r="HAR77" s="65"/>
      <c r="HAS77" s="69"/>
      <c r="HAT77" s="69"/>
      <c r="HAU77" s="70"/>
      <c r="HAV77" s="70"/>
      <c r="HAW77" s="70"/>
      <c r="HAX77" s="71"/>
      <c r="HAZ77" s="65"/>
      <c r="HBA77" s="69"/>
      <c r="HBB77" s="69"/>
      <c r="HBC77" s="70"/>
      <c r="HBD77" s="70"/>
      <c r="HBE77" s="70"/>
      <c r="HBF77" s="71"/>
      <c r="HBH77" s="65"/>
      <c r="HBI77" s="69"/>
      <c r="HBJ77" s="69"/>
      <c r="HBK77" s="70"/>
      <c r="HBL77" s="70"/>
      <c r="HBM77" s="70"/>
      <c r="HBN77" s="71"/>
      <c r="HBP77" s="65"/>
      <c r="HBQ77" s="69"/>
      <c r="HBR77" s="69"/>
      <c r="HBS77" s="70"/>
      <c r="HBT77" s="70"/>
      <c r="HBU77" s="70"/>
      <c r="HBV77" s="71"/>
      <c r="HBX77" s="65"/>
      <c r="HBY77" s="69"/>
      <c r="HBZ77" s="69"/>
      <c r="HCA77" s="70"/>
      <c r="HCB77" s="70"/>
      <c r="HCC77" s="70"/>
      <c r="HCD77" s="71"/>
      <c r="HCF77" s="65"/>
      <c r="HCG77" s="69"/>
      <c r="HCH77" s="69"/>
      <c r="HCI77" s="70"/>
      <c r="HCJ77" s="70"/>
      <c r="HCK77" s="70"/>
      <c r="HCL77" s="71"/>
      <c r="HCN77" s="65"/>
      <c r="HCO77" s="69"/>
      <c r="HCP77" s="69"/>
      <c r="HCQ77" s="70"/>
      <c r="HCR77" s="70"/>
      <c r="HCS77" s="70"/>
      <c r="HCT77" s="71"/>
      <c r="HCV77" s="65"/>
      <c r="HCW77" s="69"/>
      <c r="HCX77" s="69"/>
      <c r="HCY77" s="70"/>
      <c r="HCZ77" s="70"/>
      <c r="HDA77" s="70"/>
      <c r="HDB77" s="71"/>
      <c r="HDD77" s="65"/>
      <c r="HDE77" s="69"/>
      <c r="HDF77" s="69"/>
      <c r="HDG77" s="70"/>
      <c r="HDH77" s="70"/>
      <c r="HDI77" s="70"/>
      <c r="HDJ77" s="71"/>
      <c r="HDL77" s="65"/>
      <c r="HDM77" s="69"/>
      <c r="HDN77" s="69"/>
      <c r="HDO77" s="70"/>
      <c r="HDP77" s="70"/>
      <c r="HDQ77" s="70"/>
      <c r="HDR77" s="71"/>
      <c r="HDT77" s="65"/>
      <c r="HDU77" s="69"/>
      <c r="HDV77" s="69"/>
      <c r="HDW77" s="70"/>
      <c r="HDX77" s="70"/>
      <c r="HDY77" s="70"/>
      <c r="HDZ77" s="71"/>
      <c r="HEB77" s="65"/>
      <c r="HEC77" s="69"/>
      <c r="HED77" s="69"/>
      <c r="HEE77" s="70"/>
      <c r="HEF77" s="70"/>
      <c r="HEG77" s="70"/>
      <c r="HEH77" s="71"/>
      <c r="HEJ77" s="65"/>
      <c r="HEK77" s="69"/>
      <c r="HEL77" s="69"/>
      <c r="HEM77" s="70"/>
      <c r="HEN77" s="70"/>
      <c r="HEO77" s="70"/>
      <c r="HEP77" s="71"/>
      <c r="HER77" s="65"/>
      <c r="HES77" s="69"/>
      <c r="HET77" s="69"/>
      <c r="HEU77" s="70"/>
      <c r="HEV77" s="70"/>
      <c r="HEW77" s="70"/>
      <c r="HEX77" s="71"/>
      <c r="HEZ77" s="65"/>
      <c r="HFA77" s="69"/>
      <c r="HFB77" s="69"/>
      <c r="HFC77" s="70"/>
      <c r="HFD77" s="70"/>
      <c r="HFE77" s="70"/>
      <c r="HFF77" s="71"/>
      <c r="HFH77" s="65"/>
      <c r="HFI77" s="69"/>
      <c r="HFJ77" s="69"/>
      <c r="HFK77" s="70"/>
      <c r="HFL77" s="70"/>
      <c r="HFM77" s="70"/>
      <c r="HFN77" s="71"/>
      <c r="HFP77" s="65"/>
      <c r="HFQ77" s="69"/>
      <c r="HFR77" s="69"/>
      <c r="HFS77" s="70"/>
      <c r="HFT77" s="70"/>
      <c r="HFU77" s="70"/>
      <c r="HFV77" s="71"/>
      <c r="HFX77" s="65"/>
      <c r="HFY77" s="69"/>
      <c r="HFZ77" s="69"/>
      <c r="HGA77" s="70"/>
      <c r="HGB77" s="70"/>
      <c r="HGC77" s="70"/>
      <c r="HGD77" s="71"/>
      <c r="HGF77" s="65"/>
      <c r="HGG77" s="69"/>
      <c r="HGH77" s="69"/>
      <c r="HGI77" s="70"/>
      <c r="HGJ77" s="70"/>
      <c r="HGK77" s="70"/>
      <c r="HGL77" s="71"/>
      <c r="HGN77" s="65"/>
      <c r="HGO77" s="69"/>
      <c r="HGP77" s="69"/>
      <c r="HGQ77" s="70"/>
      <c r="HGR77" s="70"/>
      <c r="HGS77" s="70"/>
      <c r="HGT77" s="71"/>
      <c r="HGV77" s="65"/>
      <c r="HGW77" s="69"/>
      <c r="HGX77" s="69"/>
      <c r="HGY77" s="70"/>
      <c r="HGZ77" s="70"/>
      <c r="HHA77" s="70"/>
      <c r="HHB77" s="71"/>
      <c r="HHD77" s="65"/>
      <c r="HHE77" s="69"/>
      <c r="HHF77" s="69"/>
      <c r="HHG77" s="70"/>
      <c r="HHH77" s="70"/>
      <c r="HHI77" s="70"/>
      <c r="HHJ77" s="71"/>
      <c r="HHL77" s="65"/>
      <c r="HHM77" s="69"/>
      <c r="HHN77" s="69"/>
      <c r="HHO77" s="70"/>
      <c r="HHP77" s="70"/>
      <c r="HHQ77" s="70"/>
      <c r="HHR77" s="71"/>
      <c r="HHT77" s="65"/>
      <c r="HHU77" s="69"/>
      <c r="HHV77" s="69"/>
      <c r="HHW77" s="70"/>
      <c r="HHX77" s="70"/>
      <c r="HHY77" s="70"/>
      <c r="HHZ77" s="71"/>
      <c r="HIB77" s="65"/>
      <c r="HIC77" s="69"/>
      <c r="HID77" s="69"/>
      <c r="HIE77" s="70"/>
      <c r="HIF77" s="70"/>
      <c r="HIG77" s="70"/>
      <c r="HIH77" s="71"/>
      <c r="HIJ77" s="65"/>
      <c r="HIK77" s="69"/>
      <c r="HIL77" s="69"/>
      <c r="HIM77" s="70"/>
      <c r="HIN77" s="70"/>
      <c r="HIO77" s="70"/>
      <c r="HIP77" s="71"/>
      <c r="HIR77" s="65"/>
      <c r="HIS77" s="69"/>
      <c r="HIT77" s="69"/>
      <c r="HIU77" s="70"/>
      <c r="HIV77" s="70"/>
      <c r="HIW77" s="70"/>
      <c r="HIX77" s="71"/>
      <c r="HIZ77" s="65"/>
      <c r="HJA77" s="69"/>
      <c r="HJB77" s="69"/>
      <c r="HJC77" s="70"/>
      <c r="HJD77" s="70"/>
      <c r="HJE77" s="70"/>
      <c r="HJF77" s="71"/>
      <c r="HJH77" s="65"/>
      <c r="HJI77" s="69"/>
      <c r="HJJ77" s="69"/>
      <c r="HJK77" s="70"/>
      <c r="HJL77" s="70"/>
      <c r="HJM77" s="70"/>
      <c r="HJN77" s="71"/>
      <c r="HJP77" s="65"/>
      <c r="HJQ77" s="69"/>
      <c r="HJR77" s="69"/>
      <c r="HJS77" s="70"/>
      <c r="HJT77" s="70"/>
      <c r="HJU77" s="70"/>
      <c r="HJV77" s="71"/>
      <c r="HJX77" s="65"/>
      <c r="HJY77" s="69"/>
      <c r="HJZ77" s="69"/>
      <c r="HKA77" s="70"/>
      <c r="HKB77" s="70"/>
      <c r="HKC77" s="70"/>
      <c r="HKD77" s="71"/>
      <c r="HKF77" s="65"/>
      <c r="HKG77" s="69"/>
      <c r="HKH77" s="69"/>
      <c r="HKI77" s="70"/>
      <c r="HKJ77" s="70"/>
      <c r="HKK77" s="70"/>
      <c r="HKL77" s="71"/>
      <c r="HKN77" s="65"/>
      <c r="HKO77" s="69"/>
      <c r="HKP77" s="69"/>
      <c r="HKQ77" s="70"/>
      <c r="HKR77" s="70"/>
      <c r="HKS77" s="70"/>
      <c r="HKT77" s="71"/>
      <c r="HKV77" s="65"/>
      <c r="HKW77" s="69"/>
      <c r="HKX77" s="69"/>
      <c r="HKY77" s="70"/>
      <c r="HKZ77" s="70"/>
      <c r="HLA77" s="70"/>
      <c r="HLB77" s="71"/>
      <c r="HLD77" s="65"/>
      <c r="HLE77" s="69"/>
      <c r="HLF77" s="69"/>
      <c r="HLG77" s="70"/>
      <c r="HLH77" s="70"/>
      <c r="HLI77" s="70"/>
      <c r="HLJ77" s="71"/>
      <c r="HLL77" s="65"/>
      <c r="HLM77" s="69"/>
      <c r="HLN77" s="69"/>
      <c r="HLO77" s="70"/>
      <c r="HLP77" s="70"/>
      <c r="HLQ77" s="70"/>
      <c r="HLR77" s="71"/>
      <c r="HLT77" s="65"/>
      <c r="HLU77" s="69"/>
      <c r="HLV77" s="69"/>
      <c r="HLW77" s="70"/>
      <c r="HLX77" s="70"/>
      <c r="HLY77" s="70"/>
      <c r="HLZ77" s="71"/>
      <c r="HMB77" s="65"/>
      <c r="HMC77" s="69"/>
      <c r="HMD77" s="69"/>
      <c r="HME77" s="70"/>
      <c r="HMF77" s="70"/>
      <c r="HMG77" s="70"/>
      <c r="HMH77" s="71"/>
      <c r="HMJ77" s="65"/>
      <c r="HMK77" s="69"/>
      <c r="HML77" s="69"/>
      <c r="HMM77" s="70"/>
      <c r="HMN77" s="70"/>
      <c r="HMO77" s="70"/>
      <c r="HMP77" s="71"/>
      <c r="HMR77" s="65"/>
      <c r="HMS77" s="69"/>
      <c r="HMT77" s="69"/>
      <c r="HMU77" s="70"/>
      <c r="HMV77" s="70"/>
      <c r="HMW77" s="70"/>
      <c r="HMX77" s="71"/>
      <c r="HMZ77" s="65"/>
      <c r="HNA77" s="69"/>
      <c r="HNB77" s="69"/>
      <c r="HNC77" s="70"/>
      <c r="HND77" s="70"/>
      <c r="HNE77" s="70"/>
      <c r="HNF77" s="71"/>
      <c r="HNH77" s="65"/>
      <c r="HNI77" s="69"/>
      <c r="HNJ77" s="69"/>
      <c r="HNK77" s="70"/>
      <c r="HNL77" s="70"/>
      <c r="HNM77" s="70"/>
      <c r="HNN77" s="71"/>
      <c r="HNP77" s="65"/>
      <c r="HNQ77" s="69"/>
      <c r="HNR77" s="69"/>
      <c r="HNS77" s="70"/>
      <c r="HNT77" s="70"/>
      <c r="HNU77" s="70"/>
      <c r="HNV77" s="71"/>
      <c r="HNX77" s="65"/>
      <c r="HNY77" s="69"/>
      <c r="HNZ77" s="69"/>
      <c r="HOA77" s="70"/>
      <c r="HOB77" s="70"/>
      <c r="HOC77" s="70"/>
      <c r="HOD77" s="71"/>
      <c r="HOF77" s="65"/>
      <c r="HOG77" s="69"/>
      <c r="HOH77" s="69"/>
      <c r="HOI77" s="70"/>
      <c r="HOJ77" s="70"/>
      <c r="HOK77" s="70"/>
      <c r="HOL77" s="71"/>
      <c r="HON77" s="65"/>
      <c r="HOO77" s="69"/>
      <c r="HOP77" s="69"/>
      <c r="HOQ77" s="70"/>
      <c r="HOR77" s="70"/>
      <c r="HOS77" s="70"/>
      <c r="HOT77" s="71"/>
      <c r="HOV77" s="65"/>
      <c r="HOW77" s="69"/>
      <c r="HOX77" s="69"/>
      <c r="HOY77" s="70"/>
      <c r="HOZ77" s="70"/>
      <c r="HPA77" s="70"/>
      <c r="HPB77" s="71"/>
      <c r="HPD77" s="65"/>
      <c r="HPE77" s="69"/>
      <c r="HPF77" s="69"/>
      <c r="HPG77" s="70"/>
      <c r="HPH77" s="70"/>
      <c r="HPI77" s="70"/>
      <c r="HPJ77" s="71"/>
      <c r="HPL77" s="65"/>
      <c r="HPM77" s="69"/>
      <c r="HPN77" s="69"/>
      <c r="HPO77" s="70"/>
      <c r="HPP77" s="70"/>
      <c r="HPQ77" s="70"/>
      <c r="HPR77" s="71"/>
      <c r="HPT77" s="65"/>
      <c r="HPU77" s="69"/>
      <c r="HPV77" s="69"/>
      <c r="HPW77" s="70"/>
      <c r="HPX77" s="70"/>
      <c r="HPY77" s="70"/>
      <c r="HPZ77" s="71"/>
      <c r="HQB77" s="65"/>
      <c r="HQC77" s="69"/>
      <c r="HQD77" s="69"/>
      <c r="HQE77" s="70"/>
      <c r="HQF77" s="70"/>
      <c r="HQG77" s="70"/>
      <c r="HQH77" s="71"/>
      <c r="HQJ77" s="65"/>
      <c r="HQK77" s="69"/>
      <c r="HQL77" s="69"/>
      <c r="HQM77" s="70"/>
      <c r="HQN77" s="70"/>
      <c r="HQO77" s="70"/>
      <c r="HQP77" s="71"/>
      <c r="HQR77" s="65"/>
      <c r="HQS77" s="69"/>
      <c r="HQT77" s="69"/>
      <c r="HQU77" s="70"/>
      <c r="HQV77" s="70"/>
      <c r="HQW77" s="70"/>
      <c r="HQX77" s="71"/>
      <c r="HQZ77" s="65"/>
      <c r="HRA77" s="69"/>
      <c r="HRB77" s="69"/>
      <c r="HRC77" s="70"/>
      <c r="HRD77" s="70"/>
      <c r="HRE77" s="70"/>
      <c r="HRF77" s="71"/>
      <c r="HRH77" s="65"/>
      <c r="HRI77" s="69"/>
      <c r="HRJ77" s="69"/>
      <c r="HRK77" s="70"/>
      <c r="HRL77" s="70"/>
      <c r="HRM77" s="70"/>
      <c r="HRN77" s="71"/>
      <c r="HRP77" s="65"/>
      <c r="HRQ77" s="69"/>
      <c r="HRR77" s="69"/>
      <c r="HRS77" s="70"/>
      <c r="HRT77" s="70"/>
      <c r="HRU77" s="70"/>
      <c r="HRV77" s="71"/>
      <c r="HRX77" s="65"/>
      <c r="HRY77" s="69"/>
      <c r="HRZ77" s="69"/>
      <c r="HSA77" s="70"/>
      <c r="HSB77" s="70"/>
      <c r="HSC77" s="70"/>
      <c r="HSD77" s="71"/>
      <c r="HSF77" s="65"/>
      <c r="HSG77" s="69"/>
      <c r="HSH77" s="69"/>
      <c r="HSI77" s="70"/>
      <c r="HSJ77" s="70"/>
      <c r="HSK77" s="70"/>
      <c r="HSL77" s="71"/>
      <c r="HSN77" s="65"/>
      <c r="HSO77" s="69"/>
      <c r="HSP77" s="69"/>
      <c r="HSQ77" s="70"/>
      <c r="HSR77" s="70"/>
      <c r="HSS77" s="70"/>
      <c r="HST77" s="71"/>
      <c r="HSV77" s="65"/>
      <c r="HSW77" s="69"/>
      <c r="HSX77" s="69"/>
      <c r="HSY77" s="70"/>
      <c r="HSZ77" s="70"/>
      <c r="HTA77" s="70"/>
      <c r="HTB77" s="71"/>
      <c r="HTD77" s="65"/>
      <c r="HTE77" s="69"/>
      <c r="HTF77" s="69"/>
      <c r="HTG77" s="70"/>
      <c r="HTH77" s="70"/>
      <c r="HTI77" s="70"/>
      <c r="HTJ77" s="71"/>
      <c r="HTL77" s="65"/>
      <c r="HTM77" s="69"/>
      <c r="HTN77" s="69"/>
      <c r="HTO77" s="70"/>
      <c r="HTP77" s="70"/>
      <c r="HTQ77" s="70"/>
      <c r="HTR77" s="71"/>
      <c r="HTT77" s="65"/>
      <c r="HTU77" s="69"/>
      <c r="HTV77" s="69"/>
      <c r="HTW77" s="70"/>
      <c r="HTX77" s="70"/>
      <c r="HTY77" s="70"/>
      <c r="HTZ77" s="71"/>
      <c r="HUB77" s="65"/>
      <c r="HUC77" s="69"/>
      <c r="HUD77" s="69"/>
      <c r="HUE77" s="70"/>
      <c r="HUF77" s="70"/>
      <c r="HUG77" s="70"/>
      <c r="HUH77" s="71"/>
      <c r="HUJ77" s="65"/>
      <c r="HUK77" s="69"/>
      <c r="HUL77" s="69"/>
      <c r="HUM77" s="70"/>
      <c r="HUN77" s="70"/>
      <c r="HUO77" s="70"/>
      <c r="HUP77" s="71"/>
      <c r="HUR77" s="65"/>
      <c r="HUS77" s="69"/>
      <c r="HUT77" s="69"/>
      <c r="HUU77" s="70"/>
      <c r="HUV77" s="70"/>
      <c r="HUW77" s="70"/>
      <c r="HUX77" s="71"/>
      <c r="HUZ77" s="65"/>
      <c r="HVA77" s="69"/>
      <c r="HVB77" s="69"/>
      <c r="HVC77" s="70"/>
      <c r="HVD77" s="70"/>
      <c r="HVE77" s="70"/>
      <c r="HVF77" s="71"/>
      <c r="HVH77" s="65"/>
      <c r="HVI77" s="69"/>
      <c r="HVJ77" s="69"/>
      <c r="HVK77" s="70"/>
      <c r="HVL77" s="70"/>
      <c r="HVM77" s="70"/>
      <c r="HVN77" s="71"/>
      <c r="HVP77" s="65"/>
      <c r="HVQ77" s="69"/>
      <c r="HVR77" s="69"/>
      <c r="HVS77" s="70"/>
      <c r="HVT77" s="70"/>
      <c r="HVU77" s="70"/>
      <c r="HVV77" s="71"/>
      <c r="HVX77" s="65"/>
      <c r="HVY77" s="69"/>
      <c r="HVZ77" s="69"/>
      <c r="HWA77" s="70"/>
      <c r="HWB77" s="70"/>
      <c r="HWC77" s="70"/>
      <c r="HWD77" s="71"/>
      <c r="HWF77" s="65"/>
      <c r="HWG77" s="69"/>
      <c r="HWH77" s="69"/>
      <c r="HWI77" s="70"/>
      <c r="HWJ77" s="70"/>
      <c r="HWK77" s="70"/>
      <c r="HWL77" s="71"/>
      <c r="HWN77" s="65"/>
      <c r="HWO77" s="69"/>
      <c r="HWP77" s="69"/>
      <c r="HWQ77" s="70"/>
      <c r="HWR77" s="70"/>
      <c r="HWS77" s="70"/>
      <c r="HWT77" s="71"/>
      <c r="HWV77" s="65"/>
      <c r="HWW77" s="69"/>
      <c r="HWX77" s="69"/>
      <c r="HWY77" s="70"/>
      <c r="HWZ77" s="70"/>
      <c r="HXA77" s="70"/>
      <c r="HXB77" s="71"/>
      <c r="HXD77" s="65"/>
      <c r="HXE77" s="69"/>
      <c r="HXF77" s="69"/>
      <c r="HXG77" s="70"/>
      <c r="HXH77" s="70"/>
      <c r="HXI77" s="70"/>
      <c r="HXJ77" s="71"/>
      <c r="HXL77" s="65"/>
      <c r="HXM77" s="69"/>
      <c r="HXN77" s="69"/>
      <c r="HXO77" s="70"/>
      <c r="HXP77" s="70"/>
      <c r="HXQ77" s="70"/>
      <c r="HXR77" s="71"/>
      <c r="HXT77" s="65"/>
      <c r="HXU77" s="69"/>
      <c r="HXV77" s="69"/>
      <c r="HXW77" s="70"/>
      <c r="HXX77" s="70"/>
      <c r="HXY77" s="70"/>
      <c r="HXZ77" s="71"/>
      <c r="HYB77" s="65"/>
      <c r="HYC77" s="69"/>
      <c r="HYD77" s="69"/>
      <c r="HYE77" s="70"/>
      <c r="HYF77" s="70"/>
      <c r="HYG77" s="70"/>
      <c r="HYH77" s="71"/>
      <c r="HYJ77" s="65"/>
      <c r="HYK77" s="69"/>
      <c r="HYL77" s="69"/>
      <c r="HYM77" s="70"/>
      <c r="HYN77" s="70"/>
      <c r="HYO77" s="70"/>
      <c r="HYP77" s="71"/>
      <c r="HYR77" s="65"/>
      <c r="HYS77" s="69"/>
      <c r="HYT77" s="69"/>
      <c r="HYU77" s="70"/>
      <c r="HYV77" s="70"/>
      <c r="HYW77" s="70"/>
      <c r="HYX77" s="71"/>
      <c r="HYZ77" s="65"/>
      <c r="HZA77" s="69"/>
      <c r="HZB77" s="69"/>
      <c r="HZC77" s="70"/>
      <c r="HZD77" s="70"/>
      <c r="HZE77" s="70"/>
      <c r="HZF77" s="71"/>
      <c r="HZH77" s="65"/>
      <c r="HZI77" s="69"/>
      <c r="HZJ77" s="69"/>
      <c r="HZK77" s="70"/>
      <c r="HZL77" s="70"/>
      <c r="HZM77" s="70"/>
      <c r="HZN77" s="71"/>
      <c r="HZP77" s="65"/>
      <c r="HZQ77" s="69"/>
      <c r="HZR77" s="69"/>
      <c r="HZS77" s="70"/>
      <c r="HZT77" s="70"/>
      <c r="HZU77" s="70"/>
      <c r="HZV77" s="71"/>
      <c r="HZX77" s="65"/>
      <c r="HZY77" s="69"/>
      <c r="HZZ77" s="69"/>
      <c r="IAA77" s="70"/>
      <c r="IAB77" s="70"/>
      <c r="IAC77" s="70"/>
      <c r="IAD77" s="71"/>
      <c r="IAF77" s="65"/>
      <c r="IAG77" s="69"/>
      <c r="IAH77" s="69"/>
      <c r="IAI77" s="70"/>
      <c r="IAJ77" s="70"/>
      <c r="IAK77" s="70"/>
      <c r="IAL77" s="71"/>
      <c r="IAN77" s="65"/>
      <c r="IAO77" s="69"/>
      <c r="IAP77" s="69"/>
      <c r="IAQ77" s="70"/>
      <c r="IAR77" s="70"/>
      <c r="IAS77" s="70"/>
      <c r="IAT77" s="71"/>
      <c r="IAV77" s="65"/>
      <c r="IAW77" s="69"/>
      <c r="IAX77" s="69"/>
      <c r="IAY77" s="70"/>
      <c r="IAZ77" s="70"/>
      <c r="IBA77" s="70"/>
      <c r="IBB77" s="71"/>
      <c r="IBD77" s="65"/>
      <c r="IBE77" s="69"/>
      <c r="IBF77" s="69"/>
      <c r="IBG77" s="70"/>
      <c r="IBH77" s="70"/>
      <c r="IBI77" s="70"/>
      <c r="IBJ77" s="71"/>
      <c r="IBL77" s="65"/>
      <c r="IBM77" s="69"/>
      <c r="IBN77" s="69"/>
      <c r="IBO77" s="70"/>
      <c r="IBP77" s="70"/>
      <c r="IBQ77" s="70"/>
      <c r="IBR77" s="71"/>
      <c r="IBT77" s="65"/>
      <c r="IBU77" s="69"/>
      <c r="IBV77" s="69"/>
      <c r="IBW77" s="70"/>
      <c r="IBX77" s="70"/>
      <c r="IBY77" s="70"/>
      <c r="IBZ77" s="71"/>
      <c r="ICB77" s="65"/>
      <c r="ICC77" s="69"/>
      <c r="ICD77" s="69"/>
      <c r="ICE77" s="70"/>
      <c r="ICF77" s="70"/>
      <c r="ICG77" s="70"/>
      <c r="ICH77" s="71"/>
      <c r="ICJ77" s="65"/>
      <c r="ICK77" s="69"/>
      <c r="ICL77" s="69"/>
      <c r="ICM77" s="70"/>
      <c r="ICN77" s="70"/>
      <c r="ICO77" s="70"/>
      <c r="ICP77" s="71"/>
      <c r="ICR77" s="65"/>
      <c r="ICS77" s="69"/>
      <c r="ICT77" s="69"/>
      <c r="ICU77" s="70"/>
      <c r="ICV77" s="70"/>
      <c r="ICW77" s="70"/>
      <c r="ICX77" s="71"/>
      <c r="ICZ77" s="65"/>
      <c r="IDA77" s="69"/>
      <c r="IDB77" s="69"/>
      <c r="IDC77" s="70"/>
      <c r="IDD77" s="70"/>
      <c r="IDE77" s="70"/>
      <c r="IDF77" s="71"/>
      <c r="IDH77" s="65"/>
      <c r="IDI77" s="69"/>
      <c r="IDJ77" s="69"/>
      <c r="IDK77" s="70"/>
      <c r="IDL77" s="70"/>
      <c r="IDM77" s="70"/>
      <c r="IDN77" s="71"/>
      <c r="IDP77" s="65"/>
      <c r="IDQ77" s="69"/>
      <c r="IDR77" s="69"/>
      <c r="IDS77" s="70"/>
      <c r="IDT77" s="70"/>
      <c r="IDU77" s="70"/>
      <c r="IDV77" s="71"/>
      <c r="IDX77" s="65"/>
      <c r="IDY77" s="69"/>
      <c r="IDZ77" s="69"/>
      <c r="IEA77" s="70"/>
      <c r="IEB77" s="70"/>
      <c r="IEC77" s="70"/>
      <c r="IED77" s="71"/>
      <c r="IEF77" s="65"/>
      <c r="IEG77" s="69"/>
      <c r="IEH77" s="69"/>
      <c r="IEI77" s="70"/>
      <c r="IEJ77" s="70"/>
      <c r="IEK77" s="70"/>
      <c r="IEL77" s="71"/>
      <c r="IEN77" s="65"/>
      <c r="IEO77" s="69"/>
      <c r="IEP77" s="69"/>
      <c r="IEQ77" s="70"/>
      <c r="IER77" s="70"/>
      <c r="IES77" s="70"/>
      <c r="IET77" s="71"/>
      <c r="IEV77" s="65"/>
      <c r="IEW77" s="69"/>
      <c r="IEX77" s="69"/>
      <c r="IEY77" s="70"/>
      <c r="IEZ77" s="70"/>
      <c r="IFA77" s="70"/>
      <c r="IFB77" s="71"/>
      <c r="IFD77" s="65"/>
      <c r="IFE77" s="69"/>
      <c r="IFF77" s="69"/>
      <c r="IFG77" s="70"/>
      <c r="IFH77" s="70"/>
      <c r="IFI77" s="70"/>
      <c r="IFJ77" s="71"/>
      <c r="IFL77" s="65"/>
      <c r="IFM77" s="69"/>
      <c r="IFN77" s="69"/>
      <c r="IFO77" s="70"/>
      <c r="IFP77" s="70"/>
      <c r="IFQ77" s="70"/>
      <c r="IFR77" s="71"/>
      <c r="IFT77" s="65"/>
      <c r="IFU77" s="69"/>
      <c r="IFV77" s="69"/>
      <c r="IFW77" s="70"/>
      <c r="IFX77" s="70"/>
      <c r="IFY77" s="70"/>
      <c r="IFZ77" s="71"/>
      <c r="IGB77" s="65"/>
      <c r="IGC77" s="69"/>
      <c r="IGD77" s="69"/>
      <c r="IGE77" s="70"/>
      <c r="IGF77" s="70"/>
      <c r="IGG77" s="70"/>
      <c r="IGH77" s="71"/>
      <c r="IGJ77" s="65"/>
      <c r="IGK77" s="69"/>
      <c r="IGL77" s="69"/>
      <c r="IGM77" s="70"/>
      <c r="IGN77" s="70"/>
      <c r="IGO77" s="70"/>
      <c r="IGP77" s="71"/>
      <c r="IGR77" s="65"/>
      <c r="IGS77" s="69"/>
      <c r="IGT77" s="69"/>
      <c r="IGU77" s="70"/>
      <c r="IGV77" s="70"/>
      <c r="IGW77" s="70"/>
      <c r="IGX77" s="71"/>
      <c r="IGZ77" s="65"/>
      <c r="IHA77" s="69"/>
      <c r="IHB77" s="69"/>
      <c r="IHC77" s="70"/>
      <c r="IHD77" s="70"/>
      <c r="IHE77" s="70"/>
      <c r="IHF77" s="71"/>
      <c r="IHH77" s="65"/>
      <c r="IHI77" s="69"/>
      <c r="IHJ77" s="69"/>
      <c r="IHK77" s="70"/>
      <c r="IHL77" s="70"/>
      <c r="IHM77" s="70"/>
      <c r="IHN77" s="71"/>
      <c r="IHP77" s="65"/>
      <c r="IHQ77" s="69"/>
      <c r="IHR77" s="69"/>
      <c r="IHS77" s="70"/>
      <c r="IHT77" s="70"/>
      <c r="IHU77" s="70"/>
      <c r="IHV77" s="71"/>
      <c r="IHX77" s="65"/>
      <c r="IHY77" s="69"/>
      <c r="IHZ77" s="69"/>
      <c r="IIA77" s="70"/>
      <c r="IIB77" s="70"/>
      <c r="IIC77" s="70"/>
      <c r="IID77" s="71"/>
      <c r="IIF77" s="65"/>
      <c r="IIG77" s="69"/>
      <c r="IIH77" s="69"/>
      <c r="III77" s="70"/>
      <c r="IIJ77" s="70"/>
      <c r="IIK77" s="70"/>
      <c r="IIL77" s="71"/>
      <c r="IIN77" s="65"/>
      <c r="IIO77" s="69"/>
      <c r="IIP77" s="69"/>
      <c r="IIQ77" s="70"/>
      <c r="IIR77" s="70"/>
      <c r="IIS77" s="70"/>
      <c r="IIT77" s="71"/>
      <c r="IIV77" s="65"/>
      <c r="IIW77" s="69"/>
      <c r="IIX77" s="69"/>
      <c r="IIY77" s="70"/>
      <c r="IIZ77" s="70"/>
      <c r="IJA77" s="70"/>
      <c r="IJB77" s="71"/>
      <c r="IJD77" s="65"/>
      <c r="IJE77" s="69"/>
      <c r="IJF77" s="69"/>
      <c r="IJG77" s="70"/>
      <c r="IJH77" s="70"/>
      <c r="IJI77" s="70"/>
      <c r="IJJ77" s="71"/>
      <c r="IJL77" s="65"/>
      <c r="IJM77" s="69"/>
      <c r="IJN77" s="69"/>
      <c r="IJO77" s="70"/>
      <c r="IJP77" s="70"/>
      <c r="IJQ77" s="70"/>
      <c r="IJR77" s="71"/>
      <c r="IJT77" s="65"/>
      <c r="IJU77" s="69"/>
      <c r="IJV77" s="69"/>
      <c r="IJW77" s="70"/>
      <c r="IJX77" s="70"/>
      <c r="IJY77" s="70"/>
      <c r="IJZ77" s="71"/>
      <c r="IKB77" s="65"/>
      <c r="IKC77" s="69"/>
      <c r="IKD77" s="69"/>
      <c r="IKE77" s="70"/>
      <c r="IKF77" s="70"/>
      <c r="IKG77" s="70"/>
      <c r="IKH77" s="71"/>
      <c r="IKJ77" s="65"/>
      <c r="IKK77" s="69"/>
      <c r="IKL77" s="69"/>
      <c r="IKM77" s="70"/>
      <c r="IKN77" s="70"/>
      <c r="IKO77" s="70"/>
      <c r="IKP77" s="71"/>
      <c r="IKR77" s="65"/>
      <c r="IKS77" s="69"/>
      <c r="IKT77" s="69"/>
      <c r="IKU77" s="70"/>
      <c r="IKV77" s="70"/>
      <c r="IKW77" s="70"/>
      <c r="IKX77" s="71"/>
      <c r="IKZ77" s="65"/>
      <c r="ILA77" s="69"/>
      <c r="ILB77" s="69"/>
      <c r="ILC77" s="70"/>
      <c r="ILD77" s="70"/>
      <c r="ILE77" s="70"/>
      <c r="ILF77" s="71"/>
      <c r="ILH77" s="65"/>
      <c r="ILI77" s="69"/>
      <c r="ILJ77" s="69"/>
      <c r="ILK77" s="70"/>
      <c r="ILL77" s="70"/>
      <c r="ILM77" s="70"/>
      <c r="ILN77" s="71"/>
      <c r="ILP77" s="65"/>
      <c r="ILQ77" s="69"/>
      <c r="ILR77" s="69"/>
      <c r="ILS77" s="70"/>
      <c r="ILT77" s="70"/>
      <c r="ILU77" s="70"/>
      <c r="ILV77" s="71"/>
      <c r="ILX77" s="65"/>
      <c r="ILY77" s="69"/>
      <c r="ILZ77" s="69"/>
      <c r="IMA77" s="70"/>
      <c r="IMB77" s="70"/>
      <c r="IMC77" s="70"/>
      <c r="IMD77" s="71"/>
      <c r="IMF77" s="65"/>
      <c r="IMG77" s="69"/>
      <c r="IMH77" s="69"/>
      <c r="IMI77" s="70"/>
      <c r="IMJ77" s="70"/>
      <c r="IMK77" s="70"/>
      <c r="IML77" s="71"/>
      <c r="IMN77" s="65"/>
      <c r="IMO77" s="69"/>
      <c r="IMP77" s="69"/>
      <c r="IMQ77" s="70"/>
      <c r="IMR77" s="70"/>
      <c r="IMS77" s="70"/>
      <c r="IMT77" s="71"/>
      <c r="IMV77" s="65"/>
      <c r="IMW77" s="69"/>
      <c r="IMX77" s="69"/>
      <c r="IMY77" s="70"/>
      <c r="IMZ77" s="70"/>
      <c r="INA77" s="70"/>
      <c r="INB77" s="71"/>
      <c r="IND77" s="65"/>
      <c r="INE77" s="69"/>
      <c r="INF77" s="69"/>
      <c r="ING77" s="70"/>
      <c r="INH77" s="70"/>
      <c r="INI77" s="70"/>
      <c r="INJ77" s="71"/>
      <c r="INL77" s="65"/>
      <c r="INM77" s="69"/>
      <c r="INN77" s="69"/>
      <c r="INO77" s="70"/>
      <c r="INP77" s="70"/>
      <c r="INQ77" s="70"/>
      <c r="INR77" s="71"/>
      <c r="INT77" s="65"/>
      <c r="INU77" s="69"/>
      <c r="INV77" s="69"/>
      <c r="INW77" s="70"/>
      <c r="INX77" s="70"/>
      <c r="INY77" s="70"/>
      <c r="INZ77" s="71"/>
      <c r="IOB77" s="65"/>
      <c r="IOC77" s="69"/>
      <c r="IOD77" s="69"/>
      <c r="IOE77" s="70"/>
      <c r="IOF77" s="70"/>
      <c r="IOG77" s="70"/>
      <c r="IOH77" s="71"/>
      <c r="IOJ77" s="65"/>
      <c r="IOK77" s="69"/>
      <c r="IOL77" s="69"/>
      <c r="IOM77" s="70"/>
      <c r="ION77" s="70"/>
      <c r="IOO77" s="70"/>
      <c r="IOP77" s="71"/>
      <c r="IOR77" s="65"/>
      <c r="IOS77" s="69"/>
      <c r="IOT77" s="69"/>
      <c r="IOU77" s="70"/>
      <c r="IOV77" s="70"/>
      <c r="IOW77" s="70"/>
      <c r="IOX77" s="71"/>
      <c r="IOZ77" s="65"/>
      <c r="IPA77" s="69"/>
      <c r="IPB77" s="69"/>
      <c r="IPC77" s="70"/>
      <c r="IPD77" s="70"/>
      <c r="IPE77" s="70"/>
      <c r="IPF77" s="71"/>
      <c r="IPH77" s="65"/>
      <c r="IPI77" s="69"/>
      <c r="IPJ77" s="69"/>
      <c r="IPK77" s="70"/>
      <c r="IPL77" s="70"/>
      <c r="IPM77" s="70"/>
      <c r="IPN77" s="71"/>
      <c r="IPP77" s="65"/>
      <c r="IPQ77" s="69"/>
      <c r="IPR77" s="69"/>
      <c r="IPS77" s="70"/>
      <c r="IPT77" s="70"/>
      <c r="IPU77" s="70"/>
      <c r="IPV77" s="71"/>
      <c r="IPX77" s="65"/>
      <c r="IPY77" s="69"/>
      <c r="IPZ77" s="69"/>
      <c r="IQA77" s="70"/>
      <c r="IQB77" s="70"/>
      <c r="IQC77" s="70"/>
      <c r="IQD77" s="71"/>
      <c r="IQF77" s="65"/>
      <c r="IQG77" s="69"/>
      <c r="IQH77" s="69"/>
      <c r="IQI77" s="70"/>
      <c r="IQJ77" s="70"/>
      <c r="IQK77" s="70"/>
      <c r="IQL77" s="71"/>
      <c r="IQN77" s="65"/>
      <c r="IQO77" s="69"/>
      <c r="IQP77" s="69"/>
      <c r="IQQ77" s="70"/>
      <c r="IQR77" s="70"/>
      <c r="IQS77" s="70"/>
      <c r="IQT77" s="71"/>
      <c r="IQV77" s="65"/>
      <c r="IQW77" s="69"/>
      <c r="IQX77" s="69"/>
      <c r="IQY77" s="70"/>
      <c r="IQZ77" s="70"/>
      <c r="IRA77" s="70"/>
      <c r="IRB77" s="71"/>
      <c r="IRD77" s="65"/>
      <c r="IRE77" s="69"/>
      <c r="IRF77" s="69"/>
      <c r="IRG77" s="70"/>
      <c r="IRH77" s="70"/>
      <c r="IRI77" s="70"/>
      <c r="IRJ77" s="71"/>
      <c r="IRL77" s="65"/>
      <c r="IRM77" s="69"/>
      <c r="IRN77" s="69"/>
      <c r="IRO77" s="70"/>
      <c r="IRP77" s="70"/>
      <c r="IRQ77" s="70"/>
      <c r="IRR77" s="71"/>
      <c r="IRT77" s="65"/>
      <c r="IRU77" s="69"/>
      <c r="IRV77" s="69"/>
      <c r="IRW77" s="70"/>
      <c r="IRX77" s="70"/>
      <c r="IRY77" s="70"/>
      <c r="IRZ77" s="71"/>
      <c r="ISB77" s="65"/>
      <c r="ISC77" s="69"/>
      <c r="ISD77" s="69"/>
      <c r="ISE77" s="70"/>
      <c r="ISF77" s="70"/>
      <c r="ISG77" s="70"/>
      <c r="ISH77" s="71"/>
      <c r="ISJ77" s="65"/>
      <c r="ISK77" s="69"/>
      <c r="ISL77" s="69"/>
      <c r="ISM77" s="70"/>
      <c r="ISN77" s="70"/>
      <c r="ISO77" s="70"/>
      <c r="ISP77" s="71"/>
      <c r="ISR77" s="65"/>
      <c r="ISS77" s="69"/>
      <c r="IST77" s="69"/>
      <c r="ISU77" s="70"/>
      <c r="ISV77" s="70"/>
      <c r="ISW77" s="70"/>
      <c r="ISX77" s="71"/>
      <c r="ISZ77" s="65"/>
      <c r="ITA77" s="69"/>
      <c r="ITB77" s="69"/>
      <c r="ITC77" s="70"/>
      <c r="ITD77" s="70"/>
      <c r="ITE77" s="70"/>
      <c r="ITF77" s="71"/>
      <c r="ITH77" s="65"/>
      <c r="ITI77" s="69"/>
      <c r="ITJ77" s="69"/>
      <c r="ITK77" s="70"/>
      <c r="ITL77" s="70"/>
      <c r="ITM77" s="70"/>
      <c r="ITN77" s="71"/>
      <c r="ITP77" s="65"/>
      <c r="ITQ77" s="69"/>
      <c r="ITR77" s="69"/>
      <c r="ITS77" s="70"/>
      <c r="ITT77" s="70"/>
      <c r="ITU77" s="70"/>
      <c r="ITV77" s="71"/>
      <c r="ITX77" s="65"/>
      <c r="ITY77" s="69"/>
      <c r="ITZ77" s="69"/>
      <c r="IUA77" s="70"/>
      <c r="IUB77" s="70"/>
      <c r="IUC77" s="70"/>
      <c r="IUD77" s="71"/>
      <c r="IUF77" s="65"/>
      <c r="IUG77" s="69"/>
      <c r="IUH77" s="69"/>
      <c r="IUI77" s="70"/>
      <c r="IUJ77" s="70"/>
      <c r="IUK77" s="70"/>
      <c r="IUL77" s="71"/>
      <c r="IUN77" s="65"/>
      <c r="IUO77" s="69"/>
      <c r="IUP77" s="69"/>
      <c r="IUQ77" s="70"/>
      <c r="IUR77" s="70"/>
      <c r="IUS77" s="70"/>
      <c r="IUT77" s="71"/>
      <c r="IUV77" s="65"/>
      <c r="IUW77" s="69"/>
      <c r="IUX77" s="69"/>
      <c r="IUY77" s="70"/>
      <c r="IUZ77" s="70"/>
      <c r="IVA77" s="70"/>
      <c r="IVB77" s="71"/>
      <c r="IVD77" s="65"/>
      <c r="IVE77" s="69"/>
      <c r="IVF77" s="69"/>
      <c r="IVG77" s="70"/>
      <c r="IVH77" s="70"/>
      <c r="IVI77" s="70"/>
      <c r="IVJ77" s="71"/>
      <c r="IVL77" s="65"/>
      <c r="IVM77" s="69"/>
      <c r="IVN77" s="69"/>
      <c r="IVO77" s="70"/>
      <c r="IVP77" s="70"/>
      <c r="IVQ77" s="70"/>
      <c r="IVR77" s="71"/>
      <c r="IVT77" s="65"/>
      <c r="IVU77" s="69"/>
      <c r="IVV77" s="69"/>
      <c r="IVW77" s="70"/>
      <c r="IVX77" s="70"/>
      <c r="IVY77" s="70"/>
      <c r="IVZ77" s="71"/>
      <c r="IWB77" s="65"/>
      <c r="IWC77" s="69"/>
      <c r="IWD77" s="69"/>
      <c r="IWE77" s="70"/>
      <c r="IWF77" s="70"/>
      <c r="IWG77" s="70"/>
      <c r="IWH77" s="71"/>
      <c r="IWJ77" s="65"/>
      <c r="IWK77" s="69"/>
      <c r="IWL77" s="69"/>
      <c r="IWM77" s="70"/>
      <c r="IWN77" s="70"/>
      <c r="IWO77" s="70"/>
      <c r="IWP77" s="71"/>
      <c r="IWR77" s="65"/>
      <c r="IWS77" s="69"/>
      <c r="IWT77" s="69"/>
      <c r="IWU77" s="70"/>
      <c r="IWV77" s="70"/>
      <c r="IWW77" s="70"/>
      <c r="IWX77" s="71"/>
      <c r="IWZ77" s="65"/>
      <c r="IXA77" s="69"/>
      <c r="IXB77" s="69"/>
      <c r="IXC77" s="70"/>
      <c r="IXD77" s="70"/>
      <c r="IXE77" s="70"/>
      <c r="IXF77" s="71"/>
      <c r="IXH77" s="65"/>
      <c r="IXI77" s="69"/>
      <c r="IXJ77" s="69"/>
      <c r="IXK77" s="70"/>
      <c r="IXL77" s="70"/>
      <c r="IXM77" s="70"/>
      <c r="IXN77" s="71"/>
      <c r="IXP77" s="65"/>
      <c r="IXQ77" s="69"/>
      <c r="IXR77" s="69"/>
      <c r="IXS77" s="70"/>
      <c r="IXT77" s="70"/>
      <c r="IXU77" s="70"/>
      <c r="IXV77" s="71"/>
      <c r="IXX77" s="65"/>
      <c r="IXY77" s="69"/>
      <c r="IXZ77" s="69"/>
      <c r="IYA77" s="70"/>
      <c r="IYB77" s="70"/>
      <c r="IYC77" s="70"/>
      <c r="IYD77" s="71"/>
      <c r="IYF77" s="65"/>
      <c r="IYG77" s="69"/>
      <c r="IYH77" s="69"/>
      <c r="IYI77" s="70"/>
      <c r="IYJ77" s="70"/>
      <c r="IYK77" s="70"/>
      <c r="IYL77" s="71"/>
      <c r="IYN77" s="65"/>
      <c r="IYO77" s="69"/>
      <c r="IYP77" s="69"/>
      <c r="IYQ77" s="70"/>
      <c r="IYR77" s="70"/>
      <c r="IYS77" s="70"/>
      <c r="IYT77" s="71"/>
      <c r="IYV77" s="65"/>
      <c r="IYW77" s="69"/>
      <c r="IYX77" s="69"/>
      <c r="IYY77" s="70"/>
      <c r="IYZ77" s="70"/>
      <c r="IZA77" s="70"/>
      <c r="IZB77" s="71"/>
      <c r="IZD77" s="65"/>
      <c r="IZE77" s="69"/>
      <c r="IZF77" s="69"/>
      <c r="IZG77" s="70"/>
      <c r="IZH77" s="70"/>
      <c r="IZI77" s="70"/>
      <c r="IZJ77" s="71"/>
      <c r="IZL77" s="65"/>
      <c r="IZM77" s="69"/>
      <c r="IZN77" s="69"/>
      <c r="IZO77" s="70"/>
      <c r="IZP77" s="70"/>
      <c r="IZQ77" s="70"/>
      <c r="IZR77" s="71"/>
      <c r="IZT77" s="65"/>
      <c r="IZU77" s="69"/>
      <c r="IZV77" s="69"/>
      <c r="IZW77" s="70"/>
      <c r="IZX77" s="70"/>
      <c r="IZY77" s="70"/>
      <c r="IZZ77" s="71"/>
      <c r="JAB77" s="65"/>
      <c r="JAC77" s="69"/>
      <c r="JAD77" s="69"/>
      <c r="JAE77" s="70"/>
      <c r="JAF77" s="70"/>
      <c r="JAG77" s="70"/>
      <c r="JAH77" s="71"/>
      <c r="JAJ77" s="65"/>
      <c r="JAK77" s="69"/>
      <c r="JAL77" s="69"/>
      <c r="JAM77" s="70"/>
      <c r="JAN77" s="70"/>
      <c r="JAO77" s="70"/>
      <c r="JAP77" s="71"/>
      <c r="JAR77" s="65"/>
      <c r="JAS77" s="69"/>
      <c r="JAT77" s="69"/>
      <c r="JAU77" s="70"/>
      <c r="JAV77" s="70"/>
      <c r="JAW77" s="70"/>
      <c r="JAX77" s="71"/>
      <c r="JAZ77" s="65"/>
      <c r="JBA77" s="69"/>
      <c r="JBB77" s="69"/>
      <c r="JBC77" s="70"/>
      <c r="JBD77" s="70"/>
      <c r="JBE77" s="70"/>
      <c r="JBF77" s="71"/>
      <c r="JBH77" s="65"/>
      <c r="JBI77" s="69"/>
      <c r="JBJ77" s="69"/>
      <c r="JBK77" s="70"/>
      <c r="JBL77" s="70"/>
      <c r="JBM77" s="70"/>
      <c r="JBN77" s="71"/>
      <c r="JBP77" s="65"/>
      <c r="JBQ77" s="69"/>
      <c r="JBR77" s="69"/>
      <c r="JBS77" s="70"/>
      <c r="JBT77" s="70"/>
      <c r="JBU77" s="70"/>
      <c r="JBV77" s="71"/>
      <c r="JBX77" s="65"/>
      <c r="JBY77" s="69"/>
      <c r="JBZ77" s="69"/>
      <c r="JCA77" s="70"/>
      <c r="JCB77" s="70"/>
      <c r="JCC77" s="70"/>
      <c r="JCD77" s="71"/>
      <c r="JCF77" s="65"/>
      <c r="JCG77" s="69"/>
      <c r="JCH77" s="69"/>
      <c r="JCI77" s="70"/>
      <c r="JCJ77" s="70"/>
      <c r="JCK77" s="70"/>
      <c r="JCL77" s="71"/>
      <c r="JCN77" s="65"/>
      <c r="JCO77" s="69"/>
      <c r="JCP77" s="69"/>
      <c r="JCQ77" s="70"/>
      <c r="JCR77" s="70"/>
      <c r="JCS77" s="70"/>
      <c r="JCT77" s="71"/>
      <c r="JCV77" s="65"/>
      <c r="JCW77" s="69"/>
      <c r="JCX77" s="69"/>
      <c r="JCY77" s="70"/>
      <c r="JCZ77" s="70"/>
      <c r="JDA77" s="70"/>
      <c r="JDB77" s="71"/>
      <c r="JDD77" s="65"/>
      <c r="JDE77" s="69"/>
      <c r="JDF77" s="69"/>
      <c r="JDG77" s="70"/>
      <c r="JDH77" s="70"/>
      <c r="JDI77" s="70"/>
      <c r="JDJ77" s="71"/>
      <c r="JDL77" s="65"/>
      <c r="JDM77" s="69"/>
      <c r="JDN77" s="69"/>
      <c r="JDO77" s="70"/>
      <c r="JDP77" s="70"/>
      <c r="JDQ77" s="70"/>
      <c r="JDR77" s="71"/>
      <c r="JDT77" s="65"/>
      <c r="JDU77" s="69"/>
      <c r="JDV77" s="69"/>
      <c r="JDW77" s="70"/>
      <c r="JDX77" s="70"/>
      <c r="JDY77" s="70"/>
      <c r="JDZ77" s="71"/>
      <c r="JEB77" s="65"/>
      <c r="JEC77" s="69"/>
      <c r="JED77" s="69"/>
      <c r="JEE77" s="70"/>
      <c r="JEF77" s="70"/>
      <c r="JEG77" s="70"/>
      <c r="JEH77" s="71"/>
      <c r="JEJ77" s="65"/>
      <c r="JEK77" s="69"/>
      <c r="JEL77" s="69"/>
      <c r="JEM77" s="70"/>
      <c r="JEN77" s="70"/>
      <c r="JEO77" s="70"/>
      <c r="JEP77" s="71"/>
      <c r="JER77" s="65"/>
      <c r="JES77" s="69"/>
      <c r="JET77" s="69"/>
      <c r="JEU77" s="70"/>
      <c r="JEV77" s="70"/>
      <c r="JEW77" s="70"/>
      <c r="JEX77" s="71"/>
      <c r="JEZ77" s="65"/>
      <c r="JFA77" s="69"/>
      <c r="JFB77" s="69"/>
      <c r="JFC77" s="70"/>
      <c r="JFD77" s="70"/>
      <c r="JFE77" s="70"/>
      <c r="JFF77" s="71"/>
      <c r="JFH77" s="65"/>
      <c r="JFI77" s="69"/>
      <c r="JFJ77" s="69"/>
      <c r="JFK77" s="70"/>
      <c r="JFL77" s="70"/>
      <c r="JFM77" s="70"/>
      <c r="JFN77" s="71"/>
      <c r="JFP77" s="65"/>
      <c r="JFQ77" s="69"/>
      <c r="JFR77" s="69"/>
      <c r="JFS77" s="70"/>
      <c r="JFT77" s="70"/>
      <c r="JFU77" s="70"/>
      <c r="JFV77" s="71"/>
      <c r="JFX77" s="65"/>
      <c r="JFY77" s="69"/>
      <c r="JFZ77" s="69"/>
      <c r="JGA77" s="70"/>
      <c r="JGB77" s="70"/>
      <c r="JGC77" s="70"/>
      <c r="JGD77" s="71"/>
      <c r="JGF77" s="65"/>
      <c r="JGG77" s="69"/>
      <c r="JGH77" s="69"/>
      <c r="JGI77" s="70"/>
      <c r="JGJ77" s="70"/>
      <c r="JGK77" s="70"/>
      <c r="JGL77" s="71"/>
      <c r="JGN77" s="65"/>
      <c r="JGO77" s="69"/>
      <c r="JGP77" s="69"/>
      <c r="JGQ77" s="70"/>
      <c r="JGR77" s="70"/>
      <c r="JGS77" s="70"/>
      <c r="JGT77" s="71"/>
      <c r="JGV77" s="65"/>
      <c r="JGW77" s="69"/>
      <c r="JGX77" s="69"/>
      <c r="JGY77" s="70"/>
      <c r="JGZ77" s="70"/>
      <c r="JHA77" s="70"/>
      <c r="JHB77" s="71"/>
      <c r="JHD77" s="65"/>
      <c r="JHE77" s="69"/>
      <c r="JHF77" s="69"/>
      <c r="JHG77" s="70"/>
      <c r="JHH77" s="70"/>
      <c r="JHI77" s="70"/>
      <c r="JHJ77" s="71"/>
      <c r="JHL77" s="65"/>
      <c r="JHM77" s="69"/>
      <c r="JHN77" s="69"/>
      <c r="JHO77" s="70"/>
      <c r="JHP77" s="70"/>
      <c r="JHQ77" s="70"/>
      <c r="JHR77" s="71"/>
      <c r="JHT77" s="65"/>
      <c r="JHU77" s="69"/>
      <c r="JHV77" s="69"/>
      <c r="JHW77" s="70"/>
      <c r="JHX77" s="70"/>
      <c r="JHY77" s="70"/>
      <c r="JHZ77" s="71"/>
      <c r="JIB77" s="65"/>
      <c r="JIC77" s="69"/>
      <c r="JID77" s="69"/>
      <c r="JIE77" s="70"/>
      <c r="JIF77" s="70"/>
      <c r="JIG77" s="70"/>
      <c r="JIH77" s="71"/>
      <c r="JIJ77" s="65"/>
      <c r="JIK77" s="69"/>
      <c r="JIL77" s="69"/>
      <c r="JIM77" s="70"/>
      <c r="JIN77" s="70"/>
      <c r="JIO77" s="70"/>
      <c r="JIP77" s="71"/>
      <c r="JIR77" s="65"/>
      <c r="JIS77" s="69"/>
      <c r="JIT77" s="69"/>
      <c r="JIU77" s="70"/>
      <c r="JIV77" s="70"/>
      <c r="JIW77" s="70"/>
      <c r="JIX77" s="71"/>
      <c r="JIZ77" s="65"/>
      <c r="JJA77" s="69"/>
      <c r="JJB77" s="69"/>
      <c r="JJC77" s="70"/>
      <c r="JJD77" s="70"/>
      <c r="JJE77" s="70"/>
      <c r="JJF77" s="71"/>
      <c r="JJH77" s="65"/>
      <c r="JJI77" s="69"/>
      <c r="JJJ77" s="69"/>
      <c r="JJK77" s="70"/>
      <c r="JJL77" s="70"/>
      <c r="JJM77" s="70"/>
      <c r="JJN77" s="71"/>
      <c r="JJP77" s="65"/>
      <c r="JJQ77" s="69"/>
      <c r="JJR77" s="69"/>
      <c r="JJS77" s="70"/>
      <c r="JJT77" s="70"/>
      <c r="JJU77" s="70"/>
      <c r="JJV77" s="71"/>
      <c r="JJX77" s="65"/>
      <c r="JJY77" s="69"/>
      <c r="JJZ77" s="69"/>
      <c r="JKA77" s="70"/>
      <c r="JKB77" s="70"/>
      <c r="JKC77" s="70"/>
      <c r="JKD77" s="71"/>
      <c r="JKF77" s="65"/>
      <c r="JKG77" s="69"/>
      <c r="JKH77" s="69"/>
      <c r="JKI77" s="70"/>
      <c r="JKJ77" s="70"/>
      <c r="JKK77" s="70"/>
      <c r="JKL77" s="71"/>
      <c r="JKN77" s="65"/>
      <c r="JKO77" s="69"/>
      <c r="JKP77" s="69"/>
      <c r="JKQ77" s="70"/>
      <c r="JKR77" s="70"/>
      <c r="JKS77" s="70"/>
      <c r="JKT77" s="71"/>
      <c r="JKV77" s="65"/>
      <c r="JKW77" s="69"/>
      <c r="JKX77" s="69"/>
      <c r="JKY77" s="70"/>
      <c r="JKZ77" s="70"/>
      <c r="JLA77" s="70"/>
      <c r="JLB77" s="71"/>
      <c r="JLD77" s="65"/>
      <c r="JLE77" s="69"/>
      <c r="JLF77" s="69"/>
      <c r="JLG77" s="70"/>
      <c r="JLH77" s="70"/>
      <c r="JLI77" s="70"/>
      <c r="JLJ77" s="71"/>
      <c r="JLL77" s="65"/>
      <c r="JLM77" s="69"/>
      <c r="JLN77" s="69"/>
      <c r="JLO77" s="70"/>
      <c r="JLP77" s="70"/>
      <c r="JLQ77" s="70"/>
      <c r="JLR77" s="71"/>
      <c r="JLT77" s="65"/>
      <c r="JLU77" s="69"/>
      <c r="JLV77" s="69"/>
      <c r="JLW77" s="70"/>
      <c r="JLX77" s="70"/>
      <c r="JLY77" s="70"/>
      <c r="JLZ77" s="71"/>
      <c r="JMB77" s="65"/>
      <c r="JMC77" s="69"/>
      <c r="JMD77" s="69"/>
      <c r="JME77" s="70"/>
      <c r="JMF77" s="70"/>
      <c r="JMG77" s="70"/>
      <c r="JMH77" s="71"/>
      <c r="JMJ77" s="65"/>
      <c r="JMK77" s="69"/>
      <c r="JML77" s="69"/>
      <c r="JMM77" s="70"/>
      <c r="JMN77" s="70"/>
      <c r="JMO77" s="70"/>
      <c r="JMP77" s="71"/>
      <c r="JMR77" s="65"/>
      <c r="JMS77" s="69"/>
      <c r="JMT77" s="69"/>
      <c r="JMU77" s="70"/>
      <c r="JMV77" s="70"/>
      <c r="JMW77" s="70"/>
      <c r="JMX77" s="71"/>
      <c r="JMZ77" s="65"/>
      <c r="JNA77" s="69"/>
      <c r="JNB77" s="69"/>
      <c r="JNC77" s="70"/>
      <c r="JND77" s="70"/>
      <c r="JNE77" s="70"/>
      <c r="JNF77" s="71"/>
      <c r="JNH77" s="65"/>
      <c r="JNI77" s="69"/>
      <c r="JNJ77" s="69"/>
      <c r="JNK77" s="70"/>
      <c r="JNL77" s="70"/>
      <c r="JNM77" s="70"/>
      <c r="JNN77" s="71"/>
      <c r="JNP77" s="65"/>
      <c r="JNQ77" s="69"/>
      <c r="JNR77" s="69"/>
      <c r="JNS77" s="70"/>
      <c r="JNT77" s="70"/>
      <c r="JNU77" s="70"/>
      <c r="JNV77" s="71"/>
      <c r="JNX77" s="65"/>
      <c r="JNY77" s="69"/>
      <c r="JNZ77" s="69"/>
      <c r="JOA77" s="70"/>
      <c r="JOB77" s="70"/>
      <c r="JOC77" s="70"/>
      <c r="JOD77" s="71"/>
      <c r="JOF77" s="65"/>
      <c r="JOG77" s="69"/>
      <c r="JOH77" s="69"/>
      <c r="JOI77" s="70"/>
      <c r="JOJ77" s="70"/>
      <c r="JOK77" s="70"/>
      <c r="JOL77" s="71"/>
      <c r="JON77" s="65"/>
      <c r="JOO77" s="69"/>
      <c r="JOP77" s="69"/>
      <c r="JOQ77" s="70"/>
      <c r="JOR77" s="70"/>
      <c r="JOS77" s="70"/>
      <c r="JOT77" s="71"/>
      <c r="JOV77" s="65"/>
      <c r="JOW77" s="69"/>
      <c r="JOX77" s="69"/>
      <c r="JOY77" s="70"/>
      <c r="JOZ77" s="70"/>
      <c r="JPA77" s="70"/>
      <c r="JPB77" s="71"/>
      <c r="JPD77" s="65"/>
      <c r="JPE77" s="69"/>
      <c r="JPF77" s="69"/>
      <c r="JPG77" s="70"/>
      <c r="JPH77" s="70"/>
      <c r="JPI77" s="70"/>
      <c r="JPJ77" s="71"/>
      <c r="JPL77" s="65"/>
      <c r="JPM77" s="69"/>
      <c r="JPN77" s="69"/>
      <c r="JPO77" s="70"/>
      <c r="JPP77" s="70"/>
      <c r="JPQ77" s="70"/>
      <c r="JPR77" s="71"/>
      <c r="JPT77" s="65"/>
      <c r="JPU77" s="69"/>
      <c r="JPV77" s="69"/>
      <c r="JPW77" s="70"/>
      <c r="JPX77" s="70"/>
      <c r="JPY77" s="70"/>
      <c r="JPZ77" s="71"/>
      <c r="JQB77" s="65"/>
      <c r="JQC77" s="69"/>
      <c r="JQD77" s="69"/>
      <c r="JQE77" s="70"/>
      <c r="JQF77" s="70"/>
      <c r="JQG77" s="70"/>
      <c r="JQH77" s="71"/>
      <c r="JQJ77" s="65"/>
      <c r="JQK77" s="69"/>
      <c r="JQL77" s="69"/>
      <c r="JQM77" s="70"/>
      <c r="JQN77" s="70"/>
      <c r="JQO77" s="70"/>
      <c r="JQP77" s="71"/>
      <c r="JQR77" s="65"/>
      <c r="JQS77" s="69"/>
      <c r="JQT77" s="69"/>
      <c r="JQU77" s="70"/>
      <c r="JQV77" s="70"/>
      <c r="JQW77" s="70"/>
      <c r="JQX77" s="71"/>
      <c r="JQZ77" s="65"/>
      <c r="JRA77" s="69"/>
      <c r="JRB77" s="69"/>
      <c r="JRC77" s="70"/>
      <c r="JRD77" s="70"/>
      <c r="JRE77" s="70"/>
      <c r="JRF77" s="71"/>
      <c r="JRH77" s="65"/>
      <c r="JRI77" s="69"/>
      <c r="JRJ77" s="69"/>
      <c r="JRK77" s="70"/>
      <c r="JRL77" s="70"/>
      <c r="JRM77" s="70"/>
      <c r="JRN77" s="71"/>
      <c r="JRP77" s="65"/>
      <c r="JRQ77" s="69"/>
      <c r="JRR77" s="69"/>
      <c r="JRS77" s="70"/>
      <c r="JRT77" s="70"/>
      <c r="JRU77" s="70"/>
      <c r="JRV77" s="71"/>
      <c r="JRX77" s="65"/>
      <c r="JRY77" s="69"/>
      <c r="JRZ77" s="69"/>
      <c r="JSA77" s="70"/>
      <c r="JSB77" s="70"/>
      <c r="JSC77" s="70"/>
      <c r="JSD77" s="71"/>
      <c r="JSF77" s="65"/>
      <c r="JSG77" s="69"/>
      <c r="JSH77" s="69"/>
      <c r="JSI77" s="70"/>
      <c r="JSJ77" s="70"/>
      <c r="JSK77" s="70"/>
      <c r="JSL77" s="71"/>
      <c r="JSN77" s="65"/>
      <c r="JSO77" s="69"/>
      <c r="JSP77" s="69"/>
      <c r="JSQ77" s="70"/>
      <c r="JSR77" s="70"/>
      <c r="JSS77" s="70"/>
      <c r="JST77" s="71"/>
      <c r="JSV77" s="65"/>
      <c r="JSW77" s="69"/>
      <c r="JSX77" s="69"/>
      <c r="JSY77" s="70"/>
      <c r="JSZ77" s="70"/>
      <c r="JTA77" s="70"/>
      <c r="JTB77" s="71"/>
      <c r="JTD77" s="65"/>
      <c r="JTE77" s="69"/>
      <c r="JTF77" s="69"/>
      <c r="JTG77" s="70"/>
      <c r="JTH77" s="70"/>
      <c r="JTI77" s="70"/>
      <c r="JTJ77" s="71"/>
      <c r="JTL77" s="65"/>
      <c r="JTM77" s="69"/>
      <c r="JTN77" s="69"/>
      <c r="JTO77" s="70"/>
      <c r="JTP77" s="70"/>
      <c r="JTQ77" s="70"/>
      <c r="JTR77" s="71"/>
      <c r="JTT77" s="65"/>
      <c r="JTU77" s="69"/>
      <c r="JTV77" s="69"/>
      <c r="JTW77" s="70"/>
      <c r="JTX77" s="70"/>
      <c r="JTY77" s="70"/>
      <c r="JTZ77" s="71"/>
      <c r="JUB77" s="65"/>
      <c r="JUC77" s="69"/>
      <c r="JUD77" s="69"/>
      <c r="JUE77" s="70"/>
      <c r="JUF77" s="70"/>
      <c r="JUG77" s="70"/>
      <c r="JUH77" s="71"/>
      <c r="JUJ77" s="65"/>
      <c r="JUK77" s="69"/>
      <c r="JUL77" s="69"/>
      <c r="JUM77" s="70"/>
      <c r="JUN77" s="70"/>
      <c r="JUO77" s="70"/>
      <c r="JUP77" s="71"/>
      <c r="JUR77" s="65"/>
      <c r="JUS77" s="69"/>
      <c r="JUT77" s="69"/>
      <c r="JUU77" s="70"/>
      <c r="JUV77" s="70"/>
      <c r="JUW77" s="70"/>
      <c r="JUX77" s="71"/>
      <c r="JUZ77" s="65"/>
      <c r="JVA77" s="69"/>
      <c r="JVB77" s="69"/>
      <c r="JVC77" s="70"/>
      <c r="JVD77" s="70"/>
      <c r="JVE77" s="70"/>
      <c r="JVF77" s="71"/>
      <c r="JVH77" s="65"/>
      <c r="JVI77" s="69"/>
      <c r="JVJ77" s="69"/>
      <c r="JVK77" s="70"/>
      <c r="JVL77" s="70"/>
      <c r="JVM77" s="70"/>
      <c r="JVN77" s="71"/>
      <c r="JVP77" s="65"/>
      <c r="JVQ77" s="69"/>
      <c r="JVR77" s="69"/>
      <c r="JVS77" s="70"/>
      <c r="JVT77" s="70"/>
      <c r="JVU77" s="70"/>
      <c r="JVV77" s="71"/>
      <c r="JVX77" s="65"/>
      <c r="JVY77" s="69"/>
      <c r="JVZ77" s="69"/>
      <c r="JWA77" s="70"/>
      <c r="JWB77" s="70"/>
      <c r="JWC77" s="70"/>
      <c r="JWD77" s="71"/>
      <c r="JWF77" s="65"/>
      <c r="JWG77" s="69"/>
      <c r="JWH77" s="69"/>
      <c r="JWI77" s="70"/>
      <c r="JWJ77" s="70"/>
      <c r="JWK77" s="70"/>
      <c r="JWL77" s="71"/>
      <c r="JWN77" s="65"/>
      <c r="JWO77" s="69"/>
      <c r="JWP77" s="69"/>
      <c r="JWQ77" s="70"/>
      <c r="JWR77" s="70"/>
      <c r="JWS77" s="70"/>
      <c r="JWT77" s="71"/>
      <c r="JWV77" s="65"/>
      <c r="JWW77" s="69"/>
      <c r="JWX77" s="69"/>
      <c r="JWY77" s="70"/>
      <c r="JWZ77" s="70"/>
      <c r="JXA77" s="70"/>
      <c r="JXB77" s="71"/>
      <c r="JXD77" s="65"/>
      <c r="JXE77" s="69"/>
      <c r="JXF77" s="69"/>
      <c r="JXG77" s="70"/>
      <c r="JXH77" s="70"/>
      <c r="JXI77" s="70"/>
      <c r="JXJ77" s="71"/>
      <c r="JXL77" s="65"/>
      <c r="JXM77" s="69"/>
      <c r="JXN77" s="69"/>
      <c r="JXO77" s="70"/>
      <c r="JXP77" s="70"/>
      <c r="JXQ77" s="70"/>
      <c r="JXR77" s="71"/>
      <c r="JXT77" s="65"/>
      <c r="JXU77" s="69"/>
      <c r="JXV77" s="69"/>
      <c r="JXW77" s="70"/>
      <c r="JXX77" s="70"/>
      <c r="JXY77" s="70"/>
      <c r="JXZ77" s="71"/>
      <c r="JYB77" s="65"/>
      <c r="JYC77" s="69"/>
      <c r="JYD77" s="69"/>
      <c r="JYE77" s="70"/>
      <c r="JYF77" s="70"/>
      <c r="JYG77" s="70"/>
      <c r="JYH77" s="71"/>
      <c r="JYJ77" s="65"/>
      <c r="JYK77" s="69"/>
      <c r="JYL77" s="69"/>
      <c r="JYM77" s="70"/>
      <c r="JYN77" s="70"/>
      <c r="JYO77" s="70"/>
      <c r="JYP77" s="71"/>
      <c r="JYR77" s="65"/>
      <c r="JYS77" s="69"/>
      <c r="JYT77" s="69"/>
      <c r="JYU77" s="70"/>
      <c r="JYV77" s="70"/>
      <c r="JYW77" s="70"/>
      <c r="JYX77" s="71"/>
      <c r="JYZ77" s="65"/>
      <c r="JZA77" s="69"/>
      <c r="JZB77" s="69"/>
      <c r="JZC77" s="70"/>
      <c r="JZD77" s="70"/>
      <c r="JZE77" s="70"/>
      <c r="JZF77" s="71"/>
      <c r="JZH77" s="65"/>
      <c r="JZI77" s="69"/>
      <c r="JZJ77" s="69"/>
      <c r="JZK77" s="70"/>
      <c r="JZL77" s="70"/>
      <c r="JZM77" s="70"/>
      <c r="JZN77" s="71"/>
      <c r="JZP77" s="65"/>
      <c r="JZQ77" s="69"/>
      <c r="JZR77" s="69"/>
      <c r="JZS77" s="70"/>
      <c r="JZT77" s="70"/>
      <c r="JZU77" s="70"/>
      <c r="JZV77" s="71"/>
      <c r="JZX77" s="65"/>
      <c r="JZY77" s="69"/>
      <c r="JZZ77" s="69"/>
      <c r="KAA77" s="70"/>
      <c r="KAB77" s="70"/>
      <c r="KAC77" s="70"/>
      <c r="KAD77" s="71"/>
      <c r="KAF77" s="65"/>
      <c r="KAG77" s="69"/>
      <c r="KAH77" s="69"/>
      <c r="KAI77" s="70"/>
      <c r="KAJ77" s="70"/>
      <c r="KAK77" s="70"/>
      <c r="KAL77" s="71"/>
      <c r="KAN77" s="65"/>
      <c r="KAO77" s="69"/>
      <c r="KAP77" s="69"/>
      <c r="KAQ77" s="70"/>
      <c r="KAR77" s="70"/>
      <c r="KAS77" s="70"/>
      <c r="KAT77" s="71"/>
      <c r="KAV77" s="65"/>
      <c r="KAW77" s="69"/>
      <c r="KAX77" s="69"/>
      <c r="KAY77" s="70"/>
      <c r="KAZ77" s="70"/>
      <c r="KBA77" s="70"/>
      <c r="KBB77" s="71"/>
      <c r="KBD77" s="65"/>
      <c r="KBE77" s="69"/>
      <c r="KBF77" s="69"/>
      <c r="KBG77" s="70"/>
      <c r="KBH77" s="70"/>
      <c r="KBI77" s="70"/>
      <c r="KBJ77" s="71"/>
      <c r="KBL77" s="65"/>
      <c r="KBM77" s="69"/>
      <c r="KBN77" s="69"/>
      <c r="KBO77" s="70"/>
      <c r="KBP77" s="70"/>
      <c r="KBQ77" s="70"/>
      <c r="KBR77" s="71"/>
      <c r="KBT77" s="65"/>
      <c r="KBU77" s="69"/>
      <c r="KBV77" s="69"/>
      <c r="KBW77" s="70"/>
      <c r="KBX77" s="70"/>
      <c r="KBY77" s="70"/>
      <c r="KBZ77" s="71"/>
      <c r="KCB77" s="65"/>
      <c r="KCC77" s="69"/>
      <c r="KCD77" s="69"/>
      <c r="KCE77" s="70"/>
      <c r="KCF77" s="70"/>
      <c r="KCG77" s="70"/>
      <c r="KCH77" s="71"/>
      <c r="KCJ77" s="65"/>
      <c r="KCK77" s="69"/>
      <c r="KCL77" s="69"/>
      <c r="KCM77" s="70"/>
      <c r="KCN77" s="70"/>
      <c r="KCO77" s="70"/>
      <c r="KCP77" s="71"/>
      <c r="KCR77" s="65"/>
      <c r="KCS77" s="69"/>
      <c r="KCT77" s="69"/>
      <c r="KCU77" s="70"/>
      <c r="KCV77" s="70"/>
      <c r="KCW77" s="70"/>
      <c r="KCX77" s="71"/>
      <c r="KCZ77" s="65"/>
      <c r="KDA77" s="69"/>
      <c r="KDB77" s="69"/>
      <c r="KDC77" s="70"/>
      <c r="KDD77" s="70"/>
      <c r="KDE77" s="70"/>
      <c r="KDF77" s="71"/>
      <c r="KDH77" s="65"/>
      <c r="KDI77" s="69"/>
      <c r="KDJ77" s="69"/>
      <c r="KDK77" s="70"/>
      <c r="KDL77" s="70"/>
      <c r="KDM77" s="70"/>
      <c r="KDN77" s="71"/>
      <c r="KDP77" s="65"/>
      <c r="KDQ77" s="69"/>
      <c r="KDR77" s="69"/>
      <c r="KDS77" s="70"/>
      <c r="KDT77" s="70"/>
      <c r="KDU77" s="70"/>
      <c r="KDV77" s="71"/>
      <c r="KDX77" s="65"/>
      <c r="KDY77" s="69"/>
      <c r="KDZ77" s="69"/>
      <c r="KEA77" s="70"/>
      <c r="KEB77" s="70"/>
      <c r="KEC77" s="70"/>
      <c r="KED77" s="71"/>
      <c r="KEF77" s="65"/>
      <c r="KEG77" s="69"/>
      <c r="KEH77" s="69"/>
      <c r="KEI77" s="70"/>
      <c r="KEJ77" s="70"/>
      <c r="KEK77" s="70"/>
      <c r="KEL77" s="71"/>
      <c r="KEN77" s="65"/>
      <c r="KEO77" s="69"/>
      <c r="KEP77" s="69"/>
      <c r="KEQ77" s="70"/>
      <c r="KER77" s="70"/>
      <c r="KES77" s="70"/>
      <c r="KET77" s="71"/>
      <c r="KEV77" s="65"/>
      <c r="KEW77" s="69"/>
      <c r="KEX77" s="69"/>
      <c r="KEY77" s="70"/>
      <c r="KEZ77" s="70"/>
      <c r="KFA77" s="70"/>
      <c r="KFB77" s="71"/>
      <c r="KFD77" s="65"/>
      <c r="KFE77" s="69"/>
      <c r="KFF77" s="69"/>
      <c r="KFG77" s="70"/>
      <c r="KFH77" s="70"/>
      <c r="KFI77" s="70"/>
      <c r="KFJ77" s="71"/>
      <c r="KFL77" s="65"/>
      <c r="KFM77" s="69"/>
      <c r="KFN77" s="69"/>
      <c r="KFO77" s="70"/>
      <c r="KFP77" s="70"/>
      <c r="KFQ77" s="70"/>
      <c r="KFR77" s="71"/>
      <c r="KFT77" s="65"/>
      <c r="KFU77" s="69"/>
      <c r="KFV77" s="69"/>
      <c r="KFW77" s="70"/>
      <c r="KFX77" s="70"/>
      <c r="KFY77" s="70"/>
      <c r="KFZ77" s="71"/>
      <c r="KGB77" s="65"/>
      <c r="KGC77" s="69"/>
      <c r="KGD77" s="69"/>
      <c r="KGE77" s="70"/>
      <c r="KGF77" s="70"/>
      <c r="KGG77" s="70"/>
      <c r="KGH77" s="71"/>
      <c r="KGJ77" s="65"/>
      <c r="KGK77" s="69"/>
      <c r="KGL77" s="69"/>
      <c r="KGM77" s="70"/>
      <c r="KGN77" s="70"/>
      <c r="KGO77" s="70"/>
      <c r="KGP77" s="71"/>
      <c r="KGR77" s="65"/>
      <c r="KGS77" s="69"/>
      <c r="KGT77" s="69"/>
      <c r="KGU77" s="70"/>
      <c r="KGV77" s="70"/>
      <c r="KGW77" s="70"/>
      <c r="KGX77" s="71"/>
      <c r="KGZ77" s="65"/>
      <c r="KHA77" s="69"/>
      <c r="KHB77" s="69"/>
      <c r="KHC77" s="70"/>
      <c r="KHD77" s="70"/>
      <c r="KHE77" s="70"/>
      <c r="KHF77" s="71"/>
      <c r="KHH77" s="65"/>
      <c r="KHI77" s="69"/>
      <c r="KHJ77" s="69"/>
      <c r="KHK77" s="70"/>
      <c r="KHL77" s="70"/>
      <c r="KHM77" s="70"/>
      <c r="KHN77" s="71"/>
      <c r="KHP77" s="65"/>
      <c r="KHQ77" s="69"/>
      <c r="KHR77" s="69"/>
      <c r="KHS77" s="70"/>
      <c r="KHT77" s="70"/>
      <c r="KHU77" s="70"/>
      <c r="KHV77" s="71"/>
      <c r="KHX77" s="65"/>
      <c r="KHY77" s="69"/>
      <c r="KHZ77" s="69"/>
      <c r="KIA77" s="70"/>
      <c r="KIB77" s="70"/>
      <c r="KIC77" s="70"/>
      <c r="KID77" s="71"/>
      <c r="KIF77" s="65"/>
      <c r="KIG77" s="69"/>
      <c r="KIH77" s="69"/>
      <c r="KII77" s="70"/>
      <c r="KIJ77" s="70"/>
      <c r="KIK77" s="70"/>
      <c r="KIL77" s="71"/>
      <c r="KIN77" s="65"/>
      <c r="KIO77" s="69"/>
      <c r="KIP77" s="69"/>
      <c r="KIQ77" s="70"/>
      <c r="KIR77" s="70"/>
      <c r="KIS77" s="70"/>
      <c r="KIT77" s="71"/>
      <c r="KIV77" s="65"/>
      <c r="KIW77" s="69"/>
      <c r="KIX77" s="69"/>
      <c r="KIY77" s="70"/>
      <c r="KIZ77" s="70"/>
      <c r="KJA77" s="70"/>
      <c r="KJB77" s="71"/>
      <c r="KJD77" s="65"/>
      <c r="KJE77" s="69"/>
      <c r="KJF77" s="69"/>
      <c r="KJG77" s="70"/>
      <c r="KJH77" s="70"/>
      <c r="KJI77" s="70"/>
      <c r="KJJ77" s="71"/>
      <c r="KJL77" s="65"/>
      <c r="KJM77" s="69"/>
      <c r="KJN77" s="69"/>
      <c r="KJO77" s="70"/>
      <c r="KJP77" s="70"/>
      <c r="KJQ77" s="70"/>
      <c r="KJR77" s="71"/>
      <c r="KJT77" s="65"/>
      <c r="KJU77" s="69"/>
      <c r="KJV77" s="69"/>
      <c r="KJW77" s="70"/>
      <c r="KJX77" s="70"/>
      <c r="KJY77" s="70"/>
      <c r="KJZ77" s="71"/>
      <c r="KKB77" s="65"/>
      <c r="KKC77" s="69"/>
      <c r="KKD77" s="69"/>
      <c r="KKE77" s="70"/>
      <c r="KKF77" s="70"/>
      <c r="KKG77" s="70"/>
      <c r="KKH77" s="71"/>
      <c r="KKJ77" s="65"/>
      <c r="KKK77" s="69"/>
      <c r="KKL77" s="69"/>
      <c r="KKM77" s="70"/>
      <c r="KKN77" s="70"/>
      <c r="KKO77" s="70"/>
      <c r="KKP77" s="71"/>
      <c r="KKR77" s="65"/>
      <c r="KKS77" s="69"/>
      <c r="KKT77" s="69"/>
      <c r="KKU77" s="70"/>
      <c r="KKV77" s="70"/>
      <c r="KKW77" s="70"/>
      <c r="KKX77" s="71"/>
      <c r="KKZ77" s="65"/>
      <c r="KLA77" s="69"/>
      <c r="KLB77" s="69"/>
      <c r="KLC77" s="70"/>
      <c r="KLD77" s="70"/>
      <c r="KLE77" s="70"/>
      <c r="KLF77" s="71"/>
      <c r="KLH77" s="65"/>
      <c r="KLI77" s="69"/>
      <c r="KLJ77" s="69"/>
      <c r="KLK77" s="70"/>
      <c r="KLL77" s="70"/>
      <c r="KLM77" s="70"/>
      <c r="KLN77" s="71"/>
      <c r="KLP77" s="65"/>
      <c r="KLQ77" s="69"/>
      <c r="KLR77" s="69"/>
      <c r="KLS77" s="70"/>
      <c r="KLT77" s="70"/>
      <c r="KLU77" s="70"/>
      <c r="KLV77" s="71"/>
      <c r="KLX77" s="65"/>
      <c r="KLY77" s="69"/>
      <c r="KLZ77" s="69"/>
      <c r="KMA77" s="70"/>
      <c r="KMB77" s="70"/>
      <c r="KMC77" s="70"/>
      <c r="KMD77" s="71"/>
      <c r="KMF77" s="65"/>
      <c r="KMG77" s="69"/>
      <c r="KMH77" s="69"/>
      <c r="KMI77" s="70"/>
      <c r="KMJ77" s="70"/>
      <c r="KMK77" s="70"/>
      <c r="KML77" s="71"/>
      <c r="KMN77" s="65"/>
      <c r="KMO77" s="69"/>
      <c r="KMP77" s="69"/>
      <c r="KMQ77" s="70"/>
      <c r="KMR77" s="70"/>
      <c r="KMS77" s="70"/>
      <c r="KMT77" s="71"/>
      <c r="KMV77" s="65"/>
      <c r="KMW77" s="69"/>
      <c r="KMX77" s="69"/>
      <c r="KMY77" s="70"/>
      <c r="KMZ77" s="70"/>
      <c r="KNA77" s="70"/>
      <c r="KNB77" s="71"/>
      <c r="KND77" s="65"/>
      <c r="KNE77" s="69"/>
      <c r="KNF77" s="69"/>
      <c r="KNG77" s="70"/>
      <c r="KNH77" s="70"/>
      <c r="KNI77" s="70"/>
      <c r="KNJ77" s="71"/>
      <c r="KNL77" s="65"/>
      <c r="KNM77" s="69"/>
      <c r="KNN77" s="69"/>
      <c r="KNO77" s="70"/>
      <c r="KNP77" s="70"/>
      <c r="KNQ77" s="70"/>
      <c r="KNR77" s="71"/>
      <c r="KNT77" s="65"/>
      <c r="KNU77" s="69"/>
      <c r="KNV77" s="69"/>
      <c r="KNW77" s="70"/>
      <c r="KNX77" s="70"/>
      <c r="KNY77" s="70"/>
      <c r="KNZ77" s="71"/>
      <c r="KOB77" s="65"/>
      <c r="KOC77" s="69"/>
      <c r="KOD77" s="69"/>
      <c r="KOE77" s="70"/>
      <c r="KOF77" s="70"/>
      <c r="KOG77" s="70"/>
      <c r="KOH77" s="71"/>
      <c r="KOJ77" s="65"/>
      <c r="KOK77" s="69"/>
      <c r="KOL77" s="69"/>
      <c r="KOM77" s="70"/>
      <c r="KON77" s="70"/>
      <c r="KOO77" s="70"/>
      <c r="KOP77" s="71"/>
      <c r="KOR77" s="65"/>
      <c r="KOS77" s="69"/>
      <c r="KOT77" s="69"/>
      <c r="KOU77" s="70"/>
      <c r="KOV77" s="70"/>
      <c r="KOW77" s="70"/>
      <c r="KOX77" s="71"/>
      <c r="KOZ77" s="65"/>
      <c r="KPA77" s="69"/>
      <c r="KPB77" s="69"/>
      <c r="KPC77" s="70"/>
      <c r="KPD77" s="70"/>
      <c r="KPE77" s="70"/>
      <c r="KPF77" s="71"/>
      <c r="KPH77" s="65"/>
      <c r="KPI77" s="69"/>
      <c r="KPJ77" s="69"/>
      <c r="KPK77" s="70"/>
      <c r="KPL77" s="70"/>
      <c r="KPM77" s="70"/>
      <c r="KPN77" s="71"/>
      <c r="KPP77" s="65"/>
      <c r="KPQ77" s="69"/>
      <c r="KPR77" s="69"/>
      <c r="KPS77" s="70"/>
      <c r="KPT77" s="70"/>
      <c r="KPU77" s="70"/>
      <c r="KPV77" s="71"/>
      <c r="KPX77" s="65"/>
      <c r="KPY77" s="69"/>
      <c r="KPZ77" s="69"/>
      <c r="KQA77" s="70"/>
      <c r="KQB77" s="70"/>
      <c r="KQC77" s="70"/>
      <c r="KQD77" s="71"/>
      <c r="KQF77" s="65"/>
      <c r="KQG77" s="69"/>
      <c r="KQH77" s="69"/>
      <c r="KQI77" s="70"/>
      <c r="KQJ77" s="70"/>
      <c r="KQK77" s="70"/>
      <c r="KQL77" s="71"/>
      <c r="KQN77" s="65"/>
      <c r="KQO77" s="69"/>
      <c r="KQP77" s="69"/>
      <c r="KQQ77" s="70"/>
      <c r="KQR77" s="70"/>
      <c r="KQS77" s="70"/>
      <c r="KQT77" s="71"/>
      <c r="KQV77" s="65"/>
      <c r="KQW77" s="69"/>
      <c r="KQX77" s="69"/>
      <c r="KQY77" s="70"/>
      <c r="KQZ77" s="70"/>
      <c r="KRA77" s="70"/>
      <c r="KRB77" s="71"/>
      <c r="KRD77" s="65"/>
      <c r="KRE77" s="69"/>
      <c r="KRF77" s="69"/>
      <c r="KRG77" s="70"/>
      <c r="KRH77" s="70"/>
      <c r="KRI77" s="70"/>
      <c r="KRJ77" s="71"/>
      <c r="KRL77" s="65"/>
      <c r="KRM77" s="69"/>
      <c r="KRN77" s="69"/>
      <c r="KRO77" s="70"/>
      <c r="KRP77" s="70"/>
      <c r="KRQ77" s="70"/>
      <c r="KRR77" s="71"/>
      <c r="KRT77" s="65"/>
      <c r="KRU77" s="69"/>
      <c r="KRV77" s="69"/>
      <c r="KRW77" s="70"/>
      <c r="KRX77" s="70"/>
      <c r="KRY77" s="70"/>
      <c r="KRZ77" s="71"/>
      <c r="KSB77" s="65"/>
      <c r="KSC77" s="69"/>
      <c r="KSD77" s="69"/>
      <c r="KSE77" s="70"/>
      <c r="KSF77" s="70"/>
      <c r="KSG77" s="70"/>
      <c r="KSH77" s="71"/>
      <c r="KSJ77" s="65"/>
      <c r="KSK77" s="69"/>
      <c r="KSL77" s="69"/>
      <c r="KSM77" s="70"/>
      <c r="KSN77" s="70"/>
      <c r="KSO77" s="70"/>
      <c r="KSP77" s="71"/>
      <c r="KSR77" s="65"/>
      <c r="KSS77" s="69"/>
      <c r="KST77" s="69"/>
      <c r="KSU77" s="70"/>
      <c r="KSV77" s="70"/>
      <c r="KSW77" s="70"/>
      <c r="KSX77" s="71"/>
      <c r="KSZ77" s="65"/>
      <c r="KTA77" s="69"/>
      <c r="KTB77" s="69"/>
      <c r="KTC77" s="70"/>
      <c r="KTD77" s="70"/>
      <c r="KTE77" s="70"/>
      <c r="KTF77" s="71"/>
      <c r="KTH77" s="65"/>
      <c r="KTI77" s="69"/>
      <c r="KTJ77" s="69"/>
      <c r="KTK77" s="70"/>
      <c r="KTL77" s="70"/>
      <c r="KTM77" s="70"/>
      <c r="KTN77" s="71"/>
      <c r="KTP77" s="65"/>
      <c r="KTQ77" s="69"/>
      <c r="KTR77" s="69"/>
      <c r="KTS77" s="70"/>
      <c r="KTT77" s="70"/>
      <c r="KTU77" s="70"/>
      <c r="KTV77" s="71"/>
      <c r="KTX77" s="65"/>
      <c r="KTY77" s="69"/>
      <c r="KTZ77" s="69"/>
      <c r="KUA77" s="70"/>
      <c r="KUB77" s="70"/>
      <c r="KUC77" s="70"/>
      <c r="KUD77" s="71"/>
      <c r="KUF77" s="65"/>
      <c r="KUG77" s="69"/>
      <c r="KUH77" s="69"/>
      <c r="KUI77" s="70"/>
      <c r="KUJ77" s="70"/>
      <c r="KUK77" s="70"/>
      <c r="KUL77" s="71"/>
      <c r="KUN77" s="65"/>
      <c r="KUO77" s="69"/>
      <c r="KUP77" s="69"/>
      <c r="KUQ77" s="70"/>
      <c r="KUR77" s="70"/>
      <c r="KUS77" s="70"/>
      <c r="KUT77" s="71"/>
      <c r="KUV77" s="65"/>
      <c r="KUW77" s="69"/>
      <c r="KUX77" s="69"/>
      <c r="KUY77" s="70"/>
      <c r="KUZ77" s="70"/>
      <c r="KVA77" s="70"/>
      <c r="KVB77" s="71"/>
      <c r="KVD77" s="65"/>
      <c r="KVE77" s="69"/>
      <c r="KVF77" s="69"/>
      <c r="KVG77" s="70"/>
      <c r="KVH77" s="70"/>
      <c r="KVI77" s="70"/>
      <c r="KVJ77" s="71"/>
      <c r="KVL77" s="65"/>
      <c r="KVM77" s="69"/>
      <c r="KVN77" s="69"/>
      <c r="KVO77" s="70"/>
      <c r="KVP77" s="70"/>
      <c r="KVQ77" s="70"/>
      <c r="KVR77" s="71"/>
      <c r="KVT77" s="65"/>
      <c r="KVU77" s="69"/>
      <c r="KVV77" s="69"/>
      <c r="KVW77" s="70"/>
      <c r="KVX77" s="70"/>
      <c r="KVY77" s="70"/>
      <c r="KVZ77" s="71"/>
      <c r="KWB77" s="65"/>
      <c r="KWC77" s="69"/>
      <c r="KWD77" s="69"/>
      <c r="KWE77" s="70"/>
      <c r="KWF77" s="70"/>
      <c r="KWG77" s="70"/>
      <c r="KWH77" s="71"/>
      <c r="KWJ77" s="65"/>
      <c r="KWK77" s="69"/>
      <c r="KWL77" s="69"/>
      <c r="KWM77" s="70"/>
      <c r="KWN77" s="70"/>
      <c r="KWO77" s="70"/>
      <c r="KWP77" s="71"/>
      <c r="KWR77" s="65"/>
      <c r="KWS77" s="69"/>
      <c r="KWT77" s="69"/>
      <c r="KWU77" s="70"/>
      <c r="KWV77" s="70"/>
      <c r="KWW77" s="70"/>
      <c r="KWX77" s="71"/>
      <c r="KWZ77" s="65"/>
      <c r="KXA77" s="69"/>
      <c r="KXB77" s="69"/>
      <c r="KXC77" s="70"/>
      <c r="KXD77" s="70"/>
      <c r="KXE77" s="70"/>
      <c r="KXF77" s="71"/>
      <c r="KXH77" s="65"/>
      <c r="KXI77" s="69"/>
      <c r="KXJ77" s="69"/>
      <c r="KXK77" s="70"/>
      <c r="KXL77" s="70"/>
      <c r="KXM77" s="70"/>
      <c r="KXN77" s="71"/>
      <c r="KXP77" s="65"/>
      <c r="KXQ77" s="69"/>
      <c r="KXR77" s="69"/>
      <c r="KXS77" s="70"/>
      <c r="KXT77" s="70"/>
      <c r="KXU77" s="70"/>
      <c r="KXV77" s="71"/>
      <c r="KXX77" s="65"/>
      <c r="KXY77" s="69"/>
      <c r="KXZ77" s="69"/>
      <c r="KYA77" s="70"/>
      <c r="KYB77" s="70"/>
      <c r="KYC77" s="70"/>
      <c r="KYD77" s="71"/>
      <c r="KYF77" s="65"/>
      <c r="KYG77" s="69"/>
      <c r="KYH77" s="69"/>
      <c r="KYI77" s="70"/>
      <c r="KYJ77" s="70"/>
      <c r="KYK77" s="70"/>
      <c r="KYL77" s="71"/>
      <c r="KYN77" s="65"/>
      <c r="KYO77" s="69"/>
      <c r="KYP77" s="69"/>
      <c r="KYQ77" s="70"/>
      <c r="KYR77" s="70"/>
      <c r="KYS77" s="70"/>
      <c r="KYT77" s="71"/>
      <c r="KYV77" s="65"/>
      <c r="KYW77" s="69"/>
      <c r="KYX77" s="69"/>
      <c r="KYY77" s="70"/>
      <c r="KYZ77" s="70"/>
      <c r="KZA77" s="70"/>
      <c r="KZB77" s="71"/>
      <c r="KZD77" s="65"/>
      <c r="KZE77" s="69"/>
      <c r="KZF77" s="69"/>
      <c r="KZG77" s="70"/>
      <c r="KZH77" s="70"/>
      <c r="KZI77" s="70"/>
      <c r="KZJ77" s="71"/>
      <c r="KZL77" s="65"/>
      <c r="KZM77" s="69"/>
      <c r="KZN77" s="69"/>
      <c r="KZO77" s="70"/>
      <c r="KZP77" s="70"/>
      <c r="KZQ77" s="70"/>
      <c r="KZR77" s="71"/>
      <c r="KZT77" s="65"/>
      <c r="KZU77" s="69"/>
      <c r="KZV77" s="69"/>
      <c r="KZW77" s="70"/>
      <c r="KZX77" s="70"/>
      <c r="KZY77" s="70"/>
      <c r="KZZ77" s="71"/>
      <c r="LAB77" s="65"/>
      <c r="LAC77" s="69"/>
      <c r="LAD77" s="69"/>
      <c r="LAE77" s="70"/>
      <c r="LAF77" s="70"/>
      <c r="LAG77" s="70"/>
      <c r="LAH77" s="71"/>
      <c r="LAJ77" s="65"/>
      <c r="LAK77" s="69"/>
      <c r="LAL77" s="69"/>
      <c r="LAM77" s="70"/>
      <c r="LAN77" s="70"/>
      <c r="LAO77" s="70"/>
      <c r="LAP77" s="71"/>
      <c r="LAR77" s="65"/>
      <c r="LAS77" s="69"/>
      <c r="LAT77" s="69"/>
      <c r="LAU77" s="70"/>
      <c r="LAV77" s="70"/>
      <c r="LAW77" s="70"/>
      <c r="LAX77" s="71"/>
      <c r="LAZ77" s="65"/>
      <c r="LBA77" s="69"/>
      <c r="LBB77" s="69"/>
      <c r="LBC77" s="70"/>
      <c r="LBD77" s="70"/>
      <c r="LBE77" s="70"/>
      <c r="LBF77" s="71"/>
      <c r="LBH77" s="65"/>
      <c r="LBI77" s="69"/>
      <c r="LBJ77" s="69"/>
      <c r="LBK77" s="70"/>
      <c r="LBL77" s="70"/>
      <c r="LBM77" s="70"/>
      <c r="LBN77" s="71"/>
      <c r="LBP77" s="65"/>
      <c r="LBQ77" s="69"/>
      <c r="LBR77" s="69"/>
      <c r="LBS77" s="70"/>
      <c r="LBT77" s="70"/>
      <c r="LBU77" s="70"/>
      <c r="LBV77" s="71"/>
      <c r="LBX77" s="65"/>
      <c r="LBY77" s="69"/>
      <c r="LBZ77" s="69"/>
      <c r="LCA77" s="70"/>
      <c r="LCB77" s="70"/>
      <c r="LCC77" s="70"/>
      <c r="LCD77" s="71"/>
      <c r="LCF77" s="65"/>
      <c r="LCG77" s="69"/>
      <c r="LCH77" s="69"/>
      <c r="LCI77" s="70"/>
      <c r="LCJ77" s="70"/>
      <c r="LCK77" s="70"/>
      <c r="LCL77" s="71"/>
      <c r="LCN77" s="65"/>
      <c r="LCO77" s="69"/>
      <c r="LCP77" s="69"/>
      <c r="LCQ77" s="70"/>
      <c r="LCR77" s="70"/>
      <c r="LCS77" s="70"/>
      <c r="LCT77" s="71"/>
      <c r="LCV77" s="65"/>
      <c r="LCW77" s="69"/>
      <c r="LCX77" s="69"/>
      <c r="LCY77" s="70"/>
      <c r="LCZ77" s="70"/>
      <c r="LDA77" s="70"/>
      <c r="LDB77" s="71"/>
      <c r="LDD77" s="65"/>
      <c r="LDE77" s="69"/>
      <c r="LDF77" s="69"/>
      <c r="LDG77" s="70"/>
      <c r="LDH77" s="70"/>
      <c r="LDI77" s="70"/>
      <c r="LDJ77" s="71"/>
      <c r="LDL77" s="65"/>
      <c r="LDM77" s="69"/>
      <c r="LDN77" s="69"/>
      <c r="LDO77" s="70"/>
      <c r="LDP77" s="70"/>
      <c r="LDQ77" s="70"/>
      <c r="LDR77" s="71"/>
      <c r="LDT77" s="65"/>
      <c r="LDU77" s="69"/>
      <c r="LDV77" s="69"/>
      <c r="LDW77" s="70"/>
      <c r="LDX77" s="70"/>
      <c r="LDY77" s="70"/>
      <c r="LDZ77" s="71"/>
      <c r="LEB77" s="65"/>
      <c r="LEC77" s="69"/>
      <c r="LED77" s="69"/>
      <c r="LEE77" s="70"/>
      <c r="LEF77" s="70"/>
      <c r="LEG77" s="70"/>
      <c r="LEH77" s="71"/>
      <c r="LEJ77" s="65"/>
      <c r="LEK77" s="69"/>
      <c r="LEL77" s="69"/>
      <c r="LEM77" s="70"/>
      <c r="LEN77" s="70"/>
      <c r="LEO77" s="70"/>
      <c r="LEP77" s="71"/>
      <c r="LER77" s="65"/>
      <c r="LES77" s="69"/>
      <c r="LET77" s="69"/>
      <c r="LEU77" s="70"/>
      <c r="LEV77" s="70"/>
      <c r="LEW77" s="70"/>
      <c r="LEX77" s="71"/>
      <c r="LEZ77" s="65"/>
      <c r="LFA77" s="69"/>
      <c r="LFB77" s="69"/>
      <c r="LFC77" s="70"/>
      <c r="LFD77" s="70"/>
      <c r="LFE77" s="70"/>
      <c r="LFF77" s="71"/>
      <c r="LFH77" s="65"/>
      <c r="LFI77" s="69"/>
      <c r="LFJ77" s="69"/>
      <c r="LFK77" s="70"/>
      <c r="LFL77" s="70"/>
      <c r="LFM77" s="70"/>
      <c r="LFN77" s="71"/>
      <c r="LFP77" s="65"/>
      <c r="LFQ77" s="69"/>
      <c r="LFR77" s="69"/>
      <c r="LFS77" s="70"/>
      <c r="LFT77" s="70"/>
      <c r="LFU77" s="70"/>
      <c r="LFV77" s="71"/>
      <c r="LFX77" s="65"/>
      <c r="LFY77" s="69"/>
      <c r="LFZ77" s="69"/>
      <c r="LGA77" s="70"/>
      <c r="LGB77" s="70"/>
      <c r="LGC77" s="70"/>
      <c r="LGD77" s="71"/>
      <c r="LGF77" s="65"/>
      <c r="LGG77" s="69"/>
      <c r="LGH77" s="69"/>
      <c r="LGI77" s="70"/>
      <c r="LGJ77" s="70"/>
      <c r="LGK77" s="70"/>
      <c r="LGL77" s="71"/>
      <c r="LGN77" s="65"/>
      <c r="LGO77" s="69"/>
      <c r="LGP77" s="69"/>
      <c r="LGQ77" s="70"/>
      <c r="LGR77" s="70"/>
      <c r="LGS77" s="70"/>
      <c r="LGT77" s="71"/>
      <c r="LGV77" s="65"/>
      <c r="LGW77" s="69"/>
      <c r="LGX77" s="69"/>
      <c r="LGY77" s="70"/>
      <c r="LGZ77" s="70"/>
      <c r="LHA77" s="70"/>
      <c r="LHB77" s="71"/>
      <c r="LHD77" s="65"/>
      <c r="LHE77" s="69"/>
      <c r="LHF77" s="69"/>
      <c r="LHG77" s="70"/>
      <c r="LHH77" s="70"/>
      <c r="LHI77" s="70"/>
      <c r="LHJ77" s="71"/>
      <c r="LHL77" s="65"/>
      <c r="LHM77" s="69"/>
      <c r="LHN77" s="69"/>
      <c r="LHO77" s="70"/>
      <c r="LHP77" s="70"/>
      <c r="LHQ77" s="70"/>
      <c r="LHR77" s="71"/>
      <c r="LHT77" s="65"/>
      <c r="LHU77" s="69"/>
      <c r="LHV77" s="69"/>
      <c r="LHW77" s="70"/>
      <c r="LHX77" s="70"/>
      <c r="LHY77" s="70"/>
      <c r="LHZ77" s="71"/>
      <c r="LIB77" s="65"/>
      <c r="LIC77" s="69"/>
      <c r="LID77" s="69"/>
      <c r="LIE77" s="70"/>
      <c r="LIF77" s="70"/>
      <c r="LIG77" s="70"/>
      <c r="LIH77" s="71"/>
      <c r="LIJ77" s="65"/>
      <c r="LIK77" s="69"/>
      <c r="LIL77" s="69"/>
      <c r="LIM77" s="70"/>
      <c r="LIN77" s="70"/>
      <c r="LIO77" s="70"/>
      <c r="LIP77" s="71"/>
      <c r="LIR77" s="65"/>
      <c r="LIS77" s="69"/>
      <c r="LIT77" s="69"/>
      <c r="LIU77" s="70"/>
      <c r="LIV77" s="70"/>
      <c r="LIW77" s="70"/>
      <c r="LIX77" s="71"/>
      <c r="LIZ77" s="65"/>
      <c r="LJA77" s="69"/>
      <c r="LJB77" s="69"/>
      <c r="LJC77" s="70"/>
      <c r="LJD77" s="70"/>
      <c r="LJE77" s="70"/>
      <c r="LJF77" s="71"/>
      <c r="LJH77" s="65"/>
      <c r="LJI77" s="69"/>
      <c r="LJJ77" s="69"/>
      <c r="LJK77" s="70"/>
      <c r="LJL77" s="70"/>
      <c r="LJM77" s="70"/>
      <c r="LJN77" s="71"/>
      <c r="LJP77" s="65"/>
      <c r="LJQ77" s="69"/>
      <c r="LJR77" s="69"/>
      <c r="LJS77" s="70"/>
      <c r="LJT77" s="70"/>
      <c r="LJU77" s="70"/>
      <c r="LJV77" s="71"/>
      <c r="LJX77" s="65"/>
      <c r="LJY77" s="69"/>
      <c r="LJZ77" s="69"/>
      <c r="LKA77" s="70"/>
      <c r="LKB77" s="70"/>
      <c r="LKC77" s="70"/>
      <c r="LKD77" s="71"/>
      <c r="LKF77" s="65"/>
      <c r="LKG77" s="69"/>
      <c r="LKH77" s="69"/>
      <c r="LKI77" s="70"/>
      <c r="LKJ77" s="70"/>
      <c r="LKK77" s="70"/>
      <c r="LKL77" s="71"/>
      <c r="LKN77" s="65"/>
      <c r="LKO77" s="69"/>
      <c r="LKP77" s="69"/>
      <c r="LKQ77" s="70"/>
      <c r="LKR77" s="70"/>
      <c r="LKS77" s="70"/>
      <c r="LKT77" s="71"/>
      <c r="LKV77" s="65"/>
      <c r="LKW77" s="69"/>
      <c r="LKX77" s="69"/>
      <c r="LKY77" s="70"/>
      <c r="LKZ77" s="70"/>
      <c r="LLA77" s="70"/>
      <c r="LLB77" s="71"/>
      <c r="LLD77" s="65"/>
      <c r="LLE77" s="69"/>
      <c r="LLF77" s="69"/>
      <c r="LLG77" s="70"/>
      <c r="LLH77" s="70"/>
      <c r="LLI77" s="70"/>
      <c r="LLJ77" s="71"/>
      <c r="LLL77" s="65"/>
      <c r="LLM77" s="69"/>
      <c r="LLN77" s="69"/>
      <c r="LLO77" s="70"/>
      <c r="LLP77" s="70"/>
      <c r="LLQ77" s="70"/>
      <c r="LLR77" s="71"/>
      <c r="LLT77" s="65"/>
      <c r="LLU77" s="69"/>
      <c r="LLV77" s="69"/>
      <c r="LLW77" s="70"/>
      <c r="LLX77" s="70"/>
      <c r="LLY77" s="70"/>
      <c r="LLZ77" s="71"/>
      <c r="LMB77" s="65"/>
      <c r="LMC77" s="69"/>
      <c r="LMD77" s="69"/>
      <c r="LME77" s="70"/>
      <c r="LMF77" s="70"/>
      <c r="LMG77" s="70"/>
      <c r="LMH77" s="71"/>
      <c r="LMJ77" s="65"/>
      <c r="LMK77" s="69"/>
      <c r="LML77" s="69"/>
      <c r="LMM77" s="70"/>
      <c r="LMN77" s="70"/>
      <c r="LMO77" s="70"/>
      <c r="LMP77" s="71"/>
      <c r="LMR77" s="65"/>
      <c r="LMS77" s="69"/>
      <c r="LMT77" s="69"/>
      <c r="LMU77" s="70"/>
      <c r="LMV77" s="70"/>
      <c r="LMW77" s="70"/>
      <c r="LMX77" s="71"/>
      <c r="LMZ77" s="65"/>
      <c r="LNA77" s="69"/>
      <c r="LNB77" s="69"/>
      <c r="LNC77" s="70"/>
      <c r="LND77" s="70"/>
      <c r="LNE77" s="70"/>
      <c r="LNF77" s="71"/>
      <c r="LNH77" s="65"/>
      <c r="LNI77" s="69"/>
      <c r="LNJ77" s="69"/>
      <c r="LNK77" s="70"/>
      <c r="LNL77" s="70"/>
      <c r="LNM77" s="70"/>
      <c r="LNN77" s="71"/>
      <c r="LNP77" s="65"/>
      <c r="LNQ77" s="69"/>
      <c r="LNR77" s="69"/>
      <c r="LNS77" s="70"/>
      <c r="LNT77" s="70"/>
      <c r="LNU77" s="70"/>
      <c r="LNV77" s="71"/>
      <c r="LNX77" s="65"/>
      <c r="LNY77" s="69"/>
      <c r="LNZ77" s="69"/>
      <c r="LOA77" s="70"/>
      <c r="LOB77" s="70"/>
      <c r="LOC77" s="70"/>
      <c r="LOD77" s="71"/>
      <c r="LOF77" s="65"/>
      <c r="LOG77" s="69"/>
      <c r="LOH77" s="69"/>
      <c r="LOI77" s="70"/>
      <c r="LOJ77" s="70"/>
      <c r="LOK77" s="70"/>
      <c r="LOL77" s="71"/>
      <c r="LON77" s="65"/>
      <c r="LOO77" s="69"/>
      <c r="LOP77" s="69"/>
      <c r="LOQ77" s="70"/>
      <c r="LOR77" s="70"/>
      <c r="LOS77" s="70"/>
      <c r="LOT77" s="71"/>
      <c r="LOV77" s="65"/>
      <c r="LOW77" s="69"/>
      <c r="LOX77" s="69"/>
      <c r="LOY77" s="70"/>
      <c r="LOZ77" s="70"/>
      <c r="LPA77" s="70"/>
      <c r="LPB77" s="71"/>
      <c r="LPD77" s="65"/>
      <c r="LPE77" s="69"/>
      <c r="LPF77" s="69"/>
      <c r="LPG77" s="70"/>
      <c r="LPH77" s="70"/>
      <c r="LPI77" s="70"/>
      <c r="LPJ77" s="71"/>
      <c r="LPL77" s="65"/>
      <c r="LPM77" s="69"/>
      <c r="LPN77" s="69"/>
      <c r="LPO77" s="70"/>
      <c r="LPP77" s="70"/>
      <c r="LPQ77" s="70"/>
      <c r="LPR77" s="71"/>
      <c r="LPT77" s="65"/>
      <c r="LPU77" s="69"/>
      <c r="LPV77" s="69"/>
      <c r="LPW77" s="70"/>
      <c r="LPX77" s="70"/>
      <c r="LPY77" s="70"/>
      <c r="LPZ77" s="71"/>
      <c r="LQB77" s="65"/>
      <c r="LQC77" s="69"/>
      <c r="LQD77" s="69"/>
      <c r="LQE77" s="70"/>
      <c r="LQF77" s="70"/>
      <c r="LQG77" s="70"/>
      <c r="LQH77" s="71"/>
      <c r="LQJ77" s="65"/>
      <c r="LQK77" s="69"/>
      <c r="LQL77" s="69"/>
      <c r="LQM77" s="70"/>
      <c r="LQN77" s="70"/>
      <c r="LQO77" s="70"/>
      <c r="LQP77" s="71"/>
      <c r="LQR77" s="65"/>
      <c r="LQS77" s="69"/>
      <c r="LQT77" s="69"/>
      <c r="LQU77" s="70"/>
      <c r="LQV77" s="70"/>
      <c r="LQW77" s="70"/>
      <c r="LQX77" s="71"/>
      <c r="LQZ77" s="65"/>
      <c r="LRA77" s="69"/>
      <c r="LRB77" s="69"/>
      <c r="LRC77" s="70"/>
      <c r="LRD77" s="70"/>
      <c r="LRE77" s="70"/>
      <c r="LRF77" s="71"/>
      <c r="LRH77" s="65"/>
      <c r="LRI77" s="69"/>
      <c r="LRJ77" s="69"/>
      <c r="LRK77" s="70"/>
      <c r="LRL77" s="70"/>
      <c r="LRM77" s="70"/>
      <c r="LRN77" s="71"/>
      <c r="LRP77" s="65"/>
      <c r="LRQ77" s="69"/>
      <c r="LRR77" s="69"/>
      <c r="LRS77" s="70"/>
      <c r="LRT77" s="70"/>
      <c r="LRU77" s="70"/>
      <c r="LRV77" s="71"/>
      <c r="LRX77" s="65"/>
      <c r="LRY77" s="69"/>
      <c r="LRZ77" s="69"/>
      <c r="LSA77" s="70"/>
      <c r="LSB77" s="70"/>
      <c r="LSC77" s="70"/>
      <c r="LSD77" s="71"/>
      <c r="LSF77" s="65"/>
      <c r="LSG77" s="69"/>
      <c r="LSH77" s="69"/>
      <c r="LSI77" s="70"/>
      <c r="LSJ77" s="70"/>
      <c r="LSK77" s="70"/>
      <c r="LSL77" s="71"/>
      <c r="LSN77" s="65"/>
      <c r="LSO77" s="69"/>
      <c r="LSP77" s="69"/>
      <c r="LSQ77" s="70"/>
      <c r="LSR77" s="70"/>
      <c r="LSS77" s="70"/>
      <c r="LST77" s="71"/>
      <c r="LSV77" s="65"/>
      <c r="LSW77" s="69"/>
      <c r="LSX77" s="69"/>
      <c r="LSY77" s="70"/>
      <c r="LSZ77" s="70"/>
      <c r="LTA77" s="70"/>
      <c r="LTB77" s="71"/>
      <c r="LTD77" s="65"/>
      <c r="LTE77" s="69"/>
      <c r="LTF77" s="69"/>
      <c r="LTG77" s="70"/>
      <c r="LTH77" s="70"/>
      <c r="LTI77" s="70"/>
      <c r="LTJ77" s="71"/>
      <c r="LTL77" s="65"/>
      <c r="LTM77" s="69"/>
      <c r="LTN77" s="69"/>
      <c r="LTO77" s="70"/>
      <c r="LTP77" s="70"/>
      <c r="LTQ77" s="70"/>
      <c r="LTR77" s="71"/>
      <c r="LTT77" s="65"/>
      <c r="LTU77" s="69"/>
      <c r="LTV77" s="69"/>
      <c r="LTW77" s="70"/>
      <c r="LTX77" s="70"/>
      <c r="LTY77" s="70"/>
      <c r="LTZ77" s="71"/>
      <c r="LUB77" s="65"/>
      <c r="LUC77" s="69"/>
      <c r="LUD77" s="69"/>
      <c r="LUE77" s="70"/>
      <c r="LUF77" s="70"/>
      <c r="LUG77" s="70"/>
      <c r="LUH77" s="71"/>
      <c r="LUJ77" s="65"/>
      <c r="LUK77" s="69"/>
      <c r="LUL77" s="69"/>
      <c r="LUM77" s="70"/>
      <c r="LUN77" s="70"/>
      <c r="LUO77" s="70"/>
      <c r="LUP77" s="71"/>
      <c r="LUR77" s="65"/>
      <c r="LUS77" s="69"/>
      <c r="LUT77" s="69"/>
      <c r="LUU77" s="70"/>
      <c r="LUV77" s="70"/>
      <c r="LUW77" s="70"/>
      <c r="LUX77" s="71"/>
      <c r="LUZ77" s="65"/>
      <c r="LVA77" s="69"/>
      <c r="LVB77" s="69"/>
      <c r="LVC77" s="70"/>
      <c r="LVD77" s="70"/>
      <c r="LVE77" s="70"/>
      <c r="LVF77" s="71"/>
      <c r="LVH77" s="65"/>
      <c r="LVI77" s="69"/>
      <c r="LVJ77" s="69"/>
      <c r="LVK77" s="70"/>
      <c r="LVL77" s="70"/>
      <c r="LVM77" s="70"/>
      <c r="LVN77" s="71"/>
      <c r="LVP77" s="65"/>
      <c r="LVQ77" s="69"/>
      <c r="LVR77" s="69"/>
      <c r="LVS77" s="70"/>
      <c r="LVT77" s="70"/>
      <c r="LVU77" s="70"/>
      <c r="LVV77" s="71"/>
      <c r="LVX77" s="65"/>
      <c r="LVY77" s="69"/>
      <c r="LVZ77" s="69"/>
      <c r="LWA77" s="70"/>
      <c r="LWB77" s="70"/>
      <c r="LWC77" s="70"/>
      <c r="LWD77" s="71"/>
      <c r="LWF77" s="65"/>
      <c r="LWG77" s="69"/>
      <c r="LWH77" s="69"/>
      <c r="LWI77" s="70"/>
      <c r="LWJ77" s="70"/>
      <c r="LWK77" s="70"/>
      <c r="LWL77" s="71"/>
      <c r="LWN77" s="65"/>
      <c r="LWO77" s="69"/>
      <c r="LWP77" s="69"/>
      <c r="LWQ77" s="70"/>
      <c r="LWR77" s="70"/>
      <c r="LWS77" s="70"/>
      <c r="LWT77" s="71"/>
      <c r="LWV77" s="65"/>
      <c r="LWW77" s="69"/>
      <c r="LWX77" s="69"/>
      <c r="LWY77" s="70"/>
      <c r="LWZ77" s="70"/>
      <c r="LXA77" s="70"/>
      <c r="LXB77" s="71"/>
      <c r="LXD77" s="65"/>
      <c r="LXE77" s="69"/>
      <c r="LXF77" s="69"/>
      <c r="LXG77" s="70"/>
      <c r="LXH77" s="70"/>
      <c r="LXI77" s="70"/>
      <c r="LXJ77" s="71"/>
      <c r="LXL77" s="65"/>
      <c r="LXM77" s="69"/>
      <c r="LXN77" s="69"/>
      <c r="LXO77" s="70"/>
      <c r="LXP77" s="70"/>
      <c r="LXQ77" s="70"/>
      <c r="LXR77" s="71"/>
      <c r="LXT77" s="65"/>
      <c r="LXU77" s="69"/>
      <c r="LXV77" s="69"/>
      <c r="LXW77" s="70"/>
      <c r="LXX77" s="70"/>
      <c r="LXY77" s="70"/>
      <c r="LXZ77" s="71"/>
      <c r="LYB77" s="65"/>
      <c r="LYC77" s="69"/>
      <c r="LYD77" s="69"/>
      <c r="LYE77" s="70"/>
      <c r="LYF77" s="70"/>
      <c r="LYG77" s="70"/>
      <c r="LYH77" s="71"/>
      <c r="LYJ77" s="65"/>
      <c r="LYK77" s="69"/>
      <c r="LYL77" s="69"/>
      <c r="LYM77" s="70"/>
      <c r="LYN77" s="70"/>
      <c r="LYO77" s="70"/>
      <c r="LYP77" s="71"/>
      <c r="LYR77" s="65"/>
      <c r="LYS77" s="69"/>
      <c r="LYT77" s="69"/>
      <c r="LYU77" s="70"/>
      <c r="LYV77" s="70"/>
      <c r="LYW77" s="70"/>
      <c r="LYX77" s="71"/>
      <c r="LYZ77" s="65"/>
      <c r="LZA77" s="69"/>
      <c r="LZB77" s="69"/>
      <c r="LZC77" s="70"/>
      <c r="LZD77" s="70"/>
      <c r="LZE77" s="70"/>
      <c r="LZF77" s="71"/>
      <c r="LZH77" s="65"/>
      <c r="LZI77" s="69"/>
      <c r="LZJ77" s="69"/>
      <c r="LZK77" s="70"/>
      <c r="LZL77" s="70"/>
      <c r="LZM77" s="70"/>
      <c r="LZN77" s="71"/>
      <c r="LZP77" s="65"/>
      <c r="LZQ77" s="69"/>
      <c r="LZR77" s="69"/>
      <c r="LZS77" s="70"/>
      <c r="LZT77" s="70"/>
      <c r="LZU77" s="70"/>
      <c r="LZV77" s="71"/>
      <c r="LZX77" s="65"/>
      <c r="LZY77" s="69"/>
      <c r="LZZ77" s="69"/>
      <c r="MAA77" s="70"/>
      <c r="MAB77" s="70"/>
      <c r="MAC77" s="70"/>
      <c r="MAD77" s="71"/>
      <c r="MAF77" s="65"/>
      <c r="MAG77" s="69"/>
      <c r="MAH77" s="69"/>
      <c r="MAI77" s="70"/>
      <c r="MAJ77" s="70"/>
      <c r="MAK77" s="70"/>
      <c r="MAL77" s="71"/>
      <c r="MAN77" s="65"/>
      <c r="MAO77" s="69"/>
      <c r="MAP77" s="69"/>
      <c r="MAQ77" s="70"/>
      <c r="MAR77" s="70"/>
      <c r="MAS77" s="70"/>
      <c r="MAT77" s="71"/>
      <c r="MAV77" s="65"/>
      <c r="MAW77" s="69"/>
      <c r="MAX77" s="69"/>
      <c r="MAY77" s="70"/>
      <c r="MAZ77" s="70"/>
      <c r="MBA77" s="70"/>
      <c r="MBB77" s="71"/>
      <c r="MBD77" s="65"/>
      <c r="MBE77" s="69"/>
      <c r="MBF77" s="69"/>
      <c r="MBG77" s="70"/>
      <c r="MBH77" s="70"/>
      <c r="MBI77" s="70"/>
      <c r="MBJ77" s="71"/>
      <c r="MBL77" s="65"/>
      <c r="MBM77" s="69"/>
      <c r="MBN77" s="69"/>
      <c r="MBO77" s="70"/>
      <c r="MBP77" s="70"/>
      <c r="MBQ77" s="70"/>
      <c r="MBR77" s="71"/>
      <c r="MBT77" s="65"/>
      <c r="MBU77" s="69"/>
      <c r="MBV77" s="69"/>
      <c r="MBW77" s="70"/>
      <c r="MBX77" s="70"/>
      <c r="MBY77" s="70"/>
      <c r="MBZ77" s="71"/>
      <c r="MCB77" s="65"/>
      <c r="MCC77" s="69"/>
      <c r="MCD77" s="69"/>
      <c r="MCE77" s="70"/>
      <c r="MCF77" s="70"/>
      <c r="MCG77" s="70"/>
      <c r="MCH77" s="71"/>
      <c r="MCJ77" s="65"/>
      <c r="MCK77" s="69"/>
      <c r="MCL77" s="69"/>
      <c r="MCM77" s="70"/>
      <c r="MCN77" s="70"/>
      <c r="MCO77" s="70"/>
      <c r="MCP77" s="71"/>
      <c r="MCR77" s="65"/>
      <c r="MCS77" s="69"/>
      <c r="MCT77" s="69"/>
      <c r="MCU77" s="70"/>
      <c r="MCV77" s="70"/>
      <c r="MCW77" s="70"/>
      <c r="MCX77" s="71"/>
      <c r="MCZ77" s="65"/>
      <c r="MDA77" s="69"/>
      <c r="MDB77" s="69"/>
      <c r="MDC77" s="70"/>
      <c r="MDD77" s="70"/>
      <c r="MDE77" s="70"/>
      <c r="MDF77" s="71"/>
      <c r="MDH77" s="65"/>
      <c r="MDI77" s="69"/>
      <c r="MDJ77" s="69"/>
      <c r="MDK77" s="70"/>
      <c r="MDL77" s="70"/>
      <c r="MDM77" s="70"/>
      <c r="MDN77" s="71"/>
      <c r="MDP77" s="65"/>
      <c r="MDQ77" s="69"/>
      <c r="MDR77" s="69"/>
      <c r="MDS77" s="70"/>
      <c r="MDT77" s="70"/>
      <c r="MDU77" s="70"/>
      <c r="MDV77" s="71"/>
      <c r="MDX77" s="65"/>
      <c r="MDY77" s="69"/>
      <c r="MDZ77" s="69"/>
      <c r="MEA77" s="70"/>
      <c r="MEB77" s="70"/>
      <c r="MEC77" s="70"/>
      <c r="MED77" s="71"/>
      <c r="MEF77" s="65"/>
      <c r="MEG77" s="69"/>
      <c r="MEH77" s="69"/>
      <c r="MEI77" s="70"/>
      <c r="MEJ77" s="70"/>
      <c r="MEK77" s="70"/>
      <c r="MEL77" s="71"/>
      <c r="MEN77" s="65"/>
      <c r="MEO77" s="69"/>
      <c r="MEP77" s="69"/>
      <c r="MEQ77" s="70"/>
      <c r="MER77" s="70"/>
      <c r="MES77" s="70"/>
      <c r="MET77" s="71"/>
      <c r="MEV77" s="65"/>
      <c r="MEW77" s="69"/>
      <c r="MEX77" s="69"/>
      <c r="MEY77" s="70"/>
      <c r="MEZ77" s="70"/>
      <c r="MFA77" s="70"/>
      <c r="MFB77" s="71"/>
      <c r="MFD77" s="65"/>
      <c r="MFE77" s="69"/>
      <c r="MFF77" s="69"/>
      <c r="MFG77" s="70"/>
      <c r="MFH77" s="70"/>
      <c r="MFI77" s="70"/>
      <c r="MFJ77" s="71"/>
      <c r="MFL77" s="65"/>
      <c r="MFM77" s="69"/>
      <c r="MFN77" s="69"/>
      <c r="MFO77" s="70"/>
      <c r="MFP77" s="70"/>
      <c r="MFQ77" s="70"/>
      <c r="MFR77" s="71"/>
      <c r="MFT77" s="65"/>
      <c r="MFU77" s="69"/>
      <c r="MFV77" s="69"/>
      <c r="MFW77" s="70"/>
      <c r="MFX77" s="70"/>
      <c r="MFY77" s="70"/>
      <c r="MFZ77" s="71"/>
      <c r="MGB77" s="65"/>
      <c r="MGC77" s="69"/>
      <c r="MGD77" s="69"/>
      <c r="MGE77" s="70"/>
      <c r="MGF77" s="70"/>
      <c r="MGG77" s="70"/>
      <c r="MGH77" s="71"/>
      <c r="MGJ77" s="65"/>
      <c r="MGK77" s="69"/>
      <c r="MGL77" s="69"/>
      <c r="MGM77" s="70"/>
      <c r="MGN77" s="70"/>
      <c r="MGO77" s="70"/>
      <c r="MGP77" s="71"/>
      <c r="MGR77" s="65"/>
      <c r="MGS77" s="69"/>
      <c r="MGT77" s="69"/>
      <c r="MGU77" s="70"/>
      <c r="MGV77" s="70"/>
      <c r="MGW77" s="70"/>
      <c r="MGX77" s="71"/>
      <c r="MGZ77" s="65"/>
      <c r="MHA77" s="69"/>
      <c r="MHB77" s="69"/>
      <c r="MHC77" s="70"/>
      <c r="MHD77" s="70"/>
      <c r="MHE77" s="70"/>
      <c r="MHF77" s="71"/>
      <c r="MHH77" s="65"/>
      <c r="MHI77" s="69"/>
      <c r="MHJ77" s="69"/>
      <c r="MHK77" s="70"/>
      <c r="MHL77" s="70"/>
      <c r="MHM77" s="70"/>
      <c r="MHN77" s="71"/>
      <c r="MHP77" s="65"/>
      <c r="MHQ77" s="69"/>
      <c r="MHR77" s="69"/>
      <c r="MHS77" s="70"/>
      <c r="MHT77" s="70"/>
      <c r="MHU77" s="70"/>
      <c r="MHV77" s="71"/>
      <c r="MHX77" s="65"/>
      <c r="MHY77" s="69"/>
      <c r="MHZ77" s="69"/>
      <c r="MIA77" s="70"/>
      <c r="MIB77" s="70"/>
      <c r="MIC77" s="70"/>
      <c r="MID77" s="71"/>
      <c r="MIF77" s="65"/>
      <c r="MIG77" s="69"/>
      <c r="MIH77" s="69"/>
      <c r="MII77" s="70"/>
      <c r="MIJ77" s="70"/>
      <c r="MIK77" s="70"/>
      <c r="MIL77" s="71"/>
      <c r="MIN77" s="65"/>
      <c r="MIO77" s="69"/>
      <c r="MIP77" s="69"/>
      <c r="MIQ77" s="70"/>
      <c r="MIR77" s="70"/>
      <c r="MIS77" s="70"/>
      <c r="MIT77" s="71"/>
      <c r="MIV77" s="65"/>
      <c r="MIW77" s="69"/>
      <c r="MIX77" s="69"/>
      <c r="MIY77" s="70"/>
      <c r="MIZ77" s="70"/>
      <c r="MJA77" s="70"/>
      <c r="MJB77" s="71"/>
      <c r="MJD77" s="65"/>
      <c r="MJE77" s="69"/>
      <c r="MJF77" s="69"/>
      <c r="MJG77" s="70"/>
      <c r="MJH77" s="70"/>
      <c r="MJI77" s="70"/>
      <c r="MJJ77" s="71"/>
      <c r="MJL77" s="65"/>
      <c r="MJM77" s="69"/>
      <c r="MJN77" s="69"/>
      <c r="MJO77" s="70"/>
      <c r="MJP77" s="70"/>
      <c r="MJQ77" s="70"/>
      <c r="MJR77" s="71"/>
      <c r="MJT77" s="65"/>
      <c r="MJU77" s="69"/>
      <c r="MJV77" s="69"/>
      <c r="MJW77" s="70"/>
      <c r="MJX77" s="70"/>
      <c r="MJY77" s="70"/>
      <c r="MJZ77" s="71"/>
      <c r="MKB77" s="65"/>
      <c r="MKC77" s="69"/>
      <c r="MKD77" s="69"/>
      <c r="MKE77" s="70"/>
      <c r="MKF77" s="70"/>
      <c r="MKG77" s="70"/>
      <c r="MKH77" s="71"/>
      <c r="MKJ77" s="65"/>
      <c r="MKK77" s="69"/>
      <c r="MKL77" s="69"/>
      <c r="MKM77" s="70"/>
      <c r="MKN77" s="70"/>
      <c r="MKO77" s="70"/>
      <c r="MKP77" s="71"/>
      <c r="MKR77" s="65"/>
      <c r="MKS77" s="69"/>
      <c r="MKT77" s="69"/>
      <c r="MKU77" s="70"/>
      <c r="MKV77" s="70"/>
      <c r="MKW77" s="70"/>
      <c r="MKX77" s="71"/>
      <c r="MKZ77" s="65"/>
      <c r="MLA77" s="69"/>
      <c r="MLB77" s="69"/>
      <c r="MLC77" s="70"/>
      <c r="MLD77" s="70"/>
      <c r="MLE77" s="70"/>
      <c r="MLF77" s="71"/>
      <c r="MLH77" s="65"/>
      <c r="MLI77" s="69"/>
      <c r="MLJ77" s="69"/>
      <c r="MLK77" s="70"/>
      <c r="MLL77" s="70"/>
      <c r="MLM77" s="70"/>
      <c r="MLN77" s="71"/>
      <c r="MLP77" s="65"/>
      <c r="MLQ77" s="69"/>
      <c r="MLR77" s="69"/>
      <c r="MLS77" s="70"/>
      <c r="MLT77" s="70"/>
      <c r="MLU77" s="70"/>
      <c r="MLV77" s="71"/>
      <c r="MLX77" s="65"/>
      <c r="MLY77" s="69"/>
      <c r="MLZ77" s="69"/>
      <c r="MMA77" s="70"/>
      <c r="MMB77" s="70"/>
      <c r="MMC77" s="70"/>
      <c r="MMD77" s="71"/>
      <c r="MMF77" s="65"/>
      <c r="MMG77" s="69"/>
      <c r="MMH77" s="69"/>
      <c r="MMI77" s="70"/>
      <c r="MMJ77" s="70"/>
      <c r="MMK77" s="70"/>
      <c r="MML77" s="71"/>
      <c r="MMN77" s="65"/>
      <c r="MMO77" s="69"/>
      <c r="MMP77" s="69"/>
      <c r="MMQ77" s="70"/>
      <c r="MMR77" s="70"/>
      <c r="MMS77" s="70"/>
      <c r="MMT77" s="71"/>
      <c r="MMV77" s="65"/>
      <c r="MMW77" s="69"/>
      <c r="MMX77" s="69"/>
      <c r="MMY77" s="70"/>
      <c r="MMZ77" s="70"/>
      <c r="MNA77" s="70"/>
      <c r="MNB77" s="71"/>
      <c r="MND77" s="65"/>
      <c r="MNE77" s="69"/>
      <c r="MNF77" s="69"/>
      <c r="MNG77" s="70"/>
      <c r="MNH77" s="70"/>
      <c r="MNI77" s="70"/>
      <c r="MNJ77" s="71"/>
      <c r="MNL77" s="65"/>
      <c r="MNM77" s="69"/>
      <c r="MNN77" s="69"/>
      <c r="MNO77" s="70"/>
      <c r="MNP77" s="70"/>
      <c r="MNQ77" s="70"/>
      <c r="MNR77" s="71"/>
      <c r="MNT77" s="65"/>
      <c r="MNU77" s="69"/>
      <c r="MNV77" s="69"/>
      <c r="MNW77" s="70"/>
      <c r="MNX77" s="70"/>
      <c r="MNY77" s="70"/>
      <c r="MNZ77" s="71"/>
      <c r="MOB77" s="65"/>
      <c r="MOC77" s="69"/>
      <c r="MOD77" s="69"/>
      <c r="MOE77" s="70"/>
      <c r="MOF77" s="70"/>
      <c r="MOG77" s="70"/>
      <c r="MOH77" s="71"/>
      <c r="MOJ77" s="65"/>
      <c r="MOK77" s="69"/>
      <c r="MOL77" s="69"/>
      <c r="MOM77" s="70"/>
      <c r="MON77" s="70"/>
      <c r="MOO77" s="70"/>
      <c r="MOP77" s="71"/>
      <c r="MOR77" s="65"/>
      <c r="MOS77" s="69"/>
      <c r="MOT77" s="69"/>
      <c r="MOU77" s="70"/>
      <c r="MOV77" s="70"/>
      <c r="MOW77" s="70"/>
      <c r="MOX77" s="71"/>
      <c r="MOZ77" s="65"/>
      <c r="MPA77" s="69"/>
      <c r="MPB77" s="69"/>
      <c r="MPC77" s="70"/>
      <c r="MPD77" s="70"/>
      <c r="MPE77" s="70"/>
      <c r="MPF77" s="71"/>
      <c r="MPH77" s="65"/>
      <c r="MPI77" s="69"/>
      <c r="MPJ77" s="69"/>
      <c r="MPK77" s="70"/>
      <c r="MPL77" s="70"/>
      <c r="MPM77" s="70"/>
      <c r="MPN77" s="71"/>
      <c r="MPP77" s="65"/>
      <c r="MPQ77" s="69"/>
      <c r="MPR77" s="69"/>
      <c r="MPS77" s="70"/>
      <c r="MPT77" s="70"/>
      <c r="MPU77" s="70"/>
      <c r="MPV77" s="71"/>
      <c r="MPX77" s="65"/>
      <c r="MPY77" s="69"/>
      <c r="MPZ77" s="69"/>
      <c r="MQA77" s="70"/>
      <c r="MQB77" s="70"/>
      <c r="MQC77" s="70"/>
      <c r="MQD77" s="71"/>
      <c r="MQF77" s="65"/>
      <c r="MQG77" s="69"/>
      <c r="MQH77" s="69"/>
      <c r="MQI77" s="70"/>
      <c r="MQJ77" s="70"/>
      <c r="MQK77" s="70"/>
      <c r="MQL77" s="71"/>
      <c r="MQN77" s="65"/>
      <c r="MQO77" s="69"/>
      <c r="MQP77" s="69"/>
      <c r="MQQ77" s="70"/>
      <c r="MQR77" s="70"/>
      <c r="MQS77" s="70"/>
      <c r="MQT77" s="71"/>
      <c r="MQV77" s="65"/>
      <c r="MQW77" s="69"/>
      <c r="MQX77" s="69"/>
      <c r="MQY77" s="70"/>
      <c r="MQZ77" s="70"/>
      <c r="MRA77" s="70"/>
      <c r="MRB77" s="71"/>
      <c r="MRD77" s="65"/>
      <c r="MRE77" s="69"/>
      <c r="MRF77" s="69"/>
      <c r="MRG77" s="70"/>
      <c r="MRH77" s="70"/>
      <c r="MRI77" s="70"/>
      <c r="MRJ77" s="71"/>
      <c r="MRL77" s="65"/>
      <c r="MRM77" s="69"/>
      <c r="MRN77" s="69"/>
      <c r="MRO77" s="70"/>
      <c r="MRP77" s="70"/>
      <c r="MRQ77" s="70"/>
      <c r="MRR77" s="71"/>
      <c r="MRT77" s="65"/>
      <c r="MRU77" s="69"/>
      <c r="MRV77" s="69"/>
      <c r="MRW77" s="70"/>
      <c r="MRX77" s="70"/>
      <c r="MRY77" s="70"/>
      <c r="MRZ77" s="71"/>
      <c r="MSB77" s="65"/>
      <c r="MSC77" s="69"/>
      <c r="MSD77" s="69"/>
      <c r="MSE77" s="70"/>
      <c r="MSF77" s="70"/>
      <c r="MSG77" s="70"/>
      <c r="MSH77" s="71"/>
      <c r="MSJ77" s="65"/>
      <c r="MSK77" s="69"/>
      <c r="MSL77" s="69"/>
      <c r="MSM77" s="70"/>
      <c r="MSN77" s="70"/>
      <c r="MSO77" s="70"/>
      <c r="MSP77" s="71"/>
      <c r="MSR77" s="65"/>
      <c r="MSS77" s="69"/>
      <c r="MST77" s="69"/>
      <c r="MSU77" s="70"/>
      <c r="MSV77" s="70"/>
      <c r="MSW77" s="70"/>
      <c r="MSX77" s="71"/>
      <c r="MSZ77" s="65"/>
      <c r="MTA77" s="69"/>
      <c r="MTB77" s="69"/>
      <c r="MTC77" s="70"/>
      <c r="MTD77" s="70"/>
      <c r="MTE77" s="70"/>
      <c r="MTF77" s="71"/>
      <c r="MTH77" s="65"/>
      <c r="MTI77" s="69"/>
      <c r="MTJ77" s="69"/>
      <c r="MTK77" s="70"/>
      <c r="MTL77" s="70"/>
      <c r="MTM77" s="70"/>
      <c r="MTN77" s="71"/>
      <c r="MTP77" s="65"/>
      <c r="MTQ77" s="69"/>
      <c r="MTR77" s="69"/>
      <c r="MTS77" s="70"/>
      <c r="MTT77" s="70"/>
      <c r="MTU77" s="70"/>
      <c r="MTV77" s="71"/>
      <c r="MTX77" s="65"/>
      <c r="MTY77" s="69"/>
      <c r="MTZ77" s="69"/>
      <c r="MUA77" s="70"/>
      <c r="MUB77" s="70"/>
      <c r="MUC77" s="70"/>
      <c r="MUD77" s="71"/>
      <c r="MUF77" s="65"/>
      <c r="MUG77" s="69"/>
      <c r="MUH77" s="69"/>
      <c r="MUI77" s="70"/>
      <c r="MUJ77" s="70"/>
      <c r="MUK77" s="70"/>
      <c r="MUL77" s="71"/>
      <c r="MUN77" s="65"/>
      <c r="MUO77" s="69"/>
      <c r="MUP77" s="69"/>
      <c r="MUQ77" s="70"/>
      <c r="MUR77" s="70"/>
      <c r="MUS77" s="70"/>
      <c r="MUT77" s="71"/>
      <c r="MUV77" s="65"/>
      <c r="MUW77" s="69"/>
      <c r="MUX77" s="69"/>
      <c r="MUY77" s="70"/>
      <c r="MUZ77" s="70"/>
      <c r="MVA77" s="70"/>
      <c r="MVB77" s="71"/>
      <c r="MVD77" s="65"/>
      <c r="MVE77" s="69"/>
      <c r="MVF77" s="69"/>
      <c r="MVG77" s="70"/>
      <c r="MVH77" s="70"/>
      <c r="MVI77" s="70"/>
      <c r="MVJ77" s="71"/>
      <c r="MVL77" s="65"/>
      <c r="MVM77" s="69"/>
      <c r="MVN77" s="69"/>
      <c r="MVO77" s="70"/>
      <c r="MVP77" s="70"/>
      <c r="MVQ77" s="70"/>
      <c r="MVR77" s="71"/>
      <c r="MVT77" s="65"/>
      <c r="MVU77" s="69"/>
      <c r="MVV77" s="69"/>
      <c r="MVW77" s="70"/>
      <c r="MVX77" s="70"/>
      <c r="MVY77" s="70"/>
      <c r="MVZ77" s="71"/>
      <c r="MWB77" s="65"/>
      <c r="MWC77" s="69"/>
      <c r="MWD77" s="69"/>
      <c r="MWE77" s="70"/>
      <c r="MWF77" s="70"/>
      <c r="MWG77" s="70"/>
      <c r="MWH77" s="71"/>
      <c r="MWJ77" s="65"/>
      <c r="MWK77" s="69"/>
      <c r="MWL77" s="69"/>
      <c r="MWM77" s="70"/>
      <c r="MWN77" s="70"/>
      <c r="MWO77" s="70"/>
      <c r="MWP77" s="71"/>
      <c r="MWR77" s="65"/>
      <c r="MWS77" s="69"/>
      <c r="MWT77" s="69"/>
      <c r="MWU77" s="70"/>
      <c r="MWV77" s="70"/>
      <c r="MWW77" s="70"/>
      <c r="MWX77" s="71"/>
      <c r="MWZ77" s="65"/>
      <c r="MXA77" s="69"/>
      <c r="MXB77" s="69"/>
      <c r="MXC77" s="70"/>
      <c r="MXD77" s="70"/>
      <c r="MXE77" s="70"/>
      <c r="MXF77" s="71"/>
      <c r="MXH77" s="65"/>
      <c r="MXI77" s="69"/>
      <c r="MXJ77" s="69"/>
      <c r="MXK77" s="70"/>
      <c r="MXL77" s="70"/>
      <c r="MXM77" s="70"/>
      <c r="MXN77" s="71"/>
      <c r="MXP77" s="65"/>
      <c r="MXQ77" s="69"/>
      <c r="MXR77" s="69"/>
      <c r="MXS77" s="70"/>
      <c r="MXT77" s="70"/>
      <c r="MXU77" s="70"/>
      <c r="MXV77" s="71"/>
      <c r="MXX77" s="65"/>
      <c r="MXY77" s="69"/>
      <c r="MXZ77" s="69"/>
      <c r="MYA77" s="70"/>
      <c r="MYB77" s="70"/>
      <c r="MYC77" s="70"/>
      <c r="MYD77" s="71"/>
      <c r="MYF77" s="65"/>
      <c r="MYG77" s="69"/>
      <c r="MYH77" s="69"/>
      <c r="MYI77" s="70"/>
      <c r="MYJ77" s="70"/>
      <c r="MYK77" s="70"/>
      <c r="MYL77" s="71"/>
      <c r="MYN77" s="65"/>
      <c r="MYO77" s="69"/>
      <c r="MYP77" s="69"/>
      <c r="MYQ77" s="70"/>
      <c r="MYR77" s="70"/>
      <c r="MYS77" s="70"/>
      <c r="MYT77" s="71"/>
      <c r="MYV77" s="65"/>
      <c r="MYW77" s="69"/>
      <c r="MYX77" s="69"/>
      <c r="MYY77" s="70"/>
      <c r="MYZ77" s="70"/>
      <c r="MZA77" s="70"/>
      <c r="MZB77" s="71"/>
      <c r="MZD77" s="65"/>
      <c r="MZE77" s="69"/>
      <c r="MZF77" s="69"/>
      <c r="MZG77" s="70"/>
      <c r="MZH77" s="70"/>
      <c r="MZI77" s="70"/>
      <c r="MZJ77" s="71"/>
      <c r="MZL77" s="65"/>
      <c r="MZM77" s="69"/>
      <c r="MZN77" s="69"/>
      <c r="MZO77" s="70"/>
      <c r="MZP77" s="70"/>
      <c r="MZQ77" s="70"/>
      <c r="MZR77" s="71"/>
      <c r="MZT77" s="65"/>
      <c r="MZU77" s="69"/>
      <c r="MZV77" s="69"/>
      <c r="MZW77" s="70"/>
      <c r="MZX77" s="70"/>
      <c r="MZY77" s="70"/>
      <c r="MZZ77" s="71"/>
      <c r="NAB77" s="65"/>
      <c r="NAC77" s="69"/>
      <c r="NAD77" s="69"/>
      <c r="NAE77" s="70"/>
      <c r="NAF77" s="70"/>
      <c r="NAG77" s="70"/>
      <c r="NAH77" s="71"/>
      <c r="NAJ77" s="65"/>
      <c r="NAK77" s="69"/>
      <c r="NAL77" s="69"/>
      <c r="NAM77" s="70"/>
      <c r="NAN77" s="70"/>
      <c r="NAO77" s="70"/>
      <c r="NAP77" s="71"/>
      <c r="NAR77" s="65"/>
      <c r="NAS77" s="69"/>
      <c r="NAT77" s="69"/>
      <c r="NAU77" s="70"/>
      <c r="NAV77" s="70"/>
      <c r="NAW77" s="70"/>
      <c r="NAX77" s="71"/>
      <c r="NAZ77" s="65"/>
      <c r="NBA77" s="69"/>
      <c r="NBB77" s="69"/>
      <c r="NBC77" s="70"/>
      <c r="NBD77" s="70"/>
      <c r="NBE77" s="70"/>
      <c r="NBF77" s="71"/>
      <c r="NBH77" s="65"/>
      <c r="NBI77" s="69"/>
      <c r="NBJ77" s="69"/>
      <c r="NBK77" s="70"/>
      <c r="NBL77" s="70"/>
      <c r="NBM77" s="70"/>
      <c r="NBN77" s="71"/>
      <c r="NBP77" s="65"/>
      <c r="NBQ77" s="69"/>
      <c r="NBR77" s="69"/>
      <c r="NBS77" s="70"/>
      <c r="NBT77" s="70"/>
      <c r="NBU77" s="70"/>
      <c r="NBV77" s="71"/>
      <c r="NBX77" s="65"/>
      <c r="NBY77" s="69"/>
      <c r="NBZ77" s="69"/>
      <c r="NCA77" s="70"/>
      <c r="NCB77" s="70"/>
      <c r="NCC77" s="70"/>
      <c r="NCD77" s="71"/>
      <c r="NCF77" s="65"/>
      <c r="NCG77" s="69"/>
      <c r="NCH77" s="69"/>
      <c r="NCI77" s="70"/>
      <c r="NCJ77" s="70"/>
      <c r="NCK77" s="70"/>
      <c r="NCL77" s="71"/>
      <c r="NCN77" s="65"/>
      <c r="NCO77" s="69"/>
      <c r="NCP77" s="69"/>
      <c r="NCQ77" s="70"/>
      <c r="NCR77" s="70"/>
      <c r="NCS77" s="70"/>
      <c r="NCT77" s="71"/>
      <c r="NCV77" s="65"/>
      <c r="NCW77" s="69"/>
      <c r="NCX77" s="69"/>
      <c r="NCY77" s="70"/>
      <c r="NCZ77" s="70"/>
      <c r="NDA77" s="70"/>
      <c r="NDB77" s="71"/>
      <c r="NDD77" s="65"/>
      <c r="NDE77" s="69"/>
      <c r="NDF77" s="69"/>
      <c r="NDG77" s="70"/>
      <c r="NDH77" s="70"/>
      <c r="NDI77" s="70"/>
      <c r="NDJ77" s="71"/>
      <c r="NDL77" s="65"/>
      <c r="NDM77" s="69"/>
      <c r="NDN77" s="69"/>
      <c r="NDO77" s="70"/>
      <c r="NDP77" s="70"/>
      <c r="NDQ77" s="70"/>
      <c r="NDR77" s="71"/>
      <c r="NDT77" s="65"/>
      <c r="NDU77" s="69"/>
      <c r="NDV77" s="69"/>
      <c r="NDW77" s="70"/>
      <c r="NDX77" s="70"/>
      <c r="NDY77" s="70"/>
      <c r="NDZ77" s="71"/>
      <c r="NEB77" s="65"/>
      <c r="NEC77" s="69"/>
      <c r="NED77" s="69"/>
      <c r="NEE77" s="70"/>
      <c r="NEF77" s="70"/>
      <c r="NEG77" s="70"/>
      <c r="NEH77" s="71"/>
      <c r="NEJ77" s="65"/>
      <c r="NEK77" s="69"/>
      <c r="NEL77" s="69"/>
      <c r="NEM77" s="70"/>
      <c r="NEN77" s="70"/>
      <c r="NEO77" s="70"/>
      <c r="NEP77" s="71"/>
      <c r="NER77" s="65"/>
      <c r="NES77" s="69"/>
      <c r="NET77" s="69"/>
      <c r="NEU77" s="70"/>
      <c r="NEV77" s="70"/>
      <c r="NEW77" s="70"/>
      <c r="NEX77" s="71"/>
      <c r="NEZ77" s="65"/>
      <c r="NFA77" s="69"/>
      <c r="NFB77" s="69"/>
      <c r="NFC77" s="70"/>
      <c r="NFD77" s="70"/>
      <c r="NFE77" s="70"/>
      <c r="NFF77" s="71"/>
      <c r="NFH77" s="65"/>
      <c r="NFI77" s="69"/>
      <c r="NFJ77" s="69"/>
      <c r="NFK77" s="70"/>
      <c r="NFL77" s="70"/>
      <c r="NFM77" s="70"/>
      <c r="NFN77" s="71"/>
      <c r="NFP77" s="65"/>
      <c r="NFQ77" s="69"/>
      <c r="NFR77" s="69"/>
      <c r="NFS77" s="70"/>
      <c r="NFT77" s="70"/>
      <c r="NFU77" s="70"/>
      <c r="NFV77" s="71"/>
      <c r="NFX77" s="65"/>
      <c r="NFY77" s="69"/>
      <c r="NFZ77" s="69"/>
      <c r="NGA77" s="70"/>
      <c r="NGB77" s="70"/>
      <c r="NGC77" s="70"/>
      <c r="NGD77" s="71"/>
      <c r="NGF77" s="65"/>
      <c r="NGG77" s="69"/>
      <c r="NGH77" s="69"/>
      <c r="NGI77" s="70"/>
      <c r="NGJ77" s="70"/>
      <c r="NGK77" s="70"/>
      <c r="NGL77" s="71"/>
      <c r="NGN77" s="65"/>
      <c r="NGO77" s="69"/>
      <c r="NGP77" s="69"/>
      <c r="NGQ77" s="70"/>
      <c r="NGR77" s="70"/>
      <c r="NGS77" s="70"/>
      <c r="NGT77" s="71"/>
      <c r="NGV77" s="65"/>
      <c r="NGW77" s="69"/>
      <c r="NGX77" s="69"/>
      <c r="NGY77" s="70"/>
      <c r="NGZ77" s="70"/>
      <c r="NHA77" s="70"/>
      <c r="NHB77" s="71"/>
      <c r="NHD77" s="65"/>
      <c r="NHE77" s="69"/>
      <c r="NHF77" s="69"/>
      <c r="NHG77" s="70"/>
      <c r="NHH77" s="70"/>
      <c r="NHI77" s="70"/>
      <c r="NHJ77" s="71"/>
      <c r="NHL77" s="65"/>
      <c r="NHM77" s="69"/>
      <c r="NHN77" s="69"/>
      <c r="NHO77" s="70"/>
      <c r="NHP77" s="70"/>
      <c r="NHQ77" s="70"/>
      <c r="NHR77" s="71"/>
      <c r="NHT77" s="65"/>
      <c r="NHU77" s="69"/>
      <c r="NHV77" s="69"/>
      <c r="NHW77" s="70"/>
      <c r="NHX77" s="70"/>
      <c r="NHY77" s="70"/>
      <c r="NHZ77" s="71"/>
      <c r="NIB77" s="65"/>
      <c r="NIC77" s="69"/>
      <c r="NID77" s="69"/>
      <c r="NIE77" s="70"/>
      <c r="NIF77" s="70"/>
      <c r="NIG77" s="70"/>
      <c r="NIH77" s="71"/>
      <c r="NIJ77" s="65"/>
      <c r="NIK77" s="69"/>
      <c r="NIL77" s="69"/>
      <c r="NIM77" s="70"/>
      <c r="NIN77" s="70"/>
      <c r="NIO77" s="70"/>
      <c r="NIP77" s="71"/>
      <c r="NIR77" s="65"/>
      <c r="NIS77" s="69"/>
      <c r="NIT77" s="69"/>
      <c r="NIU77" s="70"/>
      <c r="NIV77" s="70"/>
      <c r="NIW77" s="70"/>
      <c r="NIX77" s="71"/>
      <c r="NIZ77" s="65"/>
      <c r="NJA77" s="69"/>
      <c r="NJB77" s="69"/>
      <c r="NJC77" s="70"/>
      <c r="NJD77" s="70"/>
      <c r="NJE77" s="70"/>
      <c r="NJF77" s="71"/>
      <c r="NJH77" s="65"/>
      <c r="NJI77" s="69"/>
      <c r="NJJ77" s="69"/>
      <c r="NJK77" s="70"/>
      <c r="NJL77" s="70"/>
      <c r="NJM77" s="70"/>
      <c r="NJN77" s="71"/>
      <c r="NJP77" s="65"/>
      <c r="NJQ77" s="69"/>
      <c r="NJR77" s="69"/>
      <c r="NJS77" s="70"/>
      <c r="NJT77" s="70"/>
      <c r="NJU77" s="70"/>
      <c r="NJV77" s="71"/>
      <c r="NJX77" s="65"/>
      <c r="NJY77" s="69"/>
      <c r="NJZ77" s="69"/>
      <c r="NKA77" s="70"/>
      <c r="NKB77" s="70"/>
      <c r="NKC77" s="70"/>
      <c r="NKD77" s="71"/>
      <c r="NKF77" s="65"/>
      <c r="NKG77" s="69"/>
      <c r="NKH77" s="69"/>
      <c r="NKI77" s="70"/>
      <c r="NKJ77" s="70"/>
      <c r="NKK77" s="70"/>
      <c r="NKL77" s="71"/>
      <c r="NKN77" s="65"/>
      <c r="NKO77" s="69"/>
      <c r="NKP77" s="69"/>
      <c r="NKQ77" s="70"/>
      <c r="NKR77" s="70"/>
      <c r="NKS77" s="70"/>
      <c r="NKT77" s="71"/>
      <c r="NKV77" s="65"/>
      <c r="NKW77" s="69"/>
      <c r="NKX77" s="69"/>
      <c r="NKY77" s="70"/>
      <c r="NKZ77" s="70"/>
      <c r="NLA77" s="70"/>
      <c r="NLB77" s="71"/>
      <c r="NLD77" s="65"/>
      <c r="NLE77" s="69"/>
      <c r="NLF77" s="69"/>
      <c r="NLG77" s="70"/>
      <c r="NLH77" s="70"/>
      <c r="NLI77" s="70"/>
      <c r="NLJ77" s="71"/>
      <c r="NLL77" s="65"/>
      <c r="NLM77" s="69"/>
      <c r="NLN77" s="69"/>
      <c r="NLO77" s="70"/>
      <c r="NLP77" s="70"/>
      <c r="NLQ77" s="70"/>
      <c r="NLR77" s="71"/>
      <c r="NLT77" s="65"/>
      <c r="NLU77" s="69"/>
      <c r="NLV77" s="69"/>
      <c r="NLW77" s="70"/>
      <c r="NLX77" s="70"/>
      <c r="NLY77" s="70"/>
      <c r="NLZ77" s="71"/>
      <c r="NMB77" s="65"/>
      <c r="NMC77" s="69"/>
      <c r="NMD77" s="69"/>
      <c r="NME77" s="70"/>
      <c r="NMF77" s="70"/>
      <c r="NMG77" s="70"/>
      <c r="NMH77" s="71"/>
      <c r="NMJ77" s="65"/>
      <c r="NMK77" s="69"/>
      <c r="NML77" s="69"/>
      <c r="NMM77" s="70"/>
      <c r="NMN77" s="70"/>
      <c r="NMO77" s="70"/>
      <c r="NMP77" s="71"/>
      <c r="NMR77" s="65"/>
      <c r="NMS77" s="69"/>
      <c r="NMT77" s="69"/>
      <c r="NMU77" s="70"/>
      <c r="NMV77" s="70"/>
      <c r="NMW77" s="70"/>
      <c r="NMX77" s="71"/>
      <c r="NMZ77" s="65"/>
      <c r="NNA77" s="69"/>
      <c r="NNB77" s="69"/>
      <c r="NNC77" s="70"/>
      <c r="NND77" s="70"/>
      <c r="NNE77" s="70"/>
      <c r="NNF77" s="71"/>
      <c r="NNH77" s="65"/>
      <c r="NNI77" s="69"/>
      <c r="NNJ77" s="69"/>
      <c r="NNK77" s="70"/>
      <c r="NNL77" s="70"/>
      <c r="NNM77" s="70"/>
      <c r="NNN77" s="71"/>
      <c r="NNP77" s="65"/>
      <c r="NNQ77" s="69"/>
      <c r="NNR77" s="69"/>
      <c r="NNS77" s="70"/>
      <c r="NNT77" s="70"/>
      <c r="NNU77" s="70"/>
      <c r="NNV77" s="71"/>
      <c r="NNX77" s="65"/>
      <c r="NNY77" s="69"/>
      <c r="NNZ77" s="69"/>
      <c r="NOA77" s="70"/>
      <c r="NOB77" s="70"/>
      <c r="NOC77" s="70"/>
      <c r="NOD77" s="71"/>
      <c r="NOF77" s="65"/>
      <c r="NOG77" s="69"/>
      <c r="NOH77" s="69"/>
      <c r="NOI77" s="70"/>
      <c r="NOJ77" s="70"/>
      <c r="NOK77" s="70"/>
      <c r="NOL77" s="71"/>
      <c r="NON77" s="65"/>
      <c r="NOO77" s="69"/>
      <c r="NOP77" s="69"/>
      <c r="NOQ77" s="70"/>
      <c r="NOR77" s="70"/>
      <c r="NOS77" s="70"/>
      <c r="NOT77" s="71"/>
      <c r="NOV77" s="65"/>
      <c r="NOW77" s="69"/>
      <c r="NOX77" s="69"/>
      <c r="NOY77" s="70"/>
      <c r="NOZ77" s="70"/>
      <c r="NPA77" s="70"/>
      <c r="NPB77" s="71"/>
      <c r="NPD77" s="65"/>
      <c r="NPE77" s="69"/>
      <c r="NPF77" s="69"/>
      <c r="NPG77" s="70"/>
      <c r="NPH77" s="70"/>
      <c r="NPI77" s="70"/>
      <c r="NPJ77" s="71"/>
      <c r="NPL77" s="65"/>
      <c r="NPM77" s="69"/>
      <c r="NPN77" s="69"/>
      <c r="NPO77" s="70"/>
      <c r="NPP77" s="70"/>
      <c r="NPQ77" s="70"/>
      <c r="NPR77" s="71"/>
      <c r="NPT77" s="65"/>
      <c r="NPU77" s="69"/>
      <c r="NPV77" s="69"/>
      <c r="NPW77" s="70"/>
      <c r="NPX77" s="70"/>
      <c r="NPY77" s="70"/>
      <c r="NPZ77" s="71"/>
      <c r="NQB77" s="65"/>
      <c r="NQC77" s="69"/>
      <c r="NQD77" s="69"/>
      <c r="NQE77" s="70"/>
      <c r="NQF77" s="70"/>
      <c r="NQG77" s="70"/>
      <c r="NQH77" s="71"/>
      <c r="NQJ77" s="65"/>
      <c r="NQK77" s="69"/>
      <c r="NQL77" s="69"/>
      <c r="NQM77" s="70"/>
      <c r="NQN77" s="70"/>
      <c r="NQO77" s="70"/>
      <c r="NQP77" s="71"/>
      <c r="NQR77" s="65"/>
      <c r="NQS77" s="69"/>
      <c r="NQT77" s="69"/>
      <c r="NQU77" s="70"/>
      <c r="NQV77" s="70"/>
      <c r="NQW77" s="70"/>
      <c r="NQX77" s="71"/>
      <c r="NQZ77" s="65"/>
      <c r="NRA77" s="69"/>
      <c r="NRB77" s="69"/>
      <c r="NRC77" s="70"/>
      <c r="NRD77" s="70"/>
      <c r="NRE77" s="70"/>
      <c r="NRF77" s="71"/>
      <c r="NRH77" s="65"/>
      <c r="NRI77" s="69"/>
      <c r="NRJ77" s="69"/>
      <c r="NRK77" s="70"/>
      <c r="NRL77" s="70"/>
      <c r="NRM77" s="70"/>
      <c r="NRN77" s="71"/>
      <c r="NRP77" s="65"/>
      <c r="NRQ77" s="69"/>
      <c r="NRR77" s="69"/>
      <c r="NRS77" s="70"/>
      <c r="NRT77" s="70"/>
      <c r="NRU77" s="70"/>
      <c r="NRV77" s="71"/>
      <c r="NRX77" s="65"/>
      <c r="NRY77" s="69"/>
      <c r="NRZ77" s="69"/>
      <c r="NSA77" s="70"/>
      <c r="NSB77" s="70"/>
      <c r="NSC77" s="70"/>
      <c r="NSD77" s="71"/>
      <c r="NSF77" s="65"/>
      <c r="NSG77" s="69"/>
      <c r="NSH77" s="69"/>
      <c r="NSI77" s="70"/>
      <c r="NSJ77" s="70"/>
      <c r="NSK77" s="70"/>
      <c r="NSL77" s="71"/>
      <c r="NSN77" s="65"/>
      <c r="NSO77" s="69"/>
      <c r="NSP77" s="69"/>
      <c r="NSQ77" s="70"/>
      <c r="NSR77" s="70"/>
      <c r="NSS77" s="70"/>
      <c r="NST77" s="71"/>
      <c r="NSV77" s="65"/>
      <c r="NSW77" s="69"/>
      <c r="NSX77" s="69"/>
      <c r="NSY77" s="70"/>
      <c r="NSZ77" s="70"/>
      <c r="NTA77" s="70"/>
      <c r="NTB77" s="71"/>
      <c r="NTD77" s="65"/>
      <c r="NTE77" s="69"/>
      <c r="NTF77" s="69"/>
      <c r="NTG77" s="70"/>
      <c r="NTH77" s="70"/>
      <c r="NTI77" s="70"/>
      <c r="NTJ77" s="71"/>
      <c r="NTL77" s="65"/>
      <c r="NTM77" s="69"/>
      <c r="NTN77" s="69"/>
      <c r="NTO77" s="70"/>
      <c r="NTP77" s="70"/>
      <c r="NTQ77" s="70"/>
      <c r="NTR77" s="71"/>
      <c r="NTT77" s="65"/>
      <c r="NTU77" s="69"/>
      <c r="NTV77" s="69"/>
      <c r="NTW77" s="70"/>
      <c r="NTX77" s="70"/>
      <c r="NTY77" s="70"/>
      <c r="NTZ77" s="71"/>
      <c r="NUB77" s="65"/>
      <c r="NUC77" s="69"/>
      <c r="NUD77" s="69"/>
      <c r="NUE77" s="70"/>
      <c r="NUF77" s="70"/>
      <c r="NUG77" s="70"/>
      <c r="NUH77" s="71"/>
      <c r="NUJ77" s="65"/>
      <c r="NUK77" s="69"/>
      <c r="NUL77" s="69"/>
      <c r="NUM77" s="70"/>
      <c r="NUN77" s="70"/>
      <c r="NUO77" s="70"/>
      <c r="NUP77" s="71"/>
      <c r="NUR77" s="65"/>
      <c r="NUS77" s="69"/>
      <c r="NUT77" s="69"/>
      <c r="NUU77" s="70"/>
      <c r="NUV77" s="70"/>
      <c r="NUW77" s="70"/>
      <c r="NUX77" s="71"/>
      <c r="NUZ77" s="65"/>
      <c r="NVA77" s="69"/>
      <c r="NVB77" s="69"/>
      <c r="NVC77" s="70"/>
      <c r="NVD77" s="70"/>
      <c r="NVE77" s="70"/>
      <c r="NVF77" s="71"/>
      <c r="NVH77" s="65"/>
      <c r="NVI77" s="69"/>
      <c r="NVJ77" s="69"/>
      <c r="NVK77" s="70"/>
      <c r="NVL77" s="70"/>
      <c r="NVM77" s="70"/>
      <c r="NVN77" s="71"/>
      <c r="NVP77" s="65"/>
      <c r="NVQ77" s="69"/>
      <c r="NVR77" s="69"/>
      <c r="NVS77" s="70"/>
      <c r="NVT77" s="70"/>
      <c r="NVU77" s="70"/>
      <c r="NVV77" s="71"/>
      <c r="NVX77" s="65"/>
      <c r="NVY77" s="69"/>
      <c r="NVZ77" s="69"/>
      <c r="NWA77" s="70"/>
      <c r="NWB77" s="70"/>
      <c r="NWC77" s="70"/>
      <c r="NWD77" s="71"/>
      <c r="NWF77" s="65"/>
      <c r="NWG77" s="69"/>
      <c r="NWH77" s="69"/>
      <c r="NWI77" s="70"/>
      <c r="NWJ77" s="70"/>
      <c r="NWK77" s="70"/>
      <c r="NWL77" s="71"/>
      <c r="NWN77" s="65"/>
      <c r="NWO77" s="69"/>
      <c r="NWP77" s="69"/>
      <c r="NWQ77" s="70"/>
      <c r="NWR77" s="70"/>
      <c r="NWS77" s="70"/>
      <c r="NWT77" s="71"/>
      <c r="NWV77" s="65"/>
      <c r="NWW77" s="69"/>
      <c r="NWX77" s="69"/>
      <c r="NWY77" s="70"/>
      <c r="NWZ77" s="70"/>
      <c r="NXA77" s="70"/>
      <c r="NXB77" s="71"/>
      <c r="NXD77" s="65"/>
      <c r="NXE77" s="69"/>
      <c r="NXF77" s="69"/>
      <c r="NXG77" s="70"/>
      <c r="NXH77" s="70"/>
      <c r="NXI77" s="70"/>
      <c r="NXJ77" s="71"/>
      <c r="NXL77" s="65"/>
      <c r="NXM77" s="69"/>
      <c r="NXN77" s="69"/>
      <c r="NXO77" s="70"/>
      <c r="NXP77" s="70"/>
      <c r="NXQ77" s="70"/>
      <c r="NXR77" s="71"/>
      <c r="NXT77" s="65"/>
      <c r="NXU77" s="69"/>
      <c r="NXV77" s="69"/>
      <c r="NXW77" s="70"/>
      <c r="NXX77" s="70"/>
      <c r="NXY77" s="70"/>
      <c r="NXZ77" s="71"/>
      <c r="NYB77" s="65"/>
      <c r="NYC77" s="69"/>
      <c r="NYD77" s="69"/>
      <c r="NYE77" s="70"/>
      <c r="NYF77" s="70"/>
      <c r="NYG77" s="70"/>
      <c r="NYH77" s="71"/>
      <c r="NYJ77" s="65"/>
      <c r="NYK77" s="69"/>
      <c r="NYL77" s="69"/>
      <c r="NYM77" s="70"/>
      <c r="NYN77" s="70"/>
      <c r="NYO77" s="70"/>
      <c r="NYP77" s="71"/>
      <c r="NYR77" s="65"/>
      <c r="NYS77" s="69"/>
      <c r="NYT77" s="69"/>
      <c r="NYU77" s="70"/>
      <c r="NYV77" s="70"/>
      <c r="NYW77" s="70"/>
      <c r="NYX77" s="71"/>
      <c r="NYZ77" s="65"/>
      <c r="NZA77" s="69"/>
      <c r="NZB77" s="69"/>
      <c r="NZC77" s="70"/>
      <c r="NZD77" s="70"/>
      <c r="NZE77" s="70"/>
      <c r="NZF77" s="71"/>
      <c r="NZH77" s="65"/>
      <c r="NZI77" s="69"/>
      <c r="NZJ77" s="69"/>
      <c r="NZK77" s="70"/>
      <c r="NZL77" s="70"/>
      <c r="NZM77" s="70"/>
      <c r="NZN77" s="71"/>
      <c r="NZP77" s="65"/>
      <c r="NZQ77" s="69"/>
      <c r="NZR77" s="69"/>
      <c r="NZS77" s="70"/>
      <c r="NZT77" s="70"/>
      <c r="NZU77" s="70"/>
      <c r="NZV77" s="71"/>
      <c r="NZX77" s="65"/>
      <c r="NZY77" s="69"/>
      <c r="NZZ77" s="69"/>
      <c r="OAA77" s="70"/>
      <c r="OAB77" s="70"/>
      <c r="OAC77" s="70"/>
      <c r="OAD77" s="71"/>
      <c r="OAF77" s="65"/>
      <c r="OAG77" s="69"/>
      <c r="OAH77" s="69"/>
      <c r="OAI77" s="70"/>
      <c r="OAJ77" s="70"/>
      <c r="OAK77" s="70"/>
      <c r="OAL77" s="71"/>
      <c r="OAN77" s="65"/>
      <c r="OAO77" s="69"/>
      <c r="OAP77" s="69"/>
      <c r="OAQ77" s="70"/>
      <c r="OAR77" s="70"/>
      <c r="OAS77" s="70"/>
      <c r="OAT77" s="71"/>
      <c r="OAV77" s="65"/>
      <c r="OAW77" s="69"/>
      <c r="OAX77" s="69"/>
      <c r="OAY77" s="70"/>
      <c r="OAZ77" s="70"/>
      <c r="OBA77" s="70"/>
      <c r="OBB77" s="71"/>
      <c r="OBD77" s="65"/>
      <c r="OBE77" s="69"/>
      <c r="OBF77" s="69"/>
      <c r="OBG77" s="70"/>
      <c r="OBH77" s="70"/>
      <c r="OBI77" s="70"/>
      <c r="OBJ77" s="71"/>
      <c r="OBL77" s="65"/>
      <c r="OBM77" s="69"/>
      <c r="OBN77" s="69"/>
      <c r="OBO77" s="70"/>
      <c r="OBP77" s="70"/>
      <c r="OBQ77" s="70"/>
      <c r="OBR77" s="71"/>
      <c r="OBT77" s="65"/>
      <c r="OBU77" s="69"/>
      <c r="OBV77" s="69"/>
      <c r="OBW77" s="70"/>
      <c r="OBX77" s="70"/>
      <c r="OBY77" s="70"/>
      <c r="OBZ77" s="71"/>
      <c r="OCB77" s="65"/>
      <c r="OCC77" s="69"/>
      <c r="OCD77" s="69"/>
      <c r="OCE77" s="70"/>
      <c r="OCF77" s="70"/>
      <c r="OCG77" s="70"/>
      <c r="OCH77" s="71"/>
      <c r="OCJ77" s="65"/>
      <c r="OCK77" s="69"/>
      <c r="OCL77" s="69"/>
      <c r="OCM77" s="70"/>
      <c r="OCN77" s="70"/>
      <c r="OCO77" s="70"/>
      <c r="OCP77" s="71"/>
      <c r="OCR77" s="65"/>
      <c r="OCS77" s="69"/>
      <c r="OCT77" s="69"/>
      <c r="OCU77" s="70"/>
      <c r="OCV77" s="70"/>
      <c r="OCW77" s="70"/>
      <c r="OCX77" s="71"/>
      <c r="OCZ77" s="65"/>
      <c r="ODA77" s="69"/>
      <c r="ODB77" s="69"/>
      <c r="ODC77" s="70"/>
      <c r="ODD77" s="70"/>
      <c r="ODE77" s="70"/>
      <c r="ODF77" s="71"/>
      <c r="ODH77" s="65"/>
      <c r="ODI77" s="69"/>
      <c r="ODJ77" s="69"/>
      <c r="ODK77" s="70"/>
      <c r="ODL77" s="70"/>
      <c r="ODM77" s="70"/>
      <c r="ODN77" s="71"/>
      <c r="ODP77" s="65"/>
      <c r="ODQ77" s="69"/>
      <c r="ODR77" s="69"/>
      <c r="ODS77" s="70"/>
      <c r="ODT77" s="70"/>
      <c r="ODU77" s="70"/>
      <c r="ODV77" s="71"/>
      <c r="ODX77" s="65"/>
      <c r="ODY77" s="69"/>
      <c r="ODZ77" s="69"/>
      <c r="OEA77" s="70"/>
      <c r="OEB77" s="70"/>
      <c r="OEC77" s="70"/>
      <c r="OED77" s="71"/>
      <c r="OEF77" s="65"/>
      <c r="OEG77" s="69"/>
      <c r="OEH77" s="69"/>
      <c r="OEI77" s="70"/>
      <c r="OEJ77" s="70"/>
      <c r="OEK77" s="70"/>
      <c r="OEL77" s="71"/>
      <c r="OEN77" s="65"/>
      <c r="OEO77" s="69"/>
      <c r="OEP77" s="69"/>
      <c r="OEQ77" s="70"/>
      <c r="OER77" s="70"/>
      <c r="OES77" s="70"/>
      <c r="OET77" s="71"/>
      <c r="OEV77" s="65"/>
      <c r="OEW77" s="69"/>
      <c r="OEX77" s="69"/>
      <c r="OEY77" s="70"/>
      <c r="OEZ77" s="70"/>
      <c r="OFA77" s="70"/>
      <c r="OFB77" s="71"/>
      <c r="OFD77" s="65"/>
      <c r="OFE77" s="69"/>
      <c r="OFF77" s="69"/>
      <c r="OFG77" s="70"/>
      <c r="OFH77" s="70"/>
      <c r="OFI77" s="70"/>
      <c r="OFJ77" s="71"/>
      <c r="OFL77" s="65"/>
      <c r="OFM77" s="69"/>
      <c r="OFN77" s="69"/>
      <c r="OFO77" s="70"/>
      <c r="OFP77" s="70"/>
      <c r="OFQ77" s="70"/>
      <c r="OFR77" s="71"/>
      <c r="OFT77" s="65"/>
      <c r="OFU77" s="69"/>
      <c r="OFV77" s="69"/>
      <c r="OFW77" s="70"/>
      <c r="OFX77" s="70"/>
      <c r="OFY77" s="70"/>
      <c r="OFZ77" s="71"/>
      <c r="OGB77" s="65"/>
      <c r="OGC77" s="69"/>
      <c r="OGD77" s="69"/>
      <c r="OGE77" s="70"/>
      <c r="OGF77" s="70"/>
      <c r="OGG77" s="70"/>
      <c r="OGH77" s="71"/>
      <c r="OGJ77" s="65"/>
      <c r="OGK77" s="69"/>
      <c r="OGL77" s="69"/>
      <c r="OGM77" s="70"/>
      <c r="OGN77" s="70"/>
      <c r="OGO77" s="70"/>
      <c r="OGP77" s="71"/>
      <c r="OGR77" s="65"/>
      <c r="OGS77" s="69"/>
      <c r="OGT77" s="69"/>
      <c r="OGU77" s="70"/>
      <c r="OGV77" s="70"/>
      <c r="OGW77" s="70"/>
      <c r="OGX77" s="71"/>
      <c r="OGZ77" s="65"/>
      <c r="OHA77" s="69"/>
      <c r="OHB77" s="69"/>
      <c r="OHC77" s="70"/>
      <c r="OHD77" s="70"/>
      <c r="OHE77" s="70"/>
      <c r="OHF77" s="71"/>
      <c r="OHH77" s="65"/>
      <c r="OHI77" s="69"/>
      <c r="OHJ77" s="69"/>
      <c r="OHK77" s="70"/>
      <c r="OHL77" s="70"/>
      <c r="OHM77" s="70"/>
      <c r="OHN77" s="71"/>
      <c r="OHP77" s="65"/>
      <c r="OHQ77" s="69"/>
      <c r="OHR77" s="69"/>
      <c r="OHS77" s="70"/>
      <c r="OHT77" s="70"/>
      <c r="OHU77" s="70"/>
      <c r="OHV77" s="71"/>
      <c r="OHX77" s="65"/>
      <c r="OHY77" s="69"/>
      <c r="OHZ77" s="69"/>
      <c r="OIA77" s="70"/>
      <c r="OIB77" s="70"/>
      <c r="OIC77" s="70"/>
      <c r="OID77" s="71"/>
      <c r="OIF77" s="65"/>
      <c r="OIG77" s="69"/>
      <c r="OIH77" s="69"/>
      <c r="OII77" s="70"/>
      <c r="OIJ77" s="70"/>
      <c r="OIK77" s="70"/>
      <c r="OIL77" s="71"/>
      <c r="OIN77" s="65"/>
      <c r="OIO77" s="69"/>
      <c r="OIP77" s="69"/>
      <c r="OIQ77" s="70"/>
      <c r="OIR77" s="70"/>
      <c r="OIS77" s="70"/>
      <c r="OIT77" s="71"/>
      <c r="OIV77" s="65"/>
      <c r="OIW77" s="69"/>
      <c r="OIX77" s="69"/>
      <c r="OIY77" s="70"/>
      <c r="OIZ77" s="70"/>
      <c r="OJA77" s="70"/>
      <c r="OJB77" s="71"/>
      <c r="OJD77" s="65"/>
      <c r="OJE77" s="69"/>
      <c r="OJF77" s="69"/>
      <c r="OJG77" s="70"/>
      <c r="OJH77" s="70"/>
      <c r="OJI77" s="70"/>
      <c r="OJJ77" s="71"/>
      <c r="OJL77" s="65"/>
      <c r="OJM77" s="69"/>
      <c r="OJN77" s="69"/>
      <c r="OJO77" s="70"/>
      <c r="OJP77" s="70"/>
      <c r="OJQ77" s="70"/>
      <c r="OJR77" s="71"/>
      <c r="OJT77" s="65"/>
      <c r="OJU77" s="69"/>
      <c r="OJV77" s="69"/>
      <c r="OJW77" s="70"/>
      <c r="OJX77" s="70"/>
      <c r="OJY77" s="70"/>
      <c r="OJZ77" s="71"/>
      <c r="OKB77" s="65"/>
      <c r="OKC77" s="69"/>
      <c r="OKD77" s="69"/>
      <c r="OKE77" s="70"/>
      <c r="OKF77" s="70"/>
      <c r="OKG77" s="70"/>
      <c r="OKH77" s="71"/>
      <c r="OKJ77" s="65"/>
      <c r="OKK77" s="69"/>
      <c r="OKL77" s="69"/>
      <c r="OKM77" s="70"/>
      <c r="OKN77" s="70"/>
      <c r="OKO77" s="70"/>
      <c r="OKP77" s="71"/>
      <c r="OKR77" s="65"/>
      <c r="OKS77" s="69"/>
      <c r="OKT77" s="69"/>
      <c r="OKU77" s="70"/>
      <c r="OKV77" s="70"/>
      <c r="OKW77" s="70"/>
      <c r="OKX77" s="71"/>
      <c r="OKZ77" s="65"/>
      <c r="OLA77" s="69"/>
      <c r="OLB77" s="69"/>
      <c r="OLC77" s="70"/>
      <c r="OLD77" s="70"/>
      <c r="OLE77" s="70"/>
      <c r="OLF77" s="71"/>
      <c r="OLH77" s="65"/>
      <c r="OLI77" s="69"/>
      <c r="OLJ77" s="69"/>
      <c r="OLK77" s="70"/>
      <c r="OLL77" s="70"/>
      <c r="OLM77" s="70"/>
      <c r="OLN77" s="71"/>
      <c r="OLP77" s="65"/>
      <c r="OLQ77" s="69"/>
      <c r="OLR77" s="69"/>
      <c r="OLS77" s="70"/>
      <c r="OLT77" s="70"/>
      <c r="OLU77" s="70"/>
      <c r="OLV77" s="71"/>
      <c r="OLX77" s="65"/>
      <c r="OLY77" s="69"/>
      <c r="OLZ77" s="69"/>
      <c r="OMA77" s="70"/>
      <c r="OMB77" s="70"/>
      <c r="OMC77" s="70"/>
      <c r="OMD77" s="71"/>
      <c r="OMF77" s="65"/>
      <c r="OMG77" s="69"/>
      <c r="OMH77" s="69"/>
      <c r="OMI77" s="70"/>
      <c r="OMJ77" s="70"/>
      <c r="OMK77" s="70"/>
      <c r="OML77" s="71"/>
      <c r="OMN77" s="65"/>
      <c r="OMO77" s="69"/>
      <c r="OMP77" s="69"/>
      <c r="OMQ77" s="70"/>
      <c r="OMR77" s="70"/>
      <c r="OMS77" s="70"/>
      <c r="OMT77" s="71"/>
      <c r="OMV77" s="65"/>
      <c r="OMW77" s="69"/>
      <c r="OMX77" s="69"/>
      <c r="OMY77" s="70"/>
      <c r="OMZ77" s="70"/>
      <c r="ONA77" s="70"/>
      <c r="ONB77" s="71"/>
      <c r="OND77" s="65"/>
      <c r="ONE77" s="69"/>
      <c r="ONF77" s="69"/>
      <c r="ONG77" s="70"/>
      <c r="ONH77" s="70"/>
      <c r="ONI77" s="70"/>
      <c r="ONJ77" s="71"/>
      <c r="ONL77" s="65"/>
      <c r="ONM77" s="69"/>
      <c r="ONN77" s="69"/>
      <c r="ONO77" s="70"/>
      <c r="ONP77" s="70"/>
      <c r="ONQ77" s="70"/>
      <c r="ONR77" s="71"/>
      <c r="ONT77" s="65"/>
      <c r="ONU77" s="69"/>
      <c r="ONV77" s="69"/>
      <c r="ONW77" s="70"/>
      <c r="ONX77" s="70"/>
      <c r="ONY77" s="70"/>
      <c r="ONZ77" s="71"/>
      <c r="OOB77" s="65"/>
      <c r="OOC77" s="69"/>
      <c r="OOD77" s="69"/>
      <c r="OOE77" s="70"/>
      <c r="OOF77" s="70"/>
      <c r="OOG77" s="70"/>
      <c r="OOH77" s="71"/>
      <c r="OOJ77" s="65"/>
      <c r="OOK77" s="69"/>
      <c r="OOL77" s="69"/>
      <c r="OOM77" s="70"/>
      <c r="OON77" s="70"/>
      <c r="OOO77" s="70"/>
      <c r="OOP77" s="71"/>
      <c r="OOR77" s="65"/>
      <c r="OOS77" s="69"/>
      <c r="OOT77" s="69"/>
      <c r="OOU77" s="70"/>
      <c r="OOV77" s="70"/>
      <c r="OOW77" s="70"/>
      <c r="OOX77" s="71"/>
      <c r="OOZ77" s="65"/>
      <c r="OPA77" s="69"/>
      <c r="OPB77" s="69"/>
      <c r="OPC77" s="70"/>
      <c r="OPD77" s="70"/>
      <c r="OPE77" s="70"/>
      <c r="OPF77" s="71"/>
      <c r="OPH77" s="65"/>
      <c r="OPI77" s="69"/>
      <c r="OPJ77" s="69"/>
      <c r="OPK77" s="70"/>
      <c r="OPL77" s="70"/>
      <c r="OPM77" s="70"/>
      <c r="OPN77" s="71"/>
      <c r="OPP77" s="65"/>
      <c r="OPQ77" s="69"/>
      <c r="OPR77" s="69"/>
      <c r="OPS77" s="70"/>
      <c r="OPT77" s="70"/>
      <c r="OPU77" s="70"/>
      <c r="OPV77" s="71"/>
      <c r="OPX77" s="65"/>
      <c r="OPY77" s="69"/>
      <c r="OPZ77" s="69"/>
      <c r="OQA77" s="70"/>
      <c r="OQB77" s="70"/>
      <c r="OQC77" s="70"/>
      <c r="OQD77" s="71"/>
      <c r="OQF77" s="65"/>
      <c r="OQG77" s="69"/>
      <c r="OQH77" s="69"/>
      <c r="OQI77" s="70"/>
      <c r="OQJ77" s="70"/>
      <c r="OQK77" s="70"/>
      <c r="OQL77" s="71"/>
      <c r="OQN77" s="65"/>
      <c r="OQO77" s="69"/>
      <c r="OQP77" s="69"/>
      <c r="OQQ77" s="70"/>
      <c r="OQR77" s="70"/>
      <c r="OQS77" s="70"/>
      <c r="OQT77" s="71"/>
      <c r="OQV77" s="65"/>
      <c r="OQW77" s="69"/>
      <c r="OQX77" s="69"/>
      <c r="OQY77" s="70"/>
      <c r="OQZ77" s="70"/>
      <c r="ORA77" s="70"/>
      <c r="ORB77" s="71"/>
      <c r="ORD77" s="65"/>
      <c r="ORE77" s="69"/>
      <c r="ORF77" s="69"/>
      <c r="ORG77" s="70"/>
      <c r="ORH77" s="70"/>
      <c r="ORI77" s="70"/>
      <c r="ORJ77" s="71"/>
      <c r="ORL77" s="65"/>
      <c r="ORM77" s="69"/>
      <c r="ORN77" s="69"/>
      <c r="ORO77" s="70"/>
      <c r="ORP77" s="70"/>
      <c r="ORQ77" s="70"/>
      <c r="ORR77" s="71"/>
      <c r="ORT77" s="65"/>
      <c r="ORU77" s="69"/>
      <c r="ORV77" s="69"/>
      <c r="ORW77" s="70"/>
      <c r="ORX77" s="70"/>
      <c r="ORY77" s="70"/>
      <c r="ORZ77" s="71"/>
      <c r="OSB77" s="65"/>
      <c r="OSC77" s="69"/>
      <c r="OSD77" s="69"/>
      <c r="OSE77" s="70"/>
      <c r="OSF77" s="70"/>
      <c r="OSG77" s="70"/>
      <c r="OSH77" s="71"/>
      <c r="OSJ77" s="65"/>
      <c r="OSK77" s="69"/>
      <c r="OSL77" s="69"/>
      <c r="OSM77" s="70"/>
      <c r="OSN77" s="70"/>
      <c r="OSO77" s="70"/>
      <c r="OSP77" s="71"/>
      <c r="OSR77" s="65"/>
      <c r="OSS77" s="69"/>
      <c r="OST77" s="69"/>
      <c r="OSU77" s="70"/>
      <c r="OSV77" s="70"/>
      <c r="OSW77" s="70"/>
      <c r="OSX77" s="71"/>
      <c r="OSZ77" s="65"/>
      <c r="OTA77" s="69"/>
      <c r="OTB77" s="69"/>
      <c r="OTC77" s="70"/>
      <c r="OTD77" s="70"/>
      <c r="OTE77" s="70"/>
      <c r="OTF77" s="71"/>
      <c r="OTH77" s="65"/>
      <c r="OTI77" s="69"/>
      <c r="OTJ77" s="69"/>
      <c r="OTK77" s="70"/>
      <c r="OTL77" s="70"/>
      <c r="OTM77" s="70"/>
      <c r="OTN77" s="71"/>
      <c r="OTP77" s="65"/>
      <c r="OTQ77" s="69"/>
      <c r="OTR77" s="69"/>
      <c r="OTS77" s="70"/>
      <c r="OTT77" s="70"/>
      <c r="OTU77" s="70"/>
      <c r="OTV77" s="71"/>
      <c r="OTX77" s="65"/>
      <c r="OTY77" s="69"/>
      <c r="OTZ77" s="69"/>
      <c r="OUA77" s="70"/>
      <c r="OUB77" s="70"/>
      <c r="OUC77" s="70"/>
      <c r="OUD77" s="71"/>
      <c r="OUF77" s="65"/>
      <c r="OUG77" s="69"/>
      <c r="OUH77" s="69"/>
      <c r="OUI77" s="70"/>
      <c r="OUJ77" s="70"/>
      <c r="OUK77" s="70"/>
      <c r="OUL77" s="71"/>
      <c r="OUN77" s="65"/>
      <c r="OUO77" s="69"/>
      <c r="OUP77" s="69"/>
      <c r="OUQ77" s="70"/>
      <c r="OUR77" s="70"/>
      <c r="OUS77" s="70"/>
      <c r="OUT77" s="71"/>
      <c r="OUV77" s="65"/>
      <c r="OUW77" s="69"/>
      <c r="OUX77" s="69"/>
      <c r="OUY77" s="70"/>
      <c r="OUZ77" s="70"/>
      <c r="OVA77" s="70"/>
      <c r="OVB77" s="71"/>
      <c r="OVD77" s="65"/>
      <c r="OVE77" s="69"/>
      <c r="OVF77" s="69"/>
      <c r="OVG77" s="70"/>
      <c r="OVH77" s="70"/>
      <c r="OVI77" s="70"/>
      <c r="OVJ77" s="71"/>
      <c r="OVL77" s="65"/>
      <c r="OVM77" s="69"/>
      <c r="OVN77" s="69"/>
      <c r="OVO77" s="70"/>
      <c r="OVP77" s="70"/>
      <c r="OVQ77" s="70"/>
      <c r="OVR77" s="71"/>
      <c r="OVT77" s="65"/>
      <c r="OVU77" s="69"/>
      <c r="OVV77" s="69"/>
      <c r="OVW77" s="70"/>
      <c r="OVX77" s="70"/>
      <c r="OVY77" s="70"/>
      <c r="OVZ77" s="71"/>
      <c r="OWB77" s="65"/>
      <c r="OWC77" s="69"/>
      <c r="OWD77" s="69"/>
      <c r="OWE77" s="70"/>
      <c r="OWF77" s="70"/>
      <c r="OWG77" s="70"/>
      <c r="OWH77" s="71"/>
      <c r="OWJ77" s="65"/>
      <c r="OWK77" s="69"/>
      <c r="OWL77" s="69"/>
      <c r="OWM77" s="70"/>
      <c r="OWN77" s="70"/>
      <c r="OWO77" s="70"/>
      <c r="OWP77" s="71"/>
      <c r="OWR77" s="65"/>
      <c r="OWS77" s="69"/>
      <c r="OWT77" s="69"/>
      <c r="OWU77" s="70"/>
      <c r="OWV77" s="70"/>
      <c r="OWW77" s="70"/>
      <c r="OWX77" s="71"/>
      <c r="OWZ77" s="65"/>
      <c r="OXA77" s="69"/>
      <c r="OXB77" s="69"/>
      <c r="OXC77" s="70"/>
      <c r="OXD77" s="70"/>
      <c r="OXE77" s="70"/>
      <c r="OXF77" s="71"/>
      <c r="OXH77" s="65"/>
      <c r="OXI77" s="69"/>
      <c r="OXJ77" s="69"/>
      <c r="OXK77" s="70"/>
      <c r="OXL77" s="70"/>
      <c r="OXM77" s="70"/>
      <c r="OXN77" s="71"/>
      <c r="OXP77" s="65"/>
      <c r="OXQ77" s="69"/>
      <c r="OXR77" s="69"/>
      <c r="OXS77" s="70"/>
      <c r="OXT77" s="70"/>
      <c r="OXU77" s="70"/>
      <c r="OXV77" s="71"/>
      <c r="OXX77" s="65"/>
      <c r="OXY77" s="69"/>
      <c r="OXZ77" s="69"/>
      <c r="OYA77" s="70"/>
      <c r="OYB77" s="70"/>
      <c r="OYC77" s="70"/>
      <c r="OYD77" s="71"/>
      <c r="OYF77" s="65"/>
      <c r="OYG77" s="69"/>
      <c r="OYH77" s="69"/>
      <c r="OYI77" s="70"/>
      <c r="OYJ77" s="70"/>
      <c r="OYK77" s="70"/>
      <c r="OYL77" s="71"/>
      <c r="OYN77" s="65"/>
      <c r="OYO77" s="69"/>
      <c r="OYP77" s="69"/>
      <c r="OYQ77" s="70"/>
      <c r="OYR77" s="70"/>
      <c r="OYS77" s="70"/>
      <c r="OYT77" s="71"/>
      <c r="OYV77" s="65"/>
      <c r="OYW77" s="69"/>
      <c r="OYX77" s="69"/>
      <c r="OYY77" s="70"/>
      <c r="OYZ77" s="70"/>
      <c r="OZA77" s="70"/>
      <c r="OZB77" s="71"/>
      <c r="OZD77" s="65"/>
      <c r="OZE77" s="69"/>
      <c r="OZF77" s="69"/>
      <c r="OZG77" s="70"/>
      <c r="OZH77" s="70"/>
      <c r="OZI77" s="70"/>
      <c r="OZJ77" s="71"/>
      <c r="OZL77" s="65"/>
      <c r="OZM77" s="69"/>
      <c r="OZN77" s="69"/>
      <c r="OZO77" s="70"/>
      <c r="OZP77" s="70"/>
      <c r="OZQ77" s="70"/>
      <c r="OZR77" s="71"/>
      <c r="OZT77" s="65"/>
      <c r="OZU77" s="69"/>
      <c r="OZV77" s="69"/>
      <c r="OZW77" s="70"/>
      <c r="OZX77" s="70"/>
      <c r="OZY77" s="70"/>
      <c r="OZZ77" s="71"/>
      <c r="PAB77" s="65"/>
      <c r="PAC77" s="69"/>
      <c r="PAD77" s="69"/>
      <c r="PAE77" s="70"/>
      <c r="PAF77" s="70"/>
      <c r="PAG77" s="70"/>
      <c r="PAH77" s="71"/>
      <c r="PAJ77" s="65"/>
      <c r="PAK77" s="69"/>
      <c r="PAL77" s="69"/>
      <c r="PAM77" s="70"/>
      <c r="PAN77" s="70"/>
      <c r="PAO77" s="70"/>
      <c r="PAP77" s="71"/>
      <c r="PAR77" s="65"/>
      <c r="PAS77" s="69"/>
      <c r="PAT77" s="69"/>
      <c r="PAU77" s="70"/>
      <c r="PAV77" s="70"/>
      <c r="PAW77" s="70"/>
      <c r="PAX77" s="71"/>
      <c r="PAZ77" s="65"/>
      <c r="PBA77" s="69"/>
      <c r="PBB77" s="69"/>
      <c r="PBC77" s="70"/>
      <c r="PBD77" s="70"/>
      <c r="PBE77" s="70"/>
      <c r="PBF77" s="71"/>
      <c r="PBH77" s="65"/>
      <c r="PBI77" s="69"/>
      <c r="PBJ77" s="69"/>
      <c r="PBK77" s="70"/>
      <c r="PBL77" s="70"/>
      <c r="PBM77" s="70"/>
      <c r="PBN77" s="71"/>
      <c r="PBP77" s="65"/>
      <c r="PBQ77" s="69"/>
      <c r="PBR77" s="69"/>
      <c r="PBS77" s="70"/>
      <c r="PBT77" s="70"/>
      <c r="PBU77" s="70"/>
      <c r="PBV77" s="71"/>
      <c r="PBX77" s="65"/>
      <c r="PBY77" s="69"/>
      <c r="PBZ77" s="69"/>
      <c r="PCA77" s="70"/>
      <c r="PCB77" s="70"/>
      <c r="PCC77" s="70"/>
      <c r="PCD77" s="71"/>
      <c r="PCF77" s="65"/>
      <c r="PCG77" s="69"/>
      <c r="PCH77" s="69"/>
      <c r="PCI77" s="70"/>
      <c r="PCJ77" s="70"/>
      <c r="PCK77" s="70"/>
      <c r="PCL77" s="71"/>
      <c r="PCN77" s="65"/>
      <c r="PCO77" s="69"/>
      <c r="PCP77" s="69"/>
      <c r="PCQ77" s="70"/>
      <c r="PCR77" s="70"/>
      <c r="PCS77" s="70"/>
      <c r="PCT77" s="71"/>
      <c r="PCV77" s="65"/>
      <c r="PCW77" s="69"/>
      <c r="PCX77" s="69"/>
      <c r="PCY77" s="70"/>
      <c r="PCZ77" s="70"/>
      <c r="PDA77" s="70"/>
      <c r="PDB77" s="71"/>
      <c r="PDD77" s="65"/>
      <c r="PDE77" s="69"/>
      <c r="PDF77" s="69"/>
      <c r="PDG77" s="70"/>
      <c r="PDH77" s="70"/>
      <c r="PDI77" s="70"/>
      <c r="PDJ77" s="71"/>
      <c r="PDL77" s="65"/>
      <c r="PDM77" s="69"/>
      <c r="PDN77" s="69"/>
      <c r="PDO77" s="70"/>
      <c r="PDP77" s="70"/>
      <c r="PDQ77" s="70"/>
      <c r="PDR77" s="71"/>
      <c r="PDT77" s="65"/>
      <c r="PDU77" s="69"/>
      <c r="PDV77" s="69"/>
      <c r="PDW77" s="70"/>
      <c r="PDX77" s="70"/>
      <c r="PDY77" s="70"/>
      <c r="PDZ77" s="71"/>
      <c r="PEB77" s="65"/>
      <c r="PEC77" s="69"/>
      <c r="PED77" s="69"/>
      <c r="PEE77" s="70"/>
      <c r="PEF77" s="70"/>
      <c r="PEG77" s="70"/>
      <c r="PEH77" s="71"/>
      <c r="PEJ77" s="65"/>
      <c r="PEK77" s="69"/>
      <c r="PEL77" s="69"/>
      <c r="PEM77" s="70"/>
      <c r="PEN77" s="70"/>
      <c r="PEO77" s="70"/>
      <c r="PEP77" s="71"/>
      <c r="PER77" s="65"/>
      <c r="PES77" s="69"/>
      <c r="PET77" s="69"/>
      <c r="PEU77" s="70"/>
      <c r="PEV77" s="70"/>
      <c r="PEW77" s="70"/>
      <c r="PEX77" s="71"/>
      <c r="PEZ77" s="65"/>
      <c r="PFA77" s="69"/>
      <c r="PFB77" s="69"/>
      <c r="PFC77" s="70"/>
      <c r="PFD77" s="70"/>
      <c r="PFE77" s="70"/>
      <c r="PFF77" s="71"/>
      <c r="PFH77" s="65"/>
      <c r="PFI77" s="69"/>
      <c r="PFJ77" s="69"/>
      <c r="PFK77" s="70"/>
      <c r="PFL77" s="70"/>
      <c r="PFM77" s="70"/>
      <c r="PFN77" s="71"/>
      <c r="PFP77" s="65"/>
      <c r="PFQ77" s="69"/>
      <c r="PFR77" s="69"/>
      <c r="PFS77" s="70"/>
      <c r="PFT77" s="70"/>
      <c r="PFU77" s="70"/>
      <c r="PFV77" s="71"/>
      <c r="PFX77" s="65"/>
      <c r="PFY77" s="69"/>
      <c r="PFZ77" s="69"/>
      <c r="PGA77" s="70"/>
      <c r="PGB77" s="70"/>
      <c r="PGC77" s="70"/>
      <c r="PGD77" s="71"/>
      <c r="PGF77" s="65"/>
      <c r="PGG77" s="69"/>
      <c r="PGH77" s="69"/>
      <c r="PGI77" s="70"/>
      <c r="PGJ77" s="70"/>
      <c r="PGK77" s="70"/>
      <c r="PGL77" s="71"/>
      <c r="PGN77" s="65"/>
      <c r="PGO77" s="69"/>
      <c r="PGP77" s="69"/>
      <c r="PGQ77" s="70"/>
      <c r="PGR77" s="70"/>
      <c r="PGS77" s="70"/>
      <c r="PGT77" s="71"/>
      <c r="PGV77" s="65"/>
      <c r="PGW77" s="69"/>
      <c r="PGX77" s="69"/>
      <c r="PGY77" s="70"/>
      <c r="PGZ77" s="70"/>
      <c r="PHA77" s="70"/>
      <c r="PHB77" s="71"/>
      <c r="PHD77" s="65"/>
      <c r="PHE77" s="69"/>
      <c r="PHF77" s="69"/>
      <c r="PHG77" s="70"/>
      <c r="PHH77" s="70"/>
      <c r="PHI77" s="70"/>
      <c r="PHJ77" s="71"/>
      <c r="PHL77" s="65"/>
      <c r="PHM77" s="69"/>
      <c r="PHN77" s="69"/>
      <c r="PHO77" s="70"/>
      <c r="PHP77" s="70"/>
      <c r="PHQ77" s="70"/>
      <c r="PHR77" s="71"/>
      <c r="PHT77" s="65"/>
      <c r="PHU77" s="69"/>
      <c r="PHV77" s="69"/>
      <c r="PHW77" s="70"/>
      <c r="PHX77" s="70"/>
      <c r="PHY77" s="70"/>
      <c r="PHZ77" s="71"/>
      <c r="PIB77" s="65"/>
      <c r="PIC77" s="69"/>
      <c r="PID77" s="69"/>
      <c r="PIE77" s="70"/>
      <c r="PIF77" s="70"/>
      <c r="PIG77" s="70"/>
      <c r="PIH77" s="71"/>
      <c r="PIJ77" s="65"/>
      <c r="PIK77" s="69"/>
      <c r="PIL77" s="69"/>
      <c r="PIM77" s="70"/>
      <c r="PIN77" s="70"/>
      <c r="PIO77" s="70"/>
      <c r="PIP77" s="71"/>
      <c r="PIR77" s="65"/>
      <c r="PIS77" s="69"/>
      <c r="PIT77" s="69"/>
      <c r="PIU77" s="70"/>
      <c r="PIV77" s="70"/>
      <c r="PIW77" s="70"/>
      <c r="PIX77" s="71"/>
      <c r="PIZ77" s="65"/>
      <c r="PJA77" s="69"/>
      <c r="PJB77" s="69"/>
      <c r="PJC77" s="70"/>
      <c r="PJD77" s="70"/>
      <c r="PJE77" s="70"/>
      <c r="PJF77" s="71"/>
      <c r="PJH77" s="65"/>
      <c r="PJI77" s="69"/>
      <c r="PJJ77" s="69"/>
      <c r="PJK77" s="70"/>
      <c r="PJL77" s="70"/>
      <c r="PJM77" s="70"/>
      <c r="PJN77" s="71"/>
      <c r="PJP77" s="65"/>
      <c r="PJQ77" s="69"/>
      <c r="PJR77" s="69"/>
      <c r="PJS77" s="70"/>
      <c r="PJT77" s="70"/>
      <c r="PJU77" s="70"/>
      <c r="PJV77" s="71"/>
      <c r="PJX77" s="65"/>
      <c r="PJY77" s="69"/>
      <c r="PJZ77" s="69"/>
      <c r="PKA77" s="70"/>
      <c r="PKB77" s="70"/>
      <c r="PKC77" s="70"/>
      <c r="PKD77" s="71"/>
      <c r="PKF77" s="65"/>
      <c r="PKG77" s="69"/>
      <c r="PKH77" s="69"/>
      <c r="PKI77" s="70"/>
      <c r="PKJ77" s="70"/>
      <c r="PKK77" s="70"/>
      <c r="PKL77" s="71"/>
      <c r="PKN77" s="65"/>
      <c r="PKO77" s="69"/>
      <c r="PKP77" s="69"/>
      <c r="PKQ77" s="70"/>
      <c r="PKR77" s="70"/>
      <c r="PKS77" s="70"/>
      <c r="PKT77" s="71"/>
      <c r="PKV77" s="65"/>
      <c r="PKW77" s="69"/>
      <c r="PKX77" s="69"/>
      <c r="PKY77" s="70"/>
      <c r="PKZ77" s="70"/>
      <c r="PLA77" s="70"/>
      <c r="PLB77" s="71"/>
      <c r="PLD77" s="65"/>
      <c r="PLE77" s="69"/>
      <c r="PLF77" s="69"/>
      <c r="PLG77" s="70"/>
      <c r="PLH77" s="70"/>
      <c r="PLI77" s="70"/>
      <c r="PLJ77" s="71"/>
      <c r="PLL77" s="65"/>
      <c r="PLM77" s="69"/>
      <c r="PLN77" s="69"/>
      <c r="PLO77" s="70"/>
      <c r="PLP77" s="70"/>
      <c r="PLQ77" s="70"/>
      <c r="PLR77" s="71"/>
      <c r="PLT77" s="65"/>
      <c r="PLU77" s="69"/>
      <c r="PLV77" s="69"/>
      <c r="PLW77" s="70"/>
      <c r="PLX77" s="70"/>
      <c r="PLY77" s="70"/>
      <c r="PLZ77" s="71"/>
      <c r="PMB77" s="65"/>
      <c r="PMC77" s="69"/>
      <c r="PMD77" s="69"/>
      <c r="PME77" s="70"/>
      <c r="PMF77" s="70"/>
      <c r="PMG77" s="70"/>
      <c r="PMH77" s="71"/>
      <c r="PMJ77" s="65"/>
      <c r="PMK77" s="69"/>
      <c r="PML77" s="69"/>
      <c r="PMM77" s="70"/>
      <c r="PMN77" s="70"/>
      <c r="PMO77" s="70"/>
      <c r="PMP77" s="71"/>
      <c r="PMR77" s="65"/>
      <c r="PMS77" s="69"/>
      <c r="PMT77" s="69"/>
      <c r="PMU77" s="70"/>
      <c r="PMV77" s="70"/>
      <c r="PMW77" s="70"/>
      <c r="PMX77" s="71"/>
      <c r="PMZ77" s="65"/>
      <c r="PNA77" s="69"/>
      <c r="PNB77" s="69"/>
      <c r="PNC77" s="70"/>
      <c r="PND77" s="70"/>
      <c r="PNE77" s="70"/>
      <c r="PNF77" s="71"/>
      <c r="PNH77" s="65"/>
      <c r="PNI77" s="69"/>
      <c r="PNJ77" s="69"/>
      <c r="PNK77" s="70"/>
      <c r="PNL77" s="70"/>
      <c r="PNM77" s="70"/>
      <c r="PNN77" s="71"/>
      <c r="PNP77" s="65"/>
      <c r="PNQ77" s="69"/>
      <c r="PNR77" s="69"/>
      <c r="PNS77" s="70"/>
      <c r="PNT77" s="70"/>
      <c r="PNU77" s="70"/>
      <c r="PNV77" s="71"/>
      <c r="PNX77" s="65"/>
      <c r="PNY77" s="69"/>
      <c r="PNZ77" s="69"/>
      <c r="POA77" s="70"/>
      <c r="POB77" s="70"/>
      <c r="POC77" s="70"/>
      <c r="POD77" s="71"/>
      <c r="POF77" s="65"/>
      <c r="POG77" s="69"/>
      <c r="POH77" s="69"/>
      <c r="POI77" s="70"/>
      <c r="POJ77" s="70"/>
      <c r="POK77" s="70"/>
      <c r="POL77" s="71"/>
      <c r="PON77" s="65"/>
      <c r="POO77" s="69"/>
      <c r="POP77" s="69"/>
      <c r="POQ77" s="70"/>
      <c r="POR77" s="70"/>
      <c r="POS77" s="70"/>
      <c r="POT77" s="71"/>
      <c r="POV77" s="65"/>
      <c r="POW77" s="69"/>
      <c r="POX77" s="69"/>
      <c r="POY77" s="70"/>
      <c r="POZ77" s="70"/>
      <c r="PPA77" s="70"/>
      <c r="PPB77" s="71"/>
      <c r="PPD77" s="65"/>
      <c r="PPE77" s="69"/>
      <c r="PPF77" s="69"/>
      <c r="PPG77" s="70"/>
      <c r="PPH77" s="70"/>
      <c r="PPI77" s="70"/>
      <c r="PPJ77" s="71"/>
      <c r="PPL77" s="65"/>
      <c r="PPM77" s="69"/>
      <c r="PPN77" s="69"/>
      <c r="PPO77" s="70"/>
      <c r="PPP77" s="70"/>
      <c r="PPQ77" s="70"/>
      <c r="PPR77" s="71"/>
      <c r="PPT77" s="65"/>
      <c r="PPU77" s="69"/>
      <c r="PPV77" s="69"/>
      <c r="PPW77" s="70"/>
      <c r="PPX77" s="70"/>
      <c r="PPY77" s="70"/>
      <c r="PPZ77" s="71"/>
      <c r="PQB77" s="65"/>
      <c r="PQC77" s="69"/>
      <c r="PQD77" s="69"/>
      <c r="PQE77" s="70"/>
      <c r="PQF77" s="70"/>
      <c r="PQG77" s="70"/>
      <c r="PQH77" s="71"/>
      <c r="PQJ77" s="65"/>
      <c r="PQK77" s="69"/>
      <c r="PQL77" s="69"/>
      <c r="PQM77" s="70"/>
      <c r="PQN77" s="70"/>
      <c r="PQO77" s="70"/>
      <c r="PQP77" s="71"/>
      <c r="PQR77" s="65"/>
      <c r="PQS77" s="69"/>
      <c r="PQT77" s="69"/>
      <c r="PQU77" s="70"/>
      <c r="PQV77" s="70"/>
      <c r="PQW77" s="70"/>
      <c r="PQX77" s="71"/>
      <c r="PQZ77" s="65"/>
      <c r="PRA77" s="69"/>
      <c r="PRB77" s="69"/>
      <c r="PRC77" s="70"/>
      <c r="PRD77" s="70"/>
      <c r="PRE77" s="70"/>
      <c r="PRF77" s="71"/>
      <c r="PRH77" s="65"/>
      <c r="PRI77" s="69"/>
      <c r="PRJ77" s="69"/>
      <c r="PRK77" s="70"/>
      <c r="PRL77" s="70"/>
      <c r="PRM77" s="70"/>
      <c r="PRN77" s="71"/>
      <c r="PRP77" s="65"/>
      <c r="PRQ77" s="69"/>
      <c r="PRR77" s="69"/>
      <c r="PRS77" s="70"/>
      <c r="PRT77" s="70"/>
      <c r="PRU77" s="70"/>
      <c r="PRV77" s="71"/>
      <c r="PRX77" s="65"/>
      <c r="PRY77" s="69"/>
      <c r="PRZ77" s="69"/>
      <c r="PSA77" s="70"/>
      <c r="PSB77" s="70"/>
      <c r="PSC77" s="70"/>
      <c r="PSD77" s="71"/>
      <c r="PSF77" s="65"/>
      <c r="PSG77" s="69"/>
      <c r="PSH77" s="69"/>
      <c r="PSI77" s="70"/>
      <c r="PSJ77" s="70"/>
      <c r="PSK77" s="70"/>
      <c r="PSL77" s="71"/>
      <c r="PSN77" s="65"/>
      <c r="PSO77" s="69"/>
      <c r="PSP77" s="69"/>
      <c r="PSQ77" s="70"/>
      <c r="PSR77" s="70"/>
      <c r="PSS77" s="70"/>
      <c r="PST77" s="71"/>
      <c r="PSV77" s="65"/>
      <c r="PSW77" s="69"/>
      <c r="PSX77" s="69"/>
      <c r="PSY77" s="70"/>
      <c r="PSZ77" s="70"/>
      <c r="PTA77" s="70"/>
      <c r="PTB77" s="71"/>
      <c r="PTD77" s="65"/>
      <c r="PTE77" s="69"/>
      <c r="PTF77" s="69"/>
      <c r="PTG77" s="70"/>
      <c r="PTH77" s="70"/>
      <c r="PTI77" s="70"/>
      <c r="PTJ77" s="71"/>
      <c r="PTL77" s="65"/>
      <c r="PTM77" s="69"/>
      <c r="PTN77" s="69"/>
      <c r="PTO77" s="70"/>
      <c r="PTP77" s="70"/>
      <c r="PTQ77" s="70"/>
      <c r="PTR77" s="71"/>
      <c r="PTT77" s="65"/>
      <c r="PTU77" s="69"/>
      <c r="PTV77" s="69"/>
      <c r="PTW77" s="70"/>
      <c r="PTX77" s="70"/>
      <c r="PTY77" s="70"/>
      <c r="PTZ77" s="71"/>
      <c r="PUB77" s="65"/>
      <c r="PUC77" s="69"/>
      <c r="PUD77" s="69"/>
      <c r="PUE77" s="70"/>
      <c r="PUF77" s="70"/>
      <c r="PUG77" s="70"/>
      <c r="PUH77" s="71"/>
      <c r="PUJ77" s="65"/>
      <c r="PUK77" s="69"/>
      <c r="PUL77" s="69"/>
      <c r="PUM77" s="70"/>
      <c r="PUN77" s="70"/>
      <c r="PUO77" s="70"/>
      <c r="PUP77" s="71"/>
      <c r="PUR77" s="65"/>
      <c r="PUS77" s="69"/>
      <c r="PUT77" s="69"/>
      <c r="PUU77" s="70"/>
      <c r="PUV77" s="70"/>
      <c r="PUW77" s="70"/>
      <c r="PUX77" s="71"/>
      <c r="PUZ77" s="65"/>
      <c r="PVA77" s="69"/>
      <c r="PVB77" s="69"/>
      <c r="PVC77" s="70"/>
      <c r="PVD77" s="70"/>
      <c r="PVE77" s="70"/>
      <c r="PVF77" s="71"/>
      <c r="PVH77" s="65"/>
      <c r="PVI77" s="69"/>
      <c r="PVJ77" s="69"/>
      <c r="PVK77" s="70"/>
      <c r="PVL77" s="70"/>
      <c r="PVM77" s="70"/>
      <c r="PVN77" s="71"/>
      <c r="PVP77" s="65"/>
      <c r="PVQ77" s="69"/>
      <c r="PVR77" s="69"/>
      <c r="PVS77" s="70"/>
      <c r="PVT77" s="70"/>
      <c r="PVU77" s="70"/>
      <c r="PVV77" s="71"/>
      <c r="PVX77" s="65"/>
      <c r="PVY77" s="69"/>
      <c r="PVZ77" s="69"/>
      <c r="PWA77" s="70"/>
      <c r="PWB77" s="70"/>
      <c r="PWC77" s="70"/>
      <c r="PWD77" s="71"/>
      <c r="PWF77" s="65"/>
      <c r="PWG77" s="69"/>
      <c r="PWH77" s="69"/>
      <c r="PWI77" s="70"/>
      <c r="PWJ77" s="70"/>
      <c r="PWK77" s="70"/>
      <c r="PWL77" s="71"/>
      <c r="PWN77" s="65"/>
      <c r="PWO77" s="69"/>
      <c r="PWP77" s="69"/>
      <c r="PWQ77" s="70"/>
      <c r="PWR77" s="70"/>
      <c r="PWS77" s="70"/>
      <c r="PWT77" s="71"/>
      <c r="PWV77" s="65"/>
      <c r="PWW77" s="69"/>
      <c r="PWX77" s="69"/>
      <c r="PWY77" s="70"/>
      <c r="PWZ77" s="70"/>
      <c r="PXA77" s="70"/>
      <c r="PXB77" s="71"/>
      <c r="PXD77" s="65"/>
      <c r="PXE77" s="69"/>
      <c r="PXF77" s="69"/>
      <c r="PXG77" s="70"/>
      <c r="PXH77" s="70"/>
      <c r="PXI77" s="70"/>
      <c r="PXJ77" s="71"/>
      <c r="PXL77" s="65"/>
      <c r="PXM77" s="69"/>
      <c r="PXN77" s="69"/>
      <c r="PXO77" s="70"/>
      <c r="PXP77" s="70"/>
      <c r="PXQ77" s="70"/>
      <c r="PXR77" s="71"/>
      <c r="PXT77" s="65"/>
      <c r="PXU77" s="69"/>
      <c r="PXV77" s="69"/>
      <c r="PXW77" s="70"/>
      <c r="PXX77" s="70"/>
      <c r="PXY77" s="70"/>
      <c r="PXZ77" s="71"/>
      <c r="PYB77" s="65"/>
      <c r="PYC77" s="69"/>
      <c r="PYD77" s="69"/>
      <c r="PYE77" s="70"/>
      <c r="PYF77" s="70"/>
      <c r="PYG77" s="70"/>
      <c r="PYH77" s="71"/>
      <c r="PYJ77" s="65"/>
      <c r="PYK77" s="69"/>
      <c r="PYL77" s="69"/>
      <c r="PYM77" s="70"/>
      <c r="PYN77" s="70"/>
      <c r="PYO77" s="70"/>
      <c r="PYP77" s="71"/>
      <c r="PYR77" s="65"/>
      <c r="PYS77" s="69"/>
      <c r="PYT77" s="69"/>
      <c r="PYU77" s="70"/>
      <c r="PYV77" s="70"/>
      <c r="PYW77" s="70"/>
      <c r="PYX77" s="71"/>
      <c r="PYZ77" s="65"/>
      <c r="PZA77" s="69"/>
      <c r="PZB77" s="69"/>
      <c r="PZC77" s="70"/>
      <c r="PZD77" s="70"/>
      <c r="PZE77" s="70"/>
      <c r="PZF77" s="71"/>
      <c r="PZH77" s="65"/>
      <c r="PZI77" s="69"/>
      <c r="PZJ77" s="69"/>
      <c r="PZK77" s="70"/>
      <c r="PZL77" s="70"/>
      <c r="PZM77" s="70"/>
      <c r="PZN77" s="71"/>
      <c r="PZP77" s="65"/>
      <c r="PZQ77" s="69"/>
      <c r="PZR77" s="69"/>
      <c r="PZS77" s="70"/>
      <c r="PZT77" s="70"/>
      <c r="PZU77" s="70"/>
      <c r="PZV77" s="71"/>
      <c r="PZX77" s="65"/>
      <c r="PZY77" s="69"/>
      <c r="PZZ77" s="69"/>
      <c r="QAA77" s="70"/>
      <c r="QAB77" s="70"/>
      <c r="QAC77" s="70"/>
      <c r="QAD77" s="71"/>
      <c r="QAF77" s="65"/>
      <c r="QAG77" s="69"/>
      <c r="QAH77" s="69"/>
      <c r="QAI77" s="70"/>
      <c r="QAJ77" s="70"/>
      <c r="QAK77" s="70"/>
      <c r="QAL77" s="71"/>
      <c r="QAN77" s="65"/>
      <c r="QAO77" s="69"/>
      <c r="QAP77" s="69"/>
      <c r="QAQ77" s="70"/>
      <c r="QAR77" s="70"/>
      <c r="QAS77" s="70"/>
      <c r="QAT77" s="71"/>
      <c r="QAV77" s="65"/>
      <c r="QAW77" s="69"/>
      <c r="QAX77" s="69"/>
      <c r="QAY77" s="70"/>
      <c r="QAZ77" s="70"/>
      <c r="QBA77" s="70"/>
      <c r="QBB77" s="71"/>
      <c r="QBD77" s="65"/>
      <c r="QBE77" s="69"/>
      <c r="QBF77" s="69"/>
      <c r="QBG77" s="70"/>
      <c r="QBH77" s="70"/>
      <c r="QBI77" s="70"/>
      <c r="QBJ77" s="71"/>
      <c r="QBL77" s="65"/>
      <c r="QBM77" s="69"/>
      <c r="QBN77" s="69"/>
      <c r="QBO77" s="70"/>
      <c r="QBP77" s="70"/>
      <c r="QBQ77" s="70"/>
      <c r="QBR77" s="71"/>
      <c r="QBT77" s="65"/>
      <c r="QBU77" s="69"/>
      <c r="QBV77" s="69"/>
      <c r="QBW77" s="70"/>
      <c r="QBX77" s="70"/>
      <c r="QBY77" s="70"/>
      <c r="QBZ77" s="71"/>
      <c r="QCB77" s="65"/>
      <c r="QCC77" s="69"/>
      <c r="QCD77" s="69"/>
      <c r="QCE77" s="70"/>
      <c r="QCF77" s="70"/>
      <c r="QCG77" s="70"/>
      <c r="QCH77" s="71"/>
      <c r="QCJ77" s="65"/>
      <c r="QCK77" s="69"/>
      <c r="QCL77" s="69"/>
      <c r="QCM77" s="70"/>
      <c r="QCN77" s="70"/>
      <c r="QCO77" s="70"/>
      <c r="QCP77" s="71"/>
      <c r="QCR77" s="65"/>
      <c r="QCS77" s="69"/>
      <c r="QCT77" s="69"/>
      <c r="QCU77" s="70"/>
      <c r="QCV77" s="70"/>
      <c r="QCW77" s="70"/>
      <c r="QCX77" s="71"/>
      <c r="QCZ77" s="65"/>
      <c r="QDA77" s="69"/>
      <c r="QDB77" s="69"/>
      <c r="QDC77" s="70"/>
      <c r="QDD77" s="70"/>
      <c r="QDE77" s="70"/>
      <c r="QDF77" s="71"/>
      <c r="QDH77" s="65"/>
      <c r="QDI77" s="69"/>
      <c r="QDJ77" s="69"/>
      <c r="QDK77" s="70"/>
      <c r="QDL77" s="70"/>
      <c r="QDM77" s="70"/>
      <c r="QDN77" s="71"/>
      <c r="QDP77" s="65"/>
      <c r="QDQ77" s="69"/>
      <c r="QDR77" s="69"/>
      <c r="QDS77" s="70"/>
      <c r="QDT77" s="70"/>
      <c r="QDU77" s="70"/>
      <c r="QDV77" s="71"/>
      <c r="QDX77" s="65"/>
      <c r="QDY77" s="69"/>
      <c r="QDZ77" s="69"/>
      <c r="QEA77" s="70"/>
      <c r="QEB77" s="70"/>
      <c r="QEC77" s="70"/>
      <c r="QED77" s="71"/>
      <c r="QEF77" s="65"/>
      <c r="QEG77" s="69"/>
      <c r="QEH77" s="69"/>
      <c r="QEI77" s="70"/>
      <c r="QEJ77" s="70"/>
      <c r="QEK77" s="70"/>
      <c r="QEL77" s="71"/>
      <c r="QEN77" s="65"/>
      <c r="QEO77" s="69"/>
      <c r="QEP77" s="69"/>
      <c r="QEQ77" s="70"/>
      <c r="QER77" s="70"/>
      <c r="QES77" s="70"/>
      <c r="QET77" s="71"/>
      <c r="QEV77" s="65"/>
      <c r="QEW77" s="69"/>
      <c r="QEX77" s="69"/>
      <c r="QEY77" s="70"/>
      <c r="QEZ77" s="70"/>
      <c r="QFA77" s="70"/>
      <c r="QFB77" s="71"/>
      <c r="QFD77" s="65"/>
      <c r="QFE77" s="69"/>
      <c r="QFF77" s="69"/>
      <c r="QFG77" s="70"/>
      <c r="QFH77" s="70"/>
      <c r="QFI77" s="70"/>
      <c r="QFJ77" s="71"/>
      <c r="QFL77" s="65"/>
      <c r="QFM77" s="69"/>
      <c r="QFN77" s="69"/>
      <c r="QFO77" s="70"/>
      <c r="QFP77" s="70"/>
      <c r="QFQ77" s="70"/>
      <c r="QFR77" s="71"/>
      <c r="QFT77" s="65"/>
      <c r="QFU77" s="69"/>
      <c r="QFV77" s="69"/>
      <c r="QFW77" s="70"/>
      <c r="QFX77" s="70"/>
      <c r="QFY77" s="70"/>
      <c r="QFZ77" s="71"/>
      <c r="QGB77" s="65"/>
      <c r="QGC77" s="69"/>
      <c r="QGD77" s="69"/>
      <c r="QGE77" s="70"/>
      <c r="QGF77" s="70"/>
      <c r="QGG77" s="70"/>
      <c r="QGH77" s="71"/>
      <c r="QGJ77" s="65"/>
      <c r="QGK77" s="69"/>
      <c r="QGL77" s="69"/>
      <c r="QGM77" s="70"/>
      <c r="QGN77" s="70"/>
      <c r="QGO77" s="70"/>
      <c r="QGP77" s="71"/>
      <c r="QGR77" s="65"/>
      <c r="QGS77" s="69"/>
      <c r="QGT77" s="69"/>
      <c r="QGU77" s="70"/>
      <c r="QGV77" s="70"/>
      <c r="QGW77" s="70"/>
      <c r="QGX77" s="71"/>
      <c r="QGZ77" s="65"/>
      <c r="QHA77" s="69"/>
      <c r="QHB77" s="69"/>
      <c r="QHC77" s="70"/>
      <c r="QHD77" s="70"/>
      <c r="QHE77" s="70"/>
      <c r="QHF77" s="71"/>
      <c r="QHH77" s="65"/>
      <c r="QHI77" s="69"/>
      <c r="QHJ77" s="69"/>
      <c r="QHK77" s="70"/>
      <c r="QHL77" s="70"/>
      <c r="QHM77" s="70"/>
      <c r="QHN77" s="71"/>
      <c r="QHP77" s="65"/>
      <c r="QHQ77" s="69"/>
      <c r="QHR77" s="69"/>
      <c r="QHS77" s="70"/>
      <c r="QHT77" s="70"/>
      <c r="QHU77" s="70"/>
      <c r="QHV77" s="71"/>
      <c r="QHX77" s="65"/>
      <c r="QHY77" s="69"/>
      <c r="QHZ77" s="69"/>
      <c r="QIA77" s="70"/>
      <c r="QIB77" s="70"/>
      <c r="QIC77" s="70"/>
      <c r="QID77" s="71"/>
      <c r="QIF77" s="65"/>
      <c r="QIG77" s="69"/>
      <c r="QIH77" s="69"/>
      <c r="QII77" s="70"/>
      <c r="QIJ77" s="70"/>
      <c r="QIK77" s="70"/>
      <c r="QIL77" s="71"/>
      <c r="QIN77" s="65"/>
      <c r="QIO77" s="69"/>
      <c r="QIP77" s="69"/>
      <c r="QIQ77" s="70"/>
      <c r="QIR77" s="70"/>
      <c r="QIS77" s="70"/>
      <c r="QIT77" s="71"/>
      <c r="QIV77" s="65"/>
      <c r="QIW77" s="69"/>
      <c r="QIX77" s="69"/>
      <c r="QIY77" s="70"/>
      <c r="QIZ77" s="70"/>
      <c r="QJA77" s="70"/>
      <c r="QJB77" s="71"/>
      <c r="QJD77" s="65"/>
      <c r="QJE77" s="69"/>
      <c r="QJF77" s="69"/>
      <c r="QJG77" s="70"/>
      <c r="QJH77" s="70"/>
      <c r="QJI77" s="70"/>
      <c r="QJJ77" s="71"/>
      <c r="QJL77" s="65"/>
      <c r="QJM77" s="69"/>
      <c r="QJN77" s="69"/>
      <c r="QJO77" s="70"/>
      <c r="QJP77" s="70"/>
      <c r="QJQ77" s="70"/>
      <c r="QJR77" s="71"/>
      <c r="QJT77" s="65"/>
      <c r="QJU77" s="69"/>
      <c r="QJV77" s="69"/>
      <c r="QJW77" s="70"/>
      <c r="QJX77" s="70"/>
      <c r="QJY77" s="70"/>
      <c r="QJZ77" s="71"/>
      <c r="QKB77" s="65"/>
      <c r="QKC77" s="69"/>
      <c r="QKD77" s="69"/>
      <c r="QKE77" s="70"/>
      <c r="QKF77" s="70"/>
      <c r="QKG77" s="70"/>
      <c r="QKH77" s="71"/>
      <c r="QKJ77" s="65"/>
      <c r="QKK77" s="69"/>
      <c r="QKL77" s="69"/>
      <c r="QKM77" s="70"/>
      <c r="QKN77" s="70"/>
      <c r="QKO77" s="70"/>
      <c r="QKP77" s="71"/>
      <c r="QKR77" s="65"/>
      <c r="QKS77" s="69"/>
      <c r="QKT77" s="69"/>
      <c r="QKU77" s="70"/>
      <c r="QKV77" s="70"/>
      <c r="QKW77" s="70"/>
      <c r="QKX77" s="71"/>
      <c r="QKZ77" s="65"/>
      <c r="QLA77" s="69"/>
      <c r="QLB77" s="69"/>
      <c r="QLC77" s="70"/>
      <c r="QLD77" s="70"/>
      <c r="QLE77" s="70"/>
      <c r="QLF77" s="71"/>
      <c r="QLH77" s="65"/>
      <c r="QLI77" s="69"/>
      <c r="QLJ77" s="69"/>
      <c r="QLK77" s="70"/>
      <c r="QLL77" s="70"/>
      <c r="QLM77" s="70"/>
      <c r="QLN77" s="71"/>
      <c r="QLP77" s="65"/>
      <c r="QLQ77" s="69"/>
      <c r="QLR77" s="69"/>
      <c r="QLS77" s="70"/>
      <c r="QLT77" s="70"/>
      <c r="QLU77" s="70"/>
      <c r="QLV77" s="71"/>
      <c r="QLX77" s="65"/>
      <c r="QLY77" s="69"/>
      <c r="QLZ77" s="69"/>
      <c r="QMA77" s="70"/>
      <c r="QMB77" s="70"/>
      <c r="QMC77" s="70"/>
      <c r="QMD77" s="71"/>
      <c r="QMF77" s="65"/>
      <c r="QMG77" s="69"/>
      <c r="QMH77" s="69"/>
      <c r="QMI77" s="70"/>
      <c r="QMJ77" s="70"/>
      <c r="QMK77" s="70"/>
      <c r="QML77" s="71"/>
      <c r="QMN77" s="65"/>
      <c r="QMO77" s="69"/>
      <c r="QMP77" s="69"/>
      <c r="QMQ77" s="70"/>
      <c r="QMR77" s="70"/>
      <c r="QMS77" s="70"/>
      <c r="QMT77" s="71"/>
      <c r="QMV77" s="65"/>
      <c r="QMW77" s="69"/>
      <c r="QMX77" s="69"/>
      <c r="QMY77" s="70"/>
      <c r="QMZ77" s="70"/>
      <c r="QNA77" s="70"/>
      <c r="QNB77" s="71"/>
      <c r="QND77" s="65"/>
      <c r="QNE77" s="69"/>
      <c r="QNF77" s="69"/>
      <c r="QNG77" s="70"/>
      <c r="QNH77" s="70"/>
      <c r="QNI77" s="70"/>
      <c r="QNJ77" s="71"/>
      <c r="QNL77" s="65"/>
      <c r="QNM77" s="69"/>
      <c r="QNN77" s="69"/>
      <c r="QNO77" s="70"/>
      <c r="QNP77" s="70"/>
      <c r="QNQ77" s="70"/>
      <c r="QNR77" s="71"/>
      <c r="QNT77" s="65"/>
      <c r="QNU77" s="69"/>
      <c r="QNV77" s="69"/>
      <c r="QNW77" s="70"/>
      <c r="QNX77" s="70"/>
      <c r="QNY77" s="70"/>
      <c r="QNZ77" s="71"/>
      <c r="QOB77" s="65"/>
      <c r="QOC77" s="69"/>
      <c r="QOD77" s="69"/>
      <c r="QOE77" s="70"/>
      <c r="QOF77" s="70"/>
      <c r="QOG77" s="70"/>
      <c r="QOH77" s="71"/>
      <c r="QOJ77" s="65"/>
      <c r="QOK77" s="69"/>
      <c r="QOL77" s="69"/>
      <c r="QOM77" s="70"/>
      <c r="QON77" s="70"/>
      <c r="QOO77" s="70"/>
      <c r="QOP77" s="71"/>
      <c r="QOR77" s="65"/>
      <c r="QOS77" s="69"/>
      <c r="QOT77" s="69"/>
      <c r="QOU77" s="70"/>
      <c r="QOV77" s="70"/>
      <c r="QOW77" s="70"/>
      <c r="QOX77" s="71"/>
      <c r="QOZ77" s="65"/>
      <c r="QPA77" s="69"/>
      <c r="QPB77" s="69"/>
      <c r="QPC77" s="70"/>
      <c r="QPD77" s="70"/>
      <c r="QPE77" s="70"/>
      <c r="QPF77" s="71"/>
      <c r="QPH77" s="65"/>
      <c r="QPI77" s="69"/>
      <c r="QPJ77" s="69"/>
      <c r="QPK77" s="70"/>
      <c r="QPL77" s="70"/>
      <c r="QPM77" s="70"/>
      <c r="QPN77" s="71"/>
      <c r="QPP77" s="65"/>
      <c r="QPQ77" s="69"/>
      <c r="QPR77" s="69"/>
      <c r="QPS77" s="70"/>
      <c r="QPT77" s="70"/>
      <c r="QPU77" s="70"/>
      <c r="QPV77" s="71"/>
      <c r="QPX77" s="65"/>
      <c r="QPY77" s="69"/>
      <c r="QPZ77" s="69"/>
      <c r="QQA77" s="70"/>
      <c r="QQB77" s="70"/>
      <c r="QQC77" s="70"/>
      <c r="QQD77" s="71"/>
      <c r="QQF77" s="65"/>
      <c r="QQG77" s="69"/>
      <c r="QQH77" s="69"/>
      <c r="QQI77" s="70"/>
      <c r="QQJ77" s="70"/>
      <c r="QQK77" s="70"/>
      <c r="QQL77" s="71"/>
      <c r="QQN77" s="65"/>
      <c r="QQO77" s="69"/>
      <c r="QQP77" s="69"/>
      <c r="QQQ77" s="70"/>
      <c r="QQR77" s="70"/>
      <c r="QQS77" s="70"/>
      <c r="QQT77" s="71"/>
      <c r="QQV77" s="65"/>
      <c r="QQW77" s="69"/>
      <c r="QQX77" s="69"/>
      <c r="QQY77" s="70"/>
      <c r="QQZ77" s="70"/>
      <c r="QRA77" s="70"/>
      <c r="QRB77" s="71"/>
      <c r="QRD77" s="65"/>
      <c r="QRE77" s="69"/>
      <c r="QRF77" s="69"/>
      <c r="QRG77" s="70"/>
      <c r="QRH77" s="70"/>
      <c r="QRI77" s="70"/>
      <c r="QRJ77" s="71"/>
      <c r="QRL77" s="65"/>
      <c r="QRM77" s="69"/>
      <c r="QRN77" s="69"/>
      <c r="QRO77" s="70"/>
      <c r="QRP77" s="70"/>
      <c r="QRQ77" s="70"/>
      <c r="QRR77" s="71"/>
      <c r="QRT77" s="65"/>
      <c r="QRU77" s="69"/>
      <c r="QRV77" s="69"/>
      <c r="QRW77" s="70"/>
      <c r="QRX77" s="70"/>
      <c r="QRY77" s="70"/>
      <c r="QRZ77" s="71"/>
      <c r="QSB77" s="65"/>
      <c r="QSC77" s="69"/>
      <c r="QSD77" s="69"/>
      <c r="QSE77" s="70"/>
      <c r="QSF77" s="70"/>
      <c r="QSG77" s="70"/>
      <c r="QSH77" s="71"/>
      <c r="QSJ77" s="65"/>
      <c r="QSK77" s="69"/>
      <c r="QSL77" s="69"/>
      <c r="QSM77" s="70"/>
      <c r="QSN77" s="70"/>
      <c r="QSO77" s="70"/>
      <c r="QSP77" s="71"/>
      <c r="QSR77" s="65"/>
      <c r="QSS77" s="69"/>
      <c r="QST77" s="69"/>
      <c r="QSU77" s="70"/>
      <c r="QSV77" s="70"/>
      <c r="QSW77" s="70"/>
      <c r="QSX77" s="71"/>
      <c r="QSZ77" s="65"/>
      <c r="QTA77" s="69"/>
      <c r="QTB77" s="69"/>
      <c r="QTC77" s="70"/>
      <c r="QTD77" s="70"/>
      <c r="QTE77" s="70"/>
      <c r="QTF77" s="71"/>
      <c r="QTH77" s="65"/>
      <c r="QTI77" s="69"/>
      <c r="QTJ77" s="69"/>
      <c r="QTK77" s="70"/>
      <c r="QTL77" s="70"/>
      <c r="QTM77" s="70"/>
      <c r="QTN77" s="71"/>
      <c r="QTP77" s="65"/>
      <c r="QTQ77" s="69"/>
      <c r="QTR77" s="69"/>
      <c r="QTS77" s="70"/>
      <c r="QTT77" s="70"/>
      <c r="QTU77" s="70"/>
      <c r="QTV77" s="71"/>
      <c r="QTX77" s="65"/>
      <c r="QTY77" s="69"/>
      <c r="QTZ77" s="69"/>
      <c r="QUA77" s="70"/>
      <c r="QUB77" s="70"/>
      <c r="QUC77" s="70"/>
      <c r="QUD77" s="71"/>
      <c r="QUF77" s="65"/>
      <c r="QUG77" s="69"/>
      <c r="QUH77" s="69"/>
      <c r="QUI77" s="70"/>
      <c r="QUJ77" s="70"/>
      <c r="QUK77" s="70"/>
      <c r="QUL77" s="71"/>
      <c r="QUN77" s="65"/>
      <c r="QUO77" s="69"/>
      <c r="QUP77" s="69"/>
      <c r="QUQ77" s="70"/>
      <c r="QUR77" s="70"/>
      <c r="QUS77" s="70"/>
      <c r="QUT77" s="71"/>
      <c r="QUV77" s="65"/>
      <c r="QUW77" s="69"/>
      <c r="QUX77" s="69"/>
      <c r="QUY77" s="70"/>
      <c r="QUZ77" s="70"/>
      <c r="QVA77" s="70"/>
      <c r="QVB77" s="71"/>
      <c r="QVD77" s="65"/>
      <c r="QVE77" s="69"/>
      <c r="QVF77" s="69"/>
      <c r="QVG77" s="70"/>
      <c r="QVH77" s="70"/>
      <c r="QVI77" s="70"/>
      <c r="QVJ77" s="71"/>
      <c r="QVL77" s="65"/>
      <c r="QVM77" s="69"/>
      <c r="QVN77" s="69"/>
      <c r="QVO77" s="70"/>
      <c r="QVP77" s="70"/>
      <c r="QVQ77" s="70"/>
      <c r="QVR77" s="71"/>
      <c r="QVT77" s="65"/>
      <c r="QVU77" s="69"/>
      <c r="QVV77" s="69"/>
      <c r="QVW77" s="70"/>
      <c r="QVX77" s="70"/>
      <c r="QVY77" s="70"/>
      <c r="QVZ77" s="71"/>
      <c r="QWB77" s="65"/>
      <c r="QWC77" s="69"/>
      <c r="QWD77" s="69"/>
      <c r="QWE77" s="70"/>
      <c r="QWF77" s="70"/>
      <c r="QWG77" s="70"/>
      <c r="QWH77" s="71"/>
      <c r="QWJ77" s="65"/>
      <c r="QWK77" s="69"/>
      <c r="QWL77" s="69"/>
      <c r="QWM77" s="70"/>
      <c r="QWN77" s="70"/>
      <c r="QWO77" s="70"/>
      <c r="QWP77" s="71"/>
      <c r="QWR77" s="65"/>
      <c r="QWS77" s="69"/>
      <c r="QWT77" s="69"/>
      <c r="QWU77" s="70"/>
      <c r="QWV77" s="70"/>
      <c r="QWW77" s="70"/>
      <c r="QWX77" s="71"/>
      <c r="QWZ77" s="65"/>
      <c r="QXA77" s="69"/>
      <c r="QXB77" s="69"/>
      <c r="QXC77" s="70"/>
      <c r="QXD77" s="70"/>
      <c r="QXE77" s="70"/>
      <c r="QXF77" s="71"/>
      <c r="QXH77" s="65"/>
      <c r="QXI77" s="69"/>
      <c r="QXJ77" s="69"/>
      <c r="QXK77" s="70"/>
      <c r="QXL77" s="70"/>
      <c r="QXM77" s="70"/>
      <c r="QXN77" s="71"/>
      <c r="QXP77" s="65"/>
      <c r="QXQ77" s="69"/>
      <c r="QXR77" s="69"/>
      <c r="QXS77" s="70"/>
      <c r="QXT77" s="70"/>
      <c r="QXU77" s="70"/>
      <c r="QXV77" s="71"/>
      <c r="QXX77" s="65"/>
      <c r="QXY77" s="69"/>
      <c r="QXZ77" s="69"/>
      <c r="QYA77" s="70"/>
      <c r="QYB77" s="70"/>
      <c r="QYC77" s="70"/>
      <c r="QYD77" s="71"/>
      <c r="QYF77" s="65"/>
      <c r="QYG77" s="69"/>
      <c r="QYH77" s="69"/>
      <c r="QYI77" s="70"/>
      <c r="QYJ77" s="70"/>
      <c r="QYK77" s="70"/>
      <c r="QYL77" s="71"/>
      <c r="QYN77" s="65"/>
      <c r="QYO77" s="69"/>
      <c r="QYP77" s="69"/>
      <c r="QYQ77" s="70"/>
      <c r="QYR77" s="70"/>
      <c r="QYS77" s="70"/>
      <c r="QYT77" s="71"/>
      <c r="QYV77" s="65"/>
      <c r="QYW77" s="69"/>
      <c r="QYX77" s="69"/>
      <c r="QYY77" s="70"/>
      <c r="QYZ77" s="70"/>
      <c r="QZA77" s="70"/>
      <c r="QZB77" s="71"/>
      <c r="QZD77" s="65"/>
      <c r="QZE77" s="69"/>
      <c r="QZF77" s="69"/>
      <c r="QZG77" s="70"/>
      <c r="QZH77" s="70"/>
      <c r="QZI77" s="70"/>
      <c r="QZJ77" s="71"/>
      <c r="QZL77" s="65"/>
      <c r="QZM77" s="69"/>
      <c r="QZN77" s="69"/>
      <c r="QZO77" s="70"/>
      <c r="QZP77" s="70"/>
      <c r="QZQ77" s="70"/>
      <c r="QZR77" s="71"/>
      <c r="QZT77" s="65"/>
      <c r="QZU77" s="69"/>
      <c r="QZV77" s="69"/>
      <c r="QZW77" s="70"/>
      <c r="QZX77" s="70"/>
      <c r="QZY77" s="70"/>
      <c r="QZZ77" s="71"/>
      <c r="RAB77" s="65"/>
      <c r="RAC77" s="69"/>
      <c r="RAD77" s="69"/>
      <c r="RAE77" s="70"/>
      <c r="RAF77" s="70"/>
      <c r="RAG77" s="70"/>
      <c r="RAH77" s="71"/>
      <c r="RAJ77" s="65"/>
      <c r="RAK77" s="69"/>
      <c r="RAL77" s="69"/>
      <c r="RAM77" s="70"/>
      <c r="RAN77" s="70"/>
      <c r="RAO77" s="70"/>
      <c r="RAP77" s="71"/>
      <c r="RAR77" s="65"/>
      <c r="RAS77" s="69"/>
      <c r="RAT77" s="69"/>
      <c r="RAU77" s="70"/>
      <c r="RAV77" s="70"/>
      <c r="RAW77" s="70"/>
      <c r="RAX77" s="71"/>
      <c r="RAZ77" s="65"/>
      <c r="RBA77" s="69"/>
      <c r="RBB77" s="69"/>
      <c r="RBC77" s="70"/>
      <c r="RBD77" s="70"/>
      <c r="RBE77" s="70"/>
      <c r="RBF77" s="71"/>
      <c r="RBH77" s="65"/>
      <c r="RBI77" s="69"/>
      <c r="RBJ77" s="69"/>
      <c r="RBK77" s="70"/>
      <c r="RBL77" s="70"/>
      <c r="RBM77" s="70"/>
      <c r="RBN77" s="71"/>
      <c r="RBP77" s="65"/>
      <c r="RBQ77" s="69"/>
      <c r="RBR77" s="69"/>
      <c r="RBS77" s="70"/>
      <c r="RBT77" s="70"/>
      <c r="RBU77" s="70"/>
      <c r="RBV77" s="71"/>
      <c r="RBX77" s="65"/>
      <c r="RBY77" s="69"/>
      <c r="RBZ77" s="69"/>
      <c r="RCA77" s="70"/>
      <c r="RCB77" s="70"/>
      <c r="RCC77" s="70"/>
      <c r="RCD77" s="71"/>
      <c r="RCF77" s="65"/>
      <c r="RCG77" s="69"/>
      <c r="RCH77" s="69"/>
      <c r="RCI77" s="70"/>
      <c r="RCJ77" s="70"/>
      <c r="RCK77" s="70"/>
      <c r="RCL77" s="71"/>
      <c r="RCN77" s="65"/>
      <c r="RCO77" s="69"/>
      <c r="RCP77" s="69"/>
      <c r="RCQ77" s="70"/>
      <c r="RCR77" s="70"/>
      <c r="RCS77" s="70"/>
      <c r="RCT77" s="71"/>
      <c r="RCV77" s="65"/>
      <c r="RCW77" s="69"/>
      <c r="RCX77" s="69"/>
      <c r="RCY77" s="70"/>
      <c r="RCZ77" s="70"/>
      <c r="RDA77" s="70"/>
      <c r="RDB77" s="71"/>
      <c r="RDD77" s="65"/>
      <c r="RDE77" s="69"/>
      <c r="RDF77" s="69"/>
      <c r="RDG77" s="70"/>
      <c r="RDH77" s="70"/>
      <c r="RDI77" s="70"/>
      <c r="RDJ77" s="71"/>
      <c r="RDL77" s="65"/>
      <c r="RDM77" s="69"/>
      <c r="RDN77" s="69"/>
      <c r="RDO77" s="70"/>
      <c r="RDP77" s="70"/>
      <c r="RDQ77" s="70"/>
      <c r="RDR77" s="71"/>
      <c r="RDT77" s="65"/>
      <c r="RDU77" s="69"/>
      <c r="RDV77" s="69"/>
      <c r="RDW77" s="70"/>
      <c r="RDX77" s="70"/>
      <c r="RDY77" s="70"/>
      <c r="RDZ77" s="71"/>
      <c r="REB77" s="65"/>
      <c r="REC77" s="69"/>
      <c r="RED77" s="69"/>
      <c r="REE77" s="70"/>
      <c r="REF77" s="70"/>
      <c r="REG77" s="70"/>
      <c r="REH77" s="71"/>
      <c r="REJ77" s="65"/>
      <c r="REK77" s="69"/>
      <c r="REL77" s="69"/>
      <c r="REM77" s="70"/>
      <c r="REN77" s="70"/>
      <c r="REO77" s="70"/>
      <c r="REP77" s="71"/>
      <c r="RER77" s="65"/>
      <c r="RES77" s="69"/>
      <c r="RET77" s="69"/>
      <c r="REU77" s="70"/>
      <c r="REV77" s="70"/>
      <c r="REW77" s="70"/>
      <c r="REX77" s="71"/>
      <c r="REZ77" s="65"/>
      <c r="RFA77" s="69"/>
      <c r="RFB77" s="69"/>
      <c r="RFC77" s="70"/>
      <c r="RFD77" s="70"/>
      <c r="RFE77" s="70"/>
      <c r="RFF77" s="71"/>
      <c r="RFH77" s="65"/>
      <c r="RFI77" s="69"/>
      <c r="RFJ77" s="69"/>
      <c r="RFK77" s="70"/>
      <c r="RFL77" s="70"/>
      <c r="RFM77" s="70"/>
      <c r="RFN77" s="71"/>
      <c r="RFP77" s="65"/>
      <c r="RFQ77" s="69"/>
      <c r="RFR77" s="69"/>
      <c r="RFS77" s="70"/>
      <c r="RFT77" s="70"/>
      <c r="RFU77" s="70"/>
      <c r="RFV77" s="71"/>
      <c r="RFX77" s="65"/>
      <c r="RFY77" s="69"/>
      <c r="RFZ77" s="69"/>
      <c r="RGA77" s="70"/>
      <c r="RGB77" s="70"/>
      <c r="RGC77" s="70"/>
      <c r="RGD77" s="71"/>
      <c r="RGF77" s="65"/>
      <c r="RGG77" s="69"/>
      <c r="RGH77" s="69"/>
      <c r="RGI77" s="70"/>
      <c r="RGJ77" s="70"/>
      <c r="RGK77" s="70"/>
      <c r="RGL77" s="71"/>
      <c r="RGN77" s="65"/>
      <c r="RGO77" s="69"/>
      <c r="RGP77" s="69"/>
      <c r="RGQ77" s="70"/>
      <c r="RGR77" s="70"/>
      <c r="RGS77" s="70"/>
      <c r="RGT77" s="71"/>
      <c r="RGV77" s="65"/>
      <c r="RGW77" s="69"/>
      <c r="RGX77" s="69"/>
      <c r="RGY77" s="70"/>
      <c r="RGZ77" s="70"/>
      <c r="RHA77" s="70"/>
      <c r="RHB77" s="71"/>
      <c r="RHD77" s="65"/>
      <c r="RHE77" s="69"/>
      <c r="RHF77" s="69"/>
      <c r="RHG77" s="70"/>
      <c r="RHH77" s="70"/>
      <c r="RHI77" s="70"/>
      <c r="RHJ77" s="71"/>
      <c r="RHL77" s="65"/>
      <c r="RHM77" s="69"/>
      <c r="RHN77" s="69"/>
      <c r="RHO77" s="70"/>
      <c r="RHP77" s="70"/>
      <c r="RHQ77" s="70"/>
      <c r="RHR77" s="71"/>
      <c r="RHT77" s="65"/>
      <c r="RHU77" s="69"/>
      <c r="RHV77" s="69"/>
      <c r="RHW77" s="70"/>
      <c r="RHX77" s="70"/>
      <c r="RHY77" s="70"/>
      <c r="RHZ77" s="71"/>
      <c r="RIB77" s="65"/>
      <c r="RIC77" s="69"/>
      <c r="RID77" s="69"/>
      <c r="RIE77" s="70"/>
      <c r="RIF77" s="70"/>
      <c r="RIG77" s="70"/>
      <c r="RIH77" s="71"/>
      <c r="RIJ77" s="65"/>
      <c r="RIK77" s="69"/>
      <c r="RIL77" s="69"/>
      <c r="RIM77" s="70"/>
      <c r="RIN77" s="70"/>
      <c r="RIO77" s="70"/>
      <c r="RIP77" s="71"/>
      <c r="RIR77" s="65"/>
      <c r="RIS77" s="69"/>
      <c r="RIT77" s="69"/>
      <c r="RIU77" s="70"/>
      <c r="RIV77" s="70"/>
      <c r="RIW77" s="70"/>
      <c r="RIX77" s="71"/>
      <c r="RIZ77" s="65"/>
      <c r="RJA77" s="69"/>
      <c r="RJB77" s="69"/>
      <c r="RJC77" s="70"/>
      <c r="RJD77" s="70"/>
      <c r="RJE77" s="70"/>
      <c r="RJF77" s="71"/>
      <c r="RJH77" s="65"/>
      <c r="RJI77" s="69"/>
      <c r="RJJ77" s="69"/>
      <c r="RJK77" s="70"/>
      <c r="RJL77" s="70"/>
      <c r="RJM77" s="70"/>
      <c r="RJN77" s="71"/>
      <c r="RJP77" s="65"/>
      <c r="RJQ77" s="69"/>
      <c r="RJR77" s="69"/>
      <c r="RJS77" s="70"/>
      <c r="RJT77" s="70"/>
      <c r="RJU77" s="70"/>
      <c r="RJV77" s="71"/>
      <c r="RJX77" s="65"/>
      <c r="RJY77" s="69"/>
      <c r="RJZ77" s="69"/>
      <c r="RKA77" s="70"/>
      <c r="RKB77" s="70"/>
      <c r="RKC77" s="70"/>
      <c r="RKD77" s="71"/>
      <c r="RKF77" s="65"/>
      <c r="RKG77" s="69"/>
      <c r="RKH77" s="69"/>
      <c r="RKI77" s="70"/>
      <c r="RKJ77" s="70"/>
      <c r="RKK77" s="70"/>
      <c r="RKL77" s="71"/>
      <c r="RKN77" s="65"/>
      <c r="RKO77" s="69"/>
      <c r="RKP77" s="69"/>
      <c r="RKQ77" s="70"/>
      <c r="RKR77" s="70"/>
      <c r="RKS77" s="70"/>
      <c r="RKT77" s="71"/>
      <c r="RKV77" s="65"/>
      <c r="RKW77" s="69"/>
      <c r="RKX77" s="69"/>
      <c r="RKY77" s="70"/>
      <c r="RKZ77" s="70"/>
      <c r="RLA77" s="70"/>
      <c r="RLB77" s="71"/>
      <c r="RLD77" s="65"/>
      <c r="RLE77" s="69"/>
      <c r="RLF77" s="69"/>
      <c r="RLG77" s="70"/>
      <c r="RLH77" s="70"/>
      <c r="RLI77" s="70"/>
      <c r="RLJ77" s="71"/>
      <c r="RLL77" s="65"/>
      <c r="RLM77" s="69"/>
      <c r="RLN77" s="69"/>
      <c r="RLO77" s="70"/>
      <c r="RLP77" s="70"/>
      <c r="RLQ77" s="70"/>
      <c r="RLR77" s="71"/>
      <c r="RLT77" s="65"/>
      <c r="RLU77" s="69"/>
      <c r="RLV77" s="69"/>
      <c r="RLW77" s="70"/>
      <c r="RLX77" s="70"/>
      <c r="RLY77" s="70"/>
      <c r="RLZ77" s="71"/>
      <c r="RMB77" s="65"/>
      <c r="RMC77" s="69"/>
      <c r="RMD77" s="69"/>
      <c r="RME77" s="70"/>
      <c r="RMF77" s="70"/>
      <c r="RMG77" s="70"/>
      <c r="RMH77" s="71"/>
      <c r="RMJ77" s="65"/>
      <c r="RMK77" s="69"/>
      <c r="RML77" s="69"/>
      <c r="RMM77" s="70"/>
      <c r="RMN77" s="70"/>
      <c r="RMO77" s="70"/>
      <c r="RMP77" s="71"/>
      <c r="RMR77" s="65"/>
      <c r="RMS77" s="69"/>
      <c r="RMT77" s="69"/>
      <c r="RMU77" s="70"/>
      <c r="RMV77" s="70"/>
      <c r="RMW77" s="70"/>
      <c r="RMX77" s="71"/>
      <c r="RMZ77" s="65"/>
      <c r="RNA77" s="69"/>
      <c r="RNB77" s="69"/>
      <c r="RNC77" s="70"/>
      <c r="RND77" s="70"/>
      <c r="RNE77" s="70"/>
      <c r="RNF77" s="71"/>
      <c r="RNH77" s="65"/>
      <c r="RNI77" s="69"/>
      <c r="RNJ77" s="69"/>
      <c r="RNK77" s="70"/>
      <c r="RNL77" s="70"/>
      <c r="RNM77" s="70"/>
      <c r="RNN77" s="71"/>
      <c r="RNP77" s="65"/>
      <c r="RNQ77" s="69"/>
      <c r="RNR77" s="69"/>
      <c r="RNS77" s="70"/>
      <c r="RNT77" s="70"/>
      <c r="RNU77" s="70"/>
      <c r="RNV77" s="71"/>
      <c r="RNX77" s="65"/>
      <c r="RNY77" s="69"/>
      <c r="RNZ77" s="69"/>
      <c r="ROA77" s="70"/>
      <c r="ROB77" s="70"/>
      <c r="ROC77" s="70"/>
      <c r="ROD77" s="71"/>
      <c r="ROF77" s="65"/>
      <c r="ROG77" s="69"/>
      <c r="ROH77" s="69"/>
      <c r="ROI77" s="70"/>
      <c r="ROJ77" s="70"/>
      <c r="ROK77" s="70"/>
      <c r="ROL77" s="71"/>
      <c r="RON77" s="65"/>
      <c r="ROO77" s="69"/>
      <c r="ROP77" s="69"/>
      <c r="ROQ77" s="70"/>
      <c r="ROR77" s="70"/>
      <c r="ROS77" s="70"/>
      <c r="ROT77" s="71"/>
      <c r="ROV77" s="65"/>
      <c r="ROW77" s="69"/>
      <c r="ROX77" s="69"/>
      <c r="ROY77" s="70"/>
      <c r="ROZ77" s="70"/>
      <c r="RPA77" s="70"/>
      <c r="RPB77" s="71"/>
      <c r="RPD77" s="65"/>
      <c r="RPE77" s="69"/>
      <c r="RPF77" s="69"/>
      <c r="RPG77" s="70"/>
      <c r="RPH77" s="70"/>
      <c r="RPI77" s="70"/>
      <c r="RPJ77" s="71"/>
      <c r="RPL77" s="65"/>
      <c r="RPM77" s="69"/>
      <c r="RPN77" s="69"/>
      <c r="RPO77" s="70"/>
      <c r="RPP77" s="70"/>
      <c r="RPQ77" s="70"/>
      <c r="RPR77" s="71"/>
      <c r="RPT77" s="65"/>
      <c r="RPU77" s="69"/>
      <c r="RPV77" s="69"/>
      <c r="RPW77" s="70"/>
      <c r="RPX77" s="70"/>
      <c r="RPY77" s="70"/>
      <c r="RPZ77" s="71"/>
      <c r="RQB77" s="65"/>
      <c r="RQC77" s="69"/>
      <c r="RQD77" s="69"/>
      <c r="RQE77" s="70"/>
      <c r="RQF77" s="70"/>
      <c r="RQG77" s="70"/>
      <c r="RQH77" s="71"/>
      <c r="RQJ77" s="65"/>
      <c r="RQK77" s="69"/>
      <c r="RQL77" s="69"/>
      <c r="RQM77" s="70"/>
      <c r="RQN77" s="70"/>
      <c r="RQO77" s="70"/>
      <c r="RQP77" s="71"/>
      <c r="RQR77" s="65"/>
      <c r="RQS77" s="69"/>
      <c r="RQT77" s="69"/>
      <c r="RQU77" s="70"/>
      <c r="RQV77" s="70"/>
      <c r="RQW77" s="70"/>
      <c r="RQX77" s="71"/>
      <c r="RQZ77" s="65"/>
      <c r="RRA77" s="69"/>
      <c r="RRB77" s="69"/>
      <c r="RRC77" s="70"/>
      <c r="RRD77" s="70"/>
      <c r="RRE77" s="70"/>
      <c r="RRF77" s="71"/>
      <c r="RRH77" s="65"/>
      <c r="RRI77" s="69"/>
      <c r="RRJ77" s="69"/>
      <c r="RRK77" s="70"/>
      <c r="RRL77" s="70"/>
      <c r="RRM77" s="70"/>
      <c r="RRN77" s="71"/>
      <c r="RRP77" s="65"/>
      <c r="RRQ77" s="69"/>
      <c r="RRR77" s="69"/>
      <c r="RRS77" s="70"/>
      <c r="RRT77" s="70"/>
      <c r="RRU77" s="70"/>
      <c r="RRV77" s="71"/>
      <c r="RRX77" s="65"/>
      <c r="RRY77" s="69"/>
      <c r="RRZ77" s="69"/>
      <c r="RSA77" s="70"/>
      <c r="RSB77" s="70"/>
      <c r="RSC77" s="70"/>
      <c r="RSD77" s="71"/>
      <c r="RSF77" s="65"/>
      <c r="RSG77" s="69"/>
      <c r="RSH77" s="69"/>
      <c r="RSI77" s="70"/>
      <c r="RSJ77" s="70"/>
      <c r="RSK77" s="70"/>
      <c r="RSL77" s="71"/>
      <c r="RSN77" s="65"/>
      <c r="RSO77" s="69"/>
      <c r="RSP77" s="69"/>
      <c r="RSQ77" s="70"/>
      <c r="RSR77" s="70"/>
      <c r="RSS77" s="70"/>
      <c r="RST77" s="71"/>
      <c r="RSV77" s="65"/>
      <c r="RSW77" s="69"/>
      <c r="RSX77" s="69"/>
      <c r="RSY77" s="70"/>
      <c r="RSZ77" s="70"/>
      <c r="RTA77" s="70"/>
      <c r="RTB77" s="71"/>
      <c r="RTD77" s="65"/>
      <c r="RTE77" s="69"/>
      <c r="RTF77" s="69"/>
      <c r="RTG77" s="70"/>
      <c r="RTH77" s="70"/>
      <c r="RTI77" s="70"/>
      <c r="RTJ77" s="71"/>
      <c r="RTL77" s="65"/>
      <c r="RTM77" s="69"/>
      <c r="RTN77" s="69"/>
      <c r="RTO77" s="70"/>
      <c r="RTP77" s="70"/>
      <c r="RTQ77" s="70"/>
      <c r="RTR77" s="71"/>
      <c r="RTT77" s="65"/>
      <c r="RTU77" s="69"/>
      <c r="RTV77" s="69"/>
      <c r="RTW77" s="70"/>
      <c r="RTX77" s="70"/>
      <c r="RTY77" s="70"/>
      <c r="RTZ77" s="71"/>
      <c r="RUB77" s="65"/>
      <c r="RUC77" s="69"/>
      <c r="RUD77" s="69"/>
      <c r="RUE77" s="70"/>
      <c r="RUF77" s="70"/>
      <c r="RUG77" s="70"/>
      <c r="RUH77" s="71"/>
      <c r="RUJ77" s="65"/>
      <c r="RUK77" s="69"/>
      <c r="RUL77" s="69"/>
      <c r="RUM77" s="70"/>
      <c r="RUN77" s="70"/>
      <c r="RUO77" s="70"/>
      <c r="RUP77" s="71"/>
      <c r="RUR77" s="65"/>
      <c r="RUS77" s="69"/>
      <c r="RUT77" s="69"/>
      <c r="RUU77" s="70"/>
      <c r="RUV77" s="70"/>
      <c r="RUW77" s="70"/>
      <c r="RUX77" s="71"/>
      <c r="RUZ77" s="65"/>
      <c r="RVA77" s="69"/>
      <c r="RVB77" s="69"/>
      <c r="RVC77" s="70"/>
      <c r="RVD77" s="70"/>
      <c r="RVE77" s="70"/>
      <c r="RVF77" s="71"/>
      <c r="RVH77" s="65"/>
      <c r="RVI77" s="69"/>
      <c r="RVJ77" s="69"/>
      <c r="RVK77" s="70"/>
      <c r="RVL77" s="70"/>
      <c r="RVM77" s="70"/>
      <c r="RVN77" s="71"/>
      <c r="RVP77" s="65"/>
      <c r="RVQ77" s="69"/>
      <c r="RVR77" s="69"/>
      <c r="RVS77" s="70"/>
      <c r="RVT77" s="70"/>
      <c r="RVU77" s="70"/>
      <c r="RVV77" s="71"/>
      <c r="RVX77" s="65"/>
      <c r="RVY77" s="69"/>
      <c r="RVZ77" s="69"/>
      <c r="RWA77" s="70"/>
      <c r="RWB77" s="70"/>
      <c r="RWC77" s="70"/>
      <c r="RWD77" s="71"/>
      <c r="RWF77" s="65"/>
      <c r="RWG77" s="69"/>
      <c r="RWH77" s="69"/>
      <c r="RWI77" s="70"/>
      <c r="RWJ77" s="70"/>
      <c r="RWK77" s="70"/>
      <c r="RWL77" s="71"/>
      <c r="RWN77" s="65"/>
      <c r="RWO77" s="69"/>
      <c r="RWP77" s="69"/>
      <c r="RWQ77" s="70"/>
      <c r="RWR77" s="70"/>
      <c r="RWS77" s="70"/>
      <c r="RWT77" s="71"/>
      <c r="RWV77" s="65"/>
      <c r="RWW77" s="69"/>
      <c r="RWX77" s="69"/>
      <c r="RWY77" s="70"/>
      <c r="RWZ77" s="70"/>
      <c r="RXA77" s="70"/>
      <c r="RXB77" s="71"/>
      <c r="RXD77" s="65"/>
      <c r="RXE77" s="69"/>
      <c r="RXF77" s="69"/>
      <c r="RXG77" s="70"/>
      <c r="RXH77" s="70"/>
      <c r="RXI77" s="70"/>
      <c r="RXJ77" s="71"/>
      <c r="RXL77" s="65"/>
      <c r="RXM77" s="69"/>
      <c r="RXN77" s="69"/>
      <c r="RXO77" s="70"/>
      <c r="RXP77" s="70"/>
      <c r="RXQ77" s="70"/>
      <c r="RXR77" s="71"/>
      <c r="RXT77" s="65"/>
      <c r="RXU77" s="69"/>
      <c r="RXV77" s="69"/>
      <c r="RXW77" s="70"/>
      <c r="RXX77" s="70"/>
      <c r="RXY77" s="70"/>
      <c r="RXZ77" s="71"/>
      <c r="RYB77" s="65"/>
      <c r="RYC77" s="69"/>
      <c r="RYD77" s="69"/>
      <c r="RYE77" s="70"/>
      <c r="RYF77" s="70"/>
      <c r="RYG77" s="70"/>
      <c r="RYH77" s="71"/>
      <c r="RYJ77" s="65"/>
      <c r="RYK77" s="69"/>
      <c r="RYL77" s="69"/>
      <c r="RYM77" s="70"/>
      <c r="RYN77" s="70"/>
      <c r="RYO77" s="70"/>
      <c r="RYP77" s="71"/>
      <c r="RYR77" s="65"/>
      <c r="RYS77" s="69"/>
      <c r="RYT77" s="69"/>
      <c r="RYU77" s="70"/>
      <c r="RYV77" s="70"/>
      <c r="RYW77" s="70"/>
      <c r="RYX77" s="71"/>
      <c r="RYZ77" s="65"/>
      <c r="RZA77" s="69"/>
      <c r="RZB77" s="69"/>
      <c r="RZC77" s="70"/>
      <c r="RZD77" s="70"/>
      <c r="RZE77" s="70"/>
      <c r="RZF77" s="71"/>
      <c r="RZH77" s="65"/>
      <c r="RZI77" s="69"/>
      <c r="RZJ77" s="69"/>
      <c r="RZK77" s="70"/>
      <c r="RZL77" s="70"/>
      <c r="RZM77" s="70"/>
      <c r="RZN77" s="71"/>
      <c r="RZP77" s="65"/>
      <c r="RZQ77" s="69"/>
      <c r="RZR77" s="69"/>
      <c r="RZS77" s="70"/>
      <c r="RZT77" s="70"/>
      <c r="RZU77" s="70"/>
      <c r="RZV77" s="71"/>
      <c r="RZX77" s="65"/>
      <c r="RZY77" s="69"/>
      <c r="RZZ77" s="69"/>
      <c r="SAA77" s="70"/>
      <c r="SAB77" s="70"/>
      <c r="SAC77" s="70"/>
      <c r="SAD77" s="71"/>
      <c r="SAF77" s="65"/>
      <c r="SAG77" s="69"/>
      <c r="SAH77" s="69"/>
      <c r="SAI77" s="70"/>
      <c r="SAJ77" s="70"/>
      <c r="SAK77" s="70"/>
      <c r="SAL77" s="71"/>
      <c r="SAN77" s="65"/>
      <c r="SAO77" s="69"/>
      <c r="SAP77" s="69"/>
      <c r="SAQ77" s="70"/>
      <c r="SAR77" s="70"/>
      <c r="SAS77" s="70"/>
      <c r="SAT77" s="71"/>
      <c r="SAV77" s="65"/>
      <c r="SAW77" s="69"/>
      <c r="SAX77" s="69"/>
      <c r="SAY77" s="70"/>
      <c r="SAZ77" s="70"/>
      <c r="SBA77" s="70"/>
      <c r="SBB77" s="71"/>
      <c r="SBD77" s="65"/>
      <c r="SBE77" s="69"/>
      <c r="SBF77" s="69"/>
      <c r="SBG77" s="70"/>
      <c r="SBH77" s="70"/>
      <c r="SBI77" s="70"/>
      <c r="SBJ77" s="71"/>
      <c r="SBL77" s="65"/>
      <c r="SBM77" s="69"/>
      <c r="SBN77" s="69"/>
      <c r="SBO77" s="70"/>
      <c r="SBP77" s="70"/>
      <c r="SBQ77" s="70"/>
      <c r="SBR77" s="71"/>
      <c r="SBT77" s="65"/>
      <c r="SBU77" s="69"/>
      <c r="SBV77" s="69"/>
      <c r="SBW77" s="70"/>
      <c r="SBX77" s="70"/>
      <c r="SBY77" s="70"/>
      <c r="SBZ77" s="71"/>
      <c r="SCB77" s="65"/>
      <c r="SCC77" s="69"/>
      <c r="SCD77" s="69"/>
      <c r="SCE77" s="70"/>
      <c r="SCF77" s="70"/>
      <c r="SCG77" s="70"/>
      <c r="SCH77" s="71"/>
      <c r="SCJ77" s="65"/>
      <c r="SCK77" s="69"/>
      <c r="SCL77" s="69"/>
      <c r="SCM77" s="70"/>
      <c r="SCN77" s="70"/>
      <c r="SCO77" s="70"/>
      <c r="SCP77" s="71"/>
      <c r="SCR77" s="65"/>
      <c r="SCS77" s="69"/>
      <c r="SCT77" s="69"/>
      <c r="SCU77" s="70"/>
      <c r="SCV77" s="70"/>
      <c r="SCW77" s="70"/>
      <c r="SCX77" s="71"/>
      <c r="SCZ77" s="65"/>
      <c r="SDA77" s="69"/>
      <c r="SDB77" s="69"/>
      <c r="SDC77" s="70"/>
      <c r="SDD77" s="70"/>
      <c r="SDE77" s="70"/>
      <c r="SDF77" s="71"/>
      <c r="SDH77" s="65"/>
      <c r="SDI77" s="69"/>
      <c r="SDJ77" s="69"/>
      <c r="SDK77" s="70"/>
      <c r="SDL77" s="70"/>
      <c r="SDM77" s="70"/>
      <c r="SDN77" s="71"/>
      <c r="SDP77" s="65"/>
      <c r="SDQ77" s="69"/>
      <c r="SDR77" s="69"/>
      <c r="SDS77" s="70"/>
      <c r="SDT77" s="70"/>
      <c r="SDU77" s="70"/>
      <c r="SDV77" s="71"/>
      <c r="SDX77" s="65"/>
      <c r="SDY77" s="69"/>
      <c r="SDZ77" s="69"/>
      <c r="SEA77" s="70"/>
      <c r="SEB77" s="70"/>
      <c r="SEC77" s="70"/>
      <c r="SED77" s="71"/>
      <c r="SEF77" s="65"/>
      <c r="SEG77" s="69"/>
      <c r="SEH77" s="69"/>
      <c r="SEI77" s="70"/>
      <c r="SEJ77" s="70"/>
      <c r="SEK77" s="70"/>
      <c r="SEL77" s="71"/>
      <c r="SEN77" s="65"/>
      <c r="SEO77" s="69"/>
      <c r="SEP77" s="69"/>
      <c r="SEQ77" s="70"/>
      <c r="SER77" s="70"/>
      <c r="SES77" s="70"/>
      <c r="SET77" s="71"/>
      <c r="SEV77" s="65"/>
      <c r="SEW77" s="69"/>
      <c r="SEX77" s="69"/>
      <c r="SEY77" s="70"/>
      <c r="SEZ77" s="70"/>
      <c r="SFA77" s="70"/>
      <c r="SFB77" s="71"/>
      <c r="SFD77" s="65"/>
      <c r="SFE77" s="69"/>
      <c r="SFF77" s="69"/>
      <c r="SFG77" s="70"/>
      <c r="SFH77" s="70"/>
      <c r="SFI77" s="70"/>
      <c r="SFJ77" s="71"/>
      <c r="SFL77" s="65"/>
      <c r="SFM77" s="69"/>
      <c r="SFN77" s="69"/>
      <c r="SFO77" s="70"/>
      <c r="SFP77" s="70"/>
      <c r="SFQ77" s="70"/>
      <c r="SFR77" s="71"/>
      <c r="SFT77" s="65"/>
      <c r="SFU77" s="69"/>
      <c r="SFV77" s="69"/>
      <c r="SFW77" s="70"/>
      <c r="SFX77" s="70"/>
      <c r="SFY77" s="70"/>
      <c r="SFZ77" s="71"/>
      <c r="SGB77" s="65"/>
      <c r="SGC77" s="69"/>
      <c r="SGD77" s="69"/>
      <c r="SGE77" s="70"/>
      <c r="SGF77" s="70"/>
      <c r="SGG77" s="70"/>
      <c r="SGH77" s="71"/>
      <c r="SGJ77" s="65"/>
      <c r="SGK77" s="69"/>
      <c r="SGL77" s="69"/>
      <c r="SGM77" s="70"/>
      <c r="SGN77" s="70"/>
      <c r="SGO77" s="70"/>
      <c r="SGP77" s="71"/>
      <c r="SGR77" s="65"/>
      <c r="SGS77" s="69"/>
      <c r="SGT77" s="69"/>
      <c r="SGU77" s="70"/>
      <c r="SGV77" s="70"/>
      <c r="SGW77" s="70"/>
      <c r="SGX77" s="71"/>
      <c r="SGZ77" s="65"/>
      <c r="SHA77" s="69"/>
      <c r="SHB77" s="69"/>
      <c r="SHC77" s="70"/>
      <c r="SHD77" s="70"/>
      <c r="SHE77" s="70"/>
      <c r="SHF77" s="71"/>
      <c r="SHH77" s="65"/>
      <c r="SHI77" s="69"/>
      <c r="SHJ77" s="69"/>
      <c r="SHK77" s="70"/>
      <c r="SHL77" s="70"/>
      <c r="SHM77" s="70"/>
      <c r="SHN77" s="71"/>
      <c r="SHP77" s="65"/>
      <c r="SHQ77" s="69"/>
      <c r="SHR77" s="69"/>
      <c r="SHS77" s="70"/>
      <c r="SHT77" s="70"/>
      <c r="SHU77" s="70"/>
      <c r="SHV77" s="71"/>
      <c r="SHX77" s="65"/>
      <c r="SHY77" s="69"/>
      <c r="SHZ77" s="69"/>
      <c r="SIA77" s="70"/>
      <c r="SIB77" s="70"/>
      <c r="SIC77" s="70"/>
      <c r="SID77" s="71"/>
      <c r="SIF77" s="65"/>
      <c r="SIG77" s="69"/>
      <c r="SIH77" s="69"/>
      <c r="SII77" s="70"/>
      <c r="SIJ77" s="70"/>
      <c r="SIK77" s="70"/>
      <c r="SIL77" s="71"/>
      <c r="SIN77" s="65"/>
      <c r="SIO77" s="69"/>
      <c r="SIP77" s="69"/>
      <c r="SIQ77" s="70"/>
      <c r="SIR77" s="70"/>
      <c r="SIS77" s="70"/>
      <c r="SIT77" s="71"/>
      <c r="SIV77" s="65"/>
      <c r="SIW77" s="69"/>
      <c r="SIX77" s="69"/>
      <c r="SIY77" s="70"/>
      <c r="SIZ77" s="70"/>
      <c r="SJA77" s="70"/>
      <c r="SJB77" s="71"/>
      <c r="SJD77" s="65"/>
      <c r="SJE77" s="69"/>
      <c r="SJF77" s="69"/>
      <c r="SJG77" s="70"/>
      <c r="SJH77" s="70"/>
      <c r="SJI77" s="70"/>
      <c r="SJJ77" s="71"/>
      <c r="SJL77" s="65"/>
      <c r="SJM77" s="69"/>
      <c r="SJN77" s="69"/>
      <c r="SJO77" s="70"/>
      <c r="SJP77" s="70"/>
      <c r="SJQ77" s="70"/>
      <c r="SJR77" s="71"/>
      <c r="SJT77" s="65"/>
      <c r="SJU77" s="69"/>
      <c r="SJV77" s="69"/>
      <c r="SJW77" s="70"/>
      <c r="SJX77" s="70"/>
      <c r="SJY77" s="70"/>
      <c r="SJZ77" s="71"/>
      <c r="SKB77" s="65"/>
      <c r="SKC77" s="69"/>
      <c r="SKD77" s="69"/>
      <c r="SKE77" s="70"/>
      <c r="SKF77" s="70"/>
      <c r="SKG77" s="70"/>
      <c r="SKH77" s="71"/>
      <c r="SKJ77" s="65"/>
      <c r="SKK77" s="69"/>
      <c r="SKL77" s="69"/>
      <c r="SKM77" s="70"/>
      <c r="SKN77" s="70"/>
      <c r="SKO77" s="70"/>
      <c r="SKP77" s="71"/>
      <c r="SKR77" s="65"/>
      <c r="SKS77" s="69"/>
      <c r="SKT77" s="69"/>
      <c r="SKU77" s="70"/>
      <c r="SKV77" s="70"/>
      <c r="SKW77" s="70"/>
      <c r="SKX77" s="71"/>
      <c r="SKZ77" s="65"/>
      <c r="SLA77" s="69"/>
      <c r="SLB77" s="69"/>
      <c r="SLC77" s="70"/>
      <c r="SLD77" s="70"/>
      <c r="SLE77" s="70"/>
      <c r="SLF77" s="71"/>
      <c r="SLH77" s="65"/>
      <c r="SLI77" s="69"/>
      <c r="SLJ77" s="69"/>
      <c r="SLK77" s="70"/>
      <c r="SLL77" s="70"/>
      <c r="SLM77" s="70"/>
      <c r="SLN77" s="71"/>
      <c r="SLP77" s="65"/>
      <c r="SLQ77" s="69"/>
      <c r="SLR77" s="69"/>
      <c r="SLS77" s="70"/>
      <c r="SLT77" s="70"/>
      <c r="SLU77" s="70"/>
      <c r="SLV77" s="71"/>
      <c r="SLX77" s="65"/>
      <c r="SLY77" s="69"/>
      <c r="SLZ77" s="69"/>
      <c r="SMA77" s="70"/>
      <c r="SMB77" s="70"/>
      <c r="SMC77" s="70"/>
      <c r="SMD77" s="71"/>
      <c r="SMF77" s="65"/>
      <c r="SMG77" s="69"/>
      <c r="SMH77" s="69"/>
      <c r="SMI77" s="70"/>
      <c r="SMJ77" s="70"/>
      <c r="SMK77" s="70"/>
      <c r="SML77" s="71"/>
      <c r="SMN77" s="65"/>
      <c r="SMO77" s="69"/>
      <c r="SMP77" s="69"/>
      <c r="SMQ77" s="70"/>
      <c r="SMR77" s="70"/>
      <c r="SMS77" s="70"/>
      <c r="SMT77" s="71"/>
      <c r="SMV77" s="65"/>
      <c r="SMW77" s="69"/>
      <c r="SMX77" s="69"/>
      <c r="SMY77" s="70"/>
      <c r="SMZ77" s="70"/>
      <c r="SNA77" s="70"/>
      <c r="SNB77" s="71"/>
      <c r="SND77" s="65"/>
      <c r="SNE77" s="69"/>
      <c r="SNF77" s="69"/>
      <c r="SNG77" s="70"/>
      <c r="SNH77" s="70"/>
      <c r="SNI77" s="70"/>
      <c r="SNJ77" s="71"/>
      <c r="SNL77" s="65"/>
      <c r="SNM77" s="69"/>
      <c r="SNN77" s="69"/>
      <c r="SNO77" s="70"/>
      <c r="SNP77" s="70"/>
      <c r="SNQ77" s="70"/>
      <c r="SNR77" s="71"/>
      <c r="SNT77" s="65"/>
      <c r="SNU77" s="69"/>
      <c r="SNV77" s="69"/>
      <c r="SNW77" s="70"/>
      <c r="SNX77" s="70"/>
      <c r="SNY77" s="70"/>
      <c r="SNZ77" s="71"/>
      <c r="SOB77" s="65"/>
      <c r="SOC77" s="69"/>
      <c r="SOD77" s="69"/>
      <c r="SOE77" s="70"/>
      <c r="SOF77" s="70"/>
      <c r="SOG77" s="70"/>
      <c r="SOH77" s="71"/>
      <c r="SOJ77" s="65"/>
      <c r="SOK77" s="69"/>
      <c r="SOL77" s="69"/>
      <c r="SOM77" s="70"/>
      <c r="SON77" s="70"/>
      <c r="SOO77" s="70"/>
      <c r="SOP77" s="71"/>
      <c r="SOR77" s="65"/>
      <c r="SOS77" s="69"/>
      <c r="SOT77" s="69"/>
      <c r="SOU77" s="70"/>
      <c r="SOV77" s="70"/>
      <c r="SOW77" s="70"/>
      <c r="SOX77" s="71"/>
      <c r="SOZ77" s="65"/>
      <c r="SPA77" s="69"/>
      <c r="SPB77" s="69"/>
      <c r="SPC77" s="70"/>
      <c r="SPD77" s="70"/>
      <c r="SPE77" s="70"/>
      <c r="SPF77" s="71"/>
      <c r="SPH77" s="65"/>
      <c r="SPI77" s="69"/>
      <c r="SPJ77" s="69"/>
      <c r="SPK77" s="70"/>
      <c r="SPL77" s="70"/>
      <c r="SPM77" s="70"/>
      <c r="SPN77" s="71"/>
      <c r="SPP77" s="65"/>
      <c r="SPQ77" s="69"/>
      <c r="SPR77" s="69"/>
      <c r="SPS77" s="70"/>
      <c r="SPT77" s="70"/>
      <c r="SPU77" s="70"/>
      <c r="SPV77" s="71"/>
      <c r="SPX77" s="65"/>
      <c r="SPY77" s="69"/>
      <c r="SPZ77" s="69"/>
      <c r="SQA77" s="70"/>
      <c r="SQB77" s="70"/>
      <c r="SQC77" s="70"/>
      <c r="SQD77" s="71"/>
      <c r="SQF77" s="65"/>
      <c r="SQG77" s="69"/>
      <c r="SQH77" s="69"/>
      <c r="SQI77" s="70"/>
      <c r="SQJ77" s="70"/>
      <c r="SQK77" s="70"/>
      <c r="SQL77" s="71"/>
      <c r="SQN77" s="65"/>
      <c r="SQO77" s="69"/>
      <c r="SQP77" s="69"/>
      <c r="SQQ77" s="70"/>
      <c r="SQR77" s="70"/>
      <c r="SQS77" s="70"/>
      <c r="SQT77" s="71"/>
      <c r="SQV77" s="65"/>
      <c r="SQW77" s="69"/>
      <c r="SQX77" s="69"/>
      <c r="SQY77" s="70"/>
      <c r="SQZ77" s="70"/>
      <c r="SRA77" s="70"/>
      <c r="SRB77" s="71"/>
      <c r="SRD77" s="65"/>
      <c r="SRE77" s="69"/>
      <c r="SRF77" s="69"/>
      <c r="SRG77" s="70"/>
      <c r="SRH77" s="70"/>
      <c r="SRI77" s="70"/>
      <c r="SRJ77" s="71"/>
      <c r="SRL77" s="65"/>
      <c r="SRM77" s="69"/>
      <c r="SRN77" s="69"/>
      <c r="SRO77" s="70"/>
      <c r="SRP77" s="70"/>
      <c r="SRQ77" s="70"/>
      <c r="SRR77" s="71"/>
      <c r="SRT77" s="65"/>
      <c r="SRU77" s="69"/>
      <c r="SRV77" s="69"/>
      <c r="SRW77" s="70"/>
      <c r="SRX77" s="70"/>
      <c r="SRY77" s="70"/>
      <c r="SRZ77" s="71"/>
      <c r="SSB77" s="65"/>
      <c r="SSC77" s="69"/>
      <c r="SSD77" s="69"/>
      <c r="SSE77" s="70"/>
      <c r="SSF77" s="70"/>
      <c r="SSG77" s="70"/>
      <c r="SSH77" s="71"/>
      <c r="SSJ77" s="65"/>
      <c r="SSK77" s="69"/>
      <c r="SSL77" s="69"/>
      <c r="SSM77" s="70"/>
      <c r="SSN77" s="70"/>
      <c r="SSO77" s="70"/>
      <c r="SSP77" s="71"/>
      <c r="SSR77" s="65"/>
      <c r="SSS77" s="69"/>
      <c r="SST77" s="69"/>
      <c r="SSU77" s="70"/>
      <c r="SSV77" s="70"/>
      <c r="SSW77" s="70"/>
      <c r="SSX77" s="71"/>
      <c r="SSZ77" s="65"/>
      <c r="STA77" s="69"/>
      <c r="STB77" s="69"/>
      <c r="STC77" s="70"/>
      <c r="STD77" s="70"/>
      <c r="STE77" s="70"/>
      <c r="STF77" s="71"/>
      <c r="STH77" s="65"/>
      <c r="STI77" s="69"/>
      <c r="STJ77" s="69"/>
      <c r="STK77" s="70"/>
      <c r="STL77" s="70"/>
      <c r="STM77" s="70"/>
      <c r="STN77" s="71"/>
      <c r="STP77" s="65"/>
      <c r="STQ77" s="69"/>
      <c r="STR77" s="69"/>
      <c r="STS77" s="70"/>
      <c r="STT77" s="70"/>
      <c r="STU77" s="70"/>
      <c r="STV77" s="71"/>
      <c r="STX77" s="65"/>
      <c r="STY77" s="69"/>
      <c r="STZ77" s="69"/>
      <c r="SUA77" s="70"/>
      <c r="SUB77" s="70"/>
      <c r="SUC77" s="70"/>
      <c r="SUD77" s="71"/>
      <c r="SUF77" s="65"/>
      <c r="SUG77" s="69"/>
      <c r="SUH77" s="69"/>
      <c r="SUI77" s="70"/>
      <c r="SUJ77" s="70"/>
      <c r="SUK77" s="70"/>
      <c r="SUL77" s="71"/>
      <c r="SUN77" s="65"/>
      <c r="SUO77" s="69"/>
      <c r="SUP77" s="69"/>
      <c r="SUQ77" s="70"/>
      <c r="SUR77" s="70"/>
      <c r="SUS77" s="70"/>
      <c r="SUT77" s="71"/>
      <c r="SUV77" s="65"/>
      <c r="SUW77" s="69"/>
      <c r="SUX77" s="69"/>
      <c r="SUY77" s="70"/>
      <c r="SUZ77" s="70"/>
      <c r="SVA77" s="70"/>
      <c r="SVB77" s="71"/>
      <c r="SVD77" s="65"/>
      <c r="SVE77" s="69"/>
      <c r="SVF77" s="69"/>
      <c r="SVG77" s="70"/>
      <c r="SVH77" s="70"/>
      <c r="SVI77" s="70"/>
      <c r="SVJ77" s="71"/>
      <c r="SVL77" s="65"/>
      <c r="SVM77" s="69"/>
      <c r="SVN77" s="69"/>
      <c r="SVO77" s="70"/>
      <c r="SVP77" s="70"/>
      <c r="SVQ77" s="70"/>
      <c r="SVR77" s="71"/>
      <c r="SVT77" s="65"/>
      <c r="SVU77" s="69"/>
      <c r="SVV77" s="69"/>
      <c r="SVW77" s="70"/>
      <c r="SVX77" s="70"/>
      <c r="SVY77" s="70"/>
      <c r="SVZ77" s="71"/>
      <c r="SWB77" s="65"/>
      <c r="SWC77" s="69"/>
      <c r="SWD77" s="69"/>
      <c r="SWE77" s="70"/>
      <c r="SWF77" s="70"/>
      <c r="SWG77" s="70"/>
      <c r="SWH77" s="71"/>
      <c r="SWJ77" s="65"/>
      <c r="SWK77" s="69"/>
      <c r="SWL77" s="69"/>
      <c r="SWM77" s="70"/>
      <c r="SWN77" s="70"/>
      <c r="SWO77" s="70"/>
      <c r="SWP77" s="71"/>
      <c r="SWR77" s="65"/>
      <c r="SWS77" s="69"/>
      <c r="SWT77" s="69"/>
      <c r="SWU77" s="70"/>
      <c r="SWV77" s="70"/>
      <c r="SWW77" s="70"/>
      <c r="SWX77" s="71"/>
      <c r="SWZ77" s="65"/>
      <c r="SXA77" s="69"/>
      <c r="SXB77" s="69"/>
      <c r="SXC77" s="70"/>
      <c r="SXD77" s="70"/>
      <c r="SXE77" s="70"/>
      <c r="SXF77" s="71"/>
      <c r="SXH77" s="65"/>
      <c r="SXI77" s="69"/>
      <c r="SXJ77" s="69"/>
      <c r="SXK77" s="70"/>
      <c r="SXL77" s="70"/>
      <c r="SXM77" s="70"/>
      <c r="SXN77" s="71"/>
      <c r="SXP77" s="65"/>
      <c r="SXQ77" s="69"/>
      <c r="SXR77" s="69"/>
      <c r="SXS77" s="70"/>
      <c r="SXT77" s="70"/>
      <c r="SXU77" s="70"/>
      <c r="SXV77" s="71"/>
      <c r="SXX77" s="65"/>
      <c r="SXY77" s="69"/>
      <c r="SXZ77" s="69"/>
      <c r="SYA77" s="70"/>
      <c r="SYB77" s="70"/>
      <c r="SYC77" s="70"/>
      <c r="SYD77" s="71"/>
      <c r="SYF77" s="65"/>
      <c r="SYG77" s="69"/>
      <c r="SYH77" s="69"/>
      <c r="SYI77" s="70"/>
      <c r="SYJ77" s="70"/>
      <c r="SYK77" s="70"/>
      <c r="SYL77" s="71"/>
      <c r="SYN77" s="65"/>
      <c r="SYO77" s="69"/>
      <c r="SYP77" s="69"/>
      <c r="SYQ77" s="70"/>
      <c r="SYR77" s="70"/>
      <c r="SYS77" s="70"/>
      <c r="SYT77" s="71"/>
      <c r="SYV77" s="65"/>
      <c r="SYW77" s="69"/>
      <c r="SYX77" s="69"/>
      <c r="SYY77" s="70"/>
      <c r="SYZ77" s="70"/>
      <c r="SZA77" s="70"/>
      <c r="SZB77" s="71"/>
      <c r="SZD77" s="65"/>
      <c r="SZE77" s="69"/>
      <c r="SZF77" s="69"/>
      <c r="SZG77" s="70"/>
      <c r="SZH77" s="70"/>
      <c r="SZI77" s="70"/>
      <c r="SZJ77" s="71"/>
      <c r="SZL77" s="65"/>
      <c r="SZM77" s="69"/>
      <c r="SZN77" s="69"/>
      <c r="SZO77" s="70"/>
      <c r="SZP77" s="70"/>
      <c r="SZQ77" s="70"/>
      <c r="SZR77" s="71"/>
      <c r="SZT77" s="65"/>
      <c r="SZU77" s="69"/>
      <c r="SZV77" s="69"/>
      <c r="SZW77" s="70"/>
      <c r="SZX77" s="70"/>
      <c r="SZY77" s="70"/>
      <c r="SZZ77" s="71"/>
      <c r="TAB77" s="65"/>
      <c r="TAC77" s="69"/>
      <c r="TAD77" s="69"/>
      <c r="TAE77" s="70"/>
      <c r="TAF77" s="70"/>
      <c r="TAG77" s="70"/>
      <c r="TAH77" s="71"/>
      <c r="TAJ77" s="65"/>
      <c r="TAK77" s="69"/>
      <c r="TAL77" s="69"/>
      <c r="TAM77" s="70"/>
      <c r="TAN77" s="70"/>
      <c r="TAO77" s="70"/>
      <c r="TAP77" s="71"/>
      <c r="TAR77" s="65"/>
      <c r="TAS77" s="69"/>
      <c r="TAT77" s="69"/>
      <c r="TAU77" s="70"/>
      <c r="TAV77" s="70"/>
      <c r="TAW77" s="70"/>
      <c r="TAX77" s="71"/>
      <c r="TAZ77" s="65"/>
      <c r="TBA77" s="69"/>
      <c r="TBB77" s="69"/>
      <c r="TBC77" s="70"/>
      <c r="TBD77" s="70"/>
      <c r="TBE77" s="70"/>
      <c r="TBF77" s="71"/>
      <c r="TBH77" s="65"/>
      <c r="TBI77" s="69"/>
      <c r="TBJ77" s="69"/>
      <c r="TBK77" s="70"/>
      <c r="TBL77" s="70"/>
      <c r="TBM77" s="70"/>
      <c r="TBN77" s="71"/>
      <c r="TBP77" s="65"/>
      <c r="TBQ77" s="69"/>
      <c r="TBR77" s="69"/>
      <c r="TBS77" s="70"/>
      <c r="TBT77" s="70"/>
      <c r="TBU77" s="70"/>
      <c r="TBV77" s="71"/>
      <c r="TBX77" s="65"/>
      <c r="TBY77" s="69"/>
      <c r="TBZ77" s="69"/>
      <c r="TCA77" s="70"/>
      <c r="TCB77" s="70"/>
      <c r="TCC77" s="70"/>
      <c r="TCD77" s="71"/>
      <c r="TCF77" s="65"/>
      <c r="TCG77" s="69"/>
      <c r="TCH77" s="69"/>
      <c r="TCI77" s="70"/>
      <c r="TCJ77" s="70"/>
      <c r="TCK77" s="70"/>
      <c r="TCL77" s="71"/>
      <c r="TCN77" s="65"/>
      <c r="TCO77" s="69"/>
      <c r="TCP77" s="69"/>
      <c r="TCQ77" s="70"/>
      <c r="TCR77" s="70"/>
      <c r="TCS77" s="70"/>
      <c r="TCT77" s="71"/>
      <c r="TCV77" s="65"/>
      <c r="TCW77" s="69"/>
      <c r="TCX77" s="69"/>
      <c r="TCY77" s="70"/>
      <c r="TCZ77" s="70"/>
      <c r="TDA77" s="70"/>
      <c r="TDB77" s="71"/>
      <c r="TDD77" s="65"/>
      <c r="TDE77" s="69"/>
      <c r="TDF77" s="69"/>
      <c r="TDG77" s="70"/>
      <c r="TDH77" s="70"/>
      <c r="TDI77" s="70"/>
      <c r="TDJ77" s="71"/>
      <c r="TDL77" s="65"/>
      <c r="TDM77" s="69"/>
      <c r="TDN77" s="69"/>
      <c r="TDO77" s="70"/>
      <c r="TDP77" s="70"/>
      <c r="TDQ77" s="70"/>
      <c r="TDR77" s="71"/>
      <c r="TDT77" s="65"/>
      <c r="TDU77" s="69"/>
      <c r="TDV77" s="69"/>
      <c r="TDW77" s="70"/>
      <c r="TDX77" s="70"/>
      <c r="TDY77" s="70"/>
      <c r="TDZ77" s="71"/>
      <c r="TEB77" s="65"/>
      <c r="TEC77" s="69"/>
      <c r="TED77" s="69"/>
      <c r="TEE77" s="70"/>
      <c r="TEF77" s="70"/>
      <c r="TEG77" s="70"/>
      <c r="TEH77" s="71"/>
      <c r="TEJ77" s="65"/>
      <c r="TEK77" s="69"/>
      <c r="TEL77" s="69"/>
      <c r="TEM77" s="70"/>
      <c r="TEN77" s="70"/>
      <c r="TEO77" s="70"/>
      <c r="TEP77" s="71"/>
      <c r="TER77" s="65"/>
      <c r="TES77" s="69"/>
      <c r="TET77" s="69"/>
      <c r="TEU77" s="70"/>
      <c r="TEV77" s="70"/>
      <c r="TEW77" s="70"/>
      <c r="TEX77" s="71"/>
      <c r="TEZ77" s="65"/>
      <c r="TFA77" s="69"/>
      <c r="TFB77" s="69"/>
      <c r="TFC77" s="70"/>
      <c r="TFD77" s="70"/>
      <c r="TFE77" s="70"/>
      <c r="TFF77" s="71"/>
      <c r="TFH77" s="65"/>
      <c r="TFI77" s="69"/>
      <c r="TFJ77" s="69"/>
      <c r="TFK77" s="70"/>
      <c r="TFL77" s="70"/>
      <c r="TFM77" s="70"/>
      <c r="TFN77" s="71"/>
      <c r="TFP77" s="65"/>
      <c r="TFQ77" s="69"/>
      <c r="TFR77" s="69"/>
      <c r="TFS77" s="70"/>
      <c r="TFT77" s="70"/>
      <c r="TFU77" s="70"/>
      <c r="TFV77" s="71"/>
      <c r="TFX77" s="65"/>
      <c r="TFY77" s="69"/>
      <c r="TFZ77" s="69"/>
      <c r="TGA77" s="70"/>
      <c r="TGB77" s="70"/>
      <c r="TGC77" s="70"/>
      <c r="TGD77" s="71"/>
      <c r="TGF77" s="65"/>
      <c r="TGG77" s="69"/>
      <c r="TGH77" s="69"/>
      <c r="TGI77" s="70"/>
      <c r="TGJ77" s="70"/>
      <c r="TGK77" s="70"/>
      <c r="TGL77" s="71"/>
      <c r="TGN77" s="65"/>
      <c r="TGO77" s="69"/>
      <c r="TGP77" s="69"/>
      <c r="TGQ77" s="70"/>
      <c r="TGR77" s="70"/>
      <c r="TGS77" s="70"/>
      <c r="TGT77" s="71"/>
      <c r="TGV77" s="65"/>
      <c r="TGW77" s="69"/>
      <c r="TGX77" s="69"/>
      <c r="TGY77" s="70"/>
      <c r="TGZ77" s="70"/>
      <c r="THA77" s="70"/>
      <c r="THB77" s="71"/>
      <c r="THD77" s="65"/>
      <c r="THE77" s="69"/>
      <c r="THF77" s="69"/>
      <c r="THG77" s="70"/>
      <c r="THH77" s="70"/>
      <c r="THI77" s="70"/>
      <c r="THJ77" s="71"/>
      <c r="THL77" s="65"/>
      <c r="THM77" s="69"/>
      <c r="THN77" s="69"/>
      <c r="THO77" s="70"/>
      <c r="THP77" s="70"/>
      <c r="THQ77" s="70"/>
      <c r="THR77" s="71"/>
      <c r="THT77" s="65"/>
      <c r="THU77" s="69"/>
      <c r="THV77" s="69"/>
      <c r="THW77" s="70"/>
      <c r="THX77" s="70"/>
      <c r="THY77" s="70"/>
      <c r="THZ77" s="71"/>
      <c r="TIB77" s="65"/>
      <c r="TIC77" s="69"/>
      <c r="TID77" s="69"/>
      <c r="TIE77" s="70"/>
      <c r="TIF77" s="70"/>
      <c r="TIG77" s="70"/>
      <c r="TIH77" s="71"/>
      <c r="TIJ77" s="65"/>
      <c r="TIK77" s="69"/>
      <c r="TIL77" s="69"/>
      <c r="TIM77" s="70"/>
      <c r="TIN77" s="70"/>
      <c r="TIO77" s="70"/>
      <c r="TIP77" s="71"/>
      <c r="TIR77" s="65"/>
      <c r="TIS77" s="69"/>
      <c r="TIT77" s="69"/>
      <c r="TIU77" s="70"/>
      <c r="TIV77" s="70"/>
      <c r="TIW77" s="70"/>
      <c r="TIX77" s="71"/>
      <c r="TIZ77" s="65"/>
      <c r="TJA77" s="69"/>
      <c r="TJB77" s="69"/>
      <c r="TJC77" s="70"/>
      <c r="TJD77" s="70"/>
      <c r="TJE77" s="70"/>
      <c r="TJF77" s="71"/>
      <c r="TJH77" s="65"/>
      <c r="TJI77" s="69"/>
      <c r="TJJ77" s="69"/>
      <c r="TJK77" s="70"/>
      <c r="TJL77" s="70"/>
      <c r="TJM77" s="70"/>
      <c r="TJN77" s="71"/>
      <c r="TJP77" s="65"/>
      <c r="TJQ77" s="69"/>
      <c r="TJR77" s="69"/>
      <c r="TJS77" s="70"/>
      <c r="TJT77" s="70"/>
      <c r="TJU77" s="70"/>
      <c r="TJV77" s="71"/>
      <c r="TJX77" s="65"/>
      <c r="TJY77" s="69"/>
      <c r="TJZ77" s="69"/>
      <c r="TKA77" s="70"/>
      <c r="TKB77" s="70"/>
      <c r="TKC77" s="70"/>
      <c r="TKD77" s="71"/>
      <c r="TKF77" s="65"/>
      <c r="TKG77" s="69"/>
      <c r="TKH77" s="69"/>
      <c r="TKI77" s="70"/>
      <c r="TKJ77" s="70"/>
      <c r="TKK77" s="70"/>
      <c r="TKL77" s="71"/>
      <c r="TKN77" s="65"/>
      <c r="TKO77" s="69"/>
      <c r="TKP77" s="69"/>
      <c r="TKQ77" s="70"/>
      <c r="TKR77" s="70"/>
      <c r="TKS77" s="70"/>
      <c r="TKT77" s="71"/>
      <c r="TKV77" s="65"/>
      <c r="TKW77" s="69"/>
      <c r="TKX77" s="69"/>
      <c r="TKY77" s="70"/>
      <c r="TKZ77" s="70"/>
      <c r="TLA77" s="70"/>
      <c r="TLB77" s="71"/>
      <c r="TLD77" s="65"/>
      <c r="TLE77" s="69"/>
      <c r="TLF77" s="69"/>
      <c r="TLG77" s="70"/>
      <c r="TLH77" s="70"/>
      <c r="TLI77" s="70"/>
      <c r="TLJ77" s="71"/>
      <c r="TLL77" s="65"/>
      <c r="TLM77" s="69"/>
      <c r="TLN77" s="69"/>
      <c r="TLO77" s="70"/>
      <c r="TLP77" s="70"/>
      <c r="TLQ77" s="70"/>
      <c r="TLR77" s="71"/>
      <c r="TLT77" s="65"/>
      <c r="TLU77" s="69"/>
      <c r="TLV77" s="69"/>
      <c r="TLW77" s="70"/>
      <c r="TLX77" s="70"/>
      <c r="TLY77" s="70"/>
      <c r="TLZ77" s="71"/>
      <c r="TMB77" s="65"/>
      <c r="TMC77" s="69"/>
      <c r="TMD77" s="69"/>
      <c r="TME77" s="70"/>
      <c r="TMF77" s="70"/>
      <c r="TMG77" s="70"/>
      <c r="TMH77" s="71"/>
      <c r="TMJ77" s="65"/>
      <c r="TMK77" s="69"/>
      <c r="TML77" s="69"/>
      <c r="TMM77" s="70"/>
      <c r="TMN77" s="70"/>
      <c r="TMO77" s="70"/>
      <c r="TMP77" s="71"/>
      <c r="TMR77" s="65"/>
      <c r="TMS77" s="69"/>
      <c r="TMT77" s="69"/>
      <c r="TMU77" s="70"/>
      <c r="TMV77" s="70"/>
      <c r="TMW77" s="70"/>
      <c r="TMX77" s="71"/>
      <c r="TMZ77" s="65"/>
      <c r="TNA77" s="69"/>
      <c r="TNB77" s="69"/>
      <c r="TNC77" s="70"/>
      <c r="TND77" s="70"/>
      <c r="TNE77" s="70"/>
      <c r="TNF77" s="71"/>
      <c r="TNH77" s="65"/>
      <c r="TNI77" s="69"/>
      <c r="TNJ77" s="69"/>
      <c r="TNK77" s="70"/>
      <c r="TNL77" s="70"/>
      <c r="TNM77" s="70"/>
      <c r="TNN77" s="71"/>
      <c r="TNP77" s="65"/>
      <c r="TNQ77" s="69"/>
      <c r="TNR77" s="69"/>
      <c r="TNS77" s="70"/>
      <c r="TNT77" s="70"/>
      <c r="TNU77" s="70"/>
      <c r="TNV77" s="71"/>
      <c r="TNX77" s="65"/>
      <c r="TNY77" s="69"/>
      <c r="TNZ77" s="69"/>
      <c r="TOA77" s="70"/>
      <c r="TOB77" s="70"/>
      <c r="TOC77" s="70"/>
      <c r="TOD77" s="71"/>
      <c r="TOF77" s="65"/>
      <c r="TOG77" s="69"/>
      <c r="TOH77" s="69"/>
      <c r="TOI77" s="70"/>
      <c r="TOJ77" s="70"/>
      <c r="TOK77" s="70"/>
      <c r="TOL77" s="71"/>
      <c r="TON77" s="65"/>
      <c r="TOO77" s="69"/>
      <c r="TOP77" s="69"/>
      <c r="TOQ77" s="70"/>
      <c r="TOR77" s="70"/>
      <c r="TOS77" s="70"/>
      <c r="TOT77" s="71"/>
      <c r="TOV77" s="65"/>
      <c r="TOW77" s="69"/>
      <c r="TOX77" s="69"/>
      <c r="TOY77" s="70"/>
      <c r="TOZ77" s="70"/>
      <c r="TPA77" s="70"/>
      <c r="TPB77" s="71"/>
      <c r="TPD77" s="65"/>
      <c r="TPE77" s="69"/>
      <c r="TPF77" s="69"/>
      <c r="TPG77" s="70"/>
      <c r="TPH77" s="70"/>
      <c r="TPI77" s="70"/>
      <c r="TPJ77" s="71"/>
      <c r="TPL77" s="65"/>
      <c r="TPM77" s="69"/>
      <c r="TPN77" s="69"/>
      <c r="TPO77" s="70"/>
      <c r="TPP77" s="70"/>
      <c r="TPQ77" s="70"/>
      <c r="TPR77" s="71"/>
      <c r="TPT77" s="65"/>
      <c r="TPU77" s="69"/>
      <c r="TPV77" s="69"/>
      <c r="TPW77" s="70"/>
      <c r="TPX77" s="70"/>
      <c r="TPY77" s="70"/>
      <c r="TPZ77" s="71"/>
      <c r="TQB77" s="65"/>
      <c r="TQC77" s="69"/>
      <c r="TQD77" s="69"/>
      <c r="TQE77" s="70"/>
      <c r="TQF77" s="70"/>
      <c r="TQG77" s="70"/>
      <c r="TQH77" s="71"/>
      <c r="TQJ77" s="65"/>
      <c r="TQK77" s="69"/>
      <c r="TQL77" s="69"/>
      <c r="TQM77" s="70"/>
      <c r="TQN77" s="70"/>
      <c r="TQO77" s="70"/>
      <c r="TQP77" s="71"/>
      <c r="TQR77" s="65"/>
      <c r="TQS77" s="69"/>
      <c r="TQT77" s="69"/>
      <c r="TQU77" s="70"/>
      <c r="TQV77" s="70"/>
      <c r="TQW77" s="70"/>
      <c r="TQX77" s="71"/>
      <c r="TQZ77" s="65"/>
      <c r="TRA77" s="69"/>
      <c r="TRB77" s="69"/>
      <c r="TRC77" s="70"/>
      <c r="TRD77" s="70"/>
      <c r="TRE77" s="70"/>
      <c r="TRF77" s="71"/>
      <c r="TRH77" s="65"/>
      <c r="TRI77" s="69"/>
      <c r="TRJ77" s="69"/>
      <c r="TRK77" s="70"/>
      <c r="TRL77" s="70"/>
      <c r="TRM77" s="70"/>
      <c r="TRN77" s="71"/>
      <c r="TRP77" s="65"/>
      <c r="TRQ77" s="69"/>
      <c r="TRR77" s="69"/>
      <c r="TRS77" s="70"/>
      <c r="TRT77" s="70"/>
      <c r="TRU77" s="70"/>
      <c r="TRV77" s="71"/>
      <c r="TRX77" s="65"/>
      <c r="TRY77" s="69"/>
      <c r="TRZ77" s="69"/>
      <c r="TSA77" s="70"/>
      <c r="TSB77" s="70"/>
      <c r="TSC77" s="70"/>
      <c r="TSD77" s="71"/>
      <c r="TSF77" s="65"/>
      <c r="TSG77" s="69"/>
      <c r="TSH77" s="69"/>
      <c r="TSI77" s="70"/>
      <c r="TSJ77" s="70"/>
      <c r="TSK77" s="70"/>
      <c r="TSL77" s="71"/>
      <c r="TSN77" s="65"/>
      <c r="TSO77" s="69"/>
      <c r="TSP77" s="69"/>
      <c r="TSQ77" s="70"/>
      <c r="TSR77" s="70"/>
      <c r="TSS77" s="70"/>
      <c r="TST77" s="71"/>
      <c r="TSV77" s="65"/>
      <c r="TSW77" s="69"/>
      <c r="TSX77" s="69"/>
      <c r="TSY77" s="70"/>
      <c r="TSZ77" s="70"/>
      <c r="TTA77" s="70"/>
      <c r="TTB77" s="71"/>
      <c r="TTD77" s="65"/>
      <c r="TTE77" s="69"/>
      <c r="TTF77" s="69"/>
      <c r="TTG77" s="70"/>
      <c r="TTH77" s="70"/>
      <c r="TTI77" s="70"/>
      <c r="TTJ77" s="71"/>
      <c r="TTL77" s="65"/>
      <c r="TTM77" s="69"/>
      <c r="TTN77" s="69"/>
      <c r="TTO77" s="70"/>
      <c r="TTP77" s="70"/>
      <c r="TTQ77" s="70"/>
      <c r="TTR77" s="71"/>
      <c r="TTT77" s="65"/>
      <c r="TTU77" s="69"/>
      <c r="TTV77" s="69"/>
      <c r="TTW77" s="70"/>
      <c r="TTX77" s="70"/>
      <c r="TTY77" s="70"/>
      <c r="TTZ77" s="71"/>
      <c r="TUB77" s="65"/>
      <c r="TUC77" s="69"/>
      <c r="TUD77" s="69"/>
      <c r="TUE77" s="70"/>
      <c r="TUF77" s="70"/>
      <c r="TUG77" s="70"/>
      <c r="TUH77" s="71"/>
      <c r="TUJ77" s="65"/>
      <c r="TUK77" s="69"/>
      <c r="TUL77" s="69"/>
      <c r="TUM77" s="70"/>
      <c r="TUN77" s="70"/>
      <c r="TUO77" s="70"/>
      <c r="TUP77" s="71"/>
      <c r="TUR77" s="65"/>
      <c r="TUS77" s="69"/>
      <c r="TUT77" s="69"/>
      <c r="TUU77" s="70"/>
      <c r="TUV77" s="70"/>
      <c r="TUW77" s="70"/>
      <c r="TUX77" s="71"/>
      <c r="TUZ77" s="65"/>
      <c r="TVA77" s="69"/>
      <c r="TVB77" s="69"/>
      <c r="TVC77" s="70"/>
      <c r="TVD77" s="70"/>
      <c r="TVE77" s="70"/>
      <c r="TVF77" s="71"/>
      <c r="TVH77" s="65"/>
      <c r="TVI77" s="69"/>
      <c r="TVJ77" s="69"/>
      <c r="TVK77" s="70"/>
      <c r="TVL77" s="70"/>
      <c r="TVM77" s="70"/>
      <c r="TVN77" s="71"/>
      <c r="TVP77" s="65"/>
      <c r="TVQ77" s="69"/>
      <c r="TVR77" s="69"/>
      <c r="TVS77" s="70"/>
      <c r="TVT77" s="70"/>
      <c r="TVU77" s="70"/>
      <c r="TVV77" s="71"/>
      <c r="TVX77" s="65"/>
      <c r="TVY77" s="69"/>
      <c r="TVZ77" s="69"/>
      <c r="TWA77" s="70"/>
      <c r="TWB77" s="70"/>
      <c r="TWC77" s="70"/>
      <c r="TWD77" s="71"/>
      <c r="TWF77" s="65"/>
      <c r="TWG77" s="69"/>
      <c r="TWH77" s="69"/>
      <c r="TWI77" s="70"/>
      <c r="TWJ77" s="70"/>
      <c r="TWK77" s="70"/>
      <c r="TWL77" s="71"/>
      <c r="TWN77" s="65"/>
      <c r="TWO77" s="69"/>
      <c r="TWP77" s="69"/>
      <c r="TWQ77" s="70"/>
      <c r="TWR77" s="70"/>
      <c r="TWS77" s="70"/>
      <c r="TWT77" s="71"/>
      <c r="TWV77" s="65"/>
      <c r="TWW77" s="69"/>
      <c r="TWX77" s="69"/>
      <c r="TWY77" s="70"/>
      <c r="TWZ77" s="70"/>
      <c r="TXA77" s="70"/>
      <c r="TXB77" s="71"/>
      <c r="TXD77" s="65"/>
      <c r="TXE77" s="69"/>
      <c r="TXF77" s="69"/>
      <c r="TXG77" s="70"/>
      <c r="TXH77" s="70"/>
      <c r="TXI77" s="70"/>
      <c r="TXJ77" s="71"/>
      <c r="TXL77" s="65"/>
      <c r="TXM77" s="69"/>
      <c r="TXN77" s="69"/>
      <c r="TXO77" s="70"/>
      <c r="TXP77" s="70"/>
      <c r="TXQ77" s="70"/>
      <c r="TXR77" s="71"/>
      <c r="TXT77" s="65"/>
      <c r="TXU77" s="69"/>
      <c r="TXV77" s="69"/>
      <c r="TXW77" s="70"/>
      <c r="TXX77" s="70"/>
      <c r="TXY77" s="70"/>
      <c r="TXZ77" s="71"/>
      <c r="TYB77" s="65"/>
      <c r="TYC77" s="69"/>
      <c r="TYD77" s="69"/>
      <c r="TYE77" s="70"/>
      <c r="TYF77" s="70"/>
      <c r="TYG77" s="70"/>
      <c r="TYH77" s="71"/>
      <c r="TYJ77" s="65"/>
      <c r="TYK77" s="69"/>
      <c r="TYL77" s="69"/>
      <c r="TYM77" s="70"/>
      <c r="TYN77" s="70"/>
      <c r="TYO77" s="70"/>
      <c r="TYP77" s="71"/>
      <c r="TYR77" s="65"/>
      <c r="TYS77" s="69"/>
      <c r="TYT77" s="69"/>
      <c r="TYU77" s="70"/>
      <c r="TYV77" s="70"/>
      <c r="TYW77" s="70"/>
      <c r="TYX77" s="71"/>
      <c r="TYZ77" s="65"/>
      <c r="TZA77" s="69"/>
      <c r="TZB77" s="69"/>
      <c r="TZC77" s="70"/>
      <c r="TZD77" s="70"/>
      <c r="TZE77" s="70"/>
      <c r="TZF77" s="71"/>
      <c r="TZH77" s="65"/>
      <c r="TZI77" s="69"/>
      <c r="TZJ77" s="69"/>
      <c r="TZK77" s="70"/>
      <c r="TZL77" s="70"/>
      <c r="TZM77" s="70"/>
      <c r="TZN77" s="71"/>
      <c r="TZP77" s="65"/>
      <c r="TZQ77" s="69"/>
      <c r="TZR77" s="69"/>
      <c r="TZS77" s="70"/>
      <c r="TZT77" s="70"/>
      <c r="TZU77" s="70"/>
      <c r="TZV77" s="71"/>
      <c r="TZX77" s="65"/>
      <c r="TZY77" s="69"/>
      <c r="TZZ77" s="69"/>
      <c r="UAA77" s="70"/>
      <c r="UAB77" s="70"/>
      <c r="UAC77" s="70"/>
      <c r="UAD77" s="71"/>
      <c r="UAF77" s="65"/>
      <c r="UAG77" s="69"/>
      <c r="UAH77" s="69"/>
      <c r="UAI77" s="70"/>
      <c r="UAJ77" s="70"/>
      <c r="UAK77" s="70"/>
      <c r="UAL77" s="71"/>
      <c r="UAN77" s="65"/>
      <c r="UAO77" s="69"/>
      <c r="UAP77" s="69"/>
      <c r="UAQ77" s="70"/>
      <c r="UAR77" s="70"/>
      <c r="UAS77" s="70"/>
      <c r="UAT77" s="71"/>
      <c r="UAV77" s="65"/>
      <c r="UAW77" s="69"/>
      <c r="UAX77" s="69"/>
      <c r="UAY77" s="70"/>
      <c r="UAZ77" s="70"/>
      <c r="UBA77" s="70"/>
      <c r="UBB77" s="71"/>
      <c r="UBD77" s="65"/>
      <c r="UBE77" s="69"/>
      <c r="UBF77" s="69"/>
      <c r="UBG77" s="70"/>
      <c r="UBH77" s="70"/>
      <c r="UBI77" s="70"/>
      <c r="UBJ77" s="71"/>
      <c r="UBL77" s="65"/>
      <c r="UBM77" s="69"/>
      <c r="UBN77" s="69"/>
      <c r="UBO77" s="70"/>
      <c r="UBP77" s="70"/>
      <c r="UBQ77" s="70"/>
      <c r="UBR77" s="71"/>
      <c r="UBT77" s="65"/>
      <c r="UBU77" s="69"/>
      <c r="UBV77" s="69"/>
      <c r="UBW77" s="70"/>
      <c r="UBX77" s="70"/>
      <c r="UBY77" s="70"/>
      <c r="UBZ77" s="71"/>
      <c r="UCB77" s="65"/>
      <c r="UCC77" s="69"/>
      <c r="UCD77" s="69"/>
      <c r="UCE77" s="70"/>
      <c r="UCF77" s="70"/>
      <c r="UCG77" s="70"/>
      <c r="UCH77" s="71"/>
      <c r="UCJ77" s="65"/>
      <c r="UCK77" s="69"/>
      <c r="UCL77" s="69"/>
      <c r="UCM77" s="70"/>
      <c r="UCN77" s="70"/>
      <c r="UCO77" s="70"/>
      <c r="UCP77" s="71"/>
      <c r="UCR77" s="65"/>
      <c r="UCS77" s="69"/>
      <c r="UCT77" s="69"/>
      <c r="UCU77" s="70"/>
      <c r="UCV77" s="70"/>
      <c r="UCW77" s="70"/>
      <c r="UCX77" s="71"/>
      <c r="UCZ77" s="65"/>
      <c r="UDA77" s="69"/>
      <c r="UDB77" s="69"/>
      <c r="UDC77" s="70"/>
      <c r="UDD77" s="70"/>
      <c r="UDE77" s="70"/>
      <c r="UDF77" s="71"/>
      <c r="UDH77" s="65"/>
      <c r="UDI77" s="69"/>
      <c r="UDJ77" s="69"/>
      <c r="UDK77" s="70"/>
      <c r="UDL77" s="70"/>
      <c r="UDM77" s="70"/>
      <c r="UDN77" s="71"/>
      <c r="UDP77" s="65"/>
      <c r="UDQ77" s="69"/>
      <c r="UDR77" s="69"/>
      <c r="UDS77" s="70"/>
      <c r="UDT77" s="70"/>
      <c r="UDU77" s="70"/>
      <c r="UDV77" s="71"/>
      <c r="UDX77" s="65"/>
      <c r="UDY77" s="69"/>
      <c r="UDZ77" s="69"/>
      <c r="UEA77" s="70"/>
      <c r="UEB77" s="70"/>
      <c r="UEC77" s="70"/>
      <c r="UED77" s="71"/>
      <c r="UEF77" s="65"/>
      <c r="UEG77" s="69"/>
      <c r="UEH77" s="69"/>
      <c r="UEI77" s="70"/>
      <c r="UEJ77" s="70"/>
      <c r="UEK77" s="70"/>
      <c r="UEL77" s="71"/>
      <c r="UEN77" s="65"/>
      <c r="UEO77" s="69"/>
      <c r="UEP77" s="69"/>
      <c r="UEQ77" s="70"/>
      <c r="UER77" s="70"/>
      <c r="UES77" s="70"/>
      <c r="UET77" s="71"/>
      <c r="UEV77" s="65"/>
      <c r="UEW77" s="69"/>
      <c r="UEX77" s="69"/>
      <c r="UEY77" s="70"/>
      <c r="UEZ77" s="70"/>
      <c r="UFA77" s="70"/>
      <c r="UFB77" s="71"/>
      <c r="UFD77" s="65"/>
      <c r="UFE77" s="69"/>
      <c r="UFF77" s="69"/>
      <c r="UFG77" s="70"/>
      <c r="UFH77" s="70"/>
      <c r="UFI77" s="70"/>
      <c r="UFJ77" s="71"/>
      <c r="UFL77" s="65"/>
      <c r="UFM77" s="69"/>
      <c r="UFN77" s="69"/>
      <c r="UFO77" s="70"/>
      <c r="UFP77" s="70"/>
      <c r="UFQ77" s="70"/>
      <c r="UFR77" s="71"/>
      <c r="UFT77" s="65"/>
      <c r="UFU77" s="69"/>
      <c r="UFV77" s="69"/>
      <c r="UFW77" s="70"/>
      <c r="UFX77" s="70"/>
      <c r="UFY77" s="70"/>
      <c r="UFZ77" s="71"/>
      <c r="UGB77" s="65"/>
      <c r="UGC77" s="69"/>
      <c r="UGD77" s="69"/>
      <c r="UGE77" s="70"/>
      <c r="UGF77" s="70"/>
      <c r="UGG77" s="70"/>
      <c r="UGH77" s="71"/>
      <c r="UGJ77" s="65"/>
      <c r="UGK77" s="69"/>
      <c r="UGL77" s="69"/>
      <c r="UGM77" s="70"/>
      <c r="UGN77" s="70"/>
      <c r="UGO77" s="70"/>
      <c r="UGP77" s="71"/>
      <c r="UGR77" s="65"/>
      <c r="UGS77" s="69"/>
      <c r="UGT77" s="69"/>
      <c r="UGU77" s="70"/>
      <c r="UGV77" s="70"/>
      <c r="UGW77" s="70"/>
      <c r="UGX77" s="71"/>
      <c r="UGZ77" s="65"/>
      <c r="UHA77" s="69"/>
      <c r="UHB77" s="69"/>
      <c r="UHC77" s="70"/>
      <c r="UHD77" s="70"/>
      <c r="UHE77" s="70"/>
      <c r="UHF77" s="71"/>
      <c r="UHH77" s="65"/>
      <c r="UHI77" s="69"/>
      <c r="UHJ77" s="69"/>
      <c r="UHK77" s="70"/>
      <c r="UHL77" s="70"/>
      <c r="UHM77" s="70"/>
      <c r="UHN77" s="71"/>
      <c r="UHP77" s="65"/>
      <c r="UHQ77" s="69"/>
      <c r="UHR77" s="69"/>
      <c r="UHS77" s="70"/>
      <c r="UHT77" s="70"/>
      <c r="UHU77" s="70"/>
      <c r="UHV77" s="71"/>
      <c r="UHX77" s="65"/>
      <c r="UHY77" s="69"/>
      <c r="UHZ77" s="69"/>
      <c r="UIA77" s="70"/>
      <c r="UIB77" s="70"/>
      <c r="UIC77" s="70"/>
      <c r="UID77" s="71"/>
      <c r="UIF77" s="65"/>
      <c r="UIG77" s="69"/>
      <c r="UIH77" s="69"/>
      <c r="UII77" s="70"/>
      <c r="UIJ77" s="70"/>
      <c r="UIK77" s="70"/>
      <c r="UIL77" s="71"/>
      <c r="UIN77" s="65"/>
      <c r="UIO77" s="69"/>
      <c r="UIP77" s="69"/>
      <c r="UIQ77" s="70"/>
      <c r="UIR77" s="70"/>
      <c r="UIS77" s="70"/>
      <c r="UIT77" s="71"/>
      <c r="UIV77" s="65"/>
      <c r="UIW77" s="69"/>
      <c r="UIX77" s="69"/>
      <c r="UIY77" s="70"/>
      <c r="UIZ77" s="70"/>
      <c r="UJA77" s="70"/>
      <c r="UJB77" s="71"/>
      <c r="UJD77" s="65"/>
      <c r="UJE77" s="69"/>
      <c r="UJF77" s="69"/>
      <c r="UJG77" s="70"/>
      <c r="UJH77" s="70"/>
      <c r="UJI77" s="70"/>
      <c r="UJJ77" s="71"/>
      <c r="UJL77" s="65"/>
      <c r="UJM77" s="69"/>
      <c r="UJN77" s="69"/>
      <c r="UJO77" s="70"/>
      <c r="UJP77" s="70"/>
      <c r="UJQ77" s="70"/>
      <c r="UJR77" s="71"/>
      <c r="UJT77" s="65"/>
      <c r="UJU77" s="69"/>
      <c r="UJV77" s="69"/>
      <c r="UJW77" s="70"/>
      <c r="UJX77" s="70"/>
      <c r="UJY77" s="70"/>
      <c r="UJZ77" s="71"/>
      <c r="UKB77" s="65"/>
      <c r="UKC77" s="69"/>
      <c r="UKD77" s="69"/>
      <c r="UKE77" s="70"/>
      <c r="UKF77" s="70"/>
      <c r="UKG77" s="70"/>
      <c r="UKH77" s="71"/>
      <c r="UKJ77" s="65"/>
      <c r="UKK77" s="69"/>
      <c r="UKL77" s="69"/>
      <c r="UKM77" s="70"/>
      <c r="UKN77" s="70"/>
      <c r="UKO77" s="70"/>
      <c r="UKP77" s="71"/>
      <c r="UKR77" s="65"/>
      <c r="UKS77" s="69"/>
      <c r="UKT77" s="69"/>
      <c r="UKU77" s="70"/>
      <c r="UKV77" s="70"/>
      <c r="UKW77" s="70"/>
      <c r="UKX77" s="71"/>
      <c r="UKZ77" s="65"/>
      <c r="ULA77" s="69"/>
      <c r="ULB77" s="69"/>
      <c r="ULC77" s="70"/>
      <c r="ULD77" s="70"/>
      <c r="ULE77" s="70"/>
      <c r="ULF77" s="71"/>
      <c r="ULH77" s="65"/>
      <c r="ULI77" s="69"/>
      <c r="ULJ77" s="69"/>
      <c r="ULK77" s="70"/>
      <c r="ULL77" s="70"/>
      <c r="ULM77" s="70"/>
      <c r="ULN77" s="71"/>
      <c r="ULP77" s="65"/>
      <c r="ULQ77" s="69"/>
      <c r="ULR77" s="69"/>
      <c r="ULS77" s="70"/>
      <c r="ULT77" s="70"/>
      <c r="ULU77" s="70"/>
      <c r="ULV77" s="71"/>
      <c r="ULX77" s="65"/>
      <c r="ULY77" s="69"/>
      <c r="ULZ77" s="69"/>
      <c r="UMA77" s="70"/>
      <c r="UMB77" s="70"/>
      <c r="UMC77" s="70"/>
      <c r="UMD77" s="71"/>
      <c r="UMF77" s="65"/>
      <c r="UMG77" s="69"/>
      <c r="UMH77" s="69"/>
      <c r="UMI77" s="70"/>
      <c r="UMJ77" s="70"/>
      <c r="UMK77" s="70"/>
      <c r="UML77" s="71"/>
      <c r="UMN77" s="65"/>
      <c r="UMO77" s="69"/>
      <c r="UMP77" s="69"/>
      <c r="UMQ77" s="70"/>
      <c r="UMR77" s="70"/>
      <c r="UMS77" s="70"/>
      <c r="UMT77" s="71"/>
      <c r="UMV77" s="65"/>
      <c r="UMW77" s="69"/>
      <c r="UMX77" s="69"/>
      <c r="UMY77" s="70"/>
      <c r="UMZ77" s="70"/>
      <c r="UNA77" s="70"/>
      <c r="UNB77" s="71"/>
      <c r="UND77" s="65"/>
      <c r="UNE77" s="69"/>
      <c r="UNF77" s="69"/>
      <c r="UNG77" s="70"/>
      <c r="UNH77" s="70"/>
      <c r="UNI77" s="70"/>
      <c r="UNJ77" s="71"/>
      <c r="UNL77" s="65"/>
      <c r="UNM77" s="69"/>
      <c r="UNN77" s="69"/>
      <c r="UNO77" s="70"/>
      <c r="UNP77" s="70"/>
      <c r="UNQ77" s="70"/>
      <c r="UNR77" s="71"/>
      <c r="UNT77" s="65"/>
      <c r="UNU77" s="69"/>
      <c r="UNV77" s="69"/>
      <c r="UNW77" s="70"/>
      <c r="UNX77" s="70"/>
      <c r="UNY77" s="70"/>
      <c r="UNZ77" s="71"/>
      <c r="UOB77" s="65"/>
      <c r="UOC77" s="69"/>
      <c r="UOD77" s="69"/>
      <c r="UOE77" s="70"/>
      <c r="UOF77" s="70"/>
      <c r="UOG77" s="70"/>
      <c r="UOH77" s="71"/>
      <c r="UOJ77" s="65"/>
      <c r="UOK77" s="69"/>
      <c r="UOL77" s="69"/>
      <c r="UOM77" s="70"/>
      <c r="UON77" s="70"/>
      <c r="UOO77" s="70"/>
      <c r="UOP77" s="71"/>
      <c r="UOR77" s="65"/>
      <c r="UOS77" s="69"/>
      <c r="UOT77" s="69"/>
      <c r="UOU77" s="70"/>
      <c r="UOV77" s="70"/>
      <c r="UOW77" s="70"/>
      <c r="UOX77" s="71"/>
      <c r="UOZ77" s="65"/>
      <c r="UPA77" s="69"/>
      <c r="UPB77" s="69"/>
      <c r="UPC77" s="70"/>
      <c r="UPD77" s="70"/>
      <c r="UPE77" s="70"/>
      <c r="UPF77" s="71"/>
      <c r="UPH77" s="65"/>
      <c r="UPI77" s="69"/>
      <c r="UPJ77" s="69"/>
      <c r="UPK77" s="70"/>
      <c r="UPL77" s="70"/>
      <c r="UPM77" s="70"/>
      <c r="UPN77" s="71"/>
      <c r="UPP77" s="65"/>
      <c r="UPQ77" s="69"/>
      <c r="UPR77" s="69"/>
      <c r="UPS77" s="70"/>
      <c r="UPT77" s="70"/>
      <c r="UPU77" s="70"/>
      <c r="UPV77" s="71"/>
      <c r="UPX77" s="65"/>
      <c r="UPY77" s="69"/>
      <c r="UPZ77" s="69"/>
      <c r="UQA77" s="70"/>
      <c r="UQB77" s="70"/>
      <c r="UQC77" s="70"/>
      <c r="UQD77" s="71"/>
      <c r="UQF77" s="65"/>
      <c r="UQG77" s="69"/>
      <c r="UQH77" s="69"/>
      <c r="UQI77" s="70"/>
      <c r="UQJ77" s="70"/>
      <c r="UQK77" s="70"/>
      <c r="UQL77" s="71"/>
      <c r="UQN77" s="65"/>
      <c r="UQO77" s="69"/>
      <c r="UQP77" s="69"/>
      <c r="UQQ77" s="70"/>
      <c r="UQR77" s="70"/>
      <c r="UQS77" s="70"/>
      <c r="UQT77" s="71"/>
      <c r="UQV77" s="65"/>
      <c r="UQW77" s="69"/>
      <c r="UQX77" s="69"/>
      <c r="UQY77" s="70"/>
      <c r="UQZ77" s="70"/>
      <c r="URA77" s="70"/>
      <c r="URB77" s="71"/>
      <c r="URD77" s="65"/>
      <c r="URE77" s="69"/>
      <c r="URF77" s="69"/>
      <c r="URG77" s="70"/>
      <c r="URH77" s="70"/>
      <c r="URI77" s="70"/>
      <c r="URJ77" s="71"/>
      <c r="URL77" s="65"/>
      <c r="URM77" s="69"/>
      <c r="URN77" s="69"/>
      <c r="URO77" s="70"/>
      <c r="URP77" s="70"/>
      <c r="URQ77" s="70"/>
      <c r="URR77" s="71"/>
      <c r="URT77" s="65"/>
      <c r="URU77" s="69"/>
      <c r="URV77" s="69"/>
      <c r="URW77" s="70"/>
      <c r="URX77" s="70"/>
      <c r="URY77" s="70"/>
      <c r="URZ77" s="71"/>
      <c r="USB77" s="65"/>
      <c r="USC77" s="69"/>
      <c r="USD77" s="69"/>
      <c r="USE77" s="70"/>
      <c r="USF77" s="70"/>
      <c r="USG77" s="70"/>
      <c r="USH77" s="71"/>
      <c r="USJ77" s="65"/>
      <c r="USK77" s="69"/>
      <c r="USL77" s="69"/>
      <c r="USM77" s="70"/>
      <c r="USN77" s="70"/>
      <c r="USO77" s="70"/>
      <c r="USP77" s="71"/>
      <c r="USR77" s="65"/>
      <c r="USS77" s="69"/>
      <c r="UST77" s="69"/>
      <c r="USU77" s="70"/>
      <c r="USV77" s="70"/>
      <c r="USW77" s="70"/>
      <c r="USX77" s="71"/>
      <c r="USZ77" s="65"/>
      <c r="UTA77" s="69"/>
      <c r="UTB77" s="69"/>
      <c r="UTC77" s="70"/>
      <c r="UTD77" s="70"/>
      <c r="UTE77" s="70"/>
      <c r="UTF77" s="71"/>
      <c r="UTH77" s="65"/>
      <c r="UTI77" s="69"/>
      <c r="UTJ77" s="69"/>
      <c r="UTK77" s="70"/>
      <c r="UTL77" s="70"/>
      <c r="UTM77" s="70"/>
      <c r="UTN77" s="71"/>
      <c r="UTP77" s="65"/>
      <c r="UTQ77" s="69"/>
      <c r="UTR77" s="69"/>
      <c r="UTS77" s="70"/>
      <c r="UTT77" s="70"/>
      <c r="UTU77" s="70"/>
      <c r="UTV77" s="71"/>
      <c r="UTX77" s="65"/>
      <c r="UTY77" s="69"/>
      <c r="UTZ77" s="69"/>
      <c r="UUA77" s="70"/>
      <c r="UUB77" s="70"/>
      <c r="UUC77" s="70"/>
      <c r="UUD77" s="71"/>
      <c r="UUF77" s="65"/>
      <c r="UUG77" s="69"/>
      <c r="UUH77" s="69"/>
      <c r="UUI77" s="70"/>
      <c r="UUJ77" s="70"/>
      <c r="UUK77" s="70"/>
      <c r="UUL77" s="71"/>
      <c r="UUN77" s="65"/>
      <c r="UUO77" s="69"/>
      <c r="UUP77" s="69"/>
      <c r="UUQ77" s="70"/>
      <c r="UUR77" s="70"/>
      <c r="UUS77" s="70"/>
      <c r="UUT77" s="71"/>
      <c r="UUV77" s="65"/>
      <c r="UUW77" s="69"/>
      <c r="UUX77" s="69"/>
      <c r="UUY77" s="70"/>
      <c r="UUZ77" s="70"/>
      <c r="UVA77" s="70"/>
      <c r="UVB77" s="71"/>
      <c r="UVD77" s="65"/>
      <c r="UVE77" s="69"/>
      <c r="UVF77" s="69"/>
      <c r="UVG77" s="70"/>
      <c r="UVH77" s="70"/>
      <c r="UVI77" s="70"/>
      <c r="UVJ77" s="71"/>
      <c r="UVL77" s="65"/>
      <c r="UVM77" s="69"/>
      <c r="UVN77" s="69"/>
      <c r="UVO77" s="70"/>
      <c r="UVP77" s="70"/>
      <c r="UVQ77" s="70"/>
      <c r="UVR77" s="71"/>
      <c r="UVT77" s="65"/>
      <c r="UVU77" s="69"/>
      <c r="UVV77" s="69"/>
      <c r="UVW77" s="70"/>
      <c r="UVX77" s="70"/>
      <c r="UVY77" s="70"/>
      <c r="UVZ77" s="71"/>
      <c r="UWB77" s="65"/>
      <c r="UWC77" s="69"/>
      <c r="UWD77" s="69"/>
      <c r="UWE77" s="70"/>
      <c r="UWF77" s="70"/>
      <c r="UWG77" s="70"/>
      <c r="UWH77" s="71"/>
      <c r="UWJ77" s="65"/>
      <c r="UWK77" s="69"/>
      <c r="UWL77" s="69"/>
      <c r="UWM77" s="70"/>
      <c r="UWN77" s="70"/>
      <c r="UWO77" s="70"/>
      <c r="UWP77" s="71"/>
      <c r="UWR77" s="65"/>
      <c r="UWS77" s="69"/>
      <c r="UWT77" s="69"/>
      <c r="UWU77" s="70"/>
      <c r="UWV77" s="70"/>
      <c r="UWW77" s="70"/>
      <c r="UWX77" s="71"/>
      <c r="UWZ77" s="65"/>
      <c r="UXA77" s="69"/>
      <c r="UXB77" s="69"/>
      <c r="UXC77" s="70"/>
      <c r="UXD77" s="70"/>
      <c r="UXE77" s="70"/>
      <c r="UXF77" s="71"/>
      <c r="UXH77" s="65"/>
      <c r="UXI77" s="69"/>
      <c r="UXJ77" s="69"/>
      <c r="UXK77" s="70"/>
      <c r="UXL77" s="70"/>
      <c r="UXM77" s="70"/>
      <c r="UXN77" s="71"/>
      <c r="UXP77" s="65"/>
      <c r="UXQ77" s="69"/>
      <c r="UXR77" s="69"/>
      <c r="UXS77" s="70"/>
      <c r="UXT77" s="70"/>
      <c r="UXU77" s="70"/>
      <c r="UXV77" s="71"/>
      <c r="UXX77" s="65"/>
      <c r="UXY77" s="69"/>
      <c r="UXZ77" s="69"/>
      <c r="UYA77" s="70"/>
      <c r="UYB77" s="70"/>
      <c r="UYC77" s="70"/>
      <c r="UYD77" s="71"/>
      <c r="UYF77" s="65"/>
      <c r="UYG77" s="69"/>
      <c r="UYH77" s="69"/>
      <c r="UYI77" s="70"/>
      <c r="UYJ77" s="70"/>
      <c r="UYK77" s="70"/>
      <c r="UYL77" s="71"/>
      <c r="UYN77" s="65"/>
      <c r="UYO77" s="69"/>
      <c r="UYP77" s="69"/>
      <c r="UYQ77" s="70"/>
      <c r="UYR77" s="70"/>
      <c r="UYS77" s="70"/>
      <c r="UYT77" s="71"/>
      <c r="UYV77" s="65"/>
      <c r="UYW77" s="69"/>
      <c r="UYX77" s="69"/>
      <c r="UYY77" s="70"/>
      <c r="UYZ77" s="70"/>
      <c r="UZA77" s="70"/>
      <c r="UZB77" s="71"/>
      <c r="UZD77" s="65"/>
      <c r="UZE77" s="69"/>
      <c r="UZF77" s="69"/>
      <c r="UZG77" s="70"/>
      <c r="UZH77" s="70"/>
      <c r="UZI77" s="70"/>
      <c r="UZJ77" s="71"/>
      <c r="UZL77" s="65"/>
      <c r="UZM77" s="69"/>
      <c r="UZN77" s="69"/>
      <c r="UZO77" s="70"/>
      <c r="UZP77" s="70"/>
      <c r="UZQ77" s="70"/>
      <c r="UZR77" s="71"/>
      <c r="UZT77" s="65"/>
      <c r="UZU77" s="69"/>
      <c r="UZV77" s="69"/>
      <c r="UZW77" s="70"/>
      <c r="UZX77" s="70"/>
      <c r="UZY77" s="70"/>
      <c r="UZZ77" s="71"/>
      <c r="VAB77" s="65"/>
      <c r="VAC77" s="69"/>
      <c r="VAD77" s="69"/>
      <c r="VAE77" s="70"/>
      <c r="VAF77" s="70"/>
      <c r="VAG77" s="70"/>
      <c r="VAH77" s="71"/>
      <c r="VAJ77" s="65"/>
      <c r="VAK77" s="69"/>
      <c r="VAL77" s="69"/>
      <c r="VAM77" s="70"/>
      <c r="VAN77" s="70"/>
      <c r="VAO77" s="70"/>
      <c r="VAP77" s="71"/>
      <c r="VAR77" s="65"/>
      <c r="VAS77" s="69"/>
      <c r="VAT77" s="69"/>
      <c r="VAU77" s="70"/>
      <c r="VAV77" s="70"/>
      <c r="VAW77" s="70"/>
      <c r="VAX77" s="71"/>
      <c r="VAZ77" s="65"/>
      <c r="VBA77" s="69"/>
      <c r="VBB77" s="69"/>
      <c r="VBC77" s="70"/>
      <c r="VBD77" s="70"/>
      <c r="VBE77" s="70"/>
      <c r="VBF77" s="71"/>
      <c r="VBH77" s="65"/>
      <c r="VBI77" s="69"/>
      <c r="VBJ77" s="69"/>
      <c r="VBK77" s="70"/>
      <c r="VBL77" s="70"/>
      <c r="VBM77" s="70"/>
      <c r="VBN77" s="71"/>
      <c r="VBP77" s="65"/>
      <c r="VBQ77" s="69"/>
      <c r="VBR77" s="69"/>
      <c r="VBS77" s="70"/>
      <c r="VBT77" s="70"/>
      <c r="VBU77" s="70"/>
      <c r="VBV77" s="71"/>
      <c r="VBX77" s="65"/>
      <c r="VBY77" s="69"/>
      <c r="VBZ77" s="69"/>
      <c r="VCA77" s="70"/>
      <c r="VCB77" s="70"/>
      <c r="VCC77" s="70"/>
      <c r="VCD77" s="71"/>
      <c r="VCF77" s="65"/>
      <c r="VCG77" s="69"/>
      <c r="VCH77" s="69"/>
      <c r="VCI77" s="70"/>
      <c r="VCJ77" s="70"/>
      <c r="VCK77" s="70"/>
      <c r="VCL77" s="71"/>
      <c r="VCN77" s="65"/>
      <c r="VCO77" s="69"/>
      <c r="VCP77" s="69"/>
      <c r="VCQ77" s="70"/>
      <c r="VCR77" s="70"/>
      <c r="VCS77" s="70"/>
      <c r="VCT77" s="71"/>
      <c r="VCV77" s="65"/>
      <c r="VCW77" s="69"/>
      <c r="VCX77" s="69"/>
      <c r="VCY77" s="70"/>
      <c r="VCZ77" s="70"/>
      <c r="VDA77" s="70"/>
      <c r="VDB77" s="71"/>
      <c r="VDD77" s="65"/>
      <c r="VDE77" s="69"/>
      <c r="VDF77" s="69"/>
      <c r="VDG77" s="70"/>
      <c r="VDH77" s="70"/>
      <c r="VDI77" s="70"/>
      <c r="VDJ77" s="71"/>
      <c r="VDL77" s="65"/>
      <c r="VDM77" s="69"/>
      <c r="VDN77" s="69"/>
      <c r="VDO77" s="70"/>
      <c r="VDP77" s="70"/>
      <c r="VDQ77" s="70"/>
      <c r="VDR77" s="71"/>
      <c r="VDT77" s="65"/>
      <c r="VDU77" s="69"/>
      <c r="VDV77" s="69"/>
      <c r="VDW77" s="70"/>
      <c r="VDX77" s="70"/>
      <c r="VDY77" s="70"/>
      <c r="VDZ77" s="71"/>
      <c r="VEB77" s="65"/>
      <c r="VEC77" s="69"/>
      <c r="VED77" s="69"/>
      <c r="VEE77" s="70"/>
      <c r="VEF77" s="70"/>
      <c r="VEG77" s="70"/>
      <c r="VEH77" s="71"/>
      <c r="VEJ77" s="65"/>
      <c r="VEK77" s="69"/>
      <c r="VEL77" s="69"/>
      <c r="VEM77" s="70"/>
      <c r="VEN77" s="70"/>
      <c r="VEO77" s="70"/>
      <c r="VEP77" s="71"/>
      <c r="VER77" s="65"/>
      <c r="VES77" s="69"/>
      <c r="VET77" s="69"/>
      <c r="VEU77" s="70"/>
      <c r="VEV77" s="70"/>
      <c r="VEW77" s="70"/>
      <c r="VEX77" s="71"/>
      <c r="VEZ77" s="65"/>
      <c r="VFA77" s="69"/>
      <c r="VFB77" s="69"/>
      <c r="VFC77" s="70"/>
      <c r="VFD77" s="70"/>
      <c r="VFE77" s="70"/>
      <c r="VFF77" s="71"/>
      <c r="VFH77" s="65"/>
      <c r="VFI77" s="69"/>
      <c r="VFJ77" s="69"/>
      <c r="VFK77" s="70"/>
      <c r="VFL77" s="70"/>
      <c r="VFM77" s="70"/>
      <c r="VFN77" s="71"/>
      <c r="VFP77" s="65"/>
      <c r="VFQ77" s="69"/>
      <c r="VFR77" s="69"/>
      <c r="VFS77" s="70"/>
      <c r="VFT77" s="70"/>
      <c r="VFU77" s="70"/>
      <c r="VFV77" s="71"/>
      <c r="VFX77" s="65"/>
      <c r="VFY77" s="69"/>
      <c r="VFZ77" s="69"/>
      <c r="VGA77" s="70"/>
      <c r="VGB77" s="70"/>
      <c r="VGC77" s="70"/>
      <c r="VGD77" s="71"/>
      <c r="VGF77" s="65"/>
      <c r="VGG77" s="69"/>
      <c r="VGH77" s="69"/>
      <c r="VGI77" s="70"/>
      <c r="VGJ77" s="70"/>
      <c r="VGK77" s="70"/>
      <c r="VGL77" s="71"/>
      <c r="VGN77" s="65"/>
      <c r="VGO77" s="69"/>
      <c r="VGP77" s="69"/>
      <c r="VGQ77" s="70"/>
      <c r="VGR77" s="70"/>
      <c r="VGS77" s="70"/>
      <c r="VGT77" s="71"/>
      <c r="VGV77" s="65"/>
      <c r="VGW77" s="69"/>
      <c r="VGX77" s="69"/>
      <c r="VGY77" s="70"/>
      <c r="VGZ77" s="70"/>
      <c r="VHA77" s="70"/>
      <c r="VHB77" s="71"/>
      <c r="VHD77" s="65"/>
      <c r="VHE77" s="69"/>
      <c r="VHF77" s="69"/>
      <c r="VHG77" s="70"/>
      <c r="VHH77" s="70"/>
      <c r="VHI77" s="70"/>
      <c r="VHJ77" s="71"/>
      <c r="VHL77" s="65"/>
      <c r="VHM77" s="69"/>
      <c r="VHN77" s="69"/>
      <c r="VHO77" s="70"/>
      <c r="VHP77" s="70"/>
      <c r="VHQ77" s="70"/>
      <c r="VHR77" s="71"/>
      <c r="VHT77" s="65"/>
      <c r="VHU77" s="69"/>
      <c r="VHV77" s="69"/>
      <c r="VHW77" s="70"/>
      <c r="VHX77" s="70"/>
      <c r="VHY77" s="70"/>
      <c r="VHZ77" s="71"/>
      <c r="VIB77" s="65"/>
      <c r="VIC77" s="69"/>
      <c r="VID77" s="69"/>
      <c r="VIE77" s="70"/>
      <c r="VIF77" s="70"/>
      <c r="VIG77" s="70"/>
      <c r="VIH77" s="71"/>
      <c r="VIJ77" s="65"/>
      <c r="VIK77" s="69"/>
      <c r="VIL77" s="69"/>
      <c r="VIM77" s="70"/>
      <c r="VIN77" s="70"/>
      <c r="VIO77" s="70"/>
      <c r="VIP77" s="71"/>
      <c r="VIR77" s="65"/>
      <c r="VIS77" s="69"/>
      <c r="VIT77" s="69"/>
      <c r="VIU77" s="70"/>
      <c r="VIV77" s="70"/>
      <c r="VIW77" s="70"/>
      <c r="VIX77" s="71"/>
      <c r="VIZ77" s="65"/>
      <c r="VJA77" s="69"/>
      <c r="VJB77" s="69"/>
      <c r="VJC77" s="70"/>
      <c r="VJD77" s="70"/>
      <c r="VJE77" s="70"/>
      <c r="VJF77" s="71"/>
      <c r="VJH77" s="65"/>
      <c r="VJI77" s="69"/>
      <c r="VJJ77" s="69"/>
      <c r="VJK77" s="70"/>
      <c r="VJL77" s="70"/>
      <c r="VJM77" s="70"/>
      <c r="VJN77" s="71"/>
      <c r="VJP77" s="65"/>
      <c r="VJQ77" s="69"/>
      <c r="VJR77" s="69"/>
      <c r="VJS77" s="70"/>
      <c r="VJT77" s="70"/>
      <c r="VJU77" s="70"/>
      <c r="VJV77" s="71"/>
      <c r="VJX77" s="65"/>
      <c r="VJY77" s="69"/>
      <c r="VJZ77" s="69"/>
      <c r="VKA77" s="70"/>
      <c r="VKB77" s="70"/>
      <c r="VKC77" s="70"/>
      <c r="VKD77" s="71"/>
      <c r="VKF77" s="65"/>
      <c r="VKG77" s="69"/>
      <c r="VKH77" s="69"/>
      <c r="VKI77" s="70"/>
      <c r="VKJ77" s="70"/>
      <c r="VKK77" s="70"/>
      <c r="VKL77" s="71"/>
      <c r="VKN77" s="65"/>
      <c r="VKO77" s="69"/>
      <c r="VKP77" s="69"/>
      <c r="VKQ77" s="70"/>
      <c r="VKR77" s="70"/>
      <c r="VKS77" s="70"/>
      <c r="VKT77" s="71"/>
      <c r="VKV77" s="65"/>
      <c r="VKW77" s="69"/>
      <c r="VKX77" s="69"/>
      <c r="VKY77" s="70"/>
      <c r="VKZ77" s="70"/>
      <c r="VLA77" s="70"/>
      <c r="VLB77" s="71"/>
      <c r="VLD77" s="65"/>
      <c r="VLE77" s="69"/>
      <c r="VLF77" s="69"/>
      <c r="VLG77" s="70"/>
      <c r="VLH77" s="70"/>
      <c r="VLI77" s="70"/>
      <c r="VLJ77" s="71"/>
      <c r="VLL77" s="65"/>
      <c r="VLM77" s="69"/>
      <c r="VLN77" s="69"/>
      <c r="VLO77" s="70"/>
      <c r="VLP77" s="70"/>
      <c r="VLQ77" s="70"/>
      <c r="VLR77" s="71"/>
      <c r="VLT77" s="65"/>
      <c r="VLU77" s="69"/>
      <c r="VLV77" s="69"/>
      <c r="VLW77" s="70"/>
      <c r="VLX77" s="70"/>
      <c r="VLY77" s="70"/>
      <c r="VLZ77" s="71"/>
      <c r="VMB77" s="65"/>
      <c r="VMC77" s="69"/>
      <c r="VMD77" s="69"/>
      <c r="VME77" s="70"/>
      <c r="VMF77" s="70"/>
      <c r="VMG77" s="70"/>
      <c r="VMH77" s="71"/>
      <c r="VMJ77" s="65"/>
      <c r="VMK77" s="69"/>
      <c r="VML77" s="69"/>
      <c r="VMM77" s="70"/>
      <c r="VMN77" s="70"/>
      <c r="VMO77" s="70"/>
      <c r="VMP77" s="71"/>
      <c r="VMR77" s="65"/>
      <c r="VMS77" s="69"/>
      <c r="VMT77" s="69"/>
      <c r="VMU77" s="70"/>
      <c r="VMV77" s="70"/>
      <c r="VMW77" s="70"/>
      <c r="VMX77" s="71"/>
      <c r="VMZ77" s="65"/>
      <c r="VNA77" s="69"/>
      <c r="VNB77" s="69"/>
      <c r="VNC77" s="70"/>
      <c r="VND77" s="70"/>
      <c r="VNE77" s="70"/>
      <c r="VNF77" s="71"/>
      <c r="VNH77" s="65"/>
      <c r="VNI77" s="69"/>
      <c r="VNJ77" s="69"/>
      <c r="VNK77" s="70"/>
      <c r="VNL77" s="70"/>
      <c r="VNM77" s="70"/>
      <c r="VNN77" s="71"/>
      <c r="VNP77" s="65"/>
      <c r="VNQ77" s="69"/>
      <c r="VNR77" s="69"/>
      <c r="VNS77" s="70"/>
      <c r="VNT77" s="70"/>
      <c r="VNU77" s="70"/>
      <c r="VNV77" s="71"/>
      <c r="VNX77" s="65"/>
      <c r="VNY77" s="69"/>
      <c r="VNZ77" s="69"/>
      <c r="VOA77" s="70"/>
      <c r="VOB77" s="70"/>
      <c r="VOC77" s="70"/>
      <c r="VOD77" s="71"/>
      <c r="VOF77" s="65"/>
      <c r="VOG77" s="69"/>
      <c r="VOH77" s="69"/>
      <c r="VOI77" s="70"/>
      <c r="VOJ77" s="70"/>
      <c r="VOK77" s="70"/>
      <c r="VOL77" s="71"/>
      <c r="VON77" s="65"/>
      <c r="VOO77" s="69"/>
      <c r="VOP77" s="69"/>
      <c r="VOQ77" s="70"/>
      <c r="VOR77" s="70"/>
      <c r="VOS77" s="70"/>
      <c r="VOT77" s="71"/>
      <c r="VOV77" s="65"/>
      <c r="VOW77" s="69"/>
      <c r="VOX77" s="69"/>
      <c r="VOY77" s="70"/>
      <c r="VOZ77" s="70"/>
      <c r="VPA77" s="70"/>
      <c r="VPB77" s="71"/>
      <c r="VPD77" s="65"/>
      <c r="VPE77" s="69"/>
      <c r="VPF77" s="69"/>
      <c r="VPG77" s="70"/>
      <c r="VPH77" s="70"/>
      <c r="VPI77" s="70"/>
      <c r="VPJ77" s="71"/>
      <c r="VPL77" s="65"/>
      <c r="VPM77" s="69"/>
      <c r="VPN77" s="69"/>
      <c r="VPO77" s="70"/>
      <c r="VPP77" s="70"/>
      <c r="VPQ77" s="70"/>
      <c r="VPR77" s="71"/>
      <c r="VPT77" s="65"/>
      <c r="VPU77" s="69"/>
      <c r="VPV77" s="69"/>
      <c r="VPW77" s="70"/>
      <c r="VPX77" s="70"/>
      <c r="VPY77" s="70"/>
      <c r="VPZ77" s="71"/>
      <c r="VQB77" s="65"/>
      <c r="VQC77" s="69"/>
      <c r="VQD77" s="69"/>
      <c r="VQE77" s="70"/>
      <c r="VQF77" s="70"/>
      <c r="VQG77" s="70"/>
      <c r="VQH77" s="71"/>
      <c r="VQJ77" s="65"/>
      <c r="VQK77" s="69"/>
      <c r="VQL77" s="69"/>
      <c r="VQM77" s="70"/>
      <c r="VQN77" s="70"/>
      <c r="VQO77" s="70"/>
      <c r="VQP77" s="71"/>
      <c r="VQR77" s="65"/>
      <c r="VQS77" s="69"/>
      <c r="VQT77" s="69"/>
      <c r="VQU77" s="70"/>
      <c r="VQV77" s="70"/>
      <c r="VQW77" s="70"/>
      <c r="VQX77" s="71"/>
      <c r="VQZ77" s="65"/>
      <c r="VRA77" s="69"/>
      <c r="VRB77" s="69"/>
      <c r="VRC77" s="70"/>
      <c r="VRD77" s="70"/>
      <c r="VRE77" s="70"/>
      <c r="VRF77" s="71"/>
      <c r="VRH77" s="65"/>
      <c r="VRI77" s="69"/>
      <c r="VRJ77" s="69"/>
      <c r="VRK77" s="70"/>
      <c r="VRL77" s="70"/>
      <c r="VRM77" s="70"/>
      <c r="VRN77" s="71"/>
      <c r="VRP77" s="65"/>
      <c r="VRQ77" s="69"/>
      <c r="VRR77" s="69"/>
      <c r="VRS77" s="70"/>
      <c r="VRT77" s="70"/>
      <c r="VRU77" s="70"/>
      <c r="VRV77" s="71"/>
      <c r="VRX77" s="65"/>
      <c r="VRY77" s="69"/>
      <c r="VRZ77" s="69"/>
      <c r="VSA77" s="70"/>
      <c r="VSB77" s="70"/>
      <c r="VSC77" s="70"/>
      <c r="VSD77" s="71"/>
      <c r="VSF77" s="65"/>
      <c r="VSG77" s="69"/>
      <c r="VSH77" s="69"/>
      <c r="VSI77" s="70"/>
      <c r="VSJ77" s="70"/>
      <c r="VSK77" s="70"/>
      <c r="VSL77" s="71"/>
      <c r="VSN77" s="65"/>
      <c r="VSO77" s="69"/>
      <c r="VSP77" s="69"/>
      <c r="VSQ77" s="70"/>
      <c r="VSR77" s="70"/>
      <c r="VSS77" s="70"/>
      <c r="VST77" s="71"/>
      <c r="VSV77" s="65"/>
      <c r="VSW77" s="69"/>
      <c r="VSX77" s="69"/>
      <c r="VSY77" s="70"/>
      <c r="VSZ77" s="70"/>
      <c r="VTA77" s="70"/>
      <c r="VTB77" s="71"/>
      <c r="VTD77" s="65"/>
      <c r="VTE77" s="69"/>
      <c r="VTF77" s="69"/>
      <c r="VTG77" s="70"/>
      <c r="VTH77" s="70"/>
      <c r="VTI77" s="70"/>
      <c r="VTJ77" s="71"/>
      <c r="VTL77" s="65"/>
      <c r="VTM77" s="69"/>
      <c r="VTN77" s="69"/>
      <c r="VTO77" s="70"/>
      <c r="VTP77" s="70"/>
      <c r="VTQ77" s="70"/>
      <c r="VTR77" s="71"/>
      <c r="VTT77" s="65"/>
      <c r="VTU77" s="69"/>
      <c r="VTV77" s="69"/>
      <c r="VTW77" s="70"/>
      <c r="VTX77" s="70"/>
      <c r="VTY77" s="70"/>
      <c r="VTZ77" s="71"/>
      <c r="VUB77" s="65"/>
      <c r="VUC77" s="69"/>
      <c r="VUD77" s="69"/>
      <c r="VUE77" s="70"/>
      <c r="VUF77" s="70"/>
      <c r="VUG77" s="70"/>
      <c r="VUH77" s="71"/>
      <c r="VUJ77" s="65"/>
      <c r="VUK77" s="69"/>
      <c r="VUL77" s="69"/>
      <c r="VUM77" s="70"/>
      <c r="VUN77" s="70"/>
      <c r="VUO77" s="70"/>
      <c r="VUP77" s="71"/>
      <c r="VUR77" s="65"/>
      <c r="VUS77" s="69"/>
      <c r="VUT77" s="69"/>
      <c r="VUU77" s="70"/>
      <c r="VUV77" s="70"/>
      <c r="VUW77" s="70"/>
      <c r="VUX77" s="71"/>
      <c r="VUZ77" s="65"/>
      <c r="VVA77" s="69"/>
      <c r="VVB77" s="69"/>
      <c r="VVC77" s="70"/>
      <c r="VVD77" s="70"/>
      <c r="VVE77" s="70"/>
      <c r="VVF77" s="71"/>
      <c r="VVH77" s="65"/>
      <c r="VVI77" s="69"/>
      <c r="VVJ77" s="69"/>
      <c r="VVK77" s="70"/>
      <c r="VVL77" s="70"/>
      <c r="VVM77" s="70"/>
      <c r="VVN77" s="71"/>
      <c r="VVP77" s="65"/>
      <c r="VVQ77" s="69"/>
      <c r="VVR77" s="69"/>
      <c r="VVS77" s="70"/>
      <c r="VVT77" s="70"/>
      <c r="VVU77" s="70"/>
      <c r="VVV77" s="71"/>
      <c r="VVX77" s="65"/>
      <c r="VVY77" s="69"/>
      <c r="VVZ77" s="69"/>
      <c r="VWA77" s="70"/>
      <c r="VWB77" s="70"/>
      <c r="VWC77" s="70"/>
      <c r="VWD77" s="71"/>
      <c r="VWF77" s="65"/>
      <c r="VWG77" s="69"/>
      <c r="VWH77" s="69"/>
      <c r="VWI77" s="70"/>
      <c r="VWJ77" s="70"/>
      <c r="VWK77" s="70"/>
      <c r="VWL77" s="71"/>
      <c r="VWN77" s="65"/>
      <c r="VWO77" s="69"/>
      <c r="VWP77" s="69"/>
      <c r="VWQ77" s="70"/>
      <c r="VWR77" s="70"/>
      <c r="VWS77" s="70"/>
      <c r="VWT77" s="71"/>
      <c r="VWV77" s="65"/>
      <c r="VWW77" s="69"/>
      <c r="VWX77" s="69"/>
      <c r="VWY77" s="70"/>
      <c r="VWZ77" s="70"/>
      <c r="VXA77" s="70"/>
      <c r="VXB77" s="71"/>
      <c r="VXD77" s="65"/>
      <c r="VXE77" s="69"/>
      <c r="VXF77" s="69"/>
      <c r="VXG77" s="70"/>
      <c r="VXH77" s="70"/>
      <c r="VXI77" s="70"/>
      <c r="VXJ77" s="71"/>
      <c r="VXL77" s="65"/>
      <c r="VXM77" s="69"/>
      <c r="VXN77" s="69"/>
      <c r="VXO77" s="70"/>
      <c r="VXP77" s="70"/>
      <c r="VXQ77" s="70"/>
      <c r="VXR77" s="71"/>
      <c r="VXT77" s="65"/>
      <c r="VXU77" s="69"/>
      <c r="VXV77" s="69"/>
      <c r="VXW77" s="70"/>
      <c r="VXX77" s="70"/>
      <c r="VXY77" s="70"/>
      <c r="VXZ77" s="71"/>
      <c r="VYB77" s="65"/>
      <c r="VYC77" s="69"/>
      <c r="VYD77" s="69"/>
      <c r="VYE77" s="70"/>
      <c r="VYF77" s="70"/>
      <c r="VYG77" s="70"/>
      <c r="VYH77" s="71"/>
      <c r="VYJ77" s="65"/>
      <c r="VYK77" s="69"/>
      <c r="VYL77" s="69"/>
      <c r="VYM77" s="70"/>
      <c r="VYN77" s="70"/>
      <c r="VYO77" s="70"/>
      <c r="VYP77" s="71"/>
      <c r="VYR77" s="65"/>
      <c r="VYS77" s="69"/>
      <c r="VYT77" s="69"/>
      <c r="VYU77" s="70"/>
      <c r="VYV77" s="70"/>
      <c r="VYW77" s="70"/>
      <c r="VYX77" s="71"/>
      <c r="VYZ77" s="65"/>
      <c r="VZA77" s="69"/>
      <c r="VZB77" s="69"/>
      <c r="VZC77" s="70"/>
      <c r="VZD77" s="70"/>
      <c r="VZE77" s="70"/>
      <c r="VZF77" s="71"/>
      <c r="VZH77" s="65"/>
      <c r="VZI77" s="69"/>
      <c r="VZJ77" s="69"/>
      <c r="VZK77" s="70"/>
      <c r="VZL77" s="70"/>
      <c r="VZM77" s="70"/>
      <c r="VZN77" s="71"/>
      <c r="VZP77" s="65"/>
      <c r="VZQ77" s="69"/>
      <c r="VZR77" s="69"/>
      <c r="VZS77" s="70"/>
      <c r="VZT77" s="70"/>
      <c r="VZU77" s="70"/>
      <c r="VZV77" s="71"/>
      <c r="VZX77" s="65"/>
      <c r="VZY77" s="69"/>
      <c r="VZZ77" s="69"/>
      <c r="WAA77" s="70"/>
      <c r="WAB77" s="70"/>
      <c r="WAC77" s="70"/>
      <c r="WAD77" s="71"/>
      <c r="WAF77" s="65"/>
      <c r="WAG77" s="69"/>
      <c r="WAH77" s="69"/>
      <c r="WAI77" s="70"/>
      <c r="WAJ77" s="70"/>
      <c r="WAK77" s="70"/>
      <c r="WAL77" s="71"/>
      <c r="WAN77" s="65"/>
      <c r="WAO77" s="69"/>
      <c r="WAP77" s="69"/>
      <c r="WAQ77" s="70"/>
      <c r="WAR77" s="70"/>
      <c r="WAS77" s="70"/>
      <c r="WAT77" s="71"/>
      <c r="WAV77" s="65"/>
      <c r="WAW77" s="69"/>
      <c r="WAX77" s="69"/>
      <c r="WAY77" s="70"/>
      <c r="WAZ77" s="70"/>
      <c r="WBA77" s="70"/>
      <c r="WBB77" s="71"/>
      <c r="WBD77" s="65"/>
      <c r="WBE77" s="69"/>
      <c r="WBF77" s="69"/>
      <c r="WBG77" s="70"/>
      <c r="WBH77" s="70"/>
      <c r="WBI77" s="70"/>
      <c r="WBJ77" s="71"/>
      <c r="WBL77" s="65"/>
      <c r="WBM77" s="69"/>
      <c r="WBN77" s="69"/>
      <c r="WBO77" s="70"/>
      <c r="WBP77" s="70"/>
      <c r="WBQ77" s="70"/>
      <c r="WBR77" s="71"/>
      <c r="WBT77" s="65"/>
      <c r="WBU77" s="69"/>
      <c r="WBV77" s="69"/>
      <c r="WBW77" s="70"/>
      <c r="WBX77" s="70"/>
      <c r="WBY77" s="70"/>
      <c r="WBZ77" s="71"/>
      <c r="WCB77" s="65"/>
      <c r="WCC77" s="69"/>
      <c r="WCD77" s="69"/>
      <c r="WCE77" s="70"/>
      <c r="WCF77" s="70"/>
      <c r="WCG77" s="70"/>
      <c r="WCH77" s="71"/>
      <c r="WCJ77" s="65"/>
      <c r="WCK77" s="69"/>
      <c r="WCL77" s="69"/>
      <c r="WCM77" s="70"/>
      <c r="WCN77" s="70"/>
      <c r="WCO77" s="70"/>
      <c r="WCP77" s="71"/>
      <c r="WCR77" s="65"/>
      <c r="WCS77" s="69"/>
      <c r="WCT77" s="69"/>
      <c r="WCU77" s="70"/>
      <c r="WCV77" s="70"/>
      <c r="WCW77" s="70"/>
      <c r="WCX77" s="71"/>
      <c r="WCZ77" s="65"/>
      <c r="WDA77" s="69"/>
      <c r="WDB77" s="69"/>
      <c r="WDC77" s="70"/>
      <c r="WDD77" s="70"/>
      <c r="WDE77" s="70"/>
      <c r="WDF77" s="71"/>
      <c r="WDH77" s="65"/>
      <c r="WDI77" s="69"/>
      <c r="WDJ77" s="69"/>
      <c r="WDK77" s="70"/>
      <c r="WDL77" s="70"/>
      <c r="WDM77" s="70"/>
      <c r="WDN77" s="71"/>
      <c r="WDP77" s="65"/>
      <c r="WDQ77" s="69"/>
      <c r="WDR77" s="69"/>
      <c r="WDS77" s="70"/>
      <c r="WDT77" s="70"/>
      <c r="WDU77" s="70"/>
      <c r="WDV77" s="71"/>
      <c r="WDX77" s="65"/>
      <c r="WDY77" s="69"/>
      <c r="WDZ77" s="69"/>
      <c r="WEA77" s="70"/>
      <c r="WEB77" s="70"/>
      <c r="WEC77" s="70"/>
      <c r="WED77" s="71"/>
      <c r="WEF77" s="65"/>
      <c r="WEG77" s="69"/>
      <c r="WEH77" s="69"/>
      <c r="WEI77" s="70"/>
      <c r="WEJ77" s="70"/>
      <c r="WEK77" s="70"/>
      <c r="WEL77" s="71"/>
      <c r="WEN77" s="65"/>
      <c r="WEO77" s="69"/>
      <c r="WEP77" s="69"/>
      <c r="WEQ77" s="70"/>
      <c r="WER77" s="70"/>
      <c r="WES77" s="70"/>
      <c r="WET77" s="71"/>
      <c r="WEV77" s="65"/>
      <c r="WEW77" s="69"/>
      <c r="WEX77" s="69"/>
      <c r="WEY77" s="70"/>
      <c r="WEZ77" s="70"/>
      <c r="WFA77" s="70"/>
      <c r="WFB77" s="71"/>
      <c r="WFD77" s="65"/>
      <c r="WFE77" s="69"/>
      <c r="WFF77" s="69"/>
      <c r="WFG77" s="70"/>
      <c r="WFH77" s="70"/>
      <c r="WFI77" s="70"/>
      <c r="WFJ77" s="71"/>
      <c r="WFL77" s="65"/>
      <c r="WFM77" s="69"/>
      <c r="WFN77" s="69"/>
      <c r="WFO77" s="70"/>
      <c r="WFP77" s="70"/>
      <c r="WFQ77" s="70"/>
      <c r="WFR77" s="71"/>
      <c r="WFT77" s="65"/>
      <c r="WFU77" s="69"/>
      <c r="WFV77" s="69"/>
      <c r="WFW77" s="70"/>
      <c r="WFX77" s="70"/>
      <c r="WFY77" s="70"/>
      <c r="WFZ77" s="71"/>
      <c r="WGB77" s="65"/>
      <c r="WGC77" s="69"/>
      <c r="WGD77" s="69"/>
      <c r="WGE77" s="70"/>
      <c r="WGF77" s="70"/>
      <c r="WGG77" s="70"/>
      <c r="WGH77" s="71"/>
      <c r="WGJ77" s="65"/>
      <c r="WGK77" s="69"/>
      <c r="WGL77" s="69"/>
      <c r="WGM77" s="70"/>
      <c r="WGN77" s="70"/>
      <c r="WGO77" s="70"/>
      <c r="WGP77" s="71"/>
      <c r="WGR77" s="65"/>
      <c r="WGS77" s="69"/>
      <c r="WGT77" s="69"/>
      <c r="WGU77" s="70"/>
      <c r="WGV77" s="70"/>
      <c r="WGW77" s="70"/>
      <c r="WGX77" s="71"/>
      <c r="WGZ77" s="65"/>
      <c r="WHA77" s="69"/>
      <c r="WHB77" s="69"/>
      <c r="WHC77" s="70"/>
      <c r="WHD77" s="70"/>
      <c r="WHE77" s="70"/>
      <c r="WHF77" s="71"/>
      <c r="WHH77" s="65"/>
      <c r="WHI77" s="69"/>
      <c r="WHJ77" s="69"/>
      <c r="WHK77" s="70"/>
      <c r="WHL77" s="70"/>
      <c r="WHM77" s="70"/>
      <c r="WHN77" s="71"/>
      <c r="WHP77" s="65"/>
      <c r="WHQ77" s="69"/>
      <c r="WHR77" s="69"/>
      <c r="WHS77" s="70"/>
      <c r="WHT77" s="70"/>
      <c r="WHU77" s="70"/>
      <c r="WHV77" s="71"/>
      <c r="WHX77" s="65"/>
      <c r="WHY77" s="69"/>
      <c r="WHZ77" s="69"/>
      <c r="WIA77" s="70"/>
      <c r="WIB77" s="70"/>
      <c r="WIC77" s="70"/>
      <c r="WID77" s="71"/>
      <c r="WIF77" s="65"/>
      <c r="WIG77" s="69"/>
      <c r="WIH77" s="69"/>
      <c r="WII77" s="70"/>
      <c r="WIJ77" s="70"/>
      <c r="WIK77" s="70"/>
      <c r="WIL77" s="71"/>
      <c r="WIN77" s="65"/>
      <c r="WIO77" s="69"/>
      <c r="WIP77" s="69"/>
      <c r="WIQ77" s="70"/>
      <c r="WIR77" s="70"/>
      <c r="WIS77" s="70"/>
      <c r="WIT77" s="71"/>
      <c r="WIV77" s="65"/>
      <c r="WIW77" s="69"/>
      <c r="WIX77" s="69"/>
      <c r="WIY77" s="70"/>
      <c r="WIZ77" s="70"/>
      <c r="WJA77" s="70"/>
      <c r="WJB77" s="71"/>
      <c r="WJD77" s="65"/>
      <c r="WJE77" s="69"/>
      <c r="WJF77" s="69"/>
      <c r="WJG77" s="70"/>
      <c r="WJH77" s="70"/>
      <c r="WJI77" s="70"/>
      <c r="WJJ77" s="71"/>
      <c r="WJL77" s="65"/>
      <c r="WJM77" s="69"/>
      <c r="WJN77" s="69"/>
      <c r="WJO77" s="70"/>
      <c r="WJP77" s="70"/>
      <c r="WJQ77" s="70"/>
      <c r="WJR77" s="71"/>
      <c r="WJT77" s="65"/>
      <c r="WJU77" s="69"/>
      <c r="WJV77" s="69"/>
      <c r="WJW77" s="70"/>
      <c r="WJX77" s="70"/>
      <c r="WJY77" s="70"/>
      <c r="WJZ77" s="71"/>
      <c r="WKB77" s="65"/>
      <c r="WKC77" s="69"/>
      <c r="WKD77" s="69"/>
      <c r="WKE77" s="70"/>
      <c r="WKF77" s="70"/>
      <c r="WKG77" s="70"/>
      <c r="WKH77" s="71"/>
      <c r="WKJ77" s="65"/>
      <c r="WKK77" s="69"/>
      <c r="WKL77" s="69"/>
      <c r="WKM77" s="70"/>
      <c r="WKN77" s="70"/>
      <c r="WKO77" s="70"/>
      <c r="WKP77" s="71"/>
      <c r="WKR77" s="65"/>
      <c r="WKS77" s="69"/>
      <c r="WKT77" s="69"/>
      <c r="WKU77" s="70"/>
      <c r="WKV77" s="70"/>
      <c r="WKW77" s="70"/>
      <c r="WKX77" s="71"/>
      <c r="WKZ77" s="65"/>
      <c r="WLA77" s="69"/>
      <c r="WLB77" s="69"/>
      <c r="WLC77" s="70"/>
      <c r="WLD77" s="70"/>
      <c r="WLE77" s="70"/>
      <c r="WLF77" s="71"/>
      <c r="WLH77" s="65"/>
      <c r="WLI77" s="69"/>
      <c r="WLJ77" s="69"/>
      <c r="WLK77" s="70"/>
      <c r="WLL77" s="70"/>
      <c r="WLM77" s="70"/>
      <c r="WLN77" s="71"/>
      <c r="WLP77" s="65"/>
      <c r="WLQ77" s="69"/>
      <c r="WLR77" s="69"/>
      <c r="WLS77" s="70"/>
      <c r="WLT77" s="70"/>
      <c r="WLU77" s="70"/>
      <c r="WLV77" s="71"/>
      <c r="WLX77" s="65"/>
      <c r="WLY77" s="69"/>
      <c r="WLZ77" s="69"/>
      <c r="WMA77" s="70"/>
      <c r="WMB77" s="70"/>
      <c r="WMC77" s="70"/>
      <c r="WMD77" s="71"/>
      <c r="WMF77" s="65"/>
      <c r="WMG77" s="69"/>
      <c r="WMH77" s="69"/>
      <c r="WMI77" s="70"/>
      <c r="WMJ77" s="70"/>
      <c r="WMK77" s="70"/>
      <c r="WML77" s="71"/>
      <c r="WMN77" s="65"/>
      <c r="WMO77" s="69"/>
      <c r="WMP77" s="69"/>
      <c r="WMQ77" s="70"/>
      <c r="WMR77" s="70"/>
      <c r="WMS77" s="70"/>
      <c r="WMT77" s="71"/>
      <c r="WMV77" s="65"/>
      <c r="WMW77" s="69"/>
      <c r="WMX77" s="69"/>
      <c r="WMY77" s="70"/>
      <c r="WMZ77" s="70"/>
      <c r="WNA77" s="70"/>
      <c r="WNB77" s="71"/>
      <c r="WND77" s="65"/>
      <c r="WNE77" s="69"/>
      <c r="WNF77" s="69"/>
      <c r="WNG77" s="70"/>
      <c r="WNH77" s="70"/>
      <c r="WNI77" s="70"/>
      <c r="WNJ77" s="71"/>
      <c r="WNL77" s="65"/>
      <c r="WNM77" s="69"/>
      <c r="WNN77" s="69"/>
      <c r="WNO77" s="70"/>
      <c r="WNP77" s="70"/>
      <c r="WNQ77" s="70"/>
      <c r="WNR77" s="71"/>
      <c r="WNT77" s="65"/>
      <c r="WNU77" s="69"/>
      <c r="WNV77" s="69"/>
      <c r="WNW77" s="70"/>
      <c r="WNX77" s="70"/>
      <c r="WNY77" s="70"/>
      <c r="WNZ77" s="71"/>
      <c r="WOB77" s="65"/>
      <c r="WOC77" s="69"/>
      <c r="WOD77" s="69"/>
      <c r="WOE77" s="70"/>
      <c r="WOF77" s="70"/>
      <c r="WOG77" s="70"/>
      <c r="WOH77" s="71"/>
      <c r="WOJ77" s="65"/>
      <c r="WOK77" s="69"/>
      <c r="WOL77" s="69"/>
      <c r="WOM77" s="70"/>
      <c r="WON77" s="70"/>
      <c r="WOO77" s="70"/>
      <c r="WOP77" s="71"/>
      <c r="WOR77" s="65"/>
      <c r="WOS77" s="69"/>
      <c r="WOT77" s="69"/>
      <c r="WOU77" s="70"/>
      <c r="WOV77" s="70"/>
      <c r="WOW77" s="70"/>
      <c r="WOX77" s="71"/>
      <c r="WOZ77" s="65"/>
      <c r="WPA77" s="69"/>
      <c r="WPB77" s="69"/>
      <c r="WPC77" s="70"/>
      <c r="WPD77" s="70"/>
      <c r="WPE77" s="70"/>
      <c r="WPF77" s="71"/>
      <c r="WPH77" s="65"/>
      <c r="WPI77" s="69"/>
      <c r="WPJ77" s="69"/>
      <c r="WPK77" s="70"/>
      <c r="WPL77" s="70"/>
      <c r="WPM77" s="70"/>
      <c r="WPN77" s="71"/>
      <c r="WPP77" s="65"/>
      <c r="WPQ77" s="69"/>
      <c r="WPR77" s="69"/>
      <c r="WPS77" s="70"/>
      <c r="WPT77" s="70"/>
      <c r="WPU77" s="70"/>
      <c r="WPV77" s="71"/>
      <c r="WPX77" s="65"/>
      <c r="WPY77" s="69"/>
      <c r="WPZ77" s="69"/>
      <c r="WQA77" s="70"/>
      <c r="WQB77" s="70"/>
      <c r="WQC77" s="70"/>
      <c r="WQD77" s="71"/>
      <c r="WQF77" s="65"/>
      <c r="WQG77" s="69"/>
      <c r="WQH77" s="69"/>
      <c r="WQI77" s="70"/>
      <c r="WQJ77" s="70"/>
      <c r="WQK77" s="70"/>
      <c r="WQL77" s="71"/>
      <c r="WQN77" s="65"/>
      <c r="WQO77" s="69"/>
      <c r="WQP77" s="69"/>
      <c r="WQQ77" s="70"/>
      <c r="WQR77" s="70"/>
      <c r="WQS77" s="70"/>
      <c r="WQT77" s="71"/>
      <c r="WQV77" s="65"/>
      <c r="WQW77" s="69"/>
      <c r="WQX77" s="69"/>
      <c r="WQY77" s="70"/>
      <c r="WQZ77" s="70"/>
      <c r="WRA77" s="70"/>
      <c r="WRB77" s="71"/>
      <c r="WRD77" s="65"/>
      <c r="WRE77" s="69"/>
      <c r="WRF77" s="69"/>
      <c r="WRG77" s="70"/>
      <c r="WRH77" s="70"/>
      <c r="WRI77" s="70"/>
      <c r="WRJ77" s="71"/>
      <c r="WRL77" s="65"/>
      <c r="WRM77" s="69"/>
      <c r="WRN77" s="69"/>
      <c r="WRO77" s="70"/>
      <c r="WRP77" s="70"/>
      <c r="WRQ77" s="70"/>
      <c r="WRR77" s="71"/>
      <c r="WRT77" s="65"/>
      <c r="WRU77" s="69"/>
      <c r="WRV77" s="69"/>
      <c r="WRW77" s="70"/>
      <c r="WRX77" s="70"/>
      <c r="WRY77" s="70"/>
      <c r="WRZ77" s="71"/>
      <c r="WSB77" s="65"/>
      <c r="WSC77" s="69"/>
      <c r="WSD77" s="69"/>
      <c r="WSE77" s="70"/>
      <c r="WSF77" s="70"/>
      <c r="WSG77" s="70"/>
      <c r="WSH77" s="71"/>
      <c r="WSJ77" s="65"/>
      <c r="WSK77" s="69"/>
      <c r="WSL77" s="69"/>
      <c r="WSM77" s="70"/>
      <c r="WSN77" s="70"/>
      <c r="WSO77" s="70"/>
      <c r="WSP77" s="71"/>
      <c r="WSR77" s="65"/>
      <c r="WSS77" s="69"/>
      <c r="WST77" s="69"/>
      <c r="WSU77" s="70"/>
      <c r="WSV77" s="70"/>
      <c r="WSW77" s="70"/>
      <c r="WSX77" s="71"/>
      <c r="WSZ77" s="65"/>
      <c r="WTA77" s="69"/>
      <c r="WTB77" s="69"/>
      <c r="WTC77" s="70"/>
      <c r="WTD77" s="70"/>
      <c r="WTE77" s="70"/>
      <c r="WTF77" s="71"/>
      <c r="WTH77" s="65"/>
      <c r="WTI77" s="69"/>
      <c r="WTJ77" s="69"/>
      <c r="WTK77" s="70"/>
      <c r="WTL77" s="70"/>
      <c r="WTM77" s="70"/>
      <c r="WTN77" s="71"/>
      <c r="WTP77" s="65"/>
      <c r="WTQ77" s="69"/>
      <c r="WTR77" s="69"/>
      <c r="WTS77" s="70"/>
      <c r="WTT77" s="70"/>
      <c r="WTU77" s="70"/>
      <c r="WTV77" s="71"/>
      <c r="WTX77" s="65"/>
      <c r="WTY77" s="69"/>
      <c r="WTZ77" s="69"/>
      <c r="WUA77" s="70"/>
      <c r="WUB77" s="70"/>
      <c r="WUC77" s="70"/>
      <c r="WUD77" s="71"/>
      <c r="WUF77" s="65"/>
      <c r="WUG77" s="69"/>
      <c r="WUH77" s="69"/>
      <c r="WUI77" s="70"/>
      <c r="WUJ77" s="70"/>
      <c r="WUK77" s="70"/>
      <c r="WUL77" s="71"/>
      <c r="WUN77" s="65"/>
      <c r="WUO77" s="69"/>
      <c r="WUP77" s="69"/>
      <c r="WUQ77" s="70"/>
      <c r="WUR77" s="70"/>
      <c r="WUS77" s="70"/>
      <c r="WUT77" s="71"/>
      <c r="WUV77" s="65"/>
      <c r="WUW77" s="69"/>
      <c r="WUX77" s="69"/>
      <c r="WUY77" s="70"/>
      <c r="WUZ77" s="70"/>
      <c r="WVA77" s="70"/>
      <c r="WVB77" s="71"/>
      <c r="WVD77" s="65"/>
      <c r="WVE77" s="69"/>
      <c r="WVF77" s="69"/>
      <c r="WVG77" s="70"/>
      <c r="WVH77" s="70"/>
      <c r="WVI77" s="70"/>
      <c r="WVJ77" s="71"/>
      <c r="WVL77" s="65"/>
      <c r="WVM77" s="69"/>
      <c r="WVN77" s="69"/>
      <c r="WVO77" s="70"/>
      <c r="WVP77" s="70"/>
      <c r="WVQ77" s="70"/>
      <c r="WVR77" s="71"/>
      <c r="WVT77" s="65"/>
      <c r="WVU77" s="69"/>
      <c r="WVV77" s="69"/>
      <c r="WVW77" s="70"/>
      <c r="WVX77" s="70"/>
      <c r="WVY77" s="70"/>
      <c r="WVZ77" s="71"/>
      <c r="WWB77" s="65"/>
      <c r="WWC77" s="69"/>
      <c r="WWD77" s="69"/>
      <c r="WWE77" s="70"/>
      <c r="WWF77" s="70"/>
      <c r="WWG77" s="70"/>
      <c r="WWH77" s="71"/>
      <c r="WWJ77" s="65"/>
      <c r="WWK77" s="69"/>
      <c r="WWL77" s="69"/>
      <c r="WWM77" s="70"/>
      <c r="WWN77" s="70"/>
      <c r="WWO77" s="70"/>
      <c r="WWP77" s="71"/>
      <c r="WWR77" s="65"/>
      <c r="WWS77" s="69"/>
      <c r="WWT77" s="69"/>
      <c r="WWU77" s="70"/>
      <c r="WWV77" s="70"/>
      <c r="WWW77" s="70"/>
      <c r="WWX77" s="71"/>
      <c r="WWZ77" s="65"/>
      <c r="WXA77" s="69"/>
      <c r="WXB77" s="69"/>
      <c r="WXC77" s="70"/>
      <c r="WXD77" s="70"/>
      <c r="WXE77" s="70"/>
      <c r="WXF77" s="71"/>
      <c r="WXH77" s="65"/>
      <c r="WXI77" s="69"/>
      <c r="WXJ77" s="69"/>
      <c r="WXK77" s="70"/>
      <c r="WXL77" s="70"/>
      <c r="WXM77" s="70"/>
      <c r="WXN77" s="71"/>
      <c r="WXP77" s="65"/>
      <c r="WXQ77" s="69"/>
      <c r="WXR77" s="69"/>
      <c r="WXS77" s="70"/>
      <c r="WXT77" s="70"/>
      <c r="WXU77" s="70"/>
      <c r="WXV77" s="71"/>
      <c r="WXX77" s="65"/>
      <c r="WXY77" s="69"/>
      <c r="WXZ77" s="69"/>
      <c r="WYA77" s="70"/>
      <c r="WYB77" s="70"/>
      <c r="WYC77" s="70"/>
      <c r="WYD77" s="71"/>
      <c r="WYF77" s="65"/>
      <c r="WYG77" s="69"/>
      <c r="WYH77" s="69"/>
      <c r="WYI77" s="70"/>
      <c r="WYJ77" s="70"/>
      <c r="WYK77" s="70"/>
      <c r="WYL77" s="71"/>
      <c r="WYN77" s="65"/>
      <c r="WYO77" s="69"/>
      <c r="WYP77" s="69"/>
      <c r="WYQ77" s="70"/>
      <c r="WYR77" s="70"/>
      <c r="WYS77" s="70"/>
      <c r="WYT77" s="71"/>
      <c r="WYV77" s="65"/>
      <c r="WYW77" s="69"/>
      <c r="WYX77" s="69"/>
      <c r="WYY77" s="70"/>
      <c r="WYZ77" s="70"/>
      <c r="WZA77" s="70"/>
      <c r="WZB77" s="71"/>
      <c r="WZD77" s="65"/>
      <c r="WZE77" s="69"/>
      <c r="WZF77" s="69"/>
      <c r="WZG77" s="70"/>
      <c r="WZH77" s="70"/>
      <c r="WZI77" s="70"/>
      <c r="WZJ77" s="71"/>
      <c r="WZL77" s="65"/>
      <c r="WZM77" s="69"/>
      <c r="WZN77" s="69"/>
      <c r="WZO77" s="70"/>
      <c r="WZP77" s="70"/>
      <c r="WZQ77" s="70"/>
      <c r="WZR77" s="71"/>
      <c r="WZT77" s="65"/>
      <c r="WZU77" s="69"/>
      <c r="WZV77" s="69"/>
      <c r="WZW77" s="70"/>
      <c r="WZX77" s="70"/>
      <c r="WZY77" s="70"/>
      <c r="WZZ77" s="71"/>
      <c r="XAB77" s="65"/>
      <c r="XAC77" s="69"/>
      <c r="XAD77" s="69"/>
      <c r="XAE77" s="70"/>
      <c r="XAF77" s="70"/>
      <c r="XAG77" s="70"/>
      <c r="XAH77" s="71"/>
      <c r="XAJ77" s="65"/>
      <c r="XAK77" s="69"/>
      <c r="XAL77" s="69"/>
      <c r="XAM77" s="70"/>
      <c r="XAN77" s="70"/>
      <c r="XAO77" s="70"/>
      <c r="XAP77" s="71"/>
      <c r="XAR77" s="65"/>
      <c r="XAS77" s="69"/>
      <c r="XAT77" s="69"/>
      <c r="XAU77" s="70"/>
      <c r="XAV77" s="70"/>
      <c r="XAW77" s="70"/>
      <c r="XAX77" s="71"/>
      <c r="XAZ77" s="65"/>
      <c r="XBA77" s="69"/>
      <c r="XBB77" s="69"/>
      <c r="XBC77" s="70"/>
      <c r="XBD77" s="70"/>
      <c r="XBE77" s="70"/>
      <c r="XBF77" s="71"/>
      <c r="XBH77" s="65"/>
      <c r="XBI77" s="69"/>
      <c r="XBJ77" s="69"/>
      <c r="XBK77" s="70"/>
      <c r="XBL77" s="70"/>
      <c r="XBM77" s="70"/>
      <c r="XBN77" s="71"/>
      <c r="XBP77" s="65"/>
      <c r="XBQ77" s="69"/>
      <c r="XBR77" s="69"/>
      <c r="XBS77" s="70"/>
      <c r="XBT77" s="70"/>
      <c r="XBU77" s="70"/>
      <c r="XBV77" s="71"/>
      <c r="XBX77" s="65"/>
      <c r="XBY77" s="69"/>
      <c r="XBZ77" s="69"/>
      <c r="XCA77" s="70"/>
      <c r="XCB77" s="70"/>
      <c r="XCC77" s="70"/>
      <c r="XCD77" s="71"/>
      <c r="XCF77" s="65"/>
      <c r="XCG77" s="69"/>
      <c r="XCH77" s="69"/>
      <c r="XCI77" s="70"/>
      <c r="XCJ77" s="70"/>
      <c r="XCK77" s="70"/>
      <c r="XCL77" s="71"/>
      <c r="XCN77" s="65"/>
      <c r="XCO77" s="69"/>
      <c r="XCP77" s="69"/>
      <c r="XCQ77" s="70"/>
      <c r="XCR77" s="70"/>
      <c r="XCS77" s="70"/>
      <c r="XCT77" s="71"/>
      <c r="XCV77" s="65"/>
      <c r="XCW77" s="69"/>
      <c r="XCX77" s="69"/>
      <c r="XCY77" s="70"/>
      <c r="XCZ77" s="70"/>
      <c r="XDA77" s="70"/>
      <c r="XDB77" s="71"/>
      <c r="XDD77" s="65"/>
      <c r="XDE77" s="69"/>
      <c r="XDF77" s="69"/>
      <c r="XDG77" s="70"/>
      <c r="XDH77" s="70"/>
      <c r="XDI77" s="70"/>
      <c r="XDJ77" s="71"/>
      <c r="XDL77" s="65"/>
      <c r="XDM77" s="69"/>
      <c r="XDN77" s="69"/>
      <c r="XDO77" s="70"/>
      <c r="XDP77" s="70"/>
      <c r="XDQ77" s="70"/>
      <c r="XDR77" s="71"/>
      <c r="XDT77" s="65"/>
      <c r="XDU77" s="69"/>
      <c r="XDV77" s="69"/>
      <c r="XDW77" s="70"/>
      <c r="XDX77" s="70"/>
      <c r="XDY77" s="70"/>
      <c r="XDZ77" s="71"/>
      <c r="XEB77" s="65"/>
      <c r="XEC77" s="69"/>
      <c r="XED77" s="69"/>
      <c r="XEE77" s="70"/>
      <c r="XEF77" s="70"/>
      <c r="XEG77" s="70"/>
      <c r="XEH77" s="71"/>
      <c r="XEJ77" s="65"/>
      <c r="XEK77" s="69"/>
      <c r="XEL77" s="69"/>
      <c r="XEM77" s="70"/>
      <c r="XEN77" s="70"/>
      <c r="XEO77" s="70"/>
      <c r="XEP77" s="71"/>
      <c r="XER77" s="65"/>
      <c r="XES77" s="69"/>
      <c r="XET77" s="69"/>
      <c r="XEU77" s="70"/>
      <c r="XEV77" s="70"/>
      <c r="XEW77" s="70"/>
      <c r="XEX77" s="71"/>
      <c r="XEZ77" s="65"/>
      <c r="XFA77" s="69"/>
      <c r="XFB77" s="69"/>
      <c r="XFC77" s="70"/>
      <c r="XFD77" s="70"/>
    </row>
    <row r="78" spans="1:16384" s="64" customFormat="1" ht="21" customHeight="1" x14ac:dyDescent="0.2">
      <c r="A78" s="426">
        <f t="shared" si="4"/>
        <v>69</v>
      </c>
      <c r="B78" s="1134"/>
      <c r="C78" s="1130" t="s">
        <v>92</v>
      </c>
      <c r="D78" s="1142"/>
      <c r="E78" s="1142"/>
      <c r="F78" s="1143"/>
      <c r="G78" s="55">
        <f>G79+G80+G82</f>
        <v>73053136.450000003</v>
      </c>
      <c r="H78" s="55"/>
      <c r="I78" s="55">
        <f>I79+I80+I82</f>
        <v>0</v>
      </c>
      <c r="J78" s="55">
        <f>J79+J80+J82</f>
        <v>0</v>
      </c>
      <c r="K78" s="55">
        <f>K79+K80+K82</f>
        <v>73053136.450000003</v>
      </c>
      <c r="L78" s="65"/>
      <c r="M78" s="69"/>
      <c r="N78" s="69"/>
      <c r="O78" s="70"/>
      <c r="P78" s="70"/>
      <c r="Q78" s="70"/>
      <c r="R78" s="71"/>
      <c r="T78" s="65"/>
      <c r="U78" s="69"/>
      <c r="V78" s="69"/>
      <c r="W78" s="70"/>
      <c r="X78" s="70"/>
      <c r="Y78" s="70"/>
      <c r="Z78" s="71"/>
      <c r="AB78" s="65"/>
      <c r="AC78" s="69"/>
      <c r="AD78" s="69"/>
      <c r="AE78" s="70"/>
      <c r="AF78" s="70"/>
      <c r="AG78" s="70"/>
      <c r="AH78" s="71"/>
      <c r="AJ78" s="65"/>
      <c r="AK78" s="69"/>
      <c r="AL78" s="69"/>
      <c r="AM78" s="70"/>
      <c r="AN78" s="70"/>
      <c r="AO78" s="70"/>
      <c r="AP78" s="71"/>
      <c r="AR78" s="65"/>
      <c r="AS78" s="69"/>
      <c r="AT78" s="69"/>
      <c r="AU78" s="70"/>
      <c r="AV78" s="70"/>
      <c r="AW78" s="70"/>
      <c r="AX78" s="71"/>
      <c r="AZ78" s="65"/>
      <c r="BA78" s="69"/>
      <c r="BB78" s="69"/>
      <c r="BC78" s="70"/>
      <c r="BD78" s="70"/>
      <c r="BE78" s="70"/>
      <c r="BF78" s="71"/>
      <c r="BH78" s="65"/>
      <c r="BI78" s="69"/>
      <c r="BJ78" s="69"/>
      <c r="BK78" s="70"/>
      <c r="BL78" s="70"/>
      <c r="BM78" s="70"/>
      <c r="BN78" s="71"/>
      <c r="BP78" s="65"/>
      <c r="BQ78" s="69"/>
      <c r="BR78" s="69"/>
      <c r="BS78" s="70"/>
      <c r="BT78" s="70"/>
      <c r="BU78" s="70"/>
      <c r="BV78" s="71"/>
      <c r="BX78" s="65"/>
      <c r="BY78" s="69"/>
      <c r="BZ78" s="69"/>
      <c r="CA78" s="70"/>
      <c r="CB78" s="70"/>
      <c r="CC78" s="70"/>
      <c r="CD78" s="71"/>
      <c r="CF78" s="65"/>
      <c r="CG78" s="69"/>
      <c r="CH78" s="69"/>
      <c r="CI78" s="70"/>
      <c r="CJ78" s="70"/>
      <c r="CK78" s="70"/>
      <c r="CL78" s="71"/>
      <c r="CN78" s="65"/>
      <c r="CO78" s="69"/>
      <c r="CP78" s="69"/>
      <c r="CQ78" s="70"/>
      <c r="CR78" s="70"/>
      <c r="CS78" s="70"/>
      <c r="CT78" s="71"/>
      <c r="CV78" s="65"/>
      <c r="CW78" s="69"/>
      <c r="CX78" s="69"/>
      <c r="CY78" s="70"/>
      <c r="CZ78" s="70"/>
      <c r="DA78" s="70"/>
      <c r="DB78" s="71"/>
      <c r="DD78" s="65"/>
      <c r="DE78" s="69"/>
      <c r="DF78" s="69"/>
      <c r="DG78" s="70"/>
      <c r="DH78" s="70"/>
      <c r="DI78" s="70"/>
      <c r="DJ78" s="71"/>
      <c r="DL78" s="65"/>
      <c r="DM78" s="69"/>
      <c r="DN78" s="69"/>
      <c r="DO78" s="70"/>
      <c r="DP78" s="70"/>
      <c r="DQ78" s="70"/>
      <c r="DR78" s="71"/>
      <c r="DT78" s="65"/>
      <c r="DU78" s="69"/>
      <c r="DV78" s="69"/>
      <c r="DW78" s="70"/>
      <c r="DX78" s="70"/>
      <c r="DY78" s="70"/>
      <c r="DZ78" s="71"/>
      <c r="EB78" s="65"/>
      <c r="EC78" s="69"/>
      <c r="ED78" s="69"/>
      <c r="EE78" s="70"/>
      <c r="EF78" s="70"/>
      <c r="EG78" s="70"/>
      <c r="EH78" s="71"/>
      <c r="EJ78" s="65"/>
      <c r="EK78" s="69"/>
      <c r="EL78" s="69"/>
      <c r="EM78" s="70"/>
      <c r="EN78" s="70"/>
      <c r="EO78" s="70"/>
      <c r="EP78" s="71"/>
      <c r="ER78" s="65"/>
      <c r="ES78" s="69"/>
      <c r="ET78" s="69"/>
      <c r="EU78" s="70"/>
      <c r="EV78" s="70"/>
      <c r="EW78" s="70"/>
      <c r="EX78" s="71"/>
      <c r="EZ78" s="65"/>
      <c r="FA78" s="69"/>
      <c r="FB78" s="69"/>
      <c r="FC78" s="70"/>
      <c r="FD78" s="70"/>
      <c r="FE78" s="70"/>
      <c r="FF78" s="71"/>
      <c r="FH78" s="65"/>
      <c r="FI78" s="69"/>
      <c r="FJ78" s="69"/>
      <c r="FK78" s="70"/>
      <c r="FL78" s="70"/>
      <c r="FM78" s="70"/>
      <c r="FN78" s="71"/>
      <c r="FP78" s="65"/>
      <c r="FQ78" s="69"/>
      <c r="FR78" s="69"/>
      <c r="FS78" s="70"/>
      <c r="FT78" s="70"/>
      <c r="FU78" s="70"/>
      <c r="FV78" s="71"/>
      <c r="FX78" s="65"/>
      <c r="FY78" s="69"/>
      <c r="FZ78" s="69"/>
      <c r="GA78" s="70"/>
      <c r="GB78" s="70"/>
      <c r="GC78" s="70"/>
      <c r="GD78" s="71"/>
      <c r="GF78" s="65"/>
      <c r="GG78" s="69"/>
      <c r="GH78" s="69"/>
      <c r="GI78" s="70"/>
      <c r="GJ78" s="70"/>
      <c r="GK78" s="70"/>
      <c r="GL78" s="71"/>
      <c r="GN78" s="65"/>
      <c r="GO78" s="69"/>
      <c r="GP78" s="69"/>
      <c r="GQ78" s="70"/>
      <c r="GR78" s="70"/>
      <c r="GS78" s="70"/>
      <c r="GT78" s="71"/>
      <c r="GV78" s="65"/>
      <c r="GW78" s="69"/>
      <c r="GX78" s="69"/>
      <c r="GY78" s="70"/>
      <c r="GZ78" s="70"/>
      <c r="HA78" s="70"/>
      <c r="HB78" s="71"/>
      <c r="HD78" s="65"/>
      <c r="HE78" s="69"/>
      <c r="HF78" s="69"/>
      <c r="HG78" s="70"/>
      <c r="HH78" s="70"/>
      <c r="HI78" s="70"/>
      <c r="HJ78" s="71"/>
      <c r="HL78" s="65"/>
      <c r="HM78" s="69"/>
      <c r="HN78" s="69"/>
      <c r="HO78" s="70"/>
      <c r="HP78" s="70"/>
      <c r="HQ78" s="70"/>
      <c r="HR78" s="71"/>
      <c r="HT78" s="65"/>
      <c r="HU78" s="69"/>
      <c r="HV78" s="69"/>
      <c r="HW78" s="70"/>
      <c r="HX78" s="70"/>
      <c r="HY78" s="70"/>
      <c r="HZ78" s="71"/>
      <c r="IB78" s="65"/>
      <c r="IC78" s="69"/>
      <c r="ID78" s="69"/>
      <c r="IE78" s="70"/>
      <c r="IF78" s="70"/>
      <c r="IG78" s="70"/>
      <c r="IH78" s="71"/>
      <c r="IJ78" s="65"/>
      <c r="IK78" s="69"/>
      <c r="IL78" s="69"/>
      <c r="IM78" s="70"/>
      <c r="IN78" s="70"/>
      <c r="IO78" s="70"/>
      <c r="IP78" s="71"/>
      <c r="IR78" s="65"/>
      <c r="IS78" s="69"/>
      <c r="IT78" s="69"/>
      <c r="IU78" s="70"/>
      <c r="IV78" s="70"/>
      <c r="IW78" s="70"/>
      <c r="IX78" s="71"/>
      <c r="IZ78" s="65"/>
      <c r="JA78" s="69"/>
      <c r="JB78" s="69"/>
      <c r="JC78" s="70"/>
      <c r="JD78" s="70"/>
      <c r="JE78" s="70"/>
      <c r="JF78" s="71"/>
      <c r="JH78" s="65"/>
      <c r="JI78" s="69"/>
      <c r="JJ78" s="69"/>
      <c r="JK78" s="70"/>
      <c r="JL78" s="70"/>
      <c r="JM78" s="70"/>
      <c r="JN78" s="71"/>
      <c r="JP78" s="65"/>
      <c r="JQ78" s="69"/>
      <c r="JR78" s="69"/>
      <c r="JS78" s="70"/>
      <c r="JT78" s="70"/>
      <c r="JU78" s="70"/>
      <c r="JV78" s="71"/>
      <c r="JX78" s="65"/>
      <c r="JY78" s="69"/>
      <c r="JZ78" s="69"/>
      <c r="KA78" s="70"/>
      <c r="KB78" s="70"/>
      <c r="KC78" s="70"/>
      <c r="KD78" s="71"/>
      <c r="KF78" s="65"/>
      <c r="KG78" s="69"/>
      <c r="KH78" s="69"/>
      <c r="KI78" s="70"/>
      <c r="KJ78" s="70"/>
      <c r="KK78" s="70"/>
      <c r="KL78" s="71"/>
      <c r="KN78" s="65"/>
      <c r="KO78" s="69"/>
      <c r="KP78" s="69"/>
      <c r="KQ78" s="70"/>
      <c r="KR78" s="70"/>
      <c r="KS78" s="70"/>
      <c r="KT78" s="71"/>
      <c r="KV78" s="65"/>
      <c r="KW78" s="69"/>
      <c r="KX78" s="69"/>
      <c r="KY78" s="70"/>
      <c r="KZ78" s="70"/>
      <c r="LA78" s="70"/>
      <c r="LB78" s="71"/>
      <c r="LD78" s="65"/>
      <c r="LE78" s="69"/>
      <c r="LF78" s="69"/>
      <c r="LG78" s="70"/>
      <c r="LH78" s="70"/>
      <c r="LI78" s="70"/>
      <c r="LJ78" s="71"/>
      <c r="LL78" s="65"/>
      <c r="LM78" s="69"/>
      <c r="LN78" s="69"/>
      <c r="LO78" s="70"/>
      <c r="LP78" s="70"/>
      <c r="LQ78" s="70"/>
      <c r="LR78" s="71"/>
      <c r="LT78" s="65"/>
      <c r="LU78" s="69"/>
      <c r="LV78" s="69"/>
      <c r="LW78" s="70"/>
      <c r="LX78" s="70"/>
      <c r="LY78" s="70"/>
      <c r="LZ78" s="71"/>
      <c r="MB78" s="65"/>
      <c r="MC78" s="69"/>
      <c r="MD78" s="69"/>
      <c r="ME78" s="70"/>
      <c r="MF78" s="70"/>
      <c r="MG78" s="70"/>
      <c r="MH78" s="71"/>
      <c r="MJ78" s="65"/>
      <c r="MK78" s="69"/>
      <c r="ML78" s="69"/>
      <c r="MM78" s="70"/>
      <c r="MN78" s="70"/>
      <c r="MO78" s="70"/>
      <c r="MP78" s="71"/>
      <c r="MR78" s="65"/>
      <c r="MS78" s="69"/>
      <c r="MT78" s="69"/>
      <c r="MU78" s="70"/>
      <c r="MV78" s="70"/>
      <c r="MW78" s="70"/>
      <c r="MX78" s="71"/>
      <c r="MZ78" s="65"/>
      <c r="NA78" s="69"/>
      <c r="NB78" s="69"/>
      <c r="NC78" s="70"/>
      <c r="ND78" s="70"/>
      <c r="NE78" s="70"/>
      <c r="NF78" s="71"/>
      <c r="NH78" s="65"/>
      <c r="NI78" s="69"/>
      <c r="NJ78" s="69"/>
      <c r="NK78" s="70"/>
      <c r="NL78" s="70"/>
      <c r="NM78" s="70"/>
      <c r="NN78" s="71"/>
      <c r="NP78" s="65"/>
      <c r="NQ78" s="69"/>
      <c r="NR78" s="69"/>
      <c r="NS78" s="70"/>
      <c r="NT78" s="70"/>
      <c r="NU78" s="70"/>
      <c r="NV78" s="71"/>
      <c r="NX78" s="65"/>
      <c r="NY78" s="69"/>
      <c r="NZ78" s="69"/>
      <c r="OA78" s="70"/>
      <c r="OB78" s="70"/>
      <c r="OC78" s="70"/>
      <c r="OD78" s="71"/>
      <c r="OF78" s="65"/>
      <c r="OG78" s="69"/>
      <c r="OH78" s="69"/>
      <c r="OI78" s="70"/>
      <c r="OJ78" s="70"/>
      <c r="OK78" s="70"/>
      <c r="OL78" s="71"/>
      <c r="ON78" s="65"/>
      <c r="OO78" s="69"/>
      <c r="OP78" s="69"/>
      <c r="OQ78" s="70"/>
      <c r="OR78" s="70"/>
      <c r="OS78" s="70"/>
      <c r="OT78" s="71"/>
      <c r="OV78" s="65"/>
      <c r="OW78" s="69"/>
      <c r="OX78" s="69"/>
      <c r="OY78" s="70"/>
      <c r="OZ78" s="70"/>
      <c r="PA78" s="70"/>
      <c r="PB78" s="71"/>
      <c r="PD78" s="65"/>
      <c r="PE78" s="69"/>
      <c r="PF78" s="69"/>
      <c r="PG78" s="70"/>
      <c r="PH78" s="70"/>
      <c r="PI78" s="70"/>
      <c r="PJ78" s="71"/>
      <c r="PL78" s="65"/>
      <c r="PM78" s="69"/>
      <c r="PN78" s="69"/>
      <c r="PO78" s="70"/>
      <c r="PP78" s="70"/>
      <c r="PQ78" s="70"/>
      <c r="PR78" s="71"/>
      <c r="PT78" s="65"/>
      <c r="PU78" s="69"/>
      <c r="PV78" s="69"/>
      <c r="PW78" s="70"/>
      <c r="PX78" s="70"/>
      <c r="PY78" s="70"/>
      <c r="PZ78" s="71"/>
      <c r="QB78" s="65"/>
      <c r="QC78" s="69"/>
      <c r="QD78" s="69"/>
      <c r="QE78" s="70"/>
      <c r="QF78" s="70"/>
      <c r="QG78" s="70"/>
      <c r="QH78" s="71"/>
      <c r="QJ78" s="65"/>
      <c r="QK78" s="69"/>
      <c r="QL78" s="69"/>
      <c r="QM78" s="70"/>
      <c r="QN78" s="70"/>
      <c r="QO78" s="70"/>
      <c r="QP78" s="71"/>
      <c r="QR78" s="65"/>
      <c r="QS78" s="69"/>
      <c r="QT78" s="69"/>
      <c r="QU78" s="70"/>
      <c r="QV78" s="70"/>
      <c r="QW78" s="70"/>
      <c r="QX78" s="71"/>
      <c r="QZ78" s="65"/>
      <c r="RA78" s="69"/>
      <c r="RB78" s="69"/>
      <c r="RC78" s="70"/>
      <c r="RD78" s="70"/>
      <c r="RE78" s="70"/>
      <c r="RF78" s="71"/>
      <c r="RH78" s="65"/>
      <c r="RI78" s="69"/>
      <c r="RJ78" s="69"/>
      <c r="RK78" s="70"/>
      <c r="RL78" s="70"/>
      <c r="RM78" s="70"/>
      <c r="RN78" s="71"/>
      <c r="RP78" s="65"/>
      <c r="RQ78" s="69"/>
      <c r="RR78" s="69"/>
      <c r="RS78" s="70"/>
      <c r="RT78" s="70"/>
      <c r="RU78" s="70"/>
      <c r="RV78" s="71"/>
      <c r="RX78" s="65"/>
      <c r="RY78" s="69"/>
      <c r="RZ78" s="69"/>
      <c r="SA78" s="70"/>
      <c r="SB78" s="70"/>
      <c r="SC78" s="70"/>
      <c r="SD78" s="71"/>
      <c r="SF78" s="65"/>
      <c r="SG78" s="69"/>
      <c r="SH78" s="69"/>
      <c r="SI78" s="70"/>
      <c r="SJ78" s="70"/>
      <c r="SK78" s="70"/>
      <c r="SL78" s="71"/>
      <c r="SN78" s="65"/>
      <c r="SO78" s="69"/>
      <c r="SP78" s="69"/>
      <c r="SQ78" s="70"/>
      <c r="SR78" s="70"/>
      <c r="SS78" s="70"/>
      <c r="ST78" s="71"/>
      <c r="SV78" s="65"/>
      <c r="SW78" s="69"/>
      <c r="SX78" s="69"/>
      <c r="SY78" s="70"/>
      <c r="SZ78" s="70"/>
      <c r="TA78" s="70"/>
      <c r="TB78" s="71"/>
      <c r="TD78" s="65"/>
      <c r="TE78" s="69"/>
      <c r="TF78" s="69"/>
      <c r="TG78" s="70"/>
      <c r="TH78" s="70"/>
      <c r="TI78" s="70"/>
      <c r="TJ78" s="71"/>
      <c r="TL78" s="65"/>
      <c r="TM78" s="69"/>
      <c r="TN78" s="69"/>
      <c r="TO78" s="70"/>
      <c r="TP78" s="70"/>
      <c r="TQ78" s="70"/>
      <c r="TR78" s="71"/>
      <c r="TT78" s="65"/>
      <c r="TU78" s="69"/>
      <c r="TV78" s="69"/>
      <c r="TW78" s="70"/>
      <c r="TX78" s="70"/>
      <c r="TY78" s="70"/>
      <c r="TZ78" s="71"/>
      <c r="UB78" s="65"/>
      <c r="UC78" s="69"/>
      <c r="UD78" s="69"/>
      <c r="UE78" s="70"/>
      <c r="UF78" s="70"/>
      <c r="UG78" s="70"/>
      <c r="UH78" s="71"/>
      <c r="UJ78" s="65"/>
      <c r="UK78" s="69"/>
      <c r="UL78" s="69"/>
      <c r="UM78" s="70"/>
      <c r="UN78" s="70"/>
      <c r="UO78" s="70"/>
      <c r="UP78" s="71"/>
      <c r="UR78" s="65"/>
      <c r="US78" s="69"/>
      <c r="UT78" s="69"/>
      <c r="UU78" s="70"/>
      <c r="UV78" s="70"/>
      <c r="UW78" s="70"/>
      <c r="UX78" s="71"/>
      <c r="UZ78" s="65"/>
      <c r="VA78" s="69"/>
      <c r="VB78" s="69"/>
      <c r="VC78" s="70"/>
      <c r="VD78" s="70"/>
      <c r="VE78" s="70"/>
      <c r="VF78" s="71"/>
      <c r="VH78" s="65"/>
      <c r="VI78" s="69"/>
      <c r="VJ78" s="69"/>
      <c r="VK78" s="70"/>
      <c r="VL78" s="70"/>
      <c r="VM78" s="70"/>
      <c r="VN78" s="71"/>
      <c r="VP78" s="65"/>
      <c r="VQ78" s="69"/>
      <c r="VR78" s="69"/>
      <c r="VS78" s="70"/>
      <c r="VT78" s="70"/>
      <c r="VU78" s="70"/>
      <c r="VV78" s="71"/>
      <c r="VX78" s="65"/>
      <c r="VY78" s="69"/>
      <c r="VZ78" s="69"/>
      <c r="WA78" s="70"/>
      <c r="WB78" s="70"/>
      <c r="WC78" s="70"/>
      <c r="WD78" s="71"/>
      <c r="WF78" s="65"/>
      <c r="WG78" s="69"/>
      <c r="WH78" s="69"/>
      <c r="WI78" s="70"/>
      <c r="WJ78" s="70"/>
      <c r="WK78" s="70"/>
      <c r="WL78" s="71"/>
      <c r="WN78" s="65"/>
      <c r="WO78" s="69"/>
      <c r="WP78" s="69"/>
      <c r="WQ78" s="70"/>
      <c r="WR78" s="70"/>
      <c r="WS78" s="70"/>
      <c r="WT78" s="71"/>
      <c r="WV78" s="65"/>
      <c r="WW78" s="69"/>
      <c r="WX78" s="69"/>
      <c r="WY78" s="70"/>
      <c r="WZ78" s="70"/>
      <c r="XA78" s="70"/>
      <c r="XB78" s="71"/>
      <c r="XD78" s="65"/>
      <c r="XE78" s="69"/>
      <c r="XF78" s="69"/>
      <c r="XG78" s="70"/>
      <c r="XH78" s="70"/>
      <c r="XI78" s="70"/>
      <c r="XJ78" s="71"/>
      <c r="XL78" s="65"/>
      <c r="XM78" s="69"/>
      <c r="XN78" s="69"/>
      <c r="XO78" s="70"/>
      <c r="XP78" s="70"/>
      <c r="XQ78" s="70"/>
      <c r="XR78" s="71"/>
      <c r="XT78" s="65"/>
      <c r="XU78" s="69"/>
      <c r="XV78" s="69"/>
      <c r="XW78" s="70"/>
      <c r="XX78" s="70"/>
      <c r="XY78" s="70"/>
      <c r="XZ78" s="71"/>
      <c r="YB78" s="65"/>
      <c r="YC78" s="69"/>
      <c r="YD78" s="69"/>
      <c r="YE78" s="70"/>
      <c r="YF78" s="70"/>
      <c r="YG78" s="70"/>
      <c r="YH78" s="71"/>
      <c r="YJ78" s="65"/>
      <c r="YK78" s="69"/>
      <c r="YL78" s="69"/>
      <c r="YM78" s="70"/>
      <c r="YN78" s="70"/>
      <c r="YO78" s="70"/>
      <c r="YP78" s="71"/>
      <c r="YR78" s="65"/>
      <c r="YS78" s="69"/>
      <c r="YT78" s="69"/>
      <c r="YU78" s="70"/>
      <c r="YV78" s="70"/>
      <c r="YW78" s="70"/>
      <c r="YX78" s="71"/>
      <c r="YZ78" s="65"/>
      <c r="ZA78" s="69"/>
      <c r="ZB78" s="69"/>
      <c r="ZC78" s="70"/>
      <c r="ZD78" s="70"/>
      <c r="ZE78" s="70"/>
      <c r="ZF78" s="71"/>
      <c r="ZH78" s="65"/>
      <c r="ZI78" s="69"/>
      <c r="ZJ78" s="69"/>
      <c r="ZK78" s="70"/>
      <c r="ZL78" s="70"/>
      <c r="ZM78" s="70"/>
      <c r="ZN78" s="71"/>
      <c r="ZP78" s="65"/>
      <c r="ZQ78" s="69"/>
      <c r="ZR78" s="69"/>
      <c r="ZS78" s="70"/>
      <c r="ZT78" s="70"/>
      <c r="ZU78" s="70"/>
      <c r="ZV78" s="71"/>
      <c r="ZX78" s="65"/>
      <c r="ZY78" s="69"/>
      <c r="ZZ78" s="69"/>
      <c r="AAA78" s="70"/>
      <c r="AAB78" s="70"/>
      <c r="AAC78" s="70"/>
      <c r="AAD78" s="71"/>
      <c r="AAF78" s="65"/>
      <c r="AAG78" s="69"/>
      <c r="AAH78" s="69"/>
      <c r="AAI78" s="70"/>
      <c r="AAJ78" s="70"/>
      <c r="AAK78" s="70"/>
      <c r="AAL78" s="71"/>
      <c r="AAN78" s="65"/>
      <c r="AAO78" s="69"/>
      <c r="AAP78" s="69"/>
      <c r="AAQ78" s="70"/>
      <c r="AAR78" s="70"/>
      <c r="AAS78" s="70"/>
      <c r="AAT78" s="71"/>
      <c r="AAV78" s="65"/>
      <c r="AAW78" s="69"/>
      <c r="AAX78" s="69"/>
      <c r="AAY78" s="70"/>
      <c r="AAZ78" s="70"/>
      <c r="ABA78" s="70"/>
      <c r="ABB78" s="71"/>
      <c r="ABD78" s="65"/>
      <c r="ABE78" s="69"/>
      <c r="ABF78" s="69"/>
      <c r="ABG78" s="70"/>
      <c r="ABH78" s="70"/>
      <c r="ABI78" s="70"/>
      <c r="ABJ78" s="71"/>
      <c r="ABL78" s="65"/>
      <c r="ABM78" s="69"/>
      <c r="ABN78" s="69"/>
      <c r="ABO78" s="70"/>
      <c r="ABP78" s="70"/>
      <c r="ABQ78" s="70"/>
      <c r="ABR78" s="71"/>
      <c r="ABT78" s="65"/>
      <c r="ABU78" s="69"/>
      <c r="ABV78" s="69"/>
      <c r="ABW78" s="70"/>
      <c r="ABX78" s="70"/>
      <c r="ABY78" s="70"/>
      <c r="ABZ78" s="71"/>
      <c r="ACB78" s="65"/>
      <c r="ACC78" s="69"/>
      <c r="ACD78" s="69"/>
      <c r="ACE78" s="70"/>
      <c r="ACF78" s="70"/>
      <c r="ACG78" s="70"/>
      <c r="ACH78" s="71"/>
      <c r="ACJ78" s="65"/>
      <c r="ACK78" s="69"/>
      <c r="ACL78" s="69"/>
      <c r="ACM78" s="70"/>
      <c r="ACN78" s="70"/>
      <c r="ACO78" s="70"/>
      <c r="ACP78" s="71"/>
      <c r="ACR78" s="65"/>
      <c r="ACS78" s="69"/>
      <c r="ACT78" s="69"/>
      <c r="ACU78" s="70"/>
      <c r="ACV78" s="70"/>
      <c r="ACW78" s="70"/>
      <c r="ACX78" s="71"/>
      <c r="ACZ78" s="65"/>
      <c r="ADA78" s="69"/>
      <c r="ADB78" s="69"/>
      <c r="ADC78" s="70"/>
      <c r="ADD78" s="70"/>
      <c r="ADE78" s="70"/>
      <c r="ADF78" s="71"/>
      <c r="ADH78" s="65"/>
      <c r="ADI78" s="69"/>
      <c r="ADJ78" s="69"/>
      <c r="ADK78" s="70"/>
      <c r="ADL78" s="70"/>
      <c r="ADM78" s="70"/>
      <c r="ADN78" s="71"/>
      <c r="ADP78" s="65"/>
      <c r="ADQ78" s="69"/>
      <c r="ADR78" s="69"/>
      <c r="ADS78" s="70"/>
      <c r="ADT78" s="70"/>
      <c r="ADU78" s="70"/>
      <c r="ADV78" s="71"/>
      <c r="ADX78" s="65"/>
      <c r="ADY78" s="69"/>
      <c r="ADZ78" s="69"/>
      <c r="AEA78" s="70"/>
      <c r="AEB78" s="70"/>
      <c r="AEC78" s="70"/>
      <c r="AED78" s="71"/>
      <c r="AEF78" s="65"/>
      <c r="AEG78" s="69"/>
      <c r="AEH78" s="69"/>
      <c r="AEI78" s="70"/>
      <c r="AEJ78" s="70"/>
      <c r="AEK78" s="70"/>
      <c r="AEL78" s="71"/>
      <c r="AEN78" s="65"/>
      <c r="AEO78" s="69"/>
      <c r="AEP78" s="69"/>
      <c r="AEQ78" s="70"/>
      <c r="AER78" s="70"/>
      <c r="AES78" s="70"/>
      <c r="AET78" s="71"/>
      <c r="AEV78" s="65"/>
      <c r="AEW78" s="69"/>
      <c r="AEX78" s="69"/>
      <c r="AEY78" s="70"/>
      <c r="AEZ78" s="70"/>
      <c r="AFA78" s="70"/>
      <c r="AFB78" s="71"/>
      <c r="AFD78" s="65"/>
      <c r="AFE78" s="69"/>
      <c r="AFF78" s="69"/>
      <c r="AFG78" s="70"/>
      <c r="AFH78" s="70"/>
      <c r="AFI78" s="70"/>
      <c r="AFJ78" s="71"/>
      <c r="AFL78" s="65"/>
      <c r="AFM78" s="69"/>
      <c r="AFN78" s="69"/>
      <c r="AFO78" s="70"/>
      <c r="AFP78" s="70"/>
      <c r="AFQ78" s="70"/>
      <c r="AFR78" s="71"/>
      <c r="AFT78" s="65"/>
      <c r="AFU78" s="69"/>
      <c r="AFV78" s="69"/>
      <c r="AFW78" s="70"/>
      <c r="AFX78" s="70"/>
      <c r="AFY78" s="70"/>
      <c r="AFZ78" s="71"/>
      <c r="AGB78" s="65"/>
      <c r="AGC78" s="69"/>
      <c r="AGD78" s="69"/>
      <c r="AGE78" s="70"/>
      <c r="AGF78" s="70"/>
      <c r="AGG78" s="70"/>
      <c r="AGH78" s="71"/>
      <c r="AGJ78" s="65"/>
      <c r="AGK78" s="69"/>
      <c r="AGL78" s="69"/>
      <c r="AGM78" s="70"/>
      <c r="AGN78" s="70"/>
      <c r="AGO78" s="70"/>
      <c r="AGP78" s="71"/>
      <c r="AGR78" s="65"/>
      <c r="AGS78" s="69"/>
      <c r="AGT78" s="69"/>
      <c r="AGU78" s="70"/>
      <c r="AGV78" s="70"/>
      <c r="AGW78" s="70"/>
      <c r="AGX78" s="71"/>
      <c r="AGZ78" s="65"/>
      <c r="AHA78" s="69"/>
      <c r="AHB78" s="69"/>
      <c r="AHC78" s="70"/>
      <c r="AHD78" s="70"/>
      <c r="AHE78" s="70"/>
      <c r="AHF78" s="71"/>
      <c r="AHH78" s="65"/>
      <c r="AHI78" s="69"/>
      <c r="AHJ78" s="69"/>
      <c r="AHK78" s="70"/>
      <c r="AHL78" s="70"/>
      <c r="AHM78" s="70"/>
      <c r="AHN78" s="71"/>
      <c r="AHP78" s="65"/>
      <c r="AHQ78" s="69"/>
      <c r="AHR78" s="69"/>
      <c r="AHS78" s="70"/>
      <c r="AHT78" s="70"/>
      <c r="AHU78" s="70"/>
      <c r="AHV78" s="71"/>
      <c r="AHX78" s="65"/>
      <c r="AHY78" s="69"/>
      <c r="AHZ78" s="69"/>
      <c r="AIA78" s="70"/>
      <c r="AIB78" s="70"/>
      <c r="AIC78" s="70"/>
      <c r="AID78" s="71"/>
      <c r="AIF78" s="65"/>
      <c r="AIG78" s="69"/>
      <c r="AIH78" s="69"/>
      <c r="AII78" s="70"/>
      <c r="AIJ78" s="70"/>
      <c r="AIK78" s="70"/>
      <c r="AIL78" s="71"/>
      <c r="AIN78" s="65"/>
      <c r="AIO78" s="69"/>
      <c r="AIP78" s="69"/>
      <c r="AIQ78" s="70"/>
      <c r="AIR78" s="70"/>
      <c r="AIS78" s="70"/>
      <c r="AIT78" s="71"/>
      <c r="AIV78" s="65"/>
      <c r="AIW78" s="69"/>
      <c r="AIX78" s="69"/>
      <c r="AIY78" s="70"/>
      <c r="AIZ78" s="70"/>
      <c r="AJA78" s="70"/>
      <c r="AJB78" s="71"/>
      <c r="AJD78" s="65"/>
      <c r="AJE78" s="69"/>
      <c r="AJF78" s="69"/>
      <c r="AJG78" s="70"/>
      <c r="AJH78" s="70"/>
      <c r="AJI78" s="70"/>
      <c r="AJJ78" s="71"/>
      <c r="AJL78" s="65"/>
      <c r="AJM78" s="69"/>
      <c r="AJN78" s="69"/>
      <c r="AJO78" s="70"/>
      <c r="AJP78" s="70"/>
      <c r="AJQ78" s="70"/>
      <c r="AJR78" s="71"/>
      <c r="AJT78" s="65"/>
      <c r="AJU78" s="69"/>
      <c r="AJV78" s="69"/>
      <c r="AJW78" s="70"/>
      <c r="AJX78" s="70"/>
      <c r="AJY78" s="70"/>
      <c r="AJZ78" s="71"/>
      <c r="AKB78" s="65"/>
      <c r="AKC78" s="69"/>
      <c r="AKD78" s="69"/>
      <c r="AKE78" s="70"/>
      <c r="AKF78" s="70"/>
      <c r="AKG78" s="70"/>
      <c r="AKH78" s="71"/>
      <c r="AKJ78" s="65"/>
      <c r="AKK78" s="69"/>
      <c r="AKL78" s="69"/>
      <c r="AKM78" s="70"/>
      <c r="AKN78" s="70"/>
      <c r="AKO78" s="70"/>
      <c r="AKP78" s="71"/>
      <c r="AKR78" s="65"/>
      <c r="AKS78" s="69"/>
      <c r="AKT78" s="69"/>
      <c r="AKU78" s="70"/>
      <c r="AKV78" s="70"/>
      <c r="AKW78" s="70"/>
      <c r="AKX78" s="71"/>
      <c r="AKZ78" s="65"/>
      <c r="ALA78" s="69"/>
      <c r="ALB78" s="69"/>
      <c r="ALC78" s="70"/>
      <c r="ALD78" s="70"/>
      <c r="ALE78" s="70"/>
      <c r="ALF78" s="71"/>
      <c r="ALH78" s="65"/>
      <c r="ALI78" s="69"/>
      <c r="ALJ78" s="69"/>
      <c r="ALK78" s="70"/>
      <c r="ALL78" s="70"/>
      <c r="ALM78" s="70"/>
      <c r="ALN78" s="71"/>
      <c r="ALP78" s="65"/>
      <c r="ALQ78" s="69"/>
      <c r="ALR78" s="69"/>
      <c r="ALS78" s="70"/>
      <c r="ALT78" s="70"/>
      <c r="ALU78" s="70"/>
      <c r="ALV78" s="71"/>
      <c r="ALX78" s="65"/>
      <c r="ALY78" s="69"/>
      <c r="ALZ78" s="69"/>
      <c r="AMA78" s="70"/>
      <c r="AMB78" s="70"/>
      <c r="AMC78" s="70"/>
      <c r="AMD78" s="71"/>
      <c r="AMF78" s="65"/>
      <c r="AMG78" s="69"/>
      <c r="AMH78" s="69"/>
      <c r="AMI78" s="70"/>
      <c r="AMJ78" s="70"/>
      <c r="AMK78" s="70"/>
      <c r="AML78" s="71"/>
      <c r="AMN78" s="65"/>
      <c r="AMO78" s="69"/>
      <c r="AMP78" s="69"/>
      <c r="AMQ78" s="70"/>
      <c r="AMR78" s="70"/>
      <c r="AMS78" s="70"/>
      <c r="AMT78" s="71"/>
      <c r="AMV78" s="65"/>
      <c r="AMW78" s="69"/>
      <c r="AMX78" s="69"/>
      <c r="AMY78" s="70"/>
      <c r="AMZ78" s="70"/>
      <c r="ANA78" s="70"/>
      <c r="ANB78" s="71"/>
      <c r="AND78" s="65"/>
      <c r="ANE78" s="69"/>
      <c r="ANF78" s="69"/>
      <c r="ANG78" s="70"/>
      <c r="ANH78" s="70"/>
      <c r="ANI78" s="70"/>
      <c r="ANJ78" s="71"/>
      <c r="ANL78" s="65"/>
      <c r="ANM78" s="69"/>
      <c r="ANN78" s="69"/>
      <c r="ANO78" s="70"/>
      <c r="ANP78" s="70"/>
      <c r="ANQ78" s="70"/>
      <c r="ANR78" s="71"/>
      <c r="ANT78" s="65"/>
      <c r="ANU78" s="69"/>
      <c r="ANV78" s="69"/>
      <c r="ANW78" s="70"/>
      <c r="ANX78" s="70"/>
      <c r="ANY78" s="70"/>
      <c r="ANZ78" s="71"/>
      <c r="AOB78" s="65"/>
      <c r="AOC78" s="69"/>
      <c r="AOD78" s="69"/>
      <c r="AOE78" s="70"/>
      <c r="AOF78" s="70"/>
      <c r="AOG78" s="70"/>
      <c r="AOH78" s="71"/>
      <c r="AOJ78" s="65"/>
      <c r="AOK78" s="69"/>
      <c r="AOL78" s="69"/>
      <c r="AOM78" s="70"/>
      <c r="AON78" s="70"/>
      <c r="AOO78" s="70"/>
      <c r="AOP78" s="71"/>
      <c r="AOR78" s="65"/>
      <c r="AOS78" s="69"/>
      <c r="AOT78" s="69"/>
      <c r="AOU78" s="70"/>
      <c r="AOV78" s="70"/>
      <c r="AOW78" s="70"/>
      <c r="AOX78" s="71"/>
      <c r="AOZ78" s="65"/>
      <c r="APA78" s="69"/>
      <c r="APB78" s="69"/>
      <c r="APC78" s="70"/>
      <c r="APD78" s="70"/>
      <c r="APE78" s="70"/>
      <c r="APF78" s="71"/>
      <c r="APH78" s="65"/>
      <c r="API78" s="69"/>
      <c r="APJ78" s="69"/>
      <c r="APK78" s="70"/>
      <c r="APL78" s="70"/>
      <c r="APM78" s="70"/>
      <c r="APN78" s="71"/>
      <c r="APP78" s="65"/>
      <c r="APQ78" s="69"/>
      <c r="APR78" s="69"/>
      <c r="APS78" s="70"/>
      <c r="APT78" s="70"/>
      <c r="APU78" s="70"/>
      <c r="APV78" s="71"/>
      <c r="APX78" s="65"/>
      <c r="APY78" s="69"/>
      <c r="APZ78" s="69"/>
      <c r="AQA78" s="70"/>
      <c r="AQB78" s="70"/>
      <c r="AQC78" s="70"/>
      <c r="AQD78" s="71"/>
      <c r="AQF78" s="65"/>
      <c r="AQG78" s="69"/>
      <c r="AQH78" s="69"/>
      <c r="AQI78" s="70"/>
      <c r="AQJ78" s="70"/>
      <c r="AQK78" s="70"/>
      <c r="AQL78" s="71"/>
      <c r="AQN78" s="65"/>
      <c r="AQO78" s="69"/>
      <c r="AQP78" s="69"/>
      <c r="AQQ78" s="70"/>
      <c r="AQR78" s="70"/>
      <c r="AQS78" s="70"/>
      <c r="AQT78" s="71"/>
      <c r="AQV78" s="65"/>
      <c r="AQW78" s="69"/>
      <c r="AQX78" s="69"/>
      <c r="AQY78" s="70"/>
      <c r="AQZ78" s="70"/>
      <c r="ARA78" s="70"/>
      <c r="ARB78" s="71"/>
      <c r="ARD78" s="65"/>
      <c r="ARE78" s="69"/>
      <c r="ARF78" s="69"/>
      <c r="ARG78" s="70"/>
      <c r="ARH78" s="70"/>
      <c r="ARI78" s="70"/>
      <c r="ARJ78" s="71"/>
      <c r="ARL78" s="65"/>
      <c r="ARM78" s="69"/>
      <c r="ARN78" s="69"/>
      <c r="ARO78" s="70"/>
      <c r="ARP78" s="70"/>
      <c r="ARQ78" s="70"/>
      <c r="ARR78" s="71"/>
      <c r="ART78" s="65"/>
      <c r="ARU78" s="69"/>
      <c r="ARV78" s="69"/>
      <c r="ARW78" s="70"/>
      <c r="ARX78" s="70"/>
      <c r="ARY78" s="70"/>
      <c r="ARZ78" s="71"/>
      <c r="ASB78" s="65"/>
      <c r="ASC78" s="69"/>
      <c r="ASD78" s="69"/>
      <c r="ASE78" s="70"/>
      <c r="ASF78" s="70"/>
      <c r="ASG78" s="70"/>
      <c r="ASH78" s="71"/>
      <c r="ASJ78" s="65"/>
      <c r="ASK78" s="69"/>
      <c r="ASL78" s="69"/>
      <c r="ASM78" s="70"/>
      <c r="ASN78" s="70"/>
      <c r="ASO78" s="70"/>
      <c r="ASP78" s="71"/>
      <c r="ASR78" s="65"/>
      <c r="ASS78" s="69"/>
      <c r="AST78" s="69"/>
      <c r="ASU78" s="70"/>
      <c r="ASV78" s="70"/>
      <c r="ASW78" s="70"/>
      <c r="ASX78" s="71"/>
      <c r="ASZ78" s="65"/>
      <c r="ATA78" s="69"/>
      <c r="ATB78" s="69"/>
      <c r="ATC78" s="70"/>
      <c r="ATD78" s="70"/>
      <c r="ATE78" s="70"/>
      <c r="ATF78" s="71"/>
      <c r="ATH78" s="65"/>
      <c r="ATI78" s="69"/>
      <c r="ATJ78" s="69"/>
      <c r="ATK78" s="70"/>
      <c r="ATL78" s="70"/>
      <c r="ATM78" s="70"/>
      <c r="ATN78" s="71"/>
      <c r="ATP78" s="65"/>
      <c r="ATQ78" s="69"/>
      <c r="ATR78" s="69"/>
      <c r="ATS78" s="70"/>
      <c r="ATT78" s="70"/>
      <c r="ATU78" s="70"/>
      <c r="ATV78" s="71"/>
      <c r="ATX78" s="65"/>
      <c r="ATY78" s="69"/>
      <c r="ATZ78" s="69"/>
      <c r="AUA78" s="70"/>
      <c r="AUB78" s="70"/>
      <c r="AUC78" s="70"/>
      <c r="AUD78" s="71"/>
      <c r="AUF78" s="65"/>
      <c r="AUG78" s="69"/>
      <c r="AUH78" s="69"/>
      <c r="AUI78" s="70"/>
      <c r="AUJ78" s="70"/>
      <c r="AUK78" s="70"/>
      <c r="AUL78" s="71"/>
      <c r="AUN78" s="65"/>
      <c r="AUO78" s="69"/>
      <c r="AUP78" s="69"/>
      <c r="AUQ78" s="70"/>
      <c r="AUR78" s="70"/>
      <c r="AUS78" s="70"/>
      <c r="AUT78" s="71"/>
      <c r="AUV78" s="65"/>
      <c r="AUW78" s="69"/>
      <c r="AUX78" s="69"/>
      <c r="AUY78" s="70"/>
      <c r="AUZ78" s="70"/>
      <c r="AVA78" s="70"/>
      <c r="AVB78" s="71"/>
      <c r="AVD78" s="65"/>
      <c r="AVE78" s="69"/>
      <c r="AVF78" s="69"/>
      <c r="AVG78" s="70"/>
      <c r="AVH78" s="70"/>
      <c r="AVI78" s="70"/>
      <c r="AVJ78" s="71"/>
      <c r="AVL78" s="65"/>
      <c r="AVM78" s="69"/>
      <c r="AVN78" s="69"/>
      <c r="AVO78" s="70"/>
      <c r="AVP78" s="70"/>
      <c r="AVQ78" s="70"/>
      <c r="AVR78" s="71"/>
      <c r="AVT78" s="65"/>
      <c r="AVU78" s="69"/>
      <c r="AVV78" s="69"/>
      <c r="AVW78" s="70"/>
      <c r="AVX78" s="70"/>
      <c r="AVY78" s="70"/>
      <c r="AVZ78" s="71"/>
      <c r="AWB78" s="65"/>
      <c r="AWC78" s="69"/>
      <c r="AWD78" s="69"/>
      <c r="AWE78" s="70"/>
      <c r="AWF78" s="70"/>
      <c r="AWG78" s="70"/>
      <c r="AWH78" s="71"/>
      <c r="AWJ78" s="65"/>
      <c r="AWK78" s="69"/>
      <c r="AWL78" s="69"/>
      <c r="AWM78" s="70"/>
      <c r="AWN78" s="70"/>
      <c r="AWO78" s="70"/>
      <c r="AWP78" s="71"/>
      <c r="AWR78" s="65"/>
      <c r="AWS78" s="69"/>
      <c r="AWT78" s="69"/>
      <c r="AWU78" s="70"/>
      <c r="AWV78" s="70"/>
      <c r="AWW78" s="70"/>
      <c r="AWX78" s="71"/>
      <c r="AWZ78" s="65"/>
      <c r="AXA78" s="69"/>
      <c r="AXB78" s="69"/>
      <c r="AXC78" s="70"/>
      <c r="AXD78" s="70"/>
      <c r="AXE78" s="70"/>
      <c r="AXF78" s="71"/>
      <c r="AXH78" s="65"/>
      <c r="AXI78" s="69"/>
      <c r="AXJ78" s="69"/>
      <c r="AXK78" s="70"/>
      <c r="AXL78" s="70"/>
      <c r="AXM78" s="70"/>
      <c r="AXN78" s="71"/>
      <c r="AXP78" s="65"/>
      <c r="AXQ78" s="69"/>
      <c r="AXR78" s="69"/>
      <c r="AXS78" s="70"/>
      <c r="AXT78" s="70"/>
      <c r="AXU78" s="70"/>
      <c r="AXV78" s="71"/>
      <c r="AXX78" s="65"/>
      <c r="AXY78" s="69"/>
      <c r="AXZ78" s="69"/>
      <c r="AYA78" s="70"/>
      <c r="AYB78" s="70"/>
      <c r="AYC78" s="70"/>
      <c r="AYD78" s="71"/>
      <c r="AYF78" s="65"/>
      <c r="AYG78" s="69"/>
      <c r="AYH78" s="69"/>
      <c r="AYI78" s="70"/>
      <c r="AYJ78" s="70"/>
      <c r="AYK78" s="70"/>
      <c r="AYL78" s="71"/>
      <c r="AYN78" s="65"/>
      <c r="AYO78" s="69"/>
      <c r="AYP78" s="69"/>
      <c r="AYQ78" s="70"/>
      <c r="AYR78" s="70"/>
      <c r="AYS78" s="70"/>
      <c r="AYT78" s="71"/>
      <c r="AYV78" s="65"/>
      <c r="AYW78" s="69"/>
      <c r="AYX78" s="69"/>
      <c r="AYY78" s="70"/>
      <c r="AYZ78" s="70"/>
      <c r="AZA78" s="70"/>
      <c r="AZB78" s="71"/>
      <c r="AZD78" s="65"/>
      <c r="AZE78" s="69"/>
      <c r="AZF78" s="69"/>
      <c r="AZG78" s="70"/>
      <c r="AZH78" s="70"/>
      <c r="AZI78" s="70"/>
      <c r="AZJ78" s="71"/>
      <c r="AZL78" s="65"/>
      <c r="AZM78" s="69"/>
      <c r="AZN78" s="69"/>
      <c r="AZO78" s="70"/>
      <c r="AZP78" s="70"/>
      <c r="AZQ78" s="70"/>
      <c r="AZR78" s="71"/>
      <c r="AZT78" s="65"/>
      <c r="AZU78" s="69"/>
      <c r="AZV78" s="69"/>
      <c r="AZW78" s="70"/>
      <c r="AZX78" s="70"/>
      <c r="AZY78" s="70"/>
      <c r="AZZ78" s="71"/>
      <c r="BAB78" s="65"/>
      <c r="BAC78" s="69"/>
      <c r="BAD78" s="69"/>
      <c r="BAE78" s="70"/>
      <c r="BAF78" s="70"/>
      <c r="BAG78" s="70"/>
      <c r="BAH78" s="71"/>
      <c r="BAJ78" s="65"/>
      <c r="BAK78" s="69"/>
      <c r="BAL78" s="69"/>
      <c r="BAM78" s="70"/>
      <c r="BAN78" s="70"/>
      <c r="BAO78" s="70"/>
      <c r="BAP78" s="71"/>
      <c r="BAR78" s="65"/>
      <c r="BAS78" s="69"/>
      <c r="BAT78" s="69"/>
      <c r="BAU78" s="70"/>
      <c r="BAV78" s="70"/>
      <c r="BAW78" s="70"/>
      <c r="BAX78" s="71"/>
      <c r="BAZ78" s="65"/>
      <c r="BBA78" s="69"/>
      <c r="BBB78" s="69"/>
      <c r="BBC78" s="70"/>
      <c r="BBD78" s="70"/>
      <c r="BBE78" s="70"/>
      <c r="BBF78" s="71"/>
      <c r="BBH78" s="65"/>
      <c r="BBI78" s="69"/>
      <c r="BBJ78" s="69"/>
      <c r="BBK78" s="70"/>
      <c r="BBL78" s="70"/>
      <c r="BBM78" s="70"/>
      <c r="BBN78" s="71"/>
      <c r="BBP78" s="65"/>
      <c r="BBQ78" s="69"/>
      <c r="BBR78" s="69"/>
      <c r="BBS78" s="70"/>
      <c r="BBT78" s="70"/>
      <c r="BBU78" s="70"/>
      <c r="BBV78" s="71"/>
      <c r="BBX78" s="65"/>
      <c r="BBY78" s="69"/>
      <c r="BBZ78" s="69"/>
      <c r="BCA78" s="70"/>
      <c r="BCB78" s="70"/>
      <c r="BCC78" s="70"/>
      <c r="BCD78" s="71"/>
      <c r="BCF78" s="65"/>
      <c r="BCG78" s="69"/>
      <c r="BCH78" s="69"/>
      <c r="BCI78" s="70"/>
      <c r="BCJ78" s="70"/>
      <c r="BCK78" s="70"/>
      <c r="BCL78" s="71"/>
      <c r="BCN78" s="65"/>
      <c r="BCO78" s="69"/>
      <c r="BCP78" s="69"/>
      <c r="BCQ78" s="70"/>
      <c r="BCR78" s="70"/>
      <c r="BCS78" s="70"/>
      <c r="BCT78" s="71"/>
      <c r="BCV78" s="65"/>
      <c r="BCW78" s="69"/>
      <c r="BCX78" s="69"/>
      <c r="BCY78" s="70"/>
      <c r="BCZ78" s="70"/>
      <c r="BDA78" s="70"/>
      <c r="BDB78" s="71"/>
      <c r="BDD78" s="65"/>
      <c r="BDE78" s="69"/>
      <c r="BDF78" s="69"/>
      <c r="BDG78" s="70"/>
      <c r="BDH78" s="70"/>
      <c r="BDI78" s="70"/>
      <c r="BDJ78" s="71"/>
      <c r="BDL78" s="65"/>
      <c r="BDM78" s="69"/>
      <c r="BDN78" s="69"/>
      <c r="BDO78" s="70"/>
      <c r="BDP78" s="70"/>
      <c r="BDQ78" s="70"/>
      <c r="BDR78" s="71"/>
      <c r="BDT78" s="65"/>
      <c r="BDU78" s="69"/>
      <c r="BDV78" s="69"/>
      <c r="BDW78" s="70"/>
      <c r="BDX78" s="70"/>
      <c r="BDY78" s="70"/>
      <c r="BDZ78" s="71"/>
      <c r="BEB78" s="65"/>
      <c r="BEC78" s="69"/>
      <c r="BED78" s="69"/>
      <c r="BEE78" s="70"/>
      <c r="BEF78" s="70"/>
      <c r="BEG78" s="70"/>
      <c r="BEH78" s="71"/>
      <c r="BEJ78" s="65"/>
      <c r="BEK78" s="69"/>
      <c r="BEL78" s="69"/>
      <c r="BEM78" s="70"/>
      <c r="BEN78" s="70"/>
      <c r="BEO78" s="70"/>
      <c r="BEP78" s="71"/>
      <c r="BER78" s="65"/>
      <c r="BES78" s="69"/>
      <c r="BET78" s="69"/>
      <c r="BEU78" s="70"/>
      <c r="BEV78" s="70"/>
      <c r="BEW78" s="70"/>
      <c r="BEX78" s="71"/>
      <c r="BEZ78" s="65"/>
      <c r="BFA78" s="69"/>
      <c r="BFB78" s="69"/>
      <c r="BFC78" s="70"/>
      <c r="BFD78" s="70"/>
      <c r="BFE78" s="70"/>
      <c r="BFF78" s="71"/>
      <c r="BFH78" s="65"/>
      <c r="BFI78" s="69"/>
      <c r="BFJ78" s="69"/>
      <c r="BFK78" s="70"/>
      <c r="BFL78" s="70"/>
      <c r="BFM78" s="70"/>
      <c r="BFN78" s="71"/>
      <c r="BFP78" s="65"/>
      <c r="BFQ78" s="69"/>
      <c r="BFR78" s="69"/>
      <c r="BFS78" s="70"/>
      <c r="BFT78" s="70"/>
      <c r="BFU78" s="70"/>
      <c r="BFV78" s="71"/>
      <c r="BFX78" s="65"/>
      <c r="BFY78" s="69"/>
      <c r="BFZ78" s="69"/>
      <c r="BGA78" s="70"/>
      <c r="BGB78" s="70"/>
      <c r="BGC78" s="70"/>
      <c r="BGD78" s="71"/>
      <c r="BGF78" s="65"/>
      <c r="BGG78" s="69"/>
      <c r="BGH78" s="69"/>
      <c r="BGI78" s="70"/>
      <c r="BGJ78" s="70"/>
      <c r="BGK78" s="70"/>
      <c r="BGL78" s="71"/>
      <c r="BGN78" s="65"/>
      <c r="BGO78" s="69"/>
      <c r="BGP78" s="69"/>
      <c r="BGQ78" s="70"/>
      <c r="BGR78" s="70"/>
      <c r="BGS78" s="70"/>
      <c r="BGT78" s="71"/>
      <c r="BGV78" s="65"/>
      <c r="BGW78" s="69"/>
      <c r="BGX78" s="69"/>
      <c r="BGY78" s="70"/>
      <c r="BGZ78" s="70"/>
      <c r="BHA78" s="70"/>
      <c r="BHB78" s="71"/>
      <c r="BHD78" s="65"/>
      <c r="BHE78" s="69"/>
      <c r="BHF78" s="69"/>
      <c r="BHG78" s="70"/>
      <c r="BHH78" s="70"/>
      <c r="BHI78" s="70"/>
      <c r="BHJ78" s="71"/>
      <c r="BHL78" s="65"/>
      <c r="BHM78" s="69"/>
      <c r="BHN78" s="69"/>
      <c r="BHO78" s="70"/>
      <c r="BHP78" s="70"/>
      <c r="BHQ78" s="70"/>
      <c r="BHR78" s="71"/>
      <c r="BHT78" s="65"/>
      <c r="BHU78" s="69"/>
      <c r="BHV78" s="69"/>
      <c r="BHW78" s="70"/>
      <c r="BHX78" s="70"/>
      <c r="BHY78" s="70"/>
      <c r="BHZ78" s="71"/>
      <c r="BIB78" s="65"/>
      <c r="BIC78" s="69"/>
      <c r="BID78" s="69"/>
      <c r="BIE78" s="70"/>
      <c r="BIF78" s="70"/>
      <c r="BIG78" s="70"/>
      <c r="BIH78" s="71"/>
      <c r="BIJ78" s="65"/>
      <c r="BIK78" s="69"/>
      <c r="BIL78" s="69"/>
      <c r="BIM78" s="70"/>
      <c r="BIN78" s="70"/>
      <c r="BIO78" s="70"/>
      <c r="BIP78" s="71"/>
      <c r="BIR78" s="65"/>
      <c r="BIS78" s="69"/>
      <c r="BIT78" s="69"/>
      <c r="BIU78" s="70"/>
      <c r="BIV78" s="70"/>
      <c r="BIW78" s="70"/>
      <c r="BIX78" s="71"/>
      <c r="BIZ78" s="65"/>
      <c r="BJA78" s="69"/>
      <c r="BJB78" s="69"/>
      <c r="BJC78" s="70"/>
      <c r="BJD78" s="70"/>
      <c r="BJE78" s="70"/>
      <c r="BJF78" s="71"/>
      <c r="BJH78" s="65"/>
      <c r="BJI78" s="69"/>
      <c r="BJJ78" s="69"/>
      <c r="BJK78" s="70"/>
      <c r="BJL78" s="70"/>
      <c r="BJM78" s="70"/>
      <c r="BJN78" s="71"/>
      <c r="BJP78" s="65"/>
      <c r="BJQ78" s="69"/>
      <c r="BJR78" s="69"/>
      <c r="BJS78" s="70"/>
      <c r="BJT78" s="70"/>
      <c r="BJU78" s="70"/>
      <c r="BJV78" s="71"/>
      <c r="BJX78" s="65"/>
      <c r="BJY78" s="69"/>
      <c r="BJZ78" s="69"/>
      <c r="BKA78" s="70"/>
      <c r="BKB78" s="70"/>
      <c r="BKC78" s="70"/>
      <c r="BKD78" s="71"/>
      <c r="BKF78" s="65"/>
      <c r="BKG78" s="69"/>
      <c r="BKH78" s="69"/>
      <c r="BKI78" s="70"/>
      <c r="BKJ78" s="70"/>
      <c r="BKK78" s="70"/>
      <c r="BKL78" s="71"/>
      <c r="BKN78" s="65"/>
      <c r="BKO78" s="69"/>
      <c r="BKP78" s="69"/>
      <c r="BKQ78" s="70"/>
      <c r="BKR78" s="70"/>
      <c r="BKS78" s="70"/>
      <c r="BKT78" s="71"/>
      <c r="BKV78" s="65"/>
      <c r="BKW78" s="69"/>
      <c r="BKX78" s="69"/>
      <c r="BKY78" s="70"/>
      <c r="BKZ78" s="70"/>
      <c r="BLA78" s="70"/>
      <c r="BLB78" s="71"/>
      <c r="BLD78" s="65"/>
      <c r="BLE78" s="69"/>
      <c r="BLF78" s="69"/>
      <c r="BLG78" s="70"/>
      <c r="BLH78" s="70"/>
      <c r="BLI78" s="70"/>
      <c r="BLJ78" s="71"/>
      <c r="BLL78" s="65"/>
      <c r="BLM78" s="69"/>
      <c r="BLN78" s="69"/>
      <c r="BLO78" s="70"/>
      <c r="BLP78" s="70"/>
      <c r="BLQ78" s="70"/>
      <c r="BLR78" s="71"/>
      <c r="BLT78" s="65"/>
      <c r="BLU78" s="69"/>
      <c r="BLV78" s="69"/>
      <c r="BLW78" s="70"/>
      <c r="BLX78" s="70"/>
      <c r="BLY78" s="70"/>
      <c r="BLZ78" s="71"/>
      <c r="BMB78" s="65"/>
      <c r="BMC78" s="69"/>
      <c r="BMD78" s="69"/>
      <c r="BME78" s="70"/>
      <c r="BMF78" s="70"/>
      <c r="BMG78" s="70"/>
      <c r="BMH78" s="71"/>
      <c r="BMJ78" s="65"/>
      <c r="BMK78" s="69"/>
      <c r="BML78" s="69"/>
      <c r="BMM78" s="70"/>
      <c r="BMN78" s="70"/>
      <c r="BMO78" s="70"/>
      <c r="BMP78" s="71"/>
      <c r="BMR78" s="65"/>
      <c r="BMS78" s="69"/>
      <c r="BMT78" s="69"/>
      <c r="BMU78" s="70"/>
      <c r="BMV78" s="70"/>
      <c r="BMW78" s="70"/>
      <c r="BMX78" s="71"/>
      <c r="BMZ78" s="65"/>
      <c r="BNA78" s="69"/>
      <c r="BNB78" s="69"/>
      <c r="BNC78" s="70"/>
      <c r="BND78" s="70"/>
      <c r="BNE78" s="70"/>
      <c r="BNF78" s="71"/>
      <c r="BNH78" s="65"/>
      <c r="BNI78" s="69"/>
      <c r="BNJ78" s="69"/>
      <c r="BNK78" s="70"/>
      <c r="BNL78" s="70"/>
      <c r="BNM78" s="70"/>
      <c r="BNN78" s="71"/>
      <c r="BNP78" s="65"/>
      <c r="BNQ78" s="69"/>
      <c r="BNR78" s="69"/>
      <c r="BNS78" s="70"/>
      <c r="BNT78" s="70"/>
      <c r="BNU78" s="70"/>
      <c r="BNV78" s="71"/>
      <c r="BNX78" s="65"/>
      <c r="BNY78" s="69"/>
      <c r="BNZ78" s="69"/>
      <c r="BOA78" s="70"/>
      <c r="BOB78" s="70"/>
      <c r="BOC78" s="70"/>
      <c r="BOD78" s="71"/>
      <c r="BOF78" s="65"/>
      <c r="BOG78" s="69"/>
      <c r="BOH78" s="69"/>
      <c r="BOI78" s="70"/>
      <c r="BOJ78" s="70"/>
      <c r="BOK78" s="70"/>
      <c r="BOL78" s="71"/>
      <c r="BON78" s="65"/>
      <c r="BOO78" s="69"/>
      <c r="BOP78" s="69"/>
      <c r="BOQ78" s="70"/>
      <c r="BOR78" s="70"/>
      <c r="BOS78" s="70"/>
      <c r="BOT78" s="71"/>
      <c r="BOV78" s="65"/>
      <c r="BOW78" s="69"/>
      <c r="BOX78" s="69"/>
      <c r="BOY78" s="70"/>
      <c r="BOZ78" s="70"/>
      <c r="BPA78" s="70"/>
      <c r="BPB78" s="71"/>
      <c r="BPD78" s="65"/>
      <c r="BPE78" s="69"/>
      <c r="BPF78" s="69"/>
      <c r="BPG78" s="70"/>
      <c r="BPH78" s="70"/>
      <c r="BPI78" s="70"/>
      <c r="BPJ78" s="71"/>
      <c r="BPL78" s="65"/>
      <c r="BPM78" s="69"/>
      <c r="BPN78" s="69"/>
      <c r="BPO78" s="70"/>
      <c r="BPP78" s="70"/>
      <c r="BPQ78" s="70"/>
      <c r="BPR78" s="71"/>
      <c r="BPT78" s="65"/>
      <c r="BPU78" s="69"/>
      <c r="BPV78" s="69"/>
      <c r="BPW78" s="70"/>
      <c r="BPX78" s="70"/>
      <c r="BPY78" s="70"/>
      <c r="BPZ78" s="71"/>
      <c r="BQB78" s="65"/>
      <c r="BQC78" s="69"/>
      <c r="BQD78" s="69"/>
      <c r="BQE78" s="70"/>
      <c r="BQF78" s="70"/>
      <c r="BQG78" s="70"/>
      <c r="BQH78" s="71"/>
      <c r="BQJ78" s="65"/>
      <c r="BQK78" s="69"/>
      <c r="BQL78" s="69"/>
      <c r="BQM78" s="70"/>
      <c r="BQN78" s="70"/>
      <c r="BQO78" s="70"/>
      <c r="BQP78" s="71"/>
      <c r="BQR78" s="65"/>
      <c r="BQS78" s="69"/>
      <c r="BQT78" s="69"/>
      <c r="BQU78" s="70"/>
      <c r="BQV78" s="70"/>
      <c r="BQW78" s="70"/>
      <c r="BQX78" s="71"/>
      <c r="BQZ78" s="65"/>
      <c r="BRA78" s="69"/>
      <c r="BRB78" s="69"/>
      <c r="BRC78" s="70"/>
      <c r="BRD78" s="70"/>
      <c r="BRE78" s="70"/>
      <c r="BRF78" s="71"/>
      <c r="BRH78" s="65"/>
      <c r="BRI78" s="69"/>
      <c r="BRJ78" s="69"/>
      <c r="BRK78" s="70"/>
      <c r="BRL78" s="70"/>
      <c r="BRM78" s="70"/>
      <c r="BRN78" s="71"/>
      <c r="BRP78" s="65"/>
      <c r="BRQ78" s="69"/>
      <c r="BRR78" s="69"/>
      <c r="BRS78" s="70"/>
      <c r="BRT78" s="70"/>
      <c r="BRU78" s="70"/>
      <c r="BRV78" s="71"/>
      <c r="BRX78" s="65"/>
      <c r="BRY78" s="69"/>
      <c r="BRZ78" s="69"/>
      <c r="BSA78" s="70"/>
      <c r="BSB78" s="70"/>
      <c r="BSC78" s="70"/>
      <c r="BSD78" s="71"/>
      <c r="BSF78" s="65"/>
      <c r="BSG78" s="69"/>
      <c r="BSH78" s="69"/>
      <c r="BSI78" s="70"/>
      <c r="BSJ78" s="70"/>
      <c r="BSK78" s="70"/>
      <c r="BSL78" s="71"/>
      <c r="BSN78" s="65"/>
      <c r="BSO78" s="69"/>
      <c r="BSP78" s="69"/>
      <c r="BSQ78" s="70"/>
      <c r="BSR78" s="70"/>
      <c r="BSS78" s="70"/>
      <c r="BST78" s="71"/>
      <c r="BSV78" s="65"/>
      <c r="BSW78" s="69"/>
      <c r="BSX78" s="69"/>
      <c r="BSY78" s="70"/>
      <c r="BSZ78" s="70"/>
      <c r="BTA78" s="70"/>
      <c r="BTB78" s="71"/>
      <c r="BTD78" s="65"/>
      <c r="BTE78" s="69"/>
      <c r="BTF78" s="69"/>
      <c r="BTG78" s="70"/>
      <c r="BTH78" s="70"/>
      <c r="BTI78" s="70"/>
      <c r="BTJ78" s="71"/>
      <c r="BTL78" s="65"/>
      <c r="BTM78" s="69"/>
      <c r="BTN78" s="69"/>
      <c r="BTO78" s="70"/>
      <c r="BTP78" s="70"/>
      <c r="BTQ78" s="70"/>
      <c r="BTR78" s="71"/>
      <c r="BTT78" s="65"/>
      <c r="BTU78" s="69"/>
      <c r="BTV78" s="69"/>
      <c r="BTW78" s="70"/>
      <c r="BTX78" s="70"/>
      <c r="BTY78" s="70"/>
      <c r="BTZ78" s="71"/>
      <c r="BUB78" s="65"/>
      <c r="BUC78" s="69"/>
      <c r="BUD78" s="69"/>
      <c r="BUE78" s="70"/>
      <c r="BUF78" s="70"/>
      <c r="BUG78" s="70"/>
      <c r="BUH78" s="71"/>
      <c r="BUJ78" s="65"/>
      <c r="BUK78" s="69"/>
      <c r="BUL78" s="69"/>
      <c r="BUM78" s="70"/>
      <c r="BUN78" s="70"/>
      <c r="BUO78" s="70"/>
      <c r="BUP78" s="71"/>
      <c r="BUR78" s="65"/>
      <c r="BUS78" s="69"/>
      <c r="BUT78" s="69"/>
      <c r="BUU78" s="70"/>
      <c r="BUV78" s="70"/>
      <c r="BUW78" s="70"/>
      <c r="BUX78" s="71"/>
      <c r="BUZ78" s="65"/>
      <c r="BVA78" s="69"/>
      <c r="BVB78" s="69"/>
      <c r="BVC78" s="70"/>
      <c r="BVD78" s="70"/>
      <c r="BVE78" s="70"/>
      <c r="BVF78" s="71"/>
      <c r="BVH78" s="65"/>
      <c r="BVI78" s="69"/>
      <c r="BVJ78" s="69"/>
      <c r="BVK78" s="70"/>
      <c r="BVL78" s="70"/>
      <c r="BVM78" s="70"/>
      <c r="BVN78" s="71"/>
      <c r="BVP78" s="65"/>
      <c r="BVQ78" s="69"/>
      <c r="BVR78" s="69"/>
      <c r="BVS78" s="70"/>
      <c r="BVT78" s="70"/>
      <c r="BVU78" s="70"/>
      <c r="BVV78" s="71"/>
      <c r="BVX78" s="65"/>
      <c r="BVY78" s="69"/>
      <c r="BVZ78" s="69"/>
      <c r="BWA78" s="70"/>
      <c r="BWB78" s="70"/>
      <c r="BWC78" s="70"/>
      <c r="BWD78" s="71"/>
      <c r="BWF78" s="65"/>
      <c r="BWG78" s="69"/>
      <c r="BWH78" s="69"/>
      <c r="BWI78" s="70"/>
      <c r="BWJ78" s="70"/>
      <c r="BWK78" s="70"/>
      <c r="BWL78" s="71"/>
      <c r="BWN78" s="65"/>
      <c r="BWO78" s="69"/>
      <c r="BWP78" s="69"/>
      <c r="BWQ78" s="70"/>
      <c r="BWR78" s="70"/>
      <c r="BWS78" s="70"/>
      <c r="BWT78" s="71"/>
      <c r="BWV78" s="65"/>
      <c r="BWW78" s="69"/>
      <c r="BWX78" s="69"/>
      <c r="BWY78" s="70"/>
      <c r="BWZ78" s="70"/>
      <c r="BXA78" s="70"/>
      <c r="BXB78" s="71"/>
      <c r="BXD78" s="65"/>
      <c r="BXE78" s="69"/>
      <c r="BXF78" s="69"/>
      <c r="BXG78" s="70"/>
      <c r="BXH78" s="70"/>
      <c r="BXI78" s="70"/>
      <c r="BXJ78" s="71"/>
      <c r="BXL78" s="65"/>
      <c r="BXM78" s="69"/>
      <c r="BXN78" s="69"/>
      <c r="BXO78" s="70"/>
      <c r="BXP78" s="70"/>
      <c r="BXQ78" s="70"/>
      <c r="BXR78" s="71"/>
      <c r="BXT78" s="65"/>
      <c r="BXU78" s="69"/>
      <c r="BXV78" s="69"/>
      <c r="BXW78" s="70"/>
      <c r="BXX78" s="70"/>
      <c r="BXY78" s="70"/>
      <c r="BXZ78" s="71"/>
      <c r="BYB78" s="65"/>
      <c r="BYC78" s="69"/>
      <c r="BYD78" s="69"/>
      <c r="BYE78" s="70"/>
      <c r="BYF78" s="70"/>
      <c r="BYG78" s="70"/>
      <c r="BYH78" s="71"/>
      <c r="BYJ78" s="65"/>
      <c r="BYK78" s="69"/>
      <c r="BYL78" s="69"/>
      <c r="BYM78" s="70"/>
      <c r="BYN78" s="70"/>
      <c r="BYO78" s="70"/>
      <c r="BYP78" s="71"/>
      <c r="BYR78" s="65"/>
      <c r="BYS78" s="69"/>
      <c r="BYT78" s="69"/>
      <c r="BYU78" s="70"/>
      <c r="BYV78" s="70"/>
      <c r="BYW78" s="70"/>
      <c r="BYX78" s="71"/>
      <c r="BYZ78" s="65"/>
      <c r="BZA78" s="69"/>
      <c r="BZB78" s="69"/>
      <c r="BZC78" s="70"/>
      <c r="BZD78" s="70"/>
      <c r="BZE78" s="70"/>
      <c r="BZF78" s="71"/>
      <c r="BZH78" s="65"/>
      <c r="BZI78" s="69"/>
      <c r="BZJ78" s="69"/>
      <c r="BZK78" s="70"/>
      <c r="BZL78" s="70"/>
      <c r="BZM78" s="70"/>
      <c r="BZN78" s="71"/>
      <c r="BZP78" s="65"/>
      <c r="BZQ78" s="69"/>
      <c r="BZR78" s="69"/>
      <c r="BZS78" s="70"/>
      <c r="BZT78" s="70"/>
      <c r="BZU78" s="70"/>
      <c r="BZV78" s="71"/>
      <c r="BZX78" s="65"/>
      <c r="BZY78" s="69"/>
      <c r="BZZ78" s="69"/>
      <c r="CAA78" s="70"/>
      <c r="CAB78" s="70"/>
      <c r="CAC78" s="70"/>
      <c r="CAD78" s="71"/>
      <c r="CAF78" s="65"/>
      <c r="CAG78" s="69"/>
      <c r="CAH78" s="69"/>
      <c r="CAI78" s="70"/>
      <c r="CAJ78" s="70"/>
      <c r="CAK78" s="70"/>
      <c r="CAL78" s="71"/>
      <c r="CAN78" s="65"/>
      <c r="CAO78" s="69"/>
      <c r="CAP78" s="69"/>
      <c r="CAQ78" s="70"/>
      <c r="CAR78" s="70"/>
      <c r="CAS78" s="70"/>
      <c r="CAT78" s="71"/>
      <c r="CAV78" s="65"/>
      <c r="CAW78" s="69"/>
      <c r="CAX78" s="69"/>
      <c r="CAY78" s="70"/>
      <c r="CAZ78" s="70"/>
      <c r="CBA78" s="70"/>
      <c r="CBB78" s="71"/>
      <c r="CBD78" s="65"/>
      <c r="CBE78" s="69"/>
      <c r="CBF78" s="69"/>
      <c r="CBG78" s="70"/>
      <c r="CBH78" s="70"/>
      <c r="CBI78" s="70"/>
      <c r="CBJ78" s="71"/>
      <c r="CBL78" s="65"/>
      <c r="CBM78" s="69"/>
      <c r="CBN78" s="69"/>
      <c r="CBO78" s="70"/>
      <c r="CBP78" s="70"/>
      <c r="CBQ78" s="70"/>
      <c r="CBR78" s="71"/>
      <c r="CBT78" s="65"/>
      <c r="CBU78" s="69"/>
      <c r="CBV78" s="69"/>
      <c r="CBW78" s="70"/>
      <c r="CBX78" s="70"/>
      <c r="CBY78" s="70"/>
      <c r="CBZ78" s="71"/>
      <c r="CCB78" s="65"/>
      <c r="CCC78" s="69"/>
      <c r="CCD78" s="69"/>
      <c r="CCE78" s="70"/>
      <c r="CCF78" s="70"/>
      <c r="CCG78" s="70"/>
      <c r="CCH78" s="71"/>
      <c r="CCJ78" s="65"/>
      <c r="CCK78" s="69"/>
      <c r="CCL78" s="69"/>
      <c r="CCM78" s="70"/>
      <c r="CCN78" s="70"/>
      <c r="CCO78" s="70"/>
      <c r="CCP78" s="71"/>
      <c r="CCR78" s="65"/>
      <c r="CCS78" s="69"/>
      <c r="CCT78" s="69"/>
      <c r="CCU78" s="70"/>
      <c r="CCV78" s="70"/>
      <c r="CCW78" s="70"/>
      <c r="CCX78" s="71"/>
      <c r="CCZ78" s="65"/>
      <c r="CDA78" s="69"/>
      <c r="CDB78" s="69"/>
      <c r="CDC78" s="70"/>
      <c r="CDD78" s="70"/>
      <c r="CDE78" s="70"/>
      <c r="CDF78" s="71"/>
      <c r="CDH78" s="65"/>
      <c r="CDI78" s="69"/>
      <c r="CDJ78" s="69"/>
      <c r="CDK78" s="70"/>
      <c r="CDL78" s="70"/>
      <c r="CDM78" s="70"/>
      <c r="CDN78" s="71"/>
      <c r="CDP78" s="65"/>
      <c r="CDQ78" s="69"/>
      <c r="CDR78" s="69"/>
      <c r="CDS78" s="70"/>
      <c r="CDT78" s="70"/>
      <c r="CDU78" s="70"/>
      <c r="CDV78" s="71"/>
      <c r="CDX78" s="65"/>
      <c r="CDY78" s="69"/>
      <c r="CDZ78" s="69"/>
      <c r="CEA78" s="70"/>
      <c r="CEB78" s="70"/>
      <c r="CEC78" s="70"/>
      <c r="CED78" s="71"/>
      <c r="CEF78" s="65"/>
      <c r="CEG78" s="69"/>
      <c r="CEH78" s="69"/>
      <c r="CEI78" s="70"/>
      <c r="CEJ78" s="70"/>
      <c r="CEK78" s="70"/>
      <c r="CEL78" s="71"/>
      <c r="CEN78" s="65"/>
      <c r="CEO78" s="69"/>
      <c r="CEP78" s="69"/>
      <c r="CEQ78" s="70"/>
      <c r="CER78" s="70"/>
      <c r="CES78" s="70"/>
      <c r="CET78" s="71"/>
      <c r="CEV78" s="65"/>
      <c r="CEW78" s="69"/>
      <c r="CEX78" s="69"/>
      <c r="CEY78" s="70"/>
      <c r="CEZ78" s="70"/>
      <c r="CFA78" s="70"/>
      <c r="CFB78" s="71"/>
      <c r="CFD78" s="65"/>
      <c r="CFE78" s="69"/>
      <c r="CFF78" s="69"/>
      <c r="CFG78" s="70"/>
      <c r="CFH78" s="70"/>
      <c r="CFI78" s="70"/>
      <c r="CFJ78" s="71"/>
      <c r="CFL78" s="65"/>
      <c r="CFM78" s="69"/>
      <c r="CFN78" s="69"/>
      <c r="CFO78" s="70"/>
      <c r="CFP78" s="70"/>
      <c r="CFQ78" s="70"/>
      <c r="CFR78" s="71"/>
      <c r="CFT78" s="65"/>
      <c r="CFU78" s="69"/>
      <c r="CFV78" s="69"/>
      <c r="CFW78" s="70"/>
      <c r="CFX78" s="70"/>
      <c r="CFY78" s="70"/>
      <c r="CFZ78" s="71"/>
      <c r="CGB78" s="65"/>
      <c r="CGC78" s="69"/>
      <c r="CGD78" s="69"/>
      <c r="CGE78" s="70"/>
      <c r="CGF78" s="70"/>
      <c r="CGG78" s="70"/>
      <c r="CGH78" s="71"/>
      <c r="CGJ78" s="65"/>
      <c r="CGK78" s="69"/>
      <c r="CGL78" s="69"/>
      <c r="CGM78" s="70"/>
      <c r="CGN78" s="70"/>
      <c r="CGO78" s="70"/>
      <c r="CGP78" s="71"/>
      <c r="CGR78" s="65"/>
      <c r="CGS78" s="69"/>
      <c r="CGT78" s="69"/>
      <c r="CGU78" s="70"/>
      <c r="CGV78" s="70"/>
      <c r="CGW78" s="70"/>
      <c r="CGX78" s="71"/>
      <c r="CGZ78" s="65"/>
      <c r="CHA78" s="69"/>
      <c r="CHB78" s="69"/>
      <c r="CHC78" s="70"/>
      <c r="CHD78" s="70"/>
      <c r="CHE78" s="70"/>
      <c r="CHF78" s="71"/>
      <c r="CHH78" s="65"/>
      <c r="CHI78" s="69"/>
      <c r="CHJ78" s="69"/>
      <c r="CHK78" s="70"/>
      <c r="CHL78" s="70"/>
      <c r="CHM78" s="70"/>
      <c r="CHN78" s="71"/>
      <c r="CHP78" s="65"/>
      <c r="CHQ78" s="69"/>
      <c r="CHR78" s="69"/>
      <c r="CHS78" s="70"/>
      <c r="CHT78" s="70"/>
      <c r="CHU78" s="70"/>
      <c r="CHV78" s="71"/>
      <c r="CHX78" s="65"/>
      <c r="CHY78" s="69"/>
      <c r="CHZ78" s="69"/>
      <c r="CIA78" s="70"/>
      <c r="CIB78" s="70"/>
      <c r="CIC78" s="70"/>
      <c r="CID78" s="71"/>
      <c r="CIF78" s="65"/>
      <c r="CIG78" s="69"/>
      <c r="CIH78" s="69"/>
      <c r="CII78" s="70"/>
      <c r="CIJ78" s="70"/>
      <c r="CIK78" s="70"/>
      <c r="CIL78" s="71"/>
      <c r="CIN78" s="65"/>
      <c r="CIO78" s="69"/>
      <c r="CIP78" s="69"/>
      <c r="CIQ78" s="70"/>
      <c r="CIR78" s="70"/>
      <c r="CIS78" s="70"/>
      <c r="CIT78" s="71"/>
      <c r="CIV78" s="65"/>
      <c r="CIW78" s="69"/>
      <c r="CIX78" s="69"/>
      <c r="CIY78" s="70"/>
      <c r="CIZ78" s="70"/>
      <c r="CJA78" s="70"/>
      <c r="CJB78" s="71"/>
      <c r="CJD78" s="65"/>
      <c r="CJE78" s="69"/>
      <c r="CJF78" s="69"/>
      <c r="CJG78" s="70"/>
      <c r="CJH78" s="70"/>
      <c r="CJI78" s="70"/>
      <c r="CJJ78" s="71"/>
      <c r="CJL78" s="65"/>
      <c r="CJM78" s="69"/>
      <c r="CJN78" s="69"/>
      <c r="CJO78" s="70"/>
      <c r="CJP78" s="70"/>
      <c r="CJQ78" s="70"/>
      <c r="CJR78" s="71"/>
      <c r="CJT78" s="65"/>
      <c r="CJU78" s="69"/>
      <c r="CJV78" s="69"/>
      <c r="CJW78" s="70"/>
      <c r="CJX78" s="70"/>
      <c r="CJY78" s="70"/>
      <c r="CJZ78" s="71"/>
      <c r="CKB78" s="65"/>
      <c r="CKC78" s="69"/>
      <c r="CKD78" s="69"/>
      <c r="CKE78" s="70"/>
      <c r="CKF78" s="70"/>
      <c r="CKG78" s="70"/>
      <c r="CKH78" s="71"/>
      <c r="CKJ78" s="65"/>
      <c r="CKK78" s="69"/>
      <c r="CKL78" s="69"/>
      <c r="CKM78" s="70"/>
      <c r="CKN78" s="70"/>
      <c r="CKO78" s="70"/>
      <c r="CKP78" s="71"/>
      <c r="CKR78" s="65"/>
      <c r="CKS78" s="69"/>
      <c r="CKT78" s="69"/>
      <c r="CKU78" s="70"/>
      <c r="CKV78" s="70"/>
      <c r="CKW78" s="70"/>
      <c r="CKX78" s="71"/>
      <c r="CKZ78" s="65"/>
      <c r="CLA78" s="69"/>
      <c r="CLB78" s="69"/>
      <c r="CLC78" s="70"/>
      <c r="CLD78" s="70"/>
      <c r="CLE78" s="70"/>
      <c r="CLF78" s="71"/>
      <c r="CLH78" s="65"/>
      <c r="CLI78" s="69"/>
      <c r="CLJ78" s="69"/>
      <c r="CLK78" s="70"/>
      <c r="CLL78" s="70"/>
      <c r="CLM78" s="70"/>
      <c r="CLN78" s="71"/>
      <c r="CLP78" s="65"/>
      <c r="CLQ78" s="69"/>
      <c r="CLR78" s="69"/>
      <c r="CLS78" s="70"/>
      <c r="CLT78" s="70"/>
      <c r="CLU78" s="70"/>
      <c r="CLV78" s="71"/>
      <c r="CLX78" s="65"/>
      <c r="CLY78" s="69"/>
      <c r="CLZ78" s="69"/>
      <c r="CMA78" s="70"/>
      <c r="CMB78" s="70"/>
      <c r="CMC78" s="70"/>
      <c r="CMD78" s="71"/>
      <c r="CMF78" s="65"/>
      <c r="CMG78" s="69"/>
      <c r="CMH78" s="69"/>
      <c r="CMI78" s="70"/>
      <c r="CMJ78" s="70"/>
      <c r="CMK78" s="70"/>
      <c r="CML78" s="71"/>
      <c r="CMN78" s="65"/>
      <c r="CMO78" s="69"/>
      <c r="CMP78" s="69"/>
      <c r="CMQ78" s="70"/>
      <c r="CMR78" s="70"/>
      <c r="CMS78" s="70"/>
      <c r="CMT78" s="71"/>
      <c r="CMV78" s="65"/>
      <c r="CMW78" s="69"/>
      <c r="CMX78" s="69"/>
      <c r="CMY78" s="70"/>
      <c r="CMZ78" s="70"/>
      <c r="CNA78" s="70"/>
      <c r="CNB78" s="71"/>
      <c r="CND78" s="65"/>
      <c r="CNE78" s="69"/>
      <c r="CNF78" s="69"/>
      <c r="CNG78" s="70"/>
      <c r="CNH78" s="70"/>
      <c r="CNI78" s="70"/>
      <c r="CNJ78" s="71"/>
      <c r="CNL78" s="65"/>
      <c r="CNM78" s="69"/>
      <c r="CNN78" s="69"/>
      <c r="CNO78" s="70"/>
      <c r="CNP78" s="70"/>
      <c r="CNQ78" s="70"/>
      <c r="CNR78" s="71"/>
      <c r="CNT78" s="65"/>
      <c r="CNU78" s="69"/>
      <c r="CNV78" s="69"/>
      <c r="CNW78" s="70"/>
      <c r="CNX78" s="70"/>
      <c r="CNY78" s="70"/>
      <c r="CNZ78" s="71"/>
      <c r="COB78" s="65"/>
      <c r="COC78" s="69"/>
      <c r="COD78" s="69"/>
      <c r="COE78" s="70"/>
      <c r="COF78" s="70"/>
      <c r="COG78" s="70"/>
      <c r="COH78" s="71"/>
      <c r="COJ78" s="65"/>
      <c r="COK78" s="69"/>
      <c r="COL78" s="69"/>
      <c r="COM78" s="70"/>
      <c r="CON78" s="70"/>
      <c r="COO78" s="70"/>
      <c r="COP78" s="71"/>
      <c r="COR78" s="65"/>
      <c r="COS78" s="69"/>
      <c r="COT78" s="69"/>
      <c r="COU78" s="70"/>
      <c r="COV78" s="70"/>
      <c r="COW78" s="70"/>
      <c r="COX78" s="71"/>
      <c r="COZ78" s="65"/>
      <c r="CPA78" s="69"/>
      <c r="CPB78" s="69"/>
      <c r="CPC78" s="70"/>
      <c r="CPD78" s="70"/>
      <c r="CPE78" s="70"/>
      <c r="CPF78" s="71"/>
      <c r="CPH78" s="65"/>
      <c r="CPI78" s="69"/>
      <c r="CPJ78" s="69"/>
      <c r="CPK78" s="70"/>
      <c r="CPL78" s="70"/>
      <c r="CPM78" s="70"/>
      <c r="CPN78" s="71"/>
      <c r="CPP78" s="65"/>
      <c r="CPQ78" s="69"/>
      <c r="CPR78" s="69"/>
      <c r="CPS78" s="70"/>
      <c r="CPT78" s="70"/>
      <c r="CPU78" s="70"/>
      <c r="CPV78" s="71"/>
      <c r="CPX78" s="65"/>
      <c r="CPY78" s="69"/>
      <c r="CPZ78" s="69"/>
      <c r="CQA78" s="70"/>
      <c r="CQB78" s="70"/>
      <c r="CQC78" s="70"/>
      <c r="CQD78" s="71"/>
      <c r="CQF78" s="65"/>
      <c r="CQG78" s="69"/>
      <c r="CQH78" s="69"/>
      <c r="CQI78" s="70"/>
      <c r="CQJ78" s="70"/>
      <c r="CQK78" s="70"/>
      <c r="CQL78" s="71"/>
      <c r="CQN78" s="65"/>
      <c r="CQO78" s="69"/>
      <c r="CQP78" s="69"/>
      <c r="CQQ78" s="70"/>
      <c r="CQR78" s="70"/>
      <c r="CQS78" s="70"/>
      <c r="CQT78" s="71"/>
      <c r="CQV78" s="65"/>
      <c r="CQW78" s="69"/>
      <c r="CQX78" s="69"/>
      <c r="CQY78" s="70"/>
      <c r="CQZ78" s="70"/>
      <c r="CRA78" s="70"/>
      <c r="CRB78" s="71"/>
      <c r="CRD78" s="65"/>
      <c r="CRE78" s="69"/>
      <c r="CRF78" s="69"/>
      <c r="CRG78" s="70"/>
      <c r="CRH78" s="70"/>
      <c r="CRI78" s="70"/>
      <c r="CRJ78" s="71"/>
      <c r="CRL78" s="65"/>
      <c r="CRM78" s="69"/>
      <c r="CRN78" s="69"/>
      <c r="CRO78" s="70"/>
      <c r="CRP78" s="70"/>
      <c r="CRQ78" s="70"/>
      <c r="CRR78" s="71"/>
      <c r="CRT78" s="65"/>
      <c r="CRU78" s="69"/>
      <c r="CRV78" s="69"/>
      <c r="CRW78" s="70"/>
      <c r="CRX78" s="70"/>
      <c r="CRY78" s="70"/>
      <c r="CRZ78" s="71"/>
      <c r="CSB78" s="65"/>
      <c r="CSC78" s="69"/>
      <c r="CSD78" s="69"/>
      <c r="CSE78" s="70"/>
      <c r="CSF78" s="70"/>
      <c r="CSG78" s="70"/>
      <c r="CSH78" s="71"/>
      <c r="CSJ78" s="65"/>
      <c r="CSK78" s="69"/>
      <c r="CSL78" s="69"/>
      <c r="CSM78" s="70"/>
      <c r="CSN78" s="70"/>
      <c r="CSO78" s="70"/>
      <c r="CSP78" s="71"/>
      <c r="CSR78" s="65"/>
      <c r="CSS78" s="69"/>
      <c r="CST78" s="69"/>
      <c r="CSU78" s="70"/>
      <c r="CSV78" s="70"/>
      <c r="CSW78" s="70"/>
      <c r="CSX78" s="71"/>
      <c r="CSZ78" s="65"/>
      <c r="CTA78" s="69"/>
      <c r="CTB78" s="69"/>
      <c r="CTC78" s="70"/>
      <c r="CTD78" s="70"/>
      <c r="CTE78" s="70"/>
      <c r="CTF78" s="71"/>
      <c r="CTH78" s="65"/>
      <c r="CTI78" s="69"/>
      <c r="CTJ78" s="69"/>
      <c r="CTK78" s="70"/>
      <c r="CTL78" s="70"/>
      <c r="CTM78" s="70"/>
      <c r="CTN78" s="71"/>
      <c r="CTP78" s="65"/>
      <c r="CTQ78" s="69"/>
      <c r="CTR78" s="69"/>
      <c r="CTS78" s="70"/>
      <c r="CTT78" s="70"/>
      <c r="CTU78" s="70"/>
      <c r="CTV78" s="71"/>
      <c r="CTX78" s="65"/>
      <c r="CTY78" s="69"/>
      <c r="CTZ78" s="69"/>
      <c r="CUA78" s="70"/>
      <c r="CUB78" s="70"/>
      <c r="CUC78" s="70"/>
      <c r="CUD78" s="71"/>
      <c r="CUF78" s="65"/>
      <c r="CUG78" s="69"/>
      <c r="CUH78" s="69"/>
      <c r="CUI78" s="70"/>
      <c r="CUJ78" s="70"/>
      <c r="CUK78" s="70"/>
      <c r="CUL78" s="71"/>
      <c r="CUN78" s="65"/>
      <c r="CUO78" s="69"/>
      <c r="CUP78" s="69"/>
      <c r="CUQ78" s="70"/>
      <c r="CUR78" s="70"/>
      <c r="CUS78" s="70"/>
      <c r="CUT78" s="71"/>
      <c r="CUV78" s="65"/>
      <c r="CUW78" s="69"/>
      <c r="CUX78" s="69"/>
      <c r="CUY78" s="70"/>
      <c r="CUZ78" s="70"/>
      <c r="CVA78" s="70"/>
      <c r="CVB78" s="71"/>
      <c r="CVD78" s="65"/>
      <c r="CVE78" s="69"/>
      <c r="CVF78" s="69"/>
      <c r="CVG78" s="70"/>
      <c r="CVH78" s="70"/>
      <c r="CVI78" s="70"/>
      <c r="CVJ78" s="71"/>
      <c r="CVL78" s="65"/>
      <c r="CVM78" s="69"/>
      <c r="CVN78" s="69"/>
      <c r="CVO78" s="70"/>
      <c r="CVP78" s="70"/>
      <c r="CVQ78" s="70"/>
      <c r="CVR78" s="71"/>
      <c r="CVT78" s="65"/>
      <c r="CVU78" s="69"/>
      <c r="CVV78" s="69"/>
      <c r="CVW78" s="70"/>
      <c r="CVX78" s="70"/>
      <c r="CVY78" s="70"/>
      <c r="CVZ78" s="71"/>
      <c r="CWB78" s="65"/>
      <c r="CWC78" s="69"/>
      <c r="CWD78" s="69"/>
      <c r="CWE78" s="70"/>
      <c r="CWF78" s="70"/>
      <c r="CWG78" s="70"/>
      <c r="CWH78" s="71"/>
      <c r="CWJ78" s="65"/>
      <c r="CWK78" s="69"/>
      <c r="CWL78" s="69"/>
      <c r="CWM78" s="70"/>
      <c r="CWN78" s="70"/>
      <c r="CWO78" s="70"/>
      <c r="CWP78" s="71"/>
      <c r="CWR78" s="65"/>
      <c r="CWS78" s="69"/>
      <c r="CWT78" s="69"/>
      <c r="CWU78" s="70"/>
      <c r="CWV78" s="70"/>
      <c r="CWW78" s="70"/>
      <c r="CWX78" s="71"/>
      <c r="CWZ78" s="65"/>
      <c r="CXA78" s="69"/>
      <c r="CXB78" s="69"/>
      <c r="CXC78" s="70"/>
      <c r="CXD78" s="70"/>
      <c r="CXE78" s="70"/>
      <c r="CXF78" s="71"/>
      <c r="CXH78" s="65"/>
      <c r="CXI78" s="69"/>
      <c r="CXJ78" s="69"/>
      <c r="CXK78" s="70"/>
      <c r="CXL78" s="70"/>
      <c r="CXM78" s="70"/>
      <c r="CXN78" s="71"/>
      <c r="CXP78" s="65"/>
      <c r="CXQ78" s="69"/>
      <c r="CXR78" s="69"/>
      <c r="CXS78" s="70"/>
      <c r="CXT78" s="70"/>
      <c r="CXU78" s="70"/>
      <c r="CXV78" s="71"/>
      <c r="CXX78" s="65"/>
      <c r="CXY78" s="69"/>
      <c r="CXZ78" s="69"/>
      <c r="CYA78" s="70"/>
      <c r="CYB78" s="70"/>
      <c r="CYC78" s="70"/>
      <c r="CYD78" s="71"/>
      <c r="CYF78" s="65"/>
      <c r="CYG78" s="69"/>
      <c r="CYH78" s="69"/>
      <c r="CYI78" s="70"/>
      <c r="CYJ78" s="70"/>
      <c r="CYK78" s="70"/>
      <c r="CYL78" s="71"/>
      <c r="CYN78" s="65"/>
      <c r="CYO78" s="69"/>
      <c r="CYP78" s="69"/>
      <c r="CYQ78" s="70"/>
      <c r="CYR78" s="70"/>
      <c r="CYS78" s="70"/>
      <c r="CYT78" s="71"/>
      <c r="CYV78" s="65"/>
      <c r="CYW78" s="69"/>
      <c r="CYX78" s="69"/>
      <c r="CYY78" s="70"/>
      <c r="CYZ78" s="70"/>
      <c r="CZA78" s="70"/>
      <c r="CZB78" s="71"/>
      <c r="CZD78" s="65"/>
      <c r="CZE78" s="69"/>
      <c r="CZF78" s="69"/>
      <c r="CZG78" s="70"/>
      <c r="CZH78" s="70"/>
      <c r="CZI78" s="70"/>
      <c r="CZJ78" s="71"/>
      <c r="CZL78" s="65"/>
      <c r="CZM78" s="69"/>
      <c r="CZN78" s="69"/>
      <c r="CZO78" s="70"/>
      <c r="CZP78" s="70"/>
      <c r="CZQ78" s="70"/>
      <c r="CZR78" s="71"/>
      <c r="CZT78" s="65"/>
      <c r="CZU78" s="69"/>
      <c r="CZV78" s="69"/>
      <c r="CZW78" s="70"/>
      <c r="CZX78" s="70"/>
      <c r="CZY78" s="70"/>
      <c r="CZZ78" s="71"/>
      <c r="DAB78" s="65"/>
      <c r="DAC78" s="69"/>
      <c r="DAD78" s="69"/>
      <c r="DAE78" s="70"/>
      <c r="DAF78" s="70"/>
      <c r="DAG78" s="70"/>
      <c r="DAH78" s="71"/>
      <c r="DAJ78" s="65"/>
      <c r="DAK78" s="69"/>
      <c r="DAL78" s="69"/>
      <c r="DAM78" s="70"/>
      <c r="DAN78" s="70"/>
      <c r="DAO78" s="70"/>
      <c r="DAP78" s="71"/>
      <c r="DAR78" s="65"/>
      <c r="DAS78" s="69"/>
      <c r="DAT78" s="69"/>
      <c r="DAU78" s="70"/>
      <c r="DAV78" s="70"/>
      <c r="DAW78" s="70"/>
      <c r="DAX78" s="71"/>
      <c r="DAZ78" s="65"/>
      <c r="DBA78" s="69"/>
      <c r="DBB78" s="69"/>
      <c r="DBC78" s="70"/>
      <c r="DBD78" s="70"/>
      <c r="DBE78" s="70"/>
      <c r="DBF78" s="71"/>
      <c r="DBH78" s="65"/>
      <c r="DBI78" s="69"/>
      <c r="DBJ78" s="69"/>
      <c r="DBK78" s="70"/>
      <c r="DBL78" s="70"/>
      <c r="DBM78" s="70"/>
      <c r="DBN78" s="71"/>
      <c r="DBP78" s="65"/>
      <c r="DBQ78" s="69"/>
      <c r="DBR78" s="69"/>
      <c r="DBS78" s="70"/>
      <c r="DBT78" s="70"/>
      <c r="DBU78" s="70"/>
      <c r="DBV78" s="71"/>
      <c r="DBX78" s="65"/>
      <c r="DBY78" s="69"/>
      <c r="DBZ78" s="69"/>
      <c r="DCA78" s="70"/>
      <c r="DCB78" s="70"/>
      <c r="DCC78" s="70"/>
      <c r="DCD78" s="71"/>
      <c r="DCF78" s="65"/>
      <c r="DCG78" s="69"/>
      <c r="DCH78" s="69"/>
      <c r="DCI78" s="70"/>
      <c r="DCJ78" s="70"/>
      <c r="DCK78" s="70"/>
      <c r="DCL78" s="71"/>
      <c r="DCN78" s="65"/>
      <c r="DCO78" s="69"/>
      <c r="DCP78" s="69"/>
      <c r="DCQ78" s="70"/>
      <c r="DCR78" s="70"/>
      <c r="DCS78" s="70"/>
      <c r="DCT78" s="71"/>
      <c r="DCV78" s="65"/>
      <c r="DCW78" s="69"/>
      <c r="DCX78" s="69"/>
      <c r="DCY78" s="70"/>
      <c r="DCZ78" s="70"/>
      <c r="DDA78" s="70"/>
      <c r="DDB78" s="71"/>
      <c r="DDD78" s="65"/>
      <c r="DDE78" s="69"/>
      <c r="DDF78" s="69"/>
      <c r="DDG78" s="70"/>
      <c r="DDH78" s="70"/>
      <c r="DDI78" s="70"/>
      <c r="DDJ78" s="71"/>
      <c r="DDL78" s="65"/>
      <c r="DDM78" s="69"/>
      <c r="DDN78" s="69"/>
      <c r="DDO78" s="70"/>
      <c r="DDP78" s="70"/>
      <c r="DDQ78" s="70"/>
      <c r="DDR78" s="71"/>
      <c r="DDT78" s="65"/>
      <c r="DDU78" s="69"/>
      <c r="DDV78" s="69"/>
      <c r="DDW78" s="70"/>
      <c r="DDX78" s="70"/>
      <c r="DDY78" s="70"/>
      <c r="DDZ78" s="71"/>
      <c r="DEB78" s="65"/>
      <c r="DEC78" s="69"/>
      <c r="DED78" s="69"/>
      <c r="DEE78" s="70"/>
      <c r="DEF78" s="70"/>
      <c r="DEG78" s="70"/>
      <c r="DEH78" s="71"/>
      <c r="DEJ78" s="65"/>
      <c r="DEK78" s="69"/>
      <c r="DEL78" s="69"/>
      <c r="DEM78" s="70"/>
      <c r="DEN78" s="70"/>
      <c r="DEO78" s="70"/>
      <c r="DEP78" s="71"/>
      <c r="DER78" s="65"/>
      <c r="DES78" s="69"/>
      <c r="DET78" s="69"/>
      <c r="DEU78" s="70"/>
      <c r="DEV78" s="70"/>
      <c r="DEW78" s="70"/>
      <c r="DEX78" s="71"/>
      <c r="DEZ78" s="65"/>
      <c r="DFA78" s="69"/>
      <c r="DFB78" s="69"/>
      <c r="DFC78" s="70"/>
      <c r="DFD78" s="70"/>
      <c r="DFE78" s="70"/>
      <c r="DFF78" s="71"/>
      <c r="DFH78" s="65"/>
      <c r="DFI78" s="69"/>
      <c r="DFJ78" s="69"/>
      <c r="DFK78" s="70"/>
      <c r="DFL78" s="70"/>
      <c r="DFM78" s="70"/>
      <c r="DFN78" s="71"/>
      <c r="DFP78" s="65"/>
      <c r="DFQ78" s="69"/>
      <c r="DFR78" s="69"/>
      <c r="DFS78" s="70"/>
      <c r="DFT78" s="70"/>
      <c r="DFU78" s="70"/>
      <c r="DFV78" s="71"/>
      <c r="DFX78" s="65"/>
      <c r="DFY78" s="69"/>
      <c r="DFZ78" s="69"/>
      <c r="DGA78" s="70"/>
      <c r="DGB78" s="70"/>
      <c r="DGC78" s="70"/>
      <c r="DGD78" s="71"/>
      <c r="DGF78" s="65"/>
      <c r="DGG78" s="69"/>
      <c r="DGH78" s="69"/>
      <c r="DGI78" s="70"/>
      <c r="DGJ78" s="70"/>
      <c r="DGK78" s="70"/>
      <c r="DGL78" s="71"/>
      <c r="DGN78" s="65"/>
      <c r="DGO78" s="69"/>
      <c r="DGP78" s="69"/>
      <c r="DGQ78" s="70"/>
      <c r="DGR78" s="70"/>
      <c r="DGS78" s="70"/>
      <c r="DGT78" s="71"/>
      <c r="DGV78" s="65"/>
      <c r="DGW78" s="69"/>
      <c r="DGX78" s="69"/>
      <c r="DGY78" s="70"/>
      <c r="DGZ78" s="70"/>
      <c r="DHA78" s="70"/>
      <c r="DHB78" s="71"/>
      <c r="DHD78" s="65"/>
      <c r="DHE78" s="69"/>
      <c r="DHF78" s="69"/>
      <c r="DHG78" s="70"/>
      <c r="DHH78" s="70"/>
      <c r="DHI78" s="70"/>
      <c r="DHJ78" s="71"/>
      <c r="DHL78" s="65"/>
      <c r="DHM78" s="69"/>
      <c r="DHN78" s="69"/>
      <c r="DHO78" s="70"/>
      <c r="DHP78" s="70"/>
      <c r="DHQ78" s="70"/>
      <c r="DHR78" s="71"/>
      <c r="DHT78" s="65"/>
      <c r="DHU78" s="69"/>
      <c r="DHV78" s="69"/>
      <c r="DHW78" s="70"/>
      <c r="DHX78" s="70"/>
      <c r="DHY78" s="70"/>
      <c r="DHZ78" s="71"/>
      <c r="DIB78" s="65"/>
      <c r="DIC78" s="69"/>
      <c r="DID78" s="69"/>
      <c r="DIE78" s="70"/>
      <c r="DIF78" s="70"/>
      <c r="DIG78" s="70"/>
      <c r="DIH78" s="71"/>
      <c r="DIJ78" s="65"/>
      <c r="DIK78" s="69"/>
      <c r="DIL78" s="69"/>
      <c r="DIM78" s="70"/>
      <c r="DIN78" s="70"/>
      <c r="DIO78" s="70"/>
      <c r="DIP78" s="71"/>
      <c r="DIR78" s="65"/>
      <c r="DIS78" s="69"/>
      <c r="DIT78" s="69"/>
      <c r="DIU78" s="70"/>
      <c r="DIV78" s="70"/>
      <c r="DIW78" s="70"/>
      <c r="DIX78" s="71"/>
      <c r="DIZ78" s="65"/>
      <c r="DJA78" s="69"/>
      <c r="DJB78" s="69"/>
      <c r="DJC78" s="70"/>
      <c r="DJD78" s="70"/>
      <c r="DJE78" s="70"/>
      <c r="DJF78" s="71"/>
      <c r="DJH78" s="65"/>
      <c r="DJI78" s="69"/>
      <c r="DJJ78" s="69"/>
      <c r="DJK78" s="70"/>
      <c r="DJL78" s="70"/>
      <c r="DJM78" s="70"/>
      <c r="DJN78" s="71"/>
      <c r="DJP78" s="65"/>
      <c r="DJQ78" s="69"/>
      <c r="DJR78" s="69"/>
      <c r="DJS78" s="70"/>
      <c r="DJT78" s="70"/>
      <c r="DJU78" s="70"/>
      <c r="DJV78" s="71"/>
      <c r="DJX78" s="65"/>
      <c r="DJY78" s="69"/>
      <c r="DJZ78" s="69"/>
      <c r="DKA78" s="70"/>
      <c r="DKB78" s="70"/>
      <c r="DKC78" s="70"/>
      <c r="DKD78" s="71"/>
      <c r="DKF78" s="65"/>
      <c r="DKG78" s="69"/>
      <c r="DKH78" s="69"/>
      <c r="DKI78" s="70"/>
      <c r="DKJ78" s="70"/>
      <c r="DKK78" s="70"/>
      <c r="DKL78" s="71"/>
      <c r="DKN78" s="65"/>
      <c r="DKO78" s="69"/>
      <c r="DKP78" s="69"/>
      <c r="DKQ78" s="70"/>
      <c r="DKR78" s="70"/>
      <c r="DKS78" s="70"/>
      <c r="DKT78" s="71"/>
      <c r="DKV78" s="65"/>
      <c r="DKW78" s="69"/>
      <c r="DKX78" s="69"/>
      <c r="DKY78" s="70"/>
      <c r="DKZ78" s="70"/>
      <c r="DLA78" s="70"/>
      <c r="DLB78" s="71"/>
      <c r="DLD78" s="65"/>
      <c r="DLE78" s="69"/>
      <c r="DLF78" s="69"/>
      <c r="DLG78" s="70"/>
      <c r="DLH78" s="70"/>
      <c r="DLI78" s="70"/>
      <c r="DLJ78" s="71"/>
      <c r="DLL78" s="65"/>
      <c r="DLM78" s="69"/>
      <c r="DLN78" s="69"/>
      <c r="DLO78" s="70"/>
      <c r="DLP78" s="70"/>
      <c r="DLQ78" s="70"/>
      <c r="DLR78" s="71"/>
      <c r="DLT78" s="65"/>
      <c r="DLU78" s="69"/>
      <c r="DLV78" s="69"/>
      <c r="DLW78" s="70"/>
      <c r="DLX78" s="70"/>
      <c r="DLY78" s="70"/>
      <c r="DLZ78" s="71"/>
      <c r="DMB78" s="65"/>
      <c r="DMC78" s="69"/>
      <c r="DMD78" s="69"/>
      <c r="DME78" s="70"/>
      <c r="DMF78" s="70"/>
      <c r="DMG78" s="70"/>
      <c r="DMH78" s="71"/>
      <c r="DMJ78" s="65"/>
      <c r="DMK78" s="69"/>
      <c r="DML78" s="69"/>
      <c r="DMM78" s="70"/>
      <c r="DMN78" s="70"/>
      <c r="DMO78" s="70"/>
      <c r="DMP78" s="71"/>
      <c r="DMR78" s="65"/>
      <c r="DMS78" s="69"/>
      <c r="DMT78" s="69"/>
      <c r="DMU78" s="70"/>
      <c r="DMV78" s="70"/>
      <c r="DMW78" s="70"/>
      <c r="DMX78" s="71"/>
      <c r="DMZ78" s="65"/>
      <c r="DNA78" s="69"/>
      <c r="DNB78" s="69"/>
      <c r="DNC78" s="70"/>
      <c r="DND78" s="70"/>
      <c r="DNE78" s="70"/>
      <c r="DNF78" s="71"/>
      <c r="DNH78" s="65"/>
      <c r="DNI78" s="69"/>
      <c r="DNJ78" s="69"/>
      <c r="DNK78" s="70"/>
      <c r="DNL78" s="70"/>
      <c r="DNM78" s="70"/>
      <c r="DNN78" s="71"/>
      <c r="DNP78" s="65"/>
      <c r="DNQ78" s="69"/>
      <c r="DNR78" s="69"/>
      <c r="DNS78" s="70"/>
      <c r="DNT78" s="70"/>
      <c r="DNU78" s="70"/>
      <c r="DNV78" s="71"/>
      <c r="DNX78" s="65"/>
      <c r="DNY78" s="69"/>
      <c r="DNZ78" s="69"/>
      <c r="DOA78" s="70"/>
      <c r="DOB78" s="70"/>
      <c r="DOC78" s="70"/>
      <c r="DOD78" s="71"/>
      <c r="DOF78" s="65"/>
      <c r="DOG78" s="69"/>
      <c r="DOH78" s="69"/>
      <c r="DOI78" s="70"/>
      <c r="DOJ78" s="70"/>
      <c r="DOK78" s="70"/>
      <c r="DOL78" s="71"/>
      <c r="DON78" s="65"/>
      <c r="DOO78" s="69"/>
      <c r="DOP78" s="69"/>
      <c r="DOQ78" s="70"/>
      <c r="DOR78" s="70"/>
      <c r="DOS78" s="70"/>
      <c r="DOT78" s="71"/>
      <c r="DOV78" s="65"/>
      <c r="DOW78" s="69"/>
      <c r="DOX78" s="69"/>
      <c r="DOY78" s="70"/>
      <c r="DOZ78" s="70"/>
      <c r="DPA78" s="70"/>
      <c r="DPB78" s="71"/>
      <c r="DPD78" s="65"/>
      <c r="DPE78" s="69"/>
      <c r="DPF78" s="69"/>
      <c r="DPG78" s="70"/>
      <c r="DPH78" s="70"/>
      <c r="DPI78" s="70"/>
      <c r="DPJ78" s="71"/>
      <c r="DPL78" s="65"/>
      <c r="DPM78" s="69"/>
      <c r="DPN78" s="69"/>
      <c r="DPO78" s="70"/>
      <c r="DPP78" s="70"/>
      <c r="DPQ78" s="70"/>
      <c r="DPR78" s="71"/>
      <c r="DPT78" s="65"/>
      <c r="DPU78" s="69"/>
      <c r="DPV78" s="69"/>
      <c r="DPW78" s="70"/>
      <c r="DPX78" s="70"/>
      <c r="DPY78" s="70"/>
      <c r="DPZ78" s="71"/>
      <c r="DQB78" s="65"/>
      <c r="DQC78" s="69"/>
      <c r="DQD78" s="69"/>
      <c r="DQE78" s="70"/>
      <c r="DQF78" s="70"/>
      <c r="DQG78" s="70"/>
      <c r="DQH78" s="71"/>
      <c r="DQJ78" s="65"/>
      <c r="DQK78" s="69"/>
      <c r="DQL78" s="69"/>
      <c r="DQM78" s="70"/>
      <c r="DQN78" s="70"/>
      <c r="DQO78" s="70"/>
      <c r="DQP78" s="71"/>
      <c r="DQR78" s="65"/>
      <c r="DQS78" s="69"/>
      <c r="DQT78" s="69"/>
      <c r="DQU78" s="70"/>
      <c r="DQV78" s="70"/>
      <c r="DQW78" s="70"/>
      <c r="DQX78" s="71"/>
      <c r="DQZ78" s="65"/>
      <c r="DRA78" s="69"/>
      <c r="DRB78" s="69"/>
      <c r="DRC78" s="70"/>
      <c r="DRD78" s="70"/>
      <c r="DRE78" s="70"/>
      <c r="DRF78" s="71"/>
      <c r="DRH78" s="65"/>
      <c r="DRI78" s="69"/>
      <c r="DRJ78" s="69"/>
      <c r="DRK78" s="70"/>
      <c r="DRL78" s="70"/>
      <c r="DRM78" s="70"/>
      <c r="DRN78" s="71"/>
      <c r="DRP78" s="65"/>
      <c r="DRQ78" s="69"/>
      <c r="DRR78" s="69"/>
      <c r="DRS78" s="70"/>
      <c r="DRT78" s="70"/>
      <c r="DRU78" s="70"/>
      <c r="DRV78" s="71"/>
      <c r="DRX78" s="65"/>
      <c r="DRY78" s="69"/>
      <c r="DRZ78" s="69"/>
      <c r="DSA78" s="70"/>
      <c r="DSB78" s="70"/>
      <c r="DSC78" s="70"/>
      <c r="DSD78" s="71"/>
      <c r="DSF78" s="65"/>
      <c r="DSG78" s="69"/>
      <c r="DSH78" s="69"/>
      <c r="DSI78" s="70"/>
      <c r="DSJ78" s="70"/>
      <c r="DSK78" s="70"/>
      <c r="DSL78" s="71"/>
      <c r="DSN78" s="65"/>
      <c r="DSO78" s="69"/>
      <c r="DSP78" s="69"/>
      <c r="DSQ78" s="70"/>
      <c r="DSR78" s="70"/>
      <c r="DSS78" s="70"/>
      <c r="DST78" s="71"/>
      <c r="DSV78" s="65"/>
      <c r="DSW78" s="69"/>
      <c r="DSX78" s="69"/>
      <c r="DSY78" s="70"/>
      <c r="DSZ78" s="70"/>
      <c r="DTA78" s="70"/>
      <c r="DTB78" s="71"/>
      <c r="DTD78" s="65"/>
      <c r="DTE78" s="69"/>
      <c r="DTF78" s="69"/>
      <c r="DTG78" s="70"/>
      <c r="DTH78" s="70"/>
      <c r="DTI78" s="70"/>
      <c r="DTJ78" s="71"/>
      <c r="DTL78" s="65"/>
      <c r="DTM78" s="69"/>
      <c r="DTN78" s="69"/>
      <c r="DTO78" s="70"/>
      <c r="DTP78" s="70"/>
      <c r="DTQ78" s="70"/>
      <c r="DTR78" s="71"/>
      <c r="DTT78" s="65"/>
      <c r="DTU78" s="69"/>
      <c r="DTV78" s="69"/>
      <c r="DTW78" s="70"/>
      <c r="DTX78" s="70"/>
      <c r="DTY78" s="70"/>
      <c r="DTZ78" s="71"/>
      <c r="DUB78" s="65"/>
      <c r="DUC78" s="69"/>
      <c r="DUD78" s="69"/>
      <c r="DUE78" s="70"/>
      <c r="DUF78" s="70"/>
      <c r="DUG78" s="70"/>
      <c r="DUH78" s="71"/>
      <c r="DUJ78" s="65"/>
      <c r="DUK78" s="69"/>
      <c r="DUL78" s="69"/>
      <c r="DUM78" s="70"/>
      <c r="DUN78" s="70"/>
      <c r="DUO78" s="70"/>
      <c r="DUP78" s="71"/>
      <c r="DUR78" s="65"/>
      <c r="DUS78" s="69"/>
      <c r="DUT78" s="69"/>
      <c r="DUU78" s="70"/>
      <c r="DUV78" s="70"/>
      <c r="DUW78" s="70"/>
      <c r="DUX78" s="71"/>
      <c r="DUZ78" s="65"/>
      <c r="DVA78" s="69"/>
      <c r="DVB78" s="69"/>
      <c r="DVC78" s="70"/>
      <c r="DVD78" s="70"/>
      <c r="DVE78" s="70"/>
      <c r="DVF78" s="71"/>
      <c r="DVH78" s="65"/>
      <c r="DVI78" s="69"/>
      <c r="DVJ78" s="69"/>
      <c r="DVK78" s="70"/>
      <c r="DVL78" s="70"/>
      <c r="DVM78" s="70"/>
      <c r="DVN78" s="71"/>
      <c r="DVP78" s="65"/>
      <c r="DVQ78" s="69"/>
      <c r="DVR78" s="69"/>
      <c r="DVS78" s="70"/>
      <c r="DVT78" s="70"/>
      <c r="DVU78" s="70"/>
      <c r="DVV78" s="71"/>
      <c r="DVX78" s="65"/>
      <c r="DVY78" s="69"/>
      <c r="DVZ78" s="69"/>
      <c r="DWA78" s="70"/>
      <c r="DWB78" s="70"/>
      <c r="DWC78" s="70"/>
      <c r="DWD78" s="71"/>
      <c r="DWF78" s="65"/>
      <c r="DWG78" s="69"/>
      <c r="DWH78" s="69"/>
      <c r="DWI78" s="70"/>
      <c r="DWJ78" s="70"/>
      <c r="DWK78" s="70"/>
      <c r="DWL78" s="71"/>
      <c r="DWN78" s="65"/>
      <c r="DWO78" s="69"/>
      <c r="DWP78" s="69"/>
      <c r="DWQ78" s="70"/>
      <c r="DWR78" s="70"/>
      <c r="DWS78" s="70"/>
      <c r="DWT78" s="71"/>
      <c r="DWV78" s="65"/>
      <c r="DWW78" s="69"/>
      <c r="DWX78" s="69"/>
      <c r="DWY78" s="70"/>
      <c r="DWZ78" s="70"/>
      <c r="DXA78" s="70"/>
      <c r="DXB78" s="71"/>
      <c r="DXD78" s="65"/>
      <c r="DXE78" s="69"/>
      <c r="DXF78" s="69"/>
      <c r="DXG78" s="70"/>
      <c r="DXH78" s="70"/>
      <c r="DXI78" s="70"/>
      <c r="DXJ78" s="71"/>
      <c r="DXL78" s="65"/>
      <c r="DXM78" s="69"/>
      <c r="DXN78" s="69"/>
      <c r="DXO78" s="70"/>
      <c r="DXP78" s="70"/>
      <c r="DXQ78" s="70"/>
      <c r="DXR78" s="71"/>
      <c r="DXT78" s="65"/>
      <c r="DXU78" s="69"/>
      <c r="DXV78" s="69"/>
      <c r="DXW78" s="70"/>
      <c r="DXX78" s="70"/>
      <c r="DXY78" s="70"/>
      <c r="DXZ78" s="71"/>
      <c r="DYB78" s="65"/>
      <c r="DYC78" s="69"/>
      <c r="DYD78" s="69"/>
      <c r="DYE78" s="70"/>
      <c r="DYF78" s="70"/>
      <c r="DYG78" s="70"/>
      <c r="DYH78" s="71"/>
      <c r="DYJ78" s="65"/>
      <c r="DYK78" s="69"/>
      <c r="DYL78" s="69"/>
      <c r="DYM78" s="70"/>
      <c r="DYN78" s="70"/>
      <c r="DYO78" s="70"/>
      <c r="DYP78" s="71"/>
      <c r="DYR78" s="65"/>
      <c r="DYS78" s="69"/>
      <c r="DYT78" s="69"/>
      <c r="DYU78" s="70"/>
      <c r="DYV78" s="70"/>
      <c r="DYW78" s="70"/>
      <c r="DYX78" s="71"/>
      <c r="DYZ78" s="65"/>
      <c r="DZA78" s="69"/>
      <c r="DZB78" s="69"/>
      <c r="DZC78" s="70"/>
      <c r="DZD78" s="70"/>
      <c r="DZE78" s="70"/>
      <c r="DZF78" s="71"/>
      <c r="DZH78" s="65"/>
      <c r="DZI78" s="69"/>
      <c r="DZJ78" s="69"/>
      <c r="DZK78" s="70"/>
      <c r="DZL78" s="70"/>
      <c r="DZM78" s="70"/>
      <c r="DZN78" s="71"/>
      <c r="DZP78" s="65"/>
      <c r="DZQ78" s="69"/>
      <c r="DZR78" s="69"/>
      <c r="DZS78" s="70"/>
      <c r="DZT78" s="70"/>
      <c r="DZU78" s="70"/>
      <c r="DZV78" s="71"/>
      <c r="DZX78" s="65"/>
      <c r="DZY78" s="69"/>
      <c r="DZZ78" s="69"/>
      <c r="EAA78" s="70"/>
      <c r="EAB78" s="70"/>
      <c r="EAC78" s="70"/>
      <c r="EAD78" s="71"/>
      <c r="EAF78" s="65"/>
      <c r="EAG78" s="69"/>
      <c r="EAH78" s="69"/>
      <c r="EAI78" s="70"/>
      <c r="EAJ78" s="70"/>
      <c r="EAK78" s="70"/>
      <c r="EAL78" s="71"/>
      <c r="EAN78" s="65"/>
      <c r="EAO78" s="69"/>
      <c r="EAP78" s="69"/>
      <c r="EAQ78" s="70"/>
      <c r="EAR78" s="70"/>
      <c r="EAS78" s="70"/>
      <c r="EAT78" s="71"/>
      <c r="EAV78" s="65"/>
      <c r="EAW78" s="69"/>
      <c r="EAX78" s="69"/>
      <c r="EAY78" s="70"/>
      <c r="EAZ78" s="70"/>
      <c r="EBA78" s="70"/>
      <c r="EBB78" s="71"/>
      <c r="EBD78" s="65"/>
      <c r="EBE78" s="69"/>
      <c r="EBF78" s="69"/>
      <c r="EBG78" s="70"/>
      <c r="EBH78" s="70"/>
      <c r="EBI78" s="70"/>
      <c r="EBJ78" s="71"/>
      <c r="EBL78" s="65"/>
      <c r="EBM78" s="69"/>
      <c r="EBN78" s="69"/>
      <c r="EBO78" s="70"/>
      <c r="EBP78" s="70"/>
      <c r="EBQ78" s="70"/>
      <c r="EBR78" s="71"/>
      <c r="EBT78" s="65"/>
      <c r="EBU78" s="69"/>
      <c r="EBV78" s="69"/>
      <c r="EBW78" s="70"/>
      <c r="EBX78" s="70"/>
      <c r="EBY78" s="70"/>
      <c r="EBZ78" s="71"/>
      <c r="ECB78" s="65"/>
      <c r="ECC78" s="69"/>
      <c r="ECD78" s="69"/>
      <c r="ECE78" s="70"/>
      <c r="ECF78" s="70"/>
      <c r="ECG78" s="70"/>
      <c r="ECH78" s="71"/>
      <c r="ECJ78" s="65"/>
      <c r="ECK78" s="69"/>
      <c r="ECL78" s="69"/>
      <c r="ECM78" s="70"/>
      <c r="ECN78" s="70"/>
      <c r="ECO78" s="70"/>
      <c r="ECP78" s="71"/>
      <c r="ECR78" s="65"/>
      <c r="ECS78" s="69"/>
      <c r="ECT78" s="69"/>
      <c r="ECU78" s="70"/>
      <c r="ECV78" s="70"/>
      <c r="ECW78" s="70"/>
      <c r="ECX78" s="71"/>
      <c r="ECZ78" s="65"/>
      <c r="EDA78" s="69"/>
      <c r="EDB78" s="69"/>
      <c r="EDC78" s="70"/>
      <c r="EDD78" s="70"/>
      <c r="EDE78" s="70"/>
      <c r="EDF78" s="71"/>
      <c r="EDH78" s="65"/>
      <c r="EDI78" s="69"/>
      <c r="EDJ78" s="69"/>
      <c r="EDK78" s="70"/>
      <c r="EDL78" s="70"/>
      <c r="EDM78" s="70"/>
      <c r="EDN78" s="71"/>
      <c r="EDP78" s="65"/>
      <c r="EDQ78" s="69"/>
      <c r="EDR78" s="69"/>
      <c r="EDS78" s="70"/>
      <c r="EDT78" s="70"/>
      <c r="EDU78" s="70"/>
      <c r="EDV78" s="71"/>
      <c r="EDX78" s="65"/>
      <c r="EDY78" s="69"/>
      <c r="EDZ78" s="69"/>
      <c r="EEA78" s="70"/>
      <c r="EEB78" s="70"/>
      <c r="EEC78" s="70"/>
      <c r="EED78" s="71"/>
      <c r="EEF78" s="65"/>
      <c r="EEG78" s="69"/>
      <c r="EEH78" s="69"/>
      <c r="EEI78" s="70"/>
      <c r="EEJ78" s="70"/>
      <c r="EEK78" s="70"/>
      <c r="EEL78" s="71"/>
      <c r="EEN78" s="65"/>
      <c r="EEO78" s="69"/>
      <c r="EEP78" s="69"/>
      <c r="EEQ78" s="70"/>
      <c r="EER78" s="70"/>
      <c r="EES78" s="70"/>
      <c r="EET78" s="71"/>
      <c r="EEV78" s="65"/>
      <c r="EEW78" s="69"/>
      <c r="EEX78" s="69"/>
      <c r="EEY78" s="70"/>
      <c r="EEZ78" s="70"/>
      <c r="EFA78" s="70"/>
      <c r="EFB78" s="71"/>
      <c r="EFD78" s="65"/>
      <c r="EFE78" s="69"/>
      <c r="EFF78" s="69"/>
      <c r="EFG78" s="70"/>
      <c r="EFH78" s="70"/>
      <c r="EFI78" s="70"/>
      <c r="EFJ78" s="71"/>
      <c r="EFL78" s="65"/>
      <c r="EFM78" s="69"/>
      <c r="EFN78" s="69"/>
      <c r="EFO78" s="70"/>
      <c r="EFP78" s="70"/>
      <c r="EFQ78" s="70"/>
      <c r="EFR78" s="71"/>
      <c r="EFT78" s="65"/>
      <c r="EFU78" s="69"/>
      <c r="EFV78" s="69"/>
      <c r="EFW78" s="70"/>
      <c r="EFX78" s="70"/>
      <c r="EFY78" s="70"/>
      <c r="EFZ78" s="71"/>
      <c r="EGB78" s="65"/>
      <c r="EGC78" s="69"/>
      <c r="EGD78" s="69"/>
      <c r="EGE78" s="70"/>
      <c r="EGF78" s="70"/>
      <c r="EGG78" s="70"/>
      <c r="EGH78" s="71"/>
      <c r="EGJ78" s="65"/>
      <c r="EGK78" s="69"/>
      <c r="EGL78" s="69"/>
      <c r="EGM78" s="70"/>
      <c r="EGN78" s="70"/>
      <c r="EGO78" s="70"/>
      <c r="EGP78" s="71"/>
      <c r="EGR78" s="65"/>
      <c r="EGS78" s="69"/>
      <c r="EGT78" s="69"/>
      <c r="EGU78" s="70"/>
      <c r="EGV78" s="70"/>
      <c r="EGW78" s="70"/>
      <c r="EGX78" s="71"/>
      <c r="EGZ78" s="65"/>
      <c r="EHA78" s="69"/>
      <c r="EHB78" s="69"/>
      <c r="EHC78" s="70"/>
      <c r="EHD78" s="70"/>
      <c r="EHE78" s="70"/>
      <c r="EHF78" s="71"/>
      <c r="EHH78" s="65"/>
      <c r="EHI78" s="69"/>
      <c r="EHJ78" s="69"/>
      <c r="EHK78" s="70"/>
      <c r="EHL78" s="70"/>
      <c r="EHM78" s="70"/>
      <c r="EHN78" s="71"/>
      <c r="EHP78" s="65"/>
      <c r="EHQ78" s="69"/>
      <c r="EHR78" s="69"/>
      <c r="EHS78" s="70"/>
      <c r="EHT78" s="70"/>
      <c r="EHU78" s="70"/>
      <c r="EHV78" s="71"/>
      <c r="EHX78" s="65"/>
      <c r="EHY78" s="69"/>
      <c r="EHZ78" s="69"/>
      <c r="EIA78" s="70"/>
      <c r="EIB78" s="70"/>
      <c r="EIC78" s="70"/>
      <c r="EID78" s="71"/>
      <c r="EIF78" s="65"/>
      <c r="EIG78" s="69"/>
      <c r="EIH78" s="69"/>
      <c r="EII78" s="70"/>
      <c r="EIJ78" s="70"/>
      <c r="EIK78" s="70"/>
      <c r="EIL78" s="71"/>
      <c r="EIN78" s="65"/>
      <c r="EIO78" s="69"/>
      <c r="EIP78" s="69"/>
      <c r="EIQ78" s="70"/>
      <c r="EIR78" s="70"/>
      <c r="EIS78" s="70"/>
      <c r="EIT78" s="71"/>
      <c r="EIV78" s="65"/>
      <c r="EIW78" s="69"/>
      <c r="EIX78" s="69"/>
      <c r="EIY78" s="70"/>
      <c r="EIZ78" s="70"/>
      <c r="EJA78" s="70"/>
      <c r="EJB78" s="71"/>
      <c r="EJD78" s="65"/>
      <c r="EJE78" s="69"/>
      <c r="EJF78" s="69"/>
      <c r="EJG78" s="70"/>
      <c r="EJH78" s="70"/>
      <c r="EJI78" s="70"/>
      <c r="EJJ78" s="71"/>
      <c r="EJL78" s="65"/>
      <c r="EJM78" s="69"/>
      <c r="EJN78" s="69"/>
      <c r="EJO78" s="70"/>
      <c r="EJP78" s="70"/>
      <c r="EJQ78" s="70"/>
      <c r="EJR78" s="71"/>
      <c r="EJT78" s="65"/>
      <c r="EJU78" s="69"/>
      <c r="EJV78" s="69"/>
      <c r="EJW78" s="70"/>
      <c r="EJX78" s="70"/>
      <c r="EJY78" s="70"/>
      <c r="EJZ78" s="71"/>
      <c r="EKB78" s="65"/>
      <c r="EKC78" s="69"/>
      <c r="EKD78" s="69"/>
      <c r="EKE78" s="70"/>
      <c r="EKF78" s="70"/>
      <c r="EKG78" s="70"/>
      <c r="EKH78" s="71"/>
      <c r="EKJ78" s="65"/>
      <c r="EKK78" s="69"/>
      <c r="EKL78" s="69"/>
      <c r="EKM78" s="70"/>
      <c r="EKN78" s="70"/>
      <c r="EKO78" s="70"/>
      <c r="EKP78" s="71"/>
      <c r="EKR78" s="65"/>
      <c r="EKS78" s="69"/>
      <c r="EKT78" s="69"/>
      <c r="EKU78" s="70"/>
      <c r="EKV78" s="70"/>
      <c r="EKW78" s="70"/>
      <c r="EKX78" s="71"/>
      <c r="EKZ78" s="65"/>
      <c r="ELA78" s="69"/>
      <c r="ELB78" s="69"/>
      <c r="ELC78" s="70"/>
      <c r="ELD78" s="70"/>
      <c r="ELE78" s="70"/>
      <c r="ELF78" s="71"/>
      <c r="ELH78" s="65"/>
      <c r="ELI78" s="69"/>
      <c r="ELJ78" s="69"/>
      <c r="ELK78" s="70"/>
      <c r="ELL78" s="70"/>
      <c r="ELM78" s="70"/>
      <c r="ELN78" s="71"/>
      <c r="ELP78" s="65"/>
      <c r="ELQ78" s="69"/>
      <c r="ELR78" s="69"/>
      <c r="ELS78" s="70"/>
      <c r="ELT78" s="70"/>
      <c r="ELU78" s="70"/>
      <c r="ELV78" s="71"/>
      <c r="ELX78" s="65"/>
      <c r="ELY78" s="69"/>
      <c r="ELZ78" s="69"/>
      <c r="EMA78" s="70"/>
      <c r="EMB78" s="70"/>
      <c r="EMC78" s="70"/>
      <c r="EMD78" s="71"/>
      <c r="EMF78" s="65"/>
      <c r="EMG78" s="69"/>
      <c r="EMH78" s="69"/>
      <c r="EMI78" s="70"/>
      <c r="EMJ78" s="70"/>
      <c r="EMK78" s="70"/>
      <c r="EML78" s="71"/>
      <c r="EMN78" s="65"/>
      <c r="EMO78" s="69"/>
      <c r="EMP78" s="69"/>
      <c r="EMQ78" s="70"/>
      <c r="EMR78" s="70"/>
      <c r="EMS78" s="70"/>
      <c r="EMT78" s="71"/>
      <c r="EMV78" s="65"/>
      <c r="EMW78" s="69"/>
      <c r="EMX78" s="69"/>
      <c r="EMY78" s="70"/>
      <c r="EMZ78" s="70"/>
      <c r="ENA78" s="70"/>
      <c r="ENB78" s="71"/>
      <c r="END78" s="65"/>
      <c r="ENE78" s="69"/>
      <c r="ENF78" s="69"/>
      <c r="ENG78" s="70"/>
      <c r="ENH78" s="70"/>
      <c r="ENI78" s="70"/>
      <c r="ENJ78" s="71"/>
      <c r="ENL78" s="65"/>
      <c r="ENM78" s="69"/>
      <c r="ENN78" s="69"/>
      <c r="ENO78" s="70"/>
      <c r="ENP78" s="70"/>
      <c r="ENQ78" s="70"/>
      <c r="ENR78" s="71"/>
      <c r="ENT78" s="65"/>
      <c r="ENU78" s="69"/>
      <c r="ENV78" s="69"/>
      <c r="ENW78" s="70"/>
      <c r="ENX78" s="70"/>
      <c r="ENY78" s="70"/>
      <c r="ENZ78" s="71"/>
      <c r="EOB78" s="65"/>
      <c r="EOC78" s="69"/>
      <c r="EOD78" s="69"/>
      <c r="EOE78" s="70"/>
      <c r="EOF78" s="70"/>
      <c r="EOG78" s="70"/>
      <c r="EOH78" s="71"/>
      <c r="EOJ78" s="65"/>
      <c r="EOK78" s="69"/>
      <c r="EOL78" s="69"/>
      <c r="EOM78" s="70"/>
      <c r="EON78" s="70"/>
      <c r="EOO78" s="70"/>
      <c r="EOP78" s="71"/>
      <c r="EOR78" s="65"/>
      <c r="EOS78" s="69"/>
      <c r="EOT78" s="69"/>
      <c r="EOU78" s="70"/>
      <c r="EOV78" s="70"/>
      <c r="EOW78" s="70"/>
      <c r="EOX78" s="71"/>
      <c r="EOZ78" s="65"/>
      <c r="EPA78" s="69"/>
      <c r="EPB78" s="69"/>
      <c r="EPC78" s="70"/>
      <c r="EPD78" s="70"/>
      <c r="EPE78" s="70"/>
      <c r="EPF78" s="71"/>
      <c r="EPH78" s="65"/>
      <c r="EPI78" s="69"/>
      <c r="EPJ78" s="69"/>
      <c r="EPK78" s="70"/>
      <c r="EPL78" s="70"/>
      <c r="EPM78" s="70"/>
      <c r="EPN78" s="71"/>
      <c r="EPP78" s="65"/>
      <c r="EPQ78" s="69"/>
      <c r="EPR78" s="69"/>
      <c r="EPS78" s="70"/>
      <c r="EPT78" s="70"/>
      <c r="EPU78" s="70"/>
      <c r="EPV78" s="71"/>
      <c r="EPX78" s="65"/>
      <c r="EPY78" s="69"/>
      <c r="EPZ78" s="69"/>
      <c r="EQA78" s="70"/>
      <c r="EQB78" s="70"/>
      <c r="EQC78" s="70"/>
      <c r="EQD78" s="71"/>
      <c r="EQF78" s="65"/>
      <c r="EQG78" s="69"/>
      <c r="EQH78" s="69"/>
      <c r="EQI78" s="70"/>
      <c r="EQJ78" s="70"/>
      <c r="EQK78" s="70"/>
      <c r="EQL78" s="71"/>
      <c r="EQN78" s="65"/>
      <c r="EQO78" s="69"/>
      <c r="EQP78" s="69"/>
      <c r="EQQ78" s="70"/>
      <c r="EQR78" s="70"/>
      <c r="EQS78" s="70"/>
      <c r="EQT78" s="71"/>
      <c r="EQV78" s="65"/>
      <c r="EQW78" s="69"/>
      <c r="EQX78" s="69"/>
      <c r="EQY78" s="70"/>
      <c r="EQZ78" s="70"/>
      <c r="ERA78" s="70"/>
      <c r="ERB78" s="71"/>
      <c r="ERD78" s="65"/>
      <c r="ERE78" s="69"/>
      <c r="ERF78" s="69"/>
      <c r="ERG78" s="70"/>
      <c r="ERH78" s="70"/>
      <c r="ERI78" s="70"/>
      <c r="ERJ78" s="71"/>
      <c r="ERL78" s="65"/>
      <c r="ERM78" s="69"/>
      <c r="ERN78" s="69"/>
      <c r="ERO78" s="70"/>
      <c r="ERP78" s="70"/>
      <c r="ERQ78" s="70"/>
      <c r="ERR78" s="71"/>
      <c r="ERT78" s="65"/>
      <c r="ERU78" s="69"/>
      <c r="ERV78" s="69"/>
      <c r="ERW78" s="70"/>
      <c r="ERX78" s="70"/>
      <c r="ERY78" s="70"/>
      <c r="ERZ78" s="71"/>
      <c r="ESB78" s="65"/>
      <c r="ESC78" s="69"/>
      <c r="ESD78" s="69"/>
      <c r="ESE78" s="70"/>
      <c r="ESF78" s="70"/>
      <c r="ESG78" s="70"/>
      <c r="ESH78" s="71"/>
      <c r="ESJ78" s="65"/>
      <c r="ESK78" s="69"/>
      <c r="ESL78" s="69"/>
      <c r="ESM78" s="70"/>
      <c r="ESN78" s="70"/>
      <c r="ESO78" s="70"/>
      <c r="ESP78" s="71"/>
      <c r="ESR78" s="65"/>
      <c r="ESS78" s="69"/>
      <c r="EST78" s="69"/>
      <c r="ESU78" s="70"/>
      <c r="ESV78" s="70"/>
      <c r="ESW78" s="70"/>
      <c r="ESX78" s="71"/>
      <c r="ESZ78" s="65"/>
      <c r="ETA78" s="69"/>
      <c r="ETB78" s="69"/>
      <c r="ETC78" s="70"/>
      <c r="ETD78" s="70"/>
      <c r="ETE78" s="70"/>
      <c r="ETF78" s="71"/>
      <c r="ETH78" s="65"/>
      <c r="ETI78" s="69"/>
      <c r="ETJ78" s="69"/>
      <c r="ETK78" s="70"/>
      <c r="ETL78" s="70"/>
      <c r="ETM78" s="70"/>
      <c r="ETN78" s="71"/>
      <c r="ETP78" s="65"/>
      <c r="ETQ78" s="69"/>
      <c r="ETR78" s="69"/>
      <c r="ETS78" s="70"/>
      <c r="ETT78" s="70"/>
      <c r="ETU78" s="70"/>
      <c r="ETV78" s="71"/>
      <c r="ETX78" s="65"/>
      <c r="ETY78" s="69"/>
      <c r="ETZ78" s="69"/>
      <c r="EUA78" s="70"/>
      <c r="EUB78" s="70"/>
      <c r="EUC78" s="70"/>
      <c r="EUD78" s="71"/>
      <c r="EUF78" s="65"/>
      <c r="EUG78" s="69"/>
      <c r="EUH78" s="69"/>
      <c r="EUI78" s="70"/>
      <c r="EUJ78" s="70"/>
      <c r="EUK78" s="70"/>
      <c r="EUL78" s="71"/>
      <c r="EUN78" s="65"/>
      <c r="EUO78" s="69"/>
      <c r="EUP78" s="69"/>
      <c r="EUQ78" s="70"/>
      <c r="EUR78" s="70"/>
      <c r="EUS78" s="70"/>
      <c r="EUT78" s="71"/>
      <c r="EUV78" s="65"/>
      <c r="EUW78" s="69"/>
      <c r="EUX78" s="69"/>
      <c r="EUY78" s="70"/>
      <c r="EUZ78" s="70"/>
      <c r="EVA78" s="70"/>
      <c r="EVB78" s="71"/>
      <c r="EVD78" s="65"/>
      <c r="EVE78" s="69"/>
      <c r="EVF78" s="69"/>
      <c r="EVG78" s="70"/>
      <c r="EVH78" s="70"/>
      <c r="EVI78" s="70"/>
      <c r="EVJ78" s="71"/>
      <c r="EVL78" s="65"/>
      <c r="EVM78" s="69"/>
      <c r="EVN78" s="69"/>
      <c r="EVO78" s="70"/>
      <c r="EVP78" s="70"/>
      <c r="EVQ78" s="70"/>
      <c r="EVR78" s="71"/>
      <c r="EVT78" s="65"/>
      <c r="EVU78" s="69"/>
      <c r="EVV78" s="69"/>
      <c r="EVW78" s="70"/>
      <c r="EVX78" s="70"/>
      <c r="EVY78" s="70"/>
      <c r="EVZ78" s="71"/>
      <c r="EWB78" s="65"/>
      <c r="EWC78" s="69"/>
      <c r="EWD78" s="69"/>
      <c r="EWE78" s="70"/>
      <c r="EWF78" s="70"/>
      <c r="EWG78" s="70"/>
      <c r="EWH78" s="71"/>
      <c r="EWJ78" s="65"/>
      <c r="EWK78" s="69"/>
      <c r="EWL78" s="69"/>
      <c r="EWM78" s="70"/>
      <c r="EWN78" s="70"/>
      <c r="EWO78" s="70"/>
      <c r="EWP78" s="71"/>
      <c r="EWR78" s="65"/>
      <c r="EWS78" s="69"/>
      <c r="EWT78" s="69"/>
      <c r="EWU78" s="70"/>
      <c r="EWV78" s="70"/>
      <c r="EWW78" s="70"/>
      <c r="EWX78" s="71"/>
      <c r="EWZ78" s="65"/>
      <c r="EXA78" s="69"/>
      <c r="EXB78" s="69"/>
      <c r="EXC78" s="70"/>
      <c r="EXD78" s="70"/>
      <c r="EXE78" s="70"/>
      <c r="EXF78" s="71"/>
      <c r="EXH78" s="65"/>
      <c r="EXI78" s="69"/>
      <c r="EXJ78" s="69"/>
      <c r="EXK78" s="70"/>
      <c r="EXL78" s="70"/>
      <c r="EXM78" s="70"/>
      <c r="EXN78" s="71"/>
      <c r="EXP78" s="65"/>
      <c r="EXQ78" s="69"/>
      <c r="EXR78" s="69"/>
      <c r="EXS78" s="70"/>
      <c r="EXT78" s="70"/>
      <c r="EXU78" s="70"/>
      <c r="EXV78" s="71"/>
      <c r="EXX78" s="65"/>
      <c r="EXY78" s="69"/>
      <c r="EXZ78" s="69"/>
      <c r="EYA78" s="70"/>
      <c r="EYB78" s="70"/>
      <c r="EYC78" s="70"/>
      <c r="EYD78" s="71"/>
      <c r="EYF78" s="65"/>
      <c r="EYG78" s="69"/>
      <c r="EYH78" s="69"/>
      <c r="EYI78" s="70"/>
      <c r="EYJ78" s="70"/>
      <c r="EYK78" s="70"/>
      <c r="EYL78" s="71"/>
      <c r="EYN78" s="65"/>
      <c r="EYO78" s="69"/>
      <c r="EYP78" s="69"/>
      <c r="EYQ78" s="70"/>
      <c r="EYR78" s="70"/>
      <c r="EYS78" s="70"/>
      <c r="EYT78" s="71"/>
      <c r="EYV78" s="65"/>
      <c r="EYW78" s="69"/>
      <c r="EYX78" s="69"/>
      <c r="EYY78" s="70"/>
      <c r="EYZ78" s="70"/>
      <c r="EZA78" s="70"/>
      <c r="EZB78" s="71"/>
      <c r="EZD78" s="65"/>
      <c r="EZE78" s="69"/>
      <c r="EZF78" s="69"/>
      <c r="EZG78" s="70"/>
      <c r="EZH78" s="70"/>
      <c r="EZI78" s="70"/>
      <c r="EZJ78" s="71"/>
      <c r="EZL78" s="65"/>
      <c r="EZM78" s="69"/>
      <c r="EZN78" s="69"/>
      <c r="EZO78" s="70"/>
      <c r="EZP78" s="70"/>
      <c r="EZQ78" s="70"/>
      <c r="EZR78" s="71"/>
      <c r="EZT78" s="65"/>
      <c r="EZU78" s="69"/>
      <c r="EZV78" s="69"/>
      <c r="EZW78" s="70"/>
      <c r="EZX78" s="70"/>
      <c r="EZY78" s="70"/>
      <c r="EZZ78" s="71"/>
      <c r="FAB78" s="65"/>
      <c r="FAC78" s="69"/>
      <c r="FAD78" s="69"/>
      <c r="FAE78" s="70"/>
      <c r="FAF78" s="70"/>
      <c r="FAG78" s="70"/>
      <c r="FAH78" s="71"/>
      <c r="FAJ78" s="65"/>
      <c r="FAK78" s="69"/>
      <c r="FAL78" s="69"/>
      <c r="FAM78" s="70"/>
      <c r="FAN78" s="70"/>
      <c r="FAO78" s="70"/>
      <c r="FAP78" s="71"/>
      <c r="FAR78" s="65"/>
      <c r="FAS78" s="69"/>
      <c r="FAT78" s="69"/>
      <c r="FAU78" s="70"/>
      <c r="FAV78" s="70"/>
      <c r="FAW78" s="70"/>
      <c r="FAX78" s="71"/>
      <c r="FAZ78" s="65"/>
      <c r="FBA78" s="69"/>
      <c r="FBB78" s="69"/>
      <c r="FBC78" s="70"/>
      <c r="FBD78" s="70"/>
      <c r="FBE78" s="70"/>
      <c r="FBF78" s="71"/>
      <c r="FBH78" s="65"/>
      <c r="FBI78" s="69"/>
      <c r="FBJ78" s="69"/>
      <c r="FBK78" s="70"/>
      <c r="FBL78" s="70"/>
      <c r="FBM78" s="70"/>
      <c r="FBN78" s="71"/>
      <c r="FBP78" s="65"/>
      <c r="FBQ78" s="69"/>
      <c r="FBR78" s="69"/>
      <c r="FBS78" s="70"/>
      <c r="FBT78" s="70"/>
      <c r="FBU78" s="70"/>
      <c r="FBV78" s="71"/>
      <c r="FBX78" s="65"/>
      <c r="FBY78" s="69"/>
      <c r="FBZ78" s="69"/>
      <c r="FCA78" s="70"/>
      <c r="FCB78" s="70"/>
      <c r="FCC78" s="70"/>
      <c r="FCD78" s="71"/>
      <c r="FCF78" s="65"/>
      <c r="FCG78" s="69"/>
      <c r="FCH78" s="69"/>
      <c r="FCI78" s="70"/>
      <c r="FCJ78" s="70"/>
      <c r="FCK78" s="70"/>
      <c r="FCL78" s="71"/>
      <c r="FCN78" s="65"/>
      <c r="FCO78" s="69"/>
      <c r="FCP78" s="69"/>
      <c r="FCQ78" s="70"/>
      <c r="FCR78" s="70"/>
      <c r="FCS78" s="70"/>
      <c r="FCT78" s="71"/>
      <c r="FCV78" s="65"/>
      <c r="FCW78" s="69"/>
      <c r="FCX78" s="69"/>
      <c r="FCY78" s="70"/>
      <c r="FCZ78" s="70"/>
      <c r="FDA78" s="70"/>
      <c r="FDB78" s="71"/>
      <c r="FDD78" s="65"/>
      <c r="FDE78" s="69"/>
      <c r="FDF78" s="69"/>
      <c r="FDG78" s="70"/>
      <c r="FDH78" s="70"/>
      <c r="FDI78" s="70"/>
      <c r="FDJ78" s="71"/>
      <c r="FDL78" s="65"/>
      <c r="FDM78" s="69"/>
      <c r="FDN78" s="69"/>
      <c r="FDO78" s="70"/>
      <c r="FDP78" s="70"/>
      <c r="FDQ78" s="70"/>
      <c r="FDR78" s="71"/>
      <c r="FDT78" s="65"/>
      <c r="FDU78" s="69"/>
      <c r="FDV78" s="69"/>
      <c r="FDW78" s="70"/>
      <c r="FDX78" s="70"/>
      <c r="FDY78" s="70"/>
      <c r="FDZ78" s="71"/>
      <c r="FEB78" s="65"/>
      <c r="FEC78" s="69"/>
      <c r="FED78" s="69"/>
      <c r="FEE78" s="70"/>
      <c r="FEF78" s="70"/>
      <c r="FEG78" s="70"/>
      <c r="FEH78" s="71"/>
      <c r="FEJ78" s="65"/>
      <c r="FEK78" s="69"/>
      <c r="FEL78" s="69"/>
      <c r="FEM78" s="70"/>
      <c r="FEN78" s="70"/>
      <c r="FEO78" s="70"/>
      <c r="FEP78" s="71"/>
      <c r="FER78" s="65"/>
      <c r="FES78" s="69"/>
      <c r="FET78" s="69"/>
      <c r="FEU78" s="70"/>
      <c r="FEV78" s="70"/>
      <c r="FEW78" s="70"/>
      <c r="FEX78" s="71"/>
      <c r="FEZ78" s="65"/>
      <c r="FFA78" s="69"/>
      <c r="FFB78" s="69"/>
      <c r="FFC78" s="70"/>
      <c r="FFD78" s="70"/>
      <c r="FFE78" s="70"/>
      <c r="FFF78" s="71"/>
      <c r="FFH78" s="65"/>
      <c r="FFI78" s="69"/>
      <c r="FFJ78" s="69"/>
      <c r="FFK78" s="70"/>
      <c r="FFL78" s="70"/>
      <c r="FFM78" s="70"/>
      <c r="FFN78" s="71"/>
      <c r="FFP78" s="65"/>
      <c r="FFQ78" s="69"/>
      <c r="FFR78" s="69"/>
      <c r="FFS78" s="70"/>
      <c r="FFT78" s="70"/>
      <c r="FFU78" s="70"/>
      <c r="FFV78" s="71"/>
      <c r="FFX78" s="65"/>
      <c r="FFY78" s="69"/>
      <c r="FFZ78" s="69"/>
      <c r="FGA78" s="70"/>
      <c r="FGB78" s="70"/>
      <c r="FGC78" s="70"/>
      <c r="FGD78" s="71"/>
      <c r="FGF78" s="65"/>
      <c r="FGG78" s="69"/>
      <c r="FGH78" s="69"/>
      <c r="FGI78" s="70"/>
      <c r="FGJ78" s="70"/>
      <c r="FGK78" s="70"/>
      <c r="FGL78" s="71"/>
      <c r="FGN78" s="65"/>
      <c r="FGO78" s="69"/>
      <c r="FGP78" s="69"/>
      <c r="FGQ78" s="70"/>
      <c r="FGR78" s="70"/>
      <c r="FGS78" s="70"/>
      <c r="FGT78" s="71"/>
      <c r="FGV78" s="65"/>
      <c r="FGW78" s="69"/>
      <c r="FGX78" s="69"/>
      <c r="FGY78" s="70"/>
      <c r="FGZ78" s="70"/>
      <c r="FHA78" s="70"/>
      <c r="FHB78" s="71"/>
      <c r="FHD78" s="65"/>
      <c r="FHE78" s="69"/>
      <c r="FHF78" s="69"/>
      <c r="FHG78" s="70"/>
      <c r="FHH78" s="70"/>
      <c r="FHI78" s="70"/>
      <c r="FHJ78" s="71"/>
      <c r="FHL78" s="65"/>
      <c r="FHM78" s="69"/>
      <c r="FHN78" s="69"/>
      <c r="FHO78" s="70"/>
      <c r="FHP78" s="70"/>
      <c r="FHQ78" s="70"/>
      <c r="FHR78" s="71"/>
      <c r="FHT78" s="65"/>
      <c r="FHU78" s="69"/>
      <c r="FHV78" s="69"/>
      <c r="FHW78" s="70"/>
      <c r="FHX78" s="70"/>
      <c r="FHY78" s="70"/>
      <c r="FHZ78" s="71"/>
      <c r="FIB78" s="65"/>
      <c r="FIC78" s="69"/>
      <c r="FID78" s="69"/>
      <c r="FIE78" s="70"/>
      <c r="FIF78" s="70"/>
      <c r="FIG78" s="70"/>
      <c r="FIH78" s="71"/>
      <c r="FIJ78" s="65"/>
      <c r="FIK78" s="69"/>
      <c r="FIL78" s="69"/>
      <c r="FIM78" s="70"/>
      <c r="FIN78" s="70"/>
      <c r="FIO78" s="70"/>
      <c r="FIP78" s="71"/>
      <c r="FIR78" s="65"/>
      <c r="FIS78" s="69"/>
      <c r="FIT78" s="69"/>
      <c r="FIU78" s="70"/>
      <c r="FIV78" s="70"/>
      <c r="FIW78" s="70"/>
      <c r="FIX78" s="71"/>
      <c r="FIZ78" s="65"/>
      <c r="FJA78" s="69"/>
      <c r="FJB78" s="69"/>
      <c r="FJC78" s="70"/>
      <c r="FJD78" s="70"/>
      <c r="FJE78" s="70"/>
      <c r="FJF78" s="71"/>
      <c r="FJH78" s="65"/>
      <c r="FJI78" s="69"/>
      <c r="FJJ78" s="69"/>
      <c r="FJK78" s="70"/>
      <c r="FJL78" s="70"/>
      <c r="FJM78" s="70"/>
      <c r="FJN78" s="71"/>
      <c r="FJP78" s="65"/>
      <c r="FJQ78" s="69"/>
      <c r="FJR78" s="69"/>
      <c r="FJS78" s="70"/>
      <c r="FJT78" s="70"/>
      <c r="FJU78" s="70"/>
      <c r="FJV78" s="71"/>
      <c r="FJX78" s="65"/>
      <c r="FJY78" s="69"/>
      <c r="FJZ78" s="69"/>
      <c r="FKA78" s="70"/>
      <c r="FKB78" s="70"/>
      <c r="FKC78" s="70"/>
      <c r="FKD78" s="71"/>
      <c r="FKF78" s="65"/>
      <c r="FKG78" s="69"/>
      <c r="FKH78" s="69"/>
      <c r="FKI78" s="70"/>
      <c r="FKJ78" s="70"/>
      <c r="FKK78" s="70"/>
      <c r="FKL78" s="71"/>
      <c r="FKN78" s="65"/>
      <c r="FKO78" s="69"/>
      <c r="FKP78" s="69"/>
      <c r="FKQ78" s="70"/>
      <c r="FKR78" s="70"/>
      <c r="FKS78" s="70"/>
      <c r="FKT78" s="71"/>
      <c r="FKV78" s="65"/>
      <c r="FKW78" s="69"/>
      <c r="FKX78" s="69"/>
      <c r="FKY78" s="70"/>
      <c r="FKZ78" s="70"/>
      <c r="FLA78" s="70"/>
      <c r="FLB78" s="71"/>
      <c r="FLD78" s="65"/>
      <c r="FLE78" s="69"/>
      <c r="FLF78" s="69"/>
      <c r="FLG78" s="70"/>
      <c r="FLH78" s="70"/>
      <c r="FLI78" s="70"/>
      <c r="FLJ78" s="71"/>
      <c r="FLL78" s="65"/>
      <c r="FLM78" s="69"/>
      <c r="FLN78" s="69"/>
      <c r="FLO78" s="70"/>
      <c r="FLP78" s="70"/>
      <c r="FLQ78" s="70"/>
      <c r="FLR78" s="71"/>
      <c r="FLT78" s="65"/>
      <c r="FLU78" s="69"/>
      <c r="FLV78" s="69"/>
      <c r="FLW78" s="70"/>
      <c r="FLX78" s="70"/>
      <c r="FLY78" s="70"/>
      <c r="FLZ78" s="71"/>
      <c r="FMB78" s="65"/>
      <c r="FMC78" s="69"/>
      <c r="FMD78" s="69"/>
      <c r="FME78" s="70"/>
      <c r="FMF78" s="70"/>
      <c r="FMG78" s="70"/>
      <c r="FMH78" s="71"/>
      <c r="FMJ78" s="65"/>
      <c r="FMK78" s="69"/>
      <c r="FML78" s="69"/>
      <c r="FMM78" s="70"/>
      <c r="FMN78" s="70"/>
      <c r="FMO78" s="70"/>
      <c r="FMP78" s="71"/>
      <c r="FMR78" s="65"/>
      <c r="FMS78" s="69"/>
      <c r="FMT78" s="69"/>
      <c r="FMU78" s="70"/>
      <c r="FMV78" s="70"/>
      <c r="FMW78" s="70"/>
      <c r="FMX78" s="71"/>
      <c r="FMZ78" s="65"/>
      <c r="FNA78" s="69"/>
      <c r="FNB78" s="69"/>
      <c r="FNC78" s="70"/>
      <c r="FND78" s="70"/>
      <c r="FNE78" s="70"/>
      <c r="FNF78" s="71"/>
      <c r="FNH78" s="65"/>
      <c r="FNI78" s="69"/>
      <c r="FNJ78" s="69"/>
      <c r="FNK78" s="70"/>
      <c r="FNL78" s="70"/>
      <c r="FNM78" s="70"/>
      <c r="FNN78" s="71"/>
      <c r="FNP78" s="65"/>
      <c r="FNQ78" s="69"/>
      <c r="FNR78" s="69"/>
      <c r="FNS78" s="70"/>
      <c r="FNT78" s="70"/>
      <c r="FNU78" s="70"/>
      <c r="FNV78" s="71"/>
      <c r="FNX78" s="65"/>
      <c r="FNY78" s="69"/>
      <c r="FNZ78" s="69"/>
      <c r="FOA78" s="70"/>
      <c r="FOB78" s="70"/>
      <c r="FOC78" s="70"/>
      <c r="FOD78" s="71"/>
      <c r="FOF78" s="65"/>
      <c r="FOG78" s="69"/>
      <c r="FOH78" s="69"/>
      <c r="FOI78" s="70"/>
      <c r="FOJ78" s="70"/>
      <c r="FOK78" s="70"/>
      <c r="FOL78" s="71"/>
      <c r="FON78" s="65"/>
      <c r="FOO78" s="69"/>
      <c r="FOP78" s="69"/>
      <c r="FOQ78" s="70"/>
      <c r="FOR78" s="70"/>
      <c r="FOS78" s="70"/>
      <c r="FOT78" s="71"/>
      <c r="FOV78" s="65"/>
      <c r="FOW78" s="69"/>
      <c r="FOX78" s="69"/>
      <c r="FOY78" s="70"/>
      <c r="FOZ78" s="70"/>
      <c r="FPA78" s="70"/>
      <c r="FPB78" s="71"/>
      <c r="FPD78" s="65"/>
      <c r="FPE78" s="69"/>
      <c r="FPF78" s="69"/>
      <c r="FPG78" s="70"/>
      <c r="FPH78" s="70"/>
      <c r="FPI78" s="70"/>
      <c r="FPJ78" s="71"/>
      <c r="FPL78" s="65"/>
      <c r="FPM78" s="69"/>
      <c r="FPN78" s="69"/>
      <c r="FPO78" s="70"/>
      <c r="FPP78" s="70"/>
      <c r="FPQ78" s="70"/>
      <c r="FPR78" s="71"/>
      <c r="FPT78" s="65"/>
      <c r="FPU78" s="69"/>
      <c r="FPV78" s="69"/>
      <c r="FPW78" s="70"/>
      <c r="FPX78" s="70"/>
      <c r="FPY78" s="70"/>
      <c r="FPZ78" s="71"/>
      <c r="FQB78" s="65"/>
      <c r="FQC78" s="69"/>
      <c r="FQD78" s="69"/>
      <c r="FQE78" s="70"/>
      <c r="FQF78" s="70"/>
      <c r="FQG78" s="70"/>
      <c r="FQH78" s="71"/>
      <c r="FQJ78" s="65"/>
      <c r="FQK78" s="69"/>
      <c r="FQL78" s="69"/>
      <c r="FQM78" s="70"/>
      <c r="FQN78" s="70"/>
      <c r="FQO78" s="70"/>
      <c r="FQP78" s="71"/>
      <c r="FQR78" s="65"/>
      <c r="FQS78" s="69"/>
      <c r="FQT78" s="69"/>
      <c r="FQU78" s="70"/>
      <c r="FQV78" s="70"/>
      <c r="FQW78" s="70"/>
      <c r="FQX78" s="71"/>
      <c r="FQZ78" s="65"/>
      <c r="FRA78" s="69"/>
      <c r="FRB78" s="69"/>
      <c r="FRC78" s="70"/>
      <c r="FRD78" s="70"/>
      <c r="FRE78" s="70"/>
      <c r="FRF78" s="71"/>
      <c r="FRH78" s="65"/>
      <c r="FRI78" s="69"/>
      <c r="FRJ78" s="69"/>
      <c r="FRK78" s="70"/>
      <c r="FRL78" s="70"/>
      <c r="FRM78" s="70"/>
      <c r="FRN78" s="71"/>
      <c r="FRP78" s="65"/>
      <c r="FRQ78" s="69"/>
      <c r="FRR78" s="69"/>
      <c r="FRS78" s="70"/>
      <c r="FRT78" s="70"/>
      <c r="FRU78" s="70"/>
      <c r="FRV78" s="71"/>
      <c r="FRX78" s="65"/>
      <c r="FRY78" s="69"/>
      <c r="FRZ78" s="69"/>
      <c r="FSA78" s="70"/>
      <c r="FSB78" s="70"/>
      <c r="FSC78" s="70"/>
      <c r="FSD78" s="71"/>
      <c r="FSF78" s="65"/>
      <c r="FSG78" s="69"/>
      <c r="FSH78" s="69"/>
      <c r="FSI78" s="70"/>
      <c r="FSJ78" s="70"/>
      <c r="FSK78" s="70"/>
      <c r="FSL78" s="71"/>
      <c r="FSN78" s="65"/>
      <c r="FSO78" s="69"/>
      <c r="FSP78" s="69"/>
      <c r="FSQ78" s="70"/>
      <c r="FSR78" s="70"/>
      <c r="FSS78" s="70"/>
      <c r="FST78" s="71"/>
      <c r="FSV78" s="65"/>
      <c r="FSW78" s="69"/>
      <c r="FSX78" s="69"/>
      <c r="FSY78" s="70"/>
      <c r="FSZ78" s="70"/>
      <c r="FTA78" s="70"/>
      <c r="FTB78" s="71"/>
      <c r="FTD78" s="65"/>
      <c r="FTE78" s="69"/>
      <c r="FTF78" s="69"/>
      <c r="FTG78" s="70"/>
      <c r="FTH78" s="70"/>
      <c r="FTI78" s="70"/>
      <c r="FTJ78" s="71"/>
      <c r="FTL78" s="65"/>
      <c r="FTM78" s="69"/>
      <c r="FTN78" s="69"/>
      <c r="FTO78" s="70"/>
      <c r="FTP78" s="70"/>
      <c r="FTQ78" s="70"/>
      <c r="FTR78" s="71"/>
      <c r="FTT78" s="65"/>
      <c r="FTU78" s="69"/>
      <c r="FTV78" s="69"/>
      <c r="FTW78" s="70"/>
      <c r="FTX78" s="70"/>
      <c r="FTY78" s="70"/>
      <c r="FTZ78" s="71"/>
      <c r="FUB78" s="65"/>
      <c r="FUC78" s="69"/>
      <c r="FUD78" s="69"/>
      <c r="FUE78" s="70"/>
      <c r="FUF78" s="70"/>
      <c r="FUG78" s="70"/>
      <c r="FUH78" s="71"/>
      <c r="FUJ78" s="65"/>
      <c r="FUK78" s="69"/>
      <c r="FUL78" s="69"/>
      <c r="FUM78" s="70"/>
      <c r="FUN78" s="70"/>
      <c r="FUO78" s="70"/>
      <c r="FUP78" s="71"/>
      <c r="FUR78" s="65"/>
      <c r="FUS78" s="69"/>
      <c r="FUT78" s="69"/>
      <c r="FUU78" s="70"/>
      <c r="FUV78" s="70"/>
      <c r="FUW78" s="70"/>
      <c r="FUX78" s="71"/>
      <c r="FUZ78" s="65"/>
      <c r="FVA78" s="69"/>
      <c r="FVB78" s="69"/>
      <c r="FVC78" s="70"/>
      <c r="FVD78" s="70"/>
      <c r="FVE78" s="70"/>
      <c r="FVF78" s="71"/>
      <c r="FVH78" s="65"/>
      <c r="FVI78" s="69"/>
      <c r="FVJ78" s="69"/>
      <c r="FVK78" s="70"/>
      <c r="FVL78" s="70"/>
      <c r="FVM78" s="70"/>
      <c r="FVN78" s="71"/>
      <c r="FVP78" s="65"/>
      <c r="FVQ78" s="69"/>
      <c r="FVR78" s="69"/>
      <c r="FVS78" s="70"/>
      <c r="FVT78" s="70"/>
      <c r="FVU78" s="70"/>
      <c r="FVV78" s="71"/>
      <c r="FVX78" s="65"/>
      <c r="FVY78" s="69"/>
      <c r="FVZ78" s="69"/>
      <c r="FWA78" s="70"/>
      <c r="FWB78" s="70"/>
      <c r="FWC78" s="70"/>
      <c r="FWD78" s="71"/>
      <c r="FWF78" s="65"/>
      <c r="FWG78" s="69"/>
      <c r="FWH78" s="69"/>
      <c r="FWI78" s="70"/>
      <c r="FWJ78" s="70"/>
      <c r="FWK78" s="70"/>
      <c r="FWL78" s="71"/>
      <c r="FWN78" s="65"/>
      <c r="FWO78" s="69"/>
      <c r="FWP78" s="69"/>
      <c r="FWQ78" s="70"/>
      <c r="FWR78" s="70"/>
      <c r="FWS78" s="70"/>
      <c r="FWT78" s="71"/>
      <c r="FWV78" s="65"/>
      <c r="FWW78" s="69"/>
      <c r="FWX78" s="69"/>
      <c r="FWY78" s="70"/>
      <c r="FWZ78" s="70"/>
      <c r="FXA78" s="70"/>
      <c r="FXB78" s="71"/>
      <c r="FXD78" s="65"/>
      <c r="FXE78" s="69"/>
      <c r="FXF78" s="69"/>
      <c r="FXG78" s="70"/>
      <c r="FXH78" s="70"/>
      <c r="FXI78" s="70"/>
      <c r="FXJ78" s="71"/>
      <c r="FXL78" s="65"/>
      <c r="FXM78" s="69"/>
      <c r="FXN78" s="69"/>
      <c r="FXO78" s="70"/>
      <c r="FXP78" s="70"/>
      <c r="FXQ78" s="70"/>
      <c r="FXR78" s="71"/>
      <c r="FXT78" s="65"/>
      <c r="FXU78" s="69"/>
      <c r="FXV78" s="69"/>
      <c r="FXW78" s="70"/>
      <c r="FXX78" s="70"/>
      <c r="FXY78" s="70"/>
      <c r="FXZ78" s="71"/>
      <c r="FYB78" s="65"/>
      <c r="FYC78" s="69"/>
      <c r="FYD78" s="69"/>
      <c r="FYE78" s="70"/>
      <c r="FYF78" s="70"/>
      <c r="FYG78" s="70"/>
      <c r="FYH78" s="71"/>
      <c r="FYJ78" s="65"/>
      <c r="FYK78" s="69"/>
      <c r="FYL78" s="69"/>
      <c r="FYM78" s="70"/>
      <c r="FYN78" s="70"/>
      <c r="FYO78" s="70"/>
      <c r="FYP78" s="71"/>
      <c r="FYR78" s="65"/>
      <c r="FYS78" s="69"/>
      <c r="FYT78" s="69"/>
      <c r="FYU78" s="70"/>
      <c r="FYV78" s="70"/>
      <c r="FYW78" s="70"/>
      <c r="FYX78" s="71"/>
      <c r="FYZ78" s="65"/>
      <c r="FZA78" s="69"/>
      <c r="FZB78" s="69"/>
      <c r="FZC78" s="70"/>
      <c r="FZD78" s="70"/>
      <c r="FZE78" s="70"/>
      <c r="FZF78" s="71"/>
      <c r="FZH78" s="65"/>
      <c r="FZI78" s="69"/>
      <c r="FZJ78" s="69"/>
      <c r="FZK78" s="70"/>
      <c r="FZL78" s="70"/>
      <c r="FZM78" s="70"/>
      <c r="FZN78" s="71"/>
      <c r="FZP78" s="65"/>
      <c r="FZQ78" s="69"/>
      <c r="FZR78" s="69"/>
      <c r="FZS78" s="70"/>
      <c r="FZT78" s="70"/>
      <c r="FZU78" s="70"/>
      <c r="FZV78" s="71"/>
      <c r="FZX78" s="65"/>
      <c r="FZY78" s="69"/>
      <c r="FZZ78" s="69"/>
      <c r="GAA78" s="70"/>
      <c r="GAB78" s="70"/>
      <c r="GAC78" s="70"/>
      <c r="GAD78" s="71"/>
      <c r="GAF78" s="65"/>
      <c r="GAG78" s="69"/>
      <c r="GAH78" s="69"/>
      <c r="GAI78" s="70"/>
      <c r="GAJ78" s="70"/>
      <c r="GAK78" s="70"/>
      <c r="GAL78" s="71"/>
      <c r="GAN78" s="65"/>
      <c r="GAO78" s="69"/>
      <c r="GAP78" s="69"/>
      <c r="GAQ78" s="70"/>
      <c r="GAR78" s="70"/>
      <c r="GAS78" s="70"/>
      <c r="GAT78" s="71"/>
      <c r="GAV78" s="65"/>
      <c r="GAW78" s="69"/>
      <c r="GAX78" s="69"/>
      <c r="GAY78" s="70"/>
      <c r="GAZ78" s="70"/>
      <c r="GBA78" s="70"/>
      <c r="GBB78" s="71"/>
      <c r="GBD78" s="65"/>
      <c r="GBE78" s="69"/>
      <c r="GBF78" s="69"/>
      <c r="GBG78" s="70"/>
      <c r="GBH78" s="70"/>
      <c r="GBI78" s="70"/>
      <c r="GBJ78" s="71"/>
      <c r="GBL78" s="65"/>
      <c r="GBM78" s="69"/>
      <c r="GBN78" s="69"/>
      <c r="GBO78" s="70"/>
      <c r="GBP78" s="70"/>
      <c r="GBQ78" s="70"/>
      <c r="GBR78" s="71"/>
      <c r="GBT78" s="65"/>
      <c r="GBU78" s="69"/>
      <c r="GBV78" s="69"/>
      <c r="GBW78" s="70"/>
      <c r="GBX78" s="70"/>
      <c r="GBY78" s="70"/>
      <c r="GBZ78" s="71"/>
      <c r="GCB78" s="65"/>
      <c r="GCC78" s="69"/>
      <c r="GCD78" s="69"/>
      <c r="GCE78" s="70"/>
      <c r="GCF78" s="70"/>
      <c r="GCG78" s="70"/>
      <c r="GCH78" s="71"/>
      <c r="GCJ78" s="65"/>
      <c r="GCK78" s="69"/>
      <c r="GCL78" s="69"/>
      <c r="GCM78" s="70"/>
      <c r="GCN78" s="70"/>
      <c r="GCO78" s="70"/>
      <c r="GCP78" s="71"/>
      <c r="GCR78" s="65"/>
      <c r="GCS78" s="69"/>
      <c r="GCT78" s="69"/>
      <c r="GCU78" s="70"/>
      <c r="GCV78" s="70"/>
      <c r="GCW78" s="70"/>
      <c r="GCX78" s="71"/>
      <c r="GCZ78" s="65"/>
      <c r="GDA78" s="69"/>
      <c r="GDB78" s="69"/>
      <c r="GDC78" s="70"/>
      <c r="GDD78" s="70"/>
      <c r="GDE78" s="70"/>
      <c r="GDF78" s="71"/>
      <c r="GDH78" s="65"/>
      <c r="GDI78" s="69"/>
      <c r="GDJ78" s="69"/>
      <c r="GDK78" s="70"/>
      <c r="GDL78" s="70"/>
      <c r="GDM78" s="70"/>
      <c r="GDN78" s="71"/>
      <c r="GDP78" s="65"/>
      <c r="GDQ78" s="69"/>
      <c r="GDR78" s="69"/>
      <c r="GDS78" s="70"/>
      <c r="GDT78" s="70"/>
      <c r="GDU78" s="70"/>
      <c r="GDV78" s="71"/>
      <c r="GDX78" s="65"/>
      <c r="GDY78" s="69"/>
      <c r="GDZ78" s="69"/>
      <c r="GEA78" s="70"/>
      <c r="GEB78" s="70"/>
      <c r="GEC78" s="70"/>
      <c r="GED78" s="71"/>
      <c r="GEF78" s="65"/>
      <c r="GEG78" s="69"/>
      <c r="GEH78" s="69"/>
      <c r="GEI78" s="70"/>
      <c r="GEJ78" s="70"/>
      <c r="GEK78" s="70"/>
      <c r="GEL78" s="71"/>
      <c r="GEN78" s="65"/>
      <c r="GEO78" s="69"/>
      <c r="GEP78" s="69"/>
      <c r="GEQ78" s="70"/>
      <c r="GER78" s="70"/>
      <c r="GES78" s="70"/>
      <c r="GET78" s="71"/>
      <c r="GEV78" s="65"/>
      <c r="GEW78" s="69"/>
      <c r="GEX78" s="69"/>
      <c r="GEY78" s="70"/>
      <c r="GEZ78" s="70"/>
      <c r="GFA78" s="70"/>
      <c r="GFB78" s="71"/>
      <c r="GFD78" s="65"/>
      <c r="GFE78" s="69"/>
      <c r="GFF78" s="69"/>
      <c r="GFG78" s="70"/>
      <c r="GFH78" s="70"/>
      <c r="GFI78" s="70"/>
      <c r="GFJ78" s="71"/>
      <c r="GFL78" s="65"/>
      <c r="GFM78" s="69"/>
      <c r="GFN78" s="69"/>
      <c r="GFO78" s="70"/>
      <c r="GFP78" s="70"/>
      <c r="GFQ78" s="70"/>
      <c r="GFR78" s="71"/>
      <c r="GFT78" s="65"/>
      <c r="GFU78" s="69"/>
      <c r="GFV78" s="69"/>
      <c r="GFW78" s="70"/>
      <c r="GFX78" s="70"/>
      <c r="GFY78" s="70"/>
      <c r="GFZ78" s="71"/>
      <c r="GGB78" s="65"/>
      <c r="GGC78" s="69"/>
      <c r="GGD78" s="69"/>
      <c r="GGE78" s="70"/>
      <c r="GGF78" s="70"/>
      <c r="GGG78" s="70"/>
      <c r="GGH78" s="71"/>
      <c r="GGJ78" s="65"/>
      <c r="GGK78" s="69"/>
      <c r="GGL78" s="69"/>
      <c r="GGM78" s="70"/>
      <c r="GGN78" s="70"/>
      <c r="GGO78" s="70"/>
      <c r="GGP78" s="71"/>
      <c r="GGR78" s="65"/>
      <c r="GGS78" s="69"/>
      <c r="GGT78" s="69"/>
      <c r="GGU78" s="70"/>
      <c r="GGV78" s="70"/>
      <c r="GGW78" s="70"/>
      <c r="GGX78" s="71"/>
      <c r="GGZ78" s="65"/>
      <c r="GHA78" s="69"/>
      <c r="GHB78" s="69"/>
      <c r="GHC78" s="70"/>
      <c r="GHD78" s="70"/>
      <c r="GHE78" s="70"/>
      <c r="GHF78" s="71"/>
      <c r="GHH78" s="65"/>
      <c r="GHI78" s="69"/>
      <c r="GHJ78" s="69"/>
      <c r="GHK78" s="70"/>
      <c r="GHL78" s="70"/>
      <c r="GHM78" s="70"/>
      <c r="GHN78" s="71"/>
      <c r="GHP78" s="65"/>
      <c r="GHQ78" s="69"/>
      <c r="GHR78" s="69"/>
      <c r="GHS78" s="70"/>
      <c r="GHT78" s="70"/>
      <c r="GHU78" s="70"/>
      <c r="GHV78" s="71"/>
      <c r="GHX78" s="65"/>
      <c r="GHY78" s="69"/>
      <c r="GHZ78" s="69"/>
      <c r="GIA78" s="70"/>
      <c r="GIB78" s="70"/>
      <c r="GIC78" s="70"/>
      <c r="GID78" s="71"/>
      <c r="GIF78" s="65"/>
      <c r="GIG78" s="69"/>
      <c r="GIH78" s="69"/>
      <c r="GII78" s="70"/>
      <c r="GIJ78" s="70"/>
      <c r="GIK78" s="70"/>
      <c r="GIL78" s="71"/>
      <c r="GIN78" s="65"/>
      <c r="GIO78" s="69"/>
      <c r="GIP78" s="69"/>
      <c r="GIQ78" s="70"/>
      <c r="GIR78" s="70"/>
      <c r="GIS78" s="70"/>
      <c r="GIT78" s="71"/>
      <c r="GIV78" s="65"/>
      <c r="GIW78" s="69"/>
      <c r="GIX78" s="69"/>
      <c r="GIY78" s="70"/>
      <c r="GIZ78" s="70"/>
      <c r="GJA78" s="70"/>
      <c r="GJB78" s="71"/>
      <c r="GJD78" s="65"/>
      <c r="GJE78" s="69"/>
      <c r="GJF78" s="69"/>
      <c r="GJG78" s="70"/>
      <c r="GJH78" s="70"/>
      <c r="GJI78" s="70"/>
      <c r="GJJ78" s="71"/>
      <c r="GJL78" s="65"/>
      <c r="GJM78" s="69"/>
      <c r="GJN78" s="69"/>
      <c r="GJO78" s="70"/>
      <c r="GJP78" s="70"/>
      <c r="GJQ78" s="70"/>
      <c r="GJR78" s="71"/>
      <c r="GJT78" s="65"/>
      <c r="GJU78" s="69"/>
      <c r="GJV78" s="69"/>
      <c r="GJW78" s="70"/>
      <c r="GJX78" s="70"/>
      <c r="GJY78" s="70"/>
      <c r="GJZ78" s="71"/>
      <c r="GKB78" s="65"/>
      <c r="GKC78" s="69"/>
      <c r="GKD78" s="69"/>
      <c r="GKE78" s="70"/>
      <c r="GKF78" s="70"/>
      <c r="GKG78" s="70"/>
      <c r="GKH78" s="71"/>
      <c r="GKJ78" s="65"/>
      <c r="GKK78" s="69"/>
      <c r="GKL78" s="69"/>
      <c r="GKM78" s="70"/>
      <c r="GKN78" s="70"/>
      <c r="GKO78" s="70"/>
      <c r="GKP78" s="71"/>
      <c r="GKR78" s="65"/>
      <c r="GKS78" s="69"/>
      <c r="GKT78" s="69"/>
      <c r="GKU78" s="70"/>
      <c r="GKV78" s="70"/>
      <c r="GKW78" s="70"/>
      <c r="GKX78" s="71"/>
      <c r="GKZ78" s="65"/>
      <c r="GLA78" s="69"/>
      <c r="GLB78" s="69"/>
      <c r="GLC78" s="70"/>
      <c r="GLD78" s="70"/>
      <c r="GLE78" s="70"/>
      <c r="GLF78" s="71"/>
      <c r="GLH78" s="65"/>
      <c r="GLI78" s="69"/>
      <c r="GLJ78" s="69"/>
      <c r="GLK78" s="70"/>
      <c r="GLL78" s="70"/>
      <c r="GLM78" s="70"/>
      <c r="GLN78" s="71"/>
      <c r="GLP78" s="65"/>
      <c r="GLQ78" s="69"/>
      <c r="GLR78" s="69"/>
      <c r="GLS78" s="70"/>
      <c r="GLT78" s="70"/>
      <c r="GLU78" s="70"/>
      <c r="GLV78" s="71"/>
      <c r="GLX78" s="65"/>
      <c r="GLY78" s="69"/>
      <c r="GLZ78" s="69"/>
      <c r="GMA78" s="70"/>
      <c r="GMB78" s="70"/>
      <c r="GMC78" s="70"/>
      <c r="GMD78" s="71"/>
      <c r="GMF78" s="65"/>
      <c r="GMG78" s="69"/>
      <c r="GMH78" s="69"/>
      <c r="GMI78" s="70"/>
      <c r="GMJ78" s="70"/>
      <c r="GMK78" s="70"/>
      <c r="GML78" s="71"/>
      <c r="GMN78" s="65"/>
      <c r="GMO78" s="69"/>
      <c r="GMP78" s="69"/>
      <c r="GMQ78" s="70"/>
      <c r="GMR78" s="70"/>
      <c r="GMS78" s="70"/>
      <c r="GMT78" s="71"/>
      <c r="GMV78" s="65"/>
      <c r="GMW78" s="69"/>
      <c r="GMX78" s="69"/>
      <c r="GMY78" s="70"/>
      <c r="GMZ78" s="70"/>
      <c r="GNA78" s="70"/>
      <c r="GNB78" s="71"/>
      <c r="GND78" s="65"/>
      <c r="GNE78" s="69"/>
      <c r="GNF78" s="69"/>
      <c r="GNG78" s="70"/>
      <c r="GNH78" s="70"/>
      <c r="GNI78" s="70"/>
      <c r="GNJ78" s="71"/>
      <c r="GNL78" s="65"/>
      <c r="GNM78" s="69"/>
      <c r="GNN78" s="69"/>
      <c r="GNO78" s="70"/>
      <c r="GNP78" s="70"/>
      <c r="GNQ78" s="70"/>
      <c r="GNR78" s="71"/>
      <c r="GNT78" s="65"/>
      <c r="GNU78" s="69"/>
      <c r="GNV78" s="69"/>
      <c r="GNW78" s="70"/>
      <c r="GNX78" s="70"/>
      <c r="GNY78" s="70"/>
      <c r="GNZ78" s="71"/>
      <c r="GOB78" s="65"/>
      <c r="GOC78" s="69"/>
      <c r="GOD78" s="69"/>
      <c r="GOE78" s="70"/>
      <c r="GOF78" s="70"/>
      <c r="GOG78" s="70"/>
      <c r="GOH78" s="71"/>
      <c r="GOJ78" s="65"/>
      <c r="GOK78" s="69"/>
      <c r="GOL78" s="69"/>
      <c r="GOM78" s="70"/>
      <c r="GON78" s="70"/>
      <c r="GOO78" s="70"/>
      <c r="GOP78" s="71"/>
      <c r="GOR78" s="65"/>
      <c r="GOS78" s="69"/>
      <c r="GOT78" s="69"/>
      <c r="GOU78" s="70"/>
      <c r="GOV78" s="70"/>
      <c r="GOW78" s="70"/>
      <c r="GOX78" s="71"/>
      <c r="GOZ78" s="65"/>
      <c r="GPA78" s="69"/>
      <c r="GPB78" s="69"/>
      <c r="GPC78" s="70"/>
      <c r="GPD78" s="70"/>
      <c r="GPE78" s="70"/>
      <c r="GPF78" s="71"/>
      <c r="GPH78" s="65"/>
      <c r="GPI78" s="69"/>
      <c r="GPJ78" s="69"/>
      <c r="GPK78" s="70"/>
      <c r="GPL78" s="70"/>
      <c r="GPM78" s="70"/>
      <c r="GPN78" s="71"/>
      <c r="GPP78" s="65"/>
      <c r="GPQ78" s="69"/>
      <c r="GPR78" s="69"/>
      <c r="GPS78" s="70"/>
      <c r="GPT78" s="70"/>
      <c r="GPU78" s="70"/>
      <c r="GPV78" s="71"/>
      <c r="GPX78" s="65"/>
      <c r="GPY78" s="69"/>
      <c r="GPZ78" s="69"/>
      <c r="GQA78" s="70"/>
      <c r="GQB78" s="70"/>
      <c r="GQC78" s="70"/>
      <c r="GQD78" s="71"/>
      <c r="GQF78" s="65"/>
      <c r="GQG78" s="69"/>
      <c r="GQH78" s="69"/>
      <c r="GQI78" s="70"/>
      <c r="GQJ78" s="70"/>
      <c r="GQK78" s="70"/>
      <c r="GQL78" s="71"/>
      <c r="GQN78" s="65"/>
      <c r="GQO78" s="69"/>
      <c r="GQP78" s="69"/>
      <c r="GQQ78" s="70"/>
      <c r="GQR78" s="70"/>
      <c r="GQS78" s="70"/>
      <c r="GQT78" s="71"/>
      <c r="GQV78" s="65"/>
      <c r="GQW78" s="69"/>
      <c r="GQX78" s="69"/>
      <c r="GQY78" s="70"/>
      <c r="GQZ78" s="70"/>
      <c r="GRA78" s="70"/>
      <c r="GRB78" s="71"/>
      <c r="GRD78" s="65"/>
      <c r="GRE78" s="69"/>
      <c r="GRF78" s="69"/>
      <c r="GRG78" s="70"/>
      <c r="GRH78" s="70"/>
      <c r="GRI78" s="70"/>
      <c r="GRJ78" s="71"/>
      <c r="GRL78" s="65"/>
      <c r="GRM78" s="69"/>
      <c r="GRN78" s="69"/>
      <c r="GRO78" s="70"/>
      <c r="GRP78" s="70"/>
      <c r="GRQ78" s="70"/>
      <c r="GRR78" s="71"/>
      <c r="GRT78" s="65"/>
      <c r="GRU78" s="69"/>
      <c r="GRV78" s="69"/>
      <c r="GRW78" s="70"/>
      <c r="GRX78" s="70"/>
      <c r="GRY78" s="70"/>
      <c r="GRZ78" s="71"/>
      <c r="GSB78" s="65"/>
      <c r="GSC78" s="69"/>
      <c r="GSD78" s="69"/>
      <c r="GSE78" s="70"/>
      <c r="GSF78" s="70"/>
      <c r="GSG78" s="70"/>
      <c r="GSH78" s="71"/>
      <c r="GSJ78" s="65"/>
      <c r="GSK78" s="69"/>
      <c r="GSL78" s="69"/>
      <c r="GSM78" s="70"/>
      <c r="GSN78" s="70"/>
      <c r="GSO78" s="70"/>
      <c r="GSP78" s="71"/>
      <c r="GSR78" s="65"/>
      <c r="GSS78" s="69"/>
      <c r="GST78" s="69"/>
      <c r="GSU78" s="70"/>
      <c r="GSV78" s="70"/>
      <c r="GSW78" s="70"/>
      <c r="GSX78" s="71"/>
      <c r="GSZ78" s="65"/>
      <c r="GTA78" s="69"/>
      <c r="GTB78" s="69"/>
      <c r="GTC78" s="70"/>
      <c r="GTD78" s="70"/>
      <c r="GTE78" s="70"/>
      <c r="GTF78" s="71"/>
      <c r="GTH78" s="65"/>
      <c r="GTI78" s="69"/>
      <c r="GTJ78" s="69"/>
      <c r="GTK78" s="70"/>
      <c r="GTL78" s="70"/>
      <c r="GTM78" s="70"/>
      <c r="GTN78" s="71"/>
      <c r="GTP78" s="65"/>
      <c r="GTQ78" s="69"/>
      <c r="GTR78" s="69"/>
      <c r="GTS78" s="70"/>
      <c r="GTT78" s="70"/>
      <c r="GTU78" s="70"/>
      <c r="GTV78" s="71"/>
      <c r="GTX78" s="65"/>
      <c r="GTY78" s="69"/>
      <c r="GTZ78" s="69"/>
      <c r="GUA78" s="70"/>
      <c r="GUB78" s="70"/>
      <c r="GUC78" s="70"/>
      <c r="GUD78" s="71"/>
      <c r="GUF78" s="65"/>
      <c r="GUG78" s="69"/>
      <c r="GUH78" s="69"/>
      <c r="GUI78" s="70"/>
      <c r="GUJ78" s="70"/>
      <c r="GUK78" s="70"/>
      <c r="GUL78" s="71"/>
      <c r="GUN78" s="65"/>
      <c r="GUO78" s="69"/>
      <c r="GUP78" s="69"/>
      <c r="GUQ78" s="70"/>
      <c r="GUR78" s="70"/>
      <c r="GUS78" s="70"/>
      <c r="GUT78" s="71"/>
      <c r="GUV78" s="65"/>
      <c r="GUW78" s="69"/>
      <c r="GUX78" s="69"/>
      <c r="GUY78" s="70"/>
      <c r="GUZ78" s="70"/>
      <c r="GVA78" s="70"/>
      <c r="GVB78" s="71"/>
      <c r="GVD78" s="65"/>
      <c r="GVE78" s="69"/>
      <c r="GVF78" s="69"/>
      <c r="GVG78" s="70"/>
      <c r="GVH78" s="70"/>
      <c r="GVI78" s="70"/>
      <c r="GVJ78" s="71"/>
      <c r="GVL78" s="65"/>
      <c r="GVM78" s="69"/>
      <c r="GVN78" s="69"/>
      <c r="GVO78" s="70"/>
      <c r="GVP78" s="70"/>
      <c r="GVQ78" s="70"/>
      <c r="GVR78" s="71"/>
      <c r="GVT78" s="65"/>
      <c r="GVU78" s="69"/>
      <c r="GVV78" s="69"/>
      <c r="GVW78" s="70"/>
      <c r="GVX78" s="70"/>
      <c r="GVY78" s="70"/>
      <c r="GVZ78" s="71"/>
      <c r="GWB78" s="65"/>
      <c r="GWC78" s="69"/>
      <c r="GWD78" s="69"/>
      <c r="GWE78" s="70"/>
      <c r="GWF78" s="70"/>
      <c r="GWG78" s="70"/>
      <c r="GWH78" s="71"/>
      <c r="GWJ78" s="65"/>
      <c r="GWK78" s="69"/>
      <c r="GWL78" s="69"/>
      <c r="GWM78" s="70"/>
      <c r="GWN78" s="70"/>
      <c r="GWO78" s="70"/>
      <c r="GWP78" s="71"/>
      <c r="GWR78" s="65"/>
      <c r="GWS78" s="69"/>
      <c r="GWT78" s="69"/>
      <c r="GWU78" s="70"/>
      <c r="GWV78" s="70"/>
      <c r="GWW78" s="70"/>
      <c r="GWX78" s="71"/>
      <c r="GWZ78" s="65"/>
      <c r="GXA78" s="69"/>
      <c r="GXB78" s="69"/>
      <c r="GXC78" s="70"/>
      <c r="GXD78" s="70"/>
      <c r="GXE78" s="70"/>
      <c r="GXF78" s="71"/>
      <c r="GXH78" s="65"/>
      <c r="GXI78" s="69"/>
      <c r="GXJ78" s="69"/>
      <c r="GXK78" s="70"/>
      <c r="GXL78" s="70"/>
      <c r="GXM78" s="70"/>
      <c r="GXN78" s="71"/>
      <c r="GXP78" s="65"/>
      <c r="GXQ78" s="69"/>
      <c r="GXR78" s="69"/>
      <c r="GXS78" s="70"/>
      <c r="GXT78" s="70"/>
      <c r="GXU78" s="70"/>
      <c r="GXV78" s="71"/>
      <c r="GXX78" s="65"/>
      <c r="GXY78" s="69"/>
      <c r="GXZ78" s="69"/>
      <c r="GYA78" s="70"/>
      <c r="GYB78" s="70"/>
      <c r="GYC78" s="70"/>
      <c r="GYD78" s="71"/>
      <c r="GYF78" s="65"/>
      <c r="GYG78" s="69"/>
      <c r="GYH78" s="69"/>
      <c r="GYI78" s="70"/>
      <c r="GYJ78" s="70"/>
      <c r="GYK78" s="70"/>
      <c r="GYL78" s="71"/>
      <c r="GYN78" s="65"/>
      <c r="GYO78" s="69"/>
      <c r="GYP78" s="69"/>
      <c r="GYQ78" s="70"/>
      <c r="GYR78" s="70"/>
      <c r="GYS78" s="70"/>
      <c r="GYT78" s="71"/>
      <c r="GYV78" s="65"/>
      <c r="GYW78" s="69"/>
      <c r="GYX78" s="69"/>
      <c r="GYY78" s="70"/>
      <c r="GYZ78" s="70"/>
      <c r="GZA78" s="70"/>
      <c r="GZB78" s="71"/>
      <c r="GZD78" s="65"/>
      <c r="GZE78" s="69"/>
      <c r="GZF78" s="69"/>
      <c r="GZG78" s="70"/>
      <c r="GZH78" s="70"/>
      <c r="GZI78" s="70"/>
      <c r="GZJ78" s="71"/>
      <c r="GZL78" s="65"/>
      <c r="GZM78" s="69"/>
      <c r="GZN78" s="69"/>
      <c r="GZO78" s="70"/>
      <c r="GZP78" s="70"/>
      <c r="GZQ78" s="70"/>
      <c r="GZR78" s="71"/>
      <c r="GZT78" s="65"/>
      <c r="GZU78" s="69"/>
      <c r="GZV78" s="69"/>
      <c r="GZW78" s="70"/>
      <c r="GZX78" s="70"/>
      <c r="GZY78" s="70"/>
      <c r="GZZ78" s="71"/>
      <c r="HAB78" s="65"/>
      <c r="HAC78" s="69"/>
      <c r="HAD78" s="69"/>
      <c r="HAE78" s="70"/>
      <c r="HAF78" s="70"/>
      <c r="HAG78" s="70"/>
      <c r="HAH78" s="71"/>
      <c r="HAJ78" s="65"/>
      <c r="HAK78" s="69"/>
      <c r="HAL78" s="69"/>
      <c r="HAM78" s="70"/>
      <c r="HAN78" s="70"/>
      <c r="HAO78" s="70"/>
      <c r="HAP78" s="71"/>
      <c r="HAR78" s="65"/>
      <c r="HAS78" s="69"/>
      <c r="HAT78" s="69"/>
      <c r="HAU78" s="70"/>
      <c r="HAV78" s="70"/>
      <c r="HAW78" s="70"/>
      <c r="HAX78" s="71"/>
      <c r="HAZ78" s="65"/>
      <c r="HBA78" s="69"/>
      <c r="HBB78" s="69"/>
      <c r="HBC78" s="70"/>
      <c r="HBD78" s="70"/>
      <c r="HBE78" s="70"/>
      <c r="HBF78" s="71"/>
      <c r="HBH78" s="65"/>
      <c r="HBI78" s="69"/>
      <c r="HBJ78" s="69"/>
      <c r="HBK78" s="70"/>
      <c r="HBL78" s="70"/>
      <c r="HBM78" s="70"/>
      <c r="HBN78" s="71"/>
      <c r="HBP78" s="65"/>
      <c r="HBQ78" s="69"/>
      <c r="HBR78" s="69"/>
      <c r="HBS78" s="70"/>
      <c r="HBT78" s="70"/>
      <c r="HBU78" s="70"/>
      <c r="HBV78" s="71"/>
      <c r="HBX78" s="65"/>
      <c r="HBY78" s="69"/>
      <c r="HBZ78" s="69"/>
      <c r="HCA78" s="70"/>
      <c r="HCB78" s="70"/>
      <c r="HCC78" s="70"/>
      <c r="HCD78" s="71"/>
      <c r="HCF78" s="65"/>
      <c r="HCG78" s="69"/>
      <c r="HCH78" s="69"/>
      <c r="HCI78" s="70"/>
      <c r="HCJ78" s="70"/>
      <c r="HCK78" s="70"/>
      <c r="HCL78" s="71"/>
      <c r="HCN78" s="65"/>
      <c r="HCO78" s="69"/>
      <c r="HCP78" s="69"/>
      <c r="HCQ78" s="70"/>
      <c r="HCR78" s="70"/>
      <c r="HCS78" s="70"/>
      <c r="HCT78" s="71"/>
      <c r="HCV78" s="65"/>
      <c r="HCW78" s="69"/>
      <c r="HCX78" s="69"/>
      <c r="HCY78" s="70"/>
      <c r="HCZ78" s="70"/>
      <c r="HDA78" s="70"/>
      <c r="HDB78" s="71"/>
      <c r="HDD78" s="65"/>
      <c r="HDE78" s="69"/>
      <c r="HDF78" s="69"/>
      <c r="HDG78" s="70"/>
      <c r="HDH78" s="70"/>
      <c r="HDI78" s="70"/>
      <c r="HDJ78" s="71"/>
      <c r="HDL78" s="65"/>
      <c r="HDM78" s="69"/>
      <c r="HDN78" s="69"/>
      <c r="HDO78" s="70"/>
      <c r="HDP78" s="70"/>
      <c r="HDQ78" s="70"/>
      <c r="HDR78" s="71"/>
      <c r="HDT78" s="65"/>
      <c r="HDU78" s="69"/>
      <c r="HDV78" s="69"/>
      <c r="HDW78" s="70"/>
      <c r="HDX78" s="70"/>
      <c r="HDY78" s="70"/>
      <c r="HDZ78" s="71"/>
      <c r="HEB78" s="65"/>
      <c r="HEC78" s="69"/>
      <c r="HED78" s="69"/>
      <c r="HEE78" s="70"/>
      <c r="HEF78" s="70"/>
      <c r="HEG78" s="70"/>
      <c r="HEH78" s="71"/>
      <c r="HEJ78" s="65"/>
      <c r="HEK78" s="69"/>
      <c r="HEL78" s="69"/>
      <c r="HEM78" s="70"/>
      <c r="HEN78" s="70"/>
      <c r="HEO78" s="70"/>
      <c r="HEP78" s="71"/>
      <c r="HER78" s="65"/>
      <c r="HES78" s="69"/>
      <c r="HET78" s="69"/>
      <c r="HEU78" s="70"/>
      <c r="HEV78" s="70"/>
      <c r="HEW78" s="70"/>
      <c r="HEX78" s="71"/>
      <c r="HEZ78" s="65"/>
      <c r="HFA78" s="69"/>
      <c r="HFB78" s="69"/>
      <c r="HFC78" s="70"/>
      <c r="HFD78" s="70"/>
      <c r="HFE78" s="70"/>
      <c r="HFF78" s="71"/>
      <c r="HFH78" s="65"/>
      <c r="HFI78" s="69"/>
      <c r="HFJ78" s="69"/>
      <c r="HFK78" s="70"/>
      <c r="HFL78" s="70"/>
      <c r="HFM78" s="70"/>
      <c r="HFN78" s="71"/>
      <c r="HFP78" s="65"/>
      <c r="HFQ78" s="69"/>
      <c r="HFR78" s="69"/>
      <c r="HFS78" s="70"/>
      <c r="HFT78" s="70"/>
      <c r="HFU78" s="70"/>
      <c r="HFV78" s="71"/>
      <c r="HFX78" s="65"/>
      <c r="HFY78" s="69"/>
      <c r="HFZ78" s="69"/>
      <c r="HGA78" s="70"/>
      <c r="HGB78" s="70"/>
      <c r="HGC78" s="70"/>
      <c r="HGD78" s="71"/>
      <c r="HGF78" s="65"/>
      <c r="HGG78" s="69"/>
      <c r="HGH78" s="69"/>
      <c r="HGI78" s="70"/>
      <c r="HGJ78" s="70"/>
      <c r="HGK78" s="70"/>
      <c r="HGL78" s="71"/>
      <c r="HGN78" s="65"/>
      <c r="HGO78" s="69"/>
      <c r="HGP78" s="69"/>
      <c r="HGQ78" s="70"/>
      <c r="HGR78" s="70"/>
      <c r="HGS78" s="70"/>
      <c r="HGT78" s="71"/>
      <c r="HGV78" s="65"/>
      <c r="HGW78" s="69"/>
      <c r="HGX78" s="69"/>
      <c r="HGY78" s="70"/>
      <c r="HGZ78" s="70"/>
      <c r="HHA78" s="70"/>
      <c r="HHB78" s="71"/>
      <c r="HHD78" s="65"/>
      <c r="HHE78" s="69"/>
      <c r="HHF78" s="69"/>
      <c r="HHG78" s="70"/>
      <c r="HHH78" s="70"/>
      <c r="HHI78" s="70"/>
      <c r="HHJ78" s="71"/>
      <c r="HHL78" s="65"/>
      <c r="HHM78" s="69"/>
      <c r="HHN78" s="69"/>
      <c r="HHO78" s="70"/>
      <c r="HHP78" s="70"/>
      <c r="HHQ78" s="70"/>
      <c r="HHR78" s="71"/>
      <c r="HHT78" s="65"/>
      <c r="HHU78" s="69"/>
      <c r="HHV78" s="69"/>
      <c r="HHW78" s="70"/>
      <c r="HHX78" s="70"/>
      <c r="HHY78" s="70"/>
      <c r="HHZ78" s="71"/>
      <c r="HIB78" s="65"/>
      <c r="HIC78" s="69"/>
      <c r="HID78" s="69"/>
      <c r="HIE78" s="70"/>
      <c r="HIF78" s="70"/>
      <c r="HIG78" s="70"/>
      <c r="HIH78" s="71"/>
      <c r="HIJ78" s="65"/>
      <c r="HIK78" s="69"/>
      <c r="HIL78" s="69"/>
      <c r="HIM78" s="70"/>
      <c r="HIN78" s="70"/>
      <c r="HIO78" s="70"/>
      <c r="HIP78" s="71"/>
      <c r="HIR78" s="65"/>
      <c r="HIS78" s="69"/>
      <c r="HIT78" s="69"/>
      <c r="HIU78" s="70"/>
      <c r="HIV78" s="70"/>
      <c r="HIW78" s="70"/>
      <c r="HIX78" s="71"/>
      <c r="HIZ78" s="65"/>
      <c r="HJA78" s="69"/>
      <c r="HJB78" s="69"/>
      <c r="HJC78" s="70"/>
      <c r="HJD78" s="70"/>
      <c r="HJE78" s="70"/>
      <c r="HJF78" s="71"/>
      <c r="HJH78" s="65"/>
      <c r="HJI78" s="69"/>
      <c r="HJJ78" s="69"/>
      <c r="HJK78" s="70"/>
      <c r="HJL78" s="70"/>
      <c r="HJM78" s="70"/>
      <c r="HJN78" s="71"/>
      <c r="HJP78" s="65"/>
      <c r="HJQ78" s="69"/>
      <c r="HJR78" s="69"/>
      <c r="HJS78" s="70"/>
      <c r="HJT78" s="70"/>
      <c r="HJU78" s="70"/>
      <c r="HJV78" s="71"/>
      <c r="HJX78" s="65"/>
      <c r="HJY78" s="69"/>
      <c r="HJZ78" s="69"/>
      <c r="HKA78" s="70"/>
      <c r="HKB78" s="70"/>
      <c r="HKC78" s="70"/>
      <c r="HKD78" s="71"/>
      <c r="HKF78" s="65"/>
      <c r="HKG78" s="69"/>
      <c r="HKH78" s="69"/>
      <c r="HKI78" s="70"/>
      <c r="HKJ78" s="70"/>
      <c r="HKK78" s="70"/>
      <c r="HKL78" s="71"/>
      <c r="HKN78" s="65"/>
      <c r="HKO78" s="69"/>
      <c r="HKP78" s="69"/>
      <c r="HKQ78" s="70"/>
      <c r="HKR78" s="70"/>
      <c r="HKS78" s="70"/>
      <c r="HKT78" s="71"/>
      <c r="HKV78" s="65"/>
      <c r="HKW78" s="69"/>
      <c r="HKX78" s="69"/>
      <c r="HKY78" s="70"/>
      <c r="HKZ78" s="70"/>
      <c r="HLA78" s="70"/>
      <c r="HLB78" s="71"/>
      <c r="HLD78" s="65"/>
      <c r="HLE78" s="69"/>
      <c r="HLF78" s="69"/>
      <c r="HLG78" s="70"/>
      <c r="HLH78" s="70"/>
      <c r="HLI78" s="70"/>
      <c r="HLJ78" s="71"/>
      <c r="HLL78" s="65"/>
      <c r="HLM78" s="69"/>
      <c r="HLN78" s="69"/>
      <c r="HLO78" s="70"/>
      <c r="HLP78" s="70"/>
      <c r="HLQ78" s="70"/>
      <c r="HLR78" s="71"/>
      <c r="HLT78" s="65"/>
      <c r="HLU78" s="69"/>
      <c r="HLV78" s="69"/>
      <c r="HLW78" s="70"/>
      <c r="HLX78" s="70"/>
      <c r="HLY78" s="70"/>
      <c r="HLZ78" s="71"/>
      <c r="HMB78" s="65"/>
      <c r="HMC78" s="69"/>
      <c r="HMD78" s="69"/>
      <c r="HME78" s="70"/>
      <c r="HMF78" s="70"/>
      <c r="HMG78" s="70"/>
      <c r="HMH78" s="71"/>
      <c r="HMJ78" s="65"/>
      <c r="HMK78" s="69"/>
      <c r="HML78" s="69"/>
      <c r="HMM78" s="70"/>
      <c r="HMN78" s="70"/>
      <c r="HMO78" s="70"/>
      <c r="HMP78" s="71"/>
      <c r="HMR78" s="65"/>
      <c r="HMS78" s="69"/>
      <c r="HMT78" s="69"/>
      <c r="HMU78" s="70"/>
      <c r="HMV78" s="70"/>
      <c r="HMW78" s="70"/>
      <c r="HMX78" s="71"/>
      <c r="HMZ78" s="65"/>
      <c r="HNA78" s="69"/>
      <c r="HNB78" s="69"/>
      <c r="HNC78" s="70"/>
      <c r="HND78" s="70"/>
      <c r="HNE78" s="70"/>
      <c r="HNF78" s="71"/>
      <c r="HNH78" s="65"/>
      <c r="HNI78" s="69"/>
      <c r="HNJ78" s="69"/>
      <c r="HNK78" s="70"/>
      <c r="HNL78" s="70"/>
      <c r="HNM78" s="70"/>
      <c r="HNN78" s="71"/>
      <c r="HNP78" s="65"/>
      <c r="HNQ78" s="69"/>
      <c r="HNR78" s="69"/>
      <c r="HNS78" s="70"/>
      <c r="HNT78" s="70"/>
      <c r="HNU78" s="70"/>
      <c r="HNV78" s="71"/>
      <c r="HNX78" s="65"/>
      <c r="HNY78" s="69"/>
      <c r="HNZ78" s="69"/>
      <c r="HOA78" s="70"/>
      <c r="HOB78" s="70"/>
      <c r="HOC78" s="70"/>
      <c r="HOD78" s="71"/>
      <c r="HOF78" s="65"/>
      <c r="HOG78" s="69"/>
      <c r="HOH78" s="69"/>
      <c r="HOI78" s="70"/>
      <c r="HOJ78" s="70"/>
      <c r="HOK78" s="70"/>
      <c r="HOL78" s="71"/>
      <c r="HON78" s="65"/>
      <c r="HOO78" s="69"/>
      <c r="HOP78" s="69"/>
      <c r="HOQ78" s="70"/>
      <c r="HOR78" s="70"/>
      <c r="HOS78" s="70"/>
      <c r="HOT78" s="71"/>
      <c r="HOV78" s="65"/>
      <c r="HOW78" s="69"/>
      <c r="HOX78" s="69"/>
      <c r="HOY78" s="70"/>
      <c r="HOZ78" s="70"/>
      <c r="HPA78" s="70"/>
      <c r="HPB78" s="71"/>
      <c r="HPD78" s="65"/>
      <c r="HPE78" s="69"/>
      <c r="HPF78" s="69"/>
      <c r="HPG78" s="70"/>
      <c r="HPH78" s="70"/>
      <c r="HPI78" s="70"/>
      <c r="HPJ78" s="71"/>
      <c r="HPL78" s="65"/>
      <c r="HPM78" s="69"/>
      <c r="HPN78" s="69"/>
      <c r="HPO78" s="70"/>
      <c r="HPP78" s="70"/>
      <c r="HPQ78" s="70"/>
      <c r="HPR78" s="71"/>
      <c r="HPT78" s="65"/>
      <c r="HPU78" s="69"/>
      <c r="HPV78" s="69"/>
      <c r="HPW78" s="70"/>
      <c r="HPX78" s="70"/>
      <c r="HPY78" s="70"/>
      <c r="HPZ78" s="71"/>
      <c r="HQB78" s="65"/>
      <c r="HQC78" s="69"/>
      <c r="HQD78" s="69"/>
      <c r="HQE78" s="70"/>
      <c r="HQF78" s="70"/>
      <c r="HQG78" s="70"/>
      <c r="HQH78" s="71"/>
      <c r="HQJ78" s="65"/>
      <c r="HQK78" s="69"/>
      <c r="HQL78" s="69"/>
      <c r="HQM78" s="70"/>
      <c r="HQN78" s="70"/>
      <c r="HQO78" s="70"/>
      <c r="HQP78" s="71"/>
      <c r="HQR78" s="65"/>
      <c r="HQS78" s="69"/>
      <c r="HQT78" s="69"/>
      <c r="HQU78" s="70"/>
      <c r="HQV78" s="70"/>
      <c r="HQW78" s="70"/>
      <c r="HQX78" s="71"/>
      <c r="HQZ78" s="65"/>
      <c r="HRA78" s="69"/>
      <c r="HRB78" s="69"/>
      <c r="HRC78" s="70"/>
      <c r="HRD78" s="70"/>
      <c r="HRE78" s="70"/>
      <c r="HRF78" s="71"/>
      <c r="HRH78" s="65"/>
      <c r="HRI78" s="69"/>
      <c r="HRJ78" s="69"/>
      <c r="HRK78" s="70"/>
      <c r="HRL78" s="70"/>
      <c r="HRM78" s="70"/>
      <c r="HRN78" s="71"/>
      <c r="HRP78" s="65"/>
      <c r="HRQ78" s="69"/>
      <c r="HRR78" s="69"/>
      <c r="HRS78" s="70"/>
      <c r="HRT78" s="70"/>
      <c r="HRU78" s="70"/>
      <c r="HRV78" s="71"/>
      <c r="HRX78" s="65"/>
      <c r="HRY78" s="69"/>
      <c r="HRZ78" s="69"/>
      <c r="HSA78" s="70"/>
      <c r="HSB78" s="70"/>
      <c r="HSC78" s="70"/>
      <c r="HSD78" s="71"/>
      <c r="HSF78" s="65"/>
      <c r="HSG78" s="69"/>
      <c r="HSH78" s="69"/>
      <c r="HSI78" s="70"/>
      <c r="HSJ78" s="70"/>
      <c r="HSK78" s="70"/>
      <c r="HSL78" s="71"/>
      <c r="HSN78" s="65"/>
      <c r="HSO78" s="69"/>
      <c r="HSP78" s="69"/>
      <c r="HSQ78" s="70"/>
      <c r="HSR78" s="70"/>
      <c r="HSS78" s="70"/>
      <c r="HST78" s="71"/>
      <c r="HSV78" s="65"/>
      <c r="HSW78" s="69"/>
      <c r="HSX78" s="69"/>
      <c r="HSY78" s="70"/>
      <c r="HSZ78" s="70"/>
      <c r="HTA78" s="70"/>
      <c r="HTB78" s="71"/>
      <c r="HTD78" s="65"/>
      <c r="HTE78" s="69"/>
      <c r="HTF78" s="69"/>
      <c r="HTG78" s="70"/>
      <c r="HTH78" s="70"/>
      <c r="HTI78" s="70"/>
      <c r="HTJ78" s="71"/>
      <c r="HTL78" s="65"/>
      <c r="HTM78" s="69"/>
      <c r="HTN78" s="69"/>
      <c r="HTO78" s="70"/>
      <c r="HTP78" s="70"/>
      <c r="HTQ78" s="70"/>
      <c r="HTR78" s="71"/>
      <c r="HTT78" s="65"/>
      <c r="HTU78" s="69"/>
      <c r="HTV78" s="69"/>
      <c r="HTW78" s="70"/>
      <c r="HTX78" s="70"/>
      <c r="HTY78" s="70"/>
      <c r="HTZ78" s="71"/>
      <c r="HUB78" s="65"/>
      <c r="HUC78" s="69"/>
      <c r="HUD78" s="69"/>
      <c r="HUE78" s="70"/>
      <c r="HUF78" s="70"/>
      <c r="HUG78" s="70"/>
      <c r="HUH78" s="71"/>
      <c r="HUJ78" s="65"/>
      <c r="HUK78" s="69"/>
      <c r="HUL78" s="69"/>
      <c r="HUM78" s="70"/>
      <c r="HUN78" s="70"/>
      <c r="HUO78" s="70"/>
      <c r="HUP78" s="71"/>
      <c r="HUR78" s="65"/>
      <c r="HUS78" s="69"/>
      <c r="HUT78" s="69"/>
      <c r="HUU78" s="70"/>
      <c r="HUV78" s="70"/>
      <c r="HUW78" s="70"/>
      <c r="HUX78" s="71"/>
      <c r="HUZ78" s="65"/>
      <c r="HVA78" s="69"/>
      <c r="HVB78" s="69"/>
      <c r="HVC78" s="70"/>
      <c r="HVD78" s="70"/>
      <c r="HVE78" s="70"/>
      <c r="HVF78" s="71"/>
      <c r="HVH78" s="65"/>
      <c r="HVI78" s="69"/>
      <c r="HVJ78" s="69"/>
      <c r="HVK78" s="70"/>
      <c r="HVL78" s="70"/>
      <c r="HVM78" s="70"/>
      <c r="HVN78" s="71"/>
      <c r="HVP78" s="65"/>
      <c r="HVQ78" s="69"/>
      <c r="HVR78" s="69"/>
      <c r="HVS78" s="70"/>
      <c r="HVT78" s="70"/>
      <c r="HVU78" s="70"/>
      <c r="HVV78" s="71"/>
      <c r="HVX78" s="65"/>
      <c r="HVY78" s="69"/>
      <c r="HVZ78" s="69"/>
      <c r="HWA78" s="70"/>
      <c r="HWB78" s="70"/>
      <c r="HWC78" s="70"/>
      <c r="HWD78" s="71"/>
      <c r="HWF78" s="65"/>
      <c r="HWG78" s="69"/>
      <c r="HWH78" s="69"/>
      <c r="HWI78" s="70"/>
      <c r="HWJ78" s="70"/>
      <c r="HWK78" s="70"/>
      <c r="HWL78" s="71"/>
      <c r="HWN78" s="65"/>
      <c r="HWO78" s="69"/>
      <c r="HWP78" s="69"/>
      <c r="HWQ78" s="70"/>
      <c r="HWR78" s="70"/>
      <c r="HWS78" s="70"/>
      <c r="HWT78" s="71"/>
      <c r="HWV78" s="65"/>
      <c r="HWW78" s="69"/>
      <c r="HWX78" s="69"/>
      <c r="HWY78" s="70"/>
      <c r="HWZ78" s="70"/>
      <c r="HXA78" s="70"/>
      <c r="HXB78" s="71"/>
      <c r="HXD78" s="65"/>
      <c r="HXE78" s="69"/>
      <c r="HXF78" s="69"/>
      <c r="HXG78" s="70"/>
      <c r="HXH78" s="70"/>
      <c r="HXI78" s="70"/>
      <c r="HXJ78" s="71"/>
      <c r="HXL78" s="65"/>
      <c r="HXM78" s="69"/>
      <c r="HXN78" s="69"/>
      <c r="HXO78" s="70"/>
      <c r="HXP78" s="70"/>
      <c r="HXQ78" s="70"/>
      <c r="HXR78" s="71"/>
      <c r="HXT78" s="65"/>
      <c r="HXU78" s="69"/>
      <c r="HXV78" s="69"/>
      <c r="HXW78" s="70"/>
      <c r="HXX78" s="70"/>
      <c r="HXY78" s="70"/>
      <c r="HXZ78" s="71"/>
      <c r="HYB78" s="65"/>
      <c r="HYC78" s="69"/>
      <c r="HYD78" s="69"/>
      <c r="HYE78" s="70"/>
      <c r="HYF78" s="70"/>
      <c r="HYG78" s="70"/>
      <c r="HYH78" s="71"/>
      <c r="HYJ78" s="65"/>
      <c r="HYK78" s="69"/>
      <c r="HYL78" s="69"/>
      <c r="HYM78" s="70"/>
      <c r="HYN78" s="70"/>
      <c r="HYO78" s="70"/>
      <c r="HYP78" s="71"/>
      <c r="HYR78" s="65"/>
      <c r="HYS78" s="69"/>
      <c r="HYT78" s="69"/>
      <c r="HYU78" s="70"/>
      <c r="HYV78" s="70"/>
      <c r="HYW78" s="70"/>
      <c r="HYX78" s="71"/>
      <c r="HYZ78" s="65"/>
      <c r="HZA78" s="69"/>
      <c r="HZB78" s="69"/>
      <c r="HZC78" s="70"/>
      <c r="HZD78" s="70"/>
      <c r="HZE78" s="70"/>
      <c r="HZF78" s="71"/>
      <c r="HZH78" s="65"/>
      <c r="HZI78" s="69"/>
      <c r="HZJ78" s="69"/>
      <c r="HZK78" s="70"/>
      <c r="HZL78" s="70"/>
      <c r="HZM78" s="70"/>
      <c r="HZN78" s="71"/>
      <c r="HZP78" s="65"/>
      <c r="HZQ78" s="69"/>
      <c r="HZR78" s="69"/>
      <c r="HZS78" s="70"/>
      <c r="HZT78" s="70"/>
      <c r="HZU78" s="70"/>
      <c r="HZV78" s="71"/>
      <c r="HZX78" s="65"/>
      <c r="HZY78" s="69"/>
      <c r="HZZ78" s="69"/>
      <c r="IAA78" s="70"/>
      <c r="IAB78" s="70"/>
      <c r="IAC78" s="70"/>
      <c r="IAD78" s="71"/>
      <c r="IAF78" s="65"/>
      <c r="IAG78" s="69"/>
      <c r="IAH78" s="69"/>
      <c r="IAI78" s="70"/>
      <c r="IAJ78" s="70"/>
      <c r="IAK78" s="70"/>
      <c r="IAL78" s="71"/>
      <c r="IAN78" s="65"/>
      <c r="IAO78" s="69"/>
      <c r="IAP78" s="69"/>
      <c r="IAQ78" s="70"/>
      <c r="IAR78" s="70"/>
      <c r="IAS78" s="70"/>
      <c r="IAT78" s="71"/>
      <c r="IAV78" s="65"/>
      <c r="IAW78" s="69"/>
      <c r="IAX78" s="69"/>
      <c r="IAY78" s="70"/>
      <c r="IAZ78" s="70"/>
      <c r="IBA78" s="70"/>
      <c r="IBB78" s="71"/>
      <c r="IBD78" s="65"/>
      <c r="IBE78" s="69"/>
      <c r="IBF78" s="69"/>
      <c r="IBG78" s="70"/>
      <c r="IBH78" s="70"/>
      <c r="IBI78" s="70"/>
      <c r="IBJ78" s="71"/>
      <c r="IBL78" s="65"/>
      <c r="IBM78" s="69"/>
      <c r="IBN78" s="69"/>
      <c r="IBO78" s="70"/>
      <c r="IBP78" s="70"/>
      <c r="IBQ78" s="70"/>
      <c r="IBR78" s="71"/>
      <c r="IBT78" s="65"/>
      <c r="IBU78" s="69"/>
      <c r="IBV78" s="69"/>
      <c r="IBW78" s="70"/>
      <c r="IBX78" s="70"/>
      <c r="IBY78" s="70"/>
      <c r="IBZ78" s="71"/>
      <c r="ICB78" s="65"/>
      <c r="ICC78" s="69"/>
      <c r="ICD78" s="69"/>
      <c r="ICE78" s="70"/>
      <c r="ICF78" s="70"/>
      <c r="ICG78" s="70"/>
      <c r="ICH78" s="71"/>
      <c r="ICJ78" s="65"/>
      <c r="ICK78" s="69"/>
      <c r="ICL78" s="69"/>
      <c r="ICM78" s="70"/>
      <c r="ICN78" s="70"/>
      <c r="ICO78" s="70"/>
      <c r="ICP78" s="71"/>
      <c r="ICR78" s="65"/>
      <c r="ICS78" s="69"/>
      <c r="ICT78" s="69"/>
      <c r="ICU78" s="70"/>
      <c r="ICV78" s="70"/>
      <c r="ICW78" s="70"/>
      <c r="ICX78" s="71"/>
      <c r="ICZ78" s="65"/>
      <c r="IDA78" s="69"/>
      <c r="IDB78" s="69"/>
      <c r="IDC78" s="70"/>
      <c r="IDD78" s="70"/>
      <c r="IDE78" s="70"/>
      <c r="IDF78" s="71"/>
      <c r="IDH78" s="65"/>
      <c r="IDI78" s="69"/>
      <c r="IDJ78" s="69"/>
      <c r="IDK78" s="70"/>
      <c r="IDL78" s="70"/>
      <c r="IDM78" s="70"/>
      <c r="IDN78" s="71"/>
      <c r="IDP78" s="65"/>
      <c r="IDQ78" s="69"/>
      <c r="IDR78" s="69"/>
      <c r="IDS78" s="70"/>
      <c r="IDT78" s="70"/>
      <c r="IDU78" s="70"/>
      <c r="IDV78" s="71"/>
      <c r="IDX78" s="65"/>
      <c r="IDY78" s="69"/>
      <c r="IDZ78" s="69"/>
      <c r="IEA78" s="70"/>
      <c r="IEB78" s="70"/>
      <c r="IEC78" s="70"/>
      <c r="IED78" s="71"/>
      <c r="IEF78" s="65"/>
      <c r="IEG78" s="69"/>
      <c r="IEH78" s="69"/>
      <c r="IEI78" s="70"/>
      <c r="IEJ78" s="70"/>
      <c r="IEK78" s="70"/>
      <c r="IEL78" s="71"/>
      <c r="IEN78" s="65"/>
      <c r="IEO78" s="69"/>
      <c r="IEP78" s="69"/>
      <c r="IEQ78" s="70"/>
      <c r="IER78" s="70"/>
      <c r="IES78" s="70"/>
      <c r="IET78" s="71"/>
      <c r="IEV78" s="65"/>
      <c r="IEW78" s="69"/>
      <c r="IEX78" s="69"/>
      <c r="IEY78" s="70"/>
      <c r="IEZ78" s="70"/>
      <c r="IFA78" s="70"/>
      <c r="IFB78" s="71"/>
      <c r="IFD78" s="65"/>
      <c r="IFE78" s="69"/>
      <c r="IFF78" s="69"/>
      <c r="IFG78" s="70"/>
      <c r="IFH78" s="70"/>
      <c r="IFI78" s="70"/>
      <c r="IFJ78" s="71"/>
      <c r="IFL78" s="65"/>
      <c r="IFM78" s="69"/>
      <c r="IFN78" s="69"/>
      <c r="IFO78" s="70"/>
      <c r="IFP78" s="70"/>
      <c r="IFQ78" s="70"/>
      <c r="IFR78" s="71"/>
      <c r="IFT78" s="65"/>
      <c r="IFU78" s="69"/>
      <c r="IFV78" s="69"/>
      <c r="IFW78" s="70"/>
      <c r="IFX78" s="70"/>
      <c r="IFY78" s="70"/>
      <c r="IFZ78" s="71"/>
      <c r="IGB78" s="65"/>
      <c r="IGC78" s="69"/>
      <c r="IGD78" s="69"/>
      <c r="IGE78" s="70"/>
      <c r="IGF78" s="70"/>
      <c r="IGG78" s="70"/>
      <c r="IGH78" s="71"/>
      <c r="IGJ78" s="65"/>
      <c r="IGK78" s="69"/>
      <c r="IGL78" s="69"/>
      <c r="IGM78" s="70"/>
      <c r="IGN78" s="70"/>
      <c r="IGO78" s="70"/>
      <c r="IGP78" s="71"/>
      <c r="IGR78" s="65"/>
      <c r="IGS78" s="69"/>
      <c r="IGT78" s="69"/>
      <c r="IGU78" s="70"/>
      <c r="IGV78" s="70"/>
      <c r="IGW78" s="70"/>
      <c r="IGX78" s="71"/>
      <c r="IGZ78" s="65"/>
      <c r="IHA78" s="69"/>
      <c r="IHB78" s="69"/>
      <c r="IHC78" s="70"/>
      <c r="IHD78" s="70"/>
      <c r="IHE78" s="70"/>
      <c r="IHF78" s="71"/>
      <c r="IHH78" s="65"/>
      <c r="IHI78" s="69"/>
      <c r="IHJ78" s="69"/>
      <c r="IHK78" s="70"/>
      <c r="IHL78" s="70"/>
      <c r="IHM78" s="70"/>
      <c r="IHN78" s="71"/>
      <c r="IHP78" s="65"/>
      <c r="IHQ78" s="69"/>
      <c r="IHR78" s="69"/>
      <c r="IHS78" s="70"/>
      <c r="IHT78" s="70"/>
      <c r="IHU78" s="70"/>
      <c r="IHV78" s="71"/>
      <c r="IHX78" s="65"/>
      <c r="IHY78" s="69"/>
      <c r="IHZ78" s="69"/>
      <c r="IIA78" s="70"/>
      <c r="IIB78" s="70"/>
      <c r="IIC78" s="70"/>
      <c r="IID78" s="71"/>
      <c r="IIF78" s="65"/>
      <c r="IIG78" s="69"/>
      <c r="IIH78" s="69"/>
      <c r="III78" s="70"/>
      <c r="IIJ78" s="70"/>
      <c r="IIK78" s="70"/>
      <c r="IIL78" s="71"/>
      <c r="IIN78" s="65"/>
      <c r="IIO78" s="69"/>
      <c r="IIP78" s="69"/>
      <c r="IIQ78" s="70"/>
      <c r="IIR78" s="70"/>
      <c r="IIS78" s="70"/>
      <c r="IIT78" s="71"/>
      <c r="IIV78" s="65"/>
      <c r="IIW78" s="69"/>
      <c r="IIX78" s="69"/>
      <c r="IIY78" s="70"/>
      <c r="IIZ78" s="70"/>
      <c r="IJA78" s="70"/>
      <c r="IJB78" s="71"/>
      <c r="IJD78" s="65"/>
      <c r="IJE78" s="69"/>
      <c r="IJF78" s="69"/>
      <c r="IJG78" s="70"/>
      <c r="IJH78" s="70"/>
      <c r="IJI78" s="70"/>
      <c r="IJJ78" s="71"/>
      <c r="IJL78" s="65"/>
      <c r="IJM78" s="69"/>
      <c r="IJN78" s="69"/>
      <c r="IJO78" s="70"/>
      <c r="IJP78" s="70"/>
      <c r="IJQ78" s="70"/>
      <c r="IJR78" s="71"/>
      <c r="IJT78" s="65"/>
      <c r="IJU78" s="69"/>
      <c r="IJV78" s="69"/>
      <c r="IJW78" s="70"/>
      <c r="IJX78" s="70"/>
      <c r="IJY78" s="70"/>
      <c r="IJZ78" s="71"/>
      <c r="IKB78" s="65"/>
      <c r="IKC78" s="69"/>
      <c r="IKD78" s="69"/>
      <c r="IKE78" s="70"/>
      <c r="IKF78" s="70"/>
      <c r="IKG78" s="70"/>
      <c r="IKH78" s="71"/>
      <c r="IKJ78" s="65"/>
      <c r="IKK78" s="69"/>
      <c r="IKL78" s="69"/>
      <c r="IKM78" s="70"/>
      <c r="IKN78" s="70"/>
      <c r="IKO78" s="70"/>
      <c r="IKP78" s="71"/>
      <c r="IKR78" s="65"/>
      <c r="IKS78" s="69"/>
      <c r="IKT78" s="69"/>
      <c r="IKU78" s="70"/>
      <c r="IKV78" s="70"/>
      <c r="IKW78" s="70"/>
      <c r="IKX78" s="71"/>
      <c r="IKZ78" s="65"/>
      <c r="ILA78" s="69"/>
      <c r="ILB78" s="69"/>
      <c r="ILC78" s="70"/>
      <c r="ILD78" s="70"/>
      <c r="ILE78" s="70"/>
      <c r="ILF78" s="71"/>
      <c r="ILH78" s="65"/>
      <c r="ILI78" s="69"/>
      <c r="ILJ78" s="69"/>
      <c r="ILK78" s="70"/>
      <c r="ILL78" s="70"/>
      <c r="ILM78" s="70"/>
      <c r="ILN78" s="71"/>
      <c r="ILP78" s="65"/>
      <c r="ILQ78" s="69"/>
      <c r="ILR78" s="69"/>
      <c r="ILS78" s="70"/>
      <c r="ILT78" s="70"/>
      <c r="ILU78" s="70"/>
      <c r="ILV78" s="71"/>
      <c r="ILX78" s="65"/>
      <c r="ILY78" s="69"/>
      <c r="ILZ78" s="69"/>
      <c r="IMA78" s="70"/>
      <c r="IMB78" s="70"/>
      <c r="IMC78" s="70"/>
      <c r="IMD78" s="71"/>
      <c r="IMF78" s="65"/>
      <c r="IMG78" s="69"/>
      <c r="IMH78" s="69"/>
      <c r="IMI78" s="70"/>
      <c r="IMJ78" s="70"/>
      <c r="IMK78" s="70"/>
      <c r="IML78" s="71"/>
      <c r="IMN78" s="65"/>
      <c r="IMO78" s="69"/>
      <c r="IMP78" s="69"/>
      <c r="IMQ78" s="70"/>
      <c r="IMR78" s="70"/>
      <c r="IMS78" s="70"/>
      <c r="IMT78" s="71"/>
      <c r="IMV78" s="65"/>
      <c r="IMW78" s="69"/>
      <c r="IMX78" s="69"/>
      <c r="IMY78" s="70"/>
      <c r="IMZ78" s="70"/>
      <c r="INA78" s="70"/>
      <c r="INB78" s="71"/>
      <c r="IND78" s="65"/>
      <c r="INE78" s="69"/>
      <c r="INF78" s="69"/>
      <c r="ING78" s="70"/>
      <c r="INH78" s="70"/>
      <c r="INI78" s="70"/>
      <c r="INJ78" s="71"/>
      <c r="INL78" s="65"/>
      <c r="INM78" s="69"/>
      <c r="INN78" s="69"/>
      <c r="INO78" s="70"/>
      <c r="INP78" s="70"/>
      <c r="INQ78" s="70"/>
      <c r="INR78" s="71"/>
      <c r="INT78" s="65"/>
      <c r="INU78" s="69"/>
      <c r="INV78" s="69"/>
      <c r="INW78" s="70"/>
      <c r="INX78" s="70"/>
      <c r="INY78" s="70"/>
      <c r="INZ78" s="71"/>
      <c r="IOB78" s="65"/>
      <c r="IOC78" s="69"/>
      <c r="IOD78" s="69"/>
      <c r="IOE78" s="70"/>
      <c r="IOF78" s="70"/>
      <c r="IOG78" s="70"/>
      <c r="IOH78" s="71"/>
      <c r="IOJ78" s="65"/>
      <c r="IOK78" s="69"/>
      <c r="IOL78" s="69"/>
      <c r="IOM78" s="70"/>
      <c r="ION78" s="70"/>
      <c r="IOO78" s="70"/>
      <c r="IOP78" s="71"/>
      <c r="IOR78" s="65"/>
      <c r="IOS78" s="69"/>
      <c r="IOT78" s="69"/>
      <c r="IOU78" s="70"/>
      <c r="IOV78" s="70"/>
      <c r="IOW78" s="70"/>
      <c r="IOX78" s="71"/>
      <c r="IOZ78" s="65"/>
      <c r="IPA78" s="69"/>
      <c r="IPB78" s="69"/>
      <c r="IPC78" s="70"/>
      <c r="IPD78" s="70"/>
      <c r="IPE78" s="70"/>
      <c r="IPF78" s="71"/>
      <c r="IPH78" s="65"/>
      <c r="IPI78" s="69"/>
      <c r="IPJ78" s="69"/>
      <c r="IPK78" s="70"/>
      <c r="IPL78" s="70"/>
      <c r="IPM78" s="70"/>
      <c r="IPN78" s="71"/>
      <c r="IPP78" s="65"/>
      <c r="IPQ78" s="69"/>
      <c r="IPR78" s="69"/>
      <c r="IPS78" s="70"/>
      <c r="IPT78" s="70"/>
      <c r="IPU78" s="70"/>
      <c r="IPV78" s="71"/>
      <c r="IPX78" s="65"/>
      <c r="IPY78" s="69"/>
      <c r="IPZ78" s="69"/>
      <c r="IQA78" s="70"/>
      <c r="IQB78" s="70"/>
      <c r="IQC78" s="70"/>
      <c r="IQD78" s="71"/>
      <c r="IQF78" s="65"/>
      <c r="IQG78" s="69"/>
      <c r="IQH78" s="69"/>
      <c r="IQI78" s="70"/>
      <c r="IQJ78" s="70"/>
      <c r="IQK78" s="70"/>
      <c r="IQL78" s="71"/>
      <c r="IQN78" s="65"/>
      <c r="IQO78" s="69"/>
      <c r="IQP78" s="69"/>
      <c r="IQQ78" s="70"/>
      <c r="IQR78" s="70"/>
      <c r="IQS78" s="70"/>
      <c r="IQT78" s="71"/>
      <c r="IQV78" s="65"/>
      <c r="IQW78" s="69"/>
      <c r="IQX78" s="69"/>
      <c r="IQY78" s="70"/>
      <c r="IQZ78" s="70"/>
      <c r="IRA78" s="70"/>
      <c r="IRB78" s="71"/>
      <c r="IRD78" s="65"/>
      <c r="IRE78" s="69"/>
      <c r="IRF78" s="69"/>
      <c r="IRG78" s="70"/>
      <c r="IRH78" s="70"/>
      <c r="IRI78" s="70"/>
      <c r="IRJ78" s="71"/>
      <c r="IRL78" s="65"/>
      <c r="IRM78" s="69"/>
      <c r="IRN78" s="69"/>
      <c r="IRO78" s="70"/>
      <c r="IRP78" s="70"/>
      <c r="IRQ78" s="70"/>
      <c r="IRR78" s="71"/>
      <c r="IRT78" s="65"/>
      <c r="IRU78" s="69"/>
      <c r="IRV78" s="69"/>
      <c r="IRW78" s="70"/>
      <c r="IRX78" s="70"/>
      <c r="IRY78" s="70"/>
      <c r="IRZ78" s="71"/>
      <c r="ISB78" s="65"/>
      <c r="ISC78" s="69"/>
      <c r="ISD78" s="69"/>
      <c r="ISE78" s="70"/>
      <c r="ISF78" s="70"/>
      <c r="ISG78" s="70"/>
      <c r="ISH78" s="71"/>
      <c r="ISJ78" s="65"/>
      <c r="ISK78" s="69"/>
      <c r="ISL78" s="69"/>
      <c r="ISM78" s="70"/>
      <c r="ISN78" s="70"/>
      <c r="ISO78" s="70"/>
      <c r="ISP78" s="71"/>
      <c r="ISR78" s="65"/>
      <c r="ISS78" s="69"/>
      <c r="IST78" s="69"/>
      <c r="ISU78" s="70"/>
      <c r="ISV78" s="70"/>
      <c r="ISW78" s="70"/>
      <c r="ISX78" s="71"/>
      <c r="ISZ78" s="65"/>
      <c r="ITA78" s="69"/>
      <c r="ITB78" s="69"/>
      <c r="ITC78" s="70"/>
      <c r="ITD78" s="70"/>
      <c r="ITE78" s="70"/>
      <c r="ITF78" s="71"/>
      <c r="ITH78" s="65"/>
      <c r="ITI78" s="69"/>
      <c r="ITJ78" s="69"/>
      <c r="ITK78" s="70"/>
      <c r="ITL78" s="70"/>
      <c r="ITM78" s="70"/>
      <c r="ITN78" s="71"/>
      <c r="ITP78" s="65"/>
      <c r="ITQ78" s="69"/>
      <c r="ITR78" s="69"/>
      <c r="ITS78" s="70"/>
      <c r="ITT78" s="70"/>
      <c r="ITU78" s="70"/>
      <c r="ITV78" s="71"/>
      <c r="ITX78" s="65"/>
      <c r="ITY78" s="69"/>
      <c r="ITZ78" s="69"/>
      <c r="IUA78" s="70"/>
      <c r="IUB78" s="70"/>
      <c r="IUC78" s="70"/>
      <c r="IUD78" s="71"/>
      <c r="IUF78" s="65"/>
      <c r="IUG78" s="69"/>
      <c r="IUH78" s="69"/>
      <c r="IUI78" s="70"/>
      <c r="IUJ78" s="70"/>
      <c r="IUK78" s="70"/>
      <c r="IUL78" s="71"/>
      <c r="IUN78" s="65"/>
      <c r="IUO78" s="69"/>
      <c r="IUP78" s="69"/>
      <c r="IUQ78" s="70"/>
      <c r="IUR78" s="70"/>
      <c r="IUS78" s="70"/>
      <c r="IUT78" s="71"/>
      <c r="IUV78" s="65"/>
      <c r="IUW78" s="69"/>
      <c r="IUX78" s="69"/>
      <c r="IUY78" s="70"/>
      <c r="IUZ78" s="70"/>
      <c r="IVA78" s="70"/>
      <c r="IVB78" s="71"/>
      <c r="IVD78" s="65"/>
      <c r="IVE78" s="69"/>
      <c r="IVF78" s="69"/>
      <c r="IVG78" s="70"/>
      <c r="IVH78" s="70"/>
      <c r="IVI78" s="70"/>
      <c r="IVJ78" s="71"/>
      <c r="IVL78" s="65"/>
      <c r="IVM78" s="69"/>
      <c r="IVN78" s="69"/>
      <c r="IVO78" s="70"/>
      <c r="IVP78" s="70"/>
      <c r="IVQ78" s="70"/>
      <c r="IVR78" s="71"/>
      <c r="IVT78" s="65"/>
      <c r="IVU78" s="69"/>
      <c r="IVV78" s="69"/>
      <c r="IVW78" s="70"/>
      <c r="IVX78" s="70"/>
      <c r="IVY78" s="70"/>
      <c r="IVZ78" s="71"/>
      <c r="IWB78" s="65"/>
      <c r="IWC78" s="69"/>
      <c r="IWD78" s="69"/>
      <c r="IWE78" s="70"/>
      <c r="IWF78" s="70"/>
      <c r="IWG78" s="70"/>
      <c r="IWH78" s="71"/>
      <c r="IWJ78" s="65"/>
      <c r="IWK78" s="69"/>
      <c r="IWL78" s="69"/>
      <c r="IWM78" s="70"/>
      <c r="IWN78" s="70"/>
      <c r="IWO78" s="70"/>
      <c r="IWP78" s="71"/>
      <c r="IWR78" s="65"/>
      <c r="IWS78" s="69"/>
      <c r="IWT78" s="69"/>
      <c r="IWU78" s="70"/>
      <c r="IWV78" s="70"/>
      <c r="IWW78" s="70"/>
      <c r="IWX78" s="71"/>
      <c r="IWZ78" s="65"/>
      <c r="IXA78" s="69"/>
      <c r="IXB78" s="69"/>
      <c r="IXC78" s="70"/>
      <c r="IXD78" s="70"/>
      <c r="IXE78" s="70"/>
      <c r="IXF78" s="71"/>
      <c r="IXH78" s="65"/>
      <c r="IXI78" s="69"/>
      <c r="IXJ78" s="69"/>
      <c r="IXK78" s="70"/>
      <c r="IXL78" s="70"/>
      <c r="IXM78" s="70"/>
      <c r="IXN78" s="71"/>
      <c r="IXP78" s="65"/>
      <c r="IXQ78" s="69"/>
      <c r="IXR78" s="69"/>
      <c r="IXS78" s="70"/>
      <c r="IXT78" s="70"/>
      <c r="IXU78" s="70"/>
      <c r="IXV78" s="71"/>
      <c r="IXX78" s="65"/>
      <c r="IXY78" s="69"/>
      <c r="IXZ78" s="69"/>
      <c r="IYA78" s="70"/>
      <c r="IYB78" s="70"/>
      <c r="IYC78" s="70"/>
      <c r="IYD78" s="71"/>
      <c r="IYF78" s="65"/>
      <c r="IYG78" s="69"/>
      <c r="IYH78" s="69"/>
      <c r="IYI78" s="70"/>
      <c r="IYJ78" s="70"/>
      <c r="IYK78" s="70"/>
      <c r="IYL78" s="71"/>
      <c r="IYN78" s="65"/>
      <c r="IYO78" s="69"/>
      <c r="IYP78" s="69"/>
      <c r="IYQ78" s="70"/>
      <c r="IYR78" s="70"/>
      <c r="IYS78" s="70"/>
      <c r="IYT78" s="71"/>
      <c r="IYV78" s="65"/>
      <c r="IYW78" s="69"/>
      <c r="IYX78" s="69"/>
      <c r="IYY78" s="70"/>
      <c r="IYZ78" s="70"/>
      <c r="IZA78" s="70"/>
      <c r="IZB78" s="71"/>
      <c r="IZD78" s="65"/>
      <c r="IZE78" s="69"/>
      <c r="IZF78" s="69"/>
      <c r="IZG78" s="70"/>
      <c r="IZH78" s="70"/>
      <c r="IZI78" s="70"/>
      <c r="IZJ78" s="71"/>
      <c r="IZL78" s="65"/>
      <c r="IZM78" s="69"/>
      <c r="IZN78" s="69"/>
      <c r="IZO78" s="70"/>
      <c r="IZP78" s="70"/>
      <c r="IZQ78" s="70"/>
      <c r="IZR78" s="71"/>
      <c r="IZT78" s="65"/>
      <c r="IZU78" s="69"/>
      <c r="IZV78" s="69"/>
      <c r="IZW78" s="70"/>
      <c r="IZX78" s="70"/>
      <c r="IZY78" s="70"/>
      <c r="IZZ78" s="71"/>
      <c r="JAB78" s="65"/>
      <c r="JAC78" s="69"/>
      <c r="JAD78" s="69"/>
      <c r="JAE78" s="70"/>
      <c r="JAF78" s="70"/>
      <c r="JAG78" s="70"/>
      <c r="JAH78" s="71"/>
      <c r="JAJ78" s="65"/>
      <c r="JAK78" s="69"/>
      <c r="JAL78" s="69"/>
      <c r="JAM78" s="70"/>
      <c r="JAN78" s="70"/>
      <c r="JAO78" s="70"/>
      <c r="JAP78" s="71"/>
      <c r="JAR78" s="65"/>
      <c r="JAS78" s="69"/>
      <c r="JAT78" s="69"/>
      <c r="JAU78" s="70"/>
      <c r="JAV78" s="70"/>
      <c r="JAW78" s="70"/>
      <c r="JAX78" s="71"/>
      <c r="JAZ78" s="65"/>
      <c r="JBA78" s="69"/>
      <c r="JBB78" s="69"/>
      <c r="JBC78" s="70"/>
      <c r="JBD78" s="70"/>
      <c r="JBE78" s="70"/>
      <c r="JBF78" s="71"/>
      <c r="JBH78" s="65"/>
      <c r="JBI78" s="69"/>
      <c r="JBJ78" s="69"/>
      <c r="JBK78" s="70"/>
      <c r="JBL78" s="70"/>
      <c r="JBM78" s="70"/>
      <c r="JBN78" s="71"/>
      <c r="JBP78" s="65"/>
      <c r="JBQ78" s="69"/>
      <c r="JBR78" s="69"/>
      <c r="JBS78" s="70"/>
      <c r="JBT78" s="70"/>
      <c r="JBU78" s="70"/>
      <c r="JBV78" s="71"/>
      <c r="JBX78" s="65"/>
      <c r="JBY78" s="69"/>
      <c r="JBZ78" s="69"/>
      <c r="JCA78" s="70"/>
      <c r="JCB78" s="70"/>
      <c r="JCC78" s="70"/>
      <c r="JCD78" s="71"/>
      <c r="JCF78" s="65"/>
      <c r="JCG78" s="69"/>
      <c r="JCH78" s="69"/>
      <c r="JCI78" s="70"/>
      <c r="JCJ78" s="70"/>
      <c r="JCK78" s="70"/>
      <c r="JCL78" s="71"/>
      <c r="JCN78" s="65"/>
      <c r="JCO78" s="69"/>
      <c r="JCP78" s="69"/>
      <c r="JCQ78" s="70"/>
      <c r="JCR78" s="70"/>
      <c r="JCS78" s="70"/>
      <c r="JCT78" s="71"/>
      <c r="JCV78" s="65"/>
      <c r="JCW78" s="69"/>
      <c r="JCX78" s="69"/>
      <c r="JCY78" s="70"/>
      <c r="JCZ78" s="70"/>
      <c r="JDA78" s="70"/>
      <c r="JDB78" s="71"/>
      <c r="JDD78" s="65"/>
      <c r="JDE78" s="69"/>
      <c r="JDF78" s="69"/>
      <c r="JDG78" s="70"/>
      <c r="JDH78" s="70"/>
      <c r="JDI78" s="70"/>
      <c r="JDJ78" s="71"/>
      <c r="JDL78" s="65"/>
      <c r="JDM78" s="69"/>
      <c r="JDN78" s="69"/>
      <c r="JDO78" s="70"/>
      <c r="JDP78" s="70"/>
      <c r="JDQ78" s="70"/>
      <c r="JDR78" s="71"/>
      <c r="JDT78" s="65"/>
      <c r="JDU78" s="69"/>
      <c r="JDV78" s="69"/>
      <c r="JDW78" s="70"/>
      <c r="JDX78" s="70"/>
      <c r="JDY78" s="70"/>
      <c r="JDZ78" s="71"/>
      <c r="JEB78" s="65"/>
      <c r="JEC78" s="69"/>
      <c r="JED78" s="69"/>
      <c r="JEE78" s="70"/>
      <c r="JEF78" s="70"/>
      <c r="JEG78" s="70"/>
      <c r="JEH78" s="71"/>
      <c r="JEJ78" s="65"/>
      <c r="JEK78" s="69"/>
      <c r="JEL78" s="69"/>
      <c r="JEM78" s="70"/>
      <c r="JEN78" s="70"/>
      <c r="JEO78" s="70"/>
      <c r="JEP78" s="71"/>
      <c r="JER78" s="65"/>
      <c r="JES78" s="69"/>
      <c r="JET78" s="69"/>
      <c r="JEU78" s="70"/>
      <c r="JEV78" s="70"/>
      <c r="JEW78" s="70"/>
      <c r="JEX78" s="71"/>
      <c r="JEZ78" s="65"/>
      <c r="JFA78" s="69"/>
      <c r="JFB78" s="69"/>
      <c r="JFC78" s="70"/>
      <c r="JFD78" s="70"/>
      <c r="JFE78" s="70"/>
      <c r="JFF78" s="71"/>
      <c r="JFH78" s="65"/>
      <c r="JFI78" s="69"/>
      <c r="JFJ78" s="69"/>
      <c r="JFK78" s="70"/>
      <c r="JFL78" s="70"/>
      <c r="JFM78" s="70"/>
      <c r="JFN78" s="71"/>
      <c r="JFP78" s="65"/>
      <c r="JFQ78" s="69"/>
      <c r="JFR78" s="69"/>
      <c r="JFS78" s="70"/>
      <c r="JFT78" s="70"/>
      <c r="JFU78" s="70"/>
      <c r="JFV78" s="71"/>
      <c r="JFX78" s="65"/>
      <c r="JFY78" s="69"/>
      <c r="JFZ78" s="69"/>
      <c r="JGA78" s="70"/>
      <c r="JGB78" s="70"/>
      <c r="JGC78" s="70"/>
      <c r="JGD78" s="71"/>
      <c r="JGF78" s="65"/>
      <c r="JGG78" s="69"/>
      <c r="JGH78" s="69"/>
      <c r="JGI78" s="70"/>
      <c r="JGJ78" s="70"/>
      <c r="JGK78" s="70"/>
      <c r="JGL78" s="71"/>
      <c r="JGN78" s="65"/>
      <c r="JGO78" s="69"/>
      <c r="JGP78" s="69"/>
      <c r="JGQ78" s="70"/>
      <c r="JGR78" s="70"/>
      <c r="JGS78" s="70"/>
      <c r="JGT78" s="71"/>
      <c r="JGV78" s="65"/>
      <c r="JGW78" s="69"/>
      <c r="JGX78" s="69"/>
      <c r="JGY78" s="70"/>
      <c r="JGZ78" s="70"/>
      <c r="JHA78" s="70"/>
      <c r="JHB78" s="71"/>
      <c r="JHD78" s="65"/>
      <c r="JHE78" s="69"/>
      <c r="JHF78" s="69"/>
      <c r="JHG78" s="70"/>
      <c r="JHH78" s="70"/>
      <c r="JHI78" s="70"/>
      <c r="JHJ78" s="71"/>
      <c r="JHL78" s="65"/>
      <c r="JHM78" s="69"/>
      <c r="JHN78" s="69"/>
      <c r="JHO78" s="70"/>
      <c r="JHP78" s="70"/>
      <c r="JHQ78" s="70"/>
      <c r="JHR78" s="71"/>
      <c r="JHT78" s="65"/>
      <c r="JHU78" s="69"/>
      <c r="JHV78" s="69"/>
      <c r="JHW78" s="70"/>
      <c r="JHX78" s="70"/>
      <c r="JHY78" s="70"/>
      <c r="JHZ78" s="71"/>
      <c r="JIB78" s="65"/>
      <c r="JIC78" s="69"/>
      <c r="JID78" s="69"/>
      <c r="JIE78" s="70"/>
      <c r="JIF78" s="70"/>
      <c r="JIG78" s="70"/>
      <c r="JIH78" s="71"/>
      <c r="JIJ78" s="65"/>
      <c r="JIK78" s="69"/>
      <c r="JIL78" s="69"/>
      <c r="JIM78" s="70"/>
      <c r="JIN78" s="70"/>
      <c r="JIO78" s="70"/>
      <c r="JIP78" s="71"/>
      <c r="JIR78" s="65"/>
      <c r="JIS78" s="69"/>
      <c r="JIT78" s="69"/>
      <c r="JIU78" s="70"/>
      <c r="JIV78" s="70"/>
      <c r="JIW78" s="70"/>
      <c r="JIX78" s="71"/>
      <c r="JIZ78" s="65"/>
      <c r="JJA78" s="69"/>
      <c r="JJB78" s="69"/>
      <c r="JJC78" s="70"/>
      <c r="JJD78" s="70"/>
      <c r="JJE78" s="70"/>
      <c r="JJF78" s="71"/>
      <c r="JJH78" s="65"/>
      <c r="JJI78" s="69"/>
      <c r="JJJ78" s="69"/>
      <c r="JJK78" s="70"/>
      <c r="JJL78" s="70"/>
      <c r="JJM78" s="70"/>
      <c r="JJN78" s="71"/>
      <c r="JJP78" s="65"/>
      <c r="JJQ78" s="69"/>
      <c r="JJR78" s="69"/>
      <c r="JJS78" s="70"/>
      <c r="JJT78" s="70"/>
      <c r="JJU78" s="70"/>
      <c r="JJV78" s="71"/>
      <c r="JJX78" s="65"/>
      <c r="JJY78" s="69"/>
      <c r="JJZ78" s="69"/>
      <c r="JKA78" s="70"/>
      <c r="JKB78" s="70"/>
      <c r="JKC78" s="70"/>
      <c r="JKD78" s="71"/>
      <c r="JKF78" s="65"/>
      <c r="JKG78" s="69"/>
      <c r="JKH78" s="69"/>
      <c r="JKI78" s="70"/>
      <c r="JKJ78" s="70"/>
      <c r="JKK78" s="70"/>
      <c r="JKL78" s="71"/>
      <c r="JKN78" s="65"/>
      <c r="JKO78" s="69"/>
      <c r="JKP78" s="69"/>
      <c r="JKQ78" s="70"/>
      <c r="JKR78" s="70"/>
      <c r="JKS78" s="70"/>
      <c r="JKT78" s="71"/>
      <c r="JKV78" s="65"/>
      <c r="JKW78" s="69"/>
      <c r="JKX78" s="69"/>
      <c r="JKY78" s="70"/>
      <c r="JKZ78" s="70"/>
      <c r="JLA78" s="70"/>
      <c r="JLB78" s="71"/>
      <c r="JLD78" s="65"/>
      <c r="JLE78" s="69"/>
      <c r="JLF78" s="69"/>
      <c r="JLG78" s="70"/>
      <c r="JLH78" s="70"/>
      <c r="JLI78" s="70"/>
      <c r="JLJ78" s="71"/>
      <c r="JLL78" s="65"/>
      <c r="JLM78" s="69"/>
      <c r="JLN78" s="69"/>
      <c r="JLO78" s="70"/>
      <c r="JLP78" s="70"/>
      <c r="JLQ78" s="70"/>
      <c r="JLR78" s="71"/>
      <c r="JLT78" s="65"/>
      <c r="JLU78" s="69"/>
      <c r="JLV78" s="69"/>
      <c r="JLW78" s="70"/>
      <c r="JLX78" s="70"/>
      <c r="JLY78" s="70"/>
      <c r="JLZ78" s="71"/>
      <c r="JMB78" s="65"/>
      <c r="JMC78" s="69"/>
      <c r="JMD78" s="69"/>
      <c r="JME78" s="70"/>
      <c r="JMF78" s="70"/>
      <c r="JMG78" s="70"/>
      <c r="JMH78" s="71"/>
      <c r="JMJ78" s="65"/>
      <c r="JMK78" s="69"/>
      <c r="JML78" s="69"/>
      <c r="JMM78" s="70"/>
      <c r="JMN78" s="70"/>
      <c r="JMO78" s="70"/>
      <c r="JMP78" s="71"/>
      <c r="JMR78" s="65"/>
      <c r="JMS78" s="69"/>
      <c r="JMT78" s="69"/>
      <c r="JMU78" s="70"/>
      <c r="JMV78" s="70"/>
      <c r="JMW78" s="70"/>
      <c r="JMX78" s="71"/>
      <c r="JMZ78" s="65"/>
      <c r="JNA78" s="69"/>
      <c r="JNB78" s="69"/>
      <c r="JNC78" s="70"/>
      <c r="JND78" s="70"/>
      <c r="JNE78" s="70"/>
      <c r="JNF78" s="71"/>
      <c r="JNH78" s="65"/>
      <c r="JNI78" s="69"/>
      <c r="JNJ78" s="69"/>
      <c r="JNK78" s="70"/>
      <c r="JNL78" s="70"/>
      <c r="JNM78" s="70"/>
      <c r="JNN78" s="71"/>
      <c r="JNP78" s="65"/>
      <c r="JNQ78" s="69"/>
      <c r="JNR78" s="69"/>
      <c r="JNS78" s="70"/>
      <c r="JNT78" s="70"/>
      <c r="JNU78" s="70"/>
      <c r="JNV78" s="71"/>
      <c r="JNX78" s="65"/>
      <c r="JNY78" s="69"/>
      <c r="JNZ78" s="69"/>
      <c r="JOA78" s="70"/>
      <c r="JOB78" s="70"/>
      <c r="JOC78" s="70"/>
      <c r="JOD78" s="71"/>
      <c r="JOF78" s="65"/>
      <c r="JOG78" s="69"/>
      <c r="JOH78" s="69"/>
      <c r="JOI78" s="70"/>
      <c r="JOJ78" s="70"/>
      <c r="JOK78" s="70"/>
      <c r="JOL78" s="71"/>
      <c r="JON78" s="65"/>
      <c r="JOO78" s="69"/>
      <c r="JOP78" s="69"/>
      <c r="JOQ78" s="70"/>
      <c r="JOR78" s="70"/>
      <c r="JOS78" s="70"/>
      <c r="JOT78" s="71"/>
      <c r="JOV78" s="65"/>
      <c r="JOW78" s="69"/>
      <c r="JOX78" s="69"/>
      <c r="JOY78" s="70"/>
      <c r="JOZ78" s="70"/>
      <c r="JPA78" s="70"/>
      <c r="JPB78" s="71"/>
      <c r="JPD78" s="65"/>
      <c r="JPE78" s="69"/>
      <c r="JPF78" s="69"/>
      <c r="JPG78" s="70"/>
      <c r="JPH78" s="70"/>
      <c r="JPI78" s="70"/>
      <c r="JPJ78" s="71"/>
      <c r="JPL78" s="65"/>
      <c r="JPM78" s="69"/>
      <c r="JPN78" s="69"/>
      <c r="JPO78" s="70"/>
      <c r="JPP78" s="70"/>
      <c r="JPQ78" s="70"/>
      <c r="JPR78" s="71"/>
      <c r="JPT78" s="65"/>
      <c r="JPU78" s="69"/>
      <c r="JPV78" s="69"/>
      <c r="JPW78" s="70"/>
      <c r="JPX78" s="70"/>
      <c r="JPY78" s="70"/>
      <c r="JPZ78" s="71"/>
      <c r="JQB78" s="65"/>
      <c r="JQC78" s="69"/>
      <c r="JQD78" s="69"/>
      <c r="JQE78" s="70"/>
      <c r="JQF78" s="70"/>
      <c r="JQG78" s="70"/>
      <c r="JQH78" s="71"/>
      <c r="JQJ78" s="65"/>
      <c r="JQK78" s="69"/>
      <c r="JQL78" s="69"/>
      <c r="JQM78" s="70"/>
      <c r="JQN78" s="70"/>
      <c r="JQO78" s="70"/>
      <c r="JQP78" s="71"/>
      <c r="JQR78" s="65"/>
      <c r="JQS78" s="69"/>
      <c r="JQT78" s="69"/>
      <c r="JQU78" s="70"/>
      <c r="JQV78" s="70"/>
      <c r="JQW78" s="70"/>
      <c r="JQX78" s="71"/>
      <c r="JQZ78" s="65"/>
      <c r="JRA78" s="69"/>
      <c r="JRB78" s="69"/>
      <c r="JRC78" s="70"/>
      <c r="JRD78" s="70"/>
      <c r="JRE78" s="70"/>
      <c r="JRF78" s="71"/>
      <c r="JRH78" s="65"/>
      <c r="JRI78" s="69"/>
      <c r="JRJ78" s="69"/>
      <c r="JRK78" s="70"/>
      <c r="JRL78" s="70"/>
      <c r="JRM78" s="70"/>
      <c r="JRN78" s="71"/>
      <c r="JRP78" s="65"/>
      <c r="JRQ78" s="69"/>
      <c r="JRR78" s="69"/>
      <c r="JRS78" s="70"/>
      <c r="JRT78" s="70"/>
      <c r="JRU78" s="70"/>
      <c r="JRV78" s="71"/>
      <c r="JRX78" s="65"/>
      <c r="JRY78" s="69"/>
      <c r="JRZ78" s="69"/>
      <c r="JSA78" s="70"/>
      <c r="JSB78" s="70"/>
      <c r="JSC78" s="70"/>
      <c r="JSD78" s="71"/>
      <c r="JSF78" s="65"/>
      <c r="JSG78" s="69"/>
      <c r="JSH78" s="69"/>
      <c r="JSI78" s="70"/>
      <c r="JSJ78" s="70"/>
      <c r="JSK78" s="70"/>
      <c r="JSL78" s="71"/>
      <c r="JSN78" s="65"/>
      <c r="JSO78" s="69"/>
      <c r="JSP78" s="69"/>
      <c r="JSQ78" s="70"/>
      <c r="JSR78" s="70"/>
      <c r="JSS78" s="70"/>
      <c r="JST78" s="71"/>
      <c r="JSV78" s="65"/>
      <c r="JSW78" s="69"/>
      <c r="JSX78" s="69"/>
      <c r="JSY78" s="70"/>
      <c r="JSZ78" s="70"/>
      <c r="JTA78" s="70"/>
      <c r="JTB78" s="71"/>
      <c r="JTD78" s="65"/>
      <c r="JTE78" s="69"/>
      <c r="JTF78" s="69"/>
      <c r="JTG78" s="70"/>
      <c r="JTH78" s="70"/>
      <c r="JTI78" s="70"/>
      <c r="JTJ78" s="71"/>
      <c r="JTL78" s="65"/>
      <c r="JTM78" s="69"/>
      <c r="JTN78" s="69"/>
      <c r="JTO78" s="70"/>
      <c r="JTP78" s="70"/>
      <c r="JTQ78" s="70"/>
      <c r="JTR78" s="71"/>
      <c r="JTT78" s="65"/>
      <c r="JTU78" s="69"/>
      <c r="JTV78" s="69"/>
      <c r="JTW78" s="70"/>
      <c r="JTX78" s="70"/>
      <c r="JTY78" s="70"/>
      <c r="JTZ78" s="71"/>
      <c r="JUB78" s="65"/>
      <c r="JUC78" s="69"/>
      <c r="JUD78" s="69"/>
      <c r="JUE78" s="70"/>
      <c r="JUF78" s="70"/>
      <c r="JUG78" s="70"/>
      <c r="JUH78" s="71"/>
      <c r="JUJ78" s="65"/>
      <c r="JUK78" s="69"/>
      <c r="JUL78" s="69"/>
      <c r="JUM78" s="70"/>
      <c r="JUN78" s="70"/>
      <c r="JUO78" s="70"/>
      <c r="JUP78" s="71"/>
      <c r="JUR78" s="65"/>
      <c r="JUS78" s="69"/>
      <c r="JUT78" s="69"/>
      <c r="JUU78" s="70"/>
      <c r="JUV78" s="70"/>
      <c r="JUW78" s="70"/>
      <c r="JUX78" s="71"/>
      <c r="JUZ78" s="65"/>
      <c r="JVA78" s="69"/>
      <c r="JVB78" s="69"/>
      <c r="JVC78" s="70"/>
      <c r="JVD78" s="70"/>
      <c r="JVE78" s="70"/>
      <c r="JVF78" s="71"/>
      <c r="JVH78" s="65"/>
      <c r="JVI78" s="69"/>
      <c r="JVJ78" s="69"/>
      <c r="JVK78" s="70"/>
      <c r="JVL78" s="70"/>
      <c r="JVM78" s="70"/>
      <c r="JVN78" s="71"/>
      <c r="JVP78" s="65"/>
      <c r="JVQ78" s="69"/>
      <c r="JVR78" s="69"/>
      <c r="JVS78" s="70"/>
      <c r="JVT78" s="70"/>
      <c r="JVU78" s="70"/>
      <c r="JVV78" s="71"/>
      <c r="JVX78" s="65"/>
      <c r="JVY78" s="69"/>
      <c r="JVZ78" s="69"/>
      <c r="JWA78" s="70"/>
      <c r="JWB78" s="70"/>
      <c r="JWC78" s="70"/>
      <c r="JWD78" s="71"/>
      <c r="JWF78" s="65"/>
      <c r="JWG78" s="69"/>
      <c r="JWH78" s="69"/>
      <c r="JWI78" s="70"/>
      <c r="JWJ78" s="70"/>
      <c r="JWK78" s="70"/>
      <c r="JWL78" s="71"/>
      <c r="JWN78" s="65"/>
      <c r="JWO78" s="69"/>
      <c r="JWP78" s="69"/>
      <c r="JWQ78" s="70"/>
      <c r="JWR78" s="70"/>
      <c r="JWS78" s="70"/>
      <c r="JWT78" s="71"/>
      <c r="JWV78" s="65"/>
      <c r="JWW78" s="69"/>
      <c r="JWX78" s="69"/>
      <c r="JWY78" s="70"/>
      <c r="JWZ78" s="70"/>
      <c r="JXA78" s="70"/>
      <c r="JXB78" s="71"/>
      <c r="JXD78" s="65"/>
      <c r="JXE78" s="69"/>
      <c r="JXF78" s="69"/>
      <c r="JXG78" s="70"/>
      <c r="JXH78" s="70"/>
      <c r="JXI78" s="70"/>
      <c r="JXJ78" s="71"/>
      <c r="JXL78" s="65"/>
      <c r="JXM78" s="69"/>
      <c r="JXN78" s="69"/>
      <c r="JXO78" s="70"/>
      <c r="JXP78" s="70"/>
      <c r="JXQ78" s="70"/>
      <c r="JXR78" s="71"/>
      <c r="JXT78" s="65"/>
      <c r="JXU78" s="69"/>
      <c r="JXV78" s="69"/>
      <c r="JXW78" s="70"/>
      <c r="JXX78" s="70"/>
      <c r="JXY78" s="70"/>
      <c r="JXZ78" s="71"/>
      <c r="JYB78" s="65"/>
      <c r="JYC78" s="69"/>
      <c r="JYD78" s="69"/>
      <c r="JYE78" s="70"/>
      <c r="JYF78" s="70"/>
      <c r="JYG78" s="70"/>
      <c r="JYH78" s="71"/>
      <c r="JYJ78" s="65"/>
      <c r="JYK78" s="69"/>
      <c r="JYL78" s="69"/>
      <c r="JYM78" s="70"/>
      <c r="JYN78" s="70"/>
      <c r="JYO78" s="70"/>
      <c r="JYP78" s="71"/>
      <c r="JYR78" s="65"/>
      <c r="JYS78" s="69"/>
      <c r="JYT78" s="69"/>
      <c r="JYU78" s="70"/>
      <c r="JYV78" s="70"/>
      <c r="JYW78" s="70"/>
      <c r="JYX78" s="71"/>
      <c r="JYZ78" s="65"/>
      <c r="JZA78" s="69"/>
      <c r="JZB78" s="69"/>
      <c r="JZC78" s="70"/>
      <c r="JZD78" s="70"/>
      <c r="JZE78" s="70"/>
      <c r="JZF78" s="71"/>
      <c r="JZH78" s="65"/>
      <c r="JZI78" s="69"/>
      <c r="JZJ78" s="69"/>
      <c r="JZK78" s="70"/>
      <c r="JZL78" s="70"/>
      <c r="JZM78" s="70"/>
      <c r="JZN78" s="71"/>
      <c r="JZP78" s="65"/>
      <c r="JZQ78" s="69"/>
      <c r="JZR78" s="69"/>
      <c r="JZS78" s="70"/>
      <c r="JZT78" s="70"/>
      <c r="JZU78" s="70"/>
      <c r="JZV78" s="71"/>
      <c r="JZX78" s="65"/>
      <c r="JZY78" s="69"/>
      <c r="JZZ78" s="69"/>
      <c r="KAA78" s="70"/>
      <c r="KAB78" s="70"/>
      <c r="KAC78" s="70"/>
      <c r="KAD78" s="71"/>
      <c r="KAF78" s="65"/>
      <c r="KAG78" s="69"/>
      <c r="KAH78" s="69"/>
      <c r="KAI78" s="70"/>
      <c r="KAJ78" s="70"/>
      <c r="KAK78" s="70"/>
      <c r="KAL78" s="71"/>
      <c r="KAN78" s="65"/>
      <c r="KAO78" s="69"/>
      <c r="KAP78" s="69"/>
      <c r="KAQ78" s="70"/>
      <c r="KAR78" s="70"/>
      <c r="KAS78" s="70"/>
      <c r="KAT78" s="71"/>
      <c r="KAV78" s="65"/>
      <c r="KAW78" s="69"/>
      <c r="KAX78" s="69"/>
      <c r="KAY78" s="70"/>
      <c r="KAZ78" s="70"/>
      <c r="KBA78" s="70"/>
      <c r="KBB78" s="71"/>
      <c r="KBD78" s="65"/>
      <c r="KBE78" s="69"/>
      <c r="KBF78" s="69"/>
      <c r="KBG78" s="70"/>
      <c r="KBH78" s="70"/>
      <c r="KBI78" s="70"/>
      <c r="KBJ78" s="71"/>
      <c r="KBL78" s="65"/>
      <c r="KBM78" s="69"/>
      <c r="KBN78" s="69"/>
      <c r="KBO78" s="70"/>
      <c r="KBP78" s="70"/>
      <c r="KBQ78" s="70"/>
      <c r="KBR78" s="71"/>
      <c r="KBT78" s="65"/>
      <c r="KBU78" s="69"/>
      <c r="KBV78" s="69"/>
      <c r="KBW78" s="70"/>
      <c r="KBX78" s="70"/>
      <c r="KBY78" s="70"/>
      <c r="KBZ78" s="71"/>
      <c r="KCB78" s="65"/>
      <c r="KCC78" s="69"/>
      <c r="KCD78" s="69"/>
      <c r="KCE78" s="70"/>
      <c r="KCF78" s="70"/>
      <c r="KCG78" s="70"/>
      <c r="KCH78" s="71"/>
      <c r="KCJ78" s="65"/>
      <c r="KCK78" s="69"/>
      <c r="KCL78" s="69"/>
      <c r="KCM78" s="70"/>
      <c r="KCN78" s="70"/>
      <c r="KCO78" s="70"/>
      <c r="KCP78" s="71"/>
      <c r="KCR78" s="65"/>
      <c r="KCS78" s="69"/>
      <c r="KCT78" s="69"/>
      <c r="KCU78" s="70"/>
      <c r="KCV78" s="70"/>
      <c r="KCW78" s="70"/>
      <c r="KCX78" s="71"/>
      <c r="KCZ78" s="65"/>
      <c r="KDA78" s="69"/>
      <c r="KDB78" s="69"/>
      <c r="KDC78" s="70"/>
      <c r="KDD78" s="70"/>
      <c r="KDE78" s="70"/>
      <c r="KDF78" s="71"/>
      <c r="KDH78" s="65"/>
      <c r="KDI78" s="69"/>
      <c r="KDJ78" s="69"/>
      <c r="KDK78" s="70"/>
      <c r="KDL78" s="70"/>
      <c r="KDM78" s="70"/>
      <c r="KDN78" s="71"/>
      <c r="KDP78" s="65"/>
      <c r="KDQ78" s="69"/>
      <c r="KDR78" s="69"/>
      <c r="KDS78" s="70"/>
      <c r="KDT78" s="70"/>
      <c r="KDU78" s="70"/>
      <c r="KDV78" s="71"/>
      <c r="KDX78" s="65"/>
      <c r="KDY78" s="69"/>
      <c r="KDZ78" s="69"/>
      <c r="KEA78" s="70"/>
      <c r="KEB78" s="70"/>
      <c r="KEC78" s="70"/>
      <c r="KED78" s="71"/>
      <c r="KEF78" s="65"/>
      <c r="KEG78" s="69"/>
      <c r="KEH78" s="69"/>
      <c r="KEI78" s="70"/>
      <c r="KEJ78" s="70"/>
      <c r="KEK78" s="70"/>
      <c r="KEL78" s="71"/>
      <c r="KEN78" s="65"/>
      <c r="KEO78" s="69"/>
      <c r="KEP78" s="69"/>
      <c r="KEQ78" s="70"/>
      <c r="KER78" s="70"/>
      <c r="KES78" s="70"/>
      <c r="KET78" s="71"/>
      <c r="KEV78" s="65"/>
      <c r="KEW78" s="69"/>
      <c r="KEX78" s="69"/>
      <c r="KEY78" s="70"/>
      <c r="KEZ78" s="70"/>
      <c r="KFA78" s="70"/>
      <c r="KFB78" s="71"/>
      <c r="KFD78" s="65"/>
      <c r="KFE78" s="69"/>
      <c r="KFF78" s="69"/>
      <c r="KFG78" s="70"/>
      <c r="KFH78" s="70"/>
      <c r="KFI78" s="70"/>
      <c r="KFJ78" s="71"/>
      <c r="KFL78" s="65"/>
      <c r="KFM78" s="69"/>
      <c r="KFN78" s="69"/>
      <c r="KFO78" s="70"/>
      <c r="KFP78" s="70"/>
      <c r="KFQ78" s="70"/>
      <c r="KFR78" s="71"/>
      <c r="KFT78" s="65"/>
      <c r="KFU78" s="69"/>
      <c r="KFV78" s="69"/>
      <c r="KFW78" s="70"/>
      <c r="KFX78" s="70"/>
      <c r="KFY78" s="70"/>
      <c r="KFZ78" s="71"/>
      <c r="KGB78" s="65"/>
      <c r="KGC78" s="69"/>
      <c r="KGD78" s="69"/>
      <c r="KGE78" s="70"/>
      <c r="KGF78" s="70"/>
      <c r="KGG78" s="70"/>
      <c r="KGH78" s="71"/>
      <c r="KGJ78" s="65"/>
      <c r="KGK78" s="69"/>
      <c r="KGL78" s="69"/>
      <c r="KGM78" s="70"/>
      <c r="KGN78" s="70"/>
      <c r="KGO78" s="70"/>
      <c r="KGP78" s="71"/>
      <c r="KGR78" s="65"/>
      <c r="KGS78" s="69"/>
      <c r="KGT78" s="69"/>
      <c r="KGU78" s="70"/>
      <c r="KGV78" s="70"/>
      <c r="KGW78" s="70"/>
      <c r="KGX78" s="71"/>
      <c r="KGZ78" s="65"/>
      <c r="KHA78" s="69"/>
      <c r="KHB78" s="69"/>
      <c r="KHC78" s="70"/>
      <c r="KHD78" s="70"/>
      <c r="KHE78" s="70"/>
      <c r="KHF78" s="71"/>
      <c r="KHH78" s="65"/>
      <c r="KHI78" s="69"/>
      <c r="KHJ78" s="69"/>
      <c r="KHK78" s="70"/>
      <c r="KHL78" s="70"/>
      <c r="KHM78" s="70"/>
      <c r="KHN78" s="71"/>
      <c r="KHP78" s="65"/>
      <c r="KHQ78" s="69"/>
      <c r="KHR78" s="69"/>
      <c r="KHS78" s="70"/>
      <c r="KHT78" s="70"/>
      <c r="KHU78" s="70"/>
      <c r="KHV78" s="71"/>
      <c r="KHX78" s="65"/>
      <c r="KHY78" s="69"/>
      <c r="KHZ78" s="69"/>
      <c r="KIA78" s="70"/>
      <c r="KIB78" s="70"/>
      <c r="KIC78" s="70"/>
      <c r="KID78" s="71"/>
      <c r="KIF78" s="65"/>
      <c r="KIG78" s="69"/>
      <c r="KIH78" s="69"/>
      <c r="KII78" s="70"/>
      <c r="KIJ78" s="70"/>
      <c r="KIK78" s="70"/>
      <c r="KIL78" s="71"/>
      <c r="KIN78" s="65"/>
      <c r="KIO78" s="69"/>
      <c r="KIP78" s="69"/>
      <c r="KIQ78" s="70"/>
      <c r="KIR78" s="70"/>
      <c r="KIS78" s="70"/>
      <c r="KIT78" s="71"/>
      <c r="KIV78" s="65"/>
      <c r="KIW78" s="69"/>
      <c r="KIX78" s="69"/>
      <c r="KIY78" s="70"/>
      <c r="KIZ78" s="70"/>
      <c r="KJA78" s="70"/>
      <c r="KJB78" s="71"/>
      <c r="KJD78" s="65"/>
      <c r="KJE78" s="69"/>
      <c r="KJF78" s="69"/>
      <c r="KJG78" s="70"/>
      <c r="KJH78" s="70"/>
      <c r="KJI78" s="70"/>
      <c r="KJJ78" s="71"/>
      <c r="KJL78" s="65"/>
      <c r="KJM78" s="69"/>
      <c r="KJN78" s="69"/>
      <c r="KJO78" s="70"/>
      <c r="KJP78" s="70"/>
      <c r="KJQ78" s="70"/>
      <c r="KJR78" s="71"/>
      <c r="KJT78" s="65"/>
      <c r="KJU78" s="69"/>
      <c r="KJV78" s="69"/>
      <c r="KJW78" s="70"/>
      <c r="KJX78" s="70"/>
      <c r="KJY78" s="70"/>
      <c r="KJZ78" s="71"/>
      <c r="KKB78" s="65"/>
      <c r="KKC78" s="69"/>
      <c r="KKD78" s="69"/>
      <c r="KKE78" s="70"/>
      <c r="KKF78" s="70"/>
      <c r="KKG78" s="70"/>
      <c r="KKH78" s="71"/>
      <c r="KKJ78" s="65"/>
      <c r="KKK78" s="69"/>
      <c r="KKL78" s="69"/>
      <c r="KKM78" s="70"/>
      <c r="KKN78" s="70"/>
      <c r="KKO78" s="70"/>
      <c r="KKP78" s="71"/>
      <c r="KKR78" s="65"/>
      <c r="KKS78" s="69"/>
      <c r="KKT78" s="69"/>
      <c r="KKU78" s="70"/>
      <c r="KKV78" s="70"/>
      <c r="KKW78" s="70"/>
      <c r="KKX78" s="71"/>
      <c r="KKZ78" s="65"/>
      <c r="KLA78" s="69"/>
      <c r="KLB78" s="69"/>
      <c r="KLC78" s="70"/>
      <c r="KLD78" s="70"/>
      <c r="KLE78" s="70"/>
      <c r="KLF78" s="71"/>
      <c r="KLH78" s="65"/>
      <c r="KLI78" s="69"/>
      <c r="KLJ78" s="69"/>
      <c r="KLK78" s="70"/>
      <c r="KLL78" s="70"/>
      <c r="KLM78" s="70"/>
      <c r="KLN78" s="71"/>
      <c r="KLP78" s="65"/>
      <c r="KLQ78" s="69"/>
      <c r="KLR78" s="69"/>
      <c r="KLS78" s="70"/>
      <c r="KLT78" s="70"/>
      <c r="KLU78" s="70"/>
      <c r="KLV78" s="71"/>
      <c r="KLX78" s="65"/>
      <c r="KLY78" s="69"/>
      <c r="KLZ78" s="69"/>
      <c r="KMA78" s="70"/>
      <c r="KMB78" s="70"/>
      <c r="KMC78" s="70"/>
      <c r="KMD78" s="71"/>
      <c r="KMF78" s="65"/>
      <c r="KMG78" s="69"/>
      <c r="KMH78" s="69"/>
      <c r="KMI78" s="70"/>
      <c r="KMJ78" s="70"/>
      <c r="KMK78" s="70"/>
      <c r="KML78" s="71"/>
      <c r="KMN78" s="65"/>
      <c r="KMO78" s="69"/>
      <c r="KMP78" s="69"/>
      <c r="KMQ78" s="70"/>
      <c r="KMR78" s="70"/>
      <c r="KMS78" s="70"/>
      <c r="KMT78" s="71"/>
      <c r="KMV78" s="65"/>
      <c r="KMW78" s="69"/>
      <c r="KMX78" s="69"/>
      <c r="KMY78" s="70"/>
      <c r="KMZ78" s="70"/>
      <c r="KNA78" s="70"/>
      <c r="KNB78" s="71"/>
      <c r="KND78" s="65"/>
      <c r="KNE78" s="69"/>
      <c r="KNF78" s="69"/>
      <c r="KNG78" s="70"/>
      <c r="KNH78" s="70"/>
      <c r="KNI78" s="70"/>
      <c r="KNJ78" s="71"/>
      <c r="KNL78" s="65"/>
      <c r="KNM78" s="69"/>
      <c r="KNN78" s="69"/>
      <c r="KNO78" s="70"/>
      <c r="KNP78" s="70"/>
      <c r="KNQ78" s="70"/>
      <c r="KNR78" s="71"/>
      <c r="KNT78" s="65"/>
      <c r="KNU78" s="69"/>
      <c r="KNV78" s="69"/>
      <c r="KNW78" s="70"/>
      <c r="KNX78" s="70"/>
      <c r="KNY78" s="70"/>
      <c r="KNZ78" s="71"/>
      <c r="KOB78" s="65"/>
      <c r="KOC78" s="69"/>
      <c r="KOD78" s="69"/>
      <c r="KOE78" s="70"/>
      <c r="KOF78" s="70"/>
      <c r="KOG78" s="70"/>
      <c r="KOH78" s="71"/>
      <c r="KOJ78" s="65"/>
      <c r="KOK78" s="69"/>
      <c r="KOL78" s="69"/>
      <c r="KOM78" s="70"/>
      <c r="KON78" s="70"/>
      <c r="KOO78" s="70"/>
      <c r="KOP78" s="71"/>
      <c r="KOR78" s="65"/>
      <c r="KOS78" s="69"/>
      <c r="KOT78" s="69"/>
      <c r="KOU78" s="70"/>
      <c r="KOV78" s="70"/>
      <c r="KOW78" s="70"/>
      <c r="KOX78" s="71"/>
      <c r="KOZ78" s="65"/>
      <c r="KPA78" s="69"/>
      <c r="KPB78" s="69"/>
      <c r="KPC78" s="70"/>
      <c r="KPD78" s="70"/>
      <c r="KPE78" s="70"/>
      <c r="KPF78" s="71"/>
      <c r="KPH78" s="65"/>
      <c r="KPI78" s="69"/>
      <c r="KPJ78" s="69"/>
      <c r="KPK78" s="70"/>
      <c r="KPL78" s="70"/>
      <c r="KPM78" s="70"/>
      <c r="KPN78" s="71"/>
      <c r="KPP78" s="65"/>
      <c r="KPQ78" s="69"/>
      <c r="KPR78" s="69"/>
      <c r="KPS78" s="70"/>
      <c r="KPT78" s="70"/>
      <c r="KPU78" s="70"/>
      <c r="KPV78" s="71"/>
      <c r="KPX78" s="65"/>
      <c r="KPY78" s="69"/>
      <c r="KPZ78" s="69"/>
      <c r="KQA78" s="70"/>
      <c r="KQB78" s="70"/>
      <c r="KQC78" s="70"/>
      <c r="KQD78" s="71"/>
      <c r="KQF78" s="65"/>
      <c r="KQG78" s="69"/>
      <c r="KQH78" s="69"/>
      <c r="KQI78" s="70"/>
      <c r="KQJ78" s="70"/>
      <c r="KQK78" s="70"/>
      <c r="KQL78" s="71"/>
      <c r="KQN78" s="65"/>
      <c r="KQO78" s="69"/>
      <c r="KQP78" s="69"/>
      <c r="KQQ78" s="70"/>
      <c r="KQR78" s="70"/>
      <c r="KQS78" s="70"/>
      <c r="KQT78" s="71"/>
      <c r="KQV78" s="65"/>
      <c r="KQW78" s="69"/>
      <c r="KQX78" s="69"/>
      <c r="KQY78" s="70"/>
      <c r="KQZ78" s="70"/>
      <c r="KRA78" s="70"/>
      <c r="KRB78" s="71"/>
      <c r="KRD78" s="65"/>
      <c r="KRE78" s="69"/>
      <c r="KRF78" s="69"/>
      <c r="KRG78" s="70"/>
      <c r="KRH78" s="70"/>
      <c r="KRI78" s="70"/>
      <c r="KRJ78" s="71"/>
      <c r="KRL78" s="65"/>
      <c r="KRM78" s="69"/>
      <c r="KRN78" s="69"/>
      <c r="KRO78" s="70"/>
      <c r="KRP78" s="70"/>
      <c r="KRQ78" s="70"/>
      <c r="KRR78" s="71"/>
      <c r="KRT78" s="65"/>
      <c r="KRU78" s="69"/>
      <c r="KRV78" s="69"/>
      <c r="KRW78" s="70"/>
      <c r="KRX78" s="70"/>
      <c r="KRY78" s="70"/>
      <c r="KRZ78" s="71"/>
      <c r="KSB78" s="65"/>
      <c r="KSC78" s="69"/>
      <c r="KSD78" s="69"/>
      <c r="KSE78" s="70"/>
      <c r="KSF78" s="70"/>
      <c r="KSG78" s="70"/>
      <c r="KSH78" s="71"/>
      <c r="KSJ78" s="65"/>
      <c r="KSK78" s="69"/>
      <c r="KSL78" s="69"/>
      <c r="KSM78" s="70"/>
      <c r="KSN78" s="70"/>
      <c r="KSO78" s="70"/>
      <c r="KSP78" s="71"/>
      <c r="KSR78" s="65"/>
      <c r="KSS78" s="69"/>
      <c r="KST78" s="69"/>
      <c r="KSU78" s="70"/>
      <c r="KSV78" s="70"/>
      <c r="KSW78" s="70"/>
      <c r="KSX78" s="71"/>
      <c r="KSZ78" s="65"/>
      <c r="KTA78" s="69"/>
      <c r="KTB78" s="69"/>
      <c r="KTC78" s="70"/>
      <c r="KTD78" s="70"/>
      <c r="KTE78" s="70"/>
      <c r="KTF78" s="71"/>
      <c r="KTH78" s="65"/>
      <c r="KTI78" s="69"/>
      <c r="KTJ78" s="69"/>
      <c r="KTK78" s="70"/>
      <c r="KTL78" s="70"/>
      <c r="KTM78" s="70"/>
      <c r="KTN78" s="71"/>
      <c r="KTP78" s="65"/>
      <c r="KTQ78" s="69"/>
      <c r="KTR78" s="69"/>
      <c r="KTS78" s="70"/>
      <c r="KTT78" s="70"/>
      <c r="KTU78" s="70"/>
      <c r="KTV78" s="71"/>
      <c r="KTX78" s="65"/>
      <c r="KTY78" s="69"/>
      <c r="KTZ78" s="69"/>
      <c r="KUA78" s="70"/>
      <c r="KUB78" s="70"/>
      <c r="KUC78" s="70"/>
      <c r="KUD78" s="71"/>
      <c r="KUF78" s="65"/>
      <c r="KUG78" s="69"/>
      <c r="KUH78" s="69"/>
      <c r="KUI78" s="70"/>
      <c r="KUJ78" s="70"/>
      <c r="KUK78" s="70"/>
      <c r="KUL78" s="71"/>
      <c r="KUN78" s="65"/>
      <c r="KUO78" s="69"/>
      <c r="KUP78" s="69"/>
      <c r="KUQ78" s="70"/>
      <c r="KUR78" s="70"/>
      <c r="KUS78" s="70"/>
      <c r="KUT78" s="71"/>
      <c r="KUV78" s="65"/>
      <c r="KUW78" s="69"/>
      <c r="KUX78" s="69"/>
      <c r="KUY78" s="70"/>
      <c r="KUZ78" s="70"/>
      <c r="KVA78" s="70"/>
      <c r="KVB78" s="71"/>
      <c r="KVD78" s="65"/>
      <c r="KVE78" s="69"/>
      <c r="KVF78" s="69"/>
      <c r="KVG78" s="70"/>
      <c r="KVH78" s="70"/>
      <c r="KVI78" s="70"/>
      <c r="KVJ78" s="71"/>
      <c r="KVL78" s="65"/>
      <c r="KVM78" s="69"/>
      <c r="KVN78" s="69"/>
      <c r="KVO78" s="70"/>
      <c r="KVP78" s="70"/>
      <c r="KVQ78" s="70"/>
      <c r="KVR78" s="71"/>
      <c r="KVT78" s="65"/>
      <c r="KVU78" s="69"/>
      <c r="KVV78" s="69"/>
      <c r="KVW78" s="70"/>
      <c r="KVX78" s="70"/>
      <c r="KVY78" s="70"/>
      <c r="KVZ78" s="71"/>
      <c r="KWB78" s="65"/>
      <c r="KWC78" s="69"/>
      <c r="KWD78" s="69"/>
      <c r="KWE78" s="70"/>
      <c r="KWF78" s="70"/>
      <c r="KWG78" s="70"/>
      <c r="KWH78" s="71"/>
      <c r="KWJ78" s="65"/>
      <c r="KWK78" s="69"/>
      <c r="KWL78" s="69"/>
      <c r="KWM78" s="70"/>
      <c r="KWN78" s="70"/>
      <c r="KWO78" s="70"/>
      <c r="KWP78" s="71"/>
      <c r="KWR78" s="65"/>
      <c r="KWS78" s="69"/>
      <c r="KWT78" s="69"/>
      <c r="KWU78" s="70"/>
      <c r="KWV78" s="70"/>
      <c r="KWW78" s="70"/>
      <c r="KWX78" s="71"/>
      <c r="KWZ78" s="65"/>
      <c r="KXA78" s="69"/>
      <c r="KXB78" s="69"/>
      <c r="KXC78" s="70"/>
      <c r="KXD78" s="70"/>
      <c r="KXE78" s="70"/>
      <c r="KXF78" s="71"/>
      <c r="KXH78" s="65"/>
      <c r="KXI78" s="69"/>
      <c r="KXJ78" s="69"/>
      <c r="KXK78" s="70"/>
      <c r="KXL78" s="70"/>
      <c r="KXM78" s="70"/>
      <c r="KXN78" s="71"/>
      <c r="KXP78" s="65"/>
      <c r="KXQ78" s="69"/>
      <c r="KXR78" s="69"/>
      <c r="KXS78" s="70"/>
      <c r="KXT78" s="70"/>
      <c r="KXU78" s="70"/>
      <c r="KXV78" s="71"/>
      <c r="KXX78" s="65"/>
      <c r="KXY78" s="69"/>
      <c r="KXZ78" s="69"/>
      <c r="KYA78" s="70"/>
      <c r="KYB78" s="70"/>
      <c r="KYC78" s="70"/>
      <c r="KYD78" s="71"/>
      <c r="KYF78" s="65"/>
      <c r="KYG78" s="69"/>
      <c r="KYH78" s="69"/>
      <c r="KYI78" s="70"/>
      <c r="KYJ78" s="70"/>
      <c r="KYK78" s="70"/>
      <c r="KYL78" s="71"/>
      <c r="KYN78" s="65"/>
      <c r="KYO78" s="69"/>
      <c r="KYP78" s="69"/>
      <c r="KYQ78" s="70"/>
      <c r="KYR78" s="70"/>
      <c r="KYS78" s="70"/>
      <c r="KYT78" s="71"/>
      <c r="KYV78" s="65"/>
      <c r="KYW78" s="69"/>
      <c r="KYX78" s="69"/>
      <c r="KYY78" s="70"/>
      <c r="KYZ78" s="70"/>
      <c r="KZA78" s="70"/>
      <c r="KZB78" s="71"/>
      <c r="KZD78" s="65"/>
      <c r="KZE78" s="69"/>
      <c r="KZF78" s="69"/>
      <c r="KZG78" s="70"/>
      <c r="KZH78" s="70"/>
      <c r="KZI78" s="70"/>
      <c r="KZJ78" s="71"/>
      <c r="KZL78" s="65"/>
      <c r="KZM78" s="69"/>
      <c r="KZN78" s="69"/>
      <c r="KZO78" s="70"/>
      <c r="KZP78" s="70"/>
      <c r="KZQ78" s="70"/>
      <c r="KZR78" s="71"/>
      <c r="KZT78" s="65"/>
      <c r="KZU78" s="69"/>
      <c r="KZV78" s="69"/>
      <c r="KZW78" s="70"/>
      <c r="KZX78" s="70"/>
      <c r="KZY78" s="70"/>
      <c r="KZZ78" s="71"/>
      <c r="LAB78" s="65"/>
      <c r="LAC78" s="69"/>
      <c r="LAD78" s="69"/>
      <c r="LAE78" s="70"/>
      <c r="LAF78" s="70"/>
      <c r="LAG78" s="70"/>
      <c r="LAH78" s="71"/>
      <c r="LAJ78" s="65"/>
      <c r="LAK78" s="69"/>
      <c r="LAL78" s="69"/>
      <c r="LAM78" s="70"/>
      <c r="LAN78" s="70"/>
      <c r="LAO78" s="70"/>
      <c r="LAP78" s="71"/>
      <c r="LAR78" s="65"/>
      <c r="LAS78" s="69"/>
      <c r="LAT78" s="69"/>
      <c r="LAU78" s="70"/>
      <c r="LAV78" s="70"/>
      <c r="LAW78" s="70"/>
      <c r="LAX78" s="71"/>
      <c r="LAZ78" s="65"/>
      <c r="LBA78" s="69"/>
      <c r="LBB78" s="69"/>
      <c r="LBC78" s="70"/>
      <c r="LBD78" s="70"/>
      <c r="LBE78" s="70"/>
      <c r="LBF78" s="71"/>
      <c r="LBH78" s="65"/>
      <c r="LBI78" s="69"/>
      <c r="LBJ78" s="69"/>
      <c r="LBK78" s="70"/>
      <c r="LBL78" s="70"/>
      <c r="LBM78" s="70"/>
      <c r="LBN78" s="71"/>
      <c r="LBP78" s="65"/>
      <c r="LBQ78" s="69"/>
      <c r="LBR78" s="69"/>
      <c r="LBS78" s="70"/>
      <c r="LBT78" s="70"/>
      <c r="LBU78" s="70"/>
      <c r="LBV78" s="71"/>
      <c r="LBX78" s="65"/>
      <c r="LBY78" s="69"/>
      <c r="LBZ78" s="69"/>
      <c r="LCA78" s="70"/>
      <c r="LCB78" s="70"/>
      <c r="LCC78" s="70"/>
      <c r="LCD78" s="71"/>
      <c r="LCF78" s="65"/>
      <c r="LCG78" s="69"/>
      <c r="LCH78" s="69"/>
      <c r="LCI78" s="70"/>
      <c r="LCJ78" s="70"/>
      <c r="LCK78" s="70"/>
      <c r="LCL78" s="71"/>
      <c r="LCN78" s="65"/>
      <c r="LCO78" s="69"/>
      <c r="LCP78" s="69"/>
      <c r="LCQ78" s="70"/>
      <c r="LCR78" s="70"/>
      <c r="LCS78" s="70"/>
      <c r="LCT78" s="71"/>
      <c r="LCV78" s="65"/>
      <c r="LCW78" s="69"/>
      <c r="LCX78" s="69"/>
      <c r="LCY78" s="70"/>
      <c r="LCZ78" s="70"/>
      <c r="LDA78" s="70"/>
      <c r="LDB78" s="71"/>
      <c r="LDD78" s="65"/>
      <c r="LDE78" s="69"/>
      <c r="LDF78" s="69"/>
      <c r="LDG78" s="70"/>
      <c r="LDH78" s="70"/>
      <c r="LDI78" s="70"/>
      <c r="LDJ78" s="71"/>
      <c r="LDL78" s="65"/>
      <c r="LDM78" s="69"/>
      <c r="LDN78" s="69"/>
      <c r="LDO78" s="70"/>
      <c r="LDP78" s="70"/>
      <c r="LDQ78" s="70"/>
      <c r="LDR78" s="71"/>
      <c r="LDT78" s="65"/>
      <c r="LDU78" s="69"/>
      <c r="LDV78" s="69"/>
      <c r="LDW78" s="70"/>
      <c r="LDX78" s="70"/>
      <c r="LDY78" s="70"/>
      <c r="LDZ78" s="71"/>
      <c r="LEB78" s="65"/>
      <c r="LEC78" s="69"/>
      <c r="LED78" s="69"/>
      <c r="LEE78" s="70"/>
      <c r="LEF78" s="70"/>
      <c r="LEG78" s="70"/>
      <c r="LEH78" s="71"/>
      <c r="LEJ78" s="65"/>
      <c r="LEK78" s="69"/>
      <c r="LEL78" s="69"/>
      <c r="LEM78" s="70"/>
      <c r="LEN78" s="70"/>
      <c r="LEO78" s="70"/>
      <c r="LEP78" s="71"/>
      <c r="LER78" s="65"/>
      <c r="LES78" s="69"/>
      <c r="LET78" s="69"/>
      <c r="LEU78" s="70"/>
      <c r="LEV78" s="70"/>
      <c r="LEW78" s="70"/>
      <c r="LEX78" s="71"/>
      <c r="LEZ78" s="65"/>
      <c r="LFA78" s="69"/>
      <c r="LFB78" s="69"/>
      <c r="LFC78" s="70"/>
      <c r="LFD78" s="70"/>
      <c r="LFE78" s="70"/>
      <c r="LFF78" s="71"/>
      <c r="LFH78" s="65"/>
      <c r="LFI78" s="69"/>
      <c r="LFJ78" s="69"/>
      <c r="LFK78" s="70"/>
      <c r="LFL78" s="70"/>
      <c r="LFM78" s="70"/>
      <c r="LFN78" s="71"/>
      <c r="LFP78" s="65"/>
      <c r="LFQ78" s="69"/>
      <c r="LFR78" s="69"/>
      <c r="LFS78" s="70"/>
      <c r="LFT78" s="70"/>
      <c r="LFU78" s="70"/>
      <c r="LFV78" s="71"/>
      <c r="LFX78" s="65"/>
      <c r="LFY78" s="69"/>
      <c r="LFZ78" s="69"/>
      <c r="LGA78" s="70"/>
      <c r="LGB78" s="70"/>
      <c r="LGC78" s="70"/>
      <c r="LGD78" s="71"/>
      <c r="LGF78" s="65"/>
      <c r="LGG78" s="69"/>
      <c r="LGH78" s="69"/>
      <c r="LGI78" s="70"/>
      <c r="LGJ78" s="70"/>
      <c r="LGK78" s="70"/>
      <c r="LGL78" s="71"/>
      <c r="LGN78" s="65"/>
      <c r="LGO78" s="69"/>
      <c r="LGP78" s="69"/>
      <c r="LGQ78" s="70"/>
      <c r="LGR78" s="70"/>
      <c r="LGS78" s="70"/>
      <c r="LGT78" s="71"/>
      <c r="LGV78" s="65"/>
      <c r="LGW78" s="69"/>
      <c r="LGX78" s="69"/>
      <c r="LGY78" s="70"/>
      <c r="LGZ78" s="70"/>
      <c r="LHA78" s="70"/>
      <c r="LHB78" s="71"/>
      <c r="LHD78" s="65"/>
      <c r="LHE78" s="69"/>
      <c r="LHF78" s="69"/>
      <c r="LHG78" s="70"/>
      <c r="LHH78" s="70"/>
      <c r="LHI78" s="70"/>
      <c r="LHJ78" s="71"/>
      <c r="LHL78" s="65"/>
      <c r="LHM78" s="69"/>
      <c r="LHN78" s="69"/>
      <c r="LHO78" s="70"/>
      <c r="LHP78" s="70"/>
      <c r="LHQ78" s="70"/>
      <c r="LHR78" s="71"/>
      <c r="LHT78" s="65"/>
      <c r="LHU78" s="69"/>
      <c r="LHV78" s="69"/>
      <c r="LHW78" s="70"/>
      <c r="LHX78" s="70"/>
      <c r="LHY78" s="70"/>
      <c r="LHZ78" s="71"/>
      <c r="LIB78" s="65"/>
      <c r="LIC78" s="69"/>
      <c r="LID78" s="69"/>
      <c r="LIE78" s="70"/>
      <c r="LIF78" s="70"/>
      <c r="LIG78" s="70"/>
      <c r="LIH78" s="71"/>
      <c r="LIJ78" s="65"/>
      <c r="LIK78" s="69"/>
      <c r="LIL78" s="69"/>
      <c r="LIM78" s="70"/>
      <c r="LIN78" s="70"/>
      <c r="LIO78" s="70"/>
      <c r="LIP78" s="71"/>
      <c r="LIR78" s="65"/>
      <c r="LIS78" s="69"/>
      <c r="LIT78" s="69"/>
      <c r="LIU78" s="70"/>
      <c r="LIV78" s="70"/>
      <c r="LIW78" s="70"/>
      <c r="LIX78" s="71"/>
      <c r="LIZ78" s="65"/>
      <c r="LJA78" s="69"/>
      <c r="LJB78" s="69"/>
      <c r="LJC78" s="70"/>
      <c r="LJD78" s="70"/>
      <c r="LJE78" s="70"/>
      <c r="LJF78" s="71"/>
      <c r="LJH78" s="65"/>
      <c r="LJI78" s="69"/>
      <c r="LJJ78" s="69"/>
      <c r="LJK78" s="70"/>
      <c r="LJL78" s="70"/>
      <c r="LJM78" s="70"/>
      <c r="LJN78" s="71"/>
      <c r="LJP78" s="65"/>
      <c r="LJQ78" s="69"/>
      <c r="LJR78" s="69"/>
      <c r="LJS78" s="70"/>
      <c r="LJT78" s="70"/>
      <c r="LJU78" s="70"/>
      <c r="LJV78" s="71"/>
      <c r="LJX78" s="65"/>
      <c r="LJY78" s="69"/>
      <c r="LJZ78" s="69"/>
      <c r="LKA78" s="70"/>
      <c r="LKB78" s="70"/>
      <c r="LKC78" s="70"/>
      <c r="LKD78" s="71"/>
      <c r="LKF78" s="65"/>
      <c r="LKG78" s="69"/>
      <c r="LKH78" s="69"/>
      <c r="LKI78" s="70"/>
      <c r="LKJ78" s="70"/>
      <c r="LKK78" s="70"/>
      <c r="LKL78" s="71"/>
      <c r="LKN78" s="65"/>
      <c r="LKO78" s="69"/>
      <c r="LKP78" s="69"/>
      <c r="LKQ78" s="70"/>
      <c r="LKR78" s="70"/>
      <c r="LKS78" s="70"/>
      <c r="LKT78" s="71"/>
      <c r="LKV78" s="65"/>
      <c r="LKW78" s="69"/>
      <c r="LKX78" s="69"/>
      <c r="LKY78" s="70"/>
      <c r="LKZ78" s="70"/>
      <c r="LLA78" s="70"/>
      <c r="LLB78" s="71"/>
      <c r="LLD78" s="65"/>
      <c r="LLE78" s="69"/>
      <c r="LLF78" s="69"/>
      <c r="LLG78" s="70"/>
      <c r="LLH78" s="70"/>
      <c r="LLI78" s="70"/>
      <c r="LLJ78" s="71"/>
      <c r="LLL78" s="65"/>
      <c r="LLM78" s="69"/>
      <c r="LLN78" s="69"/>
      <c r="LLO78" s="70"/>
      <c r="LLP78" s="70"/>
      <c r="LLQ78" s="70"/>
      <c r="LLR78" s="71"/>
      <c r="LLT78" s="65"/>
      <c r="LLU78" s="69"/>
      <c r="LLV78" s="69"/>
      <c r="LLW78" s="70"/>
      <c r="LLX78" s="70"/>
      <c r="LLY78" s="70"/>
      <c r="LLZ78" s="71"/>
      <c r="LMB78" s="65"/>
      <c r="LMC78" s="69"/>
      <c r="LMD78" s="69"/>
      <c r="LME78" s="70"/>
      <c r="LMF78" s="70"/>
      <c r="LMG78" s="70"/>
      <c r="LMH78" s="71"/>
      <c r="LMJ78" s="65"/>
      <c r="LMK78" s="69"/>
      <c r="LML78" s="69"/>
      <c r="LMM78" s="70"/>
      <c r="LMN78" s="70"/>
      <c r="LMO78" s="70"/>
      <c r="LMP78" s="71"/>
      <c r="LMR78" s="65"/>
      <c r="LMS78" s="69"/>
      <c r="LMT78" s="69"/>
      <c r="LMU78" s="70"/>
      <c r="LMV78" s="70"/>
      <c r="LMW78" s="70"/>
      <c r="LMX78" s="71"/>
      <c r="LMZ78" s="65"/>
      <c r="LNA78" s="69"/>
      <c r="LNB78" s="69"/>
      <c r="LNC78" s="70"/>
      <c r="LND78" s="70"/>
      <c r="LNE78" s="70"/>
      <c r="LNF78" s="71"/>
      <c r="LNH78" s="65"/>
      <c r="LNI78" s="69"/>
      <c r="LNJ78" s="69"/>
      <c r="LNK78" s="70"/>
      <c r="LNL78" s="70"/>
      <c r="LNM78" s="70"/>
      <c r="LNN78" s="71"/>
      <c r="LNP78" s="65"/>
      <c r="LNQ78" s="69"/>
      <c r="LNR78" s="69"/>
      <c r="LNS78" s="70"/>
      <c r="LNT78" s="70"/>
      <c r="LNU78" s="70"/>
      <c r="LNV78" s="71"/>
      <c r="LNX78" s="65"/>
      <c r="LNY78" s="69"/>
      <c r="LNZ78" s="69"/>
      <c r="LOA78" s="70"/>
      <c r="LOB78" s="70"/>
      <c r="LOC78" s="70"/>
      <c r="LOD78" s="71"/>
      <c r="LOF78" s="65"/>
      <c r="LOG78" s="69"/>
      <c r="LOH78" s="69"/>
      <c r="LOI78" s="70"/>
      <c r="LOJ78" s="70"/>
      <c r="LOK78" s="70"/>
      <c r="LOL78" s="71"/>
      <c r="LON78" s="65"/>
      <c r="LOO78" s="69"/>
      <c r="LOP78" s="69"/>
      <c r="LOQ78" s="70"/>
      <c r="LOR78" s="70"/>
      <c r="LOS78" s="70"/>
      <c r="LOT78" s="71"/>
      <c r="LOV78" s="65"/>
      <c r="LOW78" s="69"/>
      <c r="LOX78" s="69"/>
      <c r="LOY78" s="70"/>
      <c r="LOZ78" s="70"/>
      <c r="LPA78" s="70"/>
      <c r="LPB78" s="71"/>
      <c r="LPD78" s="65"/>
      <c r="LPE78" s="69"/>
      <c r="LPF78" s="69"/>
      <c r="LPG78" s="70"/>
      <c r="LPH78" s="70"/>
      <c r="LPI78" s="70"/>
      <c r="LPJ78" s="71"/>
      <c r="LPL78" s="65"/>
      <c r="LPM78" s="69"/>
      <c r="LPN78" s="69"/>
      <c r="LPO78" s="70"/>
      <c r="LPP78" s="70"/>
      <c r="LPQ78" s="70"/>
      <c r="LPR78" s="71"/>
      <c r="LPT78" s="65"/>
      <c r="LPU78" s="69"/>
      <c r="LPV78" s="69"/>
      <c r="LPW78" s="70"/>
      <c r="LPX78" s="70"/>
      <c r="LPY78" s="70"/>
      <c r="LPZ78" s="71"/>
      <c r="LQB78" s="65"/>
      <c r="LQC78" s="69"/>
      <c r="LQD78" s="69"/>
      <c r="LQE78" s="70"/>
      <c r="LQF78" s="70"/>
      <c r="LQG78" s="70"/>
      <c r="LQH78" s="71"/>
      <c r="LQJ78" s="65"/>
      <c r="LQK78" s="69"/>
      <c r="LQL78" s="69"/>
      <c r="LQM78" s="70"/>
      <c r="LQN78" s="70"/>
      <c r="LQO78" s="70"/>
      <c r="LQP78" s="71"/>
      <c r="LQR78" s="65"/>
      <c r="LQS78" s="69"/>
      <c r="LQT78" s="69"/>
      <c r="LQU78" s="70"/>
      <c r="LQV78" s="70"/>
      <c r="LQW78" s="70"/>
      <c r="LQX78" s="71"/>
      <c r="LQZ78" s="65"/>
      <c r="LRA78" s="69"/>
      <c r="LRB78" s="69"/>
      <c r="LRC78" s="70"/>
      <c r="LRD78" s="70"/>
      <c r="LRE78" s="70"/>
      <c r="LRF78" s="71"/>
      <c r="LRH78" s="65"/>
      <c r="LRI78" s="69"/>
      <c r="LRJ78" s="69"/>
      <c r="LRK78" s="70"/>
      <c r="LRL78" s="70"/>
      <c r="LRM78" s="70"/>
      <c r="LRN78" s="71"/>
      <c r="LRP78" s="65"/>
      <c r="LRQ78" s="69"/>
      <c r="LRR78" s="69"/>
      <c r="LRS78" s="70"/>
      <c r="LRT78" s="70"/>
      <c r="LRU78" s="70"/>
      <c r="LRV78" s="71"/>
      <c r="LRX78" s="65"/>
      <c r="LRY78" s="69"/>
      <c r="LRZ78" s="69"/>
      <c r="LSA78" s="70"/>
      <c r="LSB78" s="70"/>
      <c r="LSC78" s="70"/>
      <c r="LSD78" s="71"/>
      <c r="LSF78" s="65"/>
      <c r="LSG78" s="69"/>
      <c r="LSH78" s="69"/>
      <c r="LSI78" s="70"/>
      <c r="LSJ78" s="70"/>
      <c r="LSK78" s="70"/>
      <c r="LSL78" s="71"/>
      <c r="LSN78" s="65"/>
      <c r="LSO78" s="69"/>
      <c r="LSP78" s="69"/>
      <c r="LSQ78" s="70"/>
      <c r="LSR78" s="70"/>
      <c r="LSS78" s="70"/>
      <c r="LST78" s="71"/>
      <c r="LSV78" s="65"/>
      <c r="LSW78" s="69"/>
      <c r="LSX78" s="69"/>
      <c r="LSY78" s="70"/>
      <c r="LSZ78" s="70"/>
      <c r="LTA78" s="70"/>
      <c r="LTB78" s="71"/>
      <c r="LTD78" s="65"/>
      <c r="LTE78" s="69"/>
      <c r="LTF78" s="69"/>
      <c r="LTG78" s="70"/>
      <c r="LTH78" s="70"/>
      <c r="LTI78" s="70"/>
      <c r="LTJ78" s="71"/>
      <c r="LTL78" s="65"/>
      <c r="LTM78" s="69"/>
      <c r="LTN78" s="69"/>
      <c r="LTO78" s="70"/>
      <c r="LTP78" s="70"/>
      <c r="LTQ78" s="70"/>
      <c r="LTR78" s="71"/>
      <c r="LTT78" s="65"/>
      <c r="LTU78" s="69"/>
      <c r="LTV78" s="69"/>
      <c r="LTW78" s="70"/>
      <c r="LTX78" s="70"/>
      <c r="LTY78" s="70"/>
      <c r="LTZ78" s="71"/>
      <c r="LUB78" s="65"/>
      <c r="LUC78" s="69"/>
      <c r="LUD78" s="69"/>
      <c r="LUE78" s="70"/>
      <c r="LUF78" s="70"/>
      <c r="LUG78" s="70"/>
      <c r="LUH78" s="71"/>
      <c r="LUJ78" s="65"/>
      <c r="LUK78" s="69"/>
      <c r="LUL78" s="69"/>
      <c r="LUM78" s="70"/>
      <c r="LUN78" s="70"/>
      <c r="LUO78" s="70"/>
      <c r="LUP78" s="71"/>
      <c r="LUR78" s="65"/>
      <c r="LUS78" s="69"/>
      <c r="LUT78" s="69"/>
      <c r="LUU78" s="70"/>
      <c r="LUV78" s="70"/>
      <c r="LUW78" s="70"/>
      <c r="LUX78" s="71"/>
      <c r="LUZ78" s="65"/>
      <c r="LVA78" s="69"/>
      <c r="LVB78" s="69"/>
      <c r="LVC78" s="70"/>
      <c r="LVD78" s="70"/>
      <c r="LVE78" s="70"/>
      <c r="LVF78" s="71"/>
      <c r="LVH78" s="65"/>
      <c r="LVI78" s="69"/>
      <c r="LVJ78" s="69"/>
      <c r="LVK78" s="70"/>
      <c r="LVL78" s="70"/>
      <c r="LVM78" s="70"/>
      <c r="LVN78" s="71"/>
      <c r="LVP78" s="65"/>
      <c r="LVQ78" s="69"/>
      <c r="LVR78" s="69"/>
      <c r="LVS78" s="70"/>
      <c r="LVT78" s="70"/>
      <c r="LVU78" s="70"/>
      <c r="LVV78" s="71"/>
      <c r="LVX78" s="65"/>
      <c r="LVY78" s="69"/>
      <c r="LVZ78" s="69"/>
      <c r="LWA78" s="70"/>
      <c r="LWB78" s="70"/>
      <c r="LWC78" s="70"/>
      <c r="LWD78" s="71"/>
      <c r="LWF78" s="65"/>
      <c r="LWG78" s="69"/>
      <c r="LWH78" s="69"/>
      <c r="LWI78" s="70"/>
      <c r="LWJ78" s="70"/>
      <c r="LWK78" s="70"/>
      <c r="LWL78" s="71"/>
      <c r="LWN78" s="65"/>
      <c r="LWO78" s="69"/>
      <c r="LWP78" s="69"/>
      <c r="LWQ78" s="70"/>
      <c r="LWR78" s="70"/>
      <c r="LWS78" s="70"/>
      <c r="LWT78" s="71"/>
      <c r="LWV78" s="65"/>
      <c r="LWW78" s="69"/>
      <c r="LWX78" s="69"/>
      <c r="LWY78" s="70"/>
      <c r="LWZ78" s="70"/>
      <c r="LXA78" s="70"/>
      <c r="LXB78" s="71"/>
      <c r="LXD78" s="65"/>
      <c r="LXE78" s="69"/>
      <c r="LXF78" s="69"/>
      <c r="LXG78" s="70"/>
      <c r="LXH78" s="70"/>
      <c r="LXI78" s="70"/>
      <c r="LXJ78" s="71"/>
      <c r="LXL78" s="65"/>
      <c r="LXM78" s="69"/>
      <c r="LXN78" s="69"/>
      <c r="LXO78" s="70"/>
      <c r="LXP78" s="70"/>
      <c r="LXQ78" s="70"/>
      <c r="LXR78" s="71"/>
      <c r="LXT78" s="65"/>
      <c r="LXU78" s="69"/>
      <c r="LXV78" s="69"/>
      <c r="LXW78" s="70"/>
      <c r="LXX78" s="70"/>
      <c r="LXY78" s="70"/>
      <c r="LXZ78" s="71"/>
      <c r="LYB78" s="65"/>
      <c r="LYC78" s="69"/>
      <c r="LYD78" s="69"/>
      <c r="LYE78" s="70"/>
      <c r="LYF78" s="70"/>
      <c r="LYG78" s="70"/>
      <c r="LYH78" s="71"/>
      <c r="LYJ78" s="65"/>
      <c r="LYK78" s="69"/>
      <c r="LYL78" s="69"/>
      <c r="LYM78" s="70"/>
      <c r="LYN78" s="70"/>
      <c r="LYO78" s="70"/>
      <c r="LYP78" s="71"/>
      <c r="LYR78" s="65"/>
      <c r="LYS78" s="69"/>
      <c r="LYT78" s="69"/>
      <c r="LYU78" s="70"/>
      <c r="LYV78" s="70"/>
      <c r="LYW78" s="70"/>
      <c r="LYX78" s="71"/>
      <c r="LYZ78" s="65"/>
      <c r="LZA78" s="69"/>
      <c r="LZB78" s="69"/>
      <c r="LZC78" s="70"/>
      <c r="LZD78" s="70"/>
      <c r="LZE78" s="70"/>
      <c r="LZF78" s="71"/>
      <c r="LZH78" s="65"/>
      <c r="LZI78" s="69"/>
      <c r="LZJ78" s="69"/>
      <c r="LZK78" s="70"/>
      <c r="LZL78" s="70"/>
      <c r="LZM78" s="70"/>
      <c r="LZN78" s="71"/>
      <c r="LZP78" s="65"/>
      <c r="LZQ78" s="69"/>
      <c r="LZR78" s="69"/>
      <c r="LZS78" s="70"/>
      <c r="LZT78" s="70"/>
      <c r="LZU78" s="70"/>
      <c r="LZV78" s="71"/>
      <c r="LZX78" s="65"/>
      <c r="LZY78" s="69"/>
      <c r="LZZ78" s="69"/>
      <c r="MAA78" s="70"/>
      <c r="MAB78" s="70"/>
      <c r="MAC78" s="70"/>
      <c r="MAD78" s="71"/>
      <c r="MAF78" s="65"/>
      <c r="MAG78" s="69"/>
      <c r="MAH78" s="69"/>
      <c r="MAI78" s="70"/>
      <c r="MAJ78" s="70"/>
      <c r="MAK78" s="70"/>
      <c r="MAL78" s="71"/>
      <c r="MAN78" s="65"/>
      <c r="MAO78" s="69"/>
      <c r="MAP78" s="69"/>
      <c r="MAQ78" s="70"/>
      <c r="MAR78" s="70"/>
      <c r="MAS78" s="70"/>
      <c r="MAT78" s="71"/>
      <c r="MAV78" s="65"/>
      <c r="MAW78" s="69"/>
      <c r="MAX78" s="69"/>
      <c r="MAY78" s="70"/>
      <c r="MAZ78" s="70"/>
      <c r="MBA78" s="70"/>
      <c r="MBB78" s="71"/>
      <c r="MBD78" s="65"/>
      <c r="MBE78" s="69"/>
      <c r="MBF78" s="69"/>
      <c r="MBG78" s="70"/>
      <c r="MBH78" s="70"/>
      <c r="MBI78" s="70"/>
      <c r="MBJ78" s="71"/>
      <c r="MBL78" s="65"/>
      <c r="MBM78" s="69"/>
      <c r="MBN78" s="69"/>
      <c r="MBO78" s="70"/>
      <c r="MBP78" s="70"/>
      <c r="MBQ78" s="70"/>
      <c r="MBR78" s="71"/>
      <c r="MBT78" s="65"/>
      <c r="MBU78" s="69"/>
      <c r="MBV78" s="69"/>
      <c r="MBW78" s="70"/>
      <c r="MBX78" s="70"/>
      <c r="MBY78" s="70"/>
      <c r="MBZ78" s="71"/>
      <c r="MCB78" s="65"/>
      <c r="MCC78" s="69"/>
      <c r="MCD78" s="69"/>
      <c r="MCE78" s="70"/>
      <c r="MCF78" s="70"/>
      <c r="MCG78" s="70"/>
      <c r="MCH78" s="71"/>
      <c r="MCJ78" s="65"/>
      <c r="MCK78" s="69"/>
      <c r="MCL78" s="69"/>
      <c r="MCM78" s="70"/>
      <c r="MCN78" s="70"/>
      <c r="MCO78" s="70"/>
      <c r="MCP78" s="71"/>
      <c r="MCR78" s="65"/>
      <c r="MCS78" s="69"/>
      <c r="MCT78" s="69"/>
      <c r="MCU78" s="70"/>
      <c r="MCV78" s="70"/>
      <c r="MCW78" s="70"/>
      <c r="MCX78" s="71"/>
      <c r="MCZ78" s="65"/>
      <c r="MDA78" s="69"/>
      <c r="MDB78" s="69"/>
      <c r="MDC78" s="70"/>
      <c r="MDD78" s="70"/>
      <c r="MDE78" s="70"/>
      <c r="MDF78" s="71"/>
      <c r="MDH78" s="65"/>
      <c r="MDI78" s="69"/>
      <c r="MDJ78" s="69"/>
      <c r="MDK78" s="70"/>
      <c r="MDL78" s="70"/>
      <c r="MDM78" s="70"/>
      <c r="MDN78" s="71"/>
      <c r="MDP78" s="65"/>
      <c r="MDQ78" s="69"/>
      <c r="MDR78" s="69"/>
      <c r="MDS78" s="70"/>
      <c r="MDT78" s="70"/>
      <c r="MDU78" s="70"/>
      <c r="MDV78" s="71"/>
      <c r="MDX78" s="65"/>
      <c r="MDY78" s="69"/>
      <c r="MDZ78" s="69"/>
      <c r="MEA78" s="70"/>
      <c r="MEB78" s="70"/>
      <c r="MEC78" s="70"/>
      <c r="MED78" s="71"/>
      <c r="MEF78" s="65"/>
      <c r="MEG78" s="69"/>
      <c r="MEH78" s="69"/>
      <c r="MEI78" s="70"/>
      <c r="MEJ78" s="70"/>
      <c r="MEK78" s="70"/>
      <c r="MEL78" s="71"/>
      <c r="MEN78" s="65"/>
      <c r="MEO78" s="69"/>
      <c r="MEP78" s="69"/>
      <c r="MEQ78" s="70"/>
      <c r="MER78" s="70"/>
      <c r="MES78" s="70"/>
      <c r="MET78" s="71"/>
      <c r="MEV78" s="65"/>
      <c r="MEW78" s="69"/>
      <c r="MEX78" s="69"/>
      <c r="MEY78" s="70"/>
      <c r="MEZ78" s="70"/>
      <c r="MFA78" s="70"/>
      <c r="MFB78" s="71"/>
      <c r="MFD78" s="65"/>
      <c r="MFE78" s="69"/>
      <c r="MFF78" s="69"/>
      <c r="MFG78" s="70"/>
      <c r="MFH78" s="70"/>
      <c r="MFI78" s="70"/>
      <c r="MFJ78" s="71"/>
      <c r="MFL78" s="65"/>
      <c r="MFM78" s="69"/>
      <c r="MFN78" s="69"/>
      <c r="MFO78" s="70"/>
      <c r="MFP78" s="70"/>
      <c r="MFQ78" s="70"/>
      <c r="MFR78" s="71"/>
      <c r="MFT78" s="65"/>
      <c r="MFU78" s="69"/>
      <c r="MFV78" s="69"/>
      <c r="MFW78" s="70"/>
      <c r="MFX78" s="70"/>
      <c r="MFY78" s="70"/>
      <c r="MFZ78" s="71"/>
      <c r="MGB78" s="65"/>
      <c r="MGC78" s="69"/>
      <c r="MGD78" s="69"/>
      <c r="MGE78" s="70"/>
      <c r="MGF78" s="70"/>
      <c r="MGG78" s="70"/>
      <c r="MGH78" s="71"/>
      <c r="MGJ78" s="65"/>
      <c r="MGK78" s="69"/>
      <c r="MGL78" s="69"/>
      <c r="MGM78" s="70"/>
      <c r="MGN78" s="70"/>
      <c r="MGO78" s="70"/>
      <c r="MGP78" s="71"/>
      <c r="MGR78" s="65"/>
      <c r="MGS78" s="69"/>
      <c r="MGT78" s="69"/>
      <c r="MGU78" s="70"/>
      <c r="MGV78" s="70"/>
      <c r="MGW78" s="70"/>
      <c r="MGX78" s="71"/>
      <c r="MGZ78" s="65"/>
      <c r="MHA78" s="69"/>
      <c r="MHB78" s="69"/>
      <c r="MHC78" s="70"/>
      <c r="MHD78" s="70"/>
      <c r="MHE78" s="70"/>
      <c r="MHF78" s="71"/>
      <c r="MHH78" s="65"/>
      <c r="MHI78" s="69"/>
      <c r="MHJ78" s="69"/>
      <c r="MHK78" s="70"/>
      <c r="MHL78" s="70"/>
      <c r="MHM78" s="70"/>
      <c r="MHN78" s="71"/>
      <c r="MHP78" s="65"/>
      <c r="MHQ78" s="69"/>
      <c r="MHR78" s="69"/>
      <c r="MHS78" s="70"/>
      <c r="MHT78" s="70"/>
      <c r="MHU78" s="70"/>
      <c r="MHV78" s="71"/>
      <c r="MHX78" s="65"/>
      <c r="MHY78" s="69"/>
      <c r="MHZ78" s="69"/>
      <c r="MIA78" s="70"/>
      <c r="MIB78" s="70"/>
      <c r="MIC78" s="70"/>
      <c r="MID78" s="71"/>
      <c r="MIF78" s="65"/>
      <c r="MIG78" s="69"/>
      <c r="MIH78" s="69"/>
      <c r="MII78" s="70"/>
      <c r="MIJ78" s="70"/>
      <c r="MIK78" s="70"/>
      <c r="MIL78" s="71"/>
      <c r="MIN78" s="65"/>
      <c r="MIO78" s="69"/>
      <c r="MIP78" s="69"/>
      <c r="MIQ78" s="70"/>
      <c r="MIR78" s="70"/>
      <c r="MIS78" s="70"/>
      <c r="MIT78" s="71"/>
      <c r="MIV78" s="65"/>
      <c r="MIW78" s="69"/>
      <c r="MIX78" s="69"/>
      <c r="MIY78" s="70"/>
      <c r="MIZ78" s="70"/>
      <c r="MJA78" s="70"/>
      <c r="MJB78" s="71"/>
      <c r="MJD78" s="65"/>
      <c r="MJE78" s="69"/>
      <c r="MJF78" s="69"/>
      <c r="MJG78" s="70"/>
      <c r="MJH78" s="70"/>
      <c r="MJI78" s="70"/>
      <c r="MJJ78" s="71"/>
      <c r="MJL78" s="65"/>
      <c r="MJM78" s="69"/>
      <c r="MJN78" s="69"/>
      <c r="MJO78" s="70"/>
      <c r="MJP78" s="70"/>
      <c r="MJQ78" s="70"/>
      <c r="MJR78" s="71"/>
      <c r="MJT78" s="65"/>
      <c r="MJU78" s="69"/>
      <c r="MJV78" s="69"/>
      <c r="MJW78" s="70"/>
      <c r="MJX78" s="70"/>
      <c r="MJY78" s="70"/>
      <c r="MJZ78" s="71"/>
      <c r="MKB78" s="65"/>
      <c r="MKC78" s="69"/>
      <c r="MKD78" s="69"/>
      <c r="MKE78" s="70"/>
      <c r="MKF78" s="70"/>
      <c r="MKG78" s="70"/>
      <c r="MKH78" s="71"/>
      <c r="MKJ78" s="65"/>
      <c r="MKK78" s="69"/>
      <c r="MKL78" s="69"/>
      <c r="MKM78" s="70"/>
      <c r="MKN78" s="70"/>
      <c r="MKO78" s="70"/>
      <c r="MKP78" s="71"/>
      <c r="MKR78" s="65"/>
      <c r="MKS78" s="69"/>
      <c r="MKT78" s="69"/>
      <c r="MKU78" s="70"/>
      <c r="MKV78" s="70"/>
      <c r="MKW78" s="70"/>
      <c r="MKX78" s="71"/>
      <c r="MKZ78" s="65"/>
      <c r="MLA78" s="69"/>
      <c r="MLB78" s="69"/>
      <c r="MLC78" s="70"/>
      <c r="MLD78" s="70"/>
      <c r="MLE78" s="70"/>
      <c r="MLF78" s="71"/>
      <c r="MLH78" s="65"/>
      <c r="MLI78" s="69"/>
      <c r="MLJ78" s="69"/>
      <c r="MLK78" s="70"/>
      <c r="MLL78" s="70"/>
      <c r="MLM78" s="70"/>
      <c r="MLN78" s="71"/>
      <c r="MLP78" s="65"/>
      <c r="MLQ78" s="69"/>
      <c r="MLR78" s="69"/>
      <c r="MLS78" s="70"/>
      <c r="MLT78" s="70"/>
      <c r="MLU78" s="70"/>
      <c r="MLV78" s="71"/>
      <c r="MLX78" s="65"/>
      <c r="MLY78" s="69"/>
      <c r="MLZ78" s="69"/>
      <c r="MMA78" s="70"/>
      <c r="MMB78" s="70"/>
      <c r="MMC78" s="70"/>
      <c r="MMD78" s="71"/>
      <c r="MMF78" s="65"/>
      <c r="MMG78" s="69"/>
      <c r="MMH78" s="69"/>
      <c r="MMI78" s="70"/>
      <c r="MMJ78" s="70"/>
      <c r="MMK78" s="70"/>
      <c r="MML78" s="71"/>
      <c r="MMN78" s="65"/>
      <c r="MMO78" s="69"/>
      <c r="MMP78" s="69"/>
      <c r="MMQ78" s="70"/>
      <c r="MMR78" s="70"/>
      <c r="MMS78" s="70"/>
      <c r="MMT78" s="71"/>
      <c r="MMV78" s="65"/>
      <c r="MMW78" s="69"/>
      <c r="MMX78" s="69"/>
      <c r="MMY78" s="70"/>
      <c r="MMZ78" s="70"/>
      <c r="MNA78" s="70"/>
      <c r="MNB78" s="71"/>
      <c r="MND78" s="65"/>
      <c r="MNE78" s="69"/>
      <c r="MNF78" s="69"/>
      <c r="MNG78" s="70"/>
      <c r="MNH78" s="70"/>
      <c r="MNI78" s="70"/>
      <c r="MNJ78" s="71"/>
      <c r="MNL78" s="65"/>
      <c r="MNM78" s="69"/>
      <c r="MNN78" s="69"/>
      <c r="MNO78" s="70"/>
      <c r="MNP78" s="70"/>
      <c r="MNQ78" s="70"/>
      <c r="MNR78" s="71"/>
      <c r="MNT78" s="65"/>
      <c r="MNU78" s="69"/>
      <c r="MNV78" s="69"/>
      <c r="MNW78" s="70"/>
      <c r="MNX78" s="70"/>
      <c r="MNY78" s="70"/>
      <c r="MNZ78" s="71"/>
      <c r="MOB78" s="65"/>
      <c r="MOC78" s="69"/>
      <c r="MOD78" s="69"/>
      <c r="MOE78" s="70"/>
      <c r="MOF78" s="70"/>
      <c r="MOG78" s="70"/>
      <c r="MOH78" s="71"/>
      <c r="MOJ78" s="65"/>
      <c r="MOK78" s="69"/>
      <c r="MOL78" s="69"/>
      <c r="MOM78" s="70"/>
      <c r="MON78" s="70"/>
      <c r="MOO78" s="70"/>
      <c r="MOP78" s="71"/>
      <c r="MOR78" s="65"/>
      <c r="MOS78" s="69"/>
      <c r="MOT78" s="69"/>
      <c r="MOU78" s="70"/>
      <c r="MOV78" s="70"/>
      <c r="MOW78" s="70"/>
      <c r="MOX78" s="71"/>
      <c r="MOZ78" s="65"/>
      <c r="MPA78" s="69"/>
      <c r="MPB78" s="69"/>
      <c r="MPC78" s="70"/>
      <c r="MPD78" s="70"/>
      <c r="MPE78" s="70"/>
      <c r="MPF78" s="71"/>
      <c r="MPH78" s="65"/>
      <c r="MPI78" s="69"/>
      <c r="MPJ78" s="69"/>
      <c r="MPK78" s="70"/>
      <c r="MPL78" s="70"/>
      <c r="MPM78" s="70"/>
      <c r="MPN78" s="71"/>
      <c r="MPP78" s="65"/>
      <c r="MPQ78" s="69"/>
      <c r="MPR78" s="69"/>
      <c r="MPS78" s="70"/>
      <c r="MPT78" s="70"/>
      <c r="MPU78" s="70"/>
      <c r="MPV78" s="71"/>
      <c r="MPX78" s="65"/>
      <c r="MPY78" s="69"/>
      <c r="MPZ78" s="69"/>
      <c r="MQA78" s="70"/>
      <c r="MQB78" s="70"/>
      <c r="MQC78" s="70"/>
      <c r="MQD78" s="71"/>
      <c r="MQF78" s="65"/>
      <c r="MQG78" s="69"/>
      <c r="MQH78" s="69"/>
      <c r="MQI78" s="70"/>
      <c r="MQJ78" s="70"/>
      <c r="MQK78" s="70"/>
      <c r="MQL78" s="71"/>
      <c r="MQN78" s="65"/>
      <c r="MQO78" s="69"/>
      <c r="MQP78" s="69"/>
      <c r="MQQ78" s="70"/>
      <c r="MQR78" s="70"/>
      <c r="MQS78" s="70"/>
      <c r="MQT78" s="71"/>
      <c r="MQV78" s="65"/>
      <c r="MQW78" s="69"/>
      <c r="MQX78" s="69"/>
      <c r="MQY78" s="70"/>
      <c r="MQZ78" s="70"/>
      <c r="MRA78" s="70"/>
      <c r="MRB78" s="71"/>
      <c r="MRD78" s="65"/>
      <c r="MRE78" s="69"/>
      <c r="MRF78" s="69"/>
      <c r="MRG78" s="70"/>
      <c r="MRH78" s="70"/>
      <c r="MRI78" s="70"/>
      <c r="MRJ78" s="71"/>
      <c r="MRL78" s="65"/>
      <c r="MRM78" s="69"/>
      <c r="MRN78" s="69"/>
      <c r="MRO78" s="70"/>
      <c r="MRP78" s="70"/>
      <c r="MRQ78" s="70"/>
      <c r="MRR78" s="71"/>
      <c r="MRT78" s="65"/>
      <c r="MRU78" s="69"/>
      <c r="MRV78" s="69"/>
      <c r="MRW78" s="70"/>
      <c r="MRX78" s="70"/>
      <c r="MRY78" s="70"/>
      <c r="MRZ78" s="71"/>
      <c r="MSB78" s="65"/>
      <c r="MSC78" s="69"/>
      <c r="MSD78" s="69"/>
      <c r="MSE78" s="70"/>
      <c r="MSF78" s="70"/>
      <c r="MSG78" s="70"/>
      <c r="MSH78" s="71"/>
      <c r="MSJ78" s="65"/>
      <c r="MSK78" s="69"/>
      <c r="MSL78" s="69"/>
      <c r="MSM78" s="70"/>
      <c r="MSN78" s="70"/>
      <c r="MSO78" s="70"/>
      <c r="MSP78" s="71"/>
      <c r="MSR78" s="65"/>
      <c r="MSS78" s="69"/>
      <c r="MST78" s="69"/>
      <c r="MSU78" s="70"/>
      <c r="MSV78" s="70"/>
      <c r="MSW78" s="70"/>
      <c r="MSX78" s="71"/>
      <c r="MSZ78" s="65"/>
      <c r="MTA78" s="69"/>
      <c r="MTB78" s="69"/>
      <c r="MTC78" s="70"/>
      <c r="MTD78" s="70"/>
      <c r="MTE78" s="70"/>
      <c r="MTF78" s="71"/>
      <c r="MTH78" s="65"/>
      <c r="MTI78" s="69"/>
      <c r="MTJ78" s="69"/>
      <c r="MTK78" s="70"/>
      <c r="MTL78" s="70"/>
      <c r="MTM78" s="70"/>
      <c r="MTN78" s="71"/>
      <c r="MTP78" s="65"/>
      <c r="MTQ78" s="69"/>
      <c r="MTR78" s="69"/>
      <c r="MTS78" s="70"/>
      <c r="MTT78" s="70"/>
      <c r="MTU78" s="70"/>
      <c r="MTV78" s="71"/>
      <c r="MTX78" s="65"/>
      <c r="MTY78" s="69"/>
      <c r="MTZ78" s="69"/>
      <c r="MUA78" s="70"/>
      <c r="MUB78" s="70"/>
      <c r="MUC78" s="70"/>
      <c r="MUD78" s="71"/>
      <c r="MUF78" s="65"/>
      <c r="MUG78" s="69"/>
      <c r="MUH78" s="69"/>
      <c r="MUI78" s="70"/>
      <c r="MUJ78" s="70"/>
      <c r="MUK78" s="70"/>
      <c r="MUL78" s="71"/>
      <c r="MUN78" s="65"/>
      <c r="MUO78" s="69"/>
      <c r="MUP78" s="69"/>
      <c r="MUQ78" s="70"/>
      <c r="MUR78" s="70"/>
      <c r="MUS78" s="70"/>
      <c r="MUT78" s="71"/>
      <c r="MUV78" s="65"/>
      <c r="MUW78" s="69"/>
      <c r="MUX78" s="69"/>
      <c r="MUY78" s="70"/>
      <c r="MUZ78" s="70"/>
      <c r="MVA78" s="70"/>
      <c r="MVB78" s="71"/>
      <c r="MVD78" s="65"/>
      <c r="MVE78" s="69"/>
      <c r="MVF78" s="69"/>
      <c r="MVG78" s="70"/>
      <c r="MVH78" s="70"/>
      <c r="MVI78" s="70"/>
      <c r="MVJ78" s="71"/>
      <c r="MVL78" s="65"/>
      <c r="MVM78" s="69"/>
      <c r="MVN78" s="69"/>
      <c r="MVO78" s="70"/>
      <c r="MVP78" s="70"/>
      <c r="MVQ78" s="70"/>
      <c r="MVR78" s="71"/>
      <c r="MVT78" s="65"/>
      <c r="MVU78" s="69"/>
      <c r="MVV78" s="69"/>
      <c r="MVW78" s="70"/>
      <c r="MVX78" s="70"/>
      <c r="MVY78" s="70"/>
      <c r="MVZ78" s="71"/>
      <c r="MWB78" s="65"/>
      <c r="MWC78" s="69"/>
      <c r="MWD78" s="69"/>
      <c r="MWE78" s="70"/>
      <c r="MWF78" s="70"/>
      <c r="MWG78" s="70"/>
      <c r="MWH78" s="71"/>
      <c r="MWJ78" s="65"/>
      <c r="MWK78" s="69"/>
      <c r="MWL78" s="69"/>
      <c r="MWM78" s="70"/>
      <c r="MWN78" s="70"/>
      <c r="MWO78" s="70"/>
      <c r="MWP78" s="71"/>
      <c r="MWR78" s="65"/>
      <c r="MWS78" s="69"/>
      <c r="MWT78" s="69"/>
      <c r="MWU78" s="70"/>
      <c r="MWV78" s="70"/>
      <c r="MWW78" s="70"/>
      <c r="MWX78" s="71"/>
      <c r="MWZ78" s="65"/>
      <c r="MXA78" s="69"/>
      <c r="MXB78" s="69"/>
      <c r="MXC78" s="70"/>
      <c r="MXD78" s="70"/>
      <c r="MXE78" s="70"/>
      <c r="MXF78" s="71"/>
      <c r="MXH78" s="65"/>
      <c r="MXI78" s="69"/>
      <c r="MXJ78" s="69"/>
      <c r="MXK78" s="70"/>
      <c r="MXL78" s="70"/>
      <c r="MXM78" s="70"/>
      <c r="MXN78" s="71"/>
      <c r="MXP78" s="65"/>
      <c r="MXQ78" s="69"/>
      <c r="MXR78" s="69"/>
      <c r="MXS78" s="70"/>
      <c r="MXT78" s="70"/>
      <c r="MXU78" s="70"/>
      <c r="MXV78" s="71"/>
      <c r="MXX78" s="65"/>
      <c r="MXY78" s="69"/>
      <c r="MXZ78" s="69"/>
      <c r="MYA78" s="70"/>
      <c r="MYB78" s="70"/>
      <c r="MYC78" s="70"/>
      <c r="MYD78" s="71"/>
      <c r="MYF78" s="65"/>
      <c r="MYG78" s="69"/>
      <c r="MYH78" s="69"/>
      <c r="MYI78" s="70"/>
      <c r="MYJ78" s="70"/>
      <c r="MYK78" s="70"/>
      <c r="MYL78" s="71"/>
      <c r="MYN78" s="65"/>
      <c r="MYO78" s="69"/>
      <c r="MYP78" s="69"/>
      <c r="MYQ78" s="70"/>
      <c r="MYR78" s="70"/>
      <c r="MYS78" s="70"/>
      <c r="MYT78" s="71"/>
      <c r="MYV78" s="65"/>
      <c r="MYW78" s="69"/>
      <c r="MYX78" s="69"/>
      <c r="MYY78" s="70"/>
      <c r="MYZ78" s="70"/>
      <c r="MZA78" s="70"/>
      <c r="MZB78" s="71"/>
      <c r="MZD78" s="65"/>
      <c r="MZE78" s="69"/>
      <c r="MZF78" s="69"/>
      <c r="MZG78" s="70"/>
      <c r="MZH78" s="70"/>
      <c r="MZI78" s="70"/>
      <c r="MZJ78" s="71"/>
      <c r="MZL78" s="65"/>
      <c r="MZM78" s="69"/>
      <c r="MZN78" s="69"/>
      <c r="MZO78" s="70"/>
      <c r="MZP78" s="70"/>
      <c r="MZQ78" s="70"/>
      <c r="MZR78" s="71"/>
      <c r="MZT78" s="65"/>
      <c r="MZU78" s="69"/>
      <c r="MZV78" s="69"/>
      <c r="MZW78" s="70"/>
      <c r="MZX78" s="70"/>
      <c r="MZY78" s="70"/>
      <c r="MZZ78" s="71"/>
      <c r="NAB78" s="65"/>
      <c r="NAC78" s="69"/>
      <c r="NAD78" s="69"/>
      <c r="NAE78" s="70"/>
      <c r="NAF78" s="70"/>
      <c r="NAG78" s="70"/>
      <c r="NAH78" s="71"/>
      <c r="NAJ78" s="65"/>
      <c r="NAK78" s="69"/>
      <c r="NAL78" s="69"/>
      <c r="NAM78" s="70"/>
      <c r="NAN78" s="70"/>
      <c r="NAO78" s="70"/>
      <c r="NAP78" s="71"/>
      <c r="NAR78" s="65"/>
      <c r="NAS78" s="69"/>
      <c r="NAT78" s="69"/>
      <c r="NAU78" s="70"/>
      <c r="NAV78" s="70"/>
      <c r="NAW78" s="70"/>
      <c r="NAX78" s="71"/>
      <c r="NAZ78" s="65"/>
      <c r="NBA78" s="69"/>
      <c r="NBB78" s="69"/>
      <c r="NBC78" s="70"/>
      <c r="NBD78" s="70"/>
      <c r="NBE78" s="70"/>
      <c r="NBF78" s="71"/>
      <c r="NBH78" s="65"/>
      <c r="NBI78" s="69"/>
      <c r="NBJ78" s="69"/>
      <c r="NBK78" s="70"/>
      <c r="NBL78" s="70"/>
      <c r="NBM78" s="70"/>
      <c r="NBN78" s="71"/>
      <c r="NBP78" s="65"/>
      <c r="NBQ78" s="69"/>
      <c r="NBR78" s="69"/>
      <c r="NBS78" s="70"/>
      <c r="NBT78" s="70"/>
      <c r="NBU78" s="70"/>
      <c r="NBV78" s="71"/>
      <c r="NBX78" s="65"/>
      <c r="NBY78" s="69"/>
      <c r="NBZ78" s="69"/>
      <c r="NCA78" s="70"/>
      <c r="NCB78" s="70"/>
      <c r="NCC78" s="70"/>
      <c r="NCD78" s="71"/>
      <c r="NCF78" s="65"/>
      <c r="NCG78" s="69"/>
      <c r="NCH78" s="69"/>
      <c r="NCI78" s="70"/>
      <c r="NCJ78" s="70"/>
      <c r="NCK78" s="70"/>
      <c r="NCL78" s="71"/>
      <c r="NCN78" s="65"/>
      <c r="NCO78" s="69"/>
      <c r="NCP78" s="69"/>
      <c r="NCQ78" s="70"/>
      <c r="NCR78" s="70"/>
      <c r="NCS78" s="70"/>
      <c r="NCT78" s="71"/>
      <c r="NCV78" s="65"/>
      <c r="NCW78" s="69"/>
      <c r="NCX78" s="69"/>
      <c r="NCY78" s="70"/>
      <c r="NCZ78" s="70"/>
      <c r="NDA78" s="70"/>
      <c r="NDB78" s="71"/>
      <c r="NDD78" s="65"/>
      <c r="NDE78" s="69"/>
      <c r="NDF78" s="69"/>
      <c r="NDG78" s="70"/>
      <c r="NDH78" s="70"/>
      <c r="NDI78" s="70"/>
      <c r="NDJ78" s="71"/>
      <c r="NDL78" s="65"/>
      <c r="NDM78" s="69"/>
      <c r="NDN78" s="69"/>
      <c r="NDO78" s="70"/>
      <c r="NDP78" s="70"/>
      <c r="NDQ78" s="70"/>
      <c r="NDR78" s="71"/>
      <c r="NDT78" s="65"/>
      <c r="NDU78" s="69"/>
      <c r="NDV78" s="69"/>
      <c r="NDW78" s="70"/>
      <c r="NDX78" s="70"/>
      <c r="NDY78" s="70"/>
      <c r="NDZ78" s="71"/>
      <c r="NEB78" s="65"/>
      <c r="NEC78" s="69"/>
      <c r="NED78" s="69"/>
      <c r="NEE78" s="70"/>
      <c r="NEF78" s="70"/>
      <c r="NEG78" s="70"/>
      <c r="NEH78" s="71"/>
      <c r="NEJ78" s="65"/>
      <c r="NEK78" s="69"/>
      <c r="NEL78" s="69"/>
      <c r="NEM78" s="70"/>
      <c r="NEN78" s="70"/>
      <c r="NEO78" s="70"/>
      <c r="NEP78" s="71"/>
      <c r="NER78" s="65"/>
      <c r="NES78" s="69"/>
      <c r="NET78" s="69"/>
      <c r="NEU78" s="70"/>
      <c r="NEV78" s="70"/>
      <c r="NEW78" s="70"/>
      <c r="NEX78" s="71"/>
      <c r="NEZ78" s="65"/>
      <c r="NFA78" s="69"/>
      <c r="NFB78" s="69"/>
      <c r="NFC78" s="70"/>
      <c r="NFD78" s="70"/>
      <c r="NFE78" s="70"/>
      <c r="NFF78" s="71"/>
      <c r="NFH78" s="65"/>
      <c r="NFI78" s="69"/>
      <c r="NFJ78" s="69"/>
      <c r="NFK78" s="70"/>
      <c r="NFL78" s="70"/>
      <c r="NFM78" s="70"/>
      <c r="NFN78" s="71"/>
      <c r="NFP78" s="65"/>
      <c r="NFQ78" s="69"/>
      <c r="NFR78" s="69"/>
      <c r="NFS78" s="70"/>
      <c r="NFT78" s="70"/>
      <c r="NFU78" s="70"/>
      <c r="NFV78" s="71"/>
      <c r="NFX78" s="65"/>
      <c r="NFY78" s="69"/>
      <c r="NFZ78" s="69"/>
      <c r="NGA78" s="70"/>
      <c r="NGB78" s="70"/>
      <c r="NGC78" s="70"/>
      <c r="NGD78" s="71"/>
      <c r="NGF78" s="65"/>
      <c r="NGG78" s="69"/>
      <c r="NGH78" s="69"/>
      <c r="NGI78" s="70"/>
      <c r="NGJ78" s="70"/>
      <c r="NGK78" s="70"/>
      <c r="NGL78" s="71"/>
      <c r="NGN78" s="65"/>
      <c r="NGO78" s="69"/>
      <c r="NGP78" s="69"/>
      <c r="NGQ78" s="70"/>
      <c r="NGR78" s="70"/>
      <c r="NGS78" s="70"/>
      <c r="NGT78" s="71"/>
      <c r="NGV78" s="65"/>
      <c r="NGW78" s="69"/>
      <c r="NGX78" s="69"/>
      <c r="NGY78" s="70"/>
      <c r="NGZ78" s="70"/>
      <c r="NHA78" s="70"/>
      <c r="NHB78" s="71"/>
      <c r="NHD78" s="65"/>
      <c r="NHE78" s="69"/>
      <c r="NHF78" s="69"/>
      <c r="NHG78" s="70"/>
      <c r="NHH78" s="70"/>
      <c r="NHI78" s="70"/>
      <c r="NHJ78" s="71"/>
      <c r="NHL78" s="65"/>
      <c r="NHM78" s="69"/>
      <c r="NHN78" s="69"/>
      <c r="NHO78" s="70"/>
      <c r="NHP78" s="70"/>
      <c r="NHQ78" s="70"/>
      <c r="NHR78" s="71"/>
      <c r="NHT78" s="65"/>
      <c r="NHU78" s="69"/>
      <c r="NHV78" s="69"/>
      <c r="NHW78" s="70"/>
      <c r="NHX78" s="70"/>
      <c r="NHY78" s="70"/>
      <c r="NHZ78" s="71"/>
      <c r="NIB78" s="65"/>
      <c r="NIC78" s="69"/>
      <c r="NID78" s="69"/>
      <c r="NIE78" s="70"/>
      <c r="NIF78" s="70"/>
      <c r="NIG78" s="70"/>
      <c r="NIH78" s="71"/>
      <c r="NIJ78" s="65"/>
      <c r="NIK78" s="69"/>
      <c r="NIL78" s="69"/>
      <c r="NIM78" s="70"/>
      <c r="NIN78" s="70"/>
      <c r="NIO78" s="70"/>
      <c r="NIP78" s="71"/>
      <c r="NIR78" s="65"/>
      <c r="NIS78" s="69"/>
      <c r="NIT78" s="69"/>
      <c r="NIU78" s="70"/>
      <c r="NIV78" s="70"/>
      <c r="NIW78" s="70"/>
      <c r="NIX78" s="71"/>
      <c r="NIZ78" s="65"/>
      <c r="NJA78" s="69"/>
      <c r="NJB78" s="69"/>
      <c r="NJC78" s="70"/>
      <c r="NJD78" s="70"/>
      <c r="NJE78" s="70"/>
      <c r="NJF78" s="71"/>
      <c r="NJH78" s="65"/>
      <c r="NJI78" s="69"/>
      <c r="NJJ78" s="69"/>
      <c r="NJK78" s="70"/>
      <c r="NJL78" s="70"/>
      <c r="NJM78" s="70"/>
      <c r="NJN78" s="71"/>
      <c r="NJP78" s="65"/>
      <c r="NJQ78" s="69"/>
      <c r="NJR78" s="69"/>
      <c r="NJS78" s="70"/>
      <c r="NJT78" s="70"/>
      <c r="NJU78" s="70"/>
      <c r="NJV78" s="71"/>
      <c r="NJX78" s="65"/>
      <c r="NJY78" s="69"/>
      <c r="NJZ78" s="69"/>
      <c r="NKA78" s="70"/>
      <c r="NKB78" s="70"/>
      <c r="NKC78" s="70"/>
      <c r="NKD78" s="71"/>
      <c r="NKF78" s="65"/>
      <c r="NKG78" s="69"/>
      <c r="NKH78" s="69"/>
      <c r="NKI78" s="70"/>
      <c r="NKJ78" s="70"/>
      <c r="NKK78" s="70"/>
      <c r="NKL78" s="71"/>
      <c r="NKN78" s="65"/>
      <c r="NKO78" s="69"/>
      <c r="NKP78" s="69"/>
      <c r="NKQ78" s="70"/>
      <c r="NKR78" s="70"/>
      <c r="NKS78" s="70"/>
      <c r="NKT78" s="71"/>
      <c r="NKV78" s="65"/>
      <c r="NKW78" s="69"/>
      <c r="NKX78" s="69"/>
      <c r="NKY78" s="70"/>
      <c r="NKZ78" s="70"/>
      <c r="NLA78" s="70"/>
      <c r="NLB78" s="71"/>
      <c r="NLD78" s="65"/>
      <c r="NLE78" s="69"/>
      <c r="NLF78" s="69"/>
      <c r="NLG78" s="70"/>
      <c r="NLH78" s="70"/>
      <c r="NLI78" s="70"/>
      <c r="NLJ78" s="71"/>
      <c r="NLL78" s="65"/>
      <c r="NLM78" s="69"/>
      <c r="NLN78" s="69"/>
      <c r="NLO78" s="70"/>
      <c r="NLP78" s="70"/>
      <c r="NLQ78" s="70"/>
      <c r="NLR78" s="71"/>
      <c r="NLT78" s="65"/>
      <c r="NLU78" s="69"/>
      <c r="NLV78" s="69"/>
      <c r="NLW78" s="70"/>
      <c r="NLX78" s="70"/>
      <c r="NLY78" s="70"/>
      <c r="NLZ78" s="71"/>
      <c r="NMB78" s="65"/>
      <c r="NMC78" s="69"/>
      <c r="NMD78" s="69"/>
      <c r="NME78" s="70"/>
      <c r="NMF78" s="70"/>
      <c r="NMG78" s="70"/>
      <c r="NMH78" s="71"/>
      <c r="NMJ78" s="65"/>
      <c r="NMK78" s="69"/>
      <c r="NML78" s="69"/>
      <c r="NMM78" s="70"/>
      <c r="NMN78" s="70"/>
      <c r="NMO78" s="70"/>
      <c r="NMP78" s="71"/>
      <c r="NMR78" s="65"/>
      <c r="NMS78" s="69"/>
      <c r="NMT78" s="69"/>
      <c r="NMU78" s="70"/>
      <c r="NMV78" s="70"/>
      <c r="NMW78" s="70"/>
      <c r="NMX78" s="71"/>
      <c r="NMZ78" s="65"/>
      <c r="NNA78" s="69"/>
      <c r="NNB78" s="69"/>
      <c r="NNC78" s="70"/>
      <c r="NND78" s="70"/>
      <c r="NNE78" s="70"/>
      <c r="NNF78" s="71"/>
      <c r="NNH78" s="65"/>
      <c r="NNI78" s="69"/>
      <c r="NNJ78" s="69"/>
      <c r="NNK78" s="70"/>
      <c r="NNL78" s="70"/>
      <c r="NNM78" s="70"/>
      <c r="NNN78" s="71"/>
      <c r="NNP78" s="65"/>
      <c r="NNQ78" s="69"/>
      <c r="NNR78" s="69"/>
      <c r="NNS78" s="70"/>
      <c r="NNT78" s="70"/>
      <c r="NNU78" s="70"/>
      <c r="NNV78" s="71"/>
      <c r="NNX78" s="65"/>
      <c r="NNY78" s="69"/>
      <c r="NNZ78" s="69"/>
      <c r="NOA78" s="70"/>
      <c r="NOB78" s="70"/>
      <c r="NOC78" s="70"/>
      <c r="NOD78" s="71"/>
      <c r="NOF78" s="65"/>
      <c r="NOG78" s="69"/>
      <c r="NOH78" s="69"/>
      <c r="NOI78" s="70"/>
      <c r="NOJ78" s="70"/>
      <c r="NOK78" s="70"/>
      <c r="NOL78" s="71"/>
      <c r="NON78" s="65"/>
      <c r="NOO78" s="69"/>
      <c r="NOP78" s="69"/>
      <c r="NOQ78" s="70"/>
      <c r="NOR78" s="70"/>
      <c r="NOS78" s="70"/>
      <c r="NOT78" s="71"/>
      <c r="NOV78" s="65"/>
      <c r="NOW78" s="69"/>
      <c r="NOX78" s="69"/>
      <c r="NOY78" s="70"/>
      <c r="NOZ78" s="70"/>
      <c r="NPA78" s="70"/>
      <c r="NPB78" s="71"/>
      <c r="NPD78" s="65"/>
      <c r="NPE78" s="69"/>
      <c r="NPF78" s="69"/>
      <c r="NPG78" s="70"/>
      <c r="NPH78" s="70"/>
      <c r="NPI78" s="70"/>
      <c r="NPJ78" s="71"/>
      <c r="NPL78" s="65"/>
      <c r="NPM78" s="69"/>
      <c r="NPN78" s="69"/>
      <c r="NPO78" s="70"/>
      <c r="NPP78" s="70"/>
      <c r="NPQ78" s="70"/>
      <c r="NPR78" s="71"/>
      <c r="NPT78" s="65"/>
      <c r="NPU78" s="69"/>
      <c r="NPV78" s="69"/>
      <c r="NPW78" s="70"/>
      <c r="NPX78" s="70"/>
      <c r="NPY78" s="70"/>
      <c r="NPZ78" s="71"/>
      <c r="NQB78" s="65"/>
      <c r="NQC78" s="69"/>
      <c r="NQD78" s="69"/>
      <c r="NQE78" s="70"/>
      <c r="NQF78" s="70"/>
      <c r="NQG78" s="70"/>
      <c r="NQH78" s="71"/>
      <c r="NQJ78" s="65"/>
      <c r="NQK78" s="69"/>
      <c r="NQL78" s="69"/>
      <c r="NQM78" s="70"/>
      <c r="NQN78" s="70"/>
      <c r="NQO78" s="70"/>
      <c r="NQP78" s="71"/>
      <c r="NQR78" s="65"/>
      <c r="NQS78" s="69"/>
      <c r="NQT78" s="69"/>
      <c r="NQU78" s="70"/>
      <c r="NQV78" s="70"/>
      <c r="NQW78" s="70"/>
      <c r="NQX78" s="71"/>
      <c r="NQZ78" s="65"/>
      <c r="NRA78" s="69"/>
      <c r="NRB78" s="69"/>
      <c r="NRC78" s="70"/>
      <c r="NRD78" s="70"/>
      <c r="NRE78" s="70"/>
      <c r="NRF78" s="71"/>
      <c r="NRH78" s="65"/>
      <c r="NRI78" s="69"/>
      <c r="NRJ78" s="69"/>
      <c r="NRK78" s="70"/>
      <c r="NRL78" s="70"/>
      <c r="NRM78" s="70"/>
      <c r="NRN78" s="71"/>
      <c r="NRP78" s="65"/>
      <c r="NRQ78" s="69"/>
      <c r="NRR78" s="69"/>
      <c r="NRS78" s="70"/>
      <c r="NRT78" s="70"/>
      <c r="NRU78" s="70"/>
      <c r="NRV78" s="71"/>
      <c r="NRX78" s="65"/>
      <c r="NRY78" s="69"/>
      <c r="NRZ78" s="69"/>
      <c r="NSA78" s="70"/>
      <c r="NSB78" s="70"/>
      <c r="NSC78" s="70"/>
      <c r="NSD78" s="71"/>
      <c r="NSF78" s="65"/>
      <c r="NSG78" s="69"/>
      <c r="NSH78" s="69"/>
      <c r="NSI78" s="70"/>
      <c r="NSJ78" s="70"/>
      <c r="NSK78" s="70"/>
      <c r="NSL78" s="71"/>
      <c r="NSN78" s="65"/>
      <c r="NSO78" s="69"/>
      <c r="NSP78" s="69"/>
      <c r="NSQ78" s="70"/>
      <c r="NSR78" s="70"/>
      <c r="NSS78" s="70"/>
      <c r="NST78" s="71"/>
      <c r="NSV78" s="65"/>
      <c r="NSW78" s="69"/>
      <c r="NSX78" s="69"/>
      <c r="NSY78" s="70"/>
      <c r="NSZ78" s="70"/>
      <c r="NTA78" s="70"/>
      <c r="NTB78" s="71"/>
      <c r="NTD78" s="65"/>
      <c r="NTE78" s="69"/>
      <c r="NTF78" s="69"/>
      <c r="NTG78" s="70"/>
      <c r="NTH78" s="70"/>
      <c r="NTI78" s="70"/>
      <c r="NTJ78" s="71"/>
      <c r="NTL78" s="65"/>
      <c r="NTM78" s="69"/>
      <c r="NTN78" s="69"/>
      <c r="NTO78" s="70"/>
      <c r="NTP78" s="70"/>
      <c r="NTQ78" s="70"/>
      <c r="NTR78" s="71"/>
      <c r="NTT78" s="65"/>
      <c r="NTU78" s="69"/>
      <c r="NTV78" s="69"/>
      <c r="NTW78" s="70"/>
      <c r="NTX78" s="70"/>
      <c r="NTY78" s="70"/>
      <c r="NTZ78" s="71"/>
      <c r="NUB78" s="65"/>
      <c r="NUC78" s="69"/>
      <c r="NUD78" s="69"/>
      <c r="NUE78" s="70"/>
      <c r="NUF78" s="70"/>
      <c r="NUG78" s="70"/>
      <c r="NUH78" s="71"/>
      <c r="NUJ78" s="65"/>
      <c r="NUK78" s="69"/>
      <c r="NUL78" s="69"/>
      <c r="NUM78" s="70"/>
      <c r="NUN78" s="70"/>
      <c r="NUO78" s="70"/>
      <c r="NUP78" s="71"/>
      <c r="NUR78" s="65"/>
      <c r="NUS78" s="69"/>
      <c r="NUT78" s="69"/>
      <c r="NUU78" s="70"/>
      <c r="NUV78" s="70"/>
      <c r="NUW78" s="70"/>
      <c r="NUX78" s="71"/>
      <c r="NUZ78" s="65"/>
      <c r="NVA78" s="69"/>
      <c r="NVB78" s="69"/>
      <c r="NVC78" s="70"/>
      <c r="NVD78" s="70"/>
      <c r="NVE78" s="70"/>
      <c r="NVF78" s="71"/>
      <c r="NVH78" s="65"/>
      <c r="NVI78" s="69"/>
      <c r="NVJ78" s="69"/>
      <c r="NVK78" s="70"/>
      <c r="NVL78" s="70"/>
      <c r="NVM78" s="70"/>
      <c r="NVN78" s="71"/>
      <c r="NVP78" s="65"/>
      <c r="NVQ78" s="69"/>
      <c r="NVR78" s="69"/>
      <c r="NVS78" s="70"/>
      <c r="NVT78" s="70"/>
      <c r="NVU78" s="70"/>
      <c r="NVV78" s="71"/>
      <c r="NVX78" s="65"/>
      <c r="NVY78" s="69"/>
      <c r="NVZ78" s="69"/>
      <c r="NWA78" s="70"/>
      <c r="NWB78" s="70"/>
      <c r="NWC78" s="70"/>
      <c r="NWD78" s="71"/>
      <c r="NWF78" s="65"/>
      <c r="NWG78" s="69"/>
      <c r="NWH78" s="69"/>
      <c r="NWI78" s="70"/>
      <c r="NWJ78" s="70"/>
      <c r="NWK78" s="70"/>
      <c r="NWL78" s="71"/>
      <c r="NWN78" s="65"/>
      <c r="NWO78" s="69"/>
      <c r="NWP78" s="69"/>
      <c r="NWQ78" s="70"/>
      <c r="NWR78" s="70"/>
      <c r="NWS78" s="70"/>
      <c r="NWT78" s="71"/>
      <c r="NWV78" s="65"/>
      <c r="NWW78" s="69"/>
      <c r="NWX78" s="69"/>
      <c r="NWY78" s="70"/>
      <c r="NWZ78" s="70"/>
      <c r="NXA78" s="70"/>
      <c r="NXB78" s="71"/>
      <c r="NXD78" s="65"/>
      <c r="NXE78" s="69"/>
      <c r="NXF78" s="69"/>
      <c r="NXG78" s="70"/>
      <c r="NXH78" s="70"/>
      <c r="NXI78" s="70"/>
      <c r="NXJ78" s="71"/>
      <c r="NXL78" s="65"/>
      <c r="NXM78" s="69"/>
      <c r="NXN78" s="69"/>
      <c r="NXO78" s="70"/>
      <c r="NXP78" s="70"/>
      <c r="NXQ78" s="70"/>
      <c r="NXR78" s="71"/>
      <c r="NXT78" s="65"/>
      <c r="NXU78" s="69"/>
      <c r="NXV78" s="69"/>
      <c r="NXW78" s="70"/>
      <c r="NXX78" s="70"/>
      <c r="NXY78" s="70"/>
      <c r="NXZ78" s="71"/>
      <c r="NYB78" s="65"/>
      <c r="NYC78" s="69"/>
      <c r="NYD78" s="69"/>
      <c r="NYE78" s="70"/>
      <c r="NYF78" s="70"/>
      <c r="NYG78" s="70"/>
      <c r="NYH78" s="71"/>
      <c r="NYJ78" s="65"/>
      <c r="NYK78" s="69"/>
      <c r="NYL78" s="69"/>
      <c r="NYM78" s="70"/>
      <c r="NYN78" s="70"/>
      <c r="NYO78" s="70"/>
      <c r="NYP78" s="71"/>
      <c r="NYR78" s="65"/>
      <c r="NYS78" s="69"/>
      <c r="NYT78" s="69"/>
      <c r="NYU78" s="70"/>
      <c r="NYV78" s="70"/>
      <c r="NYW78" s="70"/>
      <c r="NYX78" s="71"/>
      <c r="NYZ78" s="65"/>
      <c r="NZA78" s="69"/>
      <c r="NZB78" s="69"/>
      <c r="NZC78" s="70"/>
      <c r="NZD78" s="70"/>
      <c r="NZE78" s="70"/>
      <c r="NZF78" s="71"/>
      <c r="NZH78" s="65"/>
      <c r="NZI78" s="69"/>
      <c r="NZJ78" s="69"/>
      <c r="NZK78" s="70"/>
      <c r="NZL78" s="70"/>
      <c r="NZM78" s="70"/>
      <c r="NZN78" s="71"/>
      <c r="NZP78" s="65"/>
      <c r="NZQ78" s="69"/>
      <c r="NZR78" s="69"/>
      <c r="NZS78" s="70"/>
      <c r="NZT78" s="70"/>
      <c r="NZU78" s="70"/>
      <c r="NZV78" s="71"/>
      <c r="NZX78" s="65"/>
      <c r="NZY78" s="69"/>
      <c r="NZZ78" s="69"/>
      <c r="OAA78" s="70"/>
      <c r="OAB78" s="70"/>
      <c r="OAC78" s="70"/>
      <c r="OAD78" s="71"/>
      <c r="OAF78" s="65"/>
      <c r="OAG78" s="69"/>
      <c r="OAH78" s="69"/>
      <c r="OAI78" s="70"/>
      <c r="OAJ78" s="70"/>
      <c r="OAK78" s="70"/>
      <c r="OAL78" s="71"/>
      <c r="OAN78" s="65"/>
      <c r="OAO78" s="69"/>
      <c r="OAP78" s="69"/>
      <c r="OAQ78" s="70"/>
      <c r="OAR78" s="70"/>
      <c r="OAS78" s="70"/>
      <c r="OAT78" s="71"/>
      <c r="OAV78" s="65"/>
      <c r="OAW78" s="69"/>
      <c r="OAX78" s="69"/>
      <c r="OAY78" s="70"/>
      <c r="OAZ78" s="70"/>
      <c r="OBA78" s="70"/>
      <c r="OBB78" s="71"/>
      <c r="OBD78" s="65"/>
      <c r="OBE78" s="69"/>
      <c r="OBF78" s="69"/>
      <c r="OBG78" s="70"/>
      <c r="OBH78" s="70"/>
      <c r="OBI78" s="70"/>
      <c r="OBJ78" s="71"/>
      <c r="OBL78" s="65"/>
      <c r="OBM78" s="69"/>
      <c r="OBN78" s="69"/>
      <c r="OBO78" s="70"/>
      <c r="OBP78" s="70"/>
      <c r="OBQ78" s="70"/>
      <c r="OBR78" s="71"/>
      <c r="OBT78" s="65"/>
      <c r="OBU78" s="69"/>
      <c r="OBV78" s="69"/>
      <c r="OBW78" s="70"/>
      <c r="OBX78" s="70"/>
      <c r="OBY78" s="70"/>
      <c r="OBZ78" s="71"/>
      <c r="OCB78" s="65"/>
      <c r="OCC78" s="69"/>
      <c r="OCD78" s="69"/>
      <c r="OCE78" s="70"/>
      <c r="OCF78" s="70"/>
      <c r="OCG78" s="70"/>
      <c r="OCH78" s="71"/>
      <c r="OCJ78" s="65"/>
      <c r="OCK78" s="69"/>
      <c r="OCL78" s="69"/>
      <c r="OCM78" s="70"/>
      <c r="OCN78" s="70"/>
      <c r="OCO78" s="70"/>
      <c r="OCP78" s="71"/>
      <c r="OCR78" s="65"/>
      <c r="OCS78" s="69"/>
      <c r="OCT78" s="69"/>
      <c r="OCU78" s="70"/>
      <c r="OCV78" s="70"/>
      <c r="OCW78" s="70"/>
      <c r="OCX78" s="71"/>
      <c r="OCZ78" s="65"/>
      <c r="ODA78" s="69"/>
      <c r="ODB78" s="69"/>
      <c r="ODC78" s="70"/>
      <c r="ODD78" s="70"/>
      <c r="ODE78" s="70"/>
      <c r="ODF78" s="71"/>
      <c r="ODH78" s="65"/>
      <c r="ODI78" s="69"/>
      <c r="ODJ78" s="69"/>
      <c r="ODK78" s="70"/>
      <c r="ODL78" s="70"/>
      <c r="ODM78" s="70"/>
      <c r="ODN78" s="71"/>
      <c r="ODP78" s="65"/>
      <c r="ODQ78" s="69"/>
      <c r="ODR78" s="69"/>
      <c r="ODS78" s="70"/>
      <c r="ODT78" s="70"/>
      <c r="ODU78" s="70"/>
      <c r="ODV78" s="71"/>
      <c r="ODX78" s="65"/>
      <c r="ODY78" s="69"/>
      <c r="ODZ78" s="69"/>
      <c r="OEA78" s="70"/>
      <c r="OEB78" s="70"/>
      <c r="OEC78" s="70"/>
      <c r="OED78" s="71"/>
      <c r="OEF78" s="65"/>
      <c r="OEG78" s="69"/>
      <c r="OEH78" s="69"/>
      <c r="OEI78" s="70"/>
      <c r="OEJ78" s="70"/>
      <c r="OEK78" s="70"/>
      <c r="OEL78" s="71"/>
      <c r="OEN78" s="65"/>
      <c r="OEO78" s="69"/>
      <c r="OEP78" s="69"/>
      <c r="OEQ78" s="70"/>
      <c r="OER78" s="70"/>
      <c r="OES78" s="70"/>
      <c r="OET78" s="71"/>
      <c r="OEV78" s="65"/>
      <c r="OEW78" s="69"/>
      <c r="OEX78" s="69"/>
      <c r="OEY78" s="70"/>
      <c r="OEZ78" s="70"/>
      <c r="OFA78" s="70"/>
      <c r="OFB78" s="71"/>
      <c r="OFD78" s="65"/>
      <c r="OFE78" s="69"/>
      <c r="OFF78" s="69"/>
      <c r="OFG78" s="70"/>
      <c r="OFH78" s="70"/>
      <c r="OFI78" s="70"/>
      <c r="OFJ78" s="71"/>
      <c r="OFL78" s="65"/>
      <c r="OFM78" s="69"/>
      <c r="OFN78" s="69"/>
      <c r="OFO78" s="70"/>
      <c r="OFP78" s="70"/>
      <c r="OFQ78" s="70"/>
      <c r="OFR78" s="71"/>
      <c r="OFT78" s="65"/>
      <c r="OFU78" s="69"/>
      <c r="OFV78" s="69"/>
      <c r="OFW78" s="70"/>
      <c r="OFX78" s="70"/>
      <c r="OFY78" s="70"/>
      <c r="OFZ78" s="71"/>
      <c r="OGB78" s="65"/>
      <c r="OGC78" s="69"/>
      <c r="OGD78" s="69"/>
      <c r="OGE78" s="70"/>
      <c r="OGF78" s="70"/>
      <c r="OGG78" s="70"/>
      <c r="OGH78" s="71"/>
      <c r="OGJ78" s="65"/>
      <c r="OGK78" s="69"/>
      <c r="OGL78" s="69"/>
      <c r="OGM78" s="70"/>
      <c r="OGN78" s="70"/>
      <c r="OGO78" s="70"/>
      <c r="OGP78" s="71"/>
      <c r="OGR78" s="65"/>
      <c r="OGS78" s="69"/>
      <c r="OGT78" s="69"/>
      <c r="OGU78" s="70"/>
      <c r="OGV78" s="70"/>
      <c r="OGW78" s="70"/>
      <c r="OGX78" s="71"/>
      <c r="OGZ78" s="65"/>
      <c r="OHA78" s="69"/>
      <c r="OHB78" s="69"/>
      <c r="OHC78" s="70"/>
      <c r="OHD78" s="70"/>
      <c r="OHE78" s="70"/>
      <c r="OHF78" s="71"/>
      <c r="OHH78" s="65"/>
      <c r="OHI78" s="69"/>
      <c r="OHJ78" s="69"/>
      <c r="OHK78" s="70"/>
      <c r="OHL78" s="70"/>
      <c r="OHM78" s="70"/>
      <c r="OHN78" s="71"/>
      <c r="OHP78" s="65"/>
      <c r="OHQ78" s="69"/>
      <c r="OHR78" s="69"/>
      <c r="OHS78" s="70"/>
      <c r="OHT78" s="70"/>
      <c r="OHU78" s="70"/>
      <c r="OHV78" s="71"/>
      <c r="OHX78" s="65"/>
      <c r="OHY78" s="69"/>
      <c r="OHZ78" s="69"/>
      <c r="OIA78" s="70"/>
      <c r="OIB78" s="70"/>
      <c r="OIC78" s="70"/>
      <c r="OID78" s="71"/>
      <c r="OIF78" s="65"/>
      <c r="OIG78" s="69"/>
      <c r="OIH78" s="69"/>
      <c r="OII78" s="70"/>
      <c r="OIJ78" s="70"/>
      <c r="OIK78" s="70"/>
      <c r="OIL78" s="71"/>
      <c r="OIN78" s="65"/>
      <c r="OIO78" s="69"/>
      <c r="OIP78" s="69"/>
      <c r="OIQ78" s="70"/>
      <c r="OIR78" s="70"/>
      <c r="OIS78" s="70"/>
      <c r="OIT78" s="71"/>
      <c r="OIV78" s="65"/>
      <c r="OIW78" s="69"/>
      <c r="OIX78" s="69"/>
      <c r="OIY78" s="70"/>
      <c r="OIZ78" s="70"/>
      <c r="OJA78" s="70"/>
      <c r="OJB78" s="71"/>
      <c r="OJD78" s="65"/>
      <c r="OJE78" s="69"/>
      <c r="OJF78" s="69"/>
      <c r="OJG78" s="70"/>
      <c r="OJH78" s="70"/>
      <c r="OJI78" s="70"/>
      <c r="OJJ78" s="71"/>
      <c r="OJL78" s="65"/>
      <c r="OJM78" s="69"/>
      <c r="OJN78" s="69"/>
      <c r="OJO78" s="70"/>
      <c r="OJP78" s="70"/>
      <c r="OJQ78" s="70"/>
      <c r="OJR78" s="71"/>
      <c r="OJT78" s="65"/>
      <c r="OJU78" s="69"/>
      <c r="OJV78" s="69"/>
      <c r="OJW78" s="70"/>
      <c r="OJX78" s="70"/>
      <c r="OJY78" s="70"/>
      <c r="OJZ78" s="71"/>
      <c r="OKB78" s="65"/>
      <c r="OKC78" s="69"/>
      <c r="OKD78" s="69"/>
      <c r="OKE78" s="70"/>
      <c r="OKF78" s="70"/>
      <c r="OKG78" s="70"/>
      <c r="OKH78" s="71"/>
      <c r="OKJ78" s="65"/>
      <c r="OKK78" s="69"/>
      <c r="OKL78" s="69"/>
      <c r="OKM78" s="70"/>
      <c r="OKN78" s="70"/>
      <c r="OKO78" s="70"/>
      <c r="OKP78" s="71"/>
      <c r="OKR78" s="65"/>
      <c r="OKS78" s="69"/>
      <c r="OKT78" s="69"/>
      <c r="OKU78" s="70"/>
      <c r="OKV78" s="70"/>
      <c r="OKW78" s="70"/>
      <c r="OKX78" s="71"/>
      <c r="OKZ78" s="65"/>
      <c r="OLA78" s="69"/>
      <c r="OLB78" s="69"/>
      <c r="OLC78" s="70"/>
      <c r="OLD78" s="70"/>
      <c r="OLE78" s="70"/>
      <c r="OLF78" s="71"/>
      <c r="OLH78" s="65"/>
      <c r="OLI78" s="69"/>
      <c r="OLJ78" s="69"/>
      <c r="OLK78" s="70"/>
      <c r="OLL78" s="70"/>
      <c r="OLM78" s="70"/>
      <c r="OLN78" s="71"/>
      <c r="OLP78" s="65"/>
      <c r="OLQ78" s="69"/>
      <c r="OLR78" s="69"/>
      <c r="OLS78" s="70"/>
      <c r="OLT78" s="70"/>
      <c r="OLU78" s="70"/>
      <c r="OLV78" s="71"/>
      <c r="OLX78" s="65"/>
      <c r="OLY78" s="69"/>
      <c r="OLZ78" s="69"/>
      <c r="OMA78" s="70"/>
      <c r="OMB78" s="70"/>
      <c r="OMC78" s="70"/>
      <c r="OMD78" s="71"/>
      <c r="OMF78" s="65"/>
      <c r="OMG78" s="69"/>
      <c r="OMH78" s="69"/>
      <c r="OMI78" s="70"/>
      <c r="OMJ78" s="70"/>
      <c r="OMK78" s="70"/>
      <c r="OML78" s="71"/>
      <c r="OMN78" s="65"/>
      <c r="OMO78" s="69"/>
      <c r="OMP78" s="69"/>
      <c r="OMQ78" s="70"/>
      <c r="OMR78" s="70"/>
      <c r="OMS78" s="70"/>
      <c r="OMT78" s="71"/>
      <c r="OMV78" s="65"/>
      <c r="OMW78" s="69"/>
      <c r="OMX78" s="69"/>
      <c r="OMY78" s="70"/>
      <c r="OMZ78" s="70"/>
      <c r="ONA78" s="70"/>
      <c r="ONB78" s="71"/>
      <c r="OND78" s="65"/>
      <c r="ONE78" s="69"/>
      <c r="ONF78" s="69"/>
      <c r="ONG78" s="70"/>
      <c r="ONH78" s="70"/>
      <c r="ONI78" s="70"/>
      <c r="ONJ78" s="71"/>
      <c r="ONL78" s="65"/>
      <c r="ONM78" s="69"/>
      <c r="ONN78" s="69"/>
      <c r="ONO78" s="70"/>
      <c r="ONP78" s="70"/>
      <c r="ONQ78" s="70"/>
      <c r="ONR78" s="71"/>
      <c r="ONT78" s="65"/>
      <c r="ONU78" s="69"/>
      <c r="ONV78" s="69"/>
      <c r="ONW78" s="70"/>
      <c r="ONX78" s="70"/>
      <c r="ONY78" s="70"/>
      <c r="ONZ78" s="71"/>
      <c r="OOB78" s="65"/>
      <c r="OOC78" s="69"/>
      <c r="OOD78" s="69"/>
      <c r="OOE78" s="70"/>
      <c r="OOF78" s="70"/>
      <c r="OOG78" s="70"/>
      <c r="OOH78" s="71"/>
      <c r="OOJ78" s="65"/>
      <c r="OOK78" s="69"/>
      <c r="OOL78" s="69"/>
      <c r="OOM78" s="70"/>
      <c r="OON78" s="70"/>
      <c r="OOO78" s="70"/>
      <c r="OOP78" s="71"/>
      <c r="OOR78" s="65"/>
      <c r="OOS78" s="69"/>
      <c r="OOT78" s="69"/>
      <c r="OOU78" s="70"/>
      <c r="OOV78" s="70"/>
      <c r="OOW78" s="70"/>
      <c r="OOX78" s="71"/>
      <c r="OOZ78" s="65"/>
      <c r="OPA78" s="69"/>
      <c r="OPB78" s="69"/>
      <c r="OPC78" s="70"/>
      <c r="OPD78" s="70"/>
      <c r="OPE78" s="70"/>
      <c r="OPF78" s="71"/>
      <c r="OPH78" s="65"/>
      <c r="OPI78" s="69"/>
      <c r="OPJ78" s="69"/>
      <c r="OPK78" s="70"/>
      <c r="OPL78" s="70"/>
      <c r="OPM78" s="70"/>
      <c r="OPN78" s="71"/>
      <c r="OPP78" s="65"/>
      <c r="OPQ78" s="69"/>
      <c r="OPR78" s="69"/>
      <c r="OPS78" s="70"/>
      <c r="OPT78" s="70"/>
      <c r="OPU78" s="70"/>
      <c r="OPV78" s="71"/>
      <c r="OPX78" s="65"/>
      <c r="OPY78" s="69"/>
      <c r="OPZ78" s="69"/>
      <c r="OQA78" s="70"/>
      <c r="OQB78" s="70"/>
      <c r="OQC78" s="70"/>
      <c r="OQD78" s="71"/>
      <c r="OQF78" s="65"/>
      <c r="OQG78" s="69"/>
      <c r="OQH78" s="69"/>
      <c r="OQI78" s="70"/>
      <c r="OQJ78" s="70"/>
      <c r="OQK78" s="70"/>
      <c r="OQL78" s="71"/>
      <c r="OQN78" s="65"/>
      <c r="OQO78" s="69"/>
      <c r="OQP78" s="69"/>
      <c r="OQQ78" s="70"/>
      <c r="OQR78" s="70"/>
      <c r="OQS78" s="70"/>
      <c r="OQT78" s="71"/>
      <c r="OQV78" s="65"/>
      <c r="OQW78" s="69"/>
      <c r="OQX78" s="69"/>
      <c r="OQY78" s="70"/>
      <c r="OQZ78" s="70"/>
      <c r="ORA78" s="70"/>
      <c r="ORB78" s="71"/>
      <c r="ORD78" s="65"/>
      <c r="ORE78" s="69"/>
      <c r="ORF78" s="69"/>
      <c r="ORG78" s="70"/>
      <c r="ORH78" s="70"/>
      <c r="ORI78" s="70"/>
      <c r="ORJ78" s="71"/>
      <c r="ORL78" s="65"/>
      <c r="ORM78" s="69"/>
      <c r="ORN78" s="69"/>
      <c r="ORO78" s="70"/>
      <c r="ORP78" s="70"/>
      <c r="ORQ78" s="70"/>
      <c r="ORR78" s="71"/>
      <c r="ORT78" s="65"/>
      <c r="ORU78" s="69"/>
      <c r="ORV78" s="69"/>
      <c r="ORW78" s="70"/>
      <c r="ORX78" s="70"/>
      <c r="ORY78" s="70"/>
      <c r="ORZ78" s="71"/>
      <c r="OSB78" s="65"/>
      <c r="OSC78" s="69"/>
      <c r="OSD78" s="69"/>
      <c r="OSE78" s="70"/>
      <c r="OSF78" s="70"/>
      <c r="OSG78" s="70"/>
      <c r="OSH78" s="71"/>
      <c r="OSJ78" s="65"/>
      <c r="OSK78" s="69"/>
      <c r="OSL78" s="69"/>
      <c r="OSM78" s="70"/>
      <c r="OSN78" s="70"/>
      <c r="OSO78" s="70"/>
      <c r="OSP78" s="71"/>
      <c r="OSR78" s="65"/>
      <c r="OSS78" s="69"/>
      <c r="OST78" s="69"/>
      <c r="OSU78" s="70"/>
      <c r="OSV78" s="70"/>
      <c r="OSW78" s="70"/>
      <c r="OSX78" s="71"/>
      <c r="OSZ78" s="65"/>
      <c r="OTA78" s="69"/>
      <c r="OTB78" s="69"/>
      <c r="OTC78" s="70"/>
      <c r="OTD78" s="70"/>
      <c r="OTE78" s="70"/>
      <c r="OTF78" s="71"/>
      <c r="OTH78" s="65"/>
      <c r="OTI78" s="69"/>
      <c r="OTJ78" s="69"/>
      <c r="OTK78" s="70"/>
      <c r="OTL78" s="70"/>
      <c r="OTM78" s="70"/>
      <c r="OTN78" s="71"/>
      <c r="OTP78" s="65"/>
      <c r="OTQ78" s="69"/>
      <c r="OTR78" s="69"/>
      <c r="OTS78" s="70"/>
      <c r="OTT78" s="70"/>
      <c r="OTU78" s="70"/>
      <c r="OTV78" s="71"/>
      <c r="OTX78" s="65"/>
      <c r="OTY78" s="69"/>
      <c r="OTZ78" s="69"/>
      <c r="OUA78" s="70"/>
      <c r="OUB78" s="70"/>
      <c r="OUC78" s="70"/>
      <c r="OUD78" s="71"/>
      <c r="OUF78" s="65"/>
      <c r="OUG78" s="69"/>
      <c r="OUH78" s="69"/>
      <c r="OUI78" s="70"/>
      <c r="OUJ78" s="70"/>
      <c r="OUK78" s="70"/>
      <c r="OUL78" s="71"/>
      <c r="OUN78" s="65"/>
      <c r="OUO78" s="69"/>
      <c r="OUP78" s="69"/>
      <c r="OUQ78" s="70"/>
      <c r="OUR78" s="70"/>
      <c r="OUS78" s="70"/>
      <c r="OUT78" s="71"/>
      <c r="OUV78" s="65"/>
      <c r="OUW78" s="69"/>
      <c r="OUX78" s="69"/>
      <c r="OUY78" s="70"/>
      <c r="OUZ78" s="70"/>
      <c r="OVA78" s="70"/>
      <c r="OVB78" s="71"/>
      <c r="OVD78" s="65"/>
      <c r="OVE78" s="69"/>
      <c r="OVF78" s="69"/>
      <c r="OVG78" s="70"/>
      <c r="OVH78" s="70"/>
      <c r="OVI78" s="70"/>
      <c r="OVJ78" s="71"/>
      <c r="OVL78" s="65"/>
      <c r="OVM78" s="69"/>
      <c r="OVN78" s="69"/>
      <c r="OVO78" s="70"/>
      <c r="OVP78" s="70"/>
      <c r="OVQ78" s="70"/>
      <c r="OVR78" s="71"/>
      <c r="OVT78" s="65"/>
      <c r="OVU78" s="69"/>
      <c r="OVV78" s="69"/>
      <c r="OVW78" s="70"/>
      <c r="OVX78" s="70"/>
      <c r="OVY78" s="70"/>
      <c r="OVZ78" s="71"/>
      <c r="OWB78" s="65"/>
      <c r="OWC78" s="69"/>
      <c r="OWD78" s="69"/>
      <c r="OWE78" s="70"/>
      <c r="OWF78" s="70"/>
      <c r="OWG78" s="70"/>
      <c r="OWH78" s="71"/>
      <c r="OWJ78" s="65"/>
      <c r="OWK78" s="69"/>
      <c r="OWL78" s="69"/>
      <c r="OWM78" s="70"/>
      <c r="OWN78" s="70"/>
      <c r="OWO78" s="70"/>
      <c r="OWP78" s="71"/>
      <c r="OWR78" s="65"/>
      <c r="OWS78" s="69"/>
      <c r="OWT78" s="69"/>
      <c r="OWU78" s="70"/>
      <c r="OWV78" s="70"/>
      <c r="OWW78" s="70"/>
      <c r="OWX78" s="71"/>
      <c r="OWZ78" s="65"/>
      <c r="OXA78" s="69"/>
      <c r="OXB78" s="69"/>
      <c r="OXC78" s="70"/>
      <c r="OXD78" s="70"/>
      <c r="OXE78" s="70"/>
      <c r="OXF78" s="71"/>
      <c r="OXH78" s="65"/>
      <c r="OXI78" s="69"/>
      <c r="OXJ78" s="69"/>
      <c r="OXK78" s="70"/>
      <c r="OXL78" s="70"/>
      <c r="OXM78" s="70"/>
      <c r="OXN78" s="71"/>
      <c r="OXP78" s="65"/>
      <c r="OXQ78" s="69"/>
      <c r="OXR78" s="69"/>
      <c r="OXS78" s="70"/>
      <c r="OXT78" s="70"/>
      <c r="OXU78" s="70"/>
      <c r="OXV78" s="71"/>
      <c r="OXX78" s="65"/>
      <c r="OXY78" s="69"/>
      <c r="OXZ78" s="69"/>
      <c r="OYA78" s="70"/>
      <c r="OYB78" s="70"/>
      <c r="OYC78" s="70"/>
      <c r="OYD78" s="71"/>
      <c r="OYF78" s="65"/>
      <c r="OYG78" s="69"/>
      <c r="OYH78" s="69"/>
      <c r="OYI78" s="70"/>
      <c r="OYJ78" s="70"/>
      <c r="OYK78" s="70"/>
      <c r="OYL78" s="71"/>
      <c r="OYN78" s="65"/>
      <c r="OYO78" s="69"/>
      <c r="OYP78" s="69"/>
      <c r="OYQ78" s="70"/>
      <c r="OYR78" s="70"/>
      <c r="OYS78" s="70"/>
      <c r="OYT78" s="71"/>
      <c r="OYV78" s="65"/>
      <c r="OYW78" s="69"/>
      <c r="OYX78" s="69"/>
      <c r="OYY78" s="70"/>
      <c r="OYZ78" s="70"/>
      <c r="OZA78" s="70"/>
      <c r="OZB78" s="71"/>
      <c r="OZD78" s="65"/>
      <c r="OZE78" s="69"/>
      <c r="OZF78" s="69"/>
      <c r="OZG78" s="70"/>
      <c r="OZH78" s="70"/>
      <c r="OZI78" s="70"/>
      <c r="OZJ78" s="71"/>
      <c r="OZL78" s="65"/>
      <c r="OZM78" s="69"/>
      <c r="OZN78" s="69"/>
      <c r="OZO78" s="70"/>
      <c r="OZP78" s="70"/>
      <c r="OZQ78" s="70"/>
      <c r="OZR78" s="71"/>
      <c r="OZT78" s="65"/>
      <c r="OZU78" s="69"/>
      <c r="OZV78" s="69"/>
      <c r="OZW78" s="70"/>
      <c r="OZX78" s="70"/>
      <c r="OZY78" s="70"/>
      <c r="OZZ78" s="71"/>
      <c r="PAB78" s="65"/>
      <c r="PAC78" s="69"/>
      <c r="PAD78" s="69"/>
      <c r="PAE78" s="70"/>
      <c r="PAF78" s="70"/>
      <c r="PAG78" s="70"/>
      <c r="PAH78" s="71"/>
      <c r="PAJ78" s="65"/>
      <c r="PAK78" s="69"/>
      <c r="PAL78" s="69"/>
      <c r="PAM78" s="70"/>
      <c r="PAN78" s="70"/>
      <c r="PAO78" s="70"/>
      <c r="PAP78" s="71"/>
      <c r="PAR78" s="65"/>
      <c r="PAS78" s="69"/>
      <c r="PAT78" s="69"/>
      <c r="PAU78" s="70"/>
      <c r="PAV78" s="70"/>
      <c r="PAW78" s="70"/>
      <c r="PAX78" s="71"/>
      <c r="PAZ78" s="65"/>
      <c r="PBA78" s="69"/>
      <c r="PBB78" s="69"/>
      <c r="PBC78" s="70"/>
      <c r="PBD78" s="70"/>
      <c r="PBE78" s="70"/>
      <c r="PBF78" s="71"/>
      <c r="PBH78" s="65"/>
      <c r="PBI78" s="69"/>
      <c r="PBJ78" s="69"/>
      <c r="PBK78" s="70"/>
      <c r="PBL78" s="70"/>
      <c r="PBM78" s="70"/>
      <c r="PBN78" s="71"/>
      <c r="PBP78" s="65"/>
      <c r="PBQ78" s="69"/>
      <c r="PBR78" s="69"/>
      <c r="PBS78" s="70"/>
      <c r="PBT78" s="70"/>
      <c r="PBU78" s="70"/>
      <c r="PBV78" s="71"/>
      <c r="PBX78" s="65"/>
      <c r="PBY78" s="69"/>
      <c r="PBZ78" s="69"/>
      <c r="PCA78" s="70"/>
      <c r="PCB78" s="70"/>
      <c r="PCC78" s="70"/>
      <c r="PCD78" s="71"/>
      <c r="PCF78" s="65"/>
      <c r="PCG78" s="69"/>
      <c r="PCH78" s="69"/>
      <c r="PCI78" s="70"/>
      <c r="PCJ78" s="70"/>
      <c r="PCK78" s="70"/>
      <c r="PCL78" s="71"/>
      <c r="PCN78" s="65"/>
      <c r="PCO78" s="69"/>
      <c r="PCP78" s="69"/>
      <c r="PCQ78" s="70"/>
      <c r="PCR78" s="70"/>
      <c r="PCS78" s="70"/>
      <c r="PCT78" s="71"/>
      <c r="PCV78" s="65"/>
      <c r="PCW78" s="69"/>
      <c r="PCX78" s="69"/>
      <c r="PCY78" s="70"/>
      <c r="PCZ78" s="70"/>
      <c r="PDA78" s="70"/>
      <c r="PDB78" s="71"/>
      <c r="PDD78" s="65"/>
      <c r="PDE78" s="69"/>
      <c r="PDF78" s="69"/>
      <c r="PDG78" s="70"/>
      <c r="PDH78" s="70"/>
      <c r="PDI78" s="70"/>
      <c r="PDJ78" s="71"/>
      <c r="PDL78" s="65"/>
      <c r="PDM78" s="69"/>
      <c r="PDN78" s="69"/>
      <c r="PDO78" s="70"/>
      <c r="PDP78" s="70"/>
      <c r="PDQ78" s="70"/>
      <c r="PDR78" s="71"/>
      <c r="PDT78" s="65"/>
      <c r="PDU78" s="69"/>
      <c r="PDV78" s="69"/>
      <c r="PDW78" s="70"/>
      <c r="PDX78" s="70"/>
      <c r="PDY78" s="70"/>
      <c r="PDZ78" s="71"/>
      <c r="PEB78" s="65"/>
      <c r="PEC78" s="69"/>
      <c r="PED78" s="69"/>
      <c r="PEE78" s="70"/>
      <c r="PEF78" s="70"/>
      <c r="PEG78" s="70"/>
      <c r="PEH78" s="71"/>
      <c r="PEJ78" s="65"/>
      <c r="PEK78" s="69"/>
      <c r="PEL78" s="69"/>
      <c r="PEM78" s="70"/>
      <c r="PEN78" s="70"/>
      <c r="PEO78" s="70"/>
      <c r="PEP78" s="71"/>
      <c r="PER78" s="65"/>
      <c r="PES78" s="69"/>
      <c r="PET78" s="69"/>
      <c r="PEU78" s="70"/>
      <c r="PEV78" s="70"/>
      <c r="PEW78" s="70"/>
      <c r="PEX78" s="71"/>
      <c r="PEZ78" s="65"/>
      <c r="PFA78" s="69"/>
      <c r="PFB78" s="69"/>
      <c r="PFC78" s="70"/>
      <c r="PFD78" s="70"/>
      <c r="PFE78" s="70"/>
      <c r="PFF78" s="71"/>
      <c r="PFH78" s="65"/>
      <c r="PFI78" s="69"/>
      <c r="PFJ78" s="69"/>
      <c r="PFK78" s="70"/>
      <c r="PFL78" s="70"/>
      <c r="PFM78" s="70"/>
      <c r="PFN78" s="71"/>
      <c r="PFP78" s="65"/>
      <c r="PFQ78" s="69"/>
      <c r="PFR78" s="69"/>
      <c r="PFS78" s="70"/>
      <c r="PFT78" s="70"/>
      <c r="PFU78" s="70"/>
      <c r="PFV78" s="71"/>
      <c r="PFX78" s="65"/>
      <c r="PFY78" s="69"/>
      <c r="PFZ78" s="69"/>
      <c r="PGA78" s="70"/>
      <c r="PGB78" s="70"/>
      <c r="PGC78" s="70"/>
      <c r="PGD78" s="71"/>
      <c r="PGF78" s="65"/>
      <c r="PGG78" s="69"/>
      <c r="PGH78" s="69"/>
      <c r="PGI78" s="70"/>
      <c r="PGJ78" s="70"/>
      <c r="PGK78" s="70"/>
      <c r="PGL78" s="71"/>
      <c r="PGN78" s="65"/>
      <c r="PGO78" s="69"/>
      <c r="PGP78" s="69"/>
      <c r="PGQ78" s="70"/>
      <c r="PGR78" s="70"/>
      <c r="PGS78" s="70"/>
      <c r="PGT78" s="71"/>
      <c r="PGV78" s="65"/>
      <c r="PGW78" s="69"/>
      <c r="PGX78" s="69"/>
      <c r="PGY78" s="70"/>
      <c r="PGZ78" s="70"/>
      <c r="PHA78" s="70"/>
      <c r="PHB78" s="71"/>
      <c r="PHD78" s="65"/>
      <c r="PHE78" s="69"/>
      <c r="PHF78" s="69"/>
      <c r="PHG78" s="70"/>
      <c r="PHH78" s="70"/>
      <c r="PHI78" s="70"/>
      <c r="PHJ78" s="71"/>
      <c r="PHL78" s="65"/>
      <c r="PHM78" s="69"/>
      <c r="PHN78" s="69"/>
      <c r="PHO78" s="70"/>
      <c r="PHP78" s="70"/>
      <c r="PHQ78" s="70"/>
      <c r="PHR78" s="71"/>
      <c r="PHT78" s="65"/>
      <c r="PHU78" s="69"/>
      <c r="PHV78" s="69"/>
      <c r="PHW78" s="70"/>
      <c r="PHX78" s="70"/>
      <c r="PHY78" s="70"/>
      <c r="PHZ78" s="71"/>
      <c r="PIB78" s="65"/>
      <c r="PIC78" s="69"/>
      <c r="PID78" s="69"/>
      <c r="PIE78" s="70"/>
      <c r="PIF78" s="70"/>
      <c r="PIG78" s="70"/>
      <c r="PIH78" s="71"/>
      <c r="PIJ78" s="65"/>
      <c r="PIK78" s="69"/>
      <c r="PIL78" s="69"/>
      <c r="PIM78" s="70"/>
      <c r="PIN78" s="70"/>
      <c r="PIO78" s="70"/>
      <c r="PIP78" s="71"/>
      <c r="PIR78" s="65"/>
      <c r="PIS78" s="69"/>
      <c r="PIT78" s="69"/>
      <c r="PIU78" s="70"/>
      <c r="PIV78" s="70"/>
      <c r="PIW78" s="70"/>
      <c r="PIX78" s="71"/>
      <c r="PIZ78" s="65"/>
      <c r="PJA78" s="69"/>
      <c r="PJB78" s="69"/>
      <c r="PJC78" s="70"/>
      <c r="PJD78" s="70"/>
      <c r="PJE78" s="70"/>
      <c r="PJF78" s="71"/>
      <c r="PJH78" s="65"/>
      <c r="PJI78" s="69"/>
      <c r="PJJ78" s="69"/>
      <c r="PJK78" s="70"/>
      <c r="PJL78" s="70"/>
      <c r="PJM78" s="70"/>
      <c r="PJN78" s="71"/>
      <c r="PJP78" s="65"/>
      <c r="PJQ78" s="69"/>
      <c r="PJR78" s="69"/>
      <c r="PJS78" s="70"/>
      <c r="PJT78" s="70"/>
      <c r="PJU78" s="70"/>
      <c r="PJV78" s="71"/>
      <c r="PJX78" s="65"/>
      <c r="PJY78" s="69"/>
      <c r="PJZ78" s="69"/>
      <c r="PKA78" s="70"/>
      <c r="PKB78" s="70"/>
      <c r="PKC78" s="70"/>
      <c r="PKD78" s="71"/>
      <c r="PKF78" s="65"/>
      <c r="PKG78" s="69"/>
      <c r="PKH78" s="69"/>
      <c r="PKI78" s="70"/>
      <c r="PKJ78" s="70"/>
      <c r="PKK78" s="70"/>
      <c r="PKL78" s="71"/>
      <c r="PKN78" s="65"/>
      <c r="PKO78" s="69"/>
      <c r="PKP78" s="69"/>
      <c r="PKQ78" s="70"/>
      <c r="PKR78" s="70"/>
      <c r="PKS78" s="70"/>
      <c r="PKT78" s="71"/>
      <c r="PKV78" s="65"/>
      <c r="PKW78" s="69"/>
      <c r="PKX78" s="69"/>
      <c r="PKY78" s="70"/>
      <c r="PKZ78" s="70"/>
      <c r="PLA78" s="70"/>
      <c r="PLB78" s="71"/>
      <c r="PLD78" s="65"/>
      <c r="PLE78" s="69"/>
      <c r="PLF78" s="69"/>
      <c r="PLG78" s="70"/>
      <c r="PLH78" s="70"/>
      <c r="PLI78" s="70"/>
      <c r="PLJ78" s="71"/>
      <c r="PLL78" s="65"/>
      <c r="PLM78" s="69"/>
      <c r="PLN78" s="69"/>
      <c r="PLO78" s="70"/>
      <c r="PLP78" s="70"/>
      <c r="PLQ78" s="70"/>
      <c r="PLR78" s="71"/>
      <c r="PLT78" s="65"/>
      <c r="PLU78" s="69"/>
      <c r="PLV78" s="69"/>
      <c r="PLW78" s="70"/>
      <c r="PLX78" s="70"/>
      <c r="PLY78" s="70"/>
      <c r="PLZ78" s="71"/>
      <c r="PMB78" s="65"/>
      <c r="PMC78" s="69"/>
      <c r="PMD78" s="69"/>
      <c r="PME78" s="70"/>
      <c r="PMF78" s="70"/>
      <c r="PMG78" s="70"/>
      <c r="PMH78" s="71"/>
      <c r="PMJ78" s="65"/>
      <c r="PMK78" s="69"/>
      <c r="PML78" s="69"/>
      <c r="PMM78" s="70"/>
      <c r="PMN78" s="70"/>
      <c r="PMO78" s="70"/>
      <c r="PMP78" s="71"/>
      <c r="PMR78" s="65"/>
      <c r="PMS78" s="69"/>
      <c r="PMT78" s="69"/>
      <c r="PMU78" s="70"/>
      <c r="PMV78" s="70"/>
      <c r="PMW78" s="70"/>
      <c r="PMX78" s="71"/>
      <c r="PMZ78" s="65"/>
      <c r="PNA78" s="69"/>
      <c r="PNB78" s="69"/>
      <c r="PNC78" s="70"/>
      <c r="PND78" s="70"/>
      <c r="PNE78" s="70"/>
      <c r="PNF78" s="71"/>
      <c r="PNH78" s="65"/>
      <c r="PNI78" s="69"/>
      <c r="PNJ78" s="69"/>
      <c r="PNK78" s="70"/>
      <c r="PNL78" s="70"/>
      <c r="PNM78" s="70"/>
      <c r="PNN78" s="71"/>
      <c r="PNP78" s="65"/>
      <c r="PNQ78" s="69"/>
      <c r="PNR78" s="69"/>
      <c r="PNS78" s="70"/>
      <c r="PNT78" s="70"/>
      <c r="PNU78" s="70"/>
      <c r="PNV78" s="71"/>
      <c r="PNX78" s="65"/>
      <c r="PNY78" s="69"/>
      <c r="PNZ78" s="69"/>
      <c r="POA78" s="70"/>
      <c r="POB78" s="70"/>
      <c r="POC78" s="70"/>
      <c r="POD78" s="71"/>
      <c r="POF78" s="65"/>
      <c r="POG78" s="69"/>
      <c r="POH78" s="69"/>
      <c r="POI78" s="70"/>
      <c r="POJ78" s="70"/>
      <c r="POK78" s="70"/>
      <c r="POL78" s="71"/>
      <c r="PON78" s="65"/>
      <c r="POO78" s="69"/>
      <c r="POP78" s="69"/>
      <c r="POQ78" s="70"/>
      <c r="POR78" s="70"/>
      <c r="POS78" s="70"/>
      <c r="POT78" s="71"/>
      <c r="POV78" s="65"/>
      <c r="POW78" s="69"/>
      <c r="POX78" s="69"/>
      <c r="POY78" s="70"/>
      <c r="POZ78" s="70"/>
      <c r="PPA78" s="70"/>
      <c r="PPB78" s="71"/>
      <c r="PPD78" s="65"/>
      <c r="PPE78" s="69"/>
      <c r="PPF78" s="69"/>
      <c r="PPG78" s="70"/>
      <c r="PPH78" s="70"/>
      <c r="PPI78" s="70"/>
      <c r="PPJ78" s="71"/>
      <c r="PPL78" s="65"/>
      <c r="PPM78" s="69"/>
      <c r="PPN78" s="69"/>
      <c r="PPO78" s="70"/>
      <c r="PPP78" s="70"/>
      <c r="PPQ78" s="70"/>
      <c r="PPR78" s="71"/>
      <c r="PPT78" s="65"/>
      <c r="PPU78" s="69"/>
      <c r="PPV78" s="69"/>
      <c r="PPW78" s="70"/>
      <c r="PPX78" s="70"/>
      <c r="PPY78" s="70"/>
      <c r="PPZ78" s="71"/>
      <c r="PQB78" s="65"/>
      <c r="PQC78" s="69"/>
      <c r="PQD78" s="69"/>
      <c r="PQE78" s="70"/>
      <c r="PQF78" s="70"/>
      <c r="PQG78" s="70"/>
      <c r="PQH78" s="71"/>
      <c r="PQJ78" s="65"/>
      <c r="PQK78" s="69"/>
      <c r="PQL78" s="69"/>
      <c r="PQM78" s="70"/>
      <c r="PQN78" s="70"/>
      <c r="PQO78" s="70"/>
      <c r="PQP78" s="71"/>
      <c r="PQR78" s="65"/>
      <c r="PQS78" s="69"/>
      <c r="PQT78" s="69"/>
      <c r="PQU78" s="70"/>
      <c r="PQV78" s="70"/>
      <c r="PQW78" s="70"/>
      <c r="PQX78" s="71"/>
      <c r="PQZ78" s="65"/>
      <c r="PRA78" s="69"/>
      <c r="PRB78" s="69"/>
      <c r="PRC78" s="70"/>
      <c r="PRD78" s="70"/>
      <c r="PRE78" s="70"/>
      <c r="PRF78" s="71"/>
      <c r="PRH78" s="65"/>
      <c r="PRI78" s="69"/>
      <c r="PRJ78" s="69"/>
      <c r="PRK78" s="70"/>
      <c r="PRL78" s="70"/>
      <c r="PRM78" s="70"/>
      <c r="PRN78" s="71"/>
      <c r="PRP78" s="65"/>
      <c r="PRQ78" s="69"/>
      <c r="PRR78" s="69"/>
      <c r="PRS78" s="70"/>
      <c r="PRT78" s="70"/>
      <c r="PRU78" s="70"/>
      <c r="PRV78" s="71"/>
      <c r="PRX78" s="65"/>
      <c r="PRY78" s="69"/>
      <c r="PRZ78" s="69"/>
      <c r="PSA78" s="70"/>
      <c r="PSB78" s="70"/>
      <c r="PSC78" s="70"/>
      <c r="PSD78" s="71"/>
      <c r="PSF78" s="65"/>
      <c r="PSG78" s="69"/>
      <c r="PSH78" s="69"/>
      <c r="PSI78" s="70"/>
      <c r="PSJ78" s="70"/>
      <c r="PSK78" s="70"/>
      <c r="PSL78" s="71"/>
      <c r="PSN78" s="65"/>
      <c r="PSO78" s="69"/>
      <c r="PSP78" s="69"/>
      <c r="PSQ78" s="70"/>
      <c r="PSR78" s="70"/>
      <c r="PSS78" s="70"/>
      <c r="PST78" s="71"/>
      <c r="PSV78" s="65"/>
      <c r="PSW78" s="69"/>
      <c r="PSX78" s="69"/>
      <c r="PSY78" s="70"/>
      <c r="PSZ78" s="70"/>
      <c r="PTA78" s="70"/>
      <c r="PTB78" s="71"/>
      <c r="PTD78" s="65"/>
      <c r="PTE78" s="69"/>
      <c r="PTF78" s="69"/>
      <c r="PTG78" s="70"/>
      <c r="PTH78" s="70"/>
      <c r="PTI78" s="70"/>
      <c r="PTJ78" s="71"/>
      <c r="PTL78" s="65"/>
      <c r="PTM78" s="69"/>
      <c r="PTN78" s="69"/>
      <c r="PTO78" s="70"/>
      <c r="PTP78" s="70"/>
      <c r="PTQ78" s="70"/>
      <c r="PTR78" s="71"/>
      <c r="PTT78" s="65"/>
      <c r="PTU78" s="69"/>
      <c r="PTV78" s="69"/>
      <c r="PTW78" s="70"/>
      <c r="PTX78" s="70"/>
      <c r="PTY78" s="70"/>
      <c r="PTZ78" s="71"/>
      <c r="PUB78" s="65"/>
      <c r="PUC78" s="69"/>
      <c r="PUD78" s="69"/>
      <c r="PUE78" s="70"/>
      <c r="PUF78" s="70"/>
      <c r="PUG78" s="70"/>
      <c r="PUH78" s="71"/>
      <c r="PUJ78" s="65"/>
      <c r="PUK78" s="69"/>
      <c r="PUL78" s="69"/>
      <c r="PUM78" s="70"/>
      <c r="PUN78" s="70"/>
      <c r="PUO78" s="70"/>
      <c r="PUP78" s="71"/>
      <c r="PUR78" s="65"/>
      <c r="PUS78" s="69"/>
      <c r="PUT78" s="69"/>
      <c r="PUU78" s="70"/>
      <c r="PUV78" s="70"/>
      <c r="PUW78" s="70"/>
      <c r="PUX78" s="71"/>
      <c r="PUZ78" s="65"/>
      <c r="PVA78" s="69"/>
      <c r="PVB78" s="69"/>
      <c r="PVC78" s="70"/>
      <c r="PVD78" s="70"/>
      <c r="PVE78" s="70"/>
      <c r="PVF78" s="71"/>
      <c r="PVH78" s="65"/>
      <c r="PVI78" s="69"/>
      <c r="PVJ78" s="69"/>
      <c r="PVK78" s="70"/>
      <c r="PVL78" s="70"/>
      <c r="PVM78" s="70"/>
      <c r="PVN78" s="71"/>
      <c r="PVP78" s="65"/>
      <c r="PVQ78" s="69"/>
      <c r="PVR78" s="69"/>
      <c r="PVS78" s="70"/>
      <c r="PVT78" s="70"/>
      <c r="PVU78" s="70"/>
      <c r="PVV78" s="71"/>
      <c r="PVX78" s="65"/>
      <c r="PVY78" s="69"/>
      <c r="PVZ78" s="69"/>
      <c r="PWA78" s="70"/>
      <c r="PWB78" s="70"/>
      <c r="PWC78" s="70"/>
      <c r="PWD78" s="71"/>
      <c r="PWF78" s="65"/>
      <c r="PWG78" s="69"/>
      <c r="PWH78" s="69"/>
      <c r="PWI78" s="70"/>
      <c r="PWJ78" s="70"/>
      <c r="PWK78" s="70"/>
      <c r="PWL78" s="71"/>
      <c r="PWN78" s="65"/>
      <c r="PWO78" s="69"/>
      <c r="PWP78" s="69"/>
      <c r="PWQ78" s="70"/>
      <c r="PWR78" s="70"/>
      <c r="PWS78" s="70"/>
      <c r="PWT78" s="71"/>
      <c r="PWV78" s="65"/>
      <c r="PWW78" s="69"/>
      <c r="PWX78" s="69"/>
      <c r="PWY78" s="70"/>
      <c r="PWZ78" s="70"/>
      <c r="PXA78" s="70"/>
      <c r="PXB78" s="71"/>
      <c r="PXD78" s="65"/>
      <c r="PXE78" s="69"/>
      <c r="PXF78" s="69"/>
      <c r="PXG78" s="70"/>
      <c r="PXH78" s="70"/>
      <c r="PXI78" s="70"/>
      <c r="PXJ78" s="71"/>
      <c r="PXL78" s="65"/>
      <c r="PXM78" s="69"/>
      <c r="PXN78" s="69"/>
      <c r="PXO78" s="70"/>
      <c r="PXP78" s="70"/>
      <c r="PXQ78" s="70"/>
      <c r="PXR78" s="71"/>
      <c r="PXT78" s="65"/>
      <c r="PXU78" s="69"/>
      <c r="PXV78" s="69"/>
      <c r="PXW78" s="70"/>
      <c r="PXX78" s="70"/>
      <c r="PXY78" s="70"/>
      <c r="PXZ78" s="71"/>
      <c r="PYB78" s="65"/>
      <c r="PYC78" s="69"/>
      <c r="PYD78" s="69"/>
      <c r="PYE78" s="70"/>
      <c r="PYF78" s="70"/>
      <c r="PYG78" s="70"/>
      <c r="PYH78" s="71"/>
      <c r="PYJ78" s="65"/>
      <c r="PYK78" s="69"/>
      <c r="PYL78" s="69"/>
      <c r="PYM78" s="70"/>
      <c r="PYN78" s="70"/>
      <c r="PYO78" s="70"/>
      <c r="PYP78" s="71"/>
      <c r="PYR78" s="65"/>
      <c r="PYS78" s="69"/>
      <c r="PYT78" s="69"/>
      <c r="PYU78" s="70"/>
      <c r="PYV78" s="70"/>
      <c r="PYW78" s="70"/>
      <c r="PYX78" s="71"/>
      <c r="PYZ78" s="65"/>
      <c r="PZA78" s="69"/>
      <c r="PZB78" s="69"/>
      <c r="PZC78" s="70"/>
      <c r="PZD78" s="70"/>
      <c r="PZE78" s="70"/>
      <c r="PZF78" s="71"/>
      <c r="PZH78" s="65"/>
      <c r="PZI78" s="69"/>
      <c r="PZJ78" s="69"/>
      <c r="PZK78" s="70"/>
      <c r="PZL78" s="70"/>
      <c r="PZM78" s="70"/>
      <c r="PZN78" s="71"/>
      <c r="PZP78" s="65"/>
      <c r="PZQ78" s="69"/>
      <c r="PZR78" s="69"/>
      <c r="PZS78" s="70"/>
      <c r="PZT78" s="70"/>
      <c r="PZU78" s="70"/>
      <c r="PZV78" s="71"/>
      <c r="PZX78" s="65"/>
      <c r="PZY78" s="69"/>
      <c r="PZZ78" s="69"/>
      <c r="QAA78" s="70"/>
      <c r="QAB78" s="70"/>
      <c r="QAC78" s="70"/>
      <c r="QAD78" s="71"/>
      <c r="QAF78" s="65"/>
      <c r="QAG78" s="69"/>
      <c r="QAH78" s="69"/>
      <c r="QAI78" s="70"/>
      <c r="QAJ78" s="70"/>
      <c r="QAK78" s="70"/>
      <c r="QAL78" s="71"/>
      <c r="QAN78" s="65"/>
      <c r="QAO78" s="69"/>
      <c r="QAP78" s="69"/>
      <c r="QAQ78" s="70"/>
      <c r="QAR78" s="70"/>
      <c r="QAS78" s="70"/>
      <c r="QAT78" s="71"/>
      <c r="QAV78" s="65"/>
      <c r="QAW78" s="69"/>
      <c r="QAX78" s="69"/>
      <c r="QAY78" s="70"/>
      <c r="QAZ78" s="70"/>
      <c r="QBA78" s="70"/>
      <c r="QBB78" s="71"/>
      <c r="QBD78" s="65"/>
      <c r="QBE78" s="69"/>
      <c r="QBF78" s="69"/>
      <c r="QBG78" s="70"/>
      <c r="QBH78" s="70"/>
      <c r="QBI78" s="70"/>
      <c r="QBJ78" s="71"/>
      <c r="QBL78" s="65"/>
      <c r="QBM78" s="69"/>
      <c r="QBN78" s="69"/>
      <c r="QBO78" s="70"/>
      <c r="QBP78" s="70"/>
      <c r="QBQ78" s="70"/>
      <c r="QBR78" s="71"/>
      <c r="QBT78" s="65"/>
      <c r="QBU78" s="69"/>
      <c r="QBV78" s="69"/>
      <c r="QBW78" s="70"/>
      <c r="QBX78" s="70"/>
      <c r="QBY78" s="70"/>
      <c r="QBZ78" s="71"/>
      <c r="QCB78" s="65"/>
      <c r="QCC78" s="69"/>
      <c r="QCD78" s="69"/>
      <c r="QCE78" s="70"/>
      <c r="QCF78" s="70"/>
      <c r="QCG78" s="70"/>
      <c r="QCH78" s="71"/>
      <c r="QCJ78" s="65"/>
      <c r="QCK78" s="69"/>
      <c r="QCL78" s="69"/>
      <c r="QCM78" s="70"/>
      <c r="QCN78" s="70"/>
      <c r="QCO78" s="70"/>
      <c r="QCP78" s="71"/>
      <c r="QCR78" s="65"/>
      <c r="QCS78" s="69"/>
      <c r="QCT78" s="69"/>
      <c r="QCU78" s="70"/>
      <c r="QCV78" s="70"/>
      <c r="QCW78" s="70"/>
      <c r="QCX78" s="71"/>
      <c r="QCZ78" s="65"/>
      <c r="QDA78" s="69"/>
      <c r="QDB78" s="69"/>
      <c r="QDC78" s="70"/>
      <c r="QDD78" s="70"/>
      <c r="QDE78" s="70"/>
      <c r="QDF78" s="71"/>
      <c r="QDH78" s="65"/>
      <c r="QDI78" s="69"/>
      <c r="QDJ78" s="69"/>
      <c r="QDK78" s="70"/>
      <c r="QDL78" s="70"/>
      <c r="QDM78" s="70"/>
      <c r="QDN78" s="71"/>
      <c r="QDP78" s="65"/>
      <c r="QDQ78" s="69"/>
      <c r="QDR78" s="69"/>
      <c r="QDS78" s="70"/>
      <c r="QDT78" s="70"/>
      <c r="QDU78" s="70"/>
      <c r="QDV78" s="71"/>
      <c r="QDX78" s="65"/>
      <c r="QDY78" s="69"/>
      <c r="QDZ78" s="69"/>
      <c r="QEA78" s="70"/>
      <c r="QEB78" s="70"/>
      <c r="QEC78" s="70"/>
      <c r="QED78" s="71"/>
      <c r="QEF78" s="65"/>
      <c r="QEG78" s="69"/>
      <c r="QEH78" s="69"/>
      <c r="QEI78" s="70"/>
      <c r="QEJ78" s="70"/>
      <c r="QEK78" s="70"/>
      <c r="QEL78" s="71"/>
      <c r="QEN78" s="65"/>
      <c r="QEO78" s="69"/>
      <c r="QEP78" s="69"/>
      <c r="QEQ78" s="70"/>
      <c r="QER78" s="70"/>
      <c r="QES78" s="70"/>
      <c r="QET78" s="71"/>
      <c r="QEV78" s="65"/>
      <c r="QEW78" s="69"/>
      <c r="QEX78" s="69"/>
      <c r="QEY78" s="70"/>
      <c r="QEZ78" s="70"/>
      <c r="QFA78" s="70"/>
      <c r="QFB78" s="71"/>
      <c r="QFD78" s="65"/>
      <c r="QFE78" s="69"/>
      <c r="QFF78" s="69"/>
      <c r="QFG78" s="70"/>
      <c r="QFH78" s="70"/>
      <c r="QFI78" s="70"/>
      <c r="QFJ78" s="71"/>
      <c r="QFL78" s="65"/>
      <c r="QFM78" s="69"/>
      <c r="QFN78" s="69"/>
      <c r="QFO78" s="70"/>
      <c r="QFP78" s="70"/>
      <c r="QFQ78" s="70"/>
      <c r="QFR78" s="71"/>
      <c r="QFT78" s="65"/>
      <c r="QFU78" s="69"/>
      <c r="QFV78" s="69"/>
      <c r="QFW78" s="70"/>
      <c r="QFX78" s="70"/>
      <c r="QFY78" s="70"/>
      <c r="QFZ78" s="71"/>
      <c r="QGB78" s="65"/>
      <c r="QGC78" s="69"/>
      <c r="QGD78" s="69"/>
      <c r="QGE78" s="70"/>
      <c r="QGF78" s="70"/>
      <c r="QGG78" s="70"/>
      <c r="QGH78" s="71"/>
      <c r="QGJ78" s="65"/>
      <c r="QGK78" s="69"/>
      <c r="QGL78" s="69"/>
      <c r="QGM78" s="70"/>
      <c r="QGN78" s="70"/>
      <c r="QGO78" s="70"/>
      <c r="QGP78" s="71"/>
      <c r="QGR78" s="65"/>
      <c r="QGS78" s="69"/>
      <c r="QGT78" s="69"/>
      <c r="QGU78" s="70"/>
      <c r="QGV78" s="70"/>
      <c r="QGW78" s="70"/>
      <c r="QGX78" s="71"/>
      <c r="QGZ78" s="65"/>
      <c r="QHA78" s="69"/>
      <c r="QHB78" s="69"/>
      <c r="QHC78" s="70"/>
      <c r="QHD78" s="70"/>
      <c r="QHE78" s="70"/>
      <c r="QHF78" s="71"/>
      <c r="QHH78" s="65"/>
      <c r="QHI78" s="69"/>
      <c r="QHJ78" s="69"/>
      <c r="QHK78" s="70"/>
      <c r="QHL78" s="70"/>
      <c r="QHM78" s="70"/>
      <c r="QHN78" s="71"/>
      <c r="QHP78" s="65"/>
      <c r="QHQ78" s="69"/>
      <c r="QHR78" s="69"/>
      <c r="QHS78" s="70"/>
      <c r="QHT78" s="70"/>
      <c r="QHU78" s="70"/>
      <c r="QHV78" s="71"/>
      <c r="QHX78" s="65"/>
      <c r="QHY78" s="69"/>
      <c r="QHZ78" s="69"/>
      <c r="QIA78" s="70"/>
      <c r="QIB78" s="70"/>
      <c r="QIC78" s="70"/>
      <c r="QID78" s="71"/>
      <c r="QIF78" s="65"/>
      <c r="QIG78" s="69"/>
      <c r="QIH78" s="69"/>
      <c r="QII78" s="70"/>
      <c r="QIJ78" s="70"/>
      <c r="QIK78" s="70"/>
      <c r="QIL78" s="71"/>
      <c r="QIN78" s="65"/>
      <c r="QIO78" s="69"/>
      <c r="QIP78" s="69"/>
      <c r="QIQ78" s="70"/>
      <c r="QIR78" s="70"/>
      <c r="QIS78" s="70"/>
      <c r="QIT78" s="71"/>
      <c r="QIV78" s="65"/>
      <c r="QIW78" s="69"/>
      <c r="QIX78" s="69"/>
      <c r="QIY78" s="70"/>
      <c r="QIZ78" s="70"/>
      <c r="QJA78" s="70"/>
      <c r="QJB78" s="71"/>
      <c r="QJD78" s="65"/>
      <c r="QJE78" s="69"/>
      <c r="QJF78" s="69"/>
      <c r="QJG78" s="70"/>
      <c r="QJH78" s="70"/>
      <c r="QJI78" s="70"/>
      <c r="QJJ78" s="71"/>
      <c r="QJL78" s="65"/>
      <c r="QJM78" s="69"/>
      <c r="QJN78" s="69"/>
      <c r="QJO78" s="70"/>
      <c r="QJP78" s="70"/>
      <c r="QJQ78" s="70"/>
      <c r="QJR78" s="71"/>
      <c r="QJT78" s="65"/>
      <c r="QJU78" s="69"/>
      <c r="QJV78" s="69"/>
      <c r="QJW78" s="70"/>
      <c r="QJX78" s="70"/>
      <c r="QJY78" s="70"/>
      <c r="QJZ78" s="71"/>
      <c r="QKB78" s="65"/>
      <c r="QKC78" s="69"/>
      <c r="QKD78" s="69"/>
      <c r="QKE78" s="70"/>
      <c r="QKF78" s="70"/>
      <c r="QKG78" s="70"/>
      <c r="QKH78" s="71"/>
      <c r="QKJ78" s="65"/>
      <c r="QKK78" s="69"/>
      <c r="QKL78" s="69"/>
      <c r="QKM78" s="70"/>
      <c r="QKN78" s="70"/>
      <c r="QKO78" s="70"/>
      <c r="QKP78" s="71"/>
      <c r="QKR78" s="65"/>
      <c r="QKS78" s="69"/>
      <c r="QKT78" s="69"/>
      <c r="QKU78" s="70"/>
      <c r="QKV78" s="70"/>
      <c r="QKW78" s="70"/>
      <c r="QKX78" s="71"/>
      <c r="QKZ78" s="65"/>
      <c r="QLA78" s="69"/>
      <c r="QLB78" s="69"/>
      <c r="QLC78" s="70"/>
      <c r="QLD78" s="70"/>
      <c r="QLE78" s="70"/>
      <c r="QLF78" s="71"/>
      <c r="QLH78" s="65"/>
      <c r="QLI78" s="69"/>
      <c r="QLJ78" s="69"/>
      <c r="QLK78" s="70"/>
      <c r="QLL78" s="70"/>
      <c r="QLM78" s="70"/>
      <c r="QLN78" s="71"/>
      <c r="QLP78" s="65"/>
      <c r="QLQ78" s="69"/>
      <c r="QLR78" s="69"/>
      <c r="QLS78" s="70"/>
      <c r="QLT78" s="70"/>
      <c r="QLU78" s="70"/>
      <c r="QLV78" s="71"/>
      <c r="QLX78" s="65"/>
      <c r="QLY78" s="69"/>
      <c r="QLZ78" s="69"/>
      <c r="QMA78" s="70"/>
      <c r="QMB78" s="70"/>
      <c r="QMC78" s="70"/>
      <c r="QMD78" s="71"/>
      <c r="QMF78" s="65"/>
      <c r="QMG78" s="69"/>
      <c r="QMH78" s="69"/>
      <c r="QMI78" s="70"/>
      <c r="QMJ78" s="70"/>
      <c r="QMK78" s="70"/>
      <c r="QML78" s="71"/>
      <c r="QMN78" s="65"/>
      <c r="QMO78" s="69"/>
      <c r="QMP78" s="69"/>
      <c r="QMQ78" s="70"/>
      <c r="QMR78" s="70"/>
      <c r="QMS78" s="70"/>
      <c r="QMT78" s="71"/>
      <c r="QMV78" s="65"/>
      <c r="QMW78" s="69"/>
      <c r="QMX78" s="69"/>
      <c r="QMY78" s="70"/>
      <c r="QMZ78" s="70"/>
      <c r="QNA78" s="70"/>
      <c r="QNB78" s="71"/>
      <c r="QND78" s="65"/>
      <c r="QNE78" s="69"/>
      <c r="QNF78" s="69"/>
      <c r="QNG78" s="70"/>
      <c r="QNH78" s="70"/>
      <c r="QNI78" s="70"/>
      <c r="QNJ78" s="71"/>
      <c r="QNL78" s="65"/>
      <c r="QNM78" s="69"/>
      <c r="QNN78" s="69"/>
      <c r="QNO78" s="70"/>
      <c r="QNP78" s="70"/>
      <c r="QNQ78" s="70"/>
      <c r="QNR78" s="71"/>
      <c r="QNT78" s="65"/>
      <c r="QNU78" s="69"/>
      <c r="QNV78" s="69"/>
      <c r="QNW78" s="70"/>
      <c r="QNX78" s="70"/>
      <c r="QNY78" s="70"/>
      <c r="QNZ78" s="71"/>
      <c r="QOB78" s="65"/>
      <c r="QOC78" s="69"/>
      <c r="QOD78" s="69"/>
      <c r="QOE78" s="70"/>
      <c r="QOF78" s="70"/>
      <c r="QOG78" s="70"/>
      <c r="QOH78" s="71"/>
      <c r="QOJ78" s="65"/>
      <c r="QOK78" s="69"/>
      <c r="QOL78" s="69"/>
      <c r="QOM78" s="70"/>
      <c r="QON78" s="70"/>
      <c r="QOO78" s="70"/>
      <c r="QOP78" s="71"/>
      <c r="QOR78" s="65"/>
      <c r="QOS78" s="69"/>
      <c r="QOT78" s="69"/>
      <c r="QOU78" s="70"/>
      <c r="QOV78" s="70"/>
      <c r="QOW78" s="70"/>
      <c r="QOX78" s="71"/>
      <c r="QOZ78" s="65"/>
      <c r="QPA78" s="69"/>
      <c r="QPB78" s="69"/>
      <c r="QPC78" s="70"/>
      <c r="QPD78" s="70"/>
      <c r="QPE78" s="70"/>
      <c r="QPF78" s="71"/>
      <c r="QPH78" s="65"/>
      <c r="QPI78" s="69"/>
      <c r="QPJ78" s="69"/>
      <c r="QPK78" s="70"/>
      <c r="QPL78" s="70"/>
      <c r="QPM78" s="70"/>
      <c r="QPN78" s="71"/>
      <c r="QPP78" s="65"/>
      <c r="QPQ78" s="69"/>
      <c r="QPR78" s="69"/>
      <c r="QPS78" s="70"/>
      <c r="QPT78" s="70"/>
      <c r="QPU78" s="70"/>
      <c r="QPV78" s="71"/>
      <c r="QPX78" s="65"/>
      <c r="QPY78" s="69"/>
      <c r="QPZ78" s="69"/>
      <c r="QQA78" s="70"/>
      <c r="QQB78" s="70"/>
      <c r="QQC78" s="70"/>
      <c r="QQD78" s="71"/>
      <c r="QQF78" s="65"/>
      <c r="QQG78" s="69"/>
      <c r="QQH78" s="69"/>
      <c r="QQI78" s="70"/>
      <c r="QQJ78" s="70"/>
      <c r="QQK78" s="70"/>
      <c r="QQL78" s="71"/>
      <c r="QQN78" s="65"/>
      <c r="QQO78" s="69"/>
      <c r="QQP78" s="69"/>
      <c r="QQQ78" s="70"/>
      <c r="QQR78" s="70"/>
      <c r="QQS78" s="70"/>
      <c r="QQT78" s="71"/>
      <c r="QQV78" s="65"/>
      <c r="QQW78" s="69"/>
      <c r="QQX78" s="69"/>
      <c r="QQY78" s="70"/>
      <c r="QQZ78" s="70"/>
      <c r="QRA78" s="70"/>
      <c r="QRB78" s="71"/>
      <c r="QRD78" s="65"/>
      <c r="QRE78" s="69"/>
      <c r="QRF78" s="69"/>
      <c r="QRG78" s="70"/>
      <c r="QRH78" s="70"/>
      <c r="QRI78" s="70"/>
      <c r="QRJ78" s="71"/>
      <c r="QRL78" s="65"/>
      <c r="QRM78" s="69"/>
      <c r="QRN78" s="69"/>
      <c r="QRO78" s="70"/>
      <c r="QRP78" s="70"/>
      <c r="QRQ78" s="70"/>
      <c r="QRR78" s="71"/>
      <c r="QRT78" s="65"/>
      <c r="QRU78" s="69"/>
      <c r="QRV78" s="69"/>
      <c r="QRW78" s="70"/>
      <c r="QRX78" s="70"/>
      <c r="QRY78" s="70"/>
      <c r="QRZ78" s="71"/>
      <c r="QSB78" s="65"/>
      <c r="QSC78" s="69"/>
      <c r="QSD78" s="69"/>
      <c r="QSE78" s="70"/>
      <c r="QSF78" s="70"/>
      <c r="QSG78" s="70"/>
      <c r="QSH78" s="71"/>
      <c r="QSJ78" s="65"/>
      <c r="QSK78" s="69"/>
      <c r="QSL78" s="69"/>
      <c r="QSM78" s="70"/>
      <c r="QSN78" s="70"/>
      <c r="QSO78" s="70"/>
      <c r="QSP78" s="71"/>
      <c r="QSR78" s="65"/>
      <c r="QSS78" s="69"/>
      <c r="QST78" s="69"/>
      <c r="QSU78" s="70"/>
      <c r="QSV78" s="70"/>
      <c r="QSW78" s="70"/>
      <c r="QSX78" s="71"/>
      <c r="QSZ78" s="65"/>
      <c r="QTA78" s="69"/>
      <c r="QTB78" s="69"/>
      <c r="QTC78" s="70"/>
      <c r="QTD78" s="70"/>
      <c r="QTE78" s="70"/>
      <c r="QTF78" s="71"/>
      <c r="QTH78" s="65"/>
      <c r="QTI78" s="69"/>
      <c r="QTJ78" s="69"/>
      <c r="QTK78" s="70"/>
      <c r="QTL78" s="70"/>
      <c r="QTM78" s="70"/>
      <c r="QTN78" s="71"/>
      <c r="QTP78" s="65"/>
      <c r="QTQ78" s="69"/>
      <c r="QTR78" s="69"/>
      <c r="QTS78" s="70"/>
      <c r="QTT78" s="70"/>
      <c r="QTU78" s="70"/>
      <c r="QTV78" s="71"/>
      <c r="QTX78" s="65"/>
      <c r="QTY78" s="69"/>
      <c r="QTZ78" s="69"/>
      <c r="QUA78" s="70"/>
      <c r="QUB78" s="70"/>
      <c r="QUC78" s="70"/>
      <c r="QUD78" s="71"/>
      <c r="QUF78" s="65"/>
      <c r="QUG78" s="69"/>
      <c r="QUH78" s="69"/>
      <c r="QUI78" s="70"/>
      <c r="QUJ78" s="70"/>
      <c r="QUK78" s="70"/>
      <c r="QUL78" s="71"/>
      <c r="QUN78" s="65"/>
      <c r="QUO78" s="69"/>
      <c r="QUP78" s="69"/>
      <c r="QUQ78" s="70"/>
      <c r="QUR78" s="70"/>
      <c r="QUS78" s="70"/>
      <c r="QUT78" s="71"/>
      <c r="QUV78" s="65"/>
      <c r="QUW78" s="69"/>
      <c r="QUX78" s="69"/>
      <c r="QUY78" s="70"/>
      <c r="QUZ78" s="70"/>
      <c r="QVA78" s="70"/>
      <c r="QVB78" s="71"/>
      <c r="QVD78" s="65"/>
      <c r="QVE78" s="69"/>
      <c r="QVF78" s="69"/>
      <c r="QVG78" s="70"/>
      <c r="QVH78" s="70"/>
      <c r="QVI78" s="70"/>
      <c r="QVJ78" s="71"/>
      <c r="QVL78" s="65"/>
      <c r="QVM78" s="69"/>
      <c r="QVN78" s="69"/>
      <c r="QVO78" s="70"/>
      <c r="QVP78" s="70"/>
      <c r="QVQ78" s="70"/>
      <c r="QVR78" s="71"/>
      <c r="QVT78" s="65"/>
      <c r="QVU78" s="69"/>
      <c r="QVV78" s="69"/>
      <c r="QVW78" s="70"/>
      <c r="QVX78" s="70"/>
      <c r="QVY78" s="70"/>
      <c r="QVZ78" s="71"/>
      <c r="QWB78" s="65"/>
      <c r="QWC78" s="69"/>
      <c r="QWD78" s="69"/>
      <c r="QWE78" s="70"/>
      <c r="QWF78" s="70"/>
      <c r="QWG78" s="70"/>
      <c r="QWH78" s="71"/>
      <c r="QWJ78" s="65"/>
      <c r="QWK78" s="69"/>
      <c r="QWL78" s="69"/>
      <c r="QWM78" s="70"/>
      <c r="QWN78" s="70"/>
      <c r="QWO78" s="70"/>
      <c r="QWP78" s="71"/>
      <c r="QWR78" s="65"/>
      <c r="QWS78" s="69"/>
      <c r="QWT78" s="69"/>
      <c r="QWU78" s="70"/>
      <c r="QWV78" s="70"/>
      <c r="QWW78" s="70"/>
      <c r="QWX78" s="71"/>
      <c r="QWZ78" s="65"/>
      <c r="QXA78" s="69"/>
      <c r="QXB78" s="69"/>
      <c r="QXC78" s="70"/>
      <c r="QXD78" s="70"/>
      <c r="QXE78" s="70"/>
      <c r="QXF78" s="71"/>
      <c r="QXH78" s="65"/>
      <c r="QXI78" s="69"/>
      <c r="QXJ78" s="69"/>
      <c r="QXK78" s="70"/>
      <c r="QXL78" s="70"/>
      <c r="QXM78" s="70"/>
      <c r="QXN78" s="71"/>
      <c r="QXP78" s="65"/>
      <c r="QXQ78" s="69"/>
      <c r="QXR78" s="69"/>
      <c r="QXS78" s="70"/>
      <c r="QXT78" s="70"/>
      <c r="QXU78" s="70"/>
      <c r="QXV78" s="71"/>
      <c r="QXX78" s="65"/>
      <c r="QXY78" s="69"/>
      <c r="QXZ78" s="69"/>
      <c r="QYA78" s="70"/>
      <c r="QYB78" s="70"/>
      <c r="QYC78" s="70"/>
      <c r="QYD78" s="71"/>
      <c r="QYF78" s="65"/>
      <c r="QYG78" s="69"/>
      <c r="QYH78" s="69"/>
      <c r="QYI78" s="70"/>
      <c r="QYJ78" s="70"/>
      <c r="QYK78" s="70"/>
      <c r="QYL78" s="71"/>
      <c r="QYN78" s="65"/>
      <c r="QYO78" s="69"/>
      <c r="QYP78" s="69"/>
      <c r="QYQ78" s="70"/>
      <c r="QYR78" s="70"/>
      <c r="QYS78" s="70"/>
      <c r="QYT78" s="71"/>
      <c r="QYV78" s="65"/>
      <c r="QYW78" s="69"/>
      <c r="QYX78" s="69"/>
      <c r="QYY78" s="70"/>
      <c r="QYZ78" s="70"/>
      <c r="QZA78" s="70"/>
      <c r="QZB78" s="71"/>
      <c r="QZD78" s="65"/>
      <c r="QZE78" s="69"/>
      <c r="QZF78" s="69"/>
      <c r="QZG78" s="70"/>
      <c r="QZH78" s="70"/>
      <c r="QZI78" s="70"/>
      <c r="QZJ78" s="71"/>
      <c r="QZL78" s="65"/>
      <c r="QZM78" s="69"/>
      <c r="QZN78" s="69"/>
      <c r="QZO78" s="70"/>
      <c r="QZP78" s="70"/>
      <c r="QZQ78" s="70"/>
      <c r="QZR78" s="71"/>
      <c r="QZT78" s="65"/>
      <c r="QZU78" s="69"/>
      <c r="QZV78" s="69"/>
      <c r="QZW78" s="70"/>
      <c r="QZX78" s="70"/>
      <c r="QZY78" s="70"/>
      <c r="QZZ78" s="71"/>
      <c r="RAB78" s="65"/>
      <c r="RAC78" s="69"/>
      <c r="RAD78" s="69"/>
      <c r="RAE78" s="70"/>
      <c r="RAF78" s="70"/>
      <c r="RAG78" s="70"/>
      <c r="RAH78" s="71"/>
      <c r="RAJ78" s="65"/>
      <c r="RAK78" s="69"/>
      <c r="RAL78" s="69"/>
      <c r="RAM78" s="70"/>
      <c r="RAN78" s="70"/>
      <c r="RAO78" s="70"/>
      <c r="RAP78" s="71"/>
      <c r="RAR78" s="65"/>
      <c r="RAS78" s="69"/>
      <c r="RAT78" s="69"/>
      <c r="RAU78" s="70"/>
      <c r="RAV78" s="70"/>
      <c r="RAW78" s="70"/>
      <c r="RAX78" s="71"/>
      <c r="RAZ78" s="65"/>
      <c r="RBA78" s="69"/>
      <c r="RBB78" s="69"/>
      <c r="RBC78" s="70"/>
      <c r="RBD78" s="70"/>
      <c r="RBE78" s="70"/>
      <c r="RBF78" s="71"/>
      <c r="RBH78" s="65"/>
      <c r="RBI78" s="69"/>
      <c r="RBJ78" s="69"/>
      <c r="RBK78" s="70"/>
      <c r="RBL78" s="70"/>
      <c r="RBM78" s="70"/>
      <c r="RBN78" s="71"/>
      <c r="RBP78" s="65"/>
      <c r="RBQ78" s="69"/>
      <c r="RBR78" s="69"/>
      <c r="RBS78" s="70"/>
      <c r="RBT78" s="70"/>
      <c r="RBU78" s="70"/>
      <c r="RBV78" s="71"/>
      <c r="RBX78" s="65"/>
      <c r="RBY78" s="69"/>
      <c r="RBZ78" s="69"/>
      <c r="RCA78" s="70"/>
      <c r="RCB78" s="70"/>
      <c r="RCC78" s="70"/>
      <c r="RCD78" s="71"/>
      <c r="RCF78" s="65"/>
      <c r="RCG78" s="69"/>
      <c r="RCH78" s="69"/>
      <c r="RCI78" s="70"/>
      <c r="RCJ78" s="70"/>
      <c r="RCK78" s="70"/>
      <c r="RCL78" s="71"/>
      <c r="RCN78" s="65"/>
      <c r="RCO78" s="69"/>
      <c r="RCP78" s="69"/>
      <c r="RCQ78" s="70"/>
      <c r="RCR78" s="70"/>
      <c r="RCS78" s="70"/>
      <c r="RCT78" s="71"/>
      <c r="RCV78" s="65"/>
      <c r="RCW78" s="69"/>
      <c r="RCX78" s="69"/>
      <c r="RCY78" s="70"/>
      <c r="RCZ78" s="70"/>
      <c r="RDA78" s="70"/>
      <c r="RDB78" s="71"/>
      <c r="RDD78" s="65"/>
      <c r="RDE78" s="69"/>
      <c r="RDF78" s="69"/>
      <c r="RDG78" s="70"/>
      <c r="RDH78" s="70"/>
      <c r="RDI78" s="70"/>
      <c r="RDJ78" s="71"/>
      <c r="RDL78" s="65"/>
      <c r="RDM78" s="69"/>
      <c r="RDN78" s="69"/>
      <c r="RDO78" s="70"/>
      <c r="RDP78" s="70"/>
      <c r="RDQ78" s="70"/>
      <c r="RDR78" s="71"/>
      <c r="RDT78" s="65"/>
      <c r="RDU78" s="69"/>
      <c r="RDV78" s="69"/>
      <c r="RDW78" s="70"/>
      <c r="RDX78" s="70"/>
      <c r="RDY78" s="70"/>
      <c r="RDZ78" s="71"/>
      <c r="REB78" s="65"/>
      <c r="REC78" s="69"/>
      <c r="RED78" s="69"/>
      <c r="REE78" s="70"/>
      <c r="REF78" s="70"/>
      <c r="REG78" s="70"/>
      <c r="REH78" s="71"/>
      <c r="REJ78" s="65"/>
      <c r="REK78" s="69"/>
      <c r="REL78" s="69"/>
      <c r="REM78" s="70"/>
      <c r="REN78" s="70"/>
      <c r="REO78" s="70"/>
      <c r="REP78" s="71"/>
      <c r="RER78" s="65"/>
      <c r="RES78" s="69"/>
      <c r="RET78" s="69"/>
      <c r="REU78" s="70"/>
      <c r="REV78" s="70"/>
      <c r="REW78" s="70"/>
      <c r="REX78" s="71"/>
      <c r="REZ78" s="65"/>
      <c r="RFA78" s="69"/>
      <c r="RFB78" s="69"/>
      <c r="RFC78" s="70"/>
      <c r="RFD78" s="70"/>
      <c r="RFE78" s="70"/>
      <c r="RFF78" s="71"/>
      <c r="RFH78" s="65"/>
      <c r="RFI78" s="69"/>
      <c r="RFJ78" s="69"/>
      <c r="RFK78" s="70"/>
      <c r="RFL78" s="70"/>
      <c r="RFM78" s="70"/>
      <c r="RFN78" s="71"/>
      <c r="RFP78" s="65"/>
      <c r="RFQ78" s="69"/>
      <c r="RFR78" s="69"/>
      <c r="RFS78" s="70"/>
      <c r="RFT78" s="70"/>
      <c r="RFU78" s="70"/>
      <c r="RFV78" s="71"/>
      <c r="RFX78" s="65"/>
      <c r="RFY78" s="69"/>
      <c r="RFZ78" s="69"/>
      <c r="RGA78" s="70"/>
      <c r="RGB78" s="70"/>
      <c r="RGC78" s="70"/>
      <c r="RGD78" s="71"/>
      <c r="RGF78" s="65"/>
      <c r="RGG78" s="69"/>
      <c r="RGH78" s="69"/>
      <c r="RGI78" s="70"/>
      <c r="RGJ78" s="70"/>
      <c r="RGK78" s="70"/>
      <c r="RGL78" s="71"/>
      <c r="RGN78" s="65"/>
      <c r="RGO78" s="69"/>
      <c r="RGP78" s="69"/>
      <c r="RGQ78" s="70"/>
      <c r="RGR78" s="70"/>
      <c r="RGS78" s="70"/>
      <c r="RGT78" s="71"/>
      <c r="RGV78" s="65"/>
      <c r="RGW78" s="69"/>
      <c r="RGX78" s="69"/>
      <c r="RGY78" s="70"/>
      <c r="RGZ78" s="70"/>
      <c r="RHA78" s="70"/>
      <c r="RHB78" s="71"/>
      <c r="RHD78" s="65"/>
      <c r="RHE78" s="69"/>
      <c r="RHF78" s="69"/>
      <c r="RHG78" s="70"/>
      <c r="RHH78" s="70"/>
      <c r="RHI78" s="70"/>
      <c r="RHJ78" s="71"/>
      <c r="RHL78" s="65"/>
      <c r="RHM78" s="69"/>
      <c r="RHN78" s="69"/>
      <c r="RHO78" s="70"/>
      <c r="RHP78" s="70"/>
      <c r="RHQ78" s="70"/>
      <c r="RHR78" s="71"/>
      <c r="RHT78" s="65"/>
      <c r="RHU78" s="69"/>
      <c r="RHV78" s="69"/>
      <c r="RHW78" s="70"/>
      <c r="RHX78" s="70"/>
      <c r="RHY78" s="70"/>
      <c r="RHZ78" s="71"/>
      <c r="RIB78" s="65"/>
      <c r="RIC78" s="69"/>
      <c r="RID78" s="69"/>
      <c r="RIE78" s="70"/>
      <c r="RIF78" s="70"/>
      <c r="RIG78" s="70"/>
      <c r="RIH78" s="71"/>
      <c r="RIJ78" s="65"/>
      <c r="RIK78" s="69"/>
      <c r="RIL78" s="69"/>
      <c r="RIM78" s="70"/>
      <c r="RIN78" s="70"/>
      <c r="RIO78" s="70"/>
      <c r="RIP78" s="71"/>
      <c r="RIR78" s="65"/>
      <c r="RIS78" s="69"/>
      <c r="RIT78" s="69"/>
      <c r="RIU78" s="70"/>
      <c r="RIV78" s="70"/>
      <c r="RIW78" s="70"/>
      <c r="RIX78" s="71"/>
      <c r="RIZ78" s="65"/>
      <c r="RJA78" s="69"/>
      <c r="RJB78" s="69"/>
      <c r="RJC78" s="70"/>
      <c r="RJD78" s="70"/>
      <c r="RJE78" s="70"/>
      <c r="RJF78" s="71"/>
      <c r="RJH78" s="65"/>
      <c r="RJI78" s="69"/>
      <c r="RJJ78" s="69"/>
      <c r="RJK78" s="70"/>
      <c r="RJL78" s="70"/>
      <c r="RJM78" s="70"/>
      <c r="RJN78" s="71"/>
      <c r="RJP78" s="65"/>
      <c r="RJQ78" s="69"/>
      <c r="RJR78" s="69"/>
      <c r="RJS78" s="70"/>
      <c r="RJT78" s="70"/>
      <c r="RJU78" s="70"/>
      <c r="RJV78" s="71"/>
      <c r="RJX78" s="65"/>
      <c r="RJY78" s="69"/>
      <c r="RJZ78" s="69"/>
      <c r="RKA78" s="70"/>
      <c r="RKB78" s="70"/>
      <c r="RKC78" s="70"/>
      <c r="RKD78" s="71"/>
      <c r="RKF78" s="65"/>
      <c r="RKG78" s="69"/>
      <c r="RKH78" s="69"/>
      <c r="RKI78" s="70"/>
      <c r="RKJ78" s="70"/>
      <c r="RKK78" s="70"/>
      <c r="RKL78" s="71"/>
      <c r="RKN78" s="65"/>
      <c r="RKO78" s="69"/>
      <c r="RKP78" s="69"/>
      <c r="RKQ78" s="70"/>
      <c r="RKR78" s="70"/>
      <c r="RKS78" s="70"/>
      <c r="RKT78" s="71"/>
      <c r="RKV78" s="65"/>
      <c r="RKW78" s="69"/>
      <c r="RKX78" s="69"/>
      <c r="RKY78" s="70"/>
      <c r="RKZ78" s="70"/>
      <c r="RLA78" s="70"/>
      <c r="RLB78" s="71"/>
      <c r="RLD78" s="65"/>
      <c r="RLE78" s="69"/>
      <c r="RLF78" s="69"/>
      <c r="RLG78" s="70"/>
      <c r="RLH78" s="70"/>
      <c r="RLI78" s="70"/>
      <c r="RLJ78" s="71"/>
      <c r="RLL78" s="65"/>
      <c r="RLM78" s="69"/>
      <c r="RLN78" s="69"/>
      <c r="RLO78" s="70"/>
      <c r="RLP78" s="70"/>
      <c r="RLQ78" s="70"/>
      <c r="RLR78" s="71"/>
      <c r="RLT78" s="65"/>
      <c r="RLU78" s="69"/>
      <c r="RLV78" s="69"/>
      <c r="RLW78" s="70"/>
      <c r="RLX78" s="70"/>
      <c r="RLY78" s="70"/>
      <c r="RLZ78" s="71"/>
      <c r="RMB78" s="65"/>
      <c r="RMC78" s="69"/>
      <c r="RMD78" s="69"/>
      <c r="RME78" s="70"/>
      <c r="RMF78" s="70"/>
      <c r="RMG78" s="70"/>
      <c r="RMH78" s="71"/>
      <c r="RMJ78" s="65"/>
      <c r="RMK78" s="69"/>
      <c r="RML78" s="69"/>
      <c r="RMM78" s="70"/>
      <c r="RMN78" s="70"/>
      <c r="RMO78" s="70"/>
      <c r="RMP78" s="71"/>
      <c r="RMR78" s="65"/>
      <c r="RMS78" s="69"/>
      <c r="RMT78" s="69"/>
      <c r="RMU78" s="70"/>
      <c r="RMV78" s="70"/>
      <c r="RMW78" s="70"/>
      <c r="RMX78" s="71"/>
      <c r="RMZ78" s="65"/>
      <c r="RNA78" s="69"/>
      <c r="RNB78" s="69"/>
      <c r="RNC78" s="70"/>
      <c r="RND78" s="70"/>
      <c r="RNE78" s="70"/>
      <c r="RNF78" s="71"/>
      <c r="RNH78" s="65"/>
      <c r="RNI78" s="69"/>
      <c r="RNJ78" s="69"/>
      <c r="RNK78" s="70"/>
      <c r="RNL78" s="70"/>
      <c r="RNM78" s="70"/>
      <c r="RNN78" s="71"/>
      <c r="RNP78" s="65"/>
      <c r="RNQ78" s="69"/>
      <c r="RNR78" s="69"/>
      <c r="RNS78" s="70"/>
      <c r="RNT78" s="70"/>
      <c r="RNU78" s="70"/>
      <c r="RNV78" s="71"/>
      <c r="RNX78" s="65"/>
      <c r="RNY78" s="69"/>
      <c r="RNZ78" s="69"/>
      <c r="ROA78" s="70"/>
      <c r="ROB78" s="70"/>
      <c r="ROC78" s="70"/>
      <c r="ROD78" s="71"/>
      <c r="ROF78" s="65"/>
      <c r="ROG78" s="69"/>
      <c r="ROH78" s="69"/>
      <c r="ROI78" s="70"/>
      <c r="ROJ78" s="70"/>
      <c r="ROK78" s="70"/>
      <c r="ROL78" s="71"/>
      <c r="RON78" s="65"/>
      <c r="ROO78" s="69"/>
      <c r="ROP78" s="69"/>
      <c r="ROQ78" s="70"/>
      <c r="ROR78" s="70"/>
      <c r="ROS78" s="70"/>
      <c r="ROT78" s="71"/>
      <c r="ROV78" s="65"/>
      <c r="ROW78" s="69"/>
      <c r="ROX78" s="69"/>
      <c r="ROY78" s="70"/>
      <c r="ROZ78" s="70"/>
      <c r="RPA78" s="70"/>
      <c r="RPB78" s="71"/>
      <c r="RPD78" s="65"/>
      <c r="RPE78" s="69"/>
      <c r="RPF78" s="69"/>
      <c r="RPG78" s="70"/>
      <c r="RPH78" s="70"/>
      <c r="RPI78" s="70"/>
      <c r="RPJ78" s="71"/>
      <c r="RPL78" s="65"/>
      <c r="RPM78" s="69"/>
      <c r="RPN78" s="69"/>
      <c r="RPO78" s="70"/>
      <c r="RPP78" s="70"/>
      <c r="RPQ78" s="70"/>
      <c r="RPR78" s="71"/>
      <c r="RPT78" s="65"/>
      <c r="RPU78" s="69"/>
      <c r="RPV78" s="69"/>
      <c r="RPW78" s="70"/>
      <c r="RPX78" s="70"/>
      <c r="RPY78" s="70"/>
      <c r="RPZ78" s="71"/>
      <c r="RQB78" s="65"/>
      <c r="RQC78" s="69"/>
      <c r="RQD78" s="69"/>
      <c r="RQE78" s="70"/>
      <c r="RQF78" s="70"/>
      <c r="RQG78" s="70"/>
      <c r="RQH78" s="71"/>
      <c r="RQJ78" s="65"/>
      <c r="RQK78" s="69"/>
      <c r="RQL78" s="69"/>
      <c r="RQM78" s="70"/>
      <c r="RQN78" s="70"/>
      <c r="RQO78" s="70"/>
      <c r="RQP78" s="71"/>
      <c r="RQR78" s="65"/>
      <c r="RQS78" s="69"/>
      <c r="RQT78" s="69"/>
      <c r="RQU78" s="70"/>
      <c r="RQV78" s="70"/>
      <c r="RQW78" s="70"/>
      <c r="RQX78" s="71"/>
      <c r="RQZ78" s="65"/>
      <c r="RRA78" s="69"/>
      <c r="RRB78" s="69"/>
      <c r="RRC78" s="70"/>
      <c r="RRD78" s="70"/>
      <c r="RRE78" s="70"/>
      <c r="RRF78" s="71"/>
      <c r="RRH78" s="65"/>
      <c r="RRI78" s="69"/>
      <c r="RRJ78" s="69"/>
      <c r="RRK78" s="70"/>
      <c r="RRL78" s="70"/>
      <c r="RRM78" s="70"/>
      <c r="RRN78" s="71"/>
      <c r="RRP78" s="65"/>
      <c r="RRQ78" s="69"/>
      <c r="RRR78" s="69"/>
      <c r="RRS78" s="70"/>
      <c r="RRT78" s="70"/>
      <c r="RRU78" s="70"/>
      <c r="RRV78" s="71"/>
      <c r="RRX78" s="65"/>
      <c r="RRY78" s="69"/>
      <c r="RRZ78" s="69"/>
      <c r="RSA78" s="70"/>
      <c r="RSB78" s="70"/>
      <c r="RSC78" s="70"/>
      <c r="RSD78" s="71"/>
      <c r="RSF78" s="65"/>
      <c r="RSG78" s="69"/>
      <c r="RSH78" s="69"/>
      <c r="RSI78" s="70"/>
      <c r="RSJ78" s="70"/>
      <c r="RSK78" s="70"/>
      <c r="RSL78" s="71"/>
      <c r="RSN78" s="65"/>
      <c r="RSO78" s="69"/>
      <c r="RSP78" s="69"/>
      <c r="RSQ78" s="70"/>
      <c r="RSR78" s="70"/>
      <c r="RSS78" s="70"/>
      <c r="RST78" s="71"/>
      <c r="RSV78" s="65"/>
      <c r="RSW78" s="69"/>
      <c r="RSX78" s="69"/>
      <c r="RSY78" s="70"/>
      <c r="RSZ78" s="70"/>
      <c r="RTA78" s="70"/>
      <c r="RTB78" s="71"/>
      <c r="RTD78" s="65"/>
      <c r="RTE78" s="69"/>
      <c r="RTF78" s="69"/>
      <c r="RTG78" s="70"/>
      <c r="RTH78" s="70"/>
      <c r="RTI78" s="70"/>
      <c r="RTJ78" s="71"/>
      <c r="RTL78" s="65"/>
      <c r="RTM78" s="69"/>
      <c r="RTN78" s="69"/>
      <c r="RTO78" s="70"/>
      <c r="RTP78" s="70"/>
      <c r="RTQ78" s="70"/>
      <c r="RTR78" s="71"/>
      <c r="RTT78" s="65"/>
      <c r="RTU78" s="69"/>
      <c r="RTV78" s="69"/>
      <c r="RTW78" s="70"/>
      <c r="RTX78" s="70"/>
      <c r="RTY78" s="70"/>
      <c r="RTZ78" s="71"/>
      <c r="RUB78" s="65"/>
      <c r="RUC78" s="69"/>
      <c r="RUD78" s="69"/>
      <c r="RUE78" s="70"/>
      <c r="RUF78" s="70"/>
      <c r="RUG78" s="70"/>
      <c r="RUH78" s="71"/>
      <c r="RUJ78" s="65"/>
      <c r="RUK78" s="69"/>
      <c r="RUL78" s="69"/>
      <c r="RUM78" s="70"/>
      <c r="RUN78" s="70"/>
      <c r="RUO78" s="70"/>
      <c r="RUP78" s="71"/>
      <c r="RUR78" s="65"/>
      <c r="RUS78" s="69"/>
      <c r="RUT78" s="69"/>
      <c r="RUU78" s="70"/>
      <c r="RUV78" s="70"/>
      <c r="RUW78" s="70"/>
      <c r="RUX78" s="71"/>
      <c r="RUZ78" s="65"/>
      <c r="RVA78" s="69"/>
      <c r="RVB78" s="69"/>
      <c r="RVC78" s="70"/>
      <c r="RVD78" s="70"/>
      <c r="RVE78" s="70"/>
      <c r="RVF78" s="71"/>
      <c r="RVH78" s="65"/>
      <c r="RVI78" s="69"/>
      <c r="RVJ78" s="69"/>
      <c r="RVK78" s="70"/>
      <c r="RVL78" s="70"/>
      <c r="RVM78" s="70"/>
      <c r="RVN78" s="71"/>
      <c r="RVP78" s="65"/>
      <c r="RVQ78" s="69"/>
      <c r="RVR78" s="69"/>
      <c r="RVS78" s="70"/>
      <c r="RVT78" s="70"/>
      <c r="RVU78" s="70"/>
      <c r="RVV78" s="71"/>
      <c r="RVX78" s="65"/>
      <c r="RVY78" s="69"/>
      <c r="RVZ78" s="69"/>
      <c r="RWA78" s="70"/>
      <c r="RWB78" s="70"/>
      <c r="RWC78" s="70"/>
      <c r="RWD78" s="71"/>
      <c r="RWF78" s="65"/>
      <c r="RWG78" s="69"/>
      <c r="RWH78" s="69"/>
      <c r="RWI78" s="70"/>
      <c r="RWJ78" s="70"/>
      <c r="RWK78" s="70"/>
      <c r="RWL78" s="71"/>
      <c r="RWN78" s="65"/>
      <c r="RWO78" s="69"/>
      <c r="RWP78" s="69"/>
      <c r="RWQ78" s="70"/>
      <c r="RWR78" s="70"/>
      <c r="RWS78" s="70"/>
      <c r="RWT78" s="71"/>
      <c r="RWV78" s="65"/>
      <c r="RWW78" s="69"/>
      <c r="RWX78" s="69"/>
      <c r="RWY78" s="70"/>
      <c r="RWZ78" s="70"/>
      <c r="RXA78" s="70"/>
      <c r="RXB78" s="71"/>
      <c r="RXD78" s="65"/>
      <c r="RXE78" s="69"/>
      <c r="RXF78" s="69"/>
      <c r="RXG78" s="70"/>
      <c r="RXH78" s="70"/>
      <c r="RXI78" s="70"/>
      <c r="RXJ78" s="71"/>
      <c r="RXL78" s="65"/>
      <c r="RXM78" s="69"/>
      <c r="RXN78" s="69"/>
      <c r="RXO78" s="70"/>
      <c r="RXP78" s="70"/>
      <c r="RXQ78" s="70"/>
      <c r="RXR78" s="71"/>
      <c r="RXT78" s="65"/>
      <c r="RXU78" s="69"/>
      <c r="RXV78" s="69"/>
      <c r="RXW78" s="70"/>
      <c r="RXX78" s="70"/>
      <c r="RXY78" s="70"/>
      <c r="RXZ78" s="71"/>
      <c r="RYB78" s="65"/>
      <c r="RYC78" s="69"/>
      <c r="RYD78" s="69"/>
      <c r="RYE78" s="70"/>
      <c r="RYF78" s="70"/>
      <c r="RYG78" s="70"/>
      <c r="RYH78" s="71"/>
      <c r="RYJ78" s="65"/>
      <c r="RYK78" s="69"/>
      <c r="RYL78" s="69"/>
      <c r="RYM78" s="70"/>
      <c r="RYN78" s="70"/>
      <c r="RYO78" s="70"/>
      <c r="RYP78" s="71"/>
      <c r="RYR78" s="65"/>
      <c r="RYS78" s="69"/>
      <c r="RYT78" s="69"/>
      <c r="RYU78" s="70"/>
      <c r="RYV78" s="70"/>
      <c r="RYW78" s="70"/>
      <c r="RYX78" s="71"/>
      <c r="RYZ78" s="65"/>
      <c r="RZA78" s="69"/>
      <c r="RZB78" s="69"/>
      <c r="RZC78" s="70"/>
      <c r="RZD78" s="70"/>
      <c r="RZE78" s="70"/>
      <c r="RZF78" s="71"/>
      <c r="RZH78" s="65"/>
      <c r="RZI78" s="69"/>
      <c r="RZJ78" s="69"/>
      <c r="RZK78" s="70"/>
      <c r="RZL78" s="70"/>
      <c r="RZM78" s="70"/>
      <c r="RZN78" s="71"/>
      <c r="RZP78" s="65"/>
      <c r="RZQ78" s="69"/>
      <c r="RZR78" s="69"/>
      <c r="RZS78" s="70"/>
      <c r="RZT78" s="70"/>
      <c r="RZU78" s="70"/>
      <c r="RZV78" s="71"/>
      <c r="RZX78" s="65"/>
      <c r="RZY78" s="69"/>
      <c r="RZZ78" s="69"/>
      <c r="SAA78" s="70"/>
      <c r="SAB78" s="70"/>
      <c r="SAC78" s="70"/>
      <c r="SAD78" s="71"/>
      <c r="SAF78" s="65"/>
      <c r="SAG78" s="69"/>
      <c r="SAH78" s="69"/>
      <c r="SAI78" s="70"/>
      <c r="SAJ78" s="70"/>
      <c r="SAK78" s="70"/>
      <c r="SAL78" s="71"/>
      <c r="SAN78" s="65"/>
      <c r="SAO78" s="69"/>
      <c r="SAP78" s="69"/>
      <c r="SAQ78" s="70"/>
      <c r="SAR78" s="70"/>
      <c r="SAS78" s="70"/>
      <c r="SAT78" s="71"/>
      <c r="SAV78" s="65"/>
      <c r="SAW78" s="69"/>
      <c r="SAX78" s="69"/>
      <c r="SAY78" s="70"/>
      <c r="SAZ78" s="70"/>
      <c r="SBA78" s="70"/>
      <c r="SBB78" s="71"/>
      <c r="SBD78" s="65"/>
      <c r="SBE78" s="69"/>
      <c r="SBF78" s="69"/>
      <c r="SBG78" s="70"/>
      <c r="SBH78" s="70"/>
      <c r="SBI78" s="70"/>
      <c r="SBJ78" s="71"/>
      <c r="SBL78" s="65"/>
      <c r="SBM78" s="69"/>
      <c r="SBN78" s="69"/>
      <c r="SBO78" s="70"/>
      <c r="SBP78" s="70"/>
      <c r="SBQ78" s="70"/>
      <c r="SBR78" s="71"/>
      <c r="SBT78" s="65"/>
      <c r="SBU78" s="69"/>
      <c r="SBV78" s="69"/>
      <c r="SBW78" s="70"/>
      <c r="SBX78" s="70"/>
      <c r="SBY78" s="70"/>
      <c r="SBZ78" s="71"/>
      <c r="SCB78" s="65"/>
      <c r="SCC78" s="69"/>
      <c r="SCD78" s="69"/>
      <c r="SCE78" s="70"/>
      <c r="SCF78" s="70"/>
      <c r="SCG78" s="70"/>
      <c r="SCH78" s="71"/>
      <c r="SCJ78" s="65"/>
      <c r="SCK78" s="69"/>
      <c r="SCL78" s="69"/>
      <c r="SCM78" s="70"/>
      <c r="SCN78" s="70"/>
      <c r="SCO78" s="70"/>
      <c r="SCP78" s="71"/>
      <c r="SCR78" s="65"/>
      <c r="SCS78" s="69"/>
      <c r="SCT78" s="69"/>
      <c r="SCU78" s="70"/>
      <c r="SCV78" s="70"/>
      <c r="SCW78" s="70"/>
      <c r="SCX78" s="71"/>
      <c r="SCZ78" s="65"/>
      <c r="SDA78" s="69"/>
      <c r="SDB78" s="69"/>
      <c r="SDC78" s="70"/>
      <c r="SDD78" s="70"/>
      <c r="SDE78" s="70"/>
      <c r="SDF78" s="71"/>
      <c r="SDH78" s="65"/>
      <c r="SDI78" s="69"/>
      <c r="SDJ78" s="69"/>
      <c r="SDK78" s="70"/>
      <c r="SDL78" s="70"/>
      <c r="SDM78" s="70"/>
      <c r="SDN78" s="71"/>
      <c r="SDP78" s="65"/>
      <c r="SDQ78" s="69"/>
      <c r="SDR78" s="69"/>
      <c r="SDS78" s="70"/>
      <c r="SDT78" s="70"/>
      <c r="SDU78" s="70"/>
      <c r="SDV78" s="71"/>
      <c r="SDX78" s="65"/>
      <c r="SDY78" s="69"/>
      <c r="SDZ78" s="69"/>
      <c r="SEA78" s="70"/>
      <c r="SEB78" s="70"/>
      <c r="SEC78" s="70"/>
      <c r="SED78" s="71"/>
      <c r="SEF78" s="65"/>
      <c r="SEG78" s="69"/>
      <c r="SEH78" s="69"/>
      <c r="SEI78" s="70"/>
      <c r="SEJ78" s="70"/>
      <c r="SEK78" s="70"/>
      <c r="SEL78" s="71"/>
      <c r="SEN78" s="65"/>
      <c r="SEO78" s="69"/>
      <c r="SEP78" s="69"/>
      <c r="SEQ78" s="70"/>
      <c r="SER78" s="70"/>
      <c r="SES78" s="70"/>
      <c r="SET78" s="71"/>
      <c r="SEV78" s="65"/>
      <c r="SEW78" s="69"/>
      <c r="SEX78" s="69"/>
      <c r="SEY78" s="70"/>
      <c r="SEZ78" s="70"/>
      <c r="SFA78" s="70"/>
      <c r="SFB78" s="71"/>
      <c r="SFD78" s="65"/>
      <c r="SFE78" s="69"/>
      <c r="SFF78" s="69"/>
      <c r="SFG78" s="70"/>
      <c r="SFH78" s="70"/>
      <c r="SFI78" s="70"/>
      <c r="SFJ78" s="71"/>
      <c r="SFL78" s="65"/>
      <c r="SFM78" s="69"/>
      <c r="SFN78" s="69"/>
      <c r="SFO78" s="70"/>
      <c r="SFP78" s="70"/>
      <c r="SFQ78" s="70"/>
      <c r="SFR78" s="71"/>
      <c r="SFT78" s="65"/>
      <c r="SFU78" s="69"/>
      <c r="SFV78" s="69"/>
      <c r="SFW78" s="70"/>
      <c r="SFX78" s="70"/>
      <c r="SFY78" s="70"/>
      <c r="SFZ78" s="71"/>
      <c r="SGB78" s="65"/>
      <c r="SGC78" s="69"/>
      <c r="SGD78" s="69"/>
      <c r="SGE78" s="70"/>
      <c r="SGF78" s="70"/>
      <c r="SGG78" s="70"/>
      <c r="SGH78" s="71"/>
      <c r="SGJ78" s="65"/>
      <c r="SGK78" s="69"/>
      <c r="SGL78" s="69"/>
      <c r="SGM78" s="70"/>
      <c r="SGN78" s="70"/>
      <c r="SGO78" s="70"/>
      <c r="SGP78" s="71"/>
      <c r="SGR78" s="65"/>
      <c r="SGS78" s="69"/>
      <c r="SGT78" s="69"/>
      <c r="SGU78" s="70"/>
      <c r="SGV78" s="70"/>
      <c r="SGW78" s="70"/>
      <c r="SGX78" s="71"/>
      <c r="SGZ78" s="65"/>
      <c r="SHA78" s="69"/>
      <c r="SHB78" s="69"/>
      <c r="SHC78" s="70"/>
      <c r="SHD78" s="70"/>
      <c r="SHE78" s="70"/>
      <c r="SHF78" s="71"/>
      <c r="SHH78" s="65"/>
      <c r="SHI78" s="69"/>
      <c r="SHJ78" s="69"/>
      <c r="SHK78" s="70"/>
      <c r="SHL78" s="70"/>
      <c r="SHM78" s="70"/>
      <c r="SHN78" s="71"/>
      <c r="SHP78" s="65"/>
      <c r="SHQ78" s="69"/>
      <c r="SHR78" s="69"/>
      <c r="SHS78" s="70"/>
      <c r="SHT78" s="70"/>
      <c r="SHU78" s="70"/>
      <c r="SHV78" s="71"/>
      <c r="SHX78" s="65"/>
      <c r="SHY78" s="69"/>
      <c r="SHZ78" s="69"/>
      <c r="SIA78" s="70"/>
      <c r="SIB78" s="70"/>
      <c r="SIC78" s="70"/>
      <c r="SID78" s="71"/>
      <c r="SIF78" s="65"/>
      <c r="SIG78" s="69"/>
      <c r="SIH78" s="69"/>
      <c r="SII78" s="70"/>
      <c r="SIJ78" s="70"/>
      <c r="SIK78" s="70"/>
      <c r="SIL78" s="71"/>
      <c r="SIN78" s="65"/>
      <c r="SIO78" s="69"/>
      <c r="SIP78" s="69"/>
      <c r="SIQ78" s="70"/>
      <c r="SIR78" s="70"/>
      <c r="SIS78" s="70"/>
      <c r="SIT78" s="71"/>
      <c r="SIV78" s="65"/>
      <c r="SIW78" s="69"/>
      <c r="SIX78" s="69"/>
      <c r="SIY78" s="70"/>
      <c r="SIZ78" s="70"/>
      <c r="SJA78" s="70"/>
      <c r="SJB78" s="71"/>
      <c r="SJD78" s="65"/>
      <c r="SJE78" s="69"/>
      <c r="SJF78" s="69"/>
      <c r="SJG78" s="70"/>
      <c r="SJH78" s="70"/>
      <c r="SJI78" s="70"/>
      <c r="SJJ78" s="71"/>
      <c r="SJL78" s="65"/>
      <c r="SJM78" s="69"/>
      <c r="SJN78" s="69"/>
      <c r="SJO78" s="70"/>
      <c r="SJP78" s="70"/>
      <c r="SJQ78" s="70"/>
      <c r="SJR78" s="71"/>
      <c r="SJT78" s="65"/>
      <c r="SJU78" s="69"/>
      <c r="SJV78" s="69"/>
      <c r="SJW78" s="70"/>
      <c r="SJX78" s="70"/>
      <c r="SJY78" s="70"/>
      <c r="SJZ78" s="71"/>
      <c r="SKB78" s="65"/>
      <c r="SKC78" s="69"/>
      <c r="SKD78" s="69"/>
      <c r="SKE78" s="70"/>
      <c r="SKF78" s="70"/>
      <c r="SKG78" s="70"/>
      <c r="SKH78" s="71"/>
      <c r="SKJ78" s="65"/>
      <c r="SKK78" s="69"/>
      <c r="SKL78" s="69"/>
      <c r="SKM78" s="70"/>
      <c r="SKN78" s="70"/>
      <c r="SKO78" s="70"/>
      <c r="SKP78" s="71"/>
      <c r="SKR78" s="65"/>
      <c r="SKS78" s="69"/>
      <c r="SKT78" s="69"/>
      <c r="SKU78" s="70"/>
      <c r="SKV78" s="70"/>
      <c r="SKW78" s="70"/>
      <c r="SKX78" s="71"/>
      <c r="SKZ78" s="65"/>
      <c r="SLA78" s="69"/>
      <c r="SLB78" s="69"/>
      <c r="SLC78" s="70"/>
      <c r="SLD78" s="70"/>
      <c r="SLE78" s="70"/>
      <c r="SLF78" s="71"/>
      <c r="SLH78" s="65"/>
      <c r="SLI78" s="69"/>
      <c r="SLJ78" s="69"/>
      <c r="SLK78" s="70"/>
      <c r="SLL78" s="70"/>
      <c r="SLM78" s="70"/>
      <c r="SLN78" s="71"/>
      <c r="SLP78" s="65"/>
      <c r="SLQ78" s="69"/>
      <c r="SLR78" s="69"/>
      <c r="SLS78" s="70"/>
      <c r="SLT78" s="70"/>
      <c r="SLU78" s="70"/>
      <c r="SLV78" s="71"/>
      <c r="SLX78" s="65"/>
      <c r="SLY78" s="69"/>
      <c r="SLZ78" s="69"/>
      <c r="SMA78" s="70"/>
      <c r="SMB78" s="70"/>
      <c r="SMC78" s="70"/>
      <c r="SMD78" s="71"/>
      <c r="SMF78" s="65"/>
      <c r="SMG78" s="69"/>
      <c r="SMH78" s="69"/>
      <c r="SMI78" s="70"/>
      <c r="SMJ78" s="70"/>
      <c r="SMK78" s="70"/>
      <c r="SML78" s="71"/>
      <c r="SMN78" s="65"/>
      <c r="SMO78" s="69"/>
      <c r="SMP78" s="69"/>
      <c r="SMQ78" s="70"/>
      <c r="SMR78" s="70"/>
      <c r="SMS78" s="70"/>
      <c r="SMT78" s="71"/>
      <c r="SMV78" s="65"/>
      <c r="SMW78" s="69"/>
      <c r="SMX78" s="69"/>
      <c r="SMY78" s="70"/>
      <c r="SMZ78" s="70"/>
      <c r="SNA78" s="70"/>
      <c r="SNB78" s="71"/>
      <c r="SND78" s="65"/>
      <c r="SNE78" s="69"/>
      <c r="SNF78" s="69"/>
      <c r="SNG78" s="70"/>
      <c r="SNH78" s="70"/>
      <c r="SNI78" s="70"/>
      <c r="SNJ78" s="71"/>
      <c r="SNL78" s="65"/>
      <c r="SNM78" s="69"/>
      <c r="SNN78" s="69"/>
      <c r="SNO78" s="70"/>
      <c r="SNP78" s="70"/>
      <c r="SNQ78" s="70"/>
      <c r="SNR78" s="71"/>
      <c r="SNT78" s="65"/>
      <c r="SNU78" s="69"/>
      <c r="SNV78" s="69"/>
      <c r="SNW78" s="70"/>
      <c r="SNX78" s="70"/>
      <c r="SNY78" s="70"/>
      <c r="SNZ78" s="71"/>
      <c r="SOB78" s="65"/>
      <c r="SOC78" s="69"/>
      <c r="SOD78" s="69"/>
      <c r="SOE78" s="70"/>
      <c r="SOF78" s="70"/>
      <c r="SOG78" s="70"/>
      <c r="SOH78" s="71"/>
      <c r="SOJ78" s="65"/>
      <c r="SOK78" s="69"/>
      <c r="SOL78" s="69"/>
      <c r="SOM78" s="70"/>
      <c r="SON78" s="70"/>
      <c r="SOO78" s="70"/>
      <c r="SOP78" s="71"/>
      <c r="SOR78" s="65"/>
      <c r="SOS78" s="69"/>
      <c r="SOT78" s="69"/>
      <c r="SOU78" s="70"/>
      <c r="SOV78" s="70"/>
      <c r="SOW78" s="70"/>
      <c r="SOX78" s="71"/>
      <c r="SOZ78" s="65"/>
      <c r="SPA78" s="69"/>
      <c r="SPB78" s="69"/>
      <c r="SPC78" s="70"/>
      <c r="SPD78" s="70"/>
      <c r="SPE78" s="70"/>
      <c r="SPF78" s="71"/>
      <c r="SPH78" s="65"/>
      <c r="SPI78" s="69"/>
      <c r="SPJ78" s="69"/>
      <c r="SPK78" s="70"/>
      <c r="SPL78" s="70"/>
      <c r="SPM78" s="70"/>
      <c r="SPN78" s="71"/>
      <c r="SPP78" s="65"/>
      <c r="SPQ78" s="69"/>
      <c r="SPR78" s="69"/>
      <c r="SPS78" s="70"/>
      <c r="SPT78" s="70"/>
      <c r="SPU78" s="70"/>
      <c r="SPV78" s="71"/>
      <c r="SPX78" s="65"/>
      <c r="SPY78" s="69"/>
      <c r="SPZ78" s="69"/>
      <c r="SQA78" s="70"/>
      <c r="SQB78" s="70"/>
      <c r="SQC78" s="70"/>
      <c r="SQD78" s="71"/>
      <c r="SQF78" s="65"/>
      <c r="SQG78" s="69"/>
      <c r="SQH78" s="69"/>
      <c r="SQI78" s="70"/>
      <c r="SQJ78" s="70"/>
      <c r="SQK78" s="70"/>
      <c r="SQL78" s="71"/>
      <c r="SQN78" s="65"/>
      <c r="SQO78" s="69"/>
      <c r="SQP78" s="69"/>
      <c r="SQQ78" s="70"/>
      <c r="SQR78" s="70"/>
      <c r="SQS78" s="70"/>
      <c r="SQT78" s="71"/>
      <c r="SQV78" s="65"/>
      <c r="SQW78" s="69"/>
      <c r="SQX78" s="69"/>
      <c r="SQY78" s="70"/>
      <c r="SQZ78" s="70"/>
      <c r="SRA78" s="70"/>
      <c r="SRB78" s="71"/>
      <c r="SRD78" s="65"/>
      <c r="SRE78" s="69"/>
      <c r="SRF78" s="69"/>
      <c r="SRG78" s="70"/>
      <c r="SRH78" s="70"/>
      <c r="SRI78" s="70"/>
      <c r="SRJ78" s="71"/>
      <c r="SRL78" s="65"/>
      <c r="SRM78" s="69"/>
      <c r="SRN78" s="69"/>
      <c r="SRO78" s="70"/>
      <c r="SRP78" s="70"/>
      <c r="SRQ78" s="70"/>
      <c r="SRR78" s="71"/>
      <c r="SRT78" s="65"/>
      <c r="SRU78" s="69"/>
      <c r="SRV78" s="69"/>
      <c r="SRW78" s="70"/>
      <c r="SRX78" s="70"/>
      <c r="SRY78" s="70"/>
      <c r="SRZ78" s="71"/>
      <c r="SSB78" s="65"/>
      <c r="SSC78" s="69"/>
      <c r="SSD78" s="69"/>
      <c r="SSE78" s="70"/>
      <c r="SSF78" s="70"/>
      <c r="SSG78" s="70"/>
      <c r="SSH78" s="71"/>
      <c r="SSJ78" s="65"/>
      <c r="SSK78" s="69"/>
      <c r="SSL78" s="69"/>
      <c r="SSM78" s="70"/>
      <c r="SSN78" s="70"/>
      <c r="SSO78" s="70"/>
      <c r="SSP78" s="71"/>
      <c r="SSR78" s="65"/>
      <c r="SSS78" s="69"/>
      <c r="SST78" s="69"/>
      <c r="SSU78" s="70"/>
      <c r="SSV78" s="70"/>
      <c r="SSW78" s="70"/>
      <c r="SSX78" s="71"/>
      <c r="SSZ78" s="65"/>
      <c r="STA78" s="69"/>
      <c r="STB78" s="69"/>
      <c r="STC78" s="70"/>
      <c r="STD78" s="70"/>
      <c r="STE78" s="70"/>
      <c r="STF78" s="71"/>
      <c r="STH78" s="65"/>
      <c r="STI78" s="69"/>
      <c r="STJ78" s="69"/>
      <c r="STK78" s="70"/>
      <c r="STL78" s="70"/>
      <c r="STM78" s="70"/>
      <c r="STN78" s="71"/>
      <c r="STP78" s="65"/>
      <c r="STQ78" s="69"/>
      <c r="STR78" s="69"/>
      <c r="STS78" s="70"/>
      <c r="STT78" s="70"/>
      <c r="STU78" s="70"/>
      <c r="STV78" s="71"/>
      <c r="STX78" s="65"/>
      <c r="STY78" s="69"/>
      <c r="STZ78" s="69"/>
      <c r="SUA78" s="70"/>
      <c r="SUB78" s="70"/>
      <c r="SUC78" s="70"/>
      <c r="SUD78" s="71"/>
      <c r="SUF78" s="65"/>
      <c r="SUG78" s="69"/>
      <c r="SUH78" s="69"/>
      <c r="SUI78" s="70"/>
      <c r="SUJ78" s="70"/>
      <c r="SUK78" s="70"/>
      <c r="SUL78" s="71"/>
      <c r="SUN78" s="65"/>
      <c r="SUO78" s="69"/>
      <c r="SUP78" s="69"/>
      <c r="SUQ78" s="70"/>
      <c r="SUR78" s="70"/>
      <c r="SUS78" s="70"/>
      <c r="SUT78" s="71"/>
      <c r="SUV78" s="65"/>
      <c r="SUW78" s="69"/>
      <c r="SUX78" s="69"/>
      <c r="SUY78" s="70"/>
      <c r="SUZ78" s="70"/>
      <c r="SVA78" s="70"/>
      <c r="SVB78" s="71"/>
      <c r="SVD78" s="65"/>
      <c r="SVE78" s="69"/>
      <c r="SVF78" s="69"/>
      <c r="SVG78" s="70"/>
      <c r="SVH78" s="70"/>
      <c r="SVI78" s="70"/>
      <c r="SVJ78" s="71"/>
      <c r="SVL78" s="65"/>
      <c r="SVM78" s="69"/>
      <c r="SVN78" s="69"/>
      <c r="SVO78" s="70"/>
      <c r="SVP78" s="70"/>
      <c r="SVQ78" s="70"/>
      <c r="SVR78" s="71"/>
      <c r="SVT78" s="65"/>
      <c r="SVU78" s="69"/>
      <c r="SVV78" s="69"/>
      <c r="SVW78" s="70"/>
      <c r="SVX78" s="70"/>
      <c r="SVY78" s="70"/>
      <c r="SVZ78" s="71"/>
      <c r="SWB78" s="65"/>
      <c r="SWC78" s="69"/>
      <c r="SWD78" s="69"/>
      <c r="SWE78" s="70"/>
      <c r="SWF78" s="70"/>
      <c r="SWG78" s="70"/>
      <c r="SWH78" s="71"/>
      <c r="SWJ78" s="65"/>
      <c r="SWK78" s="69"/>
      <c r="SWL78" s="69"/>
      <c r="SWM78" s="70"/>
      <c r="SWN78" s="70"/>
      <c r="SWO78" s="70"/>
      <c r="SWP78" s="71"/>
      <c r="SWR78" s="65"/>
      <c r="SWS78" s="69"/>
      <c r="SWT78" s="69"/>
      <c r="SWU78" s="70"/>
      <c r="SWV78" s="70"/>
      <c r="SWW78" s="70"/>
      <c r="SWX78" s="71"/>
      <c r="SWZ78" s="65"/>
      <c r="SXA78" s="69"/>
      <c r="SXB78" s="69"/>
      <c r="SXC78" s="70"/>
      <c r="SXD78" s="70"/>
      <c r="SXE78" s="70"/>
      <c r="SXF78" s="71"/>
      <c r="SXH78" s="65"/>
      <c r="SXI78" s="69"/>
      <c r="SXJ78" s="69"/>
      <c r="SXK78" s="70"/>
      <c r="SXL78" s="70"/>
      <c r="SXM78" s="70"/>
      <c r="SXN78" s="71"/>
      <c r="SXP78" s="65"/>
      <c r="SXQ78" s="69"/>
      <c r="SXR78" s="69"/>
      <c r="SXS78" s="70"/>
      <c r="SXT78" s="70"/>
      <c r="SXU78" s="70"/>
      <c r="SXV78" s="71"/>
      <c r="SXX78" s="65"/>
      <c r="SXY78" s="69"/>
      <c r="SXZ78" s="69"/>
      <c r="SYA78" s="70"/>
      <c r="SYB78" s="70"/>
      <c r="SYC78" s="70"/>
      <c r="SYD78" s="71"/>
      <c r="SYF78" s="65"/>
      <c r="SYG78" s="69"/>
      <c r="SYH78" s="69"/>
      <c r="SYI78" s="70"/>
      <c r="SYJ78" s="70"/>
      <c r="SYK78" s="70"/>
      <c r="SYL78" s="71"/>
      <c r="SYN78" s="65"/>
      <c r="SYO78" s="69"/>
      <c r="SYP78" s="69"/>
      <c r="SYQ78" s="70"/>
      <c r="SYR78" s="70"/>
      <c r="SYS78" s="70"/>
      <c r="SYT78" s="71"/>
      <c r="SYV78" s="65"/>
      <c r="SYW78" s="69"/>
      <c r="SYX78" s="69"/>
      <c r="SYY78" s="70"/>
      <c r="SYZ78" s="70"/>
      <c r="SZA78" s="70"/>
      <c r="SZB78" s="71"/>
      <c r="SZD78" s="65"/>
      <c r="SZE78" s="69"/>
      <c r="SZF78" s="69"/>
      <c r="SZG78" s="70"/>
      <c r="SZH78" s="70"/>
      <c r="SZI78" s="70"/>
      <c r="SZJ78" s="71"/>
      <c r="SZL78" s="65"/>
      <c r="SZM78" s="69"/>
      <c r="SZN78" s="69"/>
      <c r="SZO78" s="70"/>
      <c r="SZP78" s="70"/>
      <c r="SZQ78" s="70"/>
      <c r="SZR78" s="71"/>
      <c r="SZT78" s="65"/>
      <c r="SZU78" s="69"/>
      <c r="SZV78" s="69"/>
      <c r="SZW78" s="70"/>
      <c r="SZX78" s="70"/>
      <c r="SZY78" s="70"/>
      <c r="SZZ78" s="71"/>
      <c r="TAB78" s="65"/>
      <c r="TAC78" s="69"/>
      <c r="TAD78" s="69"/>
      <c r="TAE78" s="70"/>
      <c r="TAF78" s="70"/>
      <c r="TAG78" s="70"/>
      <c r="TAH78" s="71"/>
      <c r="TAJ78" s="65"/>
      <c r="TAK78" s="69"/>
      <c r="TAL78" s="69"/>
      <c r="TAM78" s="70"/>
      <c r="TAN78" s="70"/>
      <c r="TAO78" s="70"/>
      <c r="TAP78" s="71"/>
      <c r="TAR78" s="65"/>
      <c r="TAS78" s="69"/>
      <c r="TAT78" s="69"/>
      <c r="TAU78" s="70"/>
      <c r="TAV78" s="70"/>
      <c r="TAW78" s="70"/>
      <c r="TAX78" s="71"/>
      <c r="TAZ78" s="65"/>
      <c r="TBA78" s="69"/>
      <c r="TBB78" s="69"/>
      <c r="TBC78" s="70"/>
      <c r="TBD78" s="70"/>
      <c r="TBE78" s="70"/>
      <c r="TBF78" s="71"/>
      <c r="TBH78" s="65"/>
      <c r="TBI78" s="69"/>
      <c r="TBJ78" s="69"/>
      <c r="TBK78" s="70"/>
      <c r="TBL78" s="70"/>
      <c r="TBM78" s="70"/>
      <c r="TBN78" s="71"/>
      <c r="TBP78" s="65"/>
      <c r="TBQ78" s="69"/>
      <c r="TBR78" s="69"/>
      <c r="TBS78" s="70"/>
      <c r="TBT78" s="70"/>
      <c r="TBU78" s="70"/>
      <c r="TBV78" s="71"/>
      <c r="TBX78" s="65"/>
      <c r="TBY78" s="69"/>
      <c r="TBZ78" s="69"/>
      <c r="TCA78" s="70"/>
      <c r="TCB78" s="70"/>
      <c r="TCC78" s="70"/>
      <c r="TCD78" s="71"/>
      <c r="TCF78" s="65"/>
      <c r="TCG78" s="69"/>
      <c r="TCH78" s="69"/>
      <c r="TCI78" s="70"/>
      <c r="TCJ78" s="70"/>
      <c r="TCK78" s="70"/>
      <c r="TCL78" s="71"/>
      <c r="TCN78" s="65"/>
      <c r="TCO78" s="69"/>
      <c r="TCP78" s="69"/>
      <c r="TCQ78" s="70"/>
      <c r="TCR78" s="70"/>
      <c r="TCS78" s="70"/>
      <c r="TCT78" s="71"/>
      <c r="TCV78" s="65"/>
      <c r="TCW78" s="69"/>
      <c r="TCX78" s="69"/>
      <c r="TCY78" s="70"/>
      <c r="TCZ78" s="70"/>
      <c r="TDA78" s="70"/>
      <c r="TDB78" s="71"/>
      <c r="TDD78" s="65"/>
      <c r="TDE78" s="69"/>
      <c r="TDF78" s="69"/>
      <c r="TDG78" s="70"/>
      <c r="TDH78" s="70"/>
      <c r="TDI78" s="70"/>
      <c r="TDJ78" s="71"/>
      <c r="TDL78" s="65"/>
      <c r="TDM78" s="69"/>
      <c r="TDN78" s="69"/>
      <c r="TDO78" s="70"/>
      <c r="TDP78" s="70"/>
      <c r="TDQ78" s="70"/>
      <c r="TDR78" s="71"/>
      <c r="TDT78" s="65"/>
      <c r="TDU78" s="69"/>
      <c r="TDV78" s="69"/>
      <c r="TDW78" s="70"/>
      <c r="TDX78" s="70"/>
      <c r="TDY78" s="70"/>
      <c r="TDZ78" s="71"/>
      <c r="TEB78" s="65"/>
      <c r="TEC78" s="69"/>
      <c r="TED78" s="69"/>
      <c r="TEE78" s="70"/>
      <c r="TEF78" s="70"/>
      <c r="TEG78" s="70"/>
      <c r="TEH78" s="71"/>
      <c r="TEJ78" s="65"/>
      <c r="TEK78" s="69"/>
      <c r="TEL78" s="69"/>
      <c r="TEM78" s="70"/>
      <c r="TEN78" s="70"/>
      <c r="TEO78" s="70"/>
      <c r="TEP78" s="71"/>
      <c r="TER78" s="65"/>
      <c r="TES78" s="69"/>
      <c r="TET78" s="69"/>
      <c r="TEU78" s="70"/>
      <c r="TEV78" s="70"/>
      <c r="TEW78" s="70"/>
      <c r="TEX78" s="71"/>
      <c r="TEZ78" s="65"/>
      <c r="TFA78" s="69"/>
      <c r="TFB78" s="69"/>
      <c r="TFC78" s="70"/>
      <c r="TFD78" s="70"/>
      <c r="TFE78" s="70"/>
      <c r="TFF78" s="71"/>
      <c r="TFH78" s="65"/>
      <c r="TFI78" s="69"/>
      <c r="TFJ78" s="69"/>
      <c r="TFK78" s="70"/>
      <c r="TFL78" s="70"/>
      <c r="TFM78" s="70"/>
      <c r="TFN78" s="71"/>
      <c r="TFP78" s="65"/>
      <c r="TFQ78" s="69"/>
      <c r="TFR78" s="69"/>
      <c r="TFS78" s="70"/>
      <c r="TFT78" s="70"/>
      <c r="TFU78" s="70"/>
      <c r="TFV78" s="71"/>
      <c r="TFX78" s="65"/>
      <c r="TFY78" s="69"/>
      <c r="TFZ78" s="69"/>
      <c r="TGA78" s="70"/>
      <c r="TGB78" s="70"/>
      <c r="TGC78" s="70"/>
      <c r="TGD78" s="71"/>
      <c r="TGF78" s="65"/>
      <c r="TGG78" s="69"/>
      <c r="TGH78" s="69"/>
      <c r="TGI78" s="70"/>
      <c r="TGJ78" s="70"/>
      <c r="TGK78" s="70"/>
      <c r="TGL78" s="71"/>
      <c r="TGN78" s="65"/>
      <c r="TGO78" s="69"/>
      <c r="TGP78" s="69"/>
      <c r="TGQ78" s="70"/>
      <c r="TGR78" s="70"/>
      <c r="TGS78" s="70"/>
      <c r="TGT78" s="71"/>
      <c r="TGV78" s="65"/>
      <c r="TGW78" s="69"/>
      <c r="TGX78" s="69"/>
      <c r="TGY78" s="70"/>
      <c r="TGZ78" s="70"/>
      <c r="THA78" s="70"/>
      <c r="THB78" s="71"/>
      <c r="THD78" s="65"/>
      <c r="THE78" s="69"/>
      <c r="THF78" s="69"/>
      <c r="THG78" s="70"/>
      <c r="THH78" s="70"/>
      <c r="THI78" s="70"/>
      <c r="THJ78" s="71"/>
      <c r="THL78" s="65"/>
      <c r="THM78" s="69"/>
      <c r="THN78" s="69"/>
      <c r="THO78" s="70"/>
      <c r="THP78" s="70"/>
      <c r="THQ78" s="70"/>
      <c r="THR78" s="71"/>
      <c r="THT78" s="65"/>
      <c r="THU78" s="69"/>
      <c r="THV78" s="69"/>
      <c r="THW78" s="70"/>
      <c r="THX78" s="70"/>
      <c r="THY78" s="70"/>
      <c r="THZ78" s="71"/>
      <c r="TIB78" s="65"/>
      <c r="TIC78" s="69"/>
      <c r="TID78" s="69"/>
      <c r="TIE78" s="70"/>
      <c r="TIF78" s="70"/>
      <c r="TIG78" s="70"/>
      <c r="TIH78" s="71"/>
      <c r="TIJ78" s="65"/>
      <c r="TIK78" s="69"/>
      <c r="TIL78" s="69"/>
      <c r="TIM78" s="70"/>
      <c r="TIN78" s="70"/>
      <c r="TIO78" s="70"/>
      <c r="TIP78" s="71"/>
      <c r="TIR78" s="65"/>
      <c r="TIS78" s="69"/>
      <c r="TIT78" s="69"/>
      <c r="TIU78" s="70"/>
      <c r="TIV78" s="70"/>
      <c r="TIW78" s="70"/>
      <c r="TIX78" s="71"/>
      <c r="TIZ78" s="65"/>
      <c r="TJA78" s="69"/>
      <c r="TJB78" s="69"/>
      <c r="TJC78" s="70"/>
      <c r="TJD78" s="70"/>
      <c r="TJE78" s="70"/>
      <c r="TJF78" s="71"/>
      <c r="TJH78" s="65"/>
      <c r="TJI78" s="69"/>
      <c r="TJJ78" s="69"/>
      <c r="TJK78" s="70"/>
      <c r="TJL78" s="70"/>
      <c r="TJM78" s="70"/>
      <c r="TJN78" s="71"/>
      <c r="TJP78" s="65"/>
      <c r="TJQ78" s="69"/>
      <c r="TJR78" s="69"/>
      <c r="TJS78" s="70"/>
      <c r="TJT78" s="70"/>
      <c r="TJU78" s="70"/>
      <c r="TJV78" s="71"/>
      <c r="TJX78" s="65"/>
      <c r="TJY78" s="69"/>
      <c r="TJZ78" s="69"/>
      <c r="TKA78" s="70"/>
      <c r="TKB78" s="70"/>
      <c r="TKC78" s="70"/>
      <c r="TKD78" s="71"/>
      <c r="TKF78" s="65"/>
      <c r="TKG78" s="69"/>
      <c r="TKH78" s="69"/>
      <c r="TKI78" s="70"/>
      <c r="TKJ78" s="70"/>
      <c r="TKK78" s="70"/>
      <c r="TKL78" s="71"/>
      <c r="TKN78" s="65"/>
      <c r="TKO78" s="69"/>
      <c r="TKP78" s="69"/>
      <c r="TKQ78" s="70"/>
      <c r="TKR78" s="70"/>
      <c r="TKS78" s="70"/>
      <c r="TKT78" s="71"/>
      <c r="TKV78" s="65"/>
      <c r="TKW78" s="69"/>
      <c r="TKX78" s="69"/>
      <c r="TKY78" s="70"/>
      <c r="TKZ78" s="70"/>
      <c r="TLA78" s="70"/>
      <c r="TLB78" s="71"/>
      <c r="TLD78" s="65"/>
      <c r="TLE78" s="69"/>
      <c r="TLF78" s="69"/>
      <c r="TLG78" s="70"/>
      <c r="TLH78" s="70"/>
      <c r="TLI78" s="70"/>
      <c r="TLJ78" s="71"/>
      <c r="TLL78" s="65"/>
      <c r="TLM78" s="69"/>
      <c r="TLN78" s="69"/>
      <c r="TLO78" s="70"/>
      <c r="TLP78" s="70"/>
      <c r="TLQ78" s="70"/>
      <c r="TLR78" s="71"/>
      <c r="TLT78" s="65"/>
      <c r="TLU78" s="69"/>
      <c r="TLV78" s="69"/>
      <c r="TLW78" s="70"/>
      <c r="TLX78" s="70"/>
      <c r="TLY78" s="70"/>
      <c r="TLZ78" s="71"/>
      <c r="TMB78" s="65"/>
      <c r="TMC78" s="69"/>
      <c r="TMD78" s="69"/>
      <c r="TME78" s="70"/>
      <c r="TMF78" s="70"/>
      <c r="TMG78" s="70"/>
      <c r="TMH78" s="71"/>
      <c r="TMJ78" s="65"/>
      <c r="TMK78" s="69"/>
      <c r="TML78" s="69"/>
      <c r="TMM78" s="70"/>
      <c r="TMN78" s="70"/>
      <c r="TMO78" s="70"/>
      <c r="TMP78" s="71"/>
      <c r="TMR78" s="65"/>
      <c r="TMS78" s="69"/>
      <c r="TMT78" s="69"/>
      <c r="TMU78" s="70"/>
      <c r="TMV78" s="70"/>
      <c r="TMW78" s="70"/>
      <c r="TMX78" s="71"/>
      <c r="TMZ78" s="65"/>
      <c r="TNA78" s="69"/>
      <c r="TNB78" s="69"/>
      <c r="TNC78" s="70"/>
      <c r="TND78" s="70"/>
      <c r="TNE78" s="70"/>
      <c r="TNF78" s="71"/>
      <c r="TNH78" s="65"/>
      <c r="TNI78" s="69"/>
      <c r="TNJ78" s="69"/>
      <c r="TNK78" s="70"/>
      <c r="TNL78" s="70"/>
      <c r="TNM78" s="70"/>
      <c r="TNN78" s="71"/>
      <c r="TNP78" s="65"/>
      <c r="TNQ78" s="69"/>
      <c r="TNR78" s="69"/>
      <c r="TNS78" s="70"/>
      <c r="TNT78" s="70"/>
      <c r="TNU78" s="70"/>
      <c r="TNV78" s="71"/>
      <c r="TNX78" s="65"/>
      <c r="TNY78" s="69"/>
      <c r="TNZ78" s="69"/>
      <c r="TOA78" s="70"/>
      <c r="TOB78" s="70"/>
      <c r="TOC78" s="70"/>
      <c r="TOD78" s="71"/>
      <c r="TOF78" s="65"/>
      <c r="TOG78" s="69"/>
      <c r="TOH78" s="69"/>
      <c r="TOI78" s="70"/>
      <c r="TOJ78" s="70"/>
      <c r="TOK78" s="70"/>
      <c r="TOL78" s="71"/>
      <c r="TON78" s="65"/>
      <c r="TOO78" s="69"/>
      <c r="TOP78" s="69"/>
      <c r="TOQ78" s="70"/>
      <c r="TOR78" s="70"/>
      <c r="TOS78" s="70"/>
      <c r="TOT78" s="71"/>
      <c r="TOV78" s="65"/>
      <c r="TOW78" s="69"/>
      <c r="TOX78" s="69"/>
      <c r="TOY78" s="70"/>
      <c r="TOZ78" s="70"/>
      <c r="TPA78" s="70"/>
      <c r="TPB78" s="71"/>
      <c r="TPD78" s="65"/>
      <c r="TPE78" s="69"/>
      <c r="TPF78" s="69"/>
      <c r="TPG78" s="70"/>
      <c r="TPH78" s="70"/>
      <c r="TPI78" s="70"/>
      <c r="TPJ78" s="71"/>
      <c r="TPL78" s="65"/>
      <c r="TPM78" s="69"/>
      <c r="TPN78" s="69"/>
      <c r="TPO78" s="70"/>
      <c r="TPP78" s="70"/>
      <c r="TPQ78" s="70"/>
      <c r="TPR78" s="71"/>
      <c r="TPT78" s="65"/>
      <c r="TPU78" s="69"/>
      <c r="TPV78" s="69"/>
      <c r="TPW78" s="70"/>
      <c r="TPX78" s="70"/>
      <c r="TPY78" s="70"/>
      <c r="TPZ78" s="71"/>
      <c r="TQB78" s="65"/>
      <c r="TQC78" s="69"/>
      <c r="TQD78" s="69"/>
      <c r="TQE78" s="70"/>
      <c r="TQF78" s="70"/>
      <c r="TQG78" s="70"/>
      <c r="TQH78" s="71"/>
      <c r="TQJ78" s="65"/>
      <c r="TQK78" s="69"/>
      <c r="TQL78" s="69"/>
      <c r="TQM78" s="70"/>
      <c r="TQN78" s="70"/>
      <c r="TQO78" s="70"/>
      <c r="TQP78" s="71"/>
      <c r="TQR78" s="65"/>
      <c r="TQS78" s="69"/>
      <c r="TQT78" s="69"/>
      <c r="TQU78" s="70"/>
      <c r="TQV78" s="70"/>
      <c r="TQW78" s="70"/>
      <c r="TQX78" s="71"/>
      <c r="TQZ78" s="65"/>
      <c r="TRA78" s="69"/>
      <c r="TRB78" s="69"/>
      <c r="TRC78" s="70"/>
      <c r="TRD78" s="70"/>
      <c r="TRE78" s="70"/>
      <c r="TRF78" s="71"/>
      <c r="TRH78" s="65"/>
      <c r="TRI78" s="69"/>
      <c r="TRJ78" s="69"/>
      <c r="TRK78" s="70"/>
      <c r="TRL78" s="70"/>
      <c r="TRM78" s="70"/>
      <c r="TRN78" s="71"/>
      <c r="TRP78" s="65"/>
      <c r="TRQ78" s="69"/>
      <c r="TRR78" s="69"/>
      <c r="TRS78" s="70"/>
      <c r="TRT78" s="70"/>
      <c r="TRU78" s="70"/>
      <c r="TRV78" s="71"/>
      <c r="TRX78" s="65"/>
      <c r="TRY78" s="69"/>
      <c r="TRZ78" s="69"/>
      <c r="TSA78" s="70"/>
      <c r="TSB78" s="70"/>
      <c r="TSC78" s="70"/>
      <c r="TSD78" s="71"/>
      <c r="TSF78" s="65"/>
      <c r="TSG78" s="69"/>
      <c r="TSH78" s="69"/>
      <c r="TSI78" s="70"/>
      <c r="TSJ78" s="70"/>
      <c r="TSK78" s="70"/>
      <c r="TSL78" s="71"/>
      <c r="TSN78" s="65"/>
      <c r="TSO78" s="69"/>
      <c r="TSP78" s="69"/>
      <c r="TSQ78" s="70"/>
      <c r="TSR78" s="70"/>
      <c r="TSS78" s="70"/>
      <c r="TST78" s="71"/>
      <c r="TSV78" s="65"/>
      <c r="TSW78" s="69"/>
      <c r="TSX78" s="69"/>
      <c r="TSY78" s="70"/>
      <c r="TSZ78" s="70"/>
      <c r="TTA78" s="70"/>
      <c r="TTB78" s="71"/>
      <c r="TTD78" s="65"/>
      <c r="TTE78" s="69"/>
      <c r="TTF78" s="69"/>
      <c r="TTG78" s="70"/>
      <c r="TTH78" s="70"/>
      <c r="TTI78" s="70"/>
      <c r="TTJ78" s="71"/>
      <c r="TTL78" s="65"/>
      <c r="TTM78" s="69"/>
      <c r="TTN78" s="69"/>
      <c r="TTO78" s="70"/>
      <c r="TTP78" s="70"/>
      <c r="TTQ78" s="70"/>
      <c r="TTR78" s="71"/>
      <c r="TTT78" s="65"/>
      <c r="TTU78" s="69"/>
      <c r="TTV78" s="69"/>
      <c r="TTW78" s="70"/>
      <c r="TTX78" s="70"/>
      <c r="TTY78" s="70"/>
      <c r="TTZ78" s="71"/>
      <c r="TUB78" s="65"/>
      <c r="TUC78" s="69"/>
      <c r="TUD78" s="69"/>
      <c r="TUE78" s="70"/>
      <c r="TUF78" s="70"/>
      <c r="TUG78" s="70"/>
      <c r="TUH78" s="71"/>
      <c r="TUJ78" s="65"/>
      <c r="TUK78" s="69"/>
      <c r="TUL78" s="69"/>
      <c r="TUM78" s="70"/>
      <c r="TUN78" s="70"/>
      <c r="TUO78" s="70"/>
      <c r="TUP78" s="71"/>
      <c r="TUR78" s="65"/>
      <c r="TUS78" s="69"/>
      <c r="TUT78" s="69"/>
      <c r="TUU78" s="70"/>
      <c r="TUV78" s="70"/>
      <c r="TUW78" s="70"/>
      <c r="TUX78" s="71"/>
      <c r="TUZ78" s="65"/>
      <c r="TVA78" s="69"/>
      <c r="TVB78" s="69"/>
      <c r="TVC78" s="70"/>
      <c r="TVD78" s="70"/>
      <c r="TVE78" s="70"/>
      <c r="TVF78" s="71"/>
      <c r="TVH78" s="65"/>
      <c r="TVI78" s="69"/>
      <c r="TVJ78" s="69"/>
      <c r="TVK78" s="70"/>
      <c r="TVL78" s="70"/>
      <c r="TVM78" s="70"/>
      <c r="TVN78" s="71"/>
      <c r="TVP78" s="65"/>
      <c r="TVQ78" s="69"/>
      <c r="TVR78" s="69"/>
      <c r="TVS78" s="70"/>
      <c r="TVT78" s="70"/>
      <c r="TVU78" s="70"/>
      <c r="TVV78" s="71"/>
      <c r="TVX78" s="65"/>
      <c r="TVY78" s="69"/>
      <c r="TVZ78" s="69"/>
      <c r="TWA78" s="70"/>
      <c r="TWB78" s="70"/>
      <c r="TWC78" s="70"/>
      <c r="TWD78" s="71"/>
      <c r="TWF78" s="65"/>
      <c r="TWG78" s="69"/>
      <c r="TWH78" s="69"/>
      <c r="TWI78" s="70"/>
      <c r="TWJ78" s="70"/>
      <c r="TWK78" s="70"/>
      <c r="TWL78" s="71"/>
      <c r="TWN78" s="65"/>
      <c r="TWO78" s="69"/>
      <c r="TWP78" s="69"/>
      <c r="TWQ78" s="70"/>
      <c r="TWR78" s="70"/>
      <c r="TWS78" s="70"/>
      <c r="TWT78" s="71"/>
      <c r="TWV78" s="65"/>
      <c r="TWW78" s="69"/>
      <c r="TWX78" s="69"/>
      <c r="TWY78" s="70"/>
      <c r="TWZ78" s="70"/>
      <c r="TXA78" s="70"/>
      <c r="TXB78" s="71"/>
      <c r="TXD78" s="65"/>
      <c r="TXE78" s="69"/>
      <c r="TXF78" s="69"/>
      <c r="TXG78" s="70"/>
      <c r="TXH78" s="70"/>
      <c r="TXI78" s="70"/>
      <c r="TXJ78" s="71"/>
      <c r="TXL78" s="65"/>
      <c r="TXM78" s="69"/>
      <c r="TXN78" s="69"/>
      <c r="TXO78" s="70"/>
      <c r="TXP78" s="70"/>
      <c r="TXQ78" s="70"/>
      <c r="TXR78" s="71"/>
      <c r="TXT78" s="65"/>
      <c r="TXU78" s="69"/>
      <c r="TXV78" s="69"/>
      <c r="TXW78" s="70"/>
      <c r="TXX78" s="70"/>
      <c r="TXY78" s="70"/>
      <c r="TXZ78" s="71"/>
      <c r="TYB78" s="65"/>
      <c r="TYC78" s="69"/>
      <c r="TYD78" s="69"/>
      <c r="TYE78" s="70"/>
      <c r="TYF78" s="70"/>
      <c r="TYG78" s="70"/>
      <c r="TYH78" s="71"/>
      <c r="TYJ78" s="65"/>
      <c r="TYK78" s="69"/>
      <c r="TYL78" s="69"/>
      <c r="TYM78" s="70"/>
      <c r="TYN78" s="70"/>
      <c r="TYO78" s="70"/>
      <c r="TYP78" s="71"/>
      <c r="TYR78" s="65"/>
      <c r="TYS78" s="69"/>
      <c r="TYT78" s="69"/>
      <c r="TYU78" s="70"/>
      <c r="TYV78" s="70"/>
      <c r="TYW78" s="70"/>
      <c r="TYX78" s="71"/>
      <c r="TYZ78" s="65"/>
      <c r="TZA78" s="69"/>
      <c r="TZB78" s="69"/>
      <c r="TZC78" s="70"/>
      <c r="TZD78" s="70"/>
      <c r="TZE78" s="70"/>
      <c r="TZF78" s="71"/>
      <c r="TZH78" s="65"/>
      <c r="TZI78" s="69"/>
      <c r="TZJ78" s="69"/>
      <c r="TZK78" s="70"/>
      <c r="TZL78" s="70"/>
      <c r="TZM78" s="70"/>
      <c r="TZN78" s="71"/>
      <c r="TZP78" s="65"/>
      <c r="TZQ78" s="69"/>
      <c r="TZR78" s="69"/>
      <c r="TZS78" s="70"/>
      <c r="TZT78" s="70"/>
      <c r="TZU78" s="70"/>
      <c r="TZV78" s="71"/>
      <c r="TZX78" s="65"/>
      <c r="TZY78" s="69"/>
      <c r="TZZ78" s="69"/>
      <c r="UAA78" s="70"/>
      <c r="UAB78" s="70"/>
      <c r="UAC78" s="70"/>
      <c r="UAD78" s="71"/>
      <c r="UAF78" s="65"/>
      <c r="UAG78" s="69"/>
      <c r="UAH78" s="69"/>
      <c r="UAI78" s="70"/>
      <c r="UAJ78" s="70"/>
      <c r="UAK78" s="70"/>
      <c r="UAL78" s="71"/>
      <c r="UAN78" s="65"/>
      <c r="UAO78" s="69"/>
      <c r="UAP78" s="69"/>
      <c r="UAQ78" s="70"/>
      <c r="UAR78" s="70"/>
      <c r="UAS78" s="70"/>
      <c r="UAT78" s="71"/>
      <c r="UAV78" s="65"/>
      <c r="UAW78" s="69"/>
      <c r="UAX78" s="69"/>
      <c r="UAY78" s="70"/>
      <c r="UAZ78" s="70"/>
      <c r="UBA78" s="70"/>
      <c r="UBB78" s="71"/>
      <c r="UBD78" s="65"/>
      <c r="UBE78" s="69"/>
      <c r="UBF78" s="69"/>
      <c r="UBG78" s="70"/>
      <c r="UBH78" s="70"/>
      <c r="UBI78" s="70"/>
      <c r="UBJ78" s="71"/>
      <c r="UBL78" s="65"/>
      <c r="UBM78" s="69"/>
      <c r="UBN78" s="69"/>
      <c r="UBO78" s="70"/>
      <c r="UBP78" s="70"/>
      <c r="UBQ78" s="70"/>
      <c r="UBR78" s="71"/>
      <c r="UBT78" s="65"/>
      <c r="UBU78" s="69"/>
      <c r="UBV78" s="69"/>
      <c r="UBW78" s="70"/>
      <c r="UBX78" s="70"/>
      <c r="UBY78" s="70"/>
      <c r="UBZ78" s="71"/>
      <c r="UCB78" s="65"/>
      <c r="UCC78" s="69"/>
      <c r="UCD78" s="69"/>
      <c r="UCE78" s="70"/>
      <c r="UCF78" s="70"/>
      <c r="UCG78" s="70"/>
      <c r="UCH78" s="71"/>
      <c r="UCJ78" s="65"/>
      <c r="UCK78" s="69"/>
      <c r="UCL78" s="69"/>
      <c r="UCM78" s="70"/>
      <c r="UCN78" s="70"/>
      <c r="UCO78" s="70"/>
      <c r="UCP78" s="71"/>
      <c r="UCR78" s="65"/>
      <c r="UCS78" s="69"/>
      <c r="UCT78" s="69"/>
      <c r="UCU78" s="70"/>
      <c r="UCV78" s="70"/>
      <c r="UCW78" s="70"/>
      <c r="UCX78" s="71"/>
      <c r="UCZ78" s="65"/>
      <c r="UDA78" s="69"/>
      <c r="UDB78" s="69"/>
      <c r="UDC78" s="70"/>
      <c r="UDD78" s="70"/>
      <c r="UDE78" s="70"/>
      <c r="UDF78" s="71"/>
      <c r="UDH78" s="65"/>
      <c r="UDI78" s="69"/>
      <c r="UDJ78" s="69"/>
      <c r="UDK78" s="70"/>
      <c r="UDL78" s="70"/>
      <c r="UDM78" s="70"/>
      <c r="UDN78" s="71"/>
      <c r="UDP78" s="65"/>
      <c r="UDQ78" s="69"/>
      <c r="UDR78" s="69"/>
      <c r="UDS78" s="70"/>
      <c r="UDT78" s="70"/>
      <c r="UDU78" s="70"/>
      <c r="UDV78" s="71"/>
      <c r="UDX78" s="65"/>
      <c r="UDY78" s="69"/>
      <c r="UDZ78" s="69"/>
      <c r="UEA78" s="70"/>
      <c r="UEB78" s="70"/>
      <c r="UEC78" s="70"/>
      <c r="UED78" s="71"/>
      <c r="UEF78" s="65"/>
      <c r="UEG78" s="69"/>
      <c r="UEH78" s="69"/>
      <c r="UEI78" s="70"/>
      <c r="UEJ78" s="70"/>
      <c r="UEK78" s="70"/>
      <c r="UEL78" s="71"/>
      <c r="UEN78" s="65"/>
      <c r="UEO78" s="69"/>
      <c r="UEP78" s="69"/>
      <c r="UEQ78" s="70"/>
      <c r="UER78" s="70"/>
      <c r="UES78" s="70"/>
      <c r="UET78" s="71"/>
      <c r="UEV78" s="65"/>
      <c r="UEW78" s="69"/>
      <c r="UEX78" s="69"/>
      <c r="UEY78" s="70"/>
      <c r="UEZ78" s="70"/>
      <c r="UFA78" s="70"/>
      <c r="UFB78" s="71"/>
      <c r="UFD78" s="65"/>
      <c r="UFE78" s="69"/>
      <c r="UFF78" s="69"/>
      <c r="UFG78" s="70"/>
      <c r="UFH78" s="70"/>
      <c r="UFI78" s="70"/>
      <c r="UFJ78" s="71"/>
      <c r="UFL78" s="65"/>
      <c r="UFM78" s="69"/>
      <c r="UFN78" s="69"/>
      <c r="UFO78" s="70"/>
      <c r="UFP78" s="70"/>
      <c r="UFQ78" s="70"/>
      <c r="UFR78" s="71"/>
      <c r="UFT78" s="65"/>
      <c r="UFU78" s="69"/>
      <c r="UFV78" s="69"/>
      <c r="UFW78" s="70"/>
      <c r="UFX78" s="70"/>
      <c r="UFY78" s="70"/>
      <c r="UFZ78" s="71"/>
      <c r="UGB78" s="65"/>
      <c r="UGC78" s="69"/>
      <c r="UGD78" s="69"/>
      <c r="UGE78" s="70"/>
      <c r="UGF78" s="70"/>
      <c r="UGG78" s="70"/>
      <c r="UGH78" s="71"/>
      <c r="UGJ78" s="65"/>
      <c r="UGK78" s="69"/>
      <c r="UGL78" s="69"/>
      <c r="UGM78" s="70"/>
      <c r="UGN78" s="70"/>
      <c r="UGO78" s="70"/>
      <c r="UGP78" s="71"/>
      <c r="UGR78" s="65"/>
      <c r="UGS78" s="69"/>
      <c r="UGT78" s="69"/>
      <c r="UGU78" s="70"/>
      <c r="UGV78" s="70"/>
      <c r="UGW78" s="70"/>
      <c r="UGX78" s="71"/>
      <c r="UGZ78" s="65"/>
      <c r="UHA78" s="69"/>
      <c r="UHB78" s="69"/>
      <c r="UHC78" s="70"/>
      <c r="UHD78" s="70"/>
      <c r="UHE78" s="70"/>
      <c r="UHF78" s="71"/>
      <c r="UHH78" s="65"/>
      <c r="UHI78" s="69"/>
      <c r="UHJ78" s="69"/>
      <c r="UHK78" s="70"/>
      <c r="UHL78" s="70"/>
      <c r="UHM78" s="70"/>
      <c r="UHN78" s="71"/>
      <c r="UHP78" s="65"/>
      <c r="UHQ78" s="69"/>
      <c r="UHR78" s="69"/>
      <c r="UHS78" s="70"/>
      <c r="UHT78" s="70"/>
      <c r="UHU78" s="70"/>
      <c r="UHV78" s="71"/>
      <c r="UHX78" s="65"/>
      <c r="UHY78" s="69"/>
      <c r="UHZ78" s="69"/>
      <c r="UIA78" s="70"/>
      <c r="UIB78" s="70"/>
      <c r="UIC78" s="70"/>
      <c r="UID78" s="71"/>
      <c r="UIF78" s="65"/>
      <c r="UIG78" s="69"/>
      <c r="UIH78" s="69"/>
      <c r="UII78" s="70"/>
      <c r="UIJ78" s="70"/>
      <c r="UIK78" s="70"/>
      <c r="UIL78" s="71"/>
      <c r="UIN78" s="65"/>
      <c r="UIO78" s="69"/>
      <c r="UIP78" s="69"/>
      <c r="UIQ78" s="70"/>
      <c r="UIR78" s="70"/>
      <c r="UIS78" s="70"/>
      <c r="UIT78" s="71"/>
      <c r="UIV78" s="65"/>
      <c r="UIW78" s="69"/>
      <c r="UIX78" s="69"/>
      <c r="UIY78" s="70"/>
      <c r="UIZ78" s="70"/>
      <c r="UJA78" s="70"/>
      <c r="UJB78" s="71"/>
      <c r="UJD78" s="65"/>
      <c r="UJE78" s="69"/>
      <c r="UJF78" s="69"/>
      <c r="UJG78" s="70"/>
      <c r="UJH78" s="70"/>
      <c r="UJI78" s="70"/>
      <c r="UJJ78" s="71"/>
      <c r="UJL78" s="65"/>
      <c r="UJM78" s="69"/>
      <c r="UJN78" s="69"/>
      <c r="UJO78" s="70"/>
      <c r="UJP78" s="70"/>
      <c r="UJQ78" s="70"/>
      <c r="UJR78" s="71"/>
      <c r="UJT78" s="65"/>
      <c r="UJU78" s="69"/>
      <c r="UJV78" s="69"/>
      <c r="UJW78" s="70"/>
      <c r="UJX78" s="70"/>
      <c r="UJY78" s="70"/>
      <c r="UJZ78" s="71"/>
      <c r="UKB78" s="65"/>
      <c r="UKC78" s="69"/>
      <c r="UKD78" s="69"/>
      <c r="UKE78" s="70"/>
      <c r="UKF78" s="70"/>
      <c r="UKG78" s="70"/>
      <c r="UKH78" s="71"/>
      <c r="UKJ78" s="65"/>
      <c r="UKK78" s="69"/>
      <c r="UKL78" s="69"/>
      <c r="UKM78" s="70"/>
      <c r="UKN78" s="70"/>
      <c r="UKO78" s="70"/>
      <c r="UKP78" s="71"/>
      <c r="UKR78" s="65"/>
      <c r="UKS78" s="69"/>
      <c r="UKT78" s="69"/>
      <c r="UKU78" s="70"/>
      <c r="UKV78" s="70"/>
      <c r="UKW78" s="70"/>
      <c r="UKX78" s="71"/>
      <c r="UKZ78" s="65"/>
      <c r="ULA78" s="69"/>
      <c r="ULB78" s="69"/>
      <c r="ULC78" s="70"/>
      <c r="ULD78" s="70"/>
      <c r="ULE78" s="70"/>
      <c r="ULF78" s="71"/>
      <c r="ULH78" s="65"/>
      <c r="ULI78" s="69"/>
      <c r="ULJ78" s="69"/>
      <c r="ULK78" s="70"/>
      <c r="ULL78" s="70"/>
      <c r="ULM78" s="70"/>
      <c r="ULN78" s="71"/>
      <c r="ULP78" s="65"/>
      <c r="ULQ78" s="69"/>
      <c r="ULR78" s="69"/>
      <c r="ULS78" s="70"/>
      <c r="ULT78" s="70"/>
      <c r="ULU78" s="70"/>
      <c r="ULV78" s="71"/>
      <c r="ULX78" s="65"/>
      <c r="ULY78" s="69"/>
      <c r="ULZ78" s="69"/>
      <c r="UMA78" s="70"/>
      <c r="UMB78" s="70"/>
      <c r="UMC78" s="70"/>
      <c r="UMD78" s="71"/>
      <c r="UMF78" s="65"/>
      <c r="UMG78" s="69"/>
      <c r="UMH78" s="69"/>
      <c r="UMI78" s="70"/>
      <c r="UMJ78" s="70"/>
      <c r="UMK78" s="70"/>
      <c r="UML78" s="71"/>
      <c r="UMN78" s="65"/>
      <c r="UMO78" s="69"/>
      <c r="UMP78" s="69"/>
      <c r="UMQ78" s="70"/>
      <c r="UMR78" s="70"/>
      <c r="UMS78" s="70"/>
      <c r="UMT78" s="71"/>
      <c r="UMV78" s="65"/>
      <c r="UMW78" s="69"/>
      <c r="UMX78" s="69"/>
      <c r="UMY78" s="70"/>
      <c r="UMZ78" s="70"/>
      <c r="UNA78" s="70"/>
      <c r="UNB78" s="71"/>
      <c r="UND78" s="65"/>
      <c r="UNE78" s="69"/>
      <c r="UNF78" s="69"/>
      <c r="UNG78" s="70"/>
      <c r="UNH78" s="70"/>
      <c r="UNI78" s="70"/>
      <c r="UNJ78" s="71"/>
      <c r="UNL78" s="65"/>
      <c r="UNM78" s="69"/>
      <c r="UNN78" s="69"/>
      <c r="UNO78" s="70"/>
      <c r="UNP78" s="70"/>
      <c r="UNQ78" s="70"/>
      <c r="UNR78" s="71"/>
      <c r="UNT78" s="65"/>
      <c r="UNU78" s="69"/>
      <c r="UNV78" s="69"/>
      <c r="UNW78" s="70"/>
      <c r="UNX78" s="70"/>
      <c r="UNY78" s="70"/>
      <c r="UNZ78" s="71"/>
      <c r="UOB78" s="65"/>
      <c r="UOC78" s="69"/>
      <c r="UOD78" s="69"/>
      <c r="UOE78" s="70"/>
      <c r="UOF78" s="70"/>
      <c r="UOG78" s="70"/>
      <c r="UOH78" s="71"/>
      <c r="UOJ78" s="65"/>
      <c r="UOK78" s="69"/>
      <c r="UOL78" s="69"/>
      <c r="UOM78" s="70"/>
      <c r="UON78" s="70"/>
      <c r="UOO78" s="70"/>
      <c r="UOP78" s="71"/>
      <c r="UOR78" s="65"/>
      <c r="UOS78" s="69"/>
      <c r="UOT78" s="69"/>
      <c r="UOU78" s="70"/>
      <c r="UOV78" s="70"/>
      <c r="UOW78" s="70"/>
      <c r="UOX78" s="71"/>
      <c r="UOZ78" s="65"/>
      <c r="UPA78" s="69"/>
      <c r="UPB78" s="69"/>
      <c r="UPC78" s="70"/>
      <c r="UPD78" s="70"/>
      <c r="UPE78" s="70"/>
      <c r="UPF78" s="71"/>
      <c r="UPH78" s="65"/>
      <c r="UPI78" s="69"/>
      <c r="UPJ78" s="69"/>
      <c r="UPK78" s="70"/>
      <c r="UPL78" s="70"/>
      <c r="UPM78" s="70"/>
      <c r="UPN78" s="71"/>
      <c r="UPP78" s="65"/>
      <c r="UPQ78" s="69"/>
      <c r="UPR78" s="69"/>
      <c r="UPS78" s="70"/>
      <c r="UPT78" s="70"/>
      <c r="UPU78" s="70"/>
      <c r="UPV78" s="71"/>
      <c r="UPX78" s="65"/>
      <c r="UPY78" s="69"/>
      <c r="UPZ78" s="69"/>
      <c r="UQA78" s="70"/>
      <c r="UQB78" s="70"/>
      <c r="UQC78" s="70"/>
      <c r="UQD78" s="71"/>
      <c r="UQF78" s="65"/>
      <c r="UQG78" s="69"/>
      <c r="UQH78" s="69"/>
      <c r="UQI78" s="70"/>
      <c r="UQJ78" s="70"/>
      <c r="UQK78" s="70"/>
      <c r="UQL78" s="71"/>
      <c r="UQN78" s="65"/>
      <c r="UQO78" s="69"/>
      <c r="UQP78" s="69"/>
      <c r="UQQ78" s="70"/>
      <c r="UQR78" s="70"/>
      <c r="UQS78" s="70"/>
      <c r="UQT78" s="71"/>
      <c r="UQV78" s="65"/>
      <c r="UQW78" s="69"/>
      <c r="UQX78" s="69"/>
      <c r="UQY78" s="70"/>
      <c r="UQZ78" s="70"/>
      <c r="URA78" s="70"/>
      <c r="URB78" s="71"/>
      <c r="URD78" s="65"/>
      <c r="URE78" s="69"/>
      <c r="URF78" s="69"/>
      <c r="URG78" s="70"/>
      <c r="URH78" s="70"/>
      <c r="URI78" s="70"/>
      <c r="URJ78" s="71"/>
      <c r="URL78" s="65"/>
      <c r="URM78" s="69"/>
      <c r="URN78" s="69"/>
      <c r="URO78" s="70"/>
      <c r="URP78" s="70"/>
      <c r="URQ78" s="70"/>
      <c r="URR78" s="71"/>
      <c r="URT78" s="65"/>
      <c r="URU78" s="69"/>
      <c r="URV78" s="69"/>
      <c r="URW78" s="70"/>
      <c r="URX78" s="70"/>
      <c r="URY78" s="70"/>
      <c r="URZ78" s="71"/>
      <c r="USB78" s="65"/>
      <c r="USC78" s="69"/>
      <c r="USD78" s="69"/>
      <c r="USE78" s="70"/>
      <c r="USF78" s="70"/>
      <c r="USG78" s="70"/>
      <c r="USH78" s="71"/>
      <c r="USJ78" s="65"/>
      <c r="USK78" s="69"/>
      <c r="USL78" s="69"/>
      <c r="USM78" s="70"/>
      <c r="USN78" s="70"/>
      <c r="USO78" s="70"/>
      <c r="USP78" s="71"/>
      <c r="USR78" s="65"/>
      <c r="USS78" s="69"/>
      <c r="UST78" s="69"/>
      <c r="USU78" s="70"/>
      <c r="USV78" s="70"/>
      <c r="USW78" s="70"/>
      <c r="USX78" s="71"/>
      <c r="USZ78" s="65"/>
      <c r="UTA78" s="69"/>
      <c r="UTB78" s="69"/>
      <c r="UTC78" s="70"/>
      <c r="UTD78" s="70"/>
      <c r="UTE78" s="70"/>
      <c r="UTF78" s="71"/>
      <c r="UTH78" s="65"/>
      <c r="UTI78" s="69"/>
      <c r="UTJ78" s="69"/>
      <c r="UTK78" s="70"/>
      <c r="UTL78" s="70"/>
      <c r="UTM78" s="70"/>
      <c r="UTN78" s="71"/>
      <c r="UTP78" s="65"/>
      <c r="UTQ78" s="69"/>
      <c r="UTR78" s="69"/>
      <c r="UTS78" s="70"/>
      <c r="UTT78" s="70"/>
      <c r="UTU78" s="70"/>
      <c r="UTV78" s="71"/>
      <c r="UTX78" s="65"/>
      <c r="UTY78" s="69"/>
      <c r="UTZ78" s="69"/>
      <c r="UUA78" s="70"/>
      <c r="UUB78" s="70"/>
      <c r="UUC78" s="70"/>
      <c r="UUD78" s="71"/>
      <c r="UUF78" s="65"/>
      <c r="UUG78" s="69"/>
      <c r="UUH78" s="69"/>
      <c r="UUI78" s="70"/>
      <c r="UUJ78" s="70"/>
      <c r="UUK78" s="70"/>
      <c r="UUL78" s="71"/>
      <c r="UUN78" s="65"/>
      <c r="UUO78" s="69"/>
      <c r="UUP78" s="69"/>
      <c r="UUQ78" s="70"/>
      <c r="UUR78" s="70"/>
      <c r="UUS78" s="70"/>
      <c r="UUT78" s="71"/>
      <c r="UUV78" s="65"/>
      <c r="UUW78" s="69"/>
      <c r="UUX78" s="69"/>
      <c r="UUY78" s="70"/>
      <c r="UUZ78" s="70"/>
      <c r="UVA78" s="70"/>
      <c r="UVB78" s="71"/>
      <c r="UVD78" s="65"/>
      <c r="UVE78" s="69"/>
      <c r="UVF78" s="69"/>
      <c r="UVG78" s="70"/>
      <c r="UVH78" s="70"/>
      <c r="UVI78" s="70"/>
      <c r="UVJ78" s="71"/>
      <c r="UVL78" s="65"/>
      <c r="UVM78" s="69"/>
      <c r="UVN78" s="69"/>
      <c r="UVO78" s="70"/>
      <c r="UVP78" s="70"/>
      <c r="UVQ78" s="70"/>
      <c r="UVR78" s="71"/>
      <c r="UVT78" s="65"/>
      <c r="UVU78" s="69"/>
      <c r="UVV78" s="69"/>
      <c r="UVW78" s="70"/>
      <c r="UVX78" s="70"/>
      <c r="UVY78" s="70"/>
      <c r="UVZ78" s="71"/>
      <c r="UWB78" s="65"/>
      <c r="UWC78" s="69"/>
      <c r="UWD78" s="69"/>
      <c r="UWE78" s="70"/>
      <c r="UWF78" s="70"/>
      <c r="UWG78" s="70"/>
      <c r="UWH78" s="71"/>
      <c r="UWJ78" s="65"/>
      <c r="UWK78" s="69"/>
      <c r="UWL78" s="69"/>
      <c r="UWM78" s="70"/>
      <c r="UWN78" s="70"/>
      <c r="UWO78" s="70"/>
      <c r="UWP78" s="71"/>
      <c r="UWR78" s="65"/>
      <c r="UWS78" s="69"/>
      <c r="UWT78" s="69"/>
      <c r="UWU78" s="70"/>
      <c r="UWV78" s="70"/>
      <c r="UWW78" s="70"/>
      <c r="UWX78" s="71"/>
      <c r="UWZ78" s="65"/>
      <c r="UXA78" s="69"/>
      <c r="UXB78" s="69"/>
      <c r="UXC78" s="70"/>
      <c r="UXD78" s="70"/>
      <c r="UXE78" s="70"/>
      <c r="UXF78" s="71"/>
      <c r="UXH78" s="65"/>
      <c r="UXI78" s="69"/>
      <c r="UXJ78" s="69"/>
      <c r="UXK78" s="70"/>
      <c r="UXL78" s="70"/>
      <c r="UXM78" s="70"/>
      <c r="UXN78" s="71"/>
      <c r="UXP78" s="65"/>
      <c r="UXQ78" s="69"/>
      <c r="UXR78" s="69"/>
      <c r="UXS78" s="70"/>
      <c r="UXT78" s="70"/>
      <c r="UXU78" s="70"/>
      <c r="UXV78" s="71"/>
      <c r="UXX78" s="65"/>
      <c r="UXY78" s="69"/>
      <c r="UXZ78" s="69"/>
      <c r="UYA78" s="70"/>
      <c r="UYB78" s="70"/>
      <c r="UYC78" s="70"/>
      <c r="UYD78" s="71"/>
      <c r="UYF78" s="65"/>
      <c r="UYG78" s="69"/>
      <c r="UYH78" s="69"/>
      <c r="UYI78" s="70"/>
      <c r="UYJ78" s="70"/>
      <c r="UYK78" s="70"/>
      <c r="UYL78" s="71"/>
      <c r="UYN78" s="65"/>
      <c r="UYO78" s="69"/>
      <c r="UYP78" s="69"/>
      <c r="UYQ78" s="70"/>
      <c r="UYR78" s="70"/>
      <c r="UYS78" s="70"/>
      <c r="UYT78" s="71"/>
      <c r="UYV78" s="65"/>
      <c r="UYW78" s="69"/>
      <c r="UYX78" s="69"/>
      <c r="UYY78" s="70"/>
      <c r="UYZ78" s="70"/>
      <c r="UZA78" s="70"/>
      <c r="UZB78" s="71"/>
      <c r="UZD78" s="65"/>
      <c r="UZE78" s="69"/>
      <c r="UZF78" s="69"/>
      <c r="UZG78" s="70"/>
      <c r="UZH78" s="70"/>
      <c r="UZI78" s="70"/>
      <c r="UZJ78" s="71"/>
      <c r="UZL78" s="65"/>
      <c r="UZM78" s="69"/>
      <c r="UZN78" s="69"/>
      <c r="UZO78" s="70"/>
      <c r="UZP78" s="70"/>
      <c r="UZQ78" s="70"/>
      <c r="UZR78" s="71"/>
      <c r="UZT78" s="65"/>
      <c r="UZU78" s="69"/>
      <c r="UZV78" s="69"/>
      <c r="UZW78" s="70"/>
      <c r="UZX78" s="70"/>
      <c r="UZY78" s="70"/>
      <c r="UZZ78" s="71"/>
      <c r="VAB78" s="65"/>
      <c r="VAC78" s="69"/>
      <c r="VAD78" s="69"/>
      <c r="VAE78" s="70"/>
      <c r="VAF78" s="70"/>
      <c r="VAG78" s="70"/>
      <c r="VAH78" s="71"/>
      <c r="VAJ78" s="65"/>
      <c r="VAK78" s="69"/>
      <c r="VAL78" s="69"/>
      <c r="VAM78" s="70"/>
      <c r="VAN78" s="70"/>
      <c r="VAO78" s="70"/>
      <c r="VAP78" s="71"/>
      <c r="VAR78" s="65"/>
      <c r="VAS78" s="69"/>
      <c r="VAT78" s="69"/>
      <c r="VAU78" s="70"/>
      <c r="VAV78" s="70"/>
      <c r="VAW78" s="70"/>
      <c r="VAX78" s="71"/>
      <c r="VAZ78" s="65"/>
      <c r="VBA78" s="69"/>
      <c r="VBB78" s="69"/>
      <c r="VBC78" s="70"/>
      <c r="VBD78" s="70"/>
      <c r="VBE78" s="70"/>
      <c r="VBF78" s="71"/>
      <c r="VBH78" s="65"/>
      <c r="VBI78" s="69"/>
      <c r="VBJ78" s="69"/>
      <c r="VBK78" s="70"/>
      <c r="VBL78" s="70"/>
      <c r="VBM78" s="70"/>
      <c r="VBN78" s="71"/>
      <c r="VBP78" s="65"/>
      <c r="VBQ78" s="69"/>
      <c r="VBR78" s="69"/>
      <c r="VBS78" s="70"/>
      <c r="VBT78" s="70"/>
      <c r="VBU78" s="70"/>
      <c r="VBV78" s="71"/>
      <c r="VBX78" s="65"/>
      <c r="VBY78" s="69"/>
      <c r="VBZ78" s="69"/>
      <c r="VCA78" s="70"/>
      <c r="VCB78" s="70"/>
      <c r="VCC78" s="70"/>
      <c r="VCD78" s="71"/>
      <c r="VCF78" s="65"/>
      <c r="VCG78" s="69"/>
      <c r="VCH78" s="69"/>
      <c r="VCI78" s="70"/>
      <c r="VCJ78" s="70"/>
      <c r="VCK78" s="70"/>
      <c r="VCL78" s="71"/>
      <c r="VCN78" s="65"/>
      <c r="VCO78" s="69"/>
      <c r="VCP78" s="69"/>
      <c r="VCQ78" s="70"/>
      <c r="VCR78" s="70"/>
      <c r="VCS78" s="70"/>
      <c r="VCT78" s="71"/>
      <c r="VCV78" s="65"/>
      <c r="VCW78" s="69"/>
      <c r="VCX78" s="69"/>
      <c r="VCY78" s="70"/>
      <c r="VCZ78" s="70"/>
      <c r="VDA78" s="70"/>
      <c r="VDB78" s="71"/>
      <c r="VDD78" s="65"/>
      <c r="VDE78" s="69"/>
      <c r="VDF78" s="69"/>
      <c r="VDG78" s="70"/>
      <c r="VDH78" s="70"/>
      <c r="VDI78" s="70"/>
      <c r="VDJ78" s="71"/>
      <c r="VDL78" s="65"/>
      <c r="VDM78" s="69"/>
      <c r="VDN78" s="69"/>
      <c r="VDO78" s="70"/>
      <c r="VDP78" s="70"/>
      <c r="VDQ78" s="70"/>
      <c r="VDR78" s="71"/>
      <c r="VDT78" s="65"/>
      <c r="VDU78" s="69"/>
      <c r="VDV78" s="69"/>
      <c r="VDW78" s="70"/>
      <c r="VDX78" s="70"/>
      <c r="VDY78" s="70"/>
      <c r="VDZ78" s="71"/>
      <c r="VEB78" s="65"/>
      <c r="VEC78" s="69"/>
      <c r="VED78" s="69"/>
      <c r="VEE78" s="70"/>
      <c r="VEF78" s="70"/>
      <c r="VEG78" s="70"/>
      <c r="VEH78" s="71"/>
      <c r="VEJ78" s="65"/>
      <c r="VEK78" s="69"/>
      <c r="VEL78" s="69"/>
      <c r="VEM78" s="70"/>
      <c r="VEN78" s="70"/>
      <c r="VEO78" s="70"/>
      <c r="VEP78" s="71"/>
      <c r="VER78" s="65"/>
      <c r="VES78" s="69"/>
      <c r="VET78" s="69"/>
      <c r="VEU78" s="70"/>
      <c r="VEV78" s="70"/>
      <c r="VEW78" s="70"/>
      <c r="VEX78" s="71"/>
      <c r="VEZ78" s="65"/>
      <c r="VFA78" s="69"/>
      <c r="VFB78" s="69"/>
      <c r="VFC78" s="70"/>
      <c r="VFD78" s="70"/>
      <c r="VFE78" s="70"/>
      <c r="VFF78" s="71"/>
      <c r="VFH78" s="65"/>
      <c r="VFI78" s="69"/>
      <c r="VFJ78" s="69"/>
      <c r="VFK78" s="70"/>
      <c r="VFL78" s="70"/>
      <c r="VFM78" s="70"/>
      <c r="VFN78" s="71"/>
      <c r="VFP78" s="65"/>
      <c r="VFQ78" s="69"/>
      <c r="VFR78" s="69"/>
      <c r="VFS78" s="70"/>
      <c r="VFT78" s="70"/>
      <c r="VFU78" s="70"/>
      <c r="VFV78" s="71"/>
      <c r="VFX78" s="65"/>
      <c r="VFY78" s="69"/>
      <c r="VFZ78" s="69"/>
      <c r="VGA78" s="70"/>
      <c r="VGB78" s="70"/>
      <c r="VGC78" s="70"/>
      <c r="VGD78" s="71"/>
      <c r="VGF78" s="65"/>
      <c r="VGG78" s="69"/>
      <c r="VGH78" s="69"/>
      <c r="VGI78" s="70"/>
      <c r="VGJ78" s="70"/>
      <c r="VGK78" s="70"/>
      <c r="VGL78" s="71"/>
      <c r="VGN78" s="65"/>
      <c r="VGO78" s="69"/>
      <c r="VGP78" s="69"/>
      <c r="VGQ78" s="70"/>
      <c r="VGR78" s="70"/>
      <c r="VGS78" s="70"/>
      <c r="VGT78" s="71"/>
      <c r="VGV78" s="65"/>
      <c r="VGW78" s="69"/>
      <c r="VGX78" s="69"/>
      <c r="VGY78" s="70"/>
      <c r="VGZ78" s="70"/>
      <c r="VHA78" s="70"/>
      <c r="VHB78" s="71"/>
      <c r="VHD78" s="65"/>
      <c r="VHE78" s="69"/>
      <c r="VHF78" s="69"/>
      <c r="VHG78" s="70"/>
      <c r="VHH78" s="70"/>
      <c r="VHI78" s="70"/>
      <c r="VHJ78" s="71"/>
      <c r="VHL78" s="65"/>
      <c r="VHM78" s="69"/>
      <c r="VHN78" s="69"/>
      <c r="VHO78" s="70"/>
      <c r="VHP78" s="70"/>
      <c r="VHQ78" s="70"/>
      <c r="VHR78" s="71"/>
      <c r="VHT78" s="65"/>
      <c r="VHU78" s="69"/>
      <c r="VHV78" s="69"/>
      <c r="VHW78" s="70"/>
      <c r="VHX78" s="70"/>
      <c r="VHY78" s="70"/>
      <c r="VHZ78" s="71"/>
      <c r="VIB78" s="65"/>
      <c r="VIC78" s="69"/>
      <c r="VID78" s="69"/>
      <c r="VIE78" s="70"/>
      <c r="VIF78" s="70"/>
      <c r="VIG78" s="70"/>
      <c r="VIH78" s="71"/>
      <c r="VIJ78" s="65"/>
      <c r="VIK78" s="69"/>
      <c r="VIL78" s="69"/>
      <c r="VIM78" s="70"/>
      <c r="VIN78" s="70"/>
      <c r="VIO78" s="70"/>
      <c r="VIP78" s="71"/>
      <c r="VIR78" s="65"/>
      <c r="VIS78" s="69"/>
      <c r="VIT78" s="69"/>
      <c r="VIU78" s="70"/>
      <c r="VIV78" s="70"/>
      <c r="VIW78" s="70"/>
      <c r="VIX78" s="71"/>
      <c r="VIZ78" s="65"/>
      <c r="VJA78" s="69"/>
      <c r="VJB78" s="69"/>
      <c r="VJC78" s="70"/>
      <c r="VJD78" s="70"/>
      <c r="VJE78" s="70"/>
      <c r="VJF78" s="71"/>
      <c r="VJH78" s="65"/>
      <c r="VJI78" s="69"/>
      <c r="VJJ78" s="69"/>
      <c r="VJK78" s="70"/>
      <c r="VJL78" s="70"/>
      <c r="VJM78" s="70"/>
      <c r="VJN78" s="71"/>
      <c r="VJP78" s="65"/>
      <c r="VJQ78" s="69"/>
      <c r="VJR78" s="69"/>
      <c r="VJS78" s="70"/>
      <c r="VJT78" s="70"/>
      <c r="VJU78" s="70"/>
      <c r="VJV78" s="71"/>
      <c r="VJX78" s="65"/>
      <c r="VJY78" s="69"/>
      <c r="VJZ78" s="69"/>
      <c r="VKA78" s="70"/>
      <c r="VKB78" s="70"/>
      <c r="VKC78" s="70"/>
      <c r="VKD78" s="71"/>
      <c r="VKF78" s="65"/>
      <c r="VKG78" s="69"/>
      <c r="VKH78" s="69"/>
      <c r="VKI78" s="70"/>
      <c r="VKJ78" s="70"/>
      <c r="VKK78" s="70"/>
      <c r="VKL78" s="71"/>
      <c r="VKN78" s="65"/>
      <c r="VKO78" s="69"/>
      <c r="VKP78" s="69"/>
      <c r="VKQ78" s="70"/>
      <c r="VKR78" s="70"/>
      <c r="VKS78" s="70"/>
      <c r="VKT78" s="71"/>
      <c r="VKV78" s="65"/>
      <c r="VKW78" s="69"/>
      <c r="VKX78" s="69"/>
      <c r="VKY78" s="70"/>
      <c r="VKZ78" s="70"/>
      <c r="VLA78" s="70"/>
      <c r="VLB78" s="71"/>
      <c r="VLD78" s="65"/>
      <c r="VLE78" s="69"/>
      <c r="VLF78" s="69"/>
      <c r="VLG78" s="70"/>
      <c r="VLH78" s="70"/>
      <c r="VLI78" s="70"/>
      <c r="VLJ78" s="71"/>
      <c r="VLL78" s="65"/>
      <c r="VLM78" s="69"/>
      <c r="VLN78" s="69"/>
      <c r="VLO78" s="70"/>
      <c r="VLP78" s="70"/>
      <c r="VLQ78" s="70"/>
      <c r="VLR78" s="71"/>
      <c r="VLT78" s="65"/>
      <c r="VLU78" s="69"/>
      <c r="VLV78" s="69"/>
      <c r="VLW78" s="70"/>
      <c r="VLX78" s="70"/>
      <c r="VLY78" s="70"/>
      <c r="VLZ78" s="71"/>
      <c r="VMB78" s="65"/>
      <c r="VMC78" s="69"/>
      <c r="VMD78" s="69"/>
      <c r="VME78" s="70"/>
      <c r="VMF78" s="70"/>
      <c r="VMG78" s="70"/>
      <c r="VMH78" s="71"/>
      <c r="VMJ78" s="65"/>
      <c r="VMK78" s="69"/>
      <c r="VML78" s="69"/>
      <c r="VMM78" s="70"/>
      <c r="VMN78" s="70"/>
      <c r="VMO78" s="70"/>
      <c r="VMP78" s="71"/>
      <c r="VMR78" s="65"/>
      <c r="VMS78" s="69"/>
      <c r="VMT78" s="69"/>
      <c r="VMU78" s="70"/>
      <c r="VMV78" s="70"/>
      <c r="VMW78" s="70"/>
      <c r="VMX78" s="71"/>
      <c r="VMZ78" s="65"/>
      <c r="VNA78" s="69"/>
      <c r="VNB78" s="69"/>
      <c r="VNC78" s="70"/>
      <c r="VND78" s="70"/>
      <c r="VNE78" s="70"/>
      <c r="VNF78" s="71"/>
      <c r="VNH78" s="65"/>
      <c r="VNI78" s="69"/>
      <c r="VNJ78" s="69"/>
      <c r="VNK78" s="70"/>
      <c r="VNL78" s="70"/>
      <c r="VNM78" s="70"/>
      <c r="VNN78" s="71"/>
      <c r="VNP78" s="65"/>
      <c r="VNQ78" s="69"/>
      <c r="VNR78" s="69"/>
      <c r="VNS78" s="70"/>
      <c r="VNT78" s="70"/>
      <c r="VNU78" s="70"/>
      <c r="VNV78" s="71"/>
      <c r="VNX78" s="65"/>
      <c r="VNY78" s="69"/>
      <c r="VNZ78" s="69"/>
      <c r="VOA78" s="70"/>
      <c r="VOB78" s="70"/>
      <c r="VOC78" s="70"/>
      <c r="VOD78" s="71"/>
      <c r="VOF78" s="65"/>
      <c r="VOG78" s="69"/>
      <c r="VOH78" s="69"/>
      <c r="VOI78" s="70"/>
      <c r="VOJ78" s="70"/>
      <c r="VOK78" s="70"/>
      <c r="VOL78" s="71"/>
      <c r="VON78" s="65"/>
      <c r="VOO78" s="69"/>
      <c r="VOP78" s="69"/>
      <c r="VOQ78" s="70"/>
      <c r="VOR78" s="70"/>
      <c r="VOS78" s="70"/>
      <c r="VOT78" s="71"/>
      <c r="VOV78" s="65"/>
      <c r="VOW78" s="69"/>
      <c r="VOX78" s="69"/>
      <c r="VOY78" s="70"/>
      <c r="VOZ78" s="70"/>
      <c r="VPA78" s="70"/>
      <c r="VPB78" s="71"/>
      <c r="VPD78" s="65"/>
      <c r="VPE78" s="69"/>
      <c r="VPF78" s="69"/>
      <c r="VPG78" s="70"/>
      <c r="VPH78" s="70"/>
      <c r="VPI78" s="70"/>
      <c r="VPJ78" s="71"/>
      <c r="VPL78" s="65"/>
      <c r="VPM78" s="69"/>
      <c r="VPN78" s="69"/>
      <c r="VPO78" s="70"/>
      <c r="VPP78" s="70"/>
      <c r="VPQ78" s="70"/>
      <c r="VPR78" s="71"/>
      <c r="VPT78" s="65"/>
      <c r="VPU78" s="69"/>
      <c r="VPV78" s="69"/>
      <c r="VPW78" s="70"/>
      <c r="VPX78" s="70"/>
      <c r="VPY78" s="70"/>
      <c r="VPZ78" s="71"/>
      <c r="VQB78" s="65"/>
      <c r="VQC78" s="69"/>
      <c r="VQD78" s="69"/>
      <c r="VQE78" s="70"/>
      <c r="VQF78" s="70"/>
      <c r="VQG78" s="70"/>
      <c r="VQH78" s="71"/>
      <c r="VQJ78" s="65"/>
      <c r="VQK78" s="69"/>
      <c r="VQL78" s="69"/>
      <c r="VQM78" s="70"/>
      <c r="VQN78" s="70"/>
      <c r="VQO78" s="70"/>
      <c r="VQP78" s="71"/>
      <c r="VQR78" s="65"/>
      <c r="VQS78" s="69"/>
      <c r="VQT78" s="69"/>
      <c r="VQU78" s="70"/>
      <c r="VQV78" s="70"/>
      <c r="VQW78" s="70"/>
      <c r="VQX78" s="71"/>
      <c r="VQZ78" s="65"/>
      <c r="VRA78" s="69"/>
      <c r="VRB78" s="69"/>
      <c r="VRC78" s="70"/>
      <c r="VRD78" s="70"/>
      <c r="VRE78" s="70"/>
      <c r="VRF78" s="71"/>
      <c r="VRH78" s="65"/>
      <c r="VRI78" s="69"/>
      <c r="VRJ78" s="69"/>
      <c r="VRK78" s="70"/>
      <c r="VRL78" s="70"/>
      <c r="VRM78" s="70"/>
      <c r="VRN78" s="71"/>
      <c r="VRP78" s="65"/>
      <c r="VRQ78" s="69"/>
      <c r="VRR78" s="69"/>
      <c r="VRS78" s="70"/>
      <c r="VRT78" s="70"/>
      <c r="VRU78" s="70"/>
      <c r="VRV78" s="71"/>
      <c r="VRX78" s="65"/>
      <c r="VRY78" s="69"/>
      <c r="VRZ78" s="69"/>
      <c r="VSA78" s="70"/>
      <c r="VSB78" s="70"/>
      <c r="VSC78" s="70"/>
      <c r="VSD78" s="71"/>
      <c r="VSF78" s="65"/>
      <c r="VSG78" s="69"/>
      <c r="VSH78" s="69"/>
      <c r="VSI78" s="70"/>
      <c r="VSJ78" s="70"/>
      <c r="VSK78" s="70"/>
      <c r="VSL78" s="71"/>
      <c r="VSN78" s="65"/>
      <c r="VSO78" s="69"/>
      <c r="VSP78" s="69"/>
      <c r="VSQ78" s="70"/>
      <c r="VSR78" s="70"/>
      <c r="VSS78" s="70"/>
      <c r="VST78" s="71"/>
      <c r="VSV78" s="65"/>
      <c r="VSW78" s="69"/>
      <c r="VSX78" s="69"/>
      <c r="VSY78" s="70"/>
      <c r="VSZ78" s="70"/>
      <c r="VTA78" s="70"/>
      <c r="VTB78" s="71"/>
      <c r="VTD78" s="65"/>
      <c r="VTE78" s="69"/>
      <c r="VTF78" s="69"/>
      <c r="VTG78" s="70"/>
      <c r="VTH78" s="70"/>
      <c r="VTI78" s="70"/>
      <c r="VTJ78" s="71"/>
      <c r="VTL78" s="65"/>
      <c r="VTM78" s="69"/>
      <c r="VTN78" s="69"/>
      <c r="VTO78" s="70"/>
      <c r="VTP78" s="70"/>
      <c r="VTQ78" s="70"/>
      <c r="VTR78" s="71"/>
      <c r="VTT78" s="65"/>
      <c r="VTU78" s="69"/>
      <c r="VTV78" s="69"/>
      <c r="VTW78" s="70"/>
      <c r="VTX78" s="70"/>
      <c r="VTY78" s="70"/>
      <c r="VTZ78" s="71"/>
      <c r="VUB78" s="65"/>
      <c r="VUC78" s="69"/>
      <c r="VUD78" s="69"/>
      <c r="VUE78" s="70"/>
      <c r="VUF78" s="70"/>
      <c r="VUG78" s="70"/>
      <c r="VUH78" s="71"/>
      <c r="VUJ78" s="65"/>
      <c r="VUK78" s="69"/>
      <c r="VUL78" s="69"/>
      <c r="VUM78" s="70"/>
      <c r="VUN78" s="70"/>
      <c r="VUO78" s="70"/>
      <c r="VUP78" s="71"/>
      <c r="VUR78" s="65"/>
      <c r="VUS78" s="69"/>
      <c r="VUT78" s="69"/>
      <c r="VUU78" s="70"/>
      <c r="VUV78" s="70"/>
      <c r="VUW78" s="70"/>
      <c r="VUX78" s="71"/>
      <c r="VUZ78" s="65"/>
      <c r="VVA78" s="69"/>
      <c r="VVB78" s="69"/>
      <c r="VVC78" s="70"/>
      <c r="VVD78" s="70"/>
      <c r="VVE78" s="70"/>
      <c r="VVF78" s="71"/>
      <c r="VVH78" s="65"/>
      <c r="VVI78" s="69"/>
      <c r="VVJ78" s="69"/>
      <c r="VVK78" s="70"/>
      <c r="VVL78" s="70"/>
      <c r="VVM78" s="70"/>
      <c r="VVN78" s="71"/>
      <c r="VVP78" s="65"/>
      <c r="VVQ78" s="69"/>
      <c r="VVR78" s="69"/>
      <c r="VVS78" s="70"/>
      <c r="VVT78" s="70"/>
      <c r="VVU78" s="70"/>
      <c r="VVV78" s="71"/>
      <c r="VVX78" s="65"/>
      <c r="VVY78" s="69"/>
      <c r="VVZ78" s="69"/>
      <c r="VWA78" s="70"/>
      <c r="VWB78" s="70"/>
      <c r="VWC78" s="70"/>
      <c r="VWD78" s="71"/>
      <c r="VWF78" s="65"/>
      <c r="VWG78" s="69"/>
      <c r="VWH78" s="69"/>
      <c r="VWI78" s="70"/>
      <c r="VWJ78" s="70"/>
      <c r="VWK78" s="70"/>
      <c r="VWL78" s="71"/>
      <c r="VWN78" s="65"/>
      <c r="VWO78" s="69"/>
      <c r="VWP78" s="69"/>
      <c r="VWQ78" s="70"/>
      <c r="VWR78" s="70"/>
      <c r="VWS78" s="70"/>
      <c r="VWT78" s="71"/>
      <c r="VWV78" s="65"/>
      <c r="VWW78" s="69"/>
      <c r="VWX78" s="69"/>
      <c r="VWY78" s="70"/>
      <c r="VWZ78" s="70"/>
      <c r="VXA78" s="70"/>
      <c r="VXB78" s="71"/>
      <c r="VXD78" s="65"/>
      <c r="VXE78" s="69"/>
      <c r="VXF78" s="69"/>
      <c r="VXG78" s="70"/>
      <c r="VXH78" s="70"/>
      <c r="VXI78" s="70"/>
      <c r="VXJ78" s="71"/>
      <c r="VXL78" s="65"/>
      <c r="VXM78" s="69"/>
      <c r="VXN78" s="69"/>
      <c r="VXO78" s="70"/>
      <c r="VXP78" s="70"/>
      <c r="VXQ78" s="70"/>
      <c r="VXR78" s="71"/>
      <c r="VXT78" s="65"/>
      <c r="VXU78" s="69"/>
      <c r="VXV78" s="69"/>
      <c r="VXW78" s="70"/>
      <c r="VXX78" s="70"/>
      <c r="VXY78" s="70"/>
      <c r="VXZ78" s="71"/>
      <c r="VYB78" s="65"/>
      <c r="VYC78" s="69"/>
      <c r="VYD78" s="69"/>
      <c r="VYE78" s="70"/>
      <c r="VYF78" s="70"/>
      <c r="VYG78" s="70"/>
      <c r="VYH78" s="71"/>
      <c r="VYJ78" s="65"/>
      <c r="VYK78" s="69"/>
      <c r="VYL78" s="69"/>
      <c r="VYM78" s="70"/>
      <c r="VYN78" s="70"/>
      <c r="VYO78" s="70"/>
      <c r="VYP78" s="71"/>
      <c r="VYR78" s="65"/>
      <c r="VYS78" s="69"/>
      <c r="VYT78" s="69"/>
      <c r="VYU78" s="70"/>
      <c r="VYV78" s="70"/>
      <c r="VYW78" s="70"/>
      <c r="VYX78" s="71"/>
      <c r="VYZ78" s="65"/>
      <c r="VZA78" s="69"/>
      <c r="VZB78" s="69"/>
      <c r="VZC78" s="70"/>
      <c r="VZD78" s="70"/>
      <c r="VZE78" s="70"/>
      <c r="VZF78" s="71"/>
      <c r="VZH78" s="65"/>
      <c r="VZI78" s="69"/>
      <c r="VZJ78" s="69"/>
      <c r="VZK78" s="70"/>
      <c r="VZL78" s="70"/>
      <c r="VZM78" s="70"/>
      <c r="VZN78" s="71"/>
      <c r="VZP78" s="65"/>
      <c r="VZQ78" s="69"/>
      <c r="VZR78" s="69"/>
      <c r="VZS78" s="70"/>
      <c r="VZT78" s="70"/>
      <c r="VZU78" s="70"/>
      <c r="VZV78" s="71"/>
      <c r="VZX78" s="65"/>
      <c r="VZY78" s="69"/>
      <c r="VZZ78" s="69"/>
      <c r="WAA78" s="70"/>
      <c r="WAB78" s="70"/>
      <c r="WAC78" s="70"/>
      <c r="WAD78" s="71"/>
      <c r="WAF78" s="65"/>
      <c r="WAG78" s="69"/>
      <c r="WAH78" s="69"/>
      <c r="WAI78" s="70"/>
      <c r="WAJ78" s="70"/>
      <c r="WAK78" s="70"/>
      <c r="WAL78" s="71"/>
      <c r="WAN78" s="65"/>
      <c r="WAO78" s="69"/>
      <c r="WAP78" s="69"/>
      <c r="WAQ78" s="70"/>
      <c r="WAR78" s="70"/>
      <c r="WAS78" s="70"/>
      <c r="WAT78" s="71"/>
      <c r="WAV78" s="65"/>
      <c r="WAW78" s="69"/>
      <c r="WAX78" s="69"/>
      <c r="WAY78" s="70"/>
      <c r="WAZ78" s="70"/>
      <c r="WBA78" s="70"/>
      <c r="WBB78" s="71"/>
      <c r="WBD78" s="65"/>
      <c r="WBE78" s="69"/>
      <c r="WBF78" s="69"/>
      <c r="WBG78" s="70"/>
      <c r="WBH78" s="70"/>
      <c r="WBI78" s="70"/>
      <c r="WBJ78" s="71"/>
      <c r="WBL78" s="65"/>
      <c r="WBM78" s="69"/>
      <c r="WBN78" s="69"/>
      <c r="WBO78" s="70"/>
      <c r="WBP78" s="70"/>
      <c r="WBQ78" s="70"/>
      <c r="WBR78" s="71"/>
      <c r="WBT78" s="65"/>
      <c r="WBU78" s="69"/>
      <c r="WBV78" s="69"/>
      <c r="WBW78" s="70"/>
      <c r="WBX78" s="70"/>
      <c r="WBY78" s="70"/>
      <c r="WBZ78" s="71"/>
      <c r="WCB78" s="65"/>
      <c r="WCC78" s="69"/>
      <c r="WCD78" s="69"/>
      <c r="WCE78" s="70"/>
      <c r="WCF78" s="70"/>
      <c r="WCG78" s="70"/>
      <c r="WCH78" s="71"/>
      <c r="WCJ78" s="65"/>
      <c r="WCK78" s="69"/>
      <c r="WCL78" s="69"/>
      <c r="WCM78" s="70"/>
      <c r="WCN78" s="70"/>
      <c r="WCO78" s="70"/>
      <c r="WCP78" s="71"/>
      <c r="WCR78" s="65"/>
      <c r="WCS78" s="69"/>
      <c r="WCT78" s="69"/>
      <c r="WCU78" s="70"/>
      <c r="WCV78" s="70"/>
      <c r="WCW78" s="70"/>
      <c r="WCX78" s="71"/>
      <c r="WCZ78" s="65"/>
      <c r="WDA78" s="69"/>
      <c r="WDB78" s="69"/>
      <c r="WDC78" s="70"/>
      <c r="WDD78" s="70"/>
      <c r="WDE78" s="70"/>
      <c r="WDF78" s="71"/>
      <c r="WDH78" s="65"/>
      <c r="WDI78" s="69"/>
      <c r="WDJ78" s="69"/>
      <c r="WDK78" s="70"/>
      <c r="WDL78" s="70"/>
      <c r="WDM78" s="70"/>
      <c r="WDN78" s="71"/>
      <c r="WDP78" s="65"/>
      <c r="WDQ78" s="69"/>
      <c r="WDR78" s="69"/>
      <c r="WDS78" s="70"/>
      <c r="WDT78" s="70"/>
      <c r="WDU78" s="70"/>
      <c r="WDV78" s="71"/>
      <c r="WDX78" s="65"/>
      <c r="WDY78" s="69"/>
      <c r="WDZ78" s="69"/>
      <c r="WEA78" s="70"/>
      <c r="WEB78" s="70"/>
      <c r="WEC78" s="70"/>
      <c r="WED78" s="71"/>
      <c r="WEF78" s="65"/>
      <c r="WEG78" s="69"/>
      <c r="WEH78" s="69"/>
      <c r="WEI78" s="70"/>
      <c r="WEJ78" s="70"/>
      <c r="WEK78" s="70"/>
      <c r="WEL78" s="71"/>
      <c r="WEN78" s="65"/>
      <c r="WEO78" s="69"/>
      <c r="WEP78" s="69"/>
      <c r="WEQ78" s="70"/>
      <c r="WER78" s="70"/>
      <c r="WES78" s="70"/>
      <c r="WET78" s="71"/>
      <c r="WEV78" s="65"/>
      <c r="WEW78" s="69"/>
      <c r="WEX78" s="69"/>
      <c r="WEY78" s="70"/>
      <c r="WEZ78" s="70"/>
      <c r="WFA78" s="70"/>
      <c r="WFB78" s="71"/>
      <c r="WFD78" s="65"/>
      <c r="WFE78" s="69"/>
      <c r="WFF78" s="69"/>
      <c r="WFG78" s="70"/>
      <c r="WFH78" s="70"/>
      <c r="WFI78" s="70"/>
      <c r="WFJ78" s="71"/>
      <c r="WFL78" s="65"/>
      <c r="WFM78" s="69"/>
      <c r="WFN78" s="69"/>
      <c r="WFO78" s="70"/>
      <c r="WFP78" s="70"/>
      <c r="WFQ78" s="70"/>
      <c r="WFR78" s="71"/>
      <c r="WFT78" s="65"/>
      <c r="WFU78" s="69"/>
      <c r="WFV78" s="69"/>
      <c r="WFW78" s="70"/>
      <c r="WFX78" s="70"/>
      <c r="WFY78" s="70"/>
      <c r="WFZ78" s="71"/>
      <c r="WGB78" s="65"/>
      <c r="WGC78" s="69"/>
      <c r="WGD78" s="69"/>
      <c r="WGE78" s="70"/>
      <c r="WGF78" s="70"/>
      <c r="WGG78" s="70"/>
      <c r="WGH78" s="71"/>
      <c r="WGJ78" s="65"/>
      <c r="WGK78" s="69"/>
      <c r="WGL78" s="69"/>
      <c r="WGM78" s="70"/>
      <c r="WGN78" s="70"/>
      <c r="WGO78" s="70"/>
      <c r="WGP78" s="71"/>
      <c r="WGR78" s="65"/>
      <c r="WGS78" s="69"/>
      <c r="WGT78" s="69"/>
      <c r="WGU78" s="70"/>
      <c r="WGV78" s="70"/>
      <c r="WGW78" s="70"/>
      <c r="WGX78" s="71"/>
      <c r="WGZ78" s="65"/>
      <c r="WHA78" s="69"/>
      <c r="WHB78" s="69"/>
      <c r="WHC78" s="70"/>
      <c r="WHD78" s="70"/>
      <c r="WHE78" s="70"/>
      <c r="WHF78" s="71"/>
      <c r="WHH78" s="65"/>
      <c r="WHI78" s="69"/>
      <c r="WHJ78" s="69"/>
      <c r="WHK78" s="70"/>
      <c r="WHL78" s="70"/>
      <c r="WHM78" s="70"/>
      <c r="WHN78" s="71"/>
      <c r="WHP78" s="65"/>
      <c r="WHQ78" s="69"/>
      <c r="WHR78" s="69"/>
      <c r="WHS78" s="70"/>
      <c r="WHT78" s="70"/>
      <c r="WHU78" s="70"/>
      <c r="WHV78" s="71"/>
      <c r="WHX78" s="65"/>
      <c r="WHY78" s="69"/>
      <c r="WHZ78" s="69"/>
      <c r="WIA78" s="70"/>
      <c r="WIB78" s="70"/>
      <c r="WIC78" s="70"/>
      <c r="WID78" s="71"/>
      <c r="WIF78" s="65"/>
      <c r="WIG78" s="69"/>
      <c r="WIH78" s="69"/>
      <c r="WII78" s="70"/>
      <c r="WIJ78" s="70"/>
      <c r="WIK78" s="70"/>
      <c r="WIL78" s="71"/>
      <c r="WIN78" s="65"/>
      <c r="WIO78" s="69"/>
      <c r="WIP78" s="69"/>
      <c r="WIQ78" s="70"/>
      <c r="WIR78" s="70"/>
      <c r="WIS78" s="70"/>
      <c r="WIT78" s="71"/>
      <c r="WIV78" s="65"/>
      <c r="WIW78" s="69"/>
      <c r="WIX78" s="69"/>
      <c r="WIY78" s="70"/>
      <c r="WIZ78" s="70"/>
      <c r="WJA78" s="70"/>
      <c r="WJB78" s="71"/>
      <c r="WJD78" s="65"/>
      <c r="WJE78" s="69"/>
      <c r="WJF78" s="69"/>
      <c r="WJG78" s="70"/>
      <c r="WJH78" s="70"/>
      <c r="WJI78" s="70"/>
      <c r="WJJ78" s="71"/>
      <c r="WJL78" s="65"/>
      <c r="WJM78" s="69"/>
      <c r="WJN78" s="69"/>
      <c r="WJO78" s="70"/>
      <c r="WJP78" s="70"/>
      <c r="WJQ78" s="70"/>
      <c r="WJR78" s="71"/>
      <c r="WJT78" s="65"/>
      <c r="WJU78" s="69"/>
      <c r="WJV78" s="69"/>
      <c r="WJW78" s="70"/>
      <c r="WJX78" s="70"/>
      <c r="WJY78" s="70"/>
      <c r="WJZ78" s="71"/>
      <c r="WKB78" s="65"/>
      <c r="WKC78" s="69"/>
      <c r="WKD78" s="69"/>
      <c r="WKE78" s="70"/>
      <c r="WKF78" s="70"/>
      <c r="WKG78" s="70"/>
      <c r="WKH78" s="71"/>
      <c r="WKJ78" s="65"/>
      <c r="WKK78" s="69"/>
      <c r="WKL78" s="69"/>
      <c r="WKM78" s="70"/>
      <c r="WKN78" s="70"/>
      <c r="WKO78" s="70"/>
      <c r="WKP78" s="71"/>
      <c r="WKR78" s="65"/>
      <c r="WKS78" s="69"/>
      <c r="WKT78" s="69"/>
      <c r="WKU78" s="70"/>
      <c r="WKV78" s="70"/>
      <c r="WKW78" s="70"/>
      <c r="WKX78" s="71"/>
      <c r="WKZ78" s="65"/>
      <c r="WLA78" s="69"/>
      <c r="WLB78" s="69"/>
      <c r="WLC78" s="70"/>
      <c r="WLD78" s="70"/>
      <c r="WLE78" s="70"/>
      <c r="WLF78" s="71"/>
      <c r="WLH78" s="65"/>
      <c r="WLI78" s="69"/>
      <c r="WLJ78" s="69"/>
      <c r="WLK78" s="70"/>
      <c r="WLL78" s="70"/>
      <c r="WLM78" s="70"/>
      <c r="WLN78" s="71"/>
      <c r="WLP78" s="65"/>
      <c r="WLQ78" s="69"/>
      <c r="WLR78" s="69"/>
      <c r="WLS78" s="70"/>
      <c r="WLT78" s="70"/>
      <c r="WLU78" s="70"/>
      <c r="WLV78" s="71"/>
      <c r="WLX78" s="65"/>
      <c r="WLY78" s="69"/>
      <c r="WLZ78" s="69"/>
      <c r="WMA78" s="70"/>
      <c r="WMB78" s="70"/>
      <c r="WMC78" s="70"/>
      <c r="WMD78" s="71"/>
      <c r="WMF78" s="65"/>
      <c r="WMG78" s="69"/>
      <c r="WMH78" s="69"/>
      <c r="WMI78" s="70"/>
      <c r="WMJ78" s="70"/>
      <c r="WMK78" s="70"/>
      <c r="WML78" s="71"/>
      <c r="WMN78" s="65"/>
      <c r="WMO78" s="69"/>
      <c r="WMP78" s="69"/>
      <c r="WMQ78" s="70"/>
      <c r="WMR78" s="70"/>
      <c r="WMS78" s="70"/>
      <c r="WMT78" s="71"/>
      <c r="WMV78" s="65"/>
      <c r="WMW78" s="69"/>
      <c r="WMX78" s="69"/>
      <c r="WMY78" s="70"/>
      <c r="WMZ78" s="70"/>
      <c r="WNA78" s="70"/>
      <c r="WNB78" s="71"/>
      <c r="WND78" s="65"/>
      <c r="WNE78" s="69"/>
      <c r="WNF78" s="69"/>
      <c r="WNG78" s="70"/>
      <c r="WNH78" s="70"/>
      <c r="WNI78" s="70"/>
      <c r="WNJ78" s="71"/>
      <c r="WNL78" s="65"/>
      <c r="WNM78" s="69"/>
      <c r="WNN78" s="69"/>
      <c r="WNO78" s="70"/>
      <c r="WNP78" s="70"/>
      <c r="WNQ78" s="70"/>
      <c r="WNR78" s="71"/>
      <c r="WNT78" s="65"/>
      <c r="WNU78" s="69"/>
      <c r="WNV78" s="69"/>
      <c r="WNW78" s="70"/>
      <c r="WNX78" s="70"/>
      <c r="WNY78" s="70"/>
      <c r="WNZ78" s="71"/>
      <c r="WOB78" s="65"/>
      <c r="WOC78" s="69"/>
      <c r="WOD78" s="69"/>
      <c r="WOE78" s="70"/>
      <c r="WOF78" s="70"/>
      <c r="WOG78" s="70"/>
      <c r="WOH78" s="71"/>
      <c r="WOJ78" s="65"/>
      <c r="WOK78" s="69"/>
      <c r="WOL78" s="69"/>
      <c r="WOM78" s="70"/>
      <c r="WON78" s="70"/>
      <c r="WOO78" s="70"/>
      <c r="WOP78" s="71"/>
      <c r="WOR78" s="65"/>
      <c r="WOS78" s="69"/>
      <c r="WOT78" s="69"/>
      <c r="WOU78" s="70"/>
      <c r="WOV78" s="70"/>
      <c r="WOW78" s="70"/>
      <c r="WOX78" s="71"/>
      <c r="WOZ78" s="65"/>
      <c r="WPA78" s="69"/>
      <c r="WPB78" s="69"/>
      <c r="WPC78" s="70"/>
      <c r="WPD78" s="70"/>
      <c r="WPE78" s="70"/>
      <c r="WPF78" s="71"/>
      <c r="WPH78" s="65"/>
      <c r="WPI78" s="69"/>
      <c r="WPJ78" s="69"/>
      <c r="WPK78" s="70"/>
      <c r="WPL78" s="70"/>
      <c r="WPM78" s="70"/>
      <c r="WPN78" s="71"/>
      <c r="WPP78" s="65"/>
      <c r="WPQ78" s="69"/>
      <c r="WPR78" s="69"/>
      <c r="WPS78" s="70"/>
      <c r="WPT78" s="70"/>
      <c r="WPU78" s="70"/>
      <c r="WPV78" s="71"/>
      <c r="WPX78" s="65"/>
      <c r="WPY78" s="69"/>
      <c r="WPZ78" s="69"/>
      <c r="WQA78" s="70"/>
      <c r="WQB78" s="70"/>
      <c r="WQC78" s="70"/>
      <c r="WQD78" s="71"/>
      <c r="WQF78" s="65"/>
      <c r="WQG78" s="69"/>
      <c r="WQH78" s="69"/>
      <c r="WQI78" s="70"/>
      <c r="WQJ78" s="70"/>
      <c r="WQK78" s="70"/>
      <c r="WQL78" s="71"/>
      <c r="WQN78" s="65"/>
      <c r="WQO78" s="69"/>
      <c r="WQP78" s="69"/>
      <c r="WQQ78" s="70"/>
      <c r="WQR78" s="70"/>
      <c r="WQS78" s="70"/>
      <c r="WQT78" s="71"/>
      <c r="WQV78" s="65"/>
      <c r="WQW78" s="69"/>
      <c r="WQX78" s="69"/>
      <c r="WQY78" s="70"/>
      <c r="WQZ78" s="70"/>
      <c r="WRA78" s="70"/>
      <c r="WRB78" s="71"/>
      <c r="WRD78" s="65"/>
      <c r="WRE78" s="69"/>
      <c r="WRF78" s="69"/>
      <c r="WRG78" s="70"/>
      <c r="WRH78" s="70"/>
      <c r="WRI78" s="70"/>
      <c r="WRJ78" s="71"/>
      <c r="WRL78" s="65"/>
      <c r="WRM78" s="69"/>
      <c r="WRN78" s="69"/>
      <c r="WRO78" s="70"/>
      <c r="WRP78" s="70"/>
      <c r="WRQ78" s="70"/>
      <c r="WRR78" s="71"/>
      <c r="WRT78" s="65"/>
      <c r="WRU78" s="69"/>
      <c r="WRV78" s="69"/>
      <c r="WRW78" s="70"/>
      <c r="WRX78" s="70"/>
      <c r="WRY78" s="70"/>
      <c r="WRZ78" s="71"/>
      <c r="WSB78" s="65"/>
      <c r="WSC78" s="69"/>
      <c r="WSD78" s="69"/>
      <c r="WSE78" s="70"/>
      <c r="WSF78" s="70"/>
      <c r="WSG78" s="70"/>
      <c r="WSH78" s="71"/>
      <c r="WSJ78" s="65"/>
      <c r="WSK78" s="69"/>
      <c r="WSL78" s="69"/>
      <c r="WSM78" s="70"/>
      <c r="WSN78" s="70"/>
      <c r="WSO78" s="70"/>
      <c r="WSP78" s="71"/>
      <c r="WSR78" s="65"/>
      <c r="WSS78" s="69"/>
      <c r="WST78" s="69"/>
      <c r="WSU78" s="70"/>
      <c r="WSV78" s="70"/>
      <c r="WSW78" s="70"/>
      <c r="WSX78" s="71"/>
      <c r="WSZ78" s="65"/>
      <c r="WTA78" s="69"/>
      <c r="WTB78" s="69"/>
      <c r="WTC78" s="70"/>
      <c r="WTD78" s="70"/>
      <c r="WTE78" s="70"/>
      <c r="WTF78" s="71"/>
      <c r="WTH78" s="65"/>
      <c r="WTI78" s="69"/>
      <c r="WTJ78" s="69"/>
      <c r="WTK78" s="70"/>
      <c r="WTL78" s="70"/>
      <c r="WTM78" s="70"/>
      <c r="WTN78" s="71"/>
      <c r="WTP78" s="65"/>
      <c r="WTQ78" s="69"/>
      <c r="WTR78" s="69"/>
      <c r="WTS78" s="70"/>
      <c r="WTT78" s="70"/>
      <c r="WTU78" s="70"/>
      <c r="WTV78" s="71"/>
      <c r="WTX78" s="65"/>
      <c r="WTY78" s="69"/>
      <c r="WTZ78" s="69"/>
      <c r="WUA78" s="70"/>
      <c r="WUB78" s="70"/>
      <c r="WUC78" s="70"/>
      <c r="WUD78" s="71"/>
      <c r="WUF78" s="65"/>
      <c r="WUG78" s="69"/>
      <c r="WUH78" s="69"/>
      <c r="WUI78" s="70"/>
      <c r="WUJ78" s="70"/>
      <c r="WUK78" s="70"/>
      <c r="WUL78" s="71"/>
      <c r="WUN78" s="65"/>
      <c r="WUO78" s="69"/>
      <c r="WUP78" s="69"/>
      <c r="WUQ78" s="70"/>
      <c r="WUR78" s="70"/>
      <c r="WUS78" s="70"/>
      <c r="WUT78" s="71"/>
      <c r="WUV78" s="65"/>
      <c r="WUW78" s="69"/>
      <c r="WUX78" s="69"/>
      <c r="WUY78" s="70"/>
      <c r="WUZ78" s="70"/>
      <c r="WVA78" s="70"/>
      <c r="WVB78" s="71"/>
      <c r="WVD78" s="65"/>
      <c r="WVE78" s="69"/>
      <c r="WVF78" s="69"/>
      <c r="WVG78" s="70"/>
      <c r="WVH78" s="70"/>
      <c r="WVI78" s="70"/>
      <c r="WVJ78" s="71"/>
      <c r="WVL78" s="65"/>
      <c r="WVM78" s="69"/>
      <c r="WVN78" s="69"/>
      <c r="WVO78" s="70"/>
      <c r="WVP78" s="70"/>
      <c r="WVQ78" s="70"/>
      <c r="WVR78" s="71"/>
      <c r="WVT78" s="65"/>
      <c r="WVU78" s="69"/>
      <c r="WVV78" s="69"/>
      <c r="WVW78" s="70"/>
      <c r="WVX78" s="70"/>
      <c r="WVY78" s="70"/>
      <c r="WVZ78" s="71"/>
      <c r="WWB78" s="65"/>
      <c r="WWC78" s="69"/>
      <c r="WWD78" s="69"/>
      <c r="WWE78" s="70"/>
      <c r="WWF78" s="70"/>
      <c r="WWG78" s="70"/>
      <c r="WWH78" s="71"/>
      <c r="WWJ78" s="65"/>
      <c r="WWK78" s="69"/>
      <c r="WWL78" s="69"/>
      <c r="WWM78" s="70"/>
      <c r="WWN78" s="70"/>
      <c r="WWO78" s="70"/>
      <c r="WWP78" s="71"/>
      <c r="WWR78" s="65"/>
      <c r="WWS78" s="69"/>
      <c r="WWT78" s="69"/>
      <c r="WWU78" s="70"/>
      <c r="WWV78" s="70"/>
      <c r="WWW78" s="70"/>
      <c r="WWX78" s="71"/>
      <c r="WWZ78" s="65"/>
      <c r="WXA78" s="69"/>
      <c r="WXB78" s="69"/>
      <c r="WXC78" s="70"/>
      <c r="WXD78" s="70"/>
      <c r="WXE78" s="70"/>
      <c r="WXF78" s="71"/>
      <c r="WXH78" s="65"/>
      <c r="WXI78" s="69"/>
      <c r="WXJ78" s="69"/>
      <c r="WXK78" s="70"/>
      <c r="WXL78" s="70"/>
      <c r="WXM78" s="70"/>
      <c r="WXN78" s="71"/>
      <c r="WXP78" s="65"/>
      <c r="WXQ78" s="69"/>
      <c r="WXR78" s="69"/>
      <c r="WXS78" s="70"/>
      <c r="WXT78" s="70"/>
      <c r="WXU78" s="70"/>
      <c r="WXV78" s="71"/>
      <c r="WXX78" s="65"/>
      <c r="WXY78" s="69"/>
      <c r="WXZ78" s="69"/>
      <c r="WYA78" s="70"/>
      <c r="WYB78" s="70"/>
      <c r="WYC78" s="70"/>
      <c r="WYD78" s="71"/>
      <c r="WYF78" s="65"/>
      <c r="WYG78" s="69"/>
      <c r="WYH78" s="69"/>
      <c r="WYI78" s="70"/>
      <c r="WYJ78" s="70"/>
      <c r="WYK78" s="70"/>
      <c r="WYL78" s="71"/>
      <c r="WYN78" s="65"/>
      <c r="WYO78" s="69"/>
      <c r="WYP78" s="69"/>
      <c r="WYQ78" s="70"/>
      <c r="WYR78" s="70"/>
      <c r="WYS78" s="70"/>
      <c r="WYT78" s="71"/>
      <c r="WYV78" s="65"/>
      <c r="WYW78" s="69"/>
      <c r="WYX78" s="69"/>
      <c r="WYY78" s="70"/>
      <c r="WYZ78" s="70"/>
      <c r="WZA78" s="70"/>
      <c r="WZB78" s="71"/>
      <c r="WZD78" s="65"/>
      <c r="WZE78" s="69"/>
      <c r="WZF78" s="69"/>
      <c r="WZG78" s="70"/>
      <c r="WZH78" s="70"/>
      <c r="WZI78" s="70"/>
      <c r="WZJ78" s="71"/>
      <c r="WZL78" s="65"/>
      <c r="WZM78" s="69"/>
      <c r="WZN78" s="69"/>
      <c r="WZO78" s="70"/>
      <c r="WZP78" s="70"/>
      <c r="WZQ78" s="70"/>
      <c r="WZR78" s="71"/>
      <c r="WZT78" s="65"/>
      <c r="WZU78" s="69"/>
      <c r="WZV78" s="69"/>
      <c r="WZW78" s="70"/>
      <c r="WZX78" s="70"/>
      <c r="WZY78" s="70"/>
      <c r="WZZ78" s="71"/>
      <c r="XAB78" s="65"/>
      <c r="XAC78" s="69"/>
      <c r="XAD78" s="69"/>
      <c r="XAE78" s="70"/>
      <c r="XAF78" s="70"/>
      <c r="XAG78" s="70"/>
      <c r="XAH78" s="71"/>
      <c r="XAJ78" s="65"/>
      <c r="XAK78" s="69"/>
      <c r="XAL78" s="69"/>
      <c r="XAM78" s="70"/>
      <c r="XAN78" s="70"/>
      <c r="XAO78" s="70"/>
      <c r="XAP78" s="71"/>
      <c r="XAR78" s="65"/>
      <c r="XAS78" s="69"/>
      <c r="XAT78" s="69"/>
      <c r="XAU78" s="70"/>
      <c r="XAV78" s="70"/>
      <c r="XAW78" s="70"/>
      <c r="XAX78" s="71"/>
      <c r="XAZ78" s="65"/>
      <c r="XBA78" s="69"/>
      <c r="XBB78" s="69"/>
      <c r="XBC78" s="70"/>
      <c r="XBD78" s="70"/>
      <c r="XBE78" s="70"/>
      <c r="XBF78" s="71"/>
      <c r="XBH78" s="65"/>
      <c r="XBI78" s="69"/>
      <c r="XBJ78" s="69"/>
      <c r="XBK78" s="70"/>
      <c r="XBL78" s="70"/>
      <c r="XBM78" s="70"/>
      <c r="XBN78" s="71"/>
      <c r="XBP78" s="65"/>
      <c r="XBQ78" s="69"/>
      <c r="XBR78" s="69"/>
      <c r="XBS78" s="70"/>
      <c r="XBT78" s="70"/>
      <c r="XBU78" s="70"/>
      <c r="XBV78" s="71"/>
      <c r="XBX78" s="65"/>
      <c r="XBY78" s="69"/>
      <c r="XBZ78" s="69"/>
      <c r="XCA78" s="70"/>
      <c r="XCB78" s="70"/>
      <c r="XCC78" s="70"/>
      <c r="XCD78" s="71"/>
      <c r="XCF78" s="65"/>
      <c r="XCG78" s="69"/>
      <c r="XCH78" s="69"/>
      <c r="XCI78" s="70"/>
      <c r="XCJ78" s="70"/>
      <c r="XCK78" s="70"/>
      <c r="XCL78" s="71"/>
      <c r="XCN78" s="65"/>
      <c r="XCO78" s="69"/>
      <c r="XCP78" s="69"/>
      <c r="XCQ78" s="70"/>
      <c r="XCR78" s="70"/>
      <c r="XCS78" s="70"/>
      <c r="XCT78" s="71"/>
      <c r="XCV78" s="65"/>
      <c r="XCW78" s="69"/>
      <c r="XCX78" s="69"/>
      <c r="XCY78" s="70"/>
      <c r="XCZ78" s="70"/>
      <c r="XDA78" s="70"/>
      <c r="XDB78" s="71"/>
      <c r="XDD78" s="65"/>
      <c r="XDE78" s="69"/>
      <c r="XDF78" s="69"/>
      <c r="XDG78" s="70"/>
      <c r="XDH78" s="70"/>
      <c r="XDI78" s="70"/>
      <c r="XDJ78" s="71"/>
      <c r="XDL78" s="65"/>
      <c r="XDM78" s="69"/>
      <c r="XDN78" s="69"/>
      <c r="XDO78" s="70"/>
      <c r="XDP78" s="70"/>
      <c r="XDQ78" s="70"/>
      <c r="XDR78" s="71"/>
      <c r="XDT78" s="65"/>
      <c r="XDU78" s="69"/>
      <c r="XDV78" s="69"/>
      <c r="XDW78" s="70"/>
      <c r="XDX78" s="70"/>
      <c r="XDY78" s="70"/>
      <c r="XDZ78" s="71"/>
      <c r="XEB78" s="65"/>
      <c r="XEC78" s="69"/>
      <c r="XED78" s="69"/>
      <c r="XEE78" s="70"/>
      <c r="XEF78" s="70"/>
      <c r="XEG78" s="70"/>
      <c r="XEH78" s="71"/>
      <c r="XEJ78" s="65"/>
      <c r="XEK78" s="69"/>
      <c r="XEL78" s="69"/>
      <c r="XEM78" s="70"/>
      <c r="XEN78" s="70"/>
      <c r="XEO78" s="70"/>
      <c r="XEP78" s="71"/>
      <c r="XER78" s="65"/>
      <c r="XES78" s="69"/>
      <c r="XET78" s="69"/>
      <c r="XEU78" s="70"/>
      <c r="XEV78" s="70"/>
      <c r="XEW78" s="70"/>
      <c r="XEX78" s="71"/>
      <c r="XEZ78" s="65"/>
      <c r="XFA78" s="69"/>
      <c r="XFB78" s="69"/>
      <c r="XFC78" s="70"/>
      <c r="XFD78" s="70"/>
    </row>
    <row r="79" spans="1:16384" s="64" customFormat="1" ht="25.5" customHeight="1" x14ac:dyDescent="0.2">
      <c r="A79" s="426">
        <f t="shared" si="4"/>
        <v>70</v>
      </c>
      <c r="B79" s="1134"/>
      <c r="C79" s="1191"/>
      <c r="D79" s="1192" t="s">
        <v>93</v>
      </c>
      <c r="E79" s="1140"/>
      <c r="F79" s="1141"/>
      <c r="G79" s="62"/>
      <c r="H79" s="62"/>
      <c r="I79" s="62"/>
      <c r="J79" s="62"/>
      <c r="K79" s="57">
        <f>G79-I79+J79</f>
        <v>0</v>
      </c>
      <c r="L79" s="65"/>
      <c r="M79" s="69"/>
      <c r="N79" s="69"/>
      <c r="O79" s="70"/>
      <c r="P79" s="70"/>
      <c r="Q79" s="70"/>
      <c r="R79" s="71"/>
      <c r="T79" s="65"/>
      <c r="U79" s="69"/>
      <c r="V79" s="69"/>
      <c r="W79" s="70"/>
      <c r="X79" s="70"/>
      <c r="Y79" s="70"/>
      <c r="Z79" s="71"/>
      <c r="AB79" s="65"/>
      <c r="AC79" s="69"/>
      <c r="AD79" s="69"/>
      <c r="AE79" s="70"/>
      <c r="AF79" s="70"/>
      <c r="AG79" s="70"/>
      <c r="AH79" s="71"/>
      <c r="AJ79" s="65"/>
      <c r="AK79" s="69"/>
      <c r="AL79" s="69"/>
      <c r="AM79" s="70"/>
      <c r="AN79" s="70"/>
      <c r="AO79" s="70"/>
      <c r="AP79" s="71"/>
      <c r="AR79" s="65"/>
      <c r="AS79" s="69"/>
      <c r="AT79" s="69"/>
      <c r="AU79" s="70"/>
      <c r="AV79" s="70"/>
      <c r="AW79" s="70"/>
      <c r="AX79" s="71"/>
      <c r="AZ79" s="65"/>
      <c r="BA79" s="69"/>
      <c r="BB79" s="69"/>
      <c r="BC79" s="70"/>
      <c r="BD79" s="70"/>
      <c r="BE79" s="70"/>
      <c r="BF79" s="71"/>
      <c r="BH79" s="65"/>
      <c r="BI79" s="69"/>
      <c r="BJ79" s="69"/>
      <c r="BK79" s="70"/>
      <c r="BL79" s="70"/>
      <c r="BM79" s="70"/>
      <c r="BN79" s="71"/>
      <c r="BP79" s="65"/>
      <c r="BQ79" s="69"/>
      <c r="BR79" s="69"/>
      <c r="BS79" s="70"/>
      <c r="BT79" s="70"/>
      <c r="BU79" s="70"/>
      <c r="BV79" s="71"/>
      <c r="BX79" s="65"/>
      <c r="BY79" s="69"/>
      <c r="BZ79" s="69"/>
      <c r="CA79" s="70"/>
      <c r="CB79" s="70"/>
      <c r="CC79" s="70"/>
      <c r="CD79" s="71"/>
      <c r="CF79" s="65"/>
      <c r="CG79" s="69"/>
      <c r="CH79" s="69"/>
      <c r="CI79" s="70"/>
      <c r="CJ79" s="70"/>
      <c r="CK79" s="70"/>
      <c r="CL79" s="71"/>
      <c r="CN79" s="65"/>
      <c r="CO79" s="69"/>
      <c r="CP79" s="69"/>
      <c r="CQ79" s="70"/>
      <c r="CR79" s="70"/>
      <c r="CS79" s="70"/>
      <c r="CT79" s="71"/>
      <c r="CV79" s="65"/>
      <c r="CW79" s="69"/>
      <c r="CX79" s="69"/>
      <c r="CY79" s="70"/>
      <c r="CZ79" s="70"/>
      <c r="DA79" s="70"/>
      <c r="DB79" s="71"/>
      <c r="DD79" s="65"/>
      <c r="DE79" s="69"/>
      <c r="DF79" s="69"/>
      <c r="DG79" s="70"/>
      <c r="DH79" s="70"/>
      <c r="DI79" s="70"/>
      <c r="DJ79" s="71"/>
      <c r="DL79" s="65"/>
      <c r="DM79" s="69"/>
      <c r="DN79" s="69"/>
      <c r="DO79" s="70"/>
      <c r="DP79" s="70"/>
      <c r="DQ79" s="70"/>
      <c r="DR79" s="71"/>
      <c r="DT79" s="65"/>
      <c r="DU79" s="69"/>
      <c r="DV79" s="69"/>
      <c r="DW79" s="70"/>
      <c r="DX79" s="70"/>
      <c r="DY79" s="70"/>
      <c r="DZ79" s="71"/>
      <c r="EB79" s="65"/>
      <c r="EC79" s="69"/>
      <c r="ED79" s="69"/>
      <c r="EE79" s="70"/>
      <c r="EF79" s="70"/>
      <c r="EG79" s="70"/>
      <c r="EH79" s="71"/>
      <c r="EJ79" s="65"/>
      <c r="EK79" s="69"/>
      <c r="EL79" s="69"/>
      <c r="EM79" s="70"/>
      <c r="EN79" s="70"/>
      <c r="EO79" s="70"/>
      <c r="EP79" s="71"/>
      <c r="ER79" s="65"/>
      <c r="ES79" s="69"/>
      <c r="ET79" s="69"/>
      <c r="EU79" s="70"/>
      <c r="EV79" s="70"/>
      <c r="EW79" s="70"/>
      <c r="EX79" s="71"/>
      <c r="EZ79" s="65"/>
      <c r="FA79" s="69"/>
      <c r="FB79" s="69"/>
      <c r="FC79" s="70"/>
      <c r="FD79" s="70"/>
      <c r="FE79" s="70"/>
      <c r="FF79" s="71"/>
      <c r="FH79" s="65"/>
      <c r="FI79" s="69"/>
      <c r="FJ79" s="69"/>
      <c r="FK79" s="70"/>
      <c r="FL79" s="70"/>
      <c r="FM79" s="70"/>
      <c r="FN79" s="71"/>
      <c r="FP79" s="65"/>
      <c r="FQ79" s="69"/>
      <c r="FR79" s="69"/>
      <c r="FS79" s="70"/>
      <c r="FT79" s="70"/>
      <c r="FU79" s="70"/>
      <c r="FV79" s="71"/>
      <c r="FX79" s="65"/>
      <c r="FY79" s="69"/>
      <c r="FZ79" s="69"/>
      <c r="GA79" s="70"/>
      <c r="GB79" s="70"/>
      <c r="GC79" s="70"/>
      <c r="GD79" s="71"/>
      <c r="GF79" s="65"/>
      <c r="GG79" s="69"/>
      <c r="GH79" s="69"/>
      <c r="GI79" s="70"/>
      <c r="GJ79" s="70"/>
      <c r="GK79" s="70"/>
      <c r="GL79" s="71"/>
      <c r="GN79" s="65"/>
      <c r="GO79" s="69"/>
      <c r="GP79" s="69"/>
      <c r="GQ79" s="70"/>
      <c r="GR79" s="70"/>
      <c r="GS79" s="70"/>
      <c r="GT79" s="71"/>
      <c r="GV79" s="65"/>
      <c r="GW79" s="69"/>
      <c r="GX79" s="69"/>
      <c r="GY79" s="70"/>
      <c r="GZ79" s="70"/>
      <c r="HA79" s="70"/>
      <c r="HB79" s="71"/>
      <c r="HD79" s="65"/>
      <c r="HE79" s="69"/>
      <c r="HF79" s="69"/>
      <c r="HG79" s="70"/>
      <c r="HH79" s="70"/>
      <c r="HI79" s="70"/>
      <c r="HJ79" s="71"/>
      <c r="HL79" s="65"/>
      <c r="HM79" s="69"/>
      <c r="HN79" s="69"/>
      <c r="HO79" s="70"/>
      <c r="HP79" s="70"/>
      <c r="HQ79" s="70"/>
      <c r="HR79" s="71"/>
      <c r="HT79" s="65"/>
      <c r="HU79" s="69"/>
      <c r="HV79" s="69"/>
      <c r="HW79" s="70"/>
      <c r="HX79" s="70"/>
      <c r="HY79" s="70"/>
      <c r="HZ79" s="71"/>
      <c r="IB79" s="65"/>
      <c r="IC79" s="69"/>
      <c r="ID79" s="69"/>
      <c r="IE79" s="70"/>
      <c r="IF79" s="70"/>
      <c r="IG79" s="70"/>
      <c r="IH79" s="71"/>
      <c r="IJ79" s="65"/>
      <c r="IK79" s="69"/>
      <c r="IL79" s="69"/>
      <c r="IM79" s="70"/>
      <c r="IN79" s="70"/>
      <c r="IO79" s="70"/>
      <c r="IP79" s="71"/>
      <c r="IR79" s="65"/>
      <c r="IS79" s="69"/>
      <c r="IT79" s="69"/>
      <c r="IU79" s="70"/>
      <c r="IV79" s="70"/>
      <c r="IW79" s="70"/>
      <c r="IX79" s="71"/>
      <c r="IZ79" s="65"/>
      <c r="JA79" s="69"/>
      <c r="JB79" s="69"/>
      <c r="JC79" s="70"/>
      <c r="JD79" s="70"/>
      <c r="JE79" s="70"/>
      <c r="JF79" s="71"/>
      <c r="JH79" s="65"/>
      <c r="JI79" s="69"/>
      <c r="JJ79" s="69"/>
      <c r="JK79" s="70"/>
      <c r="JL79" s="70"/>
      <c r="JM79" s="70"/>
      <c r="JN79" s="71"/>
      <c r="JP79" s="65"/>
      <c r="JQ79" s="69"/>
      <c r="JR79" s="69"/>
      <c r="JS79" s="70"/>
      <c r="JT79" s="70"/>
      <c r="JU79" s="70"/>
      <c r="JV79" s="71"/>
      <c r="JX79" s="65"/>
      <c r="JY79" s="69"/>
      <c r="JZ79" s="69"/>
      <c r="KA79" s="70"/>
      <c r="KB79" s="70"/>
      <c r="KC79" s="70"/>
      <c r="KD79" s="71"/>
      <c r="KF79" s="65"/>
      <c r="KG79" s="69"/>
      <c r="KH79" s="69"/>
      <c r="KI79" s="70"/>
      <c r="KJ79" s="70"/>
      <c r="KK79" s="70"/>
      <c r="KL79" s="71"/>
      <c r="KN79" s="65"/>
      <c r="KO79" s="69"/>
      <c r="KP79" s="69"/>
      <c r="KQ79" s="70"/>
      <c r="KR79" s="70"/>
      <c r="KS79" s="70"/>
      <c r="KT79" s="71"/>
      <c r="KV79" s="65"/>
      <c r="KW79" s="69"/>
      <c r="KX79" s="69"/>
      <c r="KY79" s="70"/>
      <c r="KZ79" s="70"/>
      <c r="LA79" s="70"/>
      <c r="LB79" s="71"/>
      <c r="LD79" s="65"/>
      <c r="LE79" s="69"/>
      <c r="LF79" s="69"/>
      <c r="LG79" s="70"/>
      <c r="LH79" s="70"/>
      <c r="LI79" s="70"/>
      <c r="LJ79" s="71"/>
      <c r="LL79" s="65"/>
      <c r="LM79" s="69"/>
      <c r="LN79" s="69"/>
      <c r="LO79" s="70"/>
      <c r="LP79" s="70"/>
      <c r="LQ79" s="70"/>
      <c r="LR79" s="71"/>
      <c r="LT79" s="65"/>
      <c r="LU79" s="69"/>
      <c r="LV79" s="69"/>
      <c r="LW79" s="70"/>
      <c r="LX79" s="70"/>
      <c r="LY79" s="70"/>
      <c r="LZ79" s="71"/>
      <c r="MB79" s="65"/>
      <c r="MC79" s="69"/>
      <c r="MD79" s="69"/>
      <c r="ME79" s="70"/>
      <c r="MF79" s="70"/>
      <c r="MG79" s="70"/>
      <c r="MH79" s="71"/>
      <c r="MJ79" s="65"/>
      <c r="MK79" s="69"/>
      <c r="ML79" s="69"/>
      <c r="MM79" s="70"/>
      <c r="MN79" s="70"/>
      <c r="MO79" s="70"/>
      <c r="MP79" s="71"/>
      <c r="MR79" s="65"/>
      <c r="MS79" s="69"/>
      <c r="MT79" s="69"/>
      <c r="MU79" s="70"/>
      <c r="MV79" s="70"/>
      <c r="MW79" s="70"/>
      <c r="MX79" s="71"/>
      <c r="MZ79" s="65"/>
      <c r="NA79" s="69"/>
      <c r="NB79" s="69"/>
      <c r="NC79" s="70"/>
      <c r="ND79" s="70"/>
      <c r="NE79" s="70"/>
      <c r="NF79" s="71"/>
      <c r="NH79" s="65"/>
      <c r="NI79" s="69"/>
      <c r="NJ79" s="69"/>
      <c r="NK79" s="70"/>
      <c r="NL79" s="70"/>
      <c r="NM79" s="70"/>
      <c r="NN79" s="71"/>
      <c r="NP79" s="65"/>
      <c r="NQ79" s="69"/>
      <c r="NR79" s="69"/>
      <c r="NS79" s="70"/>
      <c r="NT79" s="70"/>
      <c r="NU79" s="70"/>
      <c r="NV79" s="71"/>
      <c r="NX79" s="65"/>
      <c r="NY79" s="69"/>
      <c r="NZ79" s="69"/>
      <c r="OA79" s="70"/>
      <c r="OB79" s="70"/>
      <c r="OC79" s="70"/>
      <c r="OD79" s="71"/>
      <c r="OF79" s="65"/>
      <c r="OG79" s="69"/>
      <c r="OH79" s="69"/>
      <c r="OI79" s="70"/>
      <c r="OJ79" s="70"/>
      <c r="OK79" s="70"/>
      <c r="OL79" s="71"/>
      <c r="ON79" s="65"/>
      <c r="OO79" s="69"/>
      <c r="OP79" s="69"/>
      <c r="OQ79" s="70"/>
      <c r="OR79" s="70"/>
      <c r="OS79" s="70"/>
      <c r="OT79" s="71"/>
      <c r="OV79" s="65"/>
      <c r="OW79" s="69"/>
      <c r="OX79" s="69"/>
      <c r="OY79" s="70"/>
      <c r="OZ79" s="70"/>
      <c r="PA79" s="70"/>
      <c r="PB79" s="71"/>
      <c r="PD79" s="65"/>
      <c r="PE79" s="69"/>
      <c r="PF79" s="69"/>
      <c r="PG79" s="70"/>
      <c r="PH79" s="70"/>
      <c r="PI79" s="70"/>
      <c r="PJ79" s="71"/>
      <c r="PL79" s="65"/>
      <c r="PM79" s="69"/>
      <c r="PN79" s="69"/>
      <c r="PO79" s="70"/>
      <c r="PP79" s="70"/>
      <c r="PQ79" s="70"/>
      <c r="PR79" s="71"/>
      <c r="PT79" s="65"/>
      <c r="PU79" s="69"/>
      <c r="PV79" s="69"/>
      <c r="PW79" s="70"/>
      <c r="PX79" s="70"/>
      <c r="PY79" s="70"/>
      <c r="PZ79" s="71"/>
      <c r="QB79" s="65"/>
      <c r="QC79" s="69"/>
      <c r="QD79" s="69"/>
      <c r="QE79" s="70"/>
      <c r="QF79" s="70"/>
      <c r="QG79" s="70"/>
      <c r="QH79" s="71"/>
      <c r="QJ79" s="65"/>
      <c r="QK79" s="69"/>
      <c r="QL79" s="69"/>
      <c r="QM79" s="70"/>
      <c r="QN79" s="70"/>
      <c r="QO79" s="70"/>
      <c r="QP79" s="71"/>
      <c r="QR79" s="65"/>
      <c r="QS79" s="69"/>
      <c r="QT79" s="69"/>
      <c r="QU79" s="70"/>
      <c r="QV79" s="70"/>
      <c r="QW79" s="70"/>
      <c r="QX79" s="71"/>
      <c r="QZ79" s="65"/>
      <c r="RA79" s="69"/>
      <c r="RB79" s="69"/>
      <c r="RC79" s="70"/>
      <c r="RD79" s="70"/>
      <c r="RE79" s="70"/>
      <c r="RF79" s="71"/>
      <c r="RH79" s="65"/>
      <c r="RI79" s="69"/>
      <c r="RJ79" s="69"/>
      <c r="RK79" s="70"/>
      <c r="RL79" s="70"/>
      <c r="RM79" s="70"/>
      <c r="RN79" s="71"/>
      <c r="RP79" s="65"/>
      <c r="RQ79" s="69"/>
      <c r="RR79" s="69"/>
      <c r="RS79" s="70"/>
      <c r="RT79" s="70"/>
      <c r="RU79" s="70"/>
      <c r="RV79" s="71"/>
      <c r="RX79" s="65"/>
      <c r="RY79" s="69"/>
      <c r="RZ79" s="69"/>
      <c r="SA79" s="70"/>
      <c r="SB79" s="70"/>
      <c r="SC79" s="70"/>
      <c r="SD79" s="71"/>
      <c r="SF79" s="65"/>
      <c r="SG79" s="69"/>
      <c r="SH79" s="69"/>
      <c r="SI79" s="70"/>
      <c r="SJ79" s="70"/>
      <c r="SK79" s="70"/>
      <c r="SL79" s="71"/>
      <c r="SN79" s="65"/>
      <c r="SO79" s="69"/>
      <c r="SP79" s="69"/>
      <c r="SQ79" s="70"/>
      <c r="SR79" s="70"/>
      <c r="SS79" s="70"/>
      <c r="ST79" s="71"/>
      <c r="SV79" s="65"/>
      <c r="SW79" s="69"/>
      <c r="SX79" s="69"/>
      <c r="SY79" s="70"/>
      <c r="SZ79" s="70"/>
      <c r="TA79" s="70"/>
      <c r="TB79" s="71"/>
      <c r="TD79" s="65"/>
      <c r="TE79" s="69"/>
      <c r="TF79" s="69"/>
      <c r="TG79" s="70"/>
      <c r="TH79" s="70"/>
      <c r="TI79" s="70"/>
      <c r="TJ79" s="71"/>
      <c r="TL79" s="65"/>
      <c r="TM79" s="69"/>
      <c r="TN79" s="69"/>
      <c r="TO79" s="70"/>
      <c r="TP79" s="70"/>
      <c r="TQ79" s="70"/>
      <c r="TR79" s="71"/>
      <c r="TT79" s="65"/>
      <c r="TU79" s="69"/>
      <c r="TV79" s="69"/>
      <c r="TW79" s="70"/>
      <c r="TX79" s="70"/>
      <c r="TY79" s="70"/>
      <c r="TZ79" s="71"/>
      <c r="UB79" s="65"/>
      <c r="UC79" s="69"/>
      <c r="UD79" s="69"/>
      <c r="UE79" s="70"/>
      <c r="UF79" s="70"/>
      <c r="UG79" s="70"/>
      <c r="UH79" s="71"/>
      <c r="UJ79" s="65"/>
      <c r="UK79" s="69"/>
      <c r="UL79" s="69"/>
      <c r="UM79" s="70"/>
      <c r="UN79" s="70"/>
      <c r="UO79" s="70"/>
      <c r="UP79" s="71"/>
      <c r="UR79" s="65"/>
      <c r="US79" s="69"/>
      <c r="UT79" s="69"/>
      <c r="UU79" s="70"/>
      <c r="UV79" s="70"/>
      <c r="UW79" s="70"/>
      <c r="UX79" s="71"/>
      <c r="UZ79" s="65"/>
      <c r="VA79" s="69"/>
      <c r="VB79" s="69"/>
      <c r="VC79" s="70"/>
      <c r="VD79" s="70"/>
      <c r="VE79" s="70"/>
      <c r="VF79" s="71"/>
      <c r="VH79" s="65"/>
      <c r="VI79" s="69"/>
      <c r="VJ79" s="69"/>
      <c r="VK79" s="70"/>
      <c r="VL79" s="70"/>
      <c r="VM79" s="70"/>
      <c r="VN79" s="71"/>
      <c r="VP79" s="65"/>
      <c r="VQ79" s="69"/>
      <c r="VR79" s="69"/>
      <c r="VS79" s="70"/>
      <c r="VT79" s="70"/>
      <c r="VU79" s="70"/>
      <c r="VV79" s="71"/>
      <c r="VX79" s="65"/>
      <c r="VY79" s="69"/>
      <c r="VZ79" s="69"/>
      <c r="WA79" s="70"/>
      <c r="WB79" s="70"/>
      <c r="WC79" s="70"/>
      <c r="WD79" s="71"/>
      <c r="WF79" s="65"/>
      <c r="WG79" s="69"/>
      <c r="WH79" s="69"/>
      <c r="WI79" s="70"/>
      <c r="WJ79" s="70"/>
      <c r="WK79" s="70"/>
      <c r="WL79" s="71"/>
      <c r="WN79" s="65"/>
      <c r="WO79" s="69"/>
      <c r="WP79" s="69"/>
      <c r="WQ79" s="70"/>
      <c r="WR79" s="70"/>
      <c r="WS79" s="70"/>
      <c r="WT79" s="71"/>
      <c r="WV79" s="65"/>
      <c r="WW79" s="69"/>
      <c r="WX79" s="69"/>
      <c r="WY79" s="70"/>
      <c r="WZ79" s="70"/>
      <c r="XA79" s="70"/>
      <c r="XB79" s="71"/>
      <c r="XD79" s="65"/>
      <c r="XE79" s="69"/>
      <c r="XF79" s="69"/>
      <c r="XG79" s="70"/>
      <c r="XH79" s="70"/>
      <c r="XI79" s="70"/>
      <c r="XJ79" s="71"/>
      <c r="XL79" s="65"/>
      <c r="XM79" s="69"/>
      <c r="XN79" s="69"/>
      <c r="XO79" s="70"/>
      <c r="XP79" s="70"/>
      <c r="XQ79" s="70"/>
      <c r="XR79" s="71"/>
      <c r="XT79" s="65"/>
      <c r="XU79" s="69"/>
      <c r="XV79" s="69"/>
      <c r="XW79" s="70"/>
      <c r="XX79" s="70"/>
      <c r="XY79" s="70"/>
      <c r="XZ79" s="71"/>
      <c r="YB79" s="65"/>
      <c r="YC79" s="69"/>
      <c r="YD79" s="69"/>
      <c r="YE79" s="70"/>
      <c r="YF79" s="70"/>
      <c r="YG79" s="70"/>
      <c r="YH79" s="71"/>
      <c r="YJ79" s="65"/>
      <c r="YK79" s="69"/>
      <c r="YL79" s="69"/>
      <c r="YM79" s="70"/>
      <c r="YN79" s="70"/>
      <c r="YO79" s="70"/>
      <c r="YP79" s="71"/>
      <c r="YR79" s="65"/>
      <c r="YS79" s="69"/>
      <c r="YT79" s="69"/>
      <c r="YU79" s="70"/>
      <c r="YV79" s="70"/>
      <c r="YW79" s="70"/>
      <c r="YX79" s="71"/>
      <c r="YZ79" s="65"/>
      <c r="ZA79" s="69"/>
      <c r="ZB79" s="69"/>
      <c r="ZC79" s="70"/>
      <c r="ZD79" s="70"/>
      <c r="ZE79" s="70"/>
      <c r="ZF79" s="71"/>
      <c r="ZH79" s="65"/>
      <c r="ZI79" s="69"/>
      <c r="ZJ79" s="69"/>
      <c r="ZK79" s="70"/>
      <c r="ZL79" s="70"/>
      <c r="ZM79" s="70"/>
      <c r="ZN79" s="71"/>
      <c r="ZP79" s="65"/>
      <c r="ZQ79" s="69"/>
      <c r="ZR79" s="69"/>
      <c r="ZS79" s="70"/>
      <c r="ZT79" s="70"/>
      <c r="ZU79" s="70"/>
      <c r="ZV79" s="71"/>
      <c r="ZX79" s="65"/>
      <c r="ZY79" s="69"/>
      <c r="ZZ79" s="69"/>
      <c r="AAA79" s="70"/>
      <c r="AAB79" s="70"/>
      <c r="AAC79" s="70"/>
      <c r="AAD79" s="71"/>
      <c r="AAF79" s="65"/>
      <c r="AAG79" s="69"/>
      <c r="AAH79" s="69"/>
      <c r="AAI79" s="70"/>
      <c r="AAJ79" s="70"/>
      <c r="AAK79" s="70"/>
      <c r="AAL79" s="71"/>
      <c r="AAN79" s="65"/>
      <c r="AAO79" s="69"/>
      <c r="AAP79" s="69"/>
      <c r="AAQ79" s="70"/>
      <c r="AAR79" s="70"/>
      <c r="AAS79" s="70"/>
      <c r="AAT79" s="71"/>
      <c r="AAV79" s="65"/>
      <c r="AAW79" s="69"/>
      <c r="AAX79" s="69"/>
      <c r="AAY79" s="70"/>
      <c r="AAZ79" s="70"/>
      <c r="ABA79" s="70"/>
      <c r="ABB79" s="71"/>
      <c r="ABD79" s="65"/>
      <c r="ABE79" s="69"/>
      <c r="ABF79" s="69"/>
      <c r="ABG79" s="70"/>
      <c r="ABH79" s="70"/>
      <c r="ABI79" s="70"/>
      <c r="ABJ79" s="71"/>
      <c r="ABL79" s="65"/>
      <c r="ABM79" s="69"/>
      <c r="ABN79" s="69"/>
      <c r="ABO79" s="70"/>
      <c r="ABP79" s="70"/>
      <c r="ABQ79" s="70"/>
      <c r="ABR79" s="71"/>
      <c r="ABT79" s="65"/>
      <c r="ABU79" s="69"/>
      <c r="ABV79" s="69"/>
      <c r="ABW79" s="70"/>
      <c r="ABX79" s="70"/>
      <c r="ABY79" s="70"/>
      <c r="ABZ79" s="71"/>
      <c r="ACB79" s="65"/>
      <c r="ACC79" s="69"/>
      <c r="ACD79" s="69"/>
      <c r="ACE79" s="70"/>
      <c r="ACF79" s="70"/>
      <c r="ACG79" s="70"/>
      <c r="ACH79" s="71"/>
      <c r="ACJ79" s="65"/>
      <c r="ACK79" s="69"/>
      <c r="ACL79" s="69"/>
      <c r="ACM79" s="70"/>
      <c r="ACN79" s="70"/>
      <c r="ACO79" s="70"/>
      <c r="ACP79" s="71"/>
      <c r="ACR79" s="65"/>
      <c r="ACS79" s="69"/>
      <c r="ACT79" s="69"/>
      <c r="ACU79" s="70"/>
      <c r="ACV79" s="70"/>
      <c r="ACW79" s="70"/>
      <c r="ACX79" s="71"/>
      <c r="ACZ79" s="65"/>
      <c r="ADA79" s="69"/>
      <c r="ADB79" s="69"/>
      <c r="ADC79" s="70"/>
      <c r="ADD79" s="70"/>
      <c r="ADE79" s="70"/>
      <c r="ADF79" s="71"/>
      <c r="ADH79" s="65"/>
      <c r="ADI79" s="69"/>
      <c r="ADJ79" s="69"/>
      <c r="ADK79" s="70"/>
      <c r="ADL79" s="70"/>
      <c r="ADM79" s="70"/>
      <c r="ADN79" s="71"/>
      <c r="ADP79" s="65"/>
      <c r="ADQ79" s="69"/>
      <c r="ADR79" s="69"/>
      <c r="ADS79" s="70"/>
      <c r="ADT79" s="70"/>
      <c r="ADU79" s="70"/>
      <c r="ADV79" s="71"/>
      <c r="ADX79" s="65"/>
      <c r="ADY79" s="69"/>
      <c r="ADZ79" s="69"/>
      <c r="AEA79" s="70"/>
      <c r="AEB79" s="70"/>
      <c r="AEC79" s="70"/>
      <c r="AED79" s="71"/>
      <c r="AEF79" s="65"/>
      <c r="AEG79" s="69"/>
      <c r="AEH79" s="69"/>
      <c r="AEI79" s="70"/>
      <c r="AEJ79" s="70"/>
      <c r="AEK79" s="70"/>
      <c r="AEL79" s="71"/>
      <c r="AEN79" s="65"/>
      <c r="AEO79" s="69"/>
      <c r="AEP79" s="69"/>
      <c r="AEQ79" s="70"/>
      <c r="AER79" s="70"/>
      <c r="AES79" s="70"/>
      <c r="AET79" s="71"/>
      <c r="AEV79" s="65"/>
      <c r="AEW79" s="69"/>
      <c r="AEX79" s="69"/>
      <c r="AEY79" s="70"/>
      <c r="AEZ79" s="70"/>
      <c r="AFA79" s="70"/>
      <c r="AFB79" s="71"/>
      <c r="AFD79" s="65"/>
      <c r="AFE79" s="69"/>
      <c r="AFF79" s="69"/>
      <c r="AFG79" s="70"/>
      <c r="AFH79" s="70"/>
      <c r="AFI79" s="70"/>
      <c r="AFJ79" s="71"/>
      <c r="AFL79" s="65"/>
      <c r="AFM79" s="69"/>
      <c r="AFN79" s="69"/>
      <c r="AFO79" s="70"/>
      <c r="AFP79" s="70"/>
      <c r="AFQ79" s="70"/>
      <c r="AFR79" s="71"/>
      <c r="AFT79" s="65"/>
      <c r="AFU79" s="69"/>
      <c r="AFV79" s="69"/>
      <c r="AFW79" s="70"/>
      <c r="AFX79" s="70"/>
      <c r="AFY79" s="70"/>
      <c r="AFZ79" s="71"/>
      <c r="AGB79" s="65"/>
      <c r="AGC79" s="69"/>
      <c r="AGD79" s="69"/>
      <c r="AGE79" s="70"/>
      <c r="AGF79" s="70"/>
      <c r="AGG79" s="70"/>
      <c r="AGH79" s="71"/>
      <c r="AGJ79" s="65"/>
      <c r="AGK79" s="69"/>
      <c r="AGL79" s="69"/>
      <c r="AGM79" s="70"/>
      <c r="AGN79" s="70"/>
      <c r="AGO79" s="70"/>
      <c r="AGP79" s="71"/>
      <c r="AGR79" s="65"/>
      <c r="AGS79" s="69"/>
      <c r="AGT79" s="69"/>
      <c r="AGU79" s="70"/>
      <c r="AGV79" s="70"/>
      <c r="AGW79" s="70"/>
      <c r="AGX79" s="71"/>
      <c r="AGZ79" s="65"/>
      <c r="AHA79" s="69"/>
      <c r="AHB79" s="69"/>
      <c r="AHC79" s="70"/>
      <c r="AHD79" s="70"/>
      <c r="AHE79" s="70"/>
      <c r="AHF79" s="71"/>
      <c r="AHH79" s="65"/>
      <c r="AHI79" s="69"/>
      <c r="AHJ79" s="69"/>
      <c r="AHK79" s="70"/>
      <c r="AHL79" s="70"/>
      <c r="AHM79" s="70"/>
      <c r="AHN79" s="71"/>
      <c r="AHP79" s="65"/>
      <c r="AHQ79" s="69"/>
      <c r="AHR79" s="69"/>
      <c r="AHS79" s="70"/>
      <c r="AHT79" s="70"/>
      <c r="AHU79" s="70"/>
      <c r="AHV79" s="71"/>
      <c r="AHX79" s="65"/>
      <c r="AHY79" s="69"/>
      <c r="AHZ79" s="69"/>
      <c r="AIA79" s="70"/>
      <c r="AIB79" s="70"/>
      <c r="AIC79" s="70"/>
      <c r="AID79" s="71"/>
      <c r="AIF79" s="65"/>
      <c r="AIG79" s="69"/>
      <c r="AIH79" s="69"/>
      <c r="AII79" s="70"/>
      <c r="AIJ79" s="70"/>
      <c r="AIK79" s="70"/>
      <c r="AIL79" s="71"/>
      <c r="AIN79" s="65"/>
      <c r="AIO79" s="69"/>
      <c r="AIP79" s="69"/>
      <c r="AIQ79" s="70"/>
      <c r="AIR79" s="70"/>
      <c r="AIS79" s="70"/>
      <c r="AIT79" s="71"/>
      <c r="AIV79" s="65"/>
      <c r="AIW79" s="69"/>
      <c r="AIX79" s="69"/>
      <c r="AIY79" s="70"/>
      <c r="AIZ79" s="70"/>
      <c r="AJA79" s="70"/>
      <c r="AJB79" s="71"/>
      <c r="AJD79" s="65"/>
      <c r="AJE79" s="69"/>
      <c r="AJF79" s="69"/>
      <c r="AJG79" s="70"/>
      <c r="AJH79" s="70"/>
      <c r="AJI79" s="70"/>
      <c r="AJJ79" s="71"/>
      <c r="AJL79" s="65"/>
      <c r="AJM79" s="69"/>
      <c r="AJN79" s="69"/>
      <c r="AJO79" s="70"/>
      <c r="AJP79" s="70"/>
      <c r="AJQ79" s="70"/>
      <c r="AJR79" s="71"/>
      <c r="AJT79" s="65"/>
      <c r="AJU79" s="69"/>
      <c r="AJV79" s="69"/>
      <c r="AJW79" s="70"/>
      <c r="AJX79" s="70"/>
      <c r="AJY79" s="70"/>
      <c r="AJZ79" s="71"/>
      <c r="AKB79" s="65"/>
      <c r="AKC79" s="69"/>
      <c r="AKD79" s="69"/>
      <c r="AKE79" s="70"/>
      <c r="AKF79" s="70"/>
      <c r="AKG79" s="70"/>
      <c r="AKH79" s="71"/>
      <c r="AKJ79" s="65"/>
      <c r="AKK79" s="69"/>
      <c r="AKL79" s="69"/>
      <c r="AKM79" s="70"/>
      <c r="AKN79" s="70"/>
      <c r="AKO79" s="70"/>
      <c r="AKP79" s="71"/>
      <c r="AKR79" s="65"/>
      <c r="AKS79" s="69"/>
      <c r="AKT79" s="69"/>
      <c r="AKU79" s="70"/>
      <c r="AKV79" s="70"/>
      <c r="AKW79" s="70"/>
      <c r="AKX79" s="71"/>
      <c r="AKZ79" s="65"/>
      <c r="ALA79" s="69"/>
      <c r="ALB79" s="69"/>
      <c r="ALC79" s="70"/>
      <c r="ALD79" s="70"/>
      <c r="ALE79" s="70"/>
      <c r="ALF79" s="71"/>
      <c r="ALH79" s="65"/>
      <c r="ALI79" s="69"/>
      <c r="ALJ79" s="69"/>
      <c r="ALK79" s="70"/>
      <c r="ALL79" s="70"/>
      <c r="ALM79" s="70"/>
      <c r="ALN79" s="71"/>
      <c r="ALP79" s="65"/>
      <c r="ALQ79" s="69"/>
      <c r="ALR79" s="69"/>
      <c r="ALS79" s="70"/>
      <c r="ALT79" s="70"/>
      <c r="ALU79" s="70"/>
      <c r="ALV79" s="71"/>
      <c r="ALX79" s="65"/>
      <c r="ALY79" s="69"/>
      <c r="ALZ79" s="69"/>
      <c r="AMA79" s="70"/>
      <c r="AMB79" s="70"/>
      <c r="AMC79" s="70"/>
      <c r="AMD79" s="71"/>
      <c r="AMF79" s="65"/>
      <c r="AMG79" s="69"/>
      <c r="AMH79" s="69"/>
      <c r="AMI79" s="70"/>
      <c r="AMJ79" s="70"/>
      <c r="AMK79" s="70"/>
      <c r="AML79" s="71"/>
      <c r="AMN79" s="65"/>
      <c r="AMO79" s="69"/>
      <c r="AMP79" s="69"/>
      <c r="AMQ79" s="70"/>
      <c r="AMR79" s="70"/>
      <c r="AMS79" s="70"/>
      <c r="AMT79" s="71"/>
      <c r="AMV79" s="65"/>
      <c r="AMW79" s="69"/>
      <c r="AMX79" s="69"/>
      <c r="AMY79" s="70"/>
      <c r="AMZ79" s="70"/>
      <c r="ANA79" s="70"/>
      <c r="ANB79" s="71"/>
      <c r="AND79" s="65"/>
      <c r="ANE79" s="69"/>
      <c r="ANF79" s="69"/>
      <c r="ANG79" s="70"/>
      <c r="ANH79" s="70"/>
      <c r="ANI79" s="70"/>
      <c r="ANJ79" s="71"/>
      <c r="ANL79" s="65"/>
      <c r="ANM79" s="69"/>
      <c r="ANN79" s="69"/>
      <c r="ANO79" s="70"/>
      <c r="ANP79" s="70"/>
      <c r="ANQ79" s="70"/>
      <c r="ANR79" s="71"/>
      <c r="ANT79" s="65"/>
      <c r="ANU79" s="69"/>
      <c r="ANV79" s="69"/>
      <c r="ANW79" s="70"/>
      <c r="ANX79" s="70"/>
      <c r="ANY79" s="70"/>
      <c r="ANZ79" s="71"/>
      <c r="AOB79" s="65"/>
      <c r="AOC79" s="69"/>
      <c r="AOD79" s="69"/>
      <c r="AOE79" s="70"/>
      <c r="AOF79" s="70"/>
      <c r="AOG79" s="70"/>
      <c r="AOH79" s="71"/>
      <c r="AOJ79" s="65"/>
      <c r="AOK79" s="69"/>
      <c r="AOL79" s="69"/>
      <c r="AOM79" s="70"/>
      <c r="AON79" s="70"/>
      <c r="AOO79" s="70"/>
      <c r="AOP79" s="71"/>
      <c r="AOR79" s="65"/>
      <c r="AOS79" s="69"/>
      <c r="AOT79" s="69"/>
      <c r="AOU79" s="70"/>
      <c r="AOV79" s="70"/>
      <c r="AOW79" s="70"/>
      <c r="AOX79" s="71"/>
      <c r="AOZ79" s="65"/>
      <c r="APA79" s="69"/>
      <c r="APB79" s="69"/>
      <c r="APC79" s="70"/>
      <c r="APD79" s="70"/>
      <c r="APE79" s="70"/>
      <c r="APF79" s="71"/>
      <c r="APH79" s="65"/>
      <c r="API79" s="69"/>
      <c r="APJ79" s="69"/>
      <c r="APK79" s="70"/>
      <c r="APL79" s="70"/>
      <c r="APM79" s="70"/>
      <c r="APN79" s="71"/>
      <c r="APP79" s="65"/>
      <c r="APQ79" s="69"/>
      <c r="APR79" s="69"/>
      <c r="APS79" s="70"/>
      <c r="APT79" s="70"/>
      <c r="APU79" s="70"/>
      <c r="APV79" s="71"/>
      <c r="APX79" s="65"/>
      <c r="APY79" s="69"/>
      <c r="APZ79" s="69"/>
      <c r="AQA79" s="70"/>
      <c r="AQB79" s="70"/>
      <c r="AQC79" s="70"/>
      <c r="AQD79" s="71"/>
      <c r="AQF79" s="65"/>
      <c r="AQG79" s="69"/>
      <c r="AQH79" s="69"/>
      <c r="AQI79" s="70"/>
      <c r="AQJ79" s="70"/>
      <c r="AQK79" s="70"/>
      <c r="AQL79" s="71"/>
      <c r="AQN79" s="65"/>
      <c r="AQO79" s="69"/>
      <c r="AQP79" s="69"/>
      <c r="AQQ79" s="70"/>
      <c r="AQR79" s="70"/>
      <c r="AQS79" s="70"/>
      <c r="AQT79" s="71"/>
      <c r="AQV79" s="65"/>
      <c r="AQW79" s="69"/>
      <c r="AQX79" s="69"/>
      <c r="AQY79" s="70"/>
      <c r="AQZ79" s="70"/>
      <c r="ARA79" s="70"/>
      <c r="ARB79" s="71"/>
      <c r="ARD79" s="65"/>
      <c r="ARE79" s="69"/>
      <c r="ARF79" s="69"/>
      <c r="ARG79" s="70"/>
      <c r="ARH79" s="70"/>
      <c r="ARI79" s="70"/>
      <c r="ARJ79" s="71"/>
      <c r="ARL79" s="65"/>
      <c r="ARM79" s="69"/>
      <c r="ARN79" s="69"/>
      <c r="ARO79" s="70"/>
      <c r="ARP79" s="70"/>
      <c r="ARQ79" s="70"/>
      <c r="ARR79" s="71"/>
      <c r="ART79" s="65"/>
      <c r="ARU79" s="69"/>
      <c r="ARV79" s="69"/>
      <c r="ARW79" s="70"/>
      <c r="ARX79" s="70"/>
      <c r="ARY79" s="70"/>
      <c r="ARZ79" s="71"/>
      <c r="ASB79" s="65"/>
      <c r="ASC79" s="69"/>
      <c r="ASD79" s="69"/>
      <c r="ASE79" s="70"/>
      <c r="ASF79" s="70"/>
      <c r="ASG79" s="70"/>
      <c r="ASH79" s="71"/>
      <c r="ASJ79" s="65"/>
      <c r="ASK79" s="69"/>
      <c r="ASL79" s="69"/>
      <c r="ASM79" s="70"/>
      <c r="ASN79" s="70"/>
      <c r="ASO79" s="70"/>
      <c r="ASP79" s="71"/>
      <c r="ASR79" s="65"/>
      <c r="ASS79" s="69"/>
      <c r="AST79" s="69"/>
      <c r="ASU79" s="70"/>
      <c r="ASV79" s="70"/>
      <c r="ASW79" s="70"/>
      <c r="ASX79" s="71"/>
      <c r="ASZ79" s="65"/>
      <c r="ATA79" s="69"/>
      <c r="ATB79" s="69"/>
      <c r="ATC79" s="70"/>
      <c r="ATD79" s="70"/>
      <c r="ATE79" s="70"/>
      <c r="ATF79" s="71"/>
      <c r="ATH79" s="65"/>
      <c r="ATI79" s="69"/>
      <c r="ATJ79" s="69"/>
      <c r="ATK79" s="70"/>
      <c r="ATL79" s="70"/>
      <c r="ATM79" s="70"/>
      <c r="ATN79" s="71"/>
      <c r="ATP79" s="65"/>
      <c r="ATQ79" s="69"/>
      <c r="ATR79" s="69"/>
      <c r="ATS79" s="70"/>
      <c r="ATT79" s="70"/>
      <c r="ATU79" s="70"/>
      <c r="ATV79" s="71"/>
      <c r="ATX79" s="65"/>
      <c r="ATY79" s="69"/>
      <c r="ATZ79" s="69"/>
      <c r="AUA79" s="70"/>
      <c r="AUB79" s="70"/>
      <c r="AUC79" s="70"/>
      <c r="AUD79" s="71"/>
      <c r="AUF79" s="65"/>
      <c r="AUG79" s="69"/>
      <c r="AUH79" s="69"/>
      <c r="AUI79" s="70"/>
      <c r="AUJ79" s="70"/>
      <c r="AUK79" s="70"/>
      <c r="AUL79" s="71"/>
      <c r="AUN79" s="65"/>
      <c r="AUO79" s="69"/>
      <c r="AUP79" s="69"/>
      <c r="AUQ79" s="70"/>
      <c r="AUR79" s="70"/>
      <c r="AUS79" s="70"/>
      <c r="AUT79" s="71"/>
      <c r="AUV79" s="65"/>
      <c r="AUW79" s="69"/>
      <c r="AUX79" s="69"/>
      <c r="AUY79" s="70"/>
      <c r="AUZ79" s="70"/>
      <c r="AVA79" s="70"/>
      <c r="AVB79" s="71"/>
      <c r="AVD79" s="65"/>
      <c r="AVE79" s="69"/>
      <c r="AVF79" s="69"/>
      <c r="AVG79" s="70"/>
      <c r="AVH79" s="70"/>
      <c r="AVI79" s="70"/>
      <c r="AVJ79" s="71"/>
      <c r="AVL79" s="65"/>
      <c r="AVM79" s="69"/>
      <c r="AVN79" s="69"/>
      <c r="AVO79" s="70"/>
      <c r="AVP79" s="70"/>
      <c r="AVQ79" s="70"/>
      <c r="AVR79" s="71"/>
      <c r="AVT79" s="65"/>
      <c r="AVU79" s="69"/>
      <c r="AVV79" s="69"/>
      <c r="AVW79" s="70"/>
      <c r="AVX79" s="70"/>
      <c r="AVY79" s="70"/>
      <c r="AVZ79" s="71"/>
      <c r="AWB79" s="65"/>
      <c r="AWC79" s="69"/>
      <c r="AWD79" s="69"/>
      <c r="AWE79" s="70"/>
      <c r="AWF79" s="70"/>
      <c r="AWG79" s="70"/>
      <c r="AWH79" s="71"/>
      <c r="AWJ79" s="65"/>
      <c r="AWK79" s="69"/>
      <c r="AWL79" s="69"/>
      <c r="AWM79" s="70"/>
      <c r="AWN79" s="70"/>
      <c r="AWO79" s="70"/>
      <c r="AWP79" s="71"/>
      <c r="AWR79" s="65"/>
      <c r="AWS79" s="69"/>
      <c r="AWT79" s="69"/>
      <c r="AWU79" s="70"/>
      <c r="AWV79" s="70"/>
      <c r="AWW79" s="70"/>
      <c r="AWX79" s="71"/>
      <c r="AWZ79" s="65"/>
      <c r="AXA79" s="69"/>
      <c r="AXB79" s="69"/>
      <c r="AXC79" s="70"/>
      <c r="AXD79" s="70"/>
      <c r="AXE79" s="70"/>
      <c r="AXF79" s="71"/>
      <c r="AXH79" s="65"/>
      <c r="AXI79" s="69"/>
      <c r="AXJ79" s="69"/>
      <c r="AXK79" s="70"/>
      <c r="AXL79" s="70"/>
      <c r="AXM79" s="70"/>
      <c r="AXN79" s="71"/>
      <c r="AXP79" s="65"/>
      <c r="AXQ79" s="69"/>
      <c r="AXR79" s="69"/>
      <c r="AXS79" s="70"/>
      <c r="AXT79" s="70"/>
      <c r="AXU79" s="70"/>
      <c r="AXV79" s="71"/>
      <c r="AXX79" s="65"/>
      <c r="AXY79" s="69"/>
      <c r="AXZ79" s="69"/>
      <c r="AYA79" s="70"/>
      <c r="AYB79" s="70"/>
      <c r="AYC79" s="70"/>
      <c r="AYD79" s="71"/>
      <c r="AYF79" s="65"/>
      <c r="AYG79" s="69"/>
      <c r="AYH79" s="69"/>
      <c r="AYI79" s="70"/>
      <c r="AYJ79" s="70"/>
      <c r="AYK79" s="70"/>
      <c r="AYL79" s="71"/>
      <c r="AYN79" s="65"/>
      <c r="AYO79" s="69"/>
      <c r="AYP79" s="69"/>
      <c r="AYQ79" s="70"/>
      <c r="AYR79" s="70"/>
      <c r="AYS79" s="70"/>
      <c r="AYT79" s="71"/>
      <c r="AYV79" s="65"/>
      <c r="AYW79" s="69"/>
      <c r="AYX79" s="69"/>
      <c r="AYY79" s="70"/>
      <c r="AYZ79" s="70"/>
      <c r="AZA79" s="70"/>
      <c r="AZB79" s="71"/>
      <c r="AZD79" s="65"/>
      <c r="AZE79" s="69"/>
      <c r="AZF79" s="69"/>
      <c r="AZG79" s="70"/>
      <c r="AZH79" s="70"/>
      <c r="AZI79" s="70"/>
      <c r="AZJ79" s="71"/>
      <c r="AZL79" s="65"/>
      <c r="AZM79" s="69"/>
      <c r="AZN79" s="69"/>
      <c r="AZO79" s="70"/>
      <c r="AZP79" s="70"/>
      <c r="AZQ79" s="70"/>
      <c r="AZR79" s="71"/>
      <c r="AZT79" s="65"/>
      <c r="AZU79" s="69"/>
      <c r="AZV79" s="69"/>
      <c r="AZW79" s="70"/>
      <c r="AZX79" s="70"/>
      <c r="AZY79" s="70"/>
      <c r="AZZ79" s="71"/>
      <c r="BAB79" s="65"/>
      <c r="BAC79" s="69"/>
      <c r="BAD79" s="69"/>
      <c r="BAE79" s="70"/>
      <c r="BAF79" s="70"/>
      <c r="BAG79" s="70"/>
      <c r="BAH79" s="71"/>
      <c r="BAJ79" s="65"/>
      <c r="BAK79" s="69"/>
      <c r="BAL79" s="69"/>
      <c r="BAM79" s="70"/>
      <c r="BAN79" s="70"/>
      <c r="BAO79" s="70"/>
      <c r="BAP79" s="71"/>
      <c r="BAR79" s="65"/>
      <c r="BAS79" s="69"/>
      <c r="BAT79" s="69"/>
      <c r="BAU79" s="70"/>
      <c r="BAV79" s="70"/>
      <c r="BAW79" s="70"/>
      <c r="BAX79" s="71"/>
      <c r="BAZ79" s="65"/>
      <c r="BBA79" s="69"/>
      <c r="BBB79" s="69"/>
      <c r="BBC79" s="70"/>
      <c r="BBD79" s="70"/>
      <c r="BBE79" s="70"/>
      <c r="BBF79" s="71"/>
      <c r="BBH79" s="65"/>
      <c r="BBI79" s="69"/>
      <c r="BBJ79" s="69"/>
      <c r="BBK79" s="70"/>
      <c r="BBL79" s="70"/>
      <c r="BBM79" s="70"/>
      <c r="BBN79" s="71"/>
      <c r="BBP79" s="65"/>
      <c r="BBQ79" s="69"/>
      <c r="BBR79" s="69"/>
      <c r="BBS79" s="70"/>
      <c r="BBT79" s="70"/>
      <c r="BBU79" s="70"/>
      <c r="BBV79" s="71"/>
      <c r="BBX79" s="65"/>
      <c r="BBY79" s="69"/>
      <c r="BBZ79" s="69"/>
      <c r="BCA79" s="70"/>
      <c r="BCB79" s="70"/>
      <c r="BCC79" s="70"/>
      <c r="BCD79" s="71"/>
      <c r="BCF79" s="65"/>
      <c r="BCG79" s="69"/>
      <c r="BCH79" s="69"/>
      <c r="BCI79" s="70"/>
      <c r="BCJ79" s="70"/>
      <c r="BCK79" s="70"/>
      <c r="BCL79" s="71"/>
      <c r="BCN79" s="65"/>
      <c r="BCO79" s="69"/>
      <c r="BCP79" s="69"/>
      <c r="BCQ79" s="70"/>
      <c r="BCR79" s="70"/>
      <c r="BCS79" s="70"/>
      <c r="BCT79" s="71"/>
      <c r="BCV79" s="65"/>
      <c r="BCW79" s="69"/>
      <c r="BCX79" s="69"/>
      <c r="BCY79" s="70"/>
      <c r="BCZ79" s="70"/>
      <c r="BDA79" s="70"/>
      <c r="BDB79" s="71"/>
      <c r="BDD79" s="65"/>
      <c r="BDE79" s="69"/>
      <c r="BDF79" s="69"/>
      <c r="BDG79" s="70"/>
      <c r="BDH79" s="70"/>
      <c r="BDI79" s="70"/>
      <c r="BDJ79" s="71"/>
      <c r="BDL79" s="65"/>
      <c r="BDM79" s="69"/>
      <c r="BDN79" s="69"/>
      <c r="BDO79" s="70"/>
      <c r="BDP79" s="70"/>
      <c r="BDQ79" s="70"/>
      <c r="BDR79" s="71"/>
      <c r="BDT79" s="65"/>
      <c r="BDU79" s="69"/>
      <c r="BDV79" s="69"/>
      <c r="BDW79" s="70"/>
      <c r="BDX79" s="70"/>
      <c r="BDY79" s="70"/>
      <c r="BDZ79" s="71"/>
      <c r="BEB79" s="65"/>
      <c r="BEC79" s="69"/>
      <c r="BED79" s="69"/>
      <c r="BEE79" s="70"/>
      <c r="BEF79" s="70"/>
      <c r="BEG79" s="70"/>
      <c r="BEH79" s="71"/>
      <c r="BEJ79" s="65"/>
      <c r="BEK79" s="69"/>
      <c r="BEL79" s="69"/>
      <c r="BEM79" s="70"/>
      <c r="BEN79" s="70"/>
      <c r="BEO79" s="70"/>
      <c r="BEP79" s="71"/>
      <c r="BER79" s="65"/>
      <c r="BES79" s="69"/>
      <c r="BET79" s="69"/>
      <c r="BEU79" s="70"/>
      <c r="BEV79" s="70"/>
      <c r="BEW79" s="70"/>
      <c r="BEX79" s="71"/>
      <c r="BEZ79" s="65"/>
      <c r="BFA79" s="69"/>
      <c r="BFB79" s="69"/>
      <c r="BFC79" s="70"/>
      <c r="BFD79" s="70"/>
      <c r="BFE79" s="70"/>
      <c r="BFF79" s="71"/>
      <c r="BFH79" s="65"/>
      <c r="BFI79" s="69"/>
      <c r="BFJ79" s="69"/>
      <c r="BFK79" s="70"/>
      <c r="BFL79" s="70"/>
      <c r="BFM79" s="70"/>
      <c r="BFN79" s="71"/>
      <c r="BFP79" s="65"/>
      <c r="BFQ79" s="69"/>
      <c r="BFR79" s="69"/>
      <c r="BFS79" s="70"/>
      <c r="BFT79" s="70"/>
      <c r="BFU79" s="70"/>
      <c r="BFV79" s="71"/>
      <c r="BFX79" s="65"/>
      <c r="BFY79" s="69"/>
      <c r="BFZ79" s="69"/>
      <c r="BGA79" s="70"/>
      <c r="BGB79" s="70"/>
      <c r="BGC79" s="70"/>
      <c r="BGD79" s="71"/>
      <c r="BGF79" s="65"/>
      <c r="BGG79" s="69"/>
      <c r="BGH79" s="69"/>
      <c r="BGI79" s="70"/>
      <c r="BGJ79" s="70"/>
      <c r="BGK79" s="70"/>
      <c r="BGL79" s="71"/>
      <c r="BGN79" s="65"/>
      <c r="BGO79" s="69"/>
      <c r="BGP79" s="69"/>
      <c r="BGQ79" s="70"/>
      <c r="BGR79" s="70"/>
      <c r="BGS79" s="70"/>
      <c r="BGT79" s="71"/>
      <c r="BGV79" s="65"/>
      <c r="BGW79" s="69"/>
      <c r="BGX79" s="69"/>
      <c r="BGY79" s="70"/>
      <c r="BGZ79" s="70"/>
      <c r="BHA79" s="70"/>
      <c r="BHB79" s="71"/>
      <c r="BHD79" s="65"/>
      <c r="BHE79" s="69"/>
      <c r="BHF79" s="69"/>
      <c r="BHG79" s="70"/>
      <c r="BHH79" s="70"/>
      <c r="BHI79" s="70"/>
      <c r="BHJ79" s="71"/>
      <c r="BHL79" s="65"/>
      <c r="BHM79" s="69"/>
      <c r="BHN79" s="69"/>
      <c r="BHO79" s="70"/>
      <c r="BHP79" s="70"/>
      <c r="BHQ79" s="70"/>
      <c r="BHR79" s="71"/>
      <c r="BHT79" s="65"/>
      <c r="BHU79" s="69"/>
      <c r="BHV79" s="69"/>
      <c r="BHW79" s="70"/>
      <c r="BHX79" s="70"/>
      <c r="BHY79" s="70"/>
      <c r="BHZ79" s="71"/>
      <c r="BIB79" s="65"/>
      <c r="BIC79" s="69"/>
      <c r="BID79" s="69"/>
      <c r="BIE79" s="70"/>
      <c r="BIF79" s="70"/>
      <c r="BIG79" s="70"/>
      <c r="BIH79" s="71"/>
      <c r="BIJ79" s="65"/>
      <c r="BIK79" s="69"/>
      <c r="BIL79" s="69"/>
      <c r="BIM79" s="70"/>
      <c r="BIN79" s="70"/>
      <c r="BIO79" s="70"/>
      <c r="BIP79" s="71"/>
      <c r="BIR79" s="65"/>
      <c r="BIS79" s="69"/>
      <c r="BIT79" s="69"/>
      <c r="BIU79" s="70"/>
      <c r="BIV79" s="70"/>
      <c r="BIW79" s="70"/>
      <c r="BIX79" s="71"/>
      <c r="BIZ79" s="65"/>
      <c r="BJA79" s="69"/>
      <c r="BJB79" s="69"/>
      <c r="BJC79" s="70"/>
      <c r="BJD79" s="70"/>
      <c r="BJE79" s="70"/>
      <c r="BJF79" s="71"/>
      <c r="BJH79" s="65"/>
      <c r="BJI79" s="69"/>
      <c r="BJJ79" s="69"/>
      <c r="BJK79" s="70"/>
      <c r="BJL79" s="70"/>
      <c r="BJM79" s="70"/>
      <c r="BJN79" s="71"/>
      <c r="BJP79" s="65"/>
      <c r="BJQ79" s="69"/>
      <c r="BJR79" s="69"/>
      <c r="BJS79" s="70"/>
      <c r="BJT79" s="70"/>
      <c r="BJU79" s="70"/>
      <c r="BJV79" s="71"/>
      <c r="BJX79" s="65"/>
      <c r="BJY79" s="69"/>
      <c r="BJZ79" s="69"/>
      <c r="BKA79" s="70"/>
      <c r="BKB79" s="70"/>
      <c r="BKC79" s="70"/>
      <c r="BKD79" s="71"/>
      <c r="BKF79" s="65"/>
      <c r="BKG79" s="69"/>
      <c r="BKH79" s="69"/>
      <c r="BKI79" s="70"/>
      <c r="BKJ79" s="70"/>
      <c r="BKK79" s="70"/>
      <c r="BKL79" s="71"/>
      <c r="BKN79" s="65"/>
      <c r="BKO79" s="69"/>
      <c r="BKP79" s="69"/>
      <c r="BKQ79" s="70"/>
      <c r="BKR79" s="70"/>
      <c r="BKS79" s="70"/>
      <c r="BKT79" s="71"/>
      <c r="BKV79" s="65"/>
      <c r="BKW79" s="69"/>
      <c r="BKX79" s="69"/>
      <c r="BKY79" s="70"/>
      <c r="BKZ79" s="70"/>
      <c r="BLA79" s="70"/>
      <c r="BLB79" s="71"/>
      <c r="BLD79" s="65"/>
      <c r="BLE79" s="69"/>
      <c r="BLF79" s="69"/>
      <c r="BLG79" s="70"/>
      <c r="BLH79" s="70"/>
      <c r="BLI79" s="70"/>
      <c r="BLJ79" s="71"/>
      <c r="BLL79" s="65"/>
      <c r="BLM79" s="69"/>
      <c r="BLN79" s="69"/>
      <c r="BLO79" s="70"/>
      <c r="BLP79" s="70"/>
      <c r="BLQ79" s="70"/>
      <c r="BLR79" s="71"/>
      <c r="BLT79" s="65"/>
      <c r="BLU79" s="69"/>
      <c r="BLV79" s="69"/>
      <c r="BLW79" s="70"/>
      <c r="BLX79" s="70"/>
      <c r="BLY79" s="70"/>
      <c r="BLZ79" s="71"/>
      <c r="BMB79" s="65"/>
      <c r="BMC79" s="69"/>
      <c r="BMD79" s="69"/>
      <c r="BME79" s="70"/>
      <c r="BMF79" s="70"/>
      <c r="BMG79" s="70"/>
      <c r="BMH79" s="71"/>
      <c r="BMJ79" s="65"/>
      <c r="BMK79" s="69"/>
      <c r="BML79" s="69"/>
      <c r="BMM79" s="70"/>
      <c r="BMN79" s="70"/>
      <c r="BMO79" s="70"/>
      <c r="BMP79" s="71"/>
      <c r="BMR79" s="65"/>
      <c r="BMS79" s="69"/>
      <c r="BMT79" s="69"/>
      <c r="BMU79" s="70"/>
      <c r="BMV79" s="70"/>
      <c r="BMW79" s="70"/>
      <c r="BMX79" s="71"/>
      <c r="BMZ79" s="65"/>
      <c r="BNA79" s="69"/>
      <c r="BNB79" s="69"/>
      <c r="BNC79" s="70"/>
      <c r="BND79" s="70"/>
      <c r="BNE79" s="70"/>
      <c r="BNF79" s="71"/>
      <c r="BNH79" s="65"/>
      <c r="BNI79" s="69"/>
      <c r="BNJ79" s="69"/>
      <c r="BNK79" s="70"/>
      <c r="BNL79" s="70"/>
      <c r="BNM79" s="70"/>
      <c r="BNN79" s="71"/>
      <c r="BNP79" s="65"/>
      <c r="BNQ79" s="69"/>
      <c r="BNR79" s="69"/>
      <c r="BNS79" s="70"/>
      <c r="BNT79" s="70"/>
      <c r="BNU79" s="70"/>
      <c r="BNV79" s="71"/>
      <c r="BNX79" s="65"/>
      <c r="BNY79" s="69"/>
      <c r="BNZ79" s="69"/>
      <c r="BOA79" s="70"/>
      <c r="BOB79" s="70"/>
      <c r="BOC79" s="70"/>
      <c r="BOD79" s="71"/>
      <c r="BOF79" s="65"/>
      <c r="BOG79" s="69"/>
      <c r="BOH79" s="69"/>
      <c r="BOI79" s="70"/>
      <c r="BOJ79" s="70"/>
      <c r="BOK79" s="70"/>
      <c r="BOL79" s="71"/>
      <c r="BON79" s="65"/>
      <c r="BOO79" s="69"/>
      <c r="BOP79" s="69"/>
      <c r="BOQ79" s="70"/>
      <c r="BOR79" s="70"/>
      <c r="BOS79" s="70"/>
      <c r="BOT79" s="71"/>
      <c r="BOV79" s="65"/>
      <c r="BOW79" s="69"/>
      <c r="BOX79" s="69"/>
      <c r="BOY79" s="70"/>
      <c r="BOZ79" s="70"/>
      <c r="BPA79" s="70"/>
      <c r="BPB79" s="71"/>
      <c r="BPD79" s="65"/>
      <c r="BPE79" s="69"/>
      <c r="BPF79" s="69"/>
      <c r="BPG79" s="70"/>
      <c r="BPH79" s="70"/>
      <c r="BPI79" s="70"/>
      <c r="BPJ79" s="71"/>
      <c r="BPL79" s="65"/>
      <c r="BPM79" s="69"/>
      <c r="BPN79" s="69"/>
      <c r="BPO79" s="70"/>
      <c r="BPP79" s="70"/>
      <c r="BPQ79" s="70"/>
      <c r="BPR79" s="71"/>
      <c r="BPT79" s="65"/>
      <c r="BPU79" s="69"/>
      <c r="BPV79" s="69"/>
      <c r="BPW79" s="70"/>
      <c r="BPX79" s="70"/>
      <c r="BPY79" s="70"/>
      <c r="BPZ79" s="71"/>
      <c r="BQB79" s="65"/>
      <c r="BQC79" s="69"/>
      <c r="BQD79" s="69"/>
      <c r="BQE79" s="70"/>
      <c r="BQF79" s="70"/>
      <c r="BQG79" s="70"/>
      <c r="BQH79" s="71"/>
      <c r="BQJ79" s="65"/>
      <c r="BQK79" s="69"/>
      <c r="BQL79" s="69"/>
      <c r="BQM79" s="70"/>
      <c r="BQN79" s="70"/>
      <c r="BQO79" s="70"/>
      <c r="BQP79" s="71"/>
      <c r="BQR79" s="65"/>
      <c r="BQS79" s="69"/>
      <c r="BQT79" s="69"/>
      <c r="BQU79" s="70"/>
      <c r="BQV79" s="70"/>
      <c r="BQW79" s="70"/>
      <c r="BQX79" s="71"/>
      <c r="BQZ79" s="65"/>
      <c r="BRA79" s="69"/>
      <c r="BRB79" s="69"/>
      <c r="BRC79" s="70"/>
      <c r="BRD79" s="70"/>
      <c r="BRE79" s="70"/>
      <c r="BRF79" s="71"/>
      <c r="BRH79" s="65"/>
      <c r="BRI79" s="69"/>
      <c r="BRJ79" s="69"/>
      <c r="BRK79" s="70"/>
      <c r="BRL79" s="70"/>
      <c r="BRM79" s="70"/>
      <c r="BRN79" s="71"/>
      <c r="BRP79" s="65"/>
      <c r="BRQ79" s="69"/>
      <c r="BRR79" s="69"/>
      <c r="BRS79" s="70"/>
      <c r="BRT79" s="70"/>
      <c r="BRU79" s="70"/>
      <c r="BRV79" s="71"/>
      <c r="BRX79" s="65"/>
      <c r="BRY79" s="69"/>
      <c r="BRZ79" s="69"/>
      <c r="BSA79" s="70"/>
      <c r="BSB79" s="70"/>
      <c r="BSC79" s="70"/>
      <c r="BSD79" s="71"/>
      <c r="BSF79" s="65"/>
      <c r="BSG79" s="69"/>
      <c r="BSH79" s="69"/>
      <c r="BSI79" s="70"/>
      <c r="BSJ79" s="70"/>
      <c r="BSK79" s="70"/>
      <c r="BSL79" s="71"/>
      <c r="BSN79" s="65"/>
      <c r="BSO79" s="69"/>
      <c r="BSP79" s="69"/>
      <c r="BSQ79" s="70"/>
      <c r="BSR79" s="70"/>
      <c r="BSS79" s="70"/>
      <c r="BST79" s="71"/>
      <c r="BSV79" s="65"/>
      <c r="BSW79" s="69"/>
      <c r="BSX79" s="69"/>
      <c r="BSY79" s="70"/>
      <c r="BSZ79" s="70"/>
      <c r="BTA79" s="70"/>
      <c r="BTB79" s="71"/>
      <c r="BTD79" s="65"/>
      <c r="BTE79" s="69"/>
      <c r="BTF79" s="69"/>
      <c r="BTG79" s="70"/>
      <c r="BTH79" s="70"/>
      <c r="BTI79" s="70"/>
      <c r="BTJ79" s="71"/>
      <c r="BTL79" s="65"/>
      <c r="BTM79" s="69"/>
      <c r="BTN79" s="69"/>
      <c r="BTO79" s="70"/>
      <c r="BTP79" s="70"/>
      <c r="BTQ79" s="70"/>
      <c r="BTR79" s="71"/>
      <c r="BTT79" s="65"/>
      <c r="BTU79" s="69"/>
      <c r="BTV79" s="69"/>
      <c r="BTW79" s="70"/>
      <c r="BTX79" s="70"/>
      <c r="BTY79" s="70"/>
      <c r="BTZ79" s="71"/>
      <c r="BUB79" s="65"/>
      <c r="BUC79" s="69"/>
      <c r="BUD79" s="69"/>
      <c r="BUE79" s="70"/>
      <c r="BUF79" s="70"/>
      <c r="BUG79" s="70"/>
      <c r="BUH79" s="71"/>
      <c r="BUJ79" s="65"/>
      <c r="BUK79" s="69"/>
      <c r="BUL79" s="69"/>
      <c r="BUM79" s="70"/>
      <c r="BUN79" s="70"/>
      <c r="BUO79" s="70"/>
      <c r="BUP79" s="71"/>
      <c r="BUR79" s="65"/>
      <c r="BUS79" s="69"/>
      <c r="BUT79" s="69"/>
      <c r="BUU79" s="70"/>
      <c r="BUV79" s="70"/>
      <c r="BUW79" s="70"/>
      <c r="BUX79" s="71"/>
      <c r="BUZ79" s="65"/>
      <c r="BVA79" s="69"/>
      <c r="BVB79" s="69"/>
      <c r="BVC79" s="70"/>
      <c r="BVD79" s="70"/>
      <c r="BVE79" s="70"/>
      <c r="BVF79" s="71"/>
      <c r="BVH79" s="65"/>
      <c r="BVI79" s="69"/>
      <c r="BVJ79" s="69"/>
      <c r="BVK79" s="70"/>
      <c r="BVL79" s="70"/>
      <c r="BVM79" s="70"/>
      <c r="BVN79" s="71"/>
      <c r="BVP79" s="65"/>
      <c r="BVQ79" s="69"/>
      <c r="BVR79" s="69"/>
      <c r="BVS79" s="70"/>
      <c r="BVT79" s="70"/>
      <c r="BVU79" s="70"/>
      <c r="BVV79" s="71"/>
      <c r="BVX79" s="65"/>
      <c r="BVY79" s="69"/>
      <c r="BVZ79" s="69"/>
      <c r="BWA79" s="70"/>
      <c r="BWB79" s="70"/>
      <c r="BWC79" s="70"/>
      <c r="BWD79" s="71"/>
      <c r="BWF79" s="65"/>
      <c r="BWG79" s="69"/>
      <c r="BWH79" s="69"/>
      <c r="BWI79" s="70"/>
      <c r="BWJ79" s="70"/>
      <c r="BWK79" s="70"/>
      <c r="BWL79" s="71"/>
      <c r="BWN79" s="65"/>
      <c r="BWO79" s="69"/>
      <c r="BWP79" s="69"/>
      <c r="BWQ79" s="70"/>
      <c r="BWR79" s="70"/>
      <c r="BWS79" s="70"/>
      <c r="BWT79" s="71"/>
      <c r="BWV79" s="65"/>
      <c r="BWW79" s="69"/>
      <c r="BWX79" s="69"/>
      <c r="BWY79" s="70"/>
      <c r="BWZ79" s="70"/>
      <c r="BXA79" s="70"/>
      <c r="BXB79" s="71"/>
      <c r="BXD79" s="65"/>
      <c r="BXE79" s="69"/>
      <c r="BXF79" s="69"/>
      <c r="BXG79" s="70"/>
      <c r="BXH79" s="70"/>
      <c r="BXI79" s="70"/>
      <c r="BXJ79" s="71"/>
      <c r="BXL79" s="65"/>
      <c r="BXM79" s="69"/>
      <c r="BXN79" s="69"/>
      <c r="BXO79" s="70"/>
      <c r="BXP79" s="70"/>
      <c r="BXQ79" s="70"/>
      <c r="BXR79" s="71"/>
      <c r="BXT79" s="65"/>
      <c r="BXU79" s="69"/>
      <c r="BXV79" s="69"/>
      <c r="BXW79" s="70"/>
      <c r="BXX79" s="70"/>
      <c r="BXY79" s="70"/>
      <c r="BXZ79" s="71"/>
      <c r="BYB79" s="65"/>
      <c r="BYC79" s="69"/>
      <c r="BYD79" s="69"/>
      <c r="BYE79" s="70"/>
      <c r="BYF79" s="70"/>
      <c r="BYG79" s="70"/>
      <c r="BYH79" s="71"/>
      <c r="BYJ79" s="65"/>
      <c r="BYK79" s="69"/>
      <c r="BYL79" s="69"/>
      <c r="BYM79" s="70"/>
      <c r="BYN79" s="70"/>
      <c r="BYO79" s="70"/>
      <c r="BYP79" s="71"/>
      <c r="BYR79" s="65"/>
      <c r="BYS79" s="69"/>
      <c r="BYT79" s="69"/>
      <c r="BYU79" s="70"/>
      <c r="BYV79" s="70"/>
      <c r="BYW79" s="70"/>
      <c r="BYX79" s="71"/>
      <c r="BYZ79" s="65"/>
      <c r="BZA79" s="69"/>
      <c r="BZB79" s="69"/>
      <c r="BZC79" s="70"/>
      <c r="BZD79" s="70"/>
      <c r="BZE79" s="70"/>
      <c r="BZF79" s="71"/>
      <c r="BZH79" s="65"/>
      <c r="BZI79" s="69"/>
      <c r="BZJ79" s="69"/>
      <c r="BZK79" s="70"/>
      <c r="BZL79" s="70"/>
      <c r="BZM79" s="70"/>
      <c r="BZN79" s="71"/>
      <c r="BZP79" s="65"/>
      <c r="BZQ79" s="69"/>
      <c r="BZR79" s="69"/>
      <c r="BZS79" s="70"/>
      <c r="BZT79" s="70"/>
      <c r="BZU79" s="70"/>
      <c r="BZV79" s="71"/>
      <c r="BZX79" s="65"/>
      <c r="BZY79" s="69"/>
      <c r="BZZ79" s="69"/>
      <c r="CAA79" s="70"/>
      <c r="CAB79" s="70"/>
      <c r="CAC79" s="70"/>
      <c r="CAD79" s="71"/>
      <c r="CAF79" s="65"/>
      <c r="CAG79" s="69"/>
      <c r="CAH79" s="69"/>
      <c r="CAI79" s="70"/>
      <c r="CAJ79" s="70"/>
      <c r="CAK79" s="70"/>
      <c r="CAL79" s="71"/>
      <c r="CAN79" s="65"/>
      <c r="CAO79" s="69"/>
      <c r="CAP79" s="69"/>
      <c r="CAQ79" s="70"/>
      <c r="CAR79" s="70"/>
      <c r="CAS79" s="70"/>
      <c r="CAT79" s="71"/>
      <c r="CAV79" s="65"/>
      <c r="CAW79" s="69"/>
      <c r="CAX79" s="69"/>
      <c r="CAY79" s="70"/>
      <c r="CAZ79" s="70"/>
      <c r="CBA79" s="70"/>
      <c r="CBB79" s="71"/>
      <c r="CBD79" s="65"/>
      <c r="CBE79" s="69"/>
      <c r="CBF79" s="69"/>
      <c r="CBG79" s="70"/>
      <c r="CBH79" s="70"/>
      <c r="CBI79" s="70"/>
      <c r="CBJ79" s="71"/>
      <c r="CBL79" s="65"/>
      <c r="CBM79" s="69"/>
      <c r="CBN79" s="69"/>
      <c r="CBO79" s="70"/>
      <c r="CBP79" s="70"/>
      <c r="CBQ79" s="70"/>
      <c r="CBR79" s="71"/>
      <c r="CBT79" s="65"/>
      <c r="CBU79" s="69"/>
      <c r="CBV79" s="69"/>
      <c r="CBW79" s="70"/>
      <c r="CBX79" s="70"/>
      <c r="CBY79" s="70"/>
      <c r="CBZ79" s="71"/>
      <c r="CCB79" s="65"/>
      <c r="CCC79" s="69"/>
      <c r="CCD79" s="69"/>
      <c r="CCE79" s="70"/>
      <c r="CCF79" s="70"/>
      <c r="CCG79" s="70"/>
      <c r="CCH79" s="71"/>
      <c r="CCJ79" s="65"/>
      <c r="CCK79" s="69"/>
      <c r="CCL79" s="69"/>
      <c r="CCM79" s="70"/>
      <c r="CCN79" s="70"/>
      <c r="CCO79" s="70"/>
      <c r="CCP79" s="71"/>
      <c r="CCR79" s="65"/>
      <c r="CCS79" s="69"/>
      <c r="CCT79" s="69"/>
      <c r="CCU79" s="70"/>
      <c r="CCV79" s="70"/>
      <c r="CCW79" s="70"/>
      <c r="CCX79" s="71"/>
      <c r="CCZ79" s="65"/>
      <c r="CDA79" s="69"/>
      <c r="CDB79" s="69"/>
      <c r="CDC79" s="70"/>
      <c r="CDD79" s="70"/>
      <c r="CDE79" s="70"/>
      <c r="CDF79" s="71"/>
      <c r="CDH79" s="65"/>
      <c r="CDI79" s="69"/>
      <c r="CDJ79" s="69"/>
      <c r="CDK79" s="70"/>
      <c r="CDL79" s="70"/>
      <c r="CDM79" s="70"/>
      <c r="CDN79" s="71"/>
      <c r="CDP79" s="65"/>
      <c r="CDQ79" s="69"/>
      <c r="CDR79" s="69"/>
      <c r="CDS79" s="70"/>
      <c r="CDT79" s="70"/>
      <c r="CDU79" s="70"/>
      <c r="CDV79" s="71"/>
      <c r="CDX79" s="65"/>
      <c r="CDY79" s="69"/>
      <c r="CDZ79" s="69"/>
      <c r="CEA79" s="70"/>
      <c r="CEB79" s="70"/>
      <c r="CEC79" s="70"/>
      <c r="CED79" s="71"/>
      <c r="CEF79" s="65"/>
      <c r="CEG79" s="69"/>
      <c r="CEH79" s="69"/>
      <c r="CEI79" s="70"/>
      <c r="CEJ79" s="70"/>
      <c r="CEK79" s="70"/>
      <c r="CEL79" s="71"/>
      <c r="CEN79" s="65"/>
      <c r="CEO79" s="69"/>
      <c r="CEP79" s="69"/>
      <c r="CEQ79" s="70"/>
      <c r="CER79" s="70"/>
      <c r="CES79" s="70"/>
      <c r="CET79" s="71"/>
      <c r="CEV79" s="65"/>
      <c r="CEW79" s="69"/>
      <c r="CEX79" s="69"/>
      <c r="CEY79" s="70"/>
      <c r="CEZ79" s="70"/>
      <c r="CFA79" s="70"/>
      <c r="CFB79" s="71"/>
      <c r="CFD79" s="65"/>
      <c r="CFE79" s="69"/>
      <c r="CFF79" s="69"/>
      <c r="CFG79" s="70"/>
      <c r="CFH79" s="70"/>
      <c r="CFI79" s="70"/>
      <c r="CFJ79" s="71"/>
      <c r="CFL79" s="65"/>
      <c r="CFM79" s="69"/>
      <c r="CFN79" s="69"/>
      <c r="CFO79" s="70"/>
      <c r="CFP79" s="70"/>
      <c r="CFQ79" s="70"/>
      <c r="CFR79" s="71"/>
      <c r="CFT79" s="65"/>
      <c r="CFU79" s="69"/>
      <c r="CFV79" s="69"/>
      <c r="CFW79" s="70"/>
      <c r="CFX79" s="70"/>
      <c r="CFY79" s="70"/>
      <c r="CFZ79" s="71"/>
      <c r="CGB79" s="65"/>
      <c r="CGC79" s="69"/>
      <c r="CGD79" s="69"/>
      <c r="CGE79" s="70"/>
      <c r="CGF79" s="70"/>
      <c r="CGG79" s="70"/>
      <c r="CGH79" s="71"/>
      <c r="CGJ79" s="65"/>
      <c r="CGK79" s="69"/>
      <c r="CGL79" s="69"/>
      <c r="CGM79" s="70"/>
      <c r="CGN79" s="70"/>
      <c r="CGO79" s="70"/>
      <c r="CGP79" s="71"/>
      <c r="CGR79" s="65"/>
      <c r="CGS79" s="69"/>
      <c r="CGT79" s="69"/>
      <c r="CGU79" s="70"/>
      <c r="CGV79" s="70"/>
      <c r="CGW79" s="70"/>
      <c r="CGX79" s="71"/>
      <c r="CGZ79" s="65"/>
      <c r="CHA79" s="69"/>
      <c r="CHB79" s="69"/>
      <c r="CHC79" s="70"/>
      <c r="CHD79" s="70"/>
      <c r="CHE79" s="70"/>
      <c r="CHF79" s="71"/>
      <c r="CHH79" s="65"/>
      <c r="CHI79" s="69"/>
      <c r="CHJ79" s="69"/>
      <c r="CHK79" s="70"/>
      <c r="CHL79" s="70"/>
      <c r="CHM79" s="70"/>
      <c r="CHN79" s="71"/>
      <c r="CHP79" s="65"/>
      <c r="CHQ79" s="69"/>
      <c r="CHR79" s="69"/>
      <c r="CHS79" s="70"/>
      <c r="CHT79" s="70"/>
      <c r="CHU79" s="70"/>
      <c r="CHV79" s="71"/>
      <c r="CHX79" s="65"/>
      <c r="CHY79" s="69"/>
      <c r="CHZ79" s="69"/>
      <c r="CIA79" s="70"/>
      <c r="CIB79" s="70"/>
      <c r="CIC79" s="70"/>
      <c r="CID79" s="71"/>
      <c r="CIF79" s="65"/>
      <c r="CIG79" s="69"/>
      <c r="CIH79" s="69"/>
      <c r="CII79" s="70"/>
      <c r="CIJ79" s="70"/>
      <c r="CIK79" s="70"/>
      <c r="CIL79" s="71"/>
      <c r="CIN79" s="65"/>
      <c r="CIO79" s="69"/>
      <c r="CIP79" s="69"/>
      <c r="CIQ79" s="70"/>
      <c r="CIR79" s="70"/>
      <c r="CIS79" s="70"/>
      <c r="CIT79" s="71"/>
      <c r="CIV79" s="65"/>
      <c r="CIW79" s="69"/>
      <c r="CIX79" s="69"/>
      <c r="CIY79" s="70"/>
      <c r="CIZ79" s="70"/>
      <c r="CJA79" s="70"/>
      <c r="CJB79" s="71"/>
      <c r="CJD79" s="65"/>
      <c r="CJE79" s="69"/>
      <c r="CJF79" s="69"/>
      <c r="CJG79" s="70"/>
      <c r="CJH79" s="70"/>
      <c r="CJI79" s="70"/>
      <c r="CJJ79" s="71"/>
      <c r="CJL79" s="65"/>
      <c r="CJM79" s="69"/>
      <c r="CJN79" s="69"/>
      <c r="CJO79" s="70"/>
      <c r="CJP79" s="70"/>
      <c r="CJQ79" s="70"/>
      <c r="CJR79" s="71"/>
      <c r="CJT79" s="65"/>
      <c r="CJU79" s="69"/>
      <c r="CJV79" s="69"/>
      <c r="CJW79" s="70"/>
      <c r="CJX79" s="70"/>
      <c r="CJY79" s="70"/>
      <c r="CJZ79" s="71"/>
      <c r="CKB79" s="65"/>
      <c r="CKC79" s="69"/>
      <c r="CKD79" s="69"/>
      <c r="CKE79" s="70"/>
      <c r="CKF79" s="70"/>
      <c r="CKG79" s="70"/>
      <c r="CKH79" s="71"/>
      <c r="CKJ79" s="65"/>
      <c r="CKK79" s="69"/>
      <c r="CKL79" s="69"/>
      <c r="CKM79" s="70"/>
      <c r="CKN79" s="70"/>
      <c r="CKO79" s="70"/>
      <c r="CKP79" s="71"/>
      <c r="CKR79" s="65"/>
      <c r="CKS79" s="69"/>
      <c r="CKT79" s="69"/>
      <c r="CKU79" s="70"/>
      <c r="CKV79" s="70"/>
      <c r="CKW79" s="70"/>
      <c r="CKX79" s="71"/>
      <c r="CKZ79" s="65"/>
      <c r="CLA79" s="69"/>
      <c r="CLB79" s="69"/>
      <c r="CLC79" s="70"/>
      <c r="CLD79" s="70"/>
      <c r="CLE79" s="70"/>
      <c r="CLF79" s="71"/>
      <c r="CLH79" s="65"/>
      <c r="CLI79" s="69"/>
      <c r="CLJ79" s="69"/>
      <c r="CLK79" s="70"/>
      <c r="CLL79" s="70"/>
      <c r="CLM79" s="70"/>
      <c r="CLN79" s="71"/>
      <c r="CLP79" s="65"/>
      <c r="CLQ79" s="69"/>
      <c r="CLR79" s="69"/>
      <c r="CLS79" s="70"/>
      <c r="CLT79" s="70"/>
      <c r="CLU79" s="70"/>
      <c r="CLV79" s="71"/>
      <c r="CLX79" s="65"/>
      <c r="CLY79" s="69"/>
      <c r="CLZ79" s="69"/>
      <c r="CMA79" s="70"/>
      <c r="CMB79" s="70"/>
      <c r="CMC79" s="70"/>
      <c r="CMD79" s="71"/>
      <c r="CMF79" s="65"/>
      <c r="CMG79" s="69"/>
      <c r="CMH79" s="69"/>
      <c r="CMI79" s="70"/>
      <c r="CMJ79" s="70"/>
      <c r="CMK79" s="70"/>
      <c r="CML79" s="71"/>
      <c r="CMN79" s="65"/>
      <c r="CMO79" s="69"/>
      <c r="CMP79" s="69"/>
      <c r="CMQ79" s="70"/>
      <c r="CMR79" s="70"/>
      <c r="CMS79" s="70"/>
      <c r="CMT79" s="71"/>
      <c r="CMV79" s="65"/>
      <c r="CMW79" s="69"/>
      <c r="CMX79" s="69"/>
      <c r="CMY79" s="70"/>
      <c r="CMZ79" s="70"/>
      <c r="CNA79" s="70"/>
      <c r="CNB79" s="71"/>
      <c r="CND79" s="65"/>
      <c r="CNE79" s="69"/>
      <c r="CNF79" s="69"/>
      <c r="CNG79" s="70"/>
      <c r="CNH79" s="70"/>
      <c r="CNI79" s="70"/>
      <c r="CNJ79" s="71"/>
      <c r="CNL79" s="65"/>
      <c r="CNM79" s="69"/>
      <c r="CNN79" s="69"/>
      <c r="CNO79" s="70"/>
      <c r="CNP79" s="70"/>
      <c r="CNQ79" s="70"/>
      <c r="CNR79" s="71"/>
      <c r="CNT79" s="65"/>
      <c r="CNU79" s="69"/>
      <c r="CNV79" s="69"/>
      <c r="CNW79" s="70"/>
      <c r="CNX79" s="70"/>
      <c r="CNY79" s="70"/>
      <c r="CNZ79" s="71"/>
      <c r="COB79" s="65"/>
      <c r="COC79" s="69"/>
      <c r="COD79" s="69"/>
      <c r="COE79" s="70"/>
      <c r="COF79" s="70"/>
      <c r="COG79" s="70"/>
      <c r="COH79" s="71"/>
      <c r="COJ79" s="65"/>
      <c r="COK79" s="69"/>
      <c r="COL79" s="69"/>
      <c r="COM79" s="70"/>
      <c r="CON79" s="70"/>
      <c r="COO79" s="70"/>
      <c r="COP79" s="71"/>
      <c r="COR79" s="65"/>
      <c r="COS79" s="69"/>
      <c r="COT79" s="69"/>
      <c r="COU79" s="70"/>
      <c r="COV79" s="70"/>
      <c r="COW79" s="70"/>
      <c r="COX79" s="71"/>
      <c r="COZ79" s="65"/>
      <c r="CPA79" s="69"/>
      <c r="CPB79" s="69"/>
      <c r="CPC79" s="70"/>
      <c r="CPD79" s="70"/>
      <c r="CPE79" s="70"/>
      <c r="CPF79" s="71"/>
      <c r="CPH79" s="65"/>
      <c r="CPI79" s="69"/>
      <c r="CPJ79" s="69"/>
      <c r="CPK79" s="70"/>
      <c r="CPL79" s="70"/>
      <c r="CPM79" s="70"/>
      <c r="CPN79" s="71"/>
      <c r="CPP79" s="65"/>
      <c r="CPQ79" s="69"/>
      <c r="CPR79" s="69"/>
      <c r="CPS79" s="70"/>
      <c r="CPT79" s="70"/>
      <c r="CPU79" s="70"/>
      <c r="CPV79" s="71"/>
      <c r="CPX79" s="65"/>
      <c r="CPY79" s="69"/>
      <c r="CPZ79" s="69"/>
      <c r="CQA79" s="70"/>
      <c r="CQB79" s="70"/>
      <c r="CQC79" s="70"/>
      <c r="CQD79" s="71"/>
      <c r="CQF79" s="65"/>
      <c r="CQG79" s="69"/>
      <c r="CQH79" s="69"/>
      <c r="CQI79" s="70"/>
      <c r="CQJ79" s="70"/>
      <c r="CQK79" s="70"/>
      <c r="CQL79" s="71"/>
      <c r="CQN79" s="65"/>
      <c r="CQO79" s="69"/>
      <c r="CQP79" s="69"/>
      <c r="CQQ79" s="70"/>
      <c r="CQR79" s="70"/>
      <c r="CQS79" s="70"/>
      <c r="CQT79" s="71"/>
      <c r="CQV79" s="65"/>
      <c r="CQW79" s="69"/>
      <c r="CQX79" s="69"/>
      <c r="CQY79" s="70"/>
      <c r="CQZ79" s="70"/>
      <c r="CRA79" s="70"/>
      <c r="CRB79" s="71"/>
      <c r="CRD79" s="65"/>
      <c r="CRE79" s="69"/>
      <c r="CRF79" s="69"/>
      <c r="CRG79" s="70"/>
      <c r="CRH79" s="70"/>
      <c r="CRI79" s="70"/>
      <c r="CRJ79" s="71"/>
      <c r="CRL79" s="65"/>
      <c r="CRM79" s="69"/>
      <c r="CRN79" s="69"/>
      <c r="CRO79" s="70"/>
      <c r="CRP79" s="70"/>
      <c r="CRQ79" s="70"/>
      <c r="CRR79" s="71"/>
      <c r="CRT79" s="65"/>
      <c r="CRU79" s="69"/>
      <c r="CRV79" s="69"/>
      <c r="CRW79" s="70"/>
      <c r="CRX79" s="70"/>
      <c r="CRY79" s="70"/>
      <c r="CRZ79" s="71"/>
      <c r="CSB79" s="65"/>
      <c r="CSC79" s="69"/>
      <c r="CSD79" s="69"/>
      <c r="CSE79" s="70"/>
      <c r="CSF79" s="70"/>
      <c r="CSG79" s="70"/>
      <c r="CSH79" s="71"/>
      <c r="CSJ79" s="65"/>
      <c r="CSK79" s="69"/>
      <c r="CSL79" s="69"/>
      <c r="CSM79" s="70"/>
      <c r="CSN79" s="70"/>
      <c r="CSO79" s="70"/>
      <c r="CSP79" s="71"/>
      <c r="CSR79" s="65"/>
      <c r="CSS79" s="69"/>
      <c r="CST79" s="69"/>
      <c r="CSU79" s="70"/>
      <c r="CSV79" s="70"/>
      <c r="CSW79" s="70"/>
      <c r="CSX79" s="71"/>
      <c r="CSZ79" s="65"/>
      <c r="CTA79" s="69"/>
      <c r="CTB79" s="69"/>
      <c r="CTC79" s="70"/>
      <c r="CTD79" s="70"/>
      <c r="CTE79" s="70"/>
      <c r="CTF79" s="71"/>
      <c r="CTH79" s="65"/>
      <c r="CTI79" s="69"/>
      <c r="CTJ79" s="69"/>
      <c r="CTK79" s="70"/>
      <c r="CTL79" s="70"/>
      <c r="CTM79" s="70"/>
      <c r="CTN79" s="71"/>
      <c r="CTP79" s="65"/>
      <c r="CTQ79" s="69"/>
      <c r="CTR79" s="69"/>
      <c r="CTS79" s="70"/>
      <c r="CTT79" s="70"/>
      <c r="CTU79" s="70"/>
      <c r="CTV79" s="71"/>
      <c r="CTX79" s="65"/>
      <c r="CTY79" s="69"/>
      <c r="CTZ79" s="69"/>
      <c r="CUA79" s="70"/>
      <c r="CUB79" s="70"/>
      <c r="CUC79" s="70"/>
      <c r="CUD79" s="71"/>
      <c r="CUF79" s="65"/>
      <c r="CUG79" s="69"/>
      <c r="CUH79" s="69"/>
      <c r="CUI79" s="70"/>
      <c r="CUJ79" s="70"/>
      <c r="CUK79" s="70"/>
      <c r="CUL79" s="71"/>
      <c r="CUN79" s="65"/>
      <c r="CUO79" s="69"/>
      <c r="CUP79" s="69"/>
      <c r="CUQ79" s="70"/>
      <c r="CUR79" s="70"/>
      <c r="CUS79" s="70"/>
      <c r="CUT79" s="71"/>
      <c r="CUV79" s="65"/>
      <c r="CUW79" s="69"/>
      <c r="CUX79" s="69"/>
      <c r="CUY79" s="70"/>
      <c r="CUZ79" s="70"/>
      <c r="CVA79" s="70"/>
      <c r="CVB79" s="71"/>
      <c r="CVD79" s="65"/>
      <c r="CVE79" s="69"/>
      <c r="CVF79" s="69"/>
      <c r="CVG79" s="70"/>
      <c r="CVH79" s="70"/>
      <c r="CVI79" s="70"/>
      <c r="CVJ79" s="71"/>
      <c r="CVL79" s="65"/>
      <c r="CVM79" s="69"/>
      <c r="CVN79" s="69"/>
      <c r="CVO79" s="70"/>
      <c r="CVP79" s="70"/>
      <c r="CVQ79" s="70"/>
      <c r="CVR79" s="71"/>
      <c r="CVT79" s="65"/>
      <c r="CVU79" s="69"/>
      <c r="CVV79" s="69"/>
      <c r="CVW79" s="70"/>
      <c r="CVX79" s="70"/>
      <c r="CVY79" s="70"/>
      <c r="CVZ79" s="71"/>
      <c r="CWB79" s="65"/>
      <c r="CWC79" s="69"/>
      <c r="CWD79" s="69"/>
      <c r="CWE79" s="70"/>
      <c r="CWF79" s="70"/>
      <c r="CWG79" s="70"/>
      <c r="CWH79" s="71"/>
      <c r="CWJ79" s="65"/>
      <c r="CWK79" s="69"/>
      <c r="CWL79" s="69"/>
      <c r="CWM79" s="70"/>
      <c r="CWN79" s="70"/>
      <c r="CWO79" s="70"/>
      <c r="CWP79" s="71"/>
      <c r="CWR79" s="65"/>
      <c r="CWS79" s="69"/>
      <c r="CWT79" s="69"/>
      <c r="CWU79" s="70"/>
      <c r="CWV79" s="70"/>
      <c r="CWW79" s="70"/>
      <c r="CWX79" s="71"/>
      <c r="CWZ79" s="65"/>
      <c r="CXA79" s="69"/>
      <c r="CXB79" s="69"/>
      <c r="CXC79" s="70"/>
      <c r="CXD79" s="70"/>
      <c r="CXE79" s="70"/>
      <c r="CXF79" s="71"/>
      <c r="CXH79" s="65"/>
      <c r="CXI79" s="69"/>
      <c r="CXJ79" s="69"/>
      <c r="CXK79" s="70"/>
      <c r="CXL79" s="70"/>
      <c r="CXM79" s="70"/>
      <c r="CXN79" s="71"/>
      <c r="CXP79" s="65"/>
      <c r="CXQ79" s="69"/>
      <c r="CXR79" s="69"/>
      <c r="CXS79" s="70"/>
      <c r="CXT79" s="70"/>
      <c r="CXU79" s="70"/>
      <c r="CXV79" s="71"/>
      <c r="CXX79" s="65"/>
      <c r="CXY79" s="69"/>
      <c r="CXZ79" s="69"/>
      <c r="CYA79" s="70"/>
      <c r="CYB79" s="70"/>
      <c r="CYC79" s="70"/>
      <c r="CYD79" s="71"/>
      <c r="CYF79" s="65"/>
      <c r="CYG79" s="69"/>
      <c r="CYH79" s="69"/>
      <c r="CYI79" s="70"/>
      <c r="CYJ79" s="70"/>
      <c r="CYK79" s="70"/>
      <c r="CYL79" s="71"/>
      <c r="CYN79" s="65"/>
      <c r="CYO79" s="69"/>
      <c r="CYP79" s="69"/>
      <c r="CYQ79" s="70"/>
      <c r="CYR79" s="70"/>
      <c r="CYS79" s="70"/>
      <c r="CYT79" s="71"/>
      <c r="CYV79" s="65"/>
      <c r="CYW79" s="69"/>
      <c r="CYX79" s="69"/>
      <c r="CYY79" s="70"/>
      <c r="CYZ79" s="70"/>
      <c r="CZA79" s="70"/>
      <c r="CZB79" s="71"/>
      <c r="CZD79" s="65"/>
      <c r="CZE79" s="69"/>
      <c r="CZF79" s="69"/>
      <c r="CZG79" s="70"/>
      <c r="CZH79" s="70"/>
      <c r="CZI79" s="70"/>
      <c r="CZJ79" s="71"/>
      <c r="CZL79" s="65"/>
      <c r="CZM79" s="69"/>
      <c r="CZN79" s="69"/>
      <c r="CZO79" s="70"/>
      <c r="CZP79" s="70"/>
      <c r="CZQ79" s="70"/>
      <c r="CZR79" s="71"/>
      <c r="CZT79" s="65"/>
      <c r="CZU79" s="69"/>
      <c r="CZV79" s="69"/>
      <c r="CZW79" s="70"/>
      <c r="CZX79" s="70"/>
      <c r="CZY79" s="70"/>
      <c r="CZZ79" s="71"/>
      <c r="DAB79" s="65"/>
      <c r="DAC79" s="69"/>
      <c r="DAD79" s="69"/>
      <c r="DAE79" s="70"/>
      <c r="DAF79" s="70"/>
      <c r="DAG79" s="70"/>
      <c r="DAH79" s="71"/>
      <c r="DAJ79" s="65"/>
      <c r="DAK79" s="69"/>
      <c r="DAL79" s="69"/>
      <c r="DAM79" s="70"/>
      <c r="DAN79" s="70"/>
      <c r="DAO79" s="70"/>
      <c r="DAP79" s="71"/>
      <c r="DAR79" s="65"/>
      <c r="DAS79" s="69"/>
      <c r="DAT79" s="69"/>
      <c r="DAU79" s="70"/>
      <c r="DAV79" s="70"/>
      <c r="DAW79" s="70"/>
      <c r="DAX79" s="71"/>
      <c r="DAZ79" s="65"/>
      <c r="DBA79" s="69"/>
      <c r="DBB79" s="69"/>
      <c r="DBC79" s="70"/>
      <c r="DBD79" s="70"/>
      <c r="DBE79" s="70"/>
      <c r="DBF79" s="71"/>
      <c r="DBH79" s="65"/>
      <c r="DBI79" s="69"/>
      <c r="DBJ79" s="69"/>
      <c r="DBK79" s="70"/>
      <c r="DBL79" s="70"/>
      <c r="DBM79" s="70"/>
      <c r="DBN79" s="71"/>
      <c r="DBP79" s="65"/>
      <c r="DBQ79" s="69"/>
      <c r="DBR79" s="69"/>
      <c r="DBS79" s="70"/>
      <c r="DBT79" s="70"/>
      <c r="DBU79" s="70"/>
      <c r="DBV79" s="71"/>
      <c r="DBX79" s="65"/>
      <c r="DBY79" s="69"/>
      <c r="DBZ79" s="69"/>
      <c r="DCA79" s="70"/>
      <c r="DCB79" s="70"/>
      <c r="DCC79" s="70"/>
      <c r="DCD79" s="71"/>
      <c r="DCF79" s="65"/>
      <c r="DCG79" s="69"/>
      <c r="DCH79" s="69"/>
      <c r="DCI79" s="70"/>
      <c r="DCJ79" s="70"/>
      <c r="DCK79" s="70"/>
      <c r="DCL79" s="71"/>
      <c r="DCN79" s="65"/>
      <c r="DCO79" s="69"/>
      <c r="DCP79" s="69"/>
      <c r="DCQ79" s="70"/>
      <c r="DCR79" s="70"/>
      <c r="DCS79" s="70"/>
      <c r="DCT79" s="71"/>
      <c r="DCV79" s="65"/>
      <c r="DCW79" s="69"/>
      <c r="DCX79" s="69"/>
      <c r="DCY79" s="70"/>
      <c r="DCZ79" s="70"/>
      <c r="DDA79" s="70"/>
      <c r="DDB79" s="71"/>
      <c r="DDD79" s="65"/>
      <c r="DDE79" s="69"/>
      <c r="DDF79" s="69"/>
      <c r="DDG79" s="70"/>
      <c r="DDH79" s="70"/>
      <c r="DDI79" s="70"/>
      <c r="DDJ79" s="71"/>
      <c r="DDL79" s="65"/>
      <c r="DDM79" s="69"/>
      <c r="DDN79" s="69"/>
      <c r="DDO79" s="70"/>
      <c r="DDP79" s="70"/>
      <c r="DDQ79" s="70"/>
      <c r="DDR79" s="71"/>
      <c r="DDT79" s="65"/>
      <c r="DDU79" s="69"/>
      <c r="DDV79" s="69"/>
      <c r="DDW79" s="70"/>
      <c r="DDX79" s="70"/>
      <c r="DDY79" s="70"/>
      <c r="DDZ79" s="71"/>
      <c r="DEB79" s="65"/>
      <c r="DEC79" s="69"/>
      <c r="DED79" s="69"/>
      <c r="DEE79" s="70"/>
      <c r="DEF79" s="70"/>
      <c r="DEG79" s="70"/>
      <c r="DEH79" s="71"/>
      <c r="DEJ79" s="65"/>
      <c r="DEK79" s="69"/>
      <c r="DEL79" s="69"/>
      <c r="DEM79" s="70"/>
      <c r="DEN79" s="70"/>
      <c r="DEO79" s="70"/>
      <c r="DEP79" s="71"/>
      <c r="DER79" s="65"/>
      <c r="DES79" s="69"/>
      <c r="DET79" s="69"/>
      <c r="DEU79" s="70"/>
      <c r="DEV79" s="70"/>
      <c r="DEW79" s="70"/>
      <c r="DEX79" s="71"/>
      <c r="DEZ79" s="65"/>
      <c r="DFA79" s="69"/>
      <c r="DFB79" s="69"/>
      <c r="DFC79" s="70"/>
      <c r="DFD79" s="70"/>
      <c r="DFE79" s="70"/>
      <c r="DFF79" s="71"/>
      <c r="DFH79" s="65"/>
      <c r="DFI79" s="69"/>
      <c r="DFJ79" s="69"/>
      <c r="DFK79" s="70"/>
      <c r="DFL79" s="70"/>
      <c r="DFM79" s="70"/>
      <c r="DFN79" s="71"/>
      <c r="DFP79" s="65"/>
      <c r="DFQ79" s="69"/>
      <c r="DFR79" s="69"/>
      <c r="DFS79" s="70"/>
      <c r="DFT79" s="70"/>
      <c r="DFU79" s="70"/>
      <c r="DFV79" s="71"/>
      <c r="DFX79" s="65"/>
      <c r="DFY79" s="69"/>
      <c r="DFZ79" s="69"/>
      <c r="DGA79" s="70"/>
      <c r="DGB79" s="70"/>
      <c r="DGC79" s="70"/>
      <c r="DGD79" s="71"/>
      <c r="DGF79" s="65"/>
      <c r="DGG79" s="69"/>
      <c r="DGH79" s="69"/>
      <c r="DGI79" s="70"/>
      <c r="DGJ79" s="70"/>
      <c r="DGK79" s="70"/>
      <c r="DGL79" s="71"/>
      <c r="DGN79" s="65"/>
      <c r="DGO79" s="69"/>
      <c r="DGP79" s="69"/>
      <c r="DGQ79" s="70"/>
      <c r="DGR79" s="70"/>
      <c r="DGS79" s="70"/>
      <c r="DGT79" s="71"/>
      <c r="DGV79" s="65"/>
      <c r="DGW79" s="69"/>
      <c r="DGX79" s="69"/>
      <c r="DGY79" s="70"/>
      <c r="DGZ79" s="70"/>
      <c r="DHA79" s="70"/>
      <c r="DHB79" s="71"/>
      <c r="DHD79" s="65"/>
      <c r="DHE79" s="69"/>
      <c r="DHF79" s="69"/>
      <c r="DHG79" s="70"/>
      <c r="DHH79" s="70"/>
      <c r="DHI79" s="70"/>
      <c r="DHJ79" s="71"/>
      <c r="DHL79" s="65"/>
      <c r="DHM79" s="69"/>
      <c r="DHN79" s="69"/>
      <c r="DHO79" s="70"/>
      <c r="DHP79" s="70"/>
      <c r="DHQ79" s="70"/>
      <c r="DHR79" s="71"/>
      <c r="DHT79" s="65"/>
      <c r="DHU79" s="69"/>
      <c r="DHV79" s="69"/>
      <c r="DHW79" s="70"/>
      <c r="DHX79" s="70"/>
      <c r="DHY79" s="70"/>
      <c r="DHZ79" s="71"/>
      <c r="DIB79" s="65"/>
      <c r="DIC79" s="69"/>
      <c r="DID79" s="69"/>
      <c r="DIE79" s="70"/>
      <c r="DIF79" s="70"/>
      <c r="DIG79" s="70"/>
      <c r="DIH79" s="71"/>
      <c r="DIJ79" s="65"/>
      <c r="DIK79" s="69"/>
      <c r="DIL79" s="69"/>
      <c r="DIM79" s="70"/>
      <c r="DIN79" s="70"/>
      <c r="DIO79" s="70"/>
      <c r="DIP79" s="71"/>
      <c r="DIR79" s="65"/>
      <c r="DIS79" s="69"/>
      <c r="DIT79" s="69"/>
      <c r="DIU79" s="70"/>
      <c r="DIV79" s="70"/>
      <c r="DIW79" s="70"/>
      <c r="DIX79" s="71"/>
      <c r="DIZ79" s="65"/>
      <c r="DJA79" s="69"/>
      <c r="DJB79" s="69"/>
      <c r="DJC79" s="70"/>
      <c r="DJD79" s="70"/>
      <c r="DJE79" s="70"/>
      <c r="DJF79" s="71"/>
      <c r="DJH79" s="65"/>
      <c r="DJI79" s="69"/>
      <c r="DJJ79" s="69"/>
      <c r="DJK79" s="70"/>
      <c r="DJL79" s="70"/>
      <c r="DJM79" s="70"/>
      <c r="DJN79" s="71"/>
      <c r="DJP79" s="65"/>
      <c r="DJQ79" s="69"/>
      <c r="DJR79" s="69"/>
      <c r="DJS79" s="70"/>
      <c r="DJT79" s="70"/>
      <c r="DJU79" s="70"/>
      <c r="DJV79" s="71"/>
      <c r="DJX79" s="65"/>
      <c r="DJY79" s="69"/>
      <c r="DJZ79" s="69"/>
      <c r="DKA79" s="70"/>
      <c r="DKB79" s="70"/>
      <c r="DKC79" s="70"/>
      <c r="DKD79" s="71"/>
      <c r="DKF79" s="65"/>
      <c r="DKG79" s="69"/>
      <c r="DKH79" s="69"/>
      <c r="DKI79" s="70"/>
      <c r="DKJ79" s="70"/>
      <c r="DKK79" s="70"/>
      <c r="DKL79" s="71"/>
      <c r="DKN79" s="65"/>
      <c r="DKO79" s="69"/>
      <c r="DKP79" s="69"/>
      <c r="DKQ79" s="70"/>
      <c r="DKR79" s="70"/>
      <c r="DKS79" s="70"/>
      <c r="DKT79" s="71"/>
      <c r="DKV79" s="65"/>
      <c r="DKW79" s="69"/>
      <c r="DKX79" s="69"/>
      <c r="DKY79" s="70"/>
      <c r="DKZ79" s="70"/>
      <c r="DLA79" s="70"/>
      <c r="DLB79" s="71"/>
      <c r="DLD79" s="65"/>
      <c r="DLE79" s="69"/>
      <c r="DLF79" s="69"/>
      <c r="DLG79" s="70"/>
      <c r="DLH79" s="70"/>
      <c r="DLI79" s="70"/>
      <c r="DLJ79" s="71"/>
      <c r="DLL79" s="65"/>
      <c r="DLM79" s="69"/>
      <c r="DLN79" s="69"/>
      <c r="DLO79" s="70"/>
      <c r="DLP79" s="70"/>
      <c r="DLQ79" s="70"/>
      <c r="DLR79" s="71"/>
      <c r="DLT79" s="65"/>
      <c r="DLU79" s="69"/>
      <c r="DLV79" s="69"/>
      <c r="DLW79" s="70"/>
      <c r="DLX79" s="70"/>
      <c r="DLY79" s="70"/>
      <c r="DLZ79" s="71"/>
      <c r="DMB79" s="65"/>
      <c r="DMC79" s="69"/>
      <c r="DMD79" s="69"/>
      <c r="DME79" s="70"/>
      <c r="DMF79" s="70"/>
      <c r="DMG79" s="70"/>
      <c r="DMH79" s="71"/>
      <c r="DMJ79" s="65"/>
      <c r="DMK79" s="69"/>
      <c r="DML79" s="69"/>
      <c r="DMM79" s="70"/>
      <c r="DMN79" s="70"/>
      <c r="DMO79" s="70"/>
      <c r="DMP79" s="71"/>
      <c r="DMR79" s="65"/>
      <c r="DMS79" s="69"/>
      <c r="DMT79" s="69"/>
      <c r="DMU79" s="70"/>
      <c r="DMV79" s="70"/>
      <c r="DMW79" s="70"/>
      <c r="DMX79" s="71"/>
      <c r="DMZ79" s="65"/>
      <c r="DNA79" s="69"/>
      <c r="DNB79" s="69"/>
      <c r="DNC79" s="70"/>
      <c r="DND79" s="70"/>
      <c r="DNE79" s="70"/>
      <c r="DNF79" s="71"/>
      <c r="DNH79" s="65"/>
      <c r="DNI79" s="69"/>
      <c r="DNJ79" s="69"/>
      <c r="DNK79" s="70"/>
      <c r="DNL79" s="70"/>
      <c r="DNM79" s="70"/>
      <c r="DNN79" s="71"/>
      <c r="DNP79" s="65"/>
      <c r="DNQ79" s="69"/>
      <c r="DNR79" s="69"/>
      <c r="DNS79" s="70"/>
      <c r="DNT79" s="70"/>
      <c r="DNU79" s="70"/>
      <c r="DNV79" s="71"/>
      <c r="DNX79" s="65"/>
      <c r="DNY79" s="69"/>
      <c r="DNZ79" s="69"/>
      <c r="DOA79" s="70"/>
      <c r="DOB79" s="70"/>
      <c r="DOC79" s="70"/>
      <c r="DOD79" s="71"/>
      <c r="DOF79" s="65"/>
      <c r="DOG79" s="69"/>
      <c r="DOH79" s="69"/>
      <c r="DOI79" s="70"/>
      <c r="DOJ79" s="70"/>
      <c r="DOK79" s="70"/>
      <c r="DOL79" s="71"/>
      <c r="DON79" s="65"/>
      <c r="DOO79" s="69"/>
      <c r="DOP79" s="69"/>
      <c r="DOQ79" s="70"/>
      <c r="DOR79" s="70"/>
      <c r="DOS79" s="70"/>
      <c r="DOT79" s="71"/>
      <c r="DOV79" s="65"/>
      <c r="DOW79" s="69"/>
      <c r="DOX79" s="69"/>
      <c r="DOY79" s="70"/>
      <c r="DOZ79" s="70"/>
      <c r="DPA79" s="70"/>
      <c r="DPB79" s="71"/>
      <c r="DPD79" s="65"/>
      <c r="DPE79" s="69"/>
      <c r="DPF79" s="69"/>
      <c r="DPG79" s="70"/>
      <c r="DPH79" s="70"/>
      <c r="DPI79" s="70"/>
      <c r="DPJ79" s="71"/>
      <c r="DPL79" s="65"/>
      <c r="DPM79" s="69"/>
      <c r="DPN79" s="69"/>
      <c r="DPO79" s="70"/>
      <c r="DPP79" s="70"/>
      <c r="DPQ79" s="70"/>
      <c r="DPR79" s="71"/>
      <c r="DPT79" s="65"/>
      <c r="DPU79" s="69"/>
      <c r="DPV79" s="69"/>
      <c r="DPW79" s="70"/>
      <c r="DPX79" s="70"/>
      <c r="DPY79" s="70"/>
      <c r="DPZ79" s="71"/>
      <c r="DQB79" s="65"/>
      <c r="DQC79" s="69"/>
      <c r="DQD79" s="69"/>
      <c r="DQE79" s="70"/>
      <c r="DQF79" s="70"/>
      <c r="DQG79" s="70"/>
      <c r="DQH79" s="71"/>
      <c r="DQJ79" s="65"/>
      <c r="DQK79" s="69"/>
      <c r="DQL79" s="69"/>
      <c r="DQM79" s="70"/>
      <c r="DQN79" s="70"/>
      <c r="DQO79" s="70"/>
      <c r="DQP79" s="71"/>
      <c r="DQR79" s="65"/>
      <c r="DQS79" s="69"/>
      <c r="DQT79" s="69"/>
      <c r="DQU79" s="70"/>
      <c r="DQV79" s="70"/>
      <c r="DQW79" s="70"/>
      <c r="DQX79" s="71"/>
      <c r="DQZ79" s="65"/>
      <c r="DRA79" s="69"/>
      <c r="DRB79" s="69"/>
      <c r="DRC79" s="70"/>
      <c r="DRD79" s="70"/>
      <c r="DRE79" s="70"/>
      <c r="DRF79" s="71"/>
      <c r="DRH79" s="65"/>
      <c r="DRI79" s="69"/>
      <c r="DRJ79" s="69"/>
      <c r="DRK79" s="70"/>
      <c r="DRL79" s="70"/>
      <c r="DRM79" s="70"/>
      <c r="DRN79" s="71"/>
      <c r="DRP79" s="65"/>
      <c r="DRQ79" s="69"/>
      <c r="DRR79" s="69"/>
      <c r="DRS79" s="70"/>
      <c r="DRT79" s="70"/>
      <c r="DRU79" s="70"/>
      <c r="DRV79" s="71"/>
      <c r="DRX79" s="65"/>
      <c r="DRY79" s="69"/>
      <c r="DRZ79" s="69"/>
      <c r="DSA79" s="70"/>
      <c r="DSB79" s="70"/>
      <c r="DSC79" s="70"/>
      <c r="DSD79" s="71"/>
      <c r="DSF79" s="65"/>
      <c r="DSG79" s="69"/>
      <c r="DSH79" s="69"/>
      <c r="DSI79" s="70"/>
      <c r="DSJ79" s="70"/>
      <c r="DSK79" s="70"/>
      <c r="DSL79" s="71"/>
      <c r="DSN79" s="65"/>
      <c r="DSO79" s="69"/>
      <c r="DSP79" s="69"/>
      <c r="DSQ79" s="70"/>
      <c r="DSR79" s="70"/>
      <c r="DSS79" s="70"/>
      <c r="DST79" s="71"/>
      <c r="DSV79" s="65"/>
      <c r="DSW79" s="69"/>
      <c r="DSX79" s="69"/>
      <c r="DSY79" s="70"/>
      <c r="DSZ79" s="70"/>
      <c r="DTA79" s="70"/>
      <c r="DTB79" s="71"/>
      <c r="DTD79" s="65"/>
      <c r="DTE79" s="69"/>
      <c r="DTF79" s="69"/>
      <c r="DTG79" s="70"/>
      <c r="DTH79" s="70"/>
      <c r="DTI79" s="70"/>
      <c r="DTJ79" s="71"/>
      <c r="DTL79" s="65"/>
      <c r="DTM79" s="69"/>
      <c r="DTN79" s="69"/>
      <c r="DTO79" s="70"/>
      <c r="DTP79" s="70"/>
      <c r="DTQ79" s="70"/>
      <c r="DTR79" s="71"/>
      <c r="DTT79" s="65"/>
      <c r="DTU79" s="69"/>
      <c r="DTV79" s="69"/>
      <c r="DTW79" s="70"/>
      <c r="DTX79" s="70"/>
      <c r="DTY79" s="70"/>
      <c r="DTZ79" s="71"/>
      <c r="DUB79" s="65"/>
      <c r="DUC79" s="69"/>
      <c r="DUD79" s="69"/>
      <c r="DUE79" s="70"/>
      <c r="DUF79" s="70"/>
      <c r="DUG79" s="70"/>
      <c r="DUH79" s="71"/>
      <c r="DUJ79" s="65"/>
      <c r="DUK79" s="69"/>
      <c r="DUL79" s="69"/>
      <c r="DUM79" s="70"/>
      <c r="DUN79" s="70"/>
      <c r="DUO79" s="70"/>
      <c r="DUP79" s="71"/>
      <c r="DUR79" s="65"/>
      <c r="DUS79" s="69"/>
      <c r="DUT79" s="69"/>
      <c r="DUU79" s="70"/>
      <c r="DUV79" s="70"/>
      <c r="DUW79" s="70"/>
      <c r="DUX79" s="71"/>
      <c r="DUZ79" s="65"/>
      <c r="DVA79" s="69"/>
      <c r="DVB79" s="69"/>
      <c r="DVC79" s="70"/>
      <c r="DVD79" s="70"/>
      <c r="DVE79" s="70"/>
      <c r="DVF79" s="71"/>
      <c r="DVH79" s="65"/>
      <c r="DVI79" s="69"/>
      <c r="DVJ79" s="69"/>
      <c r="DVK79" s="70"/>
      <c r="DVL79" s="70"/>
      <c r="DVM79" s="70"/>
      <c r="DVN79" s="71"/>
      <c r="DVP79" s="65"/>
      <c r="DVQ79" s="69"/>
      <c r="DVR79" s="69"/>
      <c r="DVS79" s="70"/>
      <c r="DVT79" s="70"/>
      <c r="DVU79" s="70"/>
      <c r="DVV79" s="71"/>
      <c r="DVX79" s="65"/>
      <c r="DVY79" s="69"/>
      <c r="DVZ79" s="69"/>
      <c r="DWA79" s="70"/>
      <c r="DWB79" s="70"/>
      <c r="DWC79" s="70"/>
      <c r="DWD79" s="71"/>
      <c r="DWF79" s="65"/>
      <c r="DWG79" s="69"/>
      <c r="DWH79" s="69"/>
      <c r="DWI79" s="70"/>
      <c r="DWJ79" s="70"/>
      <c r="DWK79" s="70"/>
      <c r="DWL79" s="71"/>
      <c r="DWN79" s="65"/>
      <c r="DWO79" s="69"/>
      <c r="DWP79" s="69"/>
      <c r="DWQ79" s="70"/>
      <c r="DWR79" s="70"/>
      <c r="DWS79" s="70"/>
      <c r="DWT79" s="71"/>
      <c r="DWV79" s="65"/>
      <c r="DWW79" s="69"/>
      <c r="DWX79" s="69"/>
      <c r="DWY79" s="70"/>
      <c r="DWZ79" s="70"/>
      <c r="DXA79" s="70"/>
      <c r="DXB79" s="71"/>
      <c r="DXD79" s="65"/>
      <c r="DXE79" s="69"/>
      <c r="DXF79" s="69"/>
      <c r="DXG79" s="70"/>
      <c r="DXH79" s="70"/>
      <c r="DXI79" s="70"/>
      <c r="DXJ79" s="71"/>
      <c r="DXL79" s="65"/>
      <c r="DXM79" s="69"/>
      <c r="DXN79" s="69"/>
      <c r="DXO79" s="70"/>
      <c r="DXP79" s="70"/>
      <c r="DXQ79" s="70"/>
      <c r="DXR79" s="71"/>
      <c r="DXT79" s="65"/>
      <c r="DXU79" s="69"/>
      <c r="DXV79" s="69"/>
      <c r="DXW79" s="70"/>
      <c r="DXX79" s="70"/>
      <c r="DXY79" s="70"/>
      <c r="DXZ79" s="71"/>
      <c r="DYB79" s="65"/>
      <c r="DYC79" s="69"/>
      <c r="DYD79" s="69"/>
      <c r="DYE79" s="70"/>
      <c r="DYF79" s="70"/>
      <c r="DYG79" s="70"/>
      <c r="DYH79" s="71"/>
      <c r="DYJ79" s="65"/>
      <c r="DYK79" s="69"/>
      <c r="DYL79" s="69"/>
      <c r="DYM79" s="70"/>
      <c r="DYN79" s="70"/>
      <c r="DYO79" s="70"/>
      <c r="DYP79" s="71"/>
      <c r="DYR79" s="65"/>
      <c r="DYS79" s="69"/>
      <c r="DYT79" s="69"/>
      <c r="DYU79" s="70"/>
      <c r="DYV79" s="70"/>
      <c r="DYW79" s="70"/>
      <c r="DYX79" s="71"/>
      <c r="DYZ79" s="65"/>
      <c r="DZA79" s="69"/>
      <c r="DZB79" s="69"/>
      <c r="DZC79" s="70"/>
      <c r="DZD79" s="70"/>
      <c r="DZE79" s="70"/>
      <c r="DZF79" s="71"/>
      <c r="DZH79" s="65"/>
      <c r="DZI79" s="69"/>
      <c r="DZJ79" s="69"/>
      <c r="DZK79" s="70"/>
      <c r="DZL79" s="70"/>
      <c r="DZM79" s="70"/>
      <c r="DZN79" s="71"/>
      <c r="DZP79" s="65"/>
      <c r="DZQ79" s="69"/>
      <c r="DZR79" s="69"/>
      <c r="DZS79" s="70"/>
      <c r="DZT79" s="70"/>
      <c r="DZU79" s="70"/>
      <c r="DZV79" s="71"/>
      <c r="DZX79" s="65"/>
      <c r="DZY79" s="69"/>
      <c r="DZZ79" s="69"/>
      <c r="EAA79" s="70"/>
      <c r="EAB79" s="70"/>
      <c r="EAC79" s="70"/>
      <c r="EAD79" s="71"/>
      <c r="EAF79" s="65"/>
      <c r="EAG79" s="69"/>
      <c r="EAH79" s="69"/>
      <c r="EAI79" s="70"/>
      <c r="EAJ79" s="70"/>
      <c r="EAK79" s="70"/>
      <c r="EAL79" s="71"/>
      <c r="EAN79" s="65"/>
      <c r="EAO79" s="69"/>
      <c r="EAP79" s="69"/>
      <c r="EAQ79" s="70"/>
      <c r="EAR79" s="70"/>
      <c r="EAS79" s="70"/>
      <c r="EAT79" s="71"/>
      <c r="EAV79" s="65"/>
      <c r="EAW79" s="69"/>
      <c r="EAX79" s="69"/>
      <c r="EAY79" s="70"/>
      <c r="EAZ79" s="70"/>
      <c r="EBA79" s="70"/>
      <c r="EBB79" s="71"/>
      <c r="EBD79" s="65"/>
      <c r="EBE79" s="69"/>
      <c r="EBF79" s="69"/>
      <c r="EBG79" s="70"/>
      <c r="EBH79" s="70"/>
      <c r="EBI79" s="70"/>
      <c r="EBJ79" s="71"/>
      <c r="EBL79" s="65"/>
      <c r="EBM79" s="69"/>
      <c r="EBN79" s="69"/>
      <c r="EBO79" s="70"/>
      <c r="EBP79" s="70"/>
      <c r="EBQ79" s="70"/>
      <c r="EBR79" s="71"/>
      <c r="EBT79" s="65"/>
      <c r="EBU79" s="69"/>
      <c r="EBV79" s="69"/>
      <c r="EBW79" s="70"/>
      <c r="EBX79" s="70"/>
      <c r="EBY79" s="70"/>
      <c r="EBZ79" s="71"/>
      <c r="ECB79" s="65"/>
      <c r="ECC79" s="69"/>
      <c r="ECD79" s="69"/>
      <c r="ECE79" s="70"/>
      <c r="ECF79" s="70"/>
      <c r="ECG79" s="70"/>
      <c r="ECH79" s="71"/>
      <c r="ECJ79" s="65"/>
      <c r="ECK79" s="69"/>
      <c r="ECL79" s="69"/>
      <c r="ECM79" s="70"/>
      <c r="ECN79" s="70"/>
      <c r="ECO79" s="70"/>
      <c r="ECP79" s="71"/>
      <c r="ECR79" s="65"/>
      <c r="ECS79" s="69"/>
      <c r="ECT79" s="69"/>
      <c r="ECU79" s="70"/>
      <c r="ECV79" s="70"/>
      <c r="ECW79" s="70"/>
      <c r="ECX79" s="71"/>
      <c r="ECZ79" s="65"/>
      <c r="EDA79" s="69"/>
      <c r="EDB79" s="69"/>
      <c r="EDC79" s="70"/>
      <c r="EDD79" s="70"/>
      <c r="EDE79" s="70"/>
      <c r="EDF79" s="71"/>
      <c r="EDH79" s="65"/>
      <c r="EDI79" s="69"/>
      <c r="EDJ79" s="69"/>
      <c r="EDK79" s="70"/>
      <c r="EDL79" s="70"/>
      <c r="EDM79" s="70"/>
      <c r="EDN79" s="71"/>
      <c r="EDP79" s="65"/>
      <c r="EDQ79" s="69"/>
      <c r="EDR79" s="69"/>
      <c r="EDS79" s="70"/>
      <c r="EDT79" s="70"/>
      <c r="EDU79" s="70"/>
      <c r="EDV79" s="71"/>
      <c r="EDX79" s="65"/>
      <c r="EDY79" s="69"/>
      <c r="EDZ79" s="69"/>
      <c r="EEA79" s="70"/>
      <c r="EEB79" s="70"/>
      <c r="EEC79" s="70"/>
      <c r="EED79" s="71"/>
      <c r="EEF79" s="65"/>
      <c r="EEG79" s="69"/>
      <c r="EEH79" s="69"/>
      <c r="EEI79" s="70"/>
      <c r="EEJ79" s="70"/>
      <c r="EEK79" s="70"/>
      <c r="EEL79" s="71"/>
      <c r="EEN79" s="65"/>
      <c r="EEO79" s="69"/>
      <c r="EEP79" s="69"/>
      <c r="EEQ79" s="70"/>
      <c r="EER79" s="70"/>
      <c r="EES79" s="70"/>
      <c r="EET79" s="71"/>
      <c r="EEV79" s="65"/>
      <c r="EEW79" s="69"/>
      <c r="EEX79" s="69"/>
      <c r="EEY79" s="70"/>
      <c r="EEZ79" s="70"/>
      <c r="EFA79" s="70"/>
      <c r="EFB79" s="71"/>
      <c r="EFD79" s="65"/>
      <c r="EFE79" s="69"/>
      <c r="EFF79" s="69"/>
      <c r="EFG79" s="70"/>
      <c r="EFH79" s="70"/>
      <c r="EFI79" s="70"/>
      <c r="EFJ79" s="71"/>
      <c r="EFL79" s="65"/>
      <c r="EFM79" s="69"/>
      <c r="EFN79" s="69"/>
      <c r="EFO79" s="70"/>
      <c r="EFP79" s="70"/>
      <c r="EFQ79" s="70"/>
      <c r="EFR79" s="71"/>
      <c r="EFT79" s="65"/>
      <c r="EFU79" s="69"/>
      <c r="EFV79" s="69"/>
      <c r="EFW79" s="70"/>
      <c r="EFX79" s="70"/>
      <c r="EFY79" s="70"/>
      <c r="EFZ79" s="71"/>
      <c r="EGB79" s="65"/>
      <c r="EGC79" s="69"/>
      <c r="EGD79" s="69"/>
      <c r="EGE79" s="70"/>
      <c r="EGF79" s="70"/>
      <c r="EGG79" s="70"/>
      <c r="EGH79" s="71"/>
      <c r="EGJ79" s="65"/>
      <c r="EGK79" s="69"/>
      <c r="EGL79" s="69"/>
      <c r="EGM79" s="70"/>
      <c r="EGN79" s="70"/>
      <c r="EGO79" s="70"/>
      <c r="EGP79" s="71"/>
      <c r="EGR79" s="65"/>
      <c r="EGS79" s="69"/>
      <c r="EGT79" s="69"/>
      <c r="EGU79" s="70"/>
      <c r="EGV79" s="70"/>
      <c r="EGW79" s="70"/>
      <c r="EGX79" s="71"/>
      <c r="EGZ79" s="65"/>
      <c r="EHA79" s="69"/>
      <c r="EHB79" s="69"/>
      <c r="EHC79" s="70"/>
      <c r="EHD79" s="70"/>
      <c r="EHE79" s="70"/>
      <c r="EHF79" s="71"/>
      <c r="EHH79" s="65"/>
      <c r="EHI79" s="69"/>
      <c r="EHJ79" s="69"/>
      <c r="EHK79" s="70"/>
      <c r="EHL79" s="70"/>
      <c r="EHM79" s="70"/>
      <c r="EHN79" s="71"/>
      <c r="EHP79" s="65"/>
      <c r="EHQ79" s="69"/>
      <c r="EHR79" s="69"/>
      <c r="EHS79" s="70"/>
      <c r="EHT79" s="70"/>
      <c r="EHU79" s="70"/>
      <c r="EHV79" s="71"/>
      <c r="EHX79" s="65"/>
      <c r="EHY79" s="69"/>
      <c r="EHZ79" s="69"/>
      <c r="EIA79" s="70"/>
      <c r="EIB79" s="70"/>
      <c r="EIC79" s="70"/>
      <c r="EID79" s="71"/>
      <c r="EIF79" s="65"/>
      <c r="EIG79" s="69"/>
      <c r="EIH79" s="69"/>
      <c r="EII79" s="70"/>
      <c r="EIJ79" s="70"/>
      <c r="EIK79" s="70"/>
      <c r="EIL79" s="71"/>
      <c r="EIN79" s="65"/>
      <c r="EIO79" s="69"/>
      <c r="EIP79" s="69"/>
      <c r="EIQ79" s="70"/>
      <c r="EIR79" s="70"/>
      <c r="EIS79" s="70"/>
      <c r="EIT79" s="71"/>
      <c r="EIV79" s="65"/>
      <c r="EIW79" s="69"/>
      <c r="EIX79" s="69"/>
      <c r="EIY79" s="70"/>
      <c r="EIZ79" s="70"/>
      <c r="EJA79" s="70"/>
      <c r="EJB79" s="71"/>
      <c r="EJD79" s="65"/>
      <c r="EJE79" s="69"/>
      <c r="EJF79" s="69"/>
      <c r="EJG79" s="70"/>
      <c r="EJH79" s="70"/>
      <c r="EJI79" s="70"/>
      <c r="EJJ79" s="71"/>
      <c r="EJL79" s="65"/>
      <c r="EJM79" s="69"/>
      <c r="EJN79" s="69"/>
      <c r="EJO79" s="70"/>
      <c r="EJP79" s="70"/>
      <c r="EJQ79" s="70"/>
      <c r="EJR79" s="71"/>
      <c r="EJT79" s="65"/>
      <c r="EJU79" s="69"/>
      <c r="EJV79" s="69"/>
      <c r="EJW79" s="70"/>
      <c r="EJX79" s="70"/>
      <c r="EJY79" s="70"/>
      <c r="EJZ79" s="71"/>
      <c r="EKB79" s="65"/>
      <c r="EKC79" s="69"/>
      <c r="EKD79" s="69"/>
      <c r="EKE79" s="70"/>
      <c r="EKF79" s="70"/>
      <c r="EKG79" s="70"/>
      <c r="EKH79" s="71"/>
      <c r="EKJ79" s="65"/>
      <c r="EKK79" s="69"/>
      <c r="EKL79" s="69"/>
      <c r="EKM79" s="70"/>
      <c r="EKN79" s="70"/>
      <c r="EKO79" s="70"/>
      <c r="EKP79" s="71"/>
      <c r="EKR79" s="65"/>
      <c r="EKS79" s="69"/>
      <c r="EKT79" s="69"/>
      <c r="EKU79" s="70"/>
      <c r="EKV79" s="70"/>
      <c r="EKW79" s="70"/>
      <c r="EKX79" s="71"/>
      <c r="EKZ79" s="65"/>
      <c r="ELA79" s="69"/>
      <c r="ELB79" s="69"/>
      <c r="ELC79" s="70"/>
      <c r="ELD79" s="70"/>
      <c r="ELE79" s="70"/>
      <c r="ELF79" s="71"/>
      <c r="ELH79" s="65"/>
      <c r="ELI79" s="69"/>
      <c r="ELJ79" s="69"/>
      <c r="ELK79" s="70"/>
      <c r="ELL79" s="70"/>
      <c r="ELM79" s="70"/>
      <c r="ELN79" s="71"/>
      <c r="ELP79" s="65"/>
      <c r="ELQ79" s="69"/>
      <c r="ELR79" s="69"/>
      <c r="ELS79" s="70"/>
      <c r="ELT79" s="70"/>
      <c r="ELU79" s="70"/>
      <c r="ELV79" s="71"/>
      <c r="ELX79" s="65"/>
      <c r="ELY79" s="69"/>
      <c r="ELZ79" s="69"/>
      <c r="EMA79" s="70"/>
      <c r="EMB79" s="70"/>
      <c r="EMC79" s="70"/>
      <c r="EMD79" s="71"/>
      <c r="EMF79" s="65"/>
      <c r="EMG79" s="69"/>
      <c r="EMH79" s="69"/>
      <c r="EMI79" s="70"/>
      <c r="EMJ79" s="70"/>
      <c r="EMK79" s="70"/>
      <c r="EML79" s="71"/>
      <c r="EMN79" s="65"/>
      <c r="EMO79" s="69"/>
      <c r="EMP79" s="69"/>
      <c r="EMQ79" s="70"/>
      <c r="EMR79" s="70"/>
      <c r="EMS79" s="70"/>
      <c r="EMT79" s="71"/>
      <c r="EMV79" s="65"/>
      <c r="EMW79" s="69"/>
      <c r="EMX79" s="69"/>
      <c r="EMY79" s="70"/>
      <c r="EMZ79" s="70"/>
      <c r="ENA79" s="70"/>
      <c r="ENB79" s="71"/>
      <c r="END79" s="65"/>
      <c r="ENE79" s="69"/>
      <c r="ENF79" s="69"/>
      <c r="ENG79" s="70"/>
      <c r="ENH79" s="70"/>
      <c r="ENI79" s="70"/>
      <c r="ENJ79" s="71"/>
      <c r="ENL79" s="65"/>
      <c r="ENM79" s="69"/>
      <c r="ENN79" s="69"/>
      <c r="ENO79" s="70"/>
      <c r="ENP79" s="70"/>
      <c r="ENQ79" s="70"/>
      <c r="ENR79" s="71"/>
      <c r="ENT79" s="65"/>
      <c r="ENU79" s="69"/>
      <c r="ENV79" s="69"/>
      <c r="ENW79" s="70"/>
      <c r="ENX79" s="70"/>
      <c r="ENY79" s="70"/>
      <c r="ENZ79" s="71"/>
      <c r="EOB79" s="65"/>
      <c r="EOC79" s="69"/>
      <c r="EOD79" s="69"/>
      <c r="EOE79" s="70"/>
      <c r="EOF79" s="70"/>
      <c r="EOG79" s="70"/>
      <c r="EOH79" s="71"/>
      <c r="EOJ79" s="65"/>
      <c r="EOK79" s="69"/>
      <c r="EOL79" s="69"/>
      <c r="EOM79" s="70"/>
      <c r="EON79" s="70"/>
      <c r="EOO79" s="70"/>
      <c r="EOP79" s="71"/>
      <c r="EOR79" s="65"/>
      <c r="EOS79" s="69"/>
      <c r="EOT79" s="69"/>
      <c r="EOU79" s="70"/>
      <c r="EOV79" s="70"/>
      <c r="EOW79" s="70"/>
      <c r="EOX79" s="71"/>
      <c r="EOZ79" s="65"/>
      <c r="EPA79" s="69"/>
      <c r="EPB79" s="69"/>
      <c r="EPC79" s="70"/>
      <c r="EPD79" s="70"/>
      <c r="EPE79" s="70"/>
      <c r="EPF79" s="71"/>
      <c r="EPH79" s="65"/>
      <c r="EPI79" s="69"/>
      <c r="EPJ79" s="69"/>
      <c r="EPK79" s="70"/>
      <c r="EPL79" s="70"/>
      <c r="EPM79" s="70"/>
      <c r="EPN79" s="71"/>
      <c r="EPP79" s="65"/>
      <c r="EPQ79" s="69"/>
      <c r="EPR79" s="69"/>
      <c r="EPS79" s="70"/>
      <c r="EPT79" s="70"/>
      <c r="EPU79" s="70"/>
      <c r="EPV79" s="71"/>
      <c r="EPX79" s="65"/>
      <c r="EPY79" s="69"/>
      <c r="EPZ79" s="69"/>
      <c r="EQA79" s="70"/>
      <c r="EQB79" s="70"/>
      <c r="EQC79" s="70"/>
      <c r="EQD79" s="71"/>
      <c r="EQF79" s="65"/>
      <c r="EQG79" s="69"/>
      <c r="EQH79" s="69"/>
      <c r="EQI79" s="70"/>
      <c r="EQJ79" s="70"/>
      <c r="EQK79" s="70"/>
      <c r="EQL79" s="71"/>
      <c r="EQN79" s="65"/>
      <c r="EQO79" s="69"/>
      <c r="EQP79" s="69"/>
      <c r="EQQ79" s="70"/>
      <c r="EQR79" s="70"/>
      <c r="EQS79" s="70"/>
      <c r="EQT79" s="71"/>
      <c r="EQV79" s="65"/>
      <c r="EQW79" s="69"/>
      <c r="EQX79" s="69"/>
      <c r="EQY79" s="70"/>
      <c r="EQZ79" s="70"/>
      <c r="ERA79" s="70"/>
      <c r="ERB79" s="71"/>
      <c r="ERD79" s="65"/>
      <c r="ERE79" s="69"/>
      <c r="ERF79" s="69"/>
      <c r="ERG79" s="70"/>
      <c r="ERH79" s="70"/>
      <c r="ERI79" s="70"/>
      <c r="ERJ79" s="71"/>
      <c r="ERL79" s="65"/>
      <c r="ERM79" s="69"/>
      <c r="ERN79" s="69"/>
      <c r="ERO79" s="70"/>
      <c r="ERP79" s="70"/>
      <c r="ERQ79" s="70"/>
      <c r="ERR79" s="71"/>
      <c r="ERT79" s="65"/>
      <c r="ERU79" s="69"/>
      <c r="ERV79" s="69"/>
      <c r="ERW79" s="70"/>
      <c r="ERX79" s="70"/>
      <c r="ERY79" s="70"/>
      <c r="ERZ79" s="71"/>
      <c r="ESB79" s="65"/>
      <c r="ESC79" s="69"/>
      <c r="ESD79" s="69"/>
      <c r="ESE79" s="70"/>
      <c r="ESF79" s="70"/>
      <c r="ESG79" s="70"/>
      <c r="ESH79" s="71"/>
      <c r="ESJ79" s="65"/>
      <c r="ESK79" s="69"/>
      <c r="ESL79" s="69"/>
      <c r="ESM79" s="70"/>
      <c r="ESN79" s="70"/>
      <c r="ESO79" s="70"/>
      <c r="ESP79" s="71"/>
      <c r="ESR79" s="65"/>
      <c r="ESS79" s="69"/>
      <c r="EST79" s="69"/>
      <c r="ESU79" s="70"/>
      <c r="ESV79" s="70"/>
      <c r="ESW79" s="70"/>
      <c r="ESX79" s="71"/>
      <c r="ESZ79" s="65"/>
      <c r="ETA79" s="69"/>
      <c r="ETB79" s="69"/>
      <c r="ETC79" s="70"/>
      <c r="ETD79" s="70"/>
      <c r="ETE79" s="70"/>
      <c r="ETF79" s="71"/>
      <c r="ETH79" s="65"/>
      <c r="ETI79" s="69"/>
      <c r="ETJ79" s="69"/>
      <c r="ETK79" s="70"/>
      <c r="ETL79" s="70"/>
      <c r="ETM79" s="70"/>
      <c r="ETN79" s="71"/>
      <c r="ETP79" s="65"/>
      <c r="ETQ79" s="69"/>
      <c r="ETR79" s="69"/>
      <c r="ETS79" s="70"/>
      <c r="ETT79" s="70"/>
      <c r="ETU79" s="70"/>
      <c r="ETV79" s="71"/>
      <c r="ETX79" s="65"/>
      <c r="ETY79" s="69"/>
      <c r="ETZ79" s="69"/>
      <c r="EUA79" s="70"/>
      <c r="EUB79" s="70"/>
      <c r="EUC79" s="70"/>
      <c r="EUD79" s="71"/>
      <c r="EUF79" s="65"/>
      <c r="EUG79" s="69"/>
      <c r="EUH79" s="69"/>
      <c r="EUI79" s="70"/>
      <c r="EUJ79" s="70"/>
      <c r="EUK79" s="70"/>
      <c r="EUL79" s="71"/>
      <c r="EUN79" s="65"/>
      <c r="EUO79" s="69"/>
      <c r="EUP79" s="69"/>
      <c r="EUQ79" s="70"/>
      <c r="EUR79" s="70"/>
      <c r="EUS79" s="70"/>
      <c r="EUT79" s="71"/>
      <c r="EUV79" s="65"/>
      <c r="EUW79" s="69"/>
      <c r="EUX79" s="69"/>
      <c r="EUY79" s="70"/>
      <c r="EUZ79" s="70"/>
      <c r="EVA79" s="70"/>
      <c r="EVB79" s="71"/>
      <c r="EVD79" s="65"/>
      <c r="EVE79" s="69"/>
      <c r="EVF79" s="69"/>
      <c r="EVG79" s="70"/>
      <c r="EVH79" s="70"/>
      <c r="EVI79" s="70"/>
      <c r="EVJ79" s="71"/>
      <c r="EVL79" s="65"/>
      <c r="EVM79" s="69"/>
      <c r="EVN79" s="69"/>
      <c r="EVO79" s="70"/>
      <c r="EVP79" s="70"/>
      <c r="EVQ79" s="70"/>
      <c r="EVR79" s="71"/>
      <c r="EVT79" s="65"/>
      <c r="EVU79" s="69"/>
      <c r="EVV79" s="69"/>
      <c r="EVW79" s="70"/>
      <c r="EVX79" s="70"/>
      <c r="EVY79" s="70"/>
      <c r="EVZ79" s="71"/>
      <c r="EWB79" s="65"/>
      <c r="EWC79" s="69"/>
      <c r="EWD79" s="69"/>
      <c r="EWE79" s="70"/>
      <c r="EWF79" s="70"/>
      <c r="EWG79" s="70"/>
      <c r="EWH79" s="71"/>
      <c r="EWJ79" s="65"/>
      <c r="EWK79" s="69"/>
      <c r="EWL79" s="69"/>
      <c r="EWM79" s="70"/>
      <c r="EWN79" s="70"/>
      <c r="EWO79" s="70"/>
      <c r="EWP79" s="71"/>
      <c r="EWR79" s="65"/>
      <c r="EWS79" s="69"/>
      <c r="EWT79" s="69"/>
      <c r="EWU79" s="70"/>
      <c r="EWV79" s="70"/>
      <c r="EWW79" s="70"/>
      <c r="EWX79" s="71"/>
      <c r="EWZ79" s="65"/>
      <c r="EXA79" s="69"/>
      <c r="EXB79" s="69"/>
      <c r="EXC79" s="70"/>
      <c r="EXD79" s="70"/>
      <c r="EXE79" s="70"/>
      <c r="EXF79" s="71"/>
      <c r="EXH79" s="65"/>
      <c r="EXI79" s="69"/>
      <c r="EXJ79" s="69"/>
      <c r="EXK79" s="70"/>
      <c r="EXL79" s="70"/>
      <c r="EXM79" s="70"/>
      <c r="EXN79" s="71"/>
      <c r="EXP79" s="65"/>
      <c r="EXQ79" s="69"/>
      <c r="EXR79" s="69"/>
      <c r="EXS79" s="70"/>
      <c r="EXT79" s="70"/>
      <c r="EXU79" s="70"/>
      <c r="EXV79" s="71"/>
      <c r="EXX79" s="65"/>
      <c r="EXY79" s="69"/>
      <c r="EXZ79" s="69"/>
      <c r="EYA79" s="70"/>
      <c r="EYB79" s="70"/>
      <c r="EYC79" s="70"/>
      <c r="EYD79" s="71"/>
      <c r="EYF79" s="65"/>
      <c r="EYG79" s="69"/>
      <c r="EYH79" s="69"/>
      <c r="EYI79" s="70"/>
      <c r="EYJ79" s="70"/>
      <c r="EYK79" s="70"/>
      <c r="EYL79" s="71"/>
      <c r="EYN79" s="65"/>
      <c r="EYO79" s="69"/>
      <c r="EYP79" s="69"/>
      <c r="EYQ79" s="70"/>
      <c r="EYR79" s="70"/>
      <c r="EYS79" s="70"/>
      <c r="EYT79" s="71"/>
      <c r="EYV79" s="65"/>
      <c r="EYW79" s="69"/>
      <c r="EYX79" s="69"/>
      <c r="EYY79" s="70"/>
      <c r="EYZ79" s="70"/>
      <c r="EZA79" s="70"/>
      <c r="EZB79" s="71"/>
      <c r="EZD79" s="65"/>
      <c r="EZE79" s="69"/>
      <c r="EZF79" s="69"/>
      <c r="EZG79" s="70"/>
      <c r="EZH79" s="70"/>
      <c r="EZI79" s="70"/>
      <c r="EZJ79" s="71"/>
      <c r="EZL79" s="65"/>
      <c r="EZM79" s="69"/>
      <c r="EZN79" s="69"/>
      <c r="EZO79" s="70"/>
      <c r="EZP79" s="70"/>
      <c r="EZQ79" s="70"/>
      <c r="EZR79" s="71"/>
      <c r="EZT79" s="65"/>
      <c r="EZU79" s="69"/>
      <c r="EZV79" s="69"/>
      <c r="EZW79" s="70"/>
      <c r="EZX79" s="70"/>
      <c r="EZY79" s="70"/>
      <c r="EZZ79" s="71"/>
      <c r="FAB79" s="65"/>
      <c r="FAC79" s="69"/>
      <c r="FAD79" s="69"/>
      <c r="FAE79" s="70"/>
      <c r="FAF79" s="70"/>
      <c r="FAG79" s="70"/>
      <c r="FAH79" s="71"/>
      <c r="FAJ79" s="65"/>
      <c r="FAK79" s="69"/>
      <c r="FAL79" s="69"/>
      <c r="FAM79" s="70"/>
      <c r="FAN79" s="70"/>
      <c r="FAO79" s="70"/>
      <c r="FAP79" s="71"/>
      <c r="FAR79" s="65"/>
      <c r="FAS79" s="69"/>
      <c r="FAT79" s="69"/>
      <c r="FAU79" s="70"/>
      <c r="FAV79" s="70"/>
      <c r="FAW79" s="70"/>
      <c r="FAX79" s="71"/>
      <c r="FAZ79" s="65"/>
      <c r="FBA79" s="69"/>
      <c r="FBB79" s="69"/>
      <c r="FBC79" s="70"/>
      <c r="FBD79" s="70"/>
      <c r="FBE79" s="70"/>
      <c r="FBF79" s="71"/>
      <c r="FBH79" s="65"/>
      <c r="FBI79" s="69"/>
      <c r="FBJ79" s="69"/>
      <c r="FBK79" s="70"/>
      <c r="FBL79" s="70"/>
      <c r="FBM79" s="70"/>
      <c r="FBN79" s="71"/>
      <c r="FBP79" s="65"/>
      <c r="FBQ79" s="69"/>
      <c r="FBR79" s="69"/>
      <c r="FBS79" s="70"/>
      <c r="FBT79" s="70"/>
      <c r="FBU79" s="70"/>
      <c r="FBV79" s="71"/>
      <c r="FBX79" s="65"/>
      <c r="FBY79" s="69"/>
      <c r="FBZ79" s="69"/>
      <c r="FCA79" s="70"/>
      <c r="FCB79" s="70"/>
      <c r="FCC79" s="70"/>
      <c r="FCD79" s="71"/>
      <c r="FCF79" s="65"/>
      <c r="FCG79" s="69"/>
      <c r="FCH79" s="69"/>
      <c r="FCI79" s="70"/>
      <c r="FCJ79" s="70"/>
      <c r="FCK79" s="70"/>
      <c r="FCL79" s="71"/>
      <c r="FCN79" s="65"/>
      <c r="FCO79" s="69"/>
      <c r="FCP79" s="69"/>
      <c r="FCQ79" s="70"/>
      <c r="FCR79" s="70"/>
      <c r="FCS79" s="70"/>
      <c r="FCT79" s="71"/>
      <c r="FCV79" s="65"/>
      <c r="FCW79" s="69"/>
      <c r="FCX79" s="69"/>
      <c r="FCY79" s="70"/>
      <c r="FCZ79" s="70"/>
      <c r="FDA79" s="70"/>
      <c r="FDB79" s="71"/>
      <c r="FDD79" s="65"/>
      <c r="FDE79" s="69"/>
      <c r="FDF79" s="69"/>
      <c r="FDG79" s="70"/>
      <c r="FDH79" s="70"/>
      <c r="FDI79" s="70"/>
      <c r="FDJ79" s="71"/>
      <c r="FDL79" s="65"/>
      <c r="FDM79" s="69"/>
      <c r="FDN79" s="69"/>
      <c r="FDO79" s="70"/>
      <c r="FDP79" s="70"/>
      <c r="FDQ79" s="70"/>
      <c r="FDR79" s="71"/>
      <c r="FDT79" s="65"/>
      <c r="FDU79" s="69"/>
      <c r="FDV79" s="69"/>
      <c r="FDW79" s="70"/>
      <c r="FDX79" s="70"/>
      <c r="FDY79" s="70"/>
      <c r="FDZ79" s="71"/>
      <c r="FEB79" s="65"/>
      <c r="FEC79" s="69"/>
      <c r="FED79" s="69"/>
      <c r="FEE79" s="70"/>
      <c r="FEF79" s="70"/>
      <c r="FEG79" s="70"/>
      <c r="FEH79" s="71"/>
      <c r="FEJ79" s="65"/>
      <c r="FEK79" s="69"/>
      <c r="FEL79" s="69"/>
      <c r="FEM79" s="70"/>
      <c r="FEN79" s="70"/>
      <c r="FEO79" s="70"/>
      <c r="FEP79" s="71"/>
      <c r="FER79" s="65"/>
      <c r="FES79" s="69"/>
      <c r="FET79" s="69"/>
      <c r="FEU79" s="70"/>
      <c r="FEV79" s="70"/>
      <c r="FEW79" s="70"/>
      <c r="FEX79" s="71"/>
      <c r="FEZ79" s="65"/>
      <c r="FFA79" s="69"/>
      <c r="FFB79" s="69"/>
      <c r="FFC79" s="70"/>
      <c r="FFD79" s="70"/>
      <c r="FFE79" s="70"/>
      <c r="FFF79" s="71"/>
      <c r="FFH79" s="65"/>
      <c r="FFI79" s="69"/>
      <c r="FFJ79" s="69"/>
      <c r="FFK79" s="70"/>
      <c r="FFL79" s="70"/>
      <c r="FFM79" s="70"/>
      <c r="FFN79" s="71"/>
      <c r="FFP79" s="65"/>
      <c r="FFQ79" s="69"/>
      <c r="FFR79" s="69"/>
      <c r="FFS79" s="70"/>
      <c r="FFT79" s="70"/>
      <c r="FFU79" s="70"/>
      <c r="FFV79" s="71"/>
      <c r="FFX79" s="65"/>
      <c r="FFY79" s="69"/>
      <c r="FFZ79" s="69"/>
      <c r="FGA79" s="70"/>
      <c r="FGB79" s="70"/>
      <c r="FGC79" s="70"/>
      <c r="FGD79" s="71"/>
      <c r="FGF79" s="65"/>
      <c r="FGG79" s="69"/>
      <c r="FGH79" s="69"/>
      <c r="FGI79" s="70"/>
      <c r="FGJ79" s="70"/>
      <c r="FGK79" s="70"/>
      <c r="FGL79" s="71"/>
      <c r="FGN79" s="65"/>
      <c r="FGO79" s="69"/>
      <c r="FGP79" s="69"/>
      <c r="FGQ79" s="70"/>
      <c r="FGR79" s="70"/>
      <c r="FGS79" s="70"/>
      <c r="FGT79" s="71"/>
      <c r="FGV79" s="65"/>
      <c r="FGW79" s="69"/>
      <c r="FGX79" s="69"/>
      <c r="FGY79" s="70"/>
      <c r="FGZ79" s="70"/>
      <c r="FHA79" s="70"/>
      <c r="FHB79" s="71"/>
      <c r="FHD79" s="65"/>
      <c r="FHE79" s="69"/>
      <c r="FHF79" s="69"/>
      <c r="FHG79" s="70"/>
      <c r="FHH79" s="70"/>
      <c r="FHI79" s="70"/>
      <c r="FHJ79" s="71"/>
      <c r="FHL79" s="65"/>
      <c r="FHM79" s="69"/>
      <c r="FHN79" s="69"/>
      <c r="FHO79" s="70"/>
      <c r="FHP79" s="70"/>
      <c r="FHQ79" s="70"/>
      <c r="FHR79" s="71"/>
      <c r="FHT79" s="65"/>
      <c r="FHU79" s="69"/>
      <c r="FHV79" s="69"/>
      <c r="FHW79" s="70"/>
      <c r="FHX79" s="70"/>
      <c r="FHY79" s="70"/>
      <c r="FHZ79" s="71"/>
      <c r="FIB79" s="65"/>
      <c r="FIC79" s="69"/>
      <c r="FID79" s="69"/>
      <c r="FIE79" s="70"/>
      <c r="FIF79" s="70"/>
      <c r="FIG79" s="70"/>
      <c r="FIH79" s="71"/>
      <c r="FIJ79" s="65"/>
      <c r="FIK79" s="69"/>
      <c r="FIL79" s="69"/>
      <c r="FIM79" s="70"/>
      <c r="FIN79" s="70"/>
      <c r="FIO79" s="70"/>
      <c r="FIP79" s="71"/>
      <c r="FIR79" s="65"/>
      <c r="FIS79" s="69"/>
      <c r="FIT79" s="69"/>
      <c r="FIU79" s="70"/>
      <c r="FIV79" s="70"/>
      <c r="FIW79" s="70"/>
      <c r="FIX79" s="71"/>
      <c r="FIZ79" s="65"/>
      <c r="FJA79" s="69"/>
      <c r="FJB79" s="69"/>
      <c r="FJC79" s="70"/>
      <c r="FJD79" s="70"/>
      <c r="FJE79" s="70"/>
      <c r="FJF79" s="71"/>
      <c r="FJH79" s="65"/>
      <c r="FJI79" s="69"/>
      <c r="FJJ79" s="69"/>
      <c r="FJK79" s="70"/>
      <c r="FJL79" s="70"/>
      <c r="FJM79" s="70"/>
      <c r="FJN79" s="71"/>
      <c r="FJP79" s="65"/>
      <c r="FJQ79" s="69"/>
      <c r="FJR79" s="69"/>
      <c r="FJS79" s="70"/>
      <c r="FJT79" s="70"/>
      <c r="FJU79" s="70"/>
      <c r="FJV79" s="71"/>
      <c r="FJX79" s="65"/>
      <c r="FJY79" s="69"/>
      <c r="FJZ79" s="69"/>
      <c r="FKA79" s="70"/>
      <c r="FKB79" s="70"/>
      <c r="FKC79" s="70"/>
      <c r="FKD79" s="71"/>
      <c r="FKF79" s="65"/>
      <c r="FKG79" s="69"/>
      <c r="FKH79" s="69"/>
      <c r="FKI79" s="70"/>
      <c r="FKJ79" s="70"/>
      <c r="FKK79" s="70"/>
      <c r="FKL79" s="71"/>
      <c r="FKN79" s="65"/>
      <c r="FKO79" s="69"/>
      <c r="FKP79" s="69"/>
      <c r="FKQ79" s="70"/>
      <c r="FKR79" s="70"/>
      <c r="FKS79" s="70"/>
      <c r="FKT79" s="71"/>
      <c r="FKV79" s="65"/>
      <c r="FKW79" s="69"/>
      <c r="FKX79" s="69"/>
      <c r="FKY79" s="70"/>
      <c r="FKZ79" s="70"/>
      <c r="FLA79" s="70"/>
      <c r="FLB79" s="71"/>
      <c r="FLD79" s="65"/>
      <c r="FLE79" s="69"/>
      <c r="FLF79" s="69"/>
      <c r="FLG79" s="70"/>
      <c r="FLH79" s="70"/>
      <c r="FLI79" s="70"/>
      <c r="FLJ79" s="71"/>
      <c r="FLL79" s="65"/>
      <c r="FLM79" s="69"/>
      <c r="FLN79" s="69"/>
      <c r="FLO79" s="70"/>
      <c r="FLP79" s="70"/>
      <c r="FLQ79" s="70"/>
      <c r="FLR79" s="71"/>
      <c r="FLT79" s="65"/>
      <c r="FLU79" s="69"/>
      <c r="FLV79" s="69"/>
      <c r="FLW79" s="70"/>
      <c r="FLX79" s="70"/>
      <c r="FLY79" s="70"/>
      <c r="FLZ79" s="71"/>
      <c r="FMB79" s="65"/>
      <c r="FMC79" s="69"/>
      <c r="FMD79" s="69"/>
      <c r="FME79" s="70"/>
      <c r="FMF79" s="70"/>
      <c r="FMG79" s="70"/>
      <c r="FMH79" s="71"/>
      <c r="FMJ79" s="65"/>
      <c r="FMK79" s="69"/>
      <c r="FML79" s="69"/>
      <c r="FMM79" s="70"/>
      <c r="FMN79" s="70"/>
      <c r="FMO79" s="70"/>
      <c r="FMP79" s="71"/>
      <c r="FMR79" s="65"/>
      <c r="FMS79" s="69"/>
      <c r="FMT79" s="69"/>
      <c r="FMU79" s="70"/>
      <c r="FMV79" s="70"/>
      <c r="FMW79" s="70"/>
      <c r="FMX79" s="71"/>
      <c r="FMZ79" s="65"/>
      <c r="FNA79" s="69"/>
      <c r="FNB79" s="69"/>
      <c r="FNC79" s="70"/>
      <c r="FND79" s="70"/>
      <c r="FNE79" s="70"/>
      <c r="FNF79" s="71"/>
      <c r="FNH79" s="65"/>
      <c r="FNI79" s="69"/>
      <c r="FNJ79" s="69"/>
      <c r="FNK79" s="70"/>
      <c r="FNL79" s="70"/>
      <c r="FNM79" s="70"/>
      <c r="FNN79" s="71"/>
      <c r="FNP79" s="65"/>
      <c r="FNQ79" s="69"/>
      <c r="FNR79" s="69"/>
      <c r="FNS79" s="70"/>
      <c r="FNT79" s="70"/>
      <c r="FNU79" s="70"/>
      <c r="FNV79" s="71"/>
      <c r="FNX79" s="65"/>
      <c r="FNY79" s="69"/>
      <c r="FNZ79" s="69"/>
      <c r="FOA79" s="70"/>
      <c r="FOB79" s="70"/>
      <c r="FOC79" s="70"/>
      <c r="FOD79" s="71"/>
      <c r="FOF79" s="65"/>
      <c r="FOG79" s="69"/>
      <c r="FOH79" s="69"/>
      <c r="FOI79" s="70"/>
      <c r="FOJ79" s="70"/>
      <c r="FOK79" s="70"/>
      <c r="FOL79" s="71"/>
      <c r="FON79" s="65"/>
      <c r="FOO79" s="69"/>
      <c r="FOP79" s="69"/>
      <c r="FOQ79" s="70"/>
      <c r="FOR79" s="70"/>
      <c r="FOS79" s="70"/>
      <c r="FOT79" s="71"/>
      <c r="FOV79" s="65"/>
      <c r="FOW79" s="69"/>
      <c r="FOX79" s="69"/>
      <c r="FOY79" s="70"/>
      <c r="FOZ79" s="70"/>
      <c r="FPA79" s="70"/>
      <c r="FPB79" s="71"/>
      <c r="FPD79" s="65"/>
      <c r="FPE79" s="69"/>
      <c r="FPF79" s="69"/>
      <c r="FPG79" s="70"/>
      <c r="FPH79" s="70"/>
      <c r="FPI79" s="70"/>
      <c r="FPJ79" s="71"/>
      <c r="FPL79" s="65"/>
      <c r="FPM79" s="69"/>
      <c r="FPN79" s="69"/>
      <c r="FPO79" s="70"/>
      <c r="FPP79" s="70"/>
      <c r="FPQ79" s="70"/>
      <c r="FPR79" s="71"/>
      <c r="FPT79" s="65"/>
      <c r="FPU79" s="69"/>
      <c r="FPV79" s="69"/>
      <c r="FPW79" s="70"/>
      <c r="FPX79" s="70"/>
      <c r="FPY79" s="70"/>
      <c r="FPZ79" s="71"/>
      <c r="FQB79" s="65"/>
      <c r="FQC79" s="69"/>
      <c r="FQD79" s="69"/>
      <c r="FQE79" s="70"/>
      <c r="FQF79" s="70"/>
      <c r="FQG79" s="70"/>
      <c r="FQH79" s="71"/>
      <c r="FQJ79" s="65"/>
      <c r="FQK79" s="69"/>
      <c r="FQL79" s="69"/>
      <c r="FQM79" s="70"/>
      <c r="FQN79" s="70"/>
      <c r="FQO79" s="70"/>
      <c r="FQP79" s="71"/>
      <c r="FQR79" s="65"/>
      <c r="FQS79" s="69"/>
      <c r="FQT79" s="69"/>
      <c r="FQU79" s="70"/>
      <c r="FQV79" s="70"/>
      <c r="FQW79" s="70"/>
      <c r="FQX79" s="71"/>
      <c r="FQZ79" s="65"/>
      <c r="FRA79" s="69"/>
      <c r="FRB79" s="69"/>
      <c r="FRC79" s="70"/>
      <c r="FRD79" s="70"/>
      <c r="FRE79" s="70"/>
      <c r="FRF79" s="71"/>
      <c r="FRH79" s="65"/>
      <c r="FRI79" s="69"/>
      <c r="FRJ79" s="69"/>
      <c r="FRK79" s="70"/>
      <c r="FRL79" s="70"/>
      <c r="FRM79" s="70"/>
      <c r="FRN79" s="71"/>
      <c r="FRP79" s="65"/>
      <c r="FRQ79" s="69"/>
      <c r="FRR79" s="69"/>
      <c r="FRS79" s="70"/>
      <c r="FRT79" s="70"/>
      <c r="FRU79" s="70"/>
      <c r="FRV79" s="71"/>
      <c r="FRX79" s="65"/>
      <c r="FRY79" s="69"/>
      <c r="FRZ79" s="69"/>
      <c r="FSA79" s="70"/>
      <c r="FSB79" s="70"/>
      <c r="FSC79" s="70"/>
      <c r="FSD79" s="71"/>
      <c r="FSF79" s="65"/>
      <c r="FSG79" s="69"/>
      <c r="FSH79" s="69"/>
      <c r="FSI79" s="70"/>
      <c r="FSJ79" s="70"/>
      <c r="FSK79" s="70"/>
      <c r="FSL79" s="71"/>
      <c r="FSN79" s="65"/>
      <c r="FSO79" s="69"/>
      <c r="FSP79" s="69"/>
      <c r="FSQ79" s="70"/>
      <c r="FSR79" s="70"/>
      <c r="FSS79" s="70"/>
      <c r="FST79" s="71"/>
      <c r="FSV79" s="65"/>
      <c r="FSW79" s="69"/>
      <c r="FSX79" s="69"/>
      <c r="FSY79" s="70"/>
      <c r="FSZ79" s="70"/>
      <c r="FTA79" s="70"/>
      <c r="FTB79" s="71"/>
      <c r="FTD79" s="65"/>
      <c r="FTE79" s="69"/>
      <c r="FTF79" s="69"/>
      <c r="FTG79" s="70"/>
      <c r="FTH79" s="70"/>
      <c r="FTI79" s="70"/>
      <c r="FTJ79" s="71"/>
      <c r="FTL79" s="65"/>
      <c r="FTM79" s="69"/>
      <c r="FTN79" s="69"/>
      <c r="FTO79" s="70"/>
      <c r="FTP79" s="70"/>
      <c r="FTQ79" s="70"/>
      <c r="FTR79" s="71"/>
      <c r="FTT79" s="65"/>
      <c r="FTU79" s="69"/>
      <c r="FTV79" s="69"/>
      <c r="FTW79" s="70"/>
      <c r="FTX79" s="70"/>
      <c r="FTY79" s="70"/>
      <c r="FTZ79" s="71"/>
      <c r="FUB79" s="65"/>
      <c r="FUC79" s="69"/>
      <c r="FUD79" s="69"/>
      <c r="FUE79" s="70"/>
      <c r="FUF79" s="70"/>
      <c r="FUG79" s="70"/>
      <c r="FUH79" s="71"/>
      <c r="FUJ79" s="65"/>
      <c r="FUK79" s="69"/>
      <c r="FUL79" s="69"/>
      <c r="FUM79" s="70"/>
      <c r="FUN79" s="70"/>
      <c r="FUO79" s="70"/>
      <c r="FUP79" s="71"/>
      <c r="FUR79" s="65"/>
      <c r="FUS79" s="69"/>
      <c r="FUT79" s="69"/>
      <c r="FUU79" s="70"/>
      <c r="FUV79" s="70"/>
      <c r="FUW79" s="70"/>
      <c r="FUX79" s="71"/>
      <c r="FUZ79" s="65"/>
      <c r="FVA79" s="69"/>
      <c r="FVB79" s="69"/>
      <c r="FVC79" s="70"/>
      <c r="FVD79" s="70"/>
      <c r="FVE79" s="70"/>
      <c r="FVF79" s="71"/>
      <c r="FVH79" s="65"/>
      <c r="FVI79" s="69"/>
      <c r="FVJ79" s="69"/>
      <c r="FVK79" s="70"/>
      <c r="FVL79" s="70"/>
      <c r="FVM79" s="70"/>
      <c r="FVN79" s="71"/>
      <c r="FVP79" s="65"/>
      <c r="FVQ79" s="69"/>
      <c r="FVR79" s="69"/>
      <c r="FVS79" s="70"/>
      <c r="FVT79" s="70"/>
      <c r="FVU79" s="70"/>
      <c r="FVV79" s="71"/>
      <c r="FVX79" s="65"/>
      <c r="FVY79" s="69"/>
      <c r="FVZ79" s="69"/>
      <c r="FWA79" s="70"/>
      <c r="FWB79" s="70"/>
      <c r="FWC79" s="70"/>
      <c r="FWD79" s="71"/>
      <c r="FWF79" s="65"/>
      <c r="FWG79" s="69"/>
      <c r="FWH79" s="69"/>
      <c r="FWI79" s="70"/>
      <c r="FWJ79" s="70"/>
      <c r="FWK79" s="70"/>
      <c r="FWL79" s="71"/>
      <c r="FWN79" s="65"/>
      <c r="FWO79" s="69"/>
      <c r="FWP79" s="69"/>
      <c r="FWQ79" s="70"/>
      <c r="FWR79" s="70"/>
      <c r="FWS79" s="70"/>
      <c r="FWT79" s="71"/>
      <c r="FWV79" s="65"/>
      <c r="FWW79" s="69"/>
      <c r="FWX79" s="69"/>
      <c r="FWY79" s="70"/>
      <c r="FWZ79" s="70"/>
      <c r="FXA79" s="70"/>
      <c r="FXB79" s="71"/>
      <c r="FXD79" s="65"/>
      <c r="FXE79" s="69"/>
      <c r="FXF79" s="69"/>
      <c r="FXG79" s="70"/>
      <c r="FXH79" s="70"/>
      <c r="FXI79" s="70"/>
      <c r="FXJ79" s="71"/>
      <c r="FXL79" s="65"/>
      <c r="FXM79" s="69"/>
      <c r="FXN79" s="69"/>
      <c r="FXO79" s="70"/>
      <c r="FXP79" s="70"/>
      <c r="FXQ79" s="70"/>
      <c r="FXR79" s="71"/>
      <c r="FXT79" s="65"/>
      <c r="FXU79" s="69"/>
      <c r="FXV79" s="69"/>
      <c r="FXW79" s="70"/>
      <c r="FXX79" s="70"/>
      <c r="FXY79" s="70"/>
      <c r="FXZ79" s="71"/>
      <c r="FYB79" s="65"/>
      <c r="FYC79" s="69"/>
      <c r="FYD79" s="69"/>
      <c r="FYE79" s="70"/>
      <c r="FYF79" s="70"/>
      <c r="FYG79" s="70"/>
      <c r="FYH79" s="71"/>
      <c r="FYJ79" s="65"/>
      <c r="FYK79" s="69"/>
      <c r="FYL79" s="69"/>
      <c r="FYM79" s="70"/>
      <c r="FYN79" s="70"/>
      <c r="FYO79" s="70"/>
      <c r="FYP79" s="71"/>
      <c r="FYR79" s="65"/>
      <c r="FYS79" s="69"/>
      <c r="FYT79" s="69"/>
      <c r="FYU79" s="70"/>
      <c r="FYV79" s="70"/>
      <c r="FYW79" s="70"/>
      <c r="FYX79" s="71"/>
      <c r="FYZ79" s="65"/>
      <c r="FZA79" s="69"/>
      <c r="FZB79" s="69"/>
      <c r="FZC79" s="70"/>
      <c r="FZD79" s="70"/>
      <c r="FZE79" s="70"/>
      <c r="FZF79" s="71"/>
      <c r="FZH79" s="65"/>
      <c r="FZI79" s="69"/>
      <c r="FZJ79" s="69"/>
      <c r="FZK79" s="70"/>
      <c r="FZL79" s="70"/>
      <c r="FZM79" s="70"/>
      <c r="FZN79" s="71"/>
      <c r="FZP79" s="65"/>
      <c r="FZQ79" s="69"/>
      <c r="FZR79" s="69"/>
      <c r="FZS79" s="70"/>
      <c r="FZT79" s="70"/>
      <c r="FZU79" s="70"/>
      <c r="FZV79" s="71"/>
      <c r="FZX79" s="65"/>
      <c r="FZY79" s="69"/>
      <c r="FZZ79" s="69"/>
      <c r="GAA79" s="70"/>
      <c r="GAB79" s="70"/>
      <c r="GAC79" s="70"/>
      <c r="GAD79" s="71"/>
      <c r="GAF79" s="65"/>
      <c r="GAG79" s="69"/>
      <c r="GAH79" s="69"/>
      <c r="GAI79" s="70"/>
      <c r="GAJ79" s="70"/>
      <c r="GAK79" s="70"/>
      <c r="GAL79" s="71"/>
      <c r="GAN79" s="65"/>
      <c r="GAO79" s="69"/>
      <c r="GAP79" s="69"/>
      <c r="GAQ79" s="70"/>
      <c r="GAR79" s="70"/>
      <c r="GAS79" s="70"/>
      <c r="GAT79" s="71"/>
      <c r="GAV79" s="65"/>
      <c r="GAW79" s="69"/>
      <c r="GAX79" s="69"/>
      <c r="GAY79" s="70"/>
      <c r="GAZ79" s="70"/>
      <c r="GBA79" s="70"/>
      <c r="GBB79" s="71"/>
      <c r="GBD79" s="65"/>
      <c r="GBE79" s="69"/>
      <c r="GBF79" s="69"/>
      <c r="GBG79" s="70"/>
      <c r="GBH79" s="70"/>
      <c r="GBI79" s="70"/>
      <c r="GBJ79" s="71"/>
      <c r="GBL79" s="65"/>
      <c r="GBM79" s="69"/>
      <c r="GBN79" s="69"/>
      <c r="GBO79" s="70"/>
      <c r="GBP79" s="70"/>
      <c r="GBQ79" s="70"/>
      <c r="GBR79" s="71"/>
      <c r="GBT79" s="65"/>
      <c r="GBU79" s="69"/>
      <c r="GBV79" s="69"/>
      <c r="GBW79" s="70"/>
      <c r="GBX79" s="70"/>
      <c r="GBY79" s="70"/>
      <c r="GBZ79" s="71"/>
      <c r="GCB79" s="65"/>
      <c r="GCC79" s="69"/>
      <c r="GCD79" s="69"/>
      <c r="GCE79" s="70"/>
      <c r="GCF79" s="70"/>
      <c r="GCG79" s="70"/>
      <c r="GCH79" s="71"/>
      <c r="GCJ79" s="65"/>
      <c r="GCK79" s="69"/>
      <c r="GCL79" s="69"/>
      <c r="GCM79" s="70"/>
      <c r="GCN79" s="70"/>
      <c r="GCO79" s="70"/>
      <c r="GCP79" s="71"/>
      <c r="GCR79" s="65"/>
      <c r="GCS79" s="69"/>
      <c r="GCT79" s="69"/>
      <c r="GCU79" s="70"/>
      <c r="GCV79" s="70"/>
      <c r="GCW79" s="70"/>
      <c r="GCX79" s="71"/>
      <c r="GCZ79" s="65"/>
      <c r="GDA79" s="69"/>
      <c r="GDB79" s="69"/>
      <c r="GDC79" s="70"/>
      <c r="GDD79" s="70"/>
      <c r="GDE79" s="70"/>
      <c r="GDF79" s="71"/>
      <c r="GDH79" s="65"/>
      <c r="GDI79" s="69"/>
      <c r="GDJ79" s="69"/>
      <c r="GDK79" s="70"/>
      <c r="GDL79" s="70"/>
      <c r="GDM79" s="70"/>
      <c r="GDN79" s="71"/>
      <c r="GDP79" s="65"/>
      <c r="GDQ79" s="69"/>
      <c r="GDR79" s="69"/>
      <c r="GDS79" s="70"/>
      <c r="GDT79" s="70"/>
      <c r="GDU79" s="70"/>
      <c r="GDV79" s="71"/>
      <c r="GDX79" s="65"/>
      <c r="GDY79" s="69"/>
      <c r="GDZ79" s="69"/>
      <c r="GEA79" s="70"/>
      <c r="GEB79" s="70"/>
      <c r="GEC79" s="70"/>
      <c r="GED79" s="71"/>
      <c r="GEF79" s="65"/>
      <c r="GEG79" s="69"/>
      <c r="GEH79" s="69"/>
      <c r="GEI79" s="70"/>
      <c r="GEJ79" s="70"/>
      <c r="GEK79" s="70"/>
      <c r="GEL79" s="71"/>
      <c r="GEN79" s="65"/>
      <c r="GEO79" s="69"/>
      <c r="GEP79" s="69"/>
      <c r="GEQ79" s="70"/>
      <c r="GER79" s="70"/>
      <c r="GES79" s="70"/>
      <c r="GET79" s="71"/>
      <c r="GEV79" s="65"/>
      <c r="GEW79" s="69"/>
      <c r="GEX79" s="69"/>
      <c r="GEY79" s="70"/>
      <c r="GEZ79" s="70"/>
      <c r="GFA79" s="70"/>
      <c r="GFB79" s="71"/>
      <c r="GFD79" s="65"/>
      <c r="GFE79" s="69"/>
      <c r="GFF79" s="69"/>
      <c r="GFG79" s="70"/>
      <c r="GFH79" s="70"/>
      <c r="GFI79" s="70"/>
      <c r="GFJ79" s="71"/>
      <c r="GFL79" s="65"/>
      <c r="GFM79" s="69"/>
      <c r="GFN79" s="69"/>
      <c r="GFO79" s="70"/>
      <c r="GFP79" s="70"/>
      <c r="GFQ79" s="70"/>
      <c r="GFR79" s="71"/>
      <c r="GFT79" s="65"/>
      <c r="GFU79" s="69"/>
      <c r="GFV79" s="69"/>
      <c r="GFW79" s="70"/>
      <c r="GFX79" s="70"/>
      <c r="GFY79" s="70"/>
      <c r="GFZ79" s="71"/>
      <c r="GGB79" s="65"/>
      <c r="GGC79" s="69"/>
      <c r="GGD79" s="69"/>
      <c r="GGE79" s="70"/>
      <c r="GGF79" s="70"/>
      <c r="GGG79" s="70"/>
      <c r="GGH79" s="71"/>
      <c r="GGJ79" s="65"/>
      <c r="GGK79" s="69"/>
      <c r="GGL79" s="69"/>
      <c r="GGM79" s="70"/>
      <c r="GGN79" s="70"/>
      <c r="GGO79" s="70"/>
      <c r="GGP79" s="71"/>
      <c r="GGR79" s="65"/>
      <c r="GGS79" s="69"/>
      <c r="GGT79" s="69"/>
      <c r="GGU79" s="70"/>
      <c r="GGV79" s="70"/>
      <c r="GGW79" s="70"/>
      <c r="GGX79" s="71"/>
      <c r="GGZ79" s="65"/>
      <c r="GHA79" s="69"/>
      <c r="GHB79" s="69"/>
      <c r="GHC79" s="70"/>
      <c r="GHD79" s="70"/>
      <c r="GHE79" s="70"/>
      <c r="GHF79" s="71"/>
      <c r="GHH79" s="65"/>
      <c r="GHI79" s="69"/>
      <c r="GHJ79" s="69"/>
      <c r="GHK79" s="70"/>
      <c r="GHL79" s="70"/>
      <c r="GHM79" s="70"/>
      <c r="GHN79" s="71"/>
      <c r="GHP79" s="65"/>
      <c r="GHQ79" s="69"/>
      <c r="GHR79" s="69"/>
      <c r="GHS79" s="70"/>
      <c r="GHT79" s="70"/>
      <c r="GHU79" s="70"/>
      <c r="GHV79" s="71"/>
      <c r="GHX79" s="65"/>
      <c r="GHY79" s="69"/>
      <c r="GHZ79" s="69"/>
      <c r="GIA79" s="70"/>
      <c r="GIB79" s="70"/>
      <c r="GIC79" s="70"/>
      <c r="GID79" s="71"/>
      <c r="GIF79" s="65"/>
      <c r="GIG79" s="69"/>
      <c r="GIH79" s="69"/>
      <c r="GII79" s="70"/>
      <c r="GIJ79" s="70"/>
      <c r="GIK79" s="70"/>
      <c r="GIL79" s="71"/>
      <c r="GIN79" s="65"/>
      <c r="GIO79" s="69"/>
      <c r="GIP79" s="69"/>
      <c r="GIQ79" s="70"/>
      <c r="GIR79" s="70"/>
      <c r="GIS79" s="70"/>
      <c r="GIT79" s="71"/>
      <c r="GIV79" s="65"/>
      <c r="GIW79" s="69"/>
      <c r="GIX79" s="69"/>
      <c r="GIY79" s="70"/>
      <c r="GIZ79" s="70"/>
      <c r="GJA79" s="70"/>
      <c r="GJB79" s="71"/>
      <c r="GJD79" s="65"/>
      <c r="GJE79" s="69"/>
      <c r="GJF79" s="69"/>
      <c r="GJG79" s="70"/>
      <c r="GJH79" s="70"/>
      <c r="GJI79" s="70"/>
      <c r="GJJ79" s="71"/>
      <c r="GJL79" s="65"/>
      <c r="GJM79" s="69"/>
      <c r="GJN79" s="69"/>
      <c r="GJO79" s="70"/>
      <c r="GJP79" s="70"/>
      <c r="GJQ79" s="70"/>
      <c r="GJR79" s="71"/>
      <c r="GJT79" s="65"/>
      <c r="GJU79" s="69"/>
      <c r="GJV79" s="69"/>
      <c r="GJW79" s="70"/>
      <c r="GJX79" s="70"/>
      <c r="GJY79" s="70"/>
      <c r="GJZ79" s="71"/>
      <c r="GKB79" s="65"/>
      <c r="GKC79" s="69"/>
      <c r="GKD79" s="69"/>
      <c r="GKE79" s="70"/>
      <c r="GKF79" s="70"/>
      <c r="GKG79" s="70"/>
      <c r="GKH79" s="71"/>
      <c r="GKJ79" s="65"/>
      <c r="GKK79" s="69"/>
      <c r="GKL79" s="69"/>
      <c r="GKM79" s="70"/>
      <c r="GKN79" s="70"/>
      <c r="GKO79" s="70"/>
      <c r="GKP79" s="71"/>
      <c r="GKR79" s="65"/>
      <c r="GKS79" s="69"/>
      <c r="GKT79" s="69"/>
      <c r="GKU79" s="70"/>
      <c r="GKV79" s="70"/>
      <c r="GKW79" s="70"/>
      <c r="GKX79" s="71"/>
      <c r="GKZ79" s="65"/>
      <c r="GLA79" s="69"/>
      <c r="GLB79" s="69"/>
      <c r="GLC79" s="70"/>
      <c r="GLD79" s="70"/>
      <c r="GLE79" s="70"/>
      <c r="GLF79" s="71"/>
      <c r="GLH79" s="65"/>
      <c r="GLI79" s="69"/>
      <c r="GLJ79" s="69"/>
      <c r="GLK79" s="70"/>
      <c r="GLL79" s="70"/>
      <c r="GLM79" s="70"/>
      <c r="GLN79" s="71"/>
      <c r="GLP79" s="65"/>
      <c r="GLQ79" s="69"/>
      <c r="GLR79" s="69"/>
      <c r="GLS79" s="70"/>
      <c r="GLT79" s="70"/>
      <c r="GLU79" s="70"/>
      <c r="GLV79" s="71"/>
      <c r="GLX79" s="65"/>
      <c r="GLY79" s="69"/>
      <c r="GLZ79" s="69"/>
      <c r="GMA79" s="70"/>
      <c r="GMB79" s="70"/>
      <c r="GMC79" s="70"/>
      <c r="GMD79" s="71"/>
      <c r="GMF79" s="65"/>
      <c r="GMG79" s="69"/>
      <c r="GMH79" s="69"/>
      <c r="GMI79" s="70"/>
      <c r="GMJ79" s="70"/>
      <c r="GMK79" s="70"/>
      <c r="GML79" s="71"/>
      <c r="GMN79" s="65"/>
      <c r="GMO79" s="69"/>
      <c r="GMP79" s="69"/>
      <c r="GMQ79" s="70"/>
      <c r="GMR79" s="70"/>
      <c r="GMS79" s="70"/>
      <c r="GMT79" s="71"/>
      <c r="GMV79" s="65"/>
      <c r="GMW79" s="69"/>
      <c r="GMX79" s="69"/>
      <c r="GMY79" s="70"/>
      <c r="GMZ79" s="70"/>
      <c r="GNA79" s="70"/>
      <c r="GNB79" s="71"/>
      <c r="GND79" s="65"/>
      <c r="GNE79" s="69"/>
      <c r="GNF79" s="69"/>
      <c r="GNG79" s="70"/>
      <c r="GNH79" s="70"/>
      <c r="GNI79" s="70"/>
      <c r="GNJ79" s="71"/>
      <c r="GNL79" s="65"/>
      <c r="GNM79" s="69"/>
      <c r="GNN79" s="69"/>
      <c r="GNO79" s="70"/>
      <c r="GNP79" s="70"/>
      <c r="GNQ79" s="70"/>
      <c r="GNR79" s="71"/>
      <c r="GNT79" s="65"/>
      <c r="GNU79" s="69"/>
      <c r="GNV79" s="69"/>
      <c r="GNW79" s="70"/>
      <c r="GNX79" s="70"/>
      <c r="GNY79" s="70"/>
      <c r="GNZ79" s="71"/>
      <c r="GOB79" s="65"/>
      <c r="GOC79" s="69"/>
      <c r="GOD79" s="69"/>
      <c r="GOE79" s="70"/>
      <c r="GOF79" s="70"/>
      <c r="GOG79" s="70"/>
      <c r="GOH79" s="71"/>
      <c r="GOJ79" s="65"/>
      <c r="GOK79" s="69"/>
      <c r="GOL79" s="69"/>
      <c r="GOM79" s="70"/>
      <c r="GON79" s="70"/>
      <c r="GOO79" s="70"/>
      <c r="GOP79" s="71"/>
      <c r="GOR79" s="65"/>
      <c r="GOS79" s="69"/>
      <c r="GOT79" s="69"/>
      <c r="GOU79" s="70"/>
      <c r="GOV79" s="70"/>
      <c r="GOW79" s="70"/>
      <c r="GOX79" s="71"/>
      <c r="GOZ79" s="65"/>
      <c r="GPA79" s="69"/>
      <c r="GPB79" s="69"/>
      <c r="GPC79" s="70"/>
      <c r="GPD79" s="70"/>
      <c r="GPE79" s="70"/>
      <c r="GPF79" s="71"/>
      <c r="GPH79" s="65"/>
      <c r="GPI79" s="69"/>
      <c r="GPJ79" s="69"/>
      <c r="GPK79" s="70"/>
      <c r="GPL79" s="70"/>
      <c r="GPM79" s="70"/>
      <c r="GPN79" s="71"/>
      <c r="GPP79" s="65"/>
      <c r="GPQ79" s="69"/>
      <c r="GPR79" s="69"/>
      <c r="GPS79" s="70"/>
      <c r="GPT79" s="70"/>
      <c r="GPU79" s="70"/>
      <c r="GPV79" s="71"/>
      <c r="GPX79" s="65"/>
      <c r="GPY79" s="69"/>
      <c r="GPZ79" s="69"/>
      <c r="GQA79" s="70"/>
      <c r="GQB79" s="70"/>
      <c r="GQC79" s="70"/>
      <c r="GQD79" s="71"/>
      <c r="GQF79" s="65"/>
      <c r="GQG79" s="69"/>
      <c r="GQH79" s="69"/>
      <c r="GQI79" s="70"/>
      <c r="GQJ79" s="70"/>
      <c r="GQK79" s="70"/>
      <c r="GQL79" s="71"/>
      <c r="GQN79" s="65"/>
      <c r="GQO79" s="69"/>
      <c r="GQP79" s="69"/>
      <c r="GQQ79" s="70"/>
      <c r="GQR79" s="70"/>
      <c r="GQS79" s="70"/>
      <c r="GQT79" s="71"/>
      <c r="GQV79" s="65"/>
      <c r="GQW79" s="69"/>
      <c r="GQX79" s="69"/>
      <c r="GQY79" s="70"/>
      <c r="GQZ79" s="70"/>
      <c r="GRA79" s="70"/>
      <c r="GRB79" s="71"/>
      <c r="GRD79" s="65"/>
      <c r="GRE79" s="69"/>
      <c r="GRF79" s="69"/>
      <c r="GRG79" s="70"/>
      <c r="GRH79" s="70"/>
      <c r="GRI79" s="70"/>
      <c r="GRJ79" s="71"/>
      <c r="GRL79" s="65"/>
      <c r="GRM79" s="69"/>
      <c r="GRN79" s="69"/>
      <c r="GRO79" s="70"/>
      <c r="GRP79" s="70"/>
      <c r="GRQ79" s="70"/>
      <c r="GRR79" s="71"/>
      <c r="GRT79" s="65"/>
      <c r="GRU79" s="69"/>
      <c r="GRV79" s="69"/>
      <c r="GRW79" s="70"/>
      <c r="GRX79" s="70"/>
      <c r="GRY79" s="70"/>
      <c r="GRZ79" s="71"/>
      <c r="GSB79" s="65"/>
      <c r="GSC79" s="69"/>
      <c r="GSD79" s="69"/>
      <c r="GSE79" s="70"/>
      <c r="GSF79" s="70"/>
      <c r="GSG79" s="70"/>
      <c r="GSH79" s="71"/>
      <c r="GSJ79" s="65"/>
      <c r="GSK79" s="69"/>
      <c r="GSL79" s="69"/>
      <c r="GSM79" s="70"/>
      <c r="GSN79" s="70"/>
      <c r="GSO79" s="70"/>
      <c r="GSP79" s="71"/>
      <c r="GSR79" s="65"/>
      <c r="GSS79" s="69"/>
      <c r="GST79" s="69"/>
      <c r="GSU79" s="70"/>
      <c r="GSV79" s="70"/>
      <c r="GSW79" s="70"/>
      <c r="GSX79" s="71"/>
      <c r="GSZ79" s="65"/>
      <c r="GTA79" s="69"/>
      <c r="GTB79" s="69"/>
      <c r="GTC79" s="70"/>
      <c r="GTD79" s="70"/>
      <c r="GTE79" s="70"/>
      <c r="GTF79" s="71"/>
      <c r="GTH79" s="65"/>
      <c r="GTI79" s="69"/>
      <c r="GTJ79" s="69"/>
      <c r="GTK79" s="70"/>
      <c r="GTL79" s="70"/>
      <c r="GTM79" s="70"/>
      <c r="GTN79" s="71"/>
      <c r="GTP79" s="65"/>
      <c r="GTQ79" s="69"/>
      <c r="GTR79" s="69"/>
      <c r="GTS79" s="70"/>
      <c r="GTT79" s="70"/>
      <c r="GTU79" s="70"/>
      <c r="GTV79" s="71"/>
      <c r="GTX79" s="65"/>
      <c r="GTY79" s="69"/>
      <c r="GTZ79" s="69"/>
      <c r="GUA79" s="70"/>
      <c r="GUB79" s="70"/>
      <c r="GUC79" s="70"/>
      <c r="GUD79" s="71"/>
      <c r="GUF79" s="65"/>
      <c r="GUG79" s="69"/>
      <c r="GUH79" s="69"/>
      <c r="GUI79" s="70"/>
      <c r="GUJ79" s="70"/>
      <c r="GUK79" s="70"/>
      <c r="GUL79" s="71"/>
      <c r="GUN79" s="65"/>
      <c r="GUO79" s="69"/>
      <c r="GUP79" s="69"/>
      <c r="GUQ79" s="70"/>
      <c r="GUR79" s="70"/>
      <c r="GUS79" s="70"/>
      <c r="GUT79" s="71"/>
      <c r="GUV79" s="65"/>
      <c r="GUW79" s="69"/>
      <c r="GUX79" s="69"/>
      <c r="GUY79" s="70"/>
      <c r="GUZ79" s="70"/>
      <c r="GVA79" s="70"/>
      <c r="GVB79" s="71"/>
      <c r="GVD79" s="65"/>
      <c r="GVE79" s="69"/>
      <c r="GVF79" s="69"/>
      <c r="GVG79" s="70"/>
      <c r="GVH79" s="70"/>
      <c r="GVI79" s="70"/>
      <c r="GVJ79" s="71"/>
      <c r="GVL79" s="65"/>
      <c r="GVM79" s="69"/>
      <c r="GVN79" s="69"/>
      <c r="GVO79" s="70"/>
      <c r="GVP79" s="70"/>
      <c r="GVQ79" s="70"/>
      <c r="GVR79" s="71"/>
      <c r="GVT79" s="65"/>
      <c r="GVU79" s="69"/>
      <c r="GVV79" s="69"/>
      <c r="GVW79" s="70"/>
      <c r="GVX79" s="70"/>
      <c r="GVY79" s="70"/>
      <c r="GVZ79" s="71"/>
      <c r="GWB79" s="65"/>
      <c r="GWC79" s="69"/>
      <c r="GWD79" s="69"/>
      <c r="GWE79" s="70"/>
      <c r="GWF79" s="70"/>
      <c r="GWG79" s="70"/>
      <c r="GWH79" s="71"/>
      <c r="GWJ79" s="65"/>
      <c r="GWK79" s="69"/>
      <c r="GWL79" s="69"/>
      <c r="GWM79" s="70"/>
      <c r="GWN79" s="70"/>
      <c r="GWO79" s="70"/>
      <c r="GWP79" s="71"/>
      <c r="GWR79" s="65"/>
      <c r="GWS79" s="69"/>
      <c r="GWT79" s="69"/>
      <c r="GWU79" s="70"/>
      <c r="GWV79" s="70"/>
      <c r="GWW79" s="70"/>
      <c r="GWX79" s="71"/>
      <c r="GWZ79" s="65"/>
      <c r="GXA79" s="69"/>
      <c r="GXB79" s="69"/>
      <c r="GXC79" s="70"/>
      <c r="GXD79" s="70"/>
      <c r="GXE79" s="70"/>
      <c r="GXF79" s="71"/>
      <c r="GXH79" s="65"/>
      <c r="GXI79" s="69"/>
      <c r="GXJ79" s="69"/>
      <c r="GXK79" s="70"/>
      <c r="GXL79" s="70"/>
      <c r="GXM79" s="70"/>
      <c r="GXN79" s="71"/>
      <c r="GXP79" s="65"/>
      <c r="GXQ79" s="69"/>
      <c r="GXR79" s="69"/>
      <c r="GXS79" s="70"/>
      <c r="GXT79" s="70"/>
      <c r="GXU79" s="70"/>
      <c r="GXV79" s="71"/>
      <c r="GXX79" s="65"/>
      <c r="GXY79" s="69"/>
      <c r="GXZ79" s="69"/>
      <c r="GYA79" s="70"/>
      <c r="GYB79" s="70"/>
      <c r="GYC79" s="70"/>
      <c r="GYD79" s="71"/>
      <c r="GYF79" s="65"/>
      <c r="GYG79" s="69"/>
      <c r="GYH79" s="69"/>
      <c r="GYI79" s="70"/>
      <c r="GYJ79" s="70"/>
      <c r="GYK79" s="70"/>
      <c r="GYL79" s="71"/>
      <c r="GYN79" s="65"/>
      <c r="GYO79" s="69"/>
      <c r="GYP79" s="69"/>
      <c r="GYQ79" s="70"/>
      <c r="GYR79" s="70"/>
      <c r="GYS79" s="70"/>
      <c r="GYT79" s="71"/>
      <c r="GYV79" s="65"/>
      <c r="GYW79" s="69"/>
      <c r="GYX79" s="69"/>
      <c r="GYY79" s="70"/>
      <c r="GYZ79" s="70"/>
      <c r="GZA79" s="70"/>
      <c r="GZB79" s="71"/>
      <c r="GZD79" s="65"/>
      <c r="GZE79" s="69"/>
      <c r="GZF79" s="69"/>
      <c r="GZG79" s="70"/>
      <c r="GZH79" s="70"/>
      <c r="GZI79" s="70"/>
      <c r="GZJ79" s="71"/>
      <c r="GZL79" s="65"/>
      <c r="GZM79" s="69"/>
      <c r="GZN79" s="69"/>
      <c r="GZO79" s="70"/>
      <c r="GZP79" s="70"/>
      <c r="GZQ79" s="70"/>
      <c r="GZR79" s="71"/>
      <c r="GZT79" s="65"/>
      <c r="GZU79" s="69"/>
      <c r="GZV79" s="69"/>
      <c r="GZW79" s="70"/>
      <c r="GZX79" s="70"/>
      <c r="GZY79" s="70"/>
      <c r="GZZ79" s="71"/>
      <c r="HAB79" s="65"/>
      <c r="HAC79" s="69"/>
      <c r="HAD79" s="69"/>
      <c r="HAE79" s="70"/>
      <c r="HAF79" s="70"/>
      <c r="HAG79" s="70"/>
      <c r="HAH79" s="71"/>
      <c r="HAJ79" s="65"/>
      <c r="HAK79" s="69"/>
      <c r="HAL79" s="69"/>
      <c r="HAM79" s="70"/>
      <c r="HAN79" s="70"/>
      <c r="HAO79" s="70"/>
      <c r="HAP79" s="71"/>
      <c r="HAR79" s="65"/>
      <c r="HAS79" s="69"/>
      <c r="HAT79" s="69"/>
      <c r="HAU79" s="70"/>
      <c r="HAV79" s="70"/>
      <c r="HAW79" s="70"/>
      <c r="HAX79" s="71"/>
      <c r="HAZ79" s="65"/>
      <c r="HBA79" s="69"/>
      <c r="HBB79" s="69"/>
      <c r="HBC79" s="70"/>
      <c r="HBD79" s="70"/>
      <c r="HBE79" s="70"/>
      <c r="HBF79" s="71"/>
      <c r="HBH79" s="65"/>
      <c r="HBI79" s="69"/>
      <c r="HBJ79" s="69"/>
      <c r="HBK79" s="70"/>
      <c r="HBL79" s="70"/>
      <c r="HBM79" s="70"/>
      <c r="HBN79" s="71"/>
      <c r="HBP79" s="65"/>
      <c r="HBQ79" s="69"/>
      <c r="HBR79" s="69"/>
      <c r="HBS79" s="70"/>
      <c r="HBT79" s="70"/>
      <c r="HBU79" s="70"/>
      <c r="HBV79" s="71"/>
      <c r="HBX79" s="65"/>
      <c r="HBY79" s="69"/>
      <c r="HBZ79" s="69"/>
      <c r="HCA79" s="70"/>
      <c r="HCB79" s="70"/>
      <c r="HCC79" s="70"/>
      <c r="HCD79" s="71"/>
      <c r="HCF79" s="65"/>
      <c r="HCG79" s="69"/>
      <c r="HCH79" s="69"/>
      <c r="HCI79" s="70"/>
      <c r="HCJ79" s="70"/>
      <c r="HCK79" s="70"/>
      <c r="HCL79" s="71"/>
      <c r="HCN79" s="65"/>
      <c r="HCO79" s="69"/>
      <c r="HCP79" s="69"/>
      <c r="HCQ79" s="70"/>
      <c r="HCR79" s="70"/>
      <c r="HCS79" s="70"/>
      <c r="HCT79" s="71"/>
      <c r="HCV79" s="65"/>
      <c r="HCW79" s="69"/>
      <c r="HCX79" s="69"/>
      <c r="HCY79" s="70"/>
      <c r="HCZ79" s="70"/>
      <c r="HDA79" s="70"/>
      <c r="HDB79" s="71"/>
      <c r="HDD79" s="65"/>
      <c r="HDE79" s="69"/>
      <c r="HDF79" s="69"/>
      <c r="HDG79" s="70"/>
      <c r="HDH79" s="70"/>
      <c r="HDI79" s="70"/>
      <c r="HDJ79" s="71"/>
      <c r="HDL79" s="65"/>
      <c r="HDM79" s="69"/>
      <c r="HDN79" s="69"/>
      <c r="HDO79" s="70"/>
      <c r="HDP79" s="70"/>
      <c r="HDQ79" s="70"/>
      <c r="HDR79" s="71"/>
      <c r="HDT79" s="65"/>
      <c r="HDU79" s="69"/>
      <c r="HDV79" s="69"/>
      <c r="HDW79" s="70"/>
      <c r="HDX79" s="70"/>
      <c r="HDY79" s="70"/>
      <c r="HDZ79" s="71"/>
      <c r="HEB79" s="65"/>
      <c r="HEC79" s="69"/>
      <c r="HED79" s="69"/>
      <c r="HEE79" s="70"/>
      <c r="HEF79" s="70"/>
      <c r="HEG79" s="70"/>
      <c r="HEH79" s="71"/>
      <c r="HEJ79" s="65"/>
      <c r="HEK79" s="69"/>
      <c r="HEL79" s="69"/>
      <c r="HEM79" s="70"/>
      <c r="HEN79" s="70"/>
      <c r="HEO79" s="70"/>
      <c r="HEP79" s="71"/>
      <c r="HER79" s="65"/>
      <c r="HES79" s="69"/>
      <c r="HET79" s="69"/>
      <c r="HEU79" s="70"/>
      <c r="HEV79" s="70"/>
      <c r="HEW79" s="70"/>
      <c r="HEX79" s="71"/>
      <c r="HEZ79" s="65"/>
      <c r="HFA79" s="69"/>
      <c r="HFB79" s="69"/>
      <c r="HFC79" s="70"/>
      <c r="HFD79" s="70"/>
      <c r="HFE79" s="70"/>
      <c r="HFF79" s="71"/>
      <c r="HFH79" s="65"/>
      <c r="HFI79" s="69"/>
      <c r="HFJ79" s="69"/>
      <c r="HFK79" s="70"/>
      <c r="HFL79" s="70"/>
      <c r="HFM79" s="70"/>
      <c r="HFN79" s="71"/>
      <c r="HFP79" s="65"/>
      <c r="HFQ79" s="69"/>
      <c r="HFR79" s="69"/>
      <c r="HFS79" s="70"/>
      <c r="HFT79" s="70"/>
      <c r="HFU79" s="70"/>
      <c r="HFV79" s="71"/>
      <c r="HFX79" s="65"/>
      <c r="HFY79" s="69"/>
      <c r="HFZ79" s="69"/>
      <c r="HGA79" s="70"/>
      <c r="HGB79" s="70"/>
      <c r="HGC79" s="70"/>
      <c r="HGD79" s="71"/>
      <c r="HGF79" s="65"/>
      <c r="HGG79" s="69"/>
      <c r="HGH79" s="69"/>
      <c r="HGI79" s="70"/>
      <c r="HGJ79" s="70"/>
      <c r="HGK79" s="70"/>
      <c r="HGL79" s="71"/>
      <c r="HGN79" s="65"/>
      <c r="HGO79" s="69"/>
      <c r="HGP79" s="69"/>
      <c r="HGQ79" s="70"/>
      <c r="HGR79" s="70"/>
      <c r="HGS79" s="70"/>
      <c r="HGT79" s="71"/>
      <c r="HGV79" s="65"/>
      <c r="HGW79" s="69"/>
      <c r="HGX79" s="69"/>
      <c r="HGY79" s="70"/>
      <c r="HGZ79" s="70"/>
      <c r="HHA79" s="70"/>
      <c r="HHB79" s="71"/>
      <c r="HHD79" s="65"/>
      <c r="HHE79" s="69"/>
      <c r="HHF79" s="69"/>
      <c r="HHG79" s="70"/>
      <c r="HHH79" s="70"/>
      <c r="HHI79" s="70"/>
      <c r="HHJ79" s="71"/>
      <c r="HHL79" s="65"/>
      <c r="HHM79" s="69"/>
      <c r="HHN79" s="69"/>
      <c r="HHO79" s="70"/>
      <c r="HHP79" s="70"/>
      <c r="HHQ79" s="70"/>
      <c r="HHR79" s="71"/>
      <c r="HHT79" s="65"/>
      <c r="HHU79" s="69"/>
      <c r="HHV79" s="69"/>
      <c r="HHW79" s="70"/>
      <c r="HHX79" s="70"/>
      <c r="HHY79" s="70"/>
      <c r="HHZ79" s="71"/>
      <c r="HIB79" s="65"/>
      <c r="HIC79" s="69"/>
      <c r="HID79" s="69"/>
      <c r="HIE79" s="70"/>
      <c r="HIF79" s="70"/>
      <c r="HIG79" s="70"/>
      <c r="HIH79" s="71"/>
      <c r="HIJ79" s="65"/>
      <c r="HIK79" s="69"/>
      <c r="HIL79" s="69"/>
      <c r="HIM79" s="70"/>
      <c r="HIN79" s="70"/>
      <c r="HIO79" s="70"/>
      <c r="HIP79" s="71"/>
      <c r="HIR79" s="65"/>
      <c r="HIS79" s="69"/>
      <c r="HIT79" s="69"/>
      <c r="HIU79" s="70"/>
      <c r="HIV79" s="70"/>
      <c r="HIW79" s="70"/>
      <c r="HIX79" s="71"/>
      <c r="HIZ79" s="65"/>
      <c r="HJA79" s="69"/>
      <c r="HJB79" s="69"/>
      <c r="HJC79" s="70"/>
      <c r="HJD79" s="70"/>
      <c r="HJE79" s="70"/>
      <c r="HJF79" s="71"/>
      <c r="HJH79" s="65"/>
      <c r="HJI79" s="69"/>
      <c r="HJJ79" s="69"/>
      <c r="HJK79" s="70"/>
      <c r="HJL79" s="70"/>
      <c r="HJM79" s="70"/>
      <c r="HJN79" s="71"/>
      <c r="HJP79" s="65"/>
      <c r="HJQ79" s="69"/>
      <c r="HJR79" s="69"/>
      <c r="HJS79" s="70"/>
      <c r="HJT79" s="70"/>
      <c r="HJU79" s="70"/>
      <c r="HJV79" s="71"/>
      <c r="HJX79" s="65"/>
      <c r="HJY79" s="69"/>
      <c r="HJZ79" s="69"/>
      <c r="HKA79" s="70"/>
      <c r="HKB79" s="70"/>
      <c r="HKC79" s="70"/>
      <c r="HKD79" s="71"/>
      <c r="HKF79" s="65"/>
      <c r="HKG79" s="69"/>
      <c r="HKH79" s="69"/>
      <c r="HKI79" s="70"/>
      <c r="HKJ79" s="70"/>
      <c r="HKK79" s="70"/>
      <c r="HKL79" s="71"/>
      <c r="HKN79" s="65"/>
      <c r="HKO79" s="69"/>
      <c r="HKP79" s="69"/>
      <c r="HKQ79" s="70"/>
      <c r="HKR79" s="70"/>
      <c r="HKS79" s="70"/>
      <c r="HKT79" s="71"/>
      <c r="HKV79" s="65"/>
      <c r="HKW79" s="69"/>
      <c r="HKX79" s="69"/>
      <c r="HKY79" s="70"/>
      <c r="HKZ79" s="70"/>
      <c r="HLA79" s="70"/>
      <c r="HLB79" s="71"/>
      <c r="HLD79" s="65"/>
      <c r="HLE79" s="69"/>
      <c r="HLF79" s="69"/>
      <c r="HLG79" s="70"/>
      <c r="HLH79" s="70"/>
      <c r="HLI79" s="70"/>
      <c r="HLJ79" s="71"/>
      <c r="HLL79" s="65"/>
      <c r="HLM79" s="69"/>
      <c r="HLN79" s="69"/>
      <c r="HLO79" s="70"/>
      <c r="HLP79" s="70"/>
      <c r="HLQ79" s="70"/>
      <c r="HLR79" s="71"/>
      <c r="HLT79" s="65"/>
      <c r="HLU79" s="69"/>
      <c r="HLV79" s="69"/>
      <c r="HLW79" s="70"/>
      <c r="HLX79" s="70"/>
      <c r="HLY79" s="70"/>
      <c r="HLZ79" s="71"/>
      <c r="HMB79" s="65"/>
      <c r="HMC79" s="69"/>
      <c r="HMD79" s="69"/>
      <c r="HME79" s="70"/>
      <c r="HMF79" s="70"/>
      <c r="HMG79" s="70"/>
      <c r="HMH79" s="71"/>
      <c r="HMJ79" s="65"/>
      <c r="HMK79" s="69"/>
      <c r="HML79" s="69"/>
      <c r="HMM79" s="70"/>
      <c r="HMN79" s="70"/>
      <c r="HMO79" s="70"/>
      <c r="HMP79" s="71"/>
      <c r="HMR79" s="65"/>
      <c r="HMS79" s="69"/>
      <c r="HMT79" s="69"/>
      <c r="HMU79" s="70"/>
      <c r="HMV79" s="70"/>
      <c r="HMW79" s="70"/>
      <c r="HMX79" s="71"/>
      <c r="HMZ79" s="65"/>
      <c r="HNA79" s="69"/>
      <c r="HNB79" s="69"/>
      <c r="HNC79" s="70"/>
      <c r="HND79" s="70"/>
      <c r="HNE79" s="70"/>
      <c r="HNF79" s="71"/>
      <c r="HNH79" s="65"/>
      <c r="HNI79" s="69"/>
      <c r="HNJ79" s="69"/>
      <c r="HNK79" s="70"/>
      <c r="HNL79" s="70"/>
      <c r="HNM79" s="70"/>
      <c r="HNN79" s="71"/>
      <c r="HNP79" s="65"/>
      <c r="HNQ79" s="69"/>
      <c r="HNR79" s="69"/>
      <c r="HNS79" s="70"/>
      <c r="HNT79" s="70"/>
      <c r="HNU79" s="70"/>
      <c r="HNV79" s="71"/>
      <c r="HNX79" s="65"/>
      <c r="HNY79" s="69"/>
      <c r="HNZ79" s="69"/>
      <c r="HOA79" s="70"/>
      <c r="HOB79" s="70"/>
      <c r="HOC79" s="70"/>
      <c r="HOD79" s="71"/>
      <c r="HOF79" s="65"/>
      <c r="HOG79" s="69"/>
      <c r="HOH79" s="69"/>
      <c r="HOI79" s="70"/>
      <c r="HOJ79" s="70"/>
      <c r="HOK79" s="70"/>
      <c r="HOL79" s="71"/>
      <c r="HON79" s="65"/>
      <c r="HOO79" s="69"/>
      <c r="HOP79" s="69"/>
      <c r="HOQ79" s="70"/>
      <c r="HOR79" s="70"/>
      <c r="HOS79" s="70"/>
      <c r="HOT79" s="71"/>
      <c r="HOV79" s="65"/>
      <c r="HOW79" s="69"/>
      <c r="HOX79" s="69"/>
      <c r="HOY79" s="70"/>
      <c r="HOZ79" s="70"/>
      <c r="HPA79" s="70"/>
      <c r="HPB79" s="71"/>
      <c r="HPD79" s="65"/>
      <c r="HPE79" s="69"/>
      <c r="HPF79" s="69"/>
      <c r="HPG79" s="70"/>
      <c r="HPH79" s="70"/>
      <c r="HPI79" s="70"/>
      <c r="HPJ79" s="71"/>
      <c r="HPL79" s="65"/>
      <c r="HPM79" s="69"/>
      <c r="HPN79" s="69"/>
      <c r="HPO79" s="70"/>
      <c r="HPP79" s="70"/>
      <c r="HPQ79" s="70"/>
      <c r="HPR79" s="71"/>
      <c r="HPT79" s="65"/>
      <c r="HPU79" s="69"/>
      <c r="HPV79" s="69"/>
      <c r="HPW79" s="70"/>
      <c r="HPX79" s="70"/>
      <c r="HPY79" s="70"/>
      <c r="HPZ79" s="71"/>
      <c r="HQB79" s="65"/>
      <c r="HQC79" s="69"/>
      <c r="HQD79" s="69"/>
      <c r="HQE79" s="70"/>
      <c r="HQF79" s="70"/>
      <c r="HQG79" s="70"/>
      <c r="HQH79" s="71"/>
      <c r="HQJ79" s="65"/>
      <c r="HQK79" s="69"/>
      <c r="HQL79" s="69"/>
      <c r="HQM79" s="70"/>
      <c r="HQN79" s="70"/>
      <c r="HQO79" s="70"/>
      <c r="HQP79" s="71"/>
      <c r="HQR79" s="65"/>
      <c r="HQS79" s="69"/>
      <c r="HQT79" s="69"/>
      <c r="HQU79" s="70"/>
      <c r="HQV79" s="70"/>
      <c r="HQW79" s="70"/>
      <c r="HQX79" s="71"/>
      <c r="HQZ79" s="65"/>
      <c r="HRA79" s="69"/>
      <c r="HRB79" s="69"/>
      <c r="HRC79" s="70"/>
      <c r="HRD79" s="70"/>
      <c r="HRE79" s="70"/>
      <c r="HRF79" s="71"/>
      <c r="HRH79" s="65"/>
      <c r="HRI79" s="69"/>
      <c r="HRJ79" s="69"/>
      <c r="HRK79" s="70"/>
      <c r="HRL79" s="70"/>
      <c r="HRM79" s="70"/>
      <c r="HRN79" s="71"/>
      <c r="HRP79" s="65"/>
      <c r="HRQ79" s="69"/>
      <c r="HRR79" s="69"/>
      <c r="HRS79" s="70"/>
      <c r="HRT79" s="70"/>
      <c r="HRU79" s="70"/>
      <c r="HRV79" s="71"/>
      <c r="HRX79" s="65"/>
      <c r="HRY79" s="69"/>
      <c r="HRZ79" s="69"/>
      <c r="HSA79" s="70"/>
      <c r="HSB79" s="70"/>
      <c r="HSC79" s="70"/>
      <c r="HSD79" s="71"/>
      <c r="HSF79" s="65"/>
      <c r="HSG79" s="69"/>
      <c r="HSH79" s="69"/>
      <c r="HSI79" s="70"/>
      <c r="HSJ79" s="70"/>
      <c r="HSK79" s="70"/>
      <c r="HSL79" s="71"/>
      <c r="HSN79" s="65"/>
      <c r="HSO79" s="69"/>
      <c r="HSP79" s="69"/>
      <c r="HSQ79" s="70"/>
      <c r="HSR79" s="70"/>
      <c r="HSS79" s="70"/>
      <c r="HST79" s="71"/>
      <c r="HSV79" s="65"/>
      <c r="HSW79" s="69"/>
      <c r="HSX79" s="69"/>
      <c r="HSY79" s="70"/>
      <c r="HSZ79" s="70"/>
      <c r="HTA79" s="70"/>
      <c r="HTB79" s="71"/>
      <c r="HTD79" s="65"/>
      <c r="HTE79" s="69"/>
      <c r="HTF79" s="69"/>
      <c r="HTG79" s="70"/>
      <c r="HTH79" s="70"/>
      <c r="HTI79" s="70"/>
      <c r="HTJ79" s="71"/>
      <c r="HTL79" s="65"/>
      <c r="HTM79" s="69"/>
      <c r="HTN79" s="69"/>
      <c r="HTO79" s="70"/>
      <c r="HTP79" s="70"/>
      <c r="HTQ79" s="70"/>
      <c r="HTR79" s="71"/>
      <c r="HTT79" s="65"/>
      <c r="HTU79" s="69"/>
      <c r="HTV79" s="69"/>
      <c r="HTW79" s="70"/>
      <c r="HTX79" s="70"/>
      <c r="HTY79" s="70"/>
      <c r="HTZ79" s="71"/>
      <c r="HUB79" s="65"/>
      <c r="HUC79" s="69"/>
      <c r="HUD79" s="69"/>
      <c r="HUE79" s="70"/>
      <c r="HUF79" s="70"/>
      <c r="HUG79" s="70"/>
      <c r="HUH79" s="71"/>
      <c r="HUJ79" s="65"/>
      <c r="HUK79" s="69"/>
      <c r="HUL79" s="69"/>
      <c r="HUM79" s="70"/>
      <c r="HUN79" s="70"/>
      <c r="HUO79" s="70"/>
      <c r="HUP79" s="71"/>
      <c r="HUR79" s="65"/>
      <c r="HUS79" s="69"/>
      <c r="HUT79" s="69"/>
      <c r="HUU79" s="70"/>
      <c r="HUV79" s="70"/>
      <c r="HUW79" s="70"/>
      <c r="HUX79" s="71"/>
      <c r="HUZ79" s="65"/>
      <c r="HVA79" s="69"/>
      <c r="HVB79" s="69"/>
      <c r="HVC79" s="70"/>
      <c r="HVD79" s="70"/>
      <c r="HVE79" s="70"/>
      <c r="HVF79" s="71"/>
      <c r="HVH79" s="65"/>
      <c r="HVI79" s="69"/>
      <c r="HVJ79" s="69"/>
      <c r="HVK79" s="70"/>
      <c r="HVL79" s="70"/>
      <c r="HVM79" s="70"/>
      <c r="HVN79" s="71"/>
      <c r="HVP79" s="65"/>
      <c r="HVQ79" s="69"/>
      <c r="HVR79" s="69"/>
      <c r="HVS79" s="70"/>
      <c r="HVT79" s="70"/>
      <c r="HVU79" s="70"/>
      <c r="HVV79" s="71"/>
      <c r="HVX79" s="65"/>
      <c r="HVY79" s="69"/>
      <c r="HVZ79" s="69"/>
      <c r="HWA79" s="70"/>
      <c r="HWB79" s="70"/>
      <c r="HWC79" s="70"/>
      <c r="HWD79" s="71"/>
      <c r="HWF79" s="65"/>
      <c r="HWG79" s="69"/>
      <c r="HWH79" s="69"/>
      <c r="HWI79" s="70"/>
      <c r="HWJ79" s="70"/>
      <c r="HWK79" s="70"/>
      <c r="HWL79" s="71"/>
      <c r="HWN79" s="65"/>
      <c r="HWO79" s="69"/>
      <c r="HWP79" s="69"/>
      <c r="HWQ79" s="70"/>
      <c r="HWR79" s="70"/>
      <c r="HWS79" s="70"/>
      <c r="HWT79" s="71"/>
      <c r="HWV79" s="65"/>
      <c r="HWW79" s="69"/>
      <c r="HWX79" s="69"/>
      <c r="HWY79" s="70"/>
      <c r="HWZ79" s="70"/>
      <c r="HXA79" s="70"/>
      <c r="HXB79" s="71"/>
      <c r="HXD79" s="65"/>
      <c r="HXE79" s="69"/>
      <c r="HXF79" s="69"/>
      <c r="HXG79" s="70"/>
      <c r="HXH79" s="70"/>
      <c r="HXI79" s="70"/>
      <c r="HXJ79" s="71"/>
      <c r="HXL79" s="65"/>
      <c r="HXM79" s="69"/>
      <c r="HXN79" s="69"/>
      <c r="HXO79" s="70"/>
      <c r="HXP79" s="70"/>
      <c r="HXQ79" s="70"/>
      <c r="HXR79" s="71"/>
      <c r="HXT79" s="65"/>
      <c r="HXU79" s="69"/>
      <c r="HXV79" s="69"/>
      <c r="HXW79" s="70"/>
      <c r="HXX79" s="70"/>
      <c r="HXY79" s="70"/>
      <c r="HXZ79" s="71"/>
      <c r="HYB79" s="65"/>
      <c r="HYC79" s="69"/>
      <c r="HYD79" s="69"/>
      <c r="HYE79" s="70"/>
      <c r="HYF79" s="70"/>
      <c r="HYG79" s="70"/>
      <c r="HYH79" s="71"/>
      <c r="HYJ79" s="65"/>
      <c r="HYK79" s="69"/>
      <c r="HYL79" s="69"/>
      <c r="HYM79" s="70"/>
      <c r="HYN79" s="70"/>
      <c r="HYO79" s="70"/>
      <c r="HYP79" s="71"/>
      <c r="HYR79" s="65"/>
      <c r="HYS79" s="69"/>
      <c r="HYT79" s="69"/>
      <c r="HYU79" s="70"/>
      <c r="HYV79" s="70"/>
      <c r="HYW79" s="70"/>
      <c r="HYX79" s="71"/>
      <c r="HYZ79" s="65"/>
      <c r="HZA79" s="69"/>
      <c r="HZB79" s="69"/>
      <c r="HZC79" s="70"/>
      <c r="HZD79" s="70"/>
      <c r="HZE79" s="70"/>
      <c r="HZF79" s="71"/>
      <c r="HZH79" s="65"/>
      <c r="HZI79" s="69"/>
      <c r="HZJ79" s="69"/>
      <c r="HZK79" s="70"/>
      <c r="HZL79" s="70"/>
      <c r="HZM79" s="70"/>
      <c r="HZN79" s="71"/>
      <c r="HZP79" s="65"/>
      <c r="HZQ79" s="69"/>
      <c r="HZR79" s="69"/>
      <c r="HZS79" s="70"/>
      <c r="HZT79" s="70"/>
      <c r="HZU79" s="70"/>
      <c r="HZV79" s="71"/>
      <c r="HZX79" s="65"/>
      <c r="HZY79" s="69"/>
      <c r="HZZ79" s="69"/>
      <c r="IAA79" s="70"/>
      <c r="IAB79" s="70"/>
      <c r="IAC79" s="70"/>
      <c r="IAD79" s="71"/>
      <c r="IAF79" s="65"/>
      <c r="IAG79" s="69"/>
      <c r="IAH79" s="69"/>
      <c r="IAI79" s="70"/>
      <c r="IAJ79" s="70"/>
      <c r="IAK79" s="70"/>
      <c r="IAL79" s="71"/>
      <c r="IAN79" s="65"/>
      <c r="IAO79" s="69"/>
      <c r="IAP79" s="69"/>
      <c r="IAQ79" s="70"/>
      <c r="IAR79" s="70"/>
      <c r="IAS79" s="70"/>
      <c r="IAT79" s="71"/>
      <c r="IAV79" s="65"/>
      <c r="IAW79" s="69"/>
      <c r="IAX79" s="69"/>
      <c r="IAY79" s="70"/>
      <c r="IAZ79" s="70"/>
      <c r="IBA79" s="70"/>
      <c r="IBB79" s="71"/>
      <c r="IBD79" s="65"/>
      <c r="IBE79" s="69"/>
      <c r="IBF79" s="69"/>
      <c r="IBG79" s="70"/>
      <c r="IBH79" s="70"/>
      <c r="IBI79" s="70"/>
      <c r="IBJ79" s="71"/>
      <c r="IBL79" s="65"/>
      <c r="IBM79" s="69"/>
      <c r="IBN79" s="69"/>
      <c r="IBO79" s="70"/>
      <c r="IBP79" s="70"/>
      <c r="IBQ79" s="70"/>
      <c r="IBR79" s="71"/>
      <c r="IBT79" s="65"/>
      <c r="IBU79" s="69"/>
      <c r="IBV79" s="69"/>
      <c r="IBW79" s="70"/>
      <c r="IBX79" s="70"/>
      <c r="IBY79" s="70"/>
      <c r="IBZ79" s="71"/>
      <c r="ICB79" s="65"/>
      <c r="ICC79" s="69"/>
      <c r="ICD79" s="69"/>
      <c r="ICE79" s="70"/>
      <c r="ICF79" s="70"/>
      <c r="ICG79" s="70"/>
      <c r="ICH79" s="71"/>
      <c r="ICJ79" s="65"/>
      <c r="ICK79" s="69"/>
      <c r="ICL79" s="69"/>
      <c r="ICM79" s="70"/>
      <c r="ICN79" s="70"/>
      <c r="ICO79" s="70"/>
      <c r="ICP79" s="71"/>
      <c r="ICR79" s="65"/>
      <c r="ICS79" s="69"/>
      <c r="ICT79" s="69"/>
      <c r="ICU79" s="70"/>
      <c r="ICV79" s="70"/>
      <c r="ICW79" s="70"/>
      <c r="ICX79" s="71"/>
      <c r="ICZ79" s="65"/>
      <c r="IDA79" s="69"/>
      <c r="IDB79" s="69"/>
      <c r="IDC79" s="70"/>
      <c r="IDD79" s="70"/>
      <c r="IDE79" s="70"/>
      <c r="IDF79" s="71"/>
      <c r="IDH79" s="65"/>
      <c r="IDI79" s="69"/>
      <c r="IDJ79" s="69"/>
      <c r="IDK79" s="70"/>
      <c r="IDL79" s="70"/>
      <c r="IDM79" s="70"/>
      <c r="IDN79" s="71"/>
      <c r="IDP79" s="65"/>
      <c r="IDQ79" s="69"/>
      <c r="IDR79" s="69"/>
      <c r="IDS79" s="70"/>
      <c r="IDT79" s="70"/>
      <c r="IDU79" s="70"/>
      <c r="IDV79" s="71"/>
      <c r="IDX79" s="65"/>
      <c r="IDY79" s="69"/>
      <c r="IDZ79" s="69"/>
      <c r="IEA79" s="70"/>
      <c r="IEB79" s="70"/>
      <c r="IEC79" s="70"/>
      <c r="IED79" s="71"/>
      <c r="IEF79" s="65"/>
      <c r="IEG79" s="69"/>
      <c r="IEH79" s="69"/>
      <c r="IEI79" s="70"/>
      <c r="IEJ79" s="70"/>
      <c r="IEK79" s="70"/>
      <c r="IEL79" s="71"/>
      <c r="IEN79" s="65"/>
      <c r="IEO79" s="69"/>
      <c r="IEP79" s="69"/>
      <c r="IEQ79" s="70"/>
      <c r="IER79" s="70"/>
      <c r="IES79" s="70"/>
      <c r="IET79" s="71"/>
      <c r="IEV79" s="65"/>
      <c r="IEW79" s="69"/>
      <c r="IEX79" s="69"/>
      <c r="IEY79" s="70"/>
      <c r="IEZ79" s="70"/>
      <c r="IFA79" s="70"/>
      <c r="IFB79" s="71"/>
      <c r="IFD79" s="65"/>
      <c r="IFE79" s="69"/>
      <c r="IFF79" s="69"/>
      <c r="IFG79" s="70"/>
      <c r="IFH79" s="70"/>
      <c r="IFI79" s="70"/>
      <c r="IFJ79" s="71"/>
      <c r="IFL79" s="65"/>
      <c r="IFM79" s="69"/>
      <c r="IFN79" s="69"/>
      <c r="IFO79" s="70"/>
      <c r="IFP79" s="70"/>
      <c r="IFQ79" s="70"/>
      <c r="IFR79" s="71"/>
      <c r="IFT79" s="65"/>
      <c r="IFU79" s="69"/>
      <c r="IFV79" s="69"/>
      <c r="IFW79" s="70"/>
      <c r="IFX79" s="70"/>
      <c r="IFY79" s="70"/>
      <c r="IFZ79" s="71"/>
      <c r="IGB79" s="65"/>
      <c r="IGC79" s="69"/>
      <c r="IGD79" s="69"/>
      <c r="IGE79" s="70"/>
      <c r="IGF79" s="70"/>
      <c r="IGG79" s="70"/>
      <c r="IGH79" s="71"/>
      <c r="IGJ79" s="65"/>
      <c r="IGK79" s="69"/>
      <c r="IGL79" s="69"/>
      <c r="IGM79" s="70"/>
      <c r="IGN79" s="70"/>
      <c r="IGO79" s="70"/>
      <c r="IGP79" s="71"/>
      <c r="IGR79" s="65"/>
      <c r="IGS79" s="69"/>
      <c r="IGT79" s="69"/>
      <c r="IGU79" s="70"/>
      <c r="IGV79" s="70"/>
      <c r="IGW79" s="70"/>
      <c r="IGX79" s="71"/>
      <c r="IGZ79" s="65"/>
      <c r="IHA79" s="69"/>
      <c r="IHB79" s="69"/>
      <c r="IHC79" s="70"/>
      <c r="IHD79" s="70"/>
      <c r="IHE79" s="70"/>
      <c r="IHF79" s="71"/>
      <c r="IHH79" s="65"/>
      <c r="IHI79" s="69"/>
      <c r="IHJ79" s="69"/>
      <c r="IHK79" s="70"/>
      <c r="IHL79" s="70"/>
      <c r="IHM79" s="70"/>
      <c r="IHN79" s="71"/>
      <c r="IHP79" s="65"/>
      <c r="IHQ79" s="69"/>
      <c r="IHR79" s="69"/>
      <c r="IHS79" s="70"/>
      <c r="IHT79" s="70"/>
      <c r="IHU79" s="70"/>
      <c r="IHV79" s="71"/>
      <c r="IHX79" s="65"/>
      <c r="IHY79" s="69"/>
      <c r="IHZ79" s="69"/>
      <c r="IIA79" s="70"/>
      <c r="IIB79" s="70"/>
      <c r="IIC79" s="70"/>
      <c r="IID79" s="71"/>
      <c r="IIF79" s="65"/>
      <c r="IIG79" s="69"/>
      <c r="IIH79" s="69"/>
      <c r="III79" s="70"/>
      <c r="IIJ79" s="70"/>
      <c r="IIK79" s="70"/>
      <c r="IIL79" s="71"/>
      <c r="IIN79" s="65"/>
      <c r="IIO79" s="69"/>
      <c r="IIP79" s="69"/>
      <c r="IIQ79" s="70"/>
      <c r="IIR79" s="70"/>
      <c r="IIS79" s="70"/>
      <c r="IIT79" s="71"/>
      <c r="IIV79" s="65"/>
      <c r="IIW79" s="69"/>
      <c r="IIX79" s="69"/>
      <c r="IIY79" s="70"/>
      <c r="IIZ79" s="70"/>
      <c r="IJA79" s="70"/>
      <c r="IJB79" s="71"/>
      <c r="IJD79" s="65"/>
      <c r="IJE79" s="69"/>
      <c r="IJF79" s="69"/>
      <c r="IJG79" s="70"/>
      <c r="IJH79" s="70"/>
      <c r="IJI79" s="70"/>
      <c r="IJJ79" s="71"/>
      <c r="IJL79" s="65"/>
      <c r="IJM79" s="69"/>
      <c r="IJN79" s="69"/>
      <c r="IJO79" s="70"/>
      <c r="IJP79" s="70"/>
      <c r="IJQ79" s="70"/>
      <c r="IJR79" s="71"/>
      <c r="IJT79" s="65"/>
      <c r="IJU79" s="69"/>
      <c r="IJV79" s="69"/>
      <c r="IJW79" s="70"/>
      <c r="IJX79" s="70"/>
      <c r="IJY79" s="70"/>
      <c r="IJZ79" s="71"/>
      <c r="IKB79" s="65"/>
      <c r="IKC79" s="69"/>
      <c r="IKD79" s="69"/>
      <c r="IKE79" s="70"/>
      <c r="IKF79" s="70"/>
      <c r="IKG79" s="70"/>
      <c r="IKH79" s="71"/>
      <c r="IKJ79" s="65"/>
      <c r="IKK79" s="69"/>
      <c r="IKL79" s="69"/>
      <c r="IKM79" s="70"/>
      <c r="IKN79" s="70"/>
      <c r="IKO79" s="70"/>
      <c r="IKP79" s="71"/>
      <c r="IKR79" s="65"/>
      <c r="IKS79" s="69"/>
      <c r="IKT79" s="69"/>
      <c r="IKU79" s="70"/>
      <c r="IKV79" s="70"/>
      <c r="IKW79" s="70"/>
      <c r="IKX79" s="71"/>
      <c r="IKZ79" s="65"/>
      <c r="ILA79" s="69"/>
      <c r="ILB79" s="69"/>
      <c r="ILC79" s="70"/>
      <c r="ILD79" s="70"/>
      <c r="ILE79" s="70"/>
      <c r="ILF79" s="71"/>
      <c r="ILH79" s="65"/>
      <c r="ILI79" s="69"/>
      <c r="ILJ79" s="69"/>
      <c r="ILK79" s="70"/>
      <c r="ILL79" s="70"/>
      <c r="ILM79" s="70"/>
      <c r="ILN79" s="71"/>
      <c r="ILP79" s="65"/>
      <c r="ILQ79" s="69"/>
      <c r="ILR79" s="69"/>
      <c r="ILS79" s="70"/>
      <c r="ILT79" s="70"/>
      <c r="ILU79" s="70"/>
      <c r="ILV79" s="71"/>
      <c r="ILX79" s="65"/>
      <c r="ILY79" s="69"/>
      <c r="ILZ79" s="69"/>
      <c r="IMA79" s="70"/>
      <c r="IMB79" s="70"/>
      <c r="IMC79" s="70"/>
      <c r="IMD79" s="71"/>
      <c r="IMF79" s="65"/>
      <c r="IMG79" s="69"/>
      <c r="IMH79" s="69"/>
      <c r="IMI79" s="70"/>
      <c r="IMJ79" s="70"/>
      <c r="IMK79" s="70"/>
      <c r="IML79" s="71"/>
      <c r="IMN79" s="65"/>
      <c r="IMO79" s="69"/>
      <c r="IMP79" s="69"/>
      <c r="IMQ79" s="70"/>
      <c r="IMR79" s="70"/>
      <c r="IMS79" s="70"/>
      <c r="IMT79" s="71"/>
      <c r="IMV79" s="65"/>
      <c r="IMW79" s="69"/>
      <c r="IMX79" s="69"/>
      <c r="IMY79" s="70"/>
      <c r="IMZ79" s="70"/>
      <c r="INA79" s="70"/>
      <c r="INB79" s="71"/>
      <c r="IND79" s="65"/>
      <c r="INE79" s="69"/>
      <c r="INF79" s="69"/>
      <c r="ING79" s="70"/>
      <c r="INH79" s="70"/>
      <c r="INI79" s="70"/>
      <c r="INJ79" s="71"/>
      <c r="INL79" s="65"/>
      <c r="INM79" s="69"/>
      <c r="INN79" s="69"/>
      <c r="INO79" s="70"/>
      <c r="INP79" s="70"/>
      <c r="INQ79" s="70"/>
      <c r="INR79" s="71"/>
      <c r="INT79" s="65"/>
      <c r="INU79" s="69"/>
      <c r="INV79" s="69"/>
      <c r="INW79" s="70"/>
      <c r="INX79" s="70"/>
      <c r="INY79" s="70"/>
      <c r="INZ79" s="71"/>
      <c r="IOB79" s="65"/>
      <c r="IOC79" s="69"/>
      <c r="IOD79" s="69"/>
      <c r="IOE79" s="70"/>
      <c r="IOF79" s="70"/>
      <c r="IOG79" s="70"/>
      <c r="IOH79" s="71"/>
      <c r="IOJ79" s="65"/>
      <c r="IOK79" s="69"/>
      <c r="IOL79" s="69"/>
      <c r="IOM79" s="70"/>
      <c r="ION79" s="70"/>
      <c r="IOO79" s="70"/>
      <c r="IOP79" s="71"/>
      <c r="IOR79" s="65"/>
      <c r="IOS79" s="69"/>
      <c r="IOT79" s="69"/>
      <c r="IOU79" s="70"/>
      <c r="IOV79" s="70"/>
      <c r="IOW79" s="70"/>
      <c r="IOX79" s="71"/>
      <c r="IOZ79" s="65"/>
      <c r="IPA79" s="69"/>
      <c r="IPB79" s="69"/>
      <c r="IPC79" s="70"/>
      <c r="IPD79" s="70"/>
      <c r="IPE79" s="70"/>
      <c r="IPF79" s="71"/>
      <c r="IPH79" s="65"/>
      <c r="IPI79" s="69"/>
      <c r="IPJ79" s="69"/>
      <c r="IPK79" s="70"/>
      <c r="IPL79" s="70"/>
      <c r="IPM79" s="70"/>
      <c r="IPN79" s="71"/>
      <c r="IPP79" s="65"/>
      <c r="IPQ79" s="69"/>
      <c r="IPR79" s="69"/>
      <c r="IPS79" s="70"/>
      <c r="IPT79" s="70"/>
      <c r="IPU79" s="70"/>
      <c r="IPV79" s="71"/>
      <c r="IPX79" s="65"/>
      <c r="IPY79" s="69"/>
      <c r="IPZ79" s="69"/>
      <c r="IQA79" s="70"/>
      <c r="IQB79" s="70"/>
      <c r="IQC79" s="70"/>
      <c r="IQD79" s="71"/>
      <c r="IQF79" s="65"/>
      <c r="IQG79" s="69"/>
      <c r="IQH79" s="69"/>
      <c r="IQI79" s="70"/>
      <c r="IQJ79" s="70"/>
      <c r="IQK79" s="70"/>
      <c r="IQL79" s="71"/>
      <c r="IQN79" s="65"/>
      <c r="IQO79" s="69"/>
      <c r="IQP79" s="69"/>
      <c r="IQQ79" s="70"/>
      <c r="IQR79" s="70"/>
      <c r="IQS79" s="70"/>
      <c r="IQT79" s="71"/>
      <c r="IQV79" s="65"/>
      <c r="IQW79" s="69"/>
      <c r="IQX79" s="69"/>
      <c r="IQY79" s="70"/>
      <c r="IQZ79" s="70"/>
      <c r="IRA79" s="70"/>
      <c r="IRB79" s="71"/>
      <c r="IRD79" s="65"/>
      <c r="IRE79" s="69"/>
      <c r="IRF79" s="69"/>
      <c r="IRG79" s="70"/>
      <c r="IRH79" s="70"/>
      <c r="IRI79" s="70"/>
      <c r="IRJ79" s="71"/>
      <c r="IRL79" s="65"/>
      <c r="IRM79" s="69"/>
      <c r="IRN79" s="69"/>
      <c r="IRO79" s="70"/>
      <c r="IRP79" s="70"/>
      <c r="IRQ79" s="70"/>
      <c r="IRR79" s="71"/>
      <c r="IRT79" s="65"/>
      <c r="IRU79" s="69"/>
      <c r="IRV79" s="69"/>
      <c r="IRW79" s="70"/>
      <c r="IRX79" s="70"/>
      <c r="IRY79" s="70"/>
      <c r="IRZ79" s="71"/>
      <c r="ISB79" s="65"/>
      <c r="ISC79" s="69"/>
      <c r="ISD79" s="69"/>
      <c r="ISE79" s="70"/>
      <c r="ISF79" s="70"/>
      <c r="ISG79" s="70"/>
      <c r="ISH79" s="71"/>
      <c r="ISJ79" s="65"/>
      <c r="ISK79" s="69"/>
      <c r="ISL79" s="69"/>
      <c r="ISM79" s="70"/>
      <c r="ISN79" s="70"/>
      <c r="ISO79" s="70"/>
      <c r="ISP79" s="71"/>
      <c r="ISR79" s="65"/>
      <c r="ISS79" s="69"/>
      <c r="IST79" s="69"/>
      <c r="ISU79" s="70"/>
      <c r="ISV79" s="70"/>
      <c r="ISW79" s="70"/>
      <c r="ISX79" s="71"/>
      <c r="ISZ79" s="65"/>
      <c r="ITA79" s="69"/>
      <c r="ITB79" s="69"/>
      <c r="ITC79" s="70"/>
      <c r="ITD79" s="70"/>
      <c r="ITE79" s="70"/>
      <c r="ITF79" s="71"/>
      <c r="ITH79" s="65"/>
      <c r="ITI79" s="69"/>
      <c r="ITJ79" s="69"/>
      <c r="ITK79" s="70"/>
      <c r="ITL79" s="70"/>
      <c r="ITM79" s="70"/>
      <c r="ITN79" s="71"/>
      <c r="ITP79" s="65"/>
      <c r="ITQ79" s="69"/>
      <c r="ITR79" s="69"/>
      <c r="ITS79" s="70"/>
      <c r="ITT79" s="70"/>
      <c r="ITU79" s="70"/>
      <c r="ITV79" s="71"/>
      <c r="ITX79" s="65"/>
      <c r="ITY79" s="69"/>
      <c r="ITZ79" s="69"/>
      <c r="IUA79" s="70"/>
      <c r="IUB79" s="70"/>
      <c r="IUC79" s="70"/>
      <c r="IUD79" s="71"/>
      <c r="IUF79" s="65"/>
      <c r="IUG79" s="69"/>
      <c r="IUH79" s="69"/>
      <c r="IUI79" s="70"/>
      <c r="IUJ79" s="70"/>
      <c r="IUK79" s="70"/>
      <c r="IUL79" s="71"/>
      <c r="IUN79" s="65"/>
      <c r="IUO79" s="69"/>
      <c r="IUP79" s="69"/>
      <c r="IUQ79" s="70"/>
      <c r="IUR79" s="70"/>
      <c r="IUS79" s="70"/>
      <c r="IUT79" s="71"/>
      <c r="IUV79" s="65"/>
      <c r="IUW79" s="69"/>
      <c r="IUX79" s="69"/>
      <c r="IUY79" s="70"/>
      <c r="IUZ79" s="70"/>
      <c r="IVA79" s="70"/>
      <c r="IVB79" s="71"/>
      <c r="IVD79" s="65"/>
      <c r="IVE79" s="69"/>
      <c r="IVF79" s="69"/>
      <c r="IVG79" s="70"/>
      <c r="IVH79" s="70"/>
      <c r="IVI79" s="70"/>
      <c r="IVJ79" s="71"/>
      <c r="IVL79" s="65"/>
      <c r="IVM79" s="69"/>
      <c r="IVN79" s="69"/>
      <c r="IVO79" s="70"/>
      <c r="IVP79" s="70"/>
      <c r="IVQ79" s="70"/>
      <c r="IVR79" s="71"/>
      <c r="IVT79" s="65"/>
      <c r="IVU79" s="69"/>
      <c r="IVV79" s="69"/>
      <c r="IVW79" s="70"/>
      <c r="IVX79" s="70"/>
      <c r="IVY79" s="70"/>
      <c r="IVZ79" s="71"/>
      <c r="IWB79" s="65"/>
      <c r="IWC79" s="69"/>
      <c r="IWD79" s="69"/>
      <c r="IWE79" s="70"/>
      <c r="IWF79" s="70"/>
      <c r="IWG79" s="70"/>
      <c r="IWH79" s="71"/>
      <c r="IWJ79" s="65"/>
      <c r="IWK79" s="69"/>
      <c r="IWL79" s="69"/>
      <c r="IWM79" s="70"/>
      <c r="IWN79" s="70"/>
      <c r="IWO79" s="70"/>
      <c r="IWP79" s="71"/>
      <c r="IWR79" s="65"/>
      <c r="IWS79" s="69"/>
      <c r="IWT79" s="69"/>
      <c r="IWU79" s="70"/>
      <c r="IWV79" s="70"/>
      <c r="IWW79" s="70"/>
      <c r="IWX79" s="71"/>
      <c r="IWZ79" s="65"/>
      <c r="IXA79" s="69"/>
      <c r="IXB79" s="69"/>
      <c r="IXC79" s="70"/>
      <c r="IXD79" s="70"/>
      <c r="IXE79" s="70"/>
      <c r="IXF79" s="71"/>
      <c r="IXH79" s="65"/>
      <c r="IXI79" s="69"/>
      <c r="IXJ79" s="69"/>
      <c r="IXK79" s="70"/>
      <c r="IXL79" s="70"/>
      <c r="IXM79" s="70"/>
      <c r="IXN79" s="71"/>
      <c r="IXP79" s="65"/>
      <c r="IXQ79" s="69"/>
      <c r="IXR79" s="69"/>
      <c r="IXS79" s="70"/>
      <c r="IXT79" s="70"/>
      <c r="IXU79" s="70"/>
      <c r="IXV79" s="71"/>
      <c r="IXX79" s="65"/>
      <c r="IXY79" s="69"/>
      <c r="IXZ79" s="69"/>
      <c r="IYA79" s="70"/>
      <c r="IYB79" s="70"/>
      <c r="IYC79" s="70"/>
      <c r="IYD79" s="71"/>
      <c r="IYF79" s="65"/>
      <c r="IYG79" s="69"/>
      <c r="IYH79" s="69"/>
      <c r="IYI79" s="70"/>
      <c r="IYJ79" s="70"/>
      <c r="IYK79" s="70"/>
      <c r="IYL79" s="71"/>
      <c r="IYN79" s="65"/>
      <c r="IYO79" s="69"/>
      <c r="IYP79" s="69"/>
      <c r="IYQ79" s="70"/>
      <c r="IYR79" s="70"/>
      <c r="IYS79" s="70"/>
      <c r="IYT79" s="71"/>
      <c r="IYV79" s="65"/>
      <c r="IYW79" s="69"/>
      <c r="IYX79" s="69"/>
      <c r="IYY79" s="70"/>
      <c r="IYZ79" s="70"/>
      <c r="IZA79" s="70"/>
      <c r="IZB79" s="71"/>
      <c r="IZD79" s="65"/>
      <c r="IZE79" s="69"/>
      <c r="IZF79" s="69"/>
      <c r="IZG79" s="70"/>
      <c r="IZH79" s="70"/>
      <c r="IZI79" s="70"/>
      <c r="IZJ79" s="71"/>
      <c r="IZL79" s="65"/>
      <c r="IZM79" s="69"/>
      <c r="IZN79" s="69"/>
      <c r="IZO79" s="70"/>
      <c r="IZP79" s="70"/>
      <c r="IZQ79" s="70"/>
      <c r="IZR79" s="71"/>
      <c r="IZT79" s="65"/>
      <c r="IZU79" s="69"/>
      <c r="IZV79" s="69"/>
      <c r="IZW79" s="70"/>
      <c r="IZX79" s="70"/>
      <c r="IZY79" s="70"/>
      <c r="IZZ79" s="71"/>
      <c r="JAB79" s="65"/>
      <c r="JAC79" s="69"/>
      <c r="JAD79" s="69"/>
      <c r="JAE79" s="70"/>
      <c r="JAF79" s="70"/>
      <c r="JAG79" s="70"/>
      <c r="JAH79" s="71"/>
      <c r="JAJ79" s="65"/>
      <c r="JAK79" s="69"/>
      <c r="JAL79" s="69"/>
      <c r="JAM79" s="70"/>
      <c r="JAN79" s="70"/>
      <c r="JAO79" s="70"/>
      <c r="JAP79" s="71"/>
      <c r="JAR79" s="65"/>
      <c r="JAS79" s="69"/>
      <c r="JAT79" s="69"/>
      <c r="JAU79" s="70"/>
      <c r="JAV79" s="70"/>
      <c r="JAW79" s="70"/>
      <c r="JAX79" s="71"/>
      <c r="JAZ79" s="65"/>
      <c r="JBA79" s="69"/>
      <c r="JBB79" s="69"/>
      <c r="JBC79" s="70"/>
      <c r="JBD79" s="70"/>
      <c r="JBE79" s="70"/>
      <c r="JBF79" s="71"/>
      <c r="JBH79" s="65"/>
      <c r="JBI79" s="69"/>
      <c r="JBJ79" s="69"/>
      <c r="JBK79" s="70"/>
      <c r="JBL79" s="70"/>
      <c r="JBM79" s="70"/>
      <c r="JBN79" s="71"/>
      <c r="JBP79" s="65"/>
      <c r="JBQ79" s="69"/>
      <c r="JBR79" s="69"/>
      <c r="JBS79" s="70"/>
      <c r="JBT79" s="70"/>
      <c r="JBU79" s="70"/>
      <c r="JBV79" s="71"/>
      <c r="JBX79" s="65"/>
      <c r="JBY79" s="69"/>
      <c r="JBZ79" s="69"/>
      <c r="JCA79" s="70"/>
      <c r="JCB79" s="70"/>
      <c r="JCC79" s="70"/>
      <c r="JCD79" s="71"/>
      <c r="JCF79" s="65"/>
      <c r="JCG79" s="69"/>
      <c r="JCH79" s="69"/>
      <c r="JCI79" s="70"/>
      <c r="JCJ79" s="70"/>
      <c r="JCK79" s="70"/>
      <c r="JCL79" s="71"/>
      <c r="JCN79" s="65"/>
      <c r="JCO79" s="69"/>
      <c r="JCP79" s="69"/>
      <c r="JCQ79" s="70"/>
      <c r="JCR79" s="70"/>
      <c r="JCS79" s="70"/>
      <c r="JCT79" s="71"/>
      <c r="JCV79" s="65"/>
      <c r="JCW79" s="69"/>
      <c r="JCX79" s="69"/>
      <c r="JCY79" s="70"/>
      <c r="JCZ79" s="70"/>
      <c r="JDA79" s="70"/>
      <c r="JDB79" s="71"/>
      <c r="JDD79" s="65"/>
      <c r="JDE79" s="69"/>
      <c r="JDF79" s="69"/>
      <c r="JDG79" s="70"/>
      <c r="JDH79" s="70"/>
      <c r="JDI79" s="70"/>
      <c r="JDJ79" s="71"/>
      <c r="JDL79" s="65"/>
      <c r="JDM79" s="69"/>
      <c r="JDN79" s="69"/>
      <c r="JDO79" s="70"/>
      <c r="JDP79" s="70"/>
      <c r="JDQ79" s="70"/>
      <c r="JDR79" s="71"/>
      <c r="JDT79" s="65"/>
      <c r="JDU79" s="69"/>
      <c r="JDV79" s="69"/>
      <c r="JDW79" s="70"/>
      <c r="JDX79" s="70"/>
      <c r="JDY79" s="70"/>
      <c r="JDZ79" s="71"/>
      <c r="JEB79" s="65"/>
      <c r="JEC79" s="69"/>
      <c r="JED79" s="69"/>
      <c r="JEE79" s="70"/>
      <c r="JEF79" s="70"/>
      <c r="JEG79" s="70"/>
      <c r="JEH79" s="71"/>
      <c r="JEJ79" s="65"/>
      <c r="JEK79" s="69"/>
      <c r="JEL79" s="69"/>
      <c r="JEM79" s="70"/>
      <c r="JEN79" s="70"/>
      <c r="JEO79" s="70"/>
      <c r="JEP79" s="71"/>
      <c r="JER79" s="65"/>
      <c r="JES79" s="69"/>
      <c r="JET79" s="69"/>
      <c r="JEU79" s="70"/>
      <c r="JEV79" s="70"/>
      <c r="JEW79" s="70"/>
      <c r="JEX79" s="71"/>
      <c r="JEZ79" s="65"/>
      <c r="JFA79" s="69"/>
      <c r="JFB79" s="69"/>
      <c r="JFC79" s="70"/>
      <c r="JFD79" s="70"/>
      <c r="JFE79" s="70"/>
      <c r="JFF79" s="71"/>
      <c r="JFH79" s="65"/>
      <c r="JFI79" s="69"/>
      <c r="JFJ79" s="69"/>
      <c r="JFK79" s="70"/>
      <c r="JFL79" s="70"/>
      <c r="JFM79" s="70"/>
      <c r="JFN79" s="71"/>
      <c r="JFP79" s="65"/>
      <c r="JFQ79" s="69"/>
      <c r="JFR79" s="69"/>
      <c r="JFS79" s="70"/>
      <c r="JFT79" s="70"/>
      <c r="JFU79" s="70"/>
      <c r="JFV79" s="71"/>
      <c r="JFX79" s="65"/>
      <c r="JFY79" s="69"/>
      <c r="JFZ79" s="69"/>
      <c r="JGA79" s="70"/>
      <c r="JGB79" s="70"/>
      <c r="JGC79" s="70"/>
      <c r="JGD79" s="71"/>
      <c r="JGF79" s="65"/>
      <c r="JGG79" s="69"/>
      <c r="JGH79" s="69"/>
      <c r="JGI79" s="70"/>
      <c r="JGJ79" s="70"/>
      <c r="JGK79" s="70"/>
      <c r="JGL79" s="71"/>
      <c r="JGN79" s="65"/>
      <c r="JGO79" s="69"/>
      <c r="JGP79" s="69"/>
      <c r="JGQ79" s="70"/>
      <c r="JGR79" s="70"/>
      <c r="JGS79" s="70"/>
      <c r="JGT79" s="71"/>
      <c r="JGV79" s="65"/>
      <c r="JGW79" s="69"/>
      <c r="JGX79" s="69"/>
      <c r="JGY79" s="70"/>
      <c r="JGZ79" s="70"/>
      <c r="JHA79" s="70"/>
      <c r="JHB79" s="71"/>
      <c r="JHD79" s="65"/>
      <c r="JHE79" s="69"/>
      <c r="JHF79" s="69"/>
      <c r="JHG79" s="70"/>
      <c r="JHH79" s="70"/>
      <c r="JHI79" s="70"/>
      <c r="JHJ79" s="71"/>
      <c r="JHL79" s="65"/>
      <c r="JHM79" s="69"/>
      <c r="JHN79" s="69"/>
      <c r="JHO79" s="70"/>
      <c r="JHP79" s="70"/>
      <c r="JHQ79" s="70"/>
      <c r="JHR79" s="71"/>
      <c r="JHT79" s="65"/>
      <c r="JHU79" s="69"/>
      <c r="JHV79" s="69"/>
      <c r="JHW79" s="70"/>
      <c r="JHX79" s="70"/>
      <c r="JHY79" s="70"/>
      <c r="JHZ79" s="71"/>
      <c r="JIB79" s="65"/>
      <c r="JIC79" s="69"/>
      <c r="JID79" s="69"/>
      <c r="JIE79" s="70"/>
      <c r="JIF79" s="70"/>
      <c r="JIG79" s="70"/>
      <c r="JIH79" s="71"/>
      <c r="JIJ79" s="65"/>
      <c r="JIK79" s="69"/>
      <c r="JIL79" s="69"/>
      <c r="JIM79" s="70"/>
      <c r="JIN79" s="70"/>
      <c r="JIO79" s="70"/>
      <c r="JIP79" s="71"/>
      <c r="JIR79" s="65"/>
      <c r="JIS79" s="69"/>
      <c r="JIT79" s="69"/>
      <c r="JIU79" s="70"/>
      <c r="JIV79" s="70"/>
      <c r="JIW79" s="70"/>
      <c r="JIX79" s="71"/>
      <c r="JIZ79" s="65"/>
      <c r="JJA79" s="69"/>
      <c r="JJB79" s="69"/>
      <c r="JJC79" s="70"/>
      <c r="JJD79" s="70"/>
      <c r="JJE79" s="70"/>
      <c r="JJF79" s="71"/>
      <c r="JJH79" s="65"/>
      <c r="JJI79" s="69"/>
      <c r="JJJ79" s="69"/>
      <c r="JJK79" s="70"/>
      <c r="JJL79" s="70"/>
      <c r="JJM79" s="70"/>
      <c r="JJN79" s="71"/>
      <c r="JJP79" s="65"/>
      <c r="JJQ79" s="69"/>
      <c r="JJR79" s="69"/>
      <c r="JJS79" s="70"/>
      <c r="JJT79" s="70"/>
      <c r="JJU79" s="70"/>
      <c r="JJV79" s="71"/>
      <c r="JJX79" s="65"/>
      <c r="JJY79" s="69"/>
      <c r="JJZ79" s="69"/>
      <c r="JKA79" s="70"/>
      <c r="JKB79" s="70"/>
      <c r="JKC79" s="70"/>
      <c r="JKD79" s="71"/>
      <c r="JKF79" s="65"/>
      <c r="JKG79" s="69"/>
      <c r="JKH79" s="69"/>
      <c r="JKI79" s="70"/>
      <c r="JKJ79" s="70"/>
      <c r="JKK79" s="70"/>
      <c r="JKL79" s="71"/>
      <c r="JKN79" s="65"/>
      <c r="JKO79" s="69"/>
      <c r="JKP79" s="69"/>
      <c r="JKQ79" s="70"/>
      <c r="JKR79" s="70"/>
      <c r="JKS79" s="70"/>
      <c r="JKT79" s="71"/>
      <c r="JKV79" s="65"/>
      <c r="JKW79" s="69"/>
      <c r="JKX79" s="69"/>
      <c r="JKY79" s="70"/>
      <c r="JKZ79" s="70"/>
      <c r="JLA79" s="70"/>
      <c r="JLB79" s="71"/>
      <c r="JLD79" s="65"/>
      <c r="JLE79" s="69"/>
      <c r="JLF79" s="69"/>
      <c r="JLG79" s="70"/>
      <c r="JLH79" s="70"/>
      <c r="JLI79" s="70"/>
      <c r="JLJ79" s="71"/>
      <c r="JLL79" s="65"/>
      <c r="JLM79" s="69"/>
      <c r="JLN79" s="69"/>
      <c r="JLO79" s="70"/>
      <c r="JLP79" s="70"/>
      <c r="JLQ79" s="70"/>
      <c r="JLR79" s="71"/>
      <c r="JLT79" s="65"/>
      <c r="JLU79" s="69"/>
      <c r="JLV79" s="69"/>
      <c r="JLW79" s="70"/>
      <c r="JLX79" s="70"/>
      <c r="JLY79" s="70"/>
      <c r="JLZ79" s="71"/>
      <c r="JMB79" s="65"/>
      <c r="JMC79" s="69"/>
      <c r="JMD79" s="69"/>
      <c r="JME79" s="70"/>
      <c r="JMF79" s="70"/>
      <c r="JMG79" s="70"/>
      <c r="JMH79" s="71"/>
      <c r="JMJ79" s="65"/>
      <c r="JMK79" s="69"/>
      <c r="JML79" s="69"/>
      <c r="JMM79" s="70"/>
      <c r="JMN79" s="70"/>
      <c r="JMO79" s="70"/>
      <c r="JMP79" s="71"/>
      <c r="JMR79" s="65"/>
      <c r="JMS79" s="69"/>
      <c r="JMT79" s="69"/>
      <c r="JMU79" s="70"/>
      <c r="JMV79" s="70"/>
      <c r="JMW79" s="70"/>
      <c r="JMX79" s="71"/>
      <c r="JMZ79" s="65"/>
      <c r="JNA79" s="69"/>
      <c r="JNB79" s="69"/>
      <c r="JNC79" s="70"/>
      <c r="JND79" s="70"/>
      <c r="JNE79" s="70"/>
      <c r="JNF79" s="71"/>
      <c r="JNH79" s="65"/>
      <c r="JNI79" s="69"/>
      <c r="JNJ79" s="69"/>
      <c r="JNK79" s="70"/>
      <c r="JNL79" s="70"/>
      <c r="JNM79" s="70"/>
      <c r="JNN79" s="71"/>
      <c r="JNP79" s="65"/>
      <c r="JNQ79" s="69"/>
      <c r="JNR79" s="69"/>
      <c r="JNS79" s="70"/>
      <c r="JNT79" s="70"/>
      <c r="JNU79" s="70"/>
      <c r="JNV79" s="71"/>
      <c r="JNX79" s="65"/>
      <c r="JNY79" s="69"/>
      <c r="JNZ79" s="69"/>
      <c r="JOA79" s="70"/>
      <c r="JOB79" s="70"/>
      <c r="JOC79" s="70"/>
      <c r="JOD79" s="71"/>
      <c r="JOF79" s="65"/>
      <c r="JOG79" s="69"/>
      <c r="JOH79" s="69"/>
      <c r="JOI79" s="70"/>
      <c r="JOJ79" s="70"/>
      <c r="JOK79" s="70"/>
      <c r="JOL79" s="71"/>
      <c r="JON79" s="65"/>
      <c r="JOO79" s="69"/>
      <c r="JOP79" s="69"/>
      <c r="JOQ79" s="70"/>
      <c r="JOR79" s="70"/>
      <c r="JOS79" s="70"/>
      <c r="JOT79" s="71"/>
      <c r="JOV79" s="65"/>
      <c r="JOW79" s="69"/>
      <c r="JOX79" s="69"/>
      <c r="JOY79" s="70"/>
      <c r="JOZ79" s="70"/>
      <c r="JPA79" s="70"/>
      <c r="JPB79" s="71"/>
      <c r="JPD79" s="65"/>
      <c r="JPE79" s="69"/>
      <c r="JPF79" s="69"/>
      <c r="JPG79" s="70"/>
      <c r="JPH79" s="70"/>
      <c r="JPI79" s="70"/>
      <c r="JPJ79" s="71"/>
      <c r="JPL79" s="65"/>
      <c r="JPM79" s="69"/>
      <c r="JPN79" s="69"/>
      <c r="JPO79" s="70"/>
      <c r="JPP79" s="70"/>
      <c r="JPQ79" s="70"/>
      <c r="JPR79" s="71"/>
      <c r="JPT79" s="65"/>
      <c r="JPU79" s="69"/>
      <c r="JPV79" s="69"/>
      <c r="JPW79" s="70"/>
      <c r="JPX79" s="70"/>
      <c r="JPY79" s="70"/>
      <c r="JPZ79" s="71"/>
      <c r="JQB79" s="65"/>
      <c r="JQC79" s="69"/>
      <c r="JQD79" s="69"/>
      <c r="JQE79" s="70"/>
      <c r="JQF79" s="70"/>
      <c r="JQG79" s="70"/>
      <c r="JQH79" s="71"/>
      <c r="JQJ79" s="65"/>
      <c r="JQK79" s="69"/>
      <c r="JQL79" s="69"/>
      <c r="JQM79" s="70"/>
      <c r="JQN79" s="70"/>
      <c r="JQO79" s="70"/>
      <c r="JQP79" s="71"/>
      <c r="JQR79" s="65"/>
      <c r="JQS79" s="69"/>
      <c r="JQT79" s="69"/>
      <c r="JQU79" s="70"/>
      <c r="JQV79" s="70"/>
      <c r="JQW79" s="70"/>
      <c r="JQX79" s="71"/>
      <c r="JQZ79" s="65"/>
      <c r="JRA79" s="69"/>
      <c r="JRB79" s="69"/>
      <c r="JRC79" s="70"/>
      <c r="JRD79" s="70"/>
      <c r="JRE79" s="70"/>
      <c r="JRF79" s="71"/>
      <c r="JRH79" s="65"/>
      <c r="JRI79" s="69"/>
      <c r="JRJ79" s="69"/>
      <c r="JRK79" s="70"/>
      <c r="JRL79" s="70"/>
      <c r="JRM79" s="70"/>
      <c r="JRN79" s="71"/>
      <c r="JRP79" s="65"/>
      <c r="JRQ79" s="69"/>
      <c r="JRR79" s="69"/>
      <c r="JRS79" s="70"/>
      <c r="JRT79" s="70"/>
      <c r="JRU79" s="70"/>
      <c r="JRV79" s="71"/>
      <c r="JRX79" s="65"/>
      <c r="JRY79" s="69"/>
      <c r="JRZ79" s="69"/>
      <c r="JSA79" s="70"/>
      <c r="JSB79" s="70"/>
      <c r="JSC79" s="70"/>
      <c r="JSD79" s="71"/>
      <c r="JSF79" s="65"/>
      <c r="JSG79" s="69"/>
      <c r="JSH79" s="69"/>
      <c r="JSI79" s="70"/>
      <c r="JSJ79" s="70"/>
      <c r="JSK79" s="70"/>
      <c r="JSL79" s="71"/>
      <c r="JSN79" s="65"/>
      <c r="JSO79" s="69"/>
      <c r="JSP79" s="69"/>
      <c r="JSQ79" s="70"/>
      <c r="JSR79" s="70"/>
      <c r="JSS79" s="70"/>
      <c r="JST79" s="71"/>
      <c r="JSV79" s="65"/>
      <c r="JSW79" s="69"/>
      <c r="JSX79" s="69"/>
      <c r="JSY79" s="70"/>
      <c r="JSZ79" s="70"/>
      <c r="JTA79" s="70"/>
      <c r="JTB79" s="71"/>
      <c r="JTD79" s="65"/>
      <c r="JTE79" s="69"/>
      <c r="JTF79" s="69"/>
      <c r="JTG79" s="70"/>
      <c r="JTH79" s="70"/>
      <c r="JTI79" s="70"/>
      <c r="JTJ79" s="71"/>
      <c r="JTL79" s="65"/>
      <c r="JTM79" s="69"/>
      <c r="JTN79" s="69"/>
      <c r="JTO79" s="70"/>
      <c r="JTP79" s="70"/>
      <c r="JTQ79" s="70"/>
      <c r="JTR79" s="71"/>
      <c r="JTT79" s="65"/>
      <c r="JTU79" s="69"/>
      <c r="JTV79" s="69"/>
      <c r="JTW79" s="70"/>
      <c r="JTX79" s="70"/>
      <c r="JTY79" s="70"/>
      <c r="JTZ79" s="71"/>
      <c r="JUB79" s="65"/>
      <c r="JUC79" s="69"/>
      <c r="JUD79" s="69"/>
      <c r="JUE79" s="70"/>
      <c r="JUF79" s="70"/>
      <c r="JUG79" s="70"/>
      <c r="JUH79" s="71"/>
      <c r="JUJ79" s="65"/>
      <c r="JUK79" s="69"/>
      <c r="JUL79" s="69"/>
      <c r="JUM79" s="70"/>
      <c r="JUN79" s="70"/>
      <c r="JUO79" s="70"/>
      <c r="JUP79" s="71"/>
      <c r="JUR79" s="65"/>
      <c r="JUS79" s="69"/>
      <c r="JUT79" s="69"/>
      <c r="JUU79" s="70"/>
      <c r="JUV79" s="70"/>
      <c r="JUW79" s="70"/>
      <c r="JUX79" s="71"/>
      <c r="JUZ79" s="65"/>
      <c r="JVA79" s="69"/>
      <c r="JVB79" s="69"/>
      <c r="JVC79" s="70"/>
      <c r="JVD79" s="70"/>
      <c r="JVE79" s="70"/>
      <c r="JVF79" s="71"/>
      <c r="JVH79" s="65"/>
      <c r="JVI79" s="69"/>
      <c r="JVJ79" s="69"/>
      <c r="JVK79" s="70"/>
      <c r="JVL79" s="70"/>
      <c r="JVM79" s="70"/>
      <c r="JVN79" s="71"/>
      <c r="JVP79" s="65"/>
      <c r="JVQ79" s="69"/>
      <c r="JVR79" s="69"/>
      <c r="JVS79" s="70"/>
      <c r="JVT79" s="70"/>
      <c r="JVU79" s="70"/>
      <c r="JVV79" s="71"/>
      <c r="JVX79" s="65"/>
      <c r="JVY79" s="69"/>
      <c r="JVZ79" s="69"/>
      <c r="JWA79" s="70"/>
      <c r="JWB79" s="70"/>
      <c r="JWC79" s="70"/>
      <c r="JWD79" s="71"/>
      <c r="JWF79" s="65"/>
      <c r="JWG79" s="69"/>
      <c r="JWH79" s="69"/>
      <c r="JWI79" s="70"/>
      <c r="JWJ79" s="70"/>
      <c r="JWK79" s="70"/>
      <c r="JWL79" s="71"/>
      <c r="JWN79" s="65"/>
      <c r="JWO79" s="69"/>
      <c r="JWP79" s="69"/>
      <c r="JWQ79" s="70"/>
      <c r="JWR79" s="70"/>
      <c r="JWS79" s="70"/>
      <c r="JWT79" s="71"/>
      <c r="JWV79" s="65"/>
      <c r="JWW79" s="69"/>
      <c r="JWX79" s="69"/>
      <c r="JWY79" s="70"/>
      <c r="JWZ79" s="70"/>
      <c r="JXA79" s="70"/>
      <c r="JXB79" s="71"/>
      <c r="JXD79" s="65"/>
      <c r="JXE79" s="69"/>
      <c r="JXF79" s="69"/>
      <c r="JXG79" s="70"/>
      <c r="JXH79" s="70"/>
      <c r="JXI79" s="70"/>
      <c r="JXJ79" s="71"/>
      <c r="JXL79" s="65"/>
      <c r="JXM79" s="69"/>
      <c r="JXN79" s="69"/>
      <c r="JXO79" s="70"/>
      <c r="JXP79" s="70"/>
      <c r="JXQ79" s="70"/>
      <c r="JXR79" s="71"/>
      <c r="JXT79" s="65"/>
      <c r="JXU79" s="69"/>
      <c r="JXV79" s="69"/>
      <c r="JXW79" s="70"/>
      <c r="JXX79" s="70"/>
      <c r="JXY79" s="70"/>
      <c r="JXZ79" s="71"/>
      <c r="JYB79" s="65"/>
      <c r="JYC79" s="69"/>
      <c r="JYD79" s="69"/>
      <c r="JYE79" s="70"/>
      <c r="JYF79" s="70"/>
      <c r="JYG79" s="70"/>
      <c r="JYH79" s="71"/>
      <c r="JYJ79" s="65"/>
      <c r="JYK79" s="69"/>
      <c r="JYL79" s="69"/>
      <c r="JYM79" s="70"/>
      <c r="JYN79" s="70"/>
      <c r="JYO79" s="70"/>
      <c r="JYP79" s="71"/>
      <c r="JYR79" s="65"/>
      <c r="JYS79" s="69"/>
      <c r="JYT79" s="69"/>
      <c r="JYU79" s="70"/>
      <c r="JYV79" s="70"/>
      <c r="JYW79" s="70"/>
      <c r="JYX79" s="71"/>
      <c r="JYZ79" s="65"/>
      <c r="JZA79" s="69"/>
      <c r="JZB79" s="69"/>
      <c r="JZC79" s="70"/>
      <c r="JZD79" s="70"/>
      <c r="JZE79" s="70"/>
      <c r="JZF79" s="71"/>
      <c r="JZH79" s="65"/>
      <c r="JZI79" s="69"/>
      <c r="JZJ79" s="69"/>
      <c r="JZK79" s="70"/>
      <c r="JZL79" s="70"/>
      <c r="JZM79" s="70"/>
      <c r="JZN79" s="71"/>
      <c r="JZP79" s="65"/>
      <c r="JZQ79" s="69"/>
      <c r="JZR79" s="69"/>
      <c r="JZS79" s="70"/>
      <c r="JZT79" s="70"/>
      <c r="JZU79" s="70"/>
      <c r="JZV79" s="71"/>
      <c r="JZX79" s="65"/>
      <c r="JZY79" s="69"/>
      <c r="JZZ79" s="69"/>
      <c r="KAA79" s="70"/>
      <c r="KAB79" s="70"/>
      <c r="KAC79" s="70"/>
      <c r="KAD79" s="71"/>
      <c r="KAF79" s="65"/>
      <c r="KAG79" s="69"/>
      <c r="KAH79" s="69"/>
      <c r="KAI79" s="70"/>
      <c r="KAJ79" s="70"/>
      <c r="KAK79" s="70"/>
      <c r="KAL79" s="71"/>
      <c r="KAN79" s="65"/>
      <c r="KAO79" s="69"/>
      <c r="KAP79" s="69"/>
      <c r="KAQ79" s="70"/>
      <c r="KAR79" s="70"/>
      <c r="KAS79" s="70"/>
      <c r="KAT79" s="71"/>
      <c r="KAV79" s="65"/>
      <c r="KAW79" s="69"/>
      <c r="KAX79" s="69"/>
      <c r="KAY79" s="70"/>
      <c r="KAZ79" s="70"/>
      <c r="KBA79" s="70"/>
      <c r="KBB79" s="71"/>
      <c r="KBD79" s="65"/>
      <c r="KBE79" s="69"/>
      <c r="KBF79" s="69"/>
      <c r="KBG79" s="70"/>
      <c r="KBH79" s="70"/>
      <c r="KBI79" s="70"/>
      <c r="KBJ79" s="71"/>
      <c r="KBL79" s="65"/>
      <c r="KBM79" s="69"/>
      <c r="KBN79" s="69"/>
      <c r="KBO79" s="70"/>
      <c r="KBP79" s="70"/>
      <c r="KBQ79" s="70"/>
      <c r="KBR79" s="71"/>
      <c r="KBT79" s="65"/>
      <c r="KBU79" s="69"/>
      <c r="KBV79" s="69"/>
      <c r="KBW79" s="70"/>
      <c r="KBX79" s="70"/>
      <c r="KBY79" s="70"/>
      <c r="KBZ79" s="71"/>
      <c r="KCB79" s="65"/>
      <c r="KCC79" s="69"/>
      <c r="KCD79" s="69"/>
      <c r="KCE79" s="70"/>
      <c r="KCF79" s="70"/>
      <c r="KCG79" s="70"/>
      <c r="KCH79" s="71"/>
      <c r="KCJ79" s="65"/>
      <c r="KCK79" s="69"/>
      <c r="KCL79" s="69"/>
      <c r="KCM79" s="70"/>
      <c r="KCN79" s="70"/>
      <c r="KCO79" s="70"/>
      <c r="KCP79" s="71"/>
      <c r="KCR79" s="65"/>
      <c r="KCS79" s="69"/>
      <c r="KCT79" s="69"/>
      <c r="KCU79" s="70"/>
      <c r="KCV79" s="70"/>
      <c r="KCW79" s="70"/>
      <c r="KCX79" s="71"/>
      <c r="KCZ79" s="65"/>
      <c r="KDA79" s="69"/>
      <c r="KDB79" s="69"/>
      <c r="KDC79" s="70"/>
      <c r="KDD79" s="70"/>
      <c r="KDE79" s="70"/>
      <c r="KDF79" s="71"/>
      <c r="KDH79" s="65"/>
      <c r="KDI79" s="69"/>
      <c r="KDJ79" s="69"/>
      <c r="KDK79" s="70"/>
      <c r="KDL79" s="70"/>
      <c r="KDM79" s="70"/>
      <c r="KDN79" s="71"/>
      <c r="KDP79" s="65"/>
      <c r="KDQ79" s="69"/>
      <c r="KDR79" s="69"/>
      <c r="KDS79" s="70"/>
      <c r="KDT79" s="70"/>
      <c r="KDU79" s="70"/>
      <c r="KDV79" s="71"/>
      <c r="KDX79" s="65"/>
      <c r="KDY79" s="69"/>
      <c r="KDZ79" s="69"/>
      <c r="KEA79" s="70"/>
      <c r="KEB79" s="70"/>
      <c r="KEC79" s="70"/>
      <c r="KED79" s="71"/>
      <c r="KEF79" s="65"/>
      <c r="KEG79" s="69"/>
      <c r="KEH79" s="69"/>
      <c r="KEI79" s="70"/>
      <c r="KEJ79" s="70"/>
      <c r="KEK79" s="70"/>
      <c r="KEL79" s="71"/>
      <c r="KEN79" s="65"/>
      <c r="KEO79" s="69"/>
      <c r="KEP79" s="69"/>
      <c r="KEQ79" s="70"/>
      <c r="KER79" s="70"/>
      <c r="KES79" s="70"/>
      <c r="KET79" s="71"/>
      <c r="KEV79" s="65"/>
      <c r="KEW79" s="69"/>
      <c r="KEX79" s="69"/>
      <c r="KEY79" s="70"/>
      <c r="KEZ79" s="70"/>
      <c r="KFA79" s="70"/>
      <c r="KFB79" s="71"/>
      <c r="KFD79" s="65"/>
      <c r="KFE79" s="69"/>
      <c r="KFF79" s="69"/>
      <c r="KFG79" s="70"/>
      <c r="KFH79" s="70"/>
      <c r="KFI79" s="70"/>
      <c r="KFJ79" s="71"/>
      <c r="KFL79" s="65"/>
      <c r="KFM79" s="69"/>
      <c r="KFN79" s="69"/>
      <c r="KFO79" s="70"/>
      <c r="KFP79" s="70"/>
      <c r="KFQ79" s="70"/>
      <c r="KFR79" s="71"/>
      <c r="KFT79" s="65"/>
      <c r="KFU79" s="69"/>
      <c r="KFV79" s="69"/>
      <c r="KFW79" s="70"/>
      <c r="KFX79" s="70"/>
      <c r="KFY79" s="70"/>
      <c r="KFZ79" s="71"/>
      <c r="KGB79" s="65"/>
      <c r="KGC79" s="69"/>
      <c r="KGD79" s="69"/>
      <c r="KGE79" s="70"/>
      <c r="KGF79" s="70"/>
      <c r="KGG79" s="70"/>
      <c r="KGH79" s="71"/>
      <c r="KGJ79" s="65"/>
      <c r="KGK79" s="69"/>
      <c r="KGL79" s="69"/>
      <c r="KGM79" s="70"/>
      <c r="KGN79" s="70"/>
      <c r="KGO79" s="70"/>
      <c r="KGP79" s="71"/>
      <c r="KGR79" s="65"/>
      <c r="KGS79" s="69"/>
      <c r="KGT79" s="69"/>
      <c r="KGU79" s="70"/>
      <c r="KGV79" s="70"/>
      <c r="KGW79" s="70"/>
      <c r="KGX79" s="71"/>
      <c r="KGZ79" s="65"/>
      <c r="KHA79" s="69"/>
      <c r="KHB79" s="69"/>
      <c r="KHC79" s="70"/>
      <c r="KHD79" s="70"/>
      <c r="KHE79" s="70"/>
      <c r="KHF79" s="71"/>
      <c r="KHH79" s="65"/>
      <c r="KHI79" s="69"/>
      <c r="KHJ79" s="69"/>
      <c r="KHK79" s="70"/>
      <c r="KHL79" s="70"/>
      <c r="KHM79" s="70"/>
      <c r="KHN79" s="71"/>
      <c r="KHP79" s="65"/>
      <c r="KHQ79" s="69"/>
      <c r="KHR79" s="69"/>
      <c r="KHS79" s="70"/>
      <c r="KHT79" s="70"/>
      <c r="KHU79" s="70"/>
      <c r="KHV79" s="71"/>
      <c r="KHX79" s="65"/>
      <c r="KHY79" s="69"/>
      <c r="KHZ79" s="69"/>
      <c r="KIA79" s="70"/>
      <c r="KIB79" s="70"/>
      <c r="KIC79" s="70"/>
      <c r="KID79" s="71"/>
      <c r="KIF79" s="65"/>
      <c r="KIG79" s="69"/>
      <c r="KIH79" s="69"/>
      <c r="KII79" s="70"/>
      <c r="KIJ79" s="70"/>
      <c r="KIK79" s="70"/>
      <c r="KIL79" s="71"/>
      <c r="KIN79" s="65"/>
      <c r="KIO79" s="69"/>
      <c r="KIP79" s="69"/>
      <c r="KIQ79" s="70"/>
      <c r="KIR79" s="70"/>
      <c r="KIS79" s="70"/>
      <c r="KIT79" s="71"/>
      <c r="KIV79" s="65"/>
      <c r="KIW79" s="69"/>
      <c r="KIX79" s="69"/>
      <c r="KIY79" s="70"/>
      <c r="KIZ79" s="70"/>
      <c r="KJA79" s="70"/>
      <c r="KJB79" s="71"/>
      <c r="KJD79" s="65"/>
      <c r="KJE79" s="69"/>
      <c r="KJF79" s="69"/>
      <c r="KJG79" s="70"/>
      <c r="KJH79" s="70"/>
      <c r="KJI79" s="70"/>
      <c r="KJJ79" s="71"/>
      <c r="KJL79" s="65"/>
      <c r="KJM79" s="69"/>
      <c r="KJN79" s="69"/>
      <c r="KJO79" s="70"/>
      <c r="KJP79" s="70"/>
      <c r="KJQ79" s="70"/>
      <c r="KJR79" s="71"/>
      <c r="KJT79" s="65"/>
      <c r="KJU79" s="69"/>
      <c r="KJV79" s="69"/>
      <c r="KJW79" s="70"/>
      <c r="KJX79" s="70"/>
      <c r="KJY79" s="70"/>
      <c r="KJZ79" s="71"/>
      <c r="KKB79" s="65"/>
      <c r="KKC79" s="69"/>
      <c r="KKD79" s="69"/>
      <c r="KKE79" s="70"/>
      <c r="KKF79" s="70"/>
      <c r="KKG79" s="70"/>
      <c r="KKH79" s="71"/>
      <c r="KKJ79" s="65"/>
      <c r="KKK79" s="69"/>
      <c r="KKL79" s="69"/>
      <c r="KKM79" s="70"/>
      <c r="KKN79" s="70"/>
      <c r="KKO79" s="70"/>
      <c r="KKP79" s="71"/>
      <c r="KKR79" s="65"/>
      <c r="KKS79" s="69"/>
      <c r="KKT79" s="69"/>
      <c r="KKU79" s="70"/>
      <c r="KKV79" s="70"/>
      <c r="KKW79" s="70"/>
      <c r="KKX79" s="71"/>
      <c r="KKZ79" s="65"/>
      <c r="KLA79" s="69"/>
      <c r="KLB79" s="69"/>
      <c r="KLC79" s="70"/>
      <c r="KLD79" s="70"/>
      <c r="KLE79" s="70"/>
      <c r="KLF79" s="71"/>
      <c r="KLH79" s="65"/>
      <c r="KLI79" s="69"/>
      <c r="KLJ79" s="69"/>
      <c r="KLK79" s="70"/>
      <c r="KLL79" s="70"/>
      <c r="KLM79" s="70"/>
      <c r="KLN79" s="71"/>
      <c r="KLP79" s="65"/>
      <c r="KLQ79" s="69"/>
      <c r="KLR79" s="69"/>
      <c r="KLS79" s="70"/>
      <c r="KLT79" s="70"/>
      <c r="KLU79" s="70"/>
      <c r="KLV79" s="71"/>
      <c r="KLX79" s="65"/>
      <c r="KLY79" s="69"/>
      <c r="KLZ79" s="69"/>
      <c r="KMA79" s="70"/>
      <c r="KMB79" s="70"/>
      <c r="KMC79" s="70"/>
      <c r="KMD79" s="71"/>
      <c r="KMF79" s="65"/>
      <c r="KMG79" s="69"/>
      <c r="KMH79" s="69"/>
      <c r="KMI79" s="70"/>
      <c r="KMJ79" s="70"/>
      <c r="KMK79" s="70"/>
      <c r="KML79" s="71"/>
      <c r="KMN79" s="65"/>
      <c r="KMO79" s="69"/>
      <c r="KMP79" s="69"/>
      <c r="KMQ79" s="70"/>
      <c r="KMR79" s="70"/>
      <c r="KMS79" s="70"/>
      <c r="KMT79" s="71"/>
      <c r="KMV79" s="65"/>
      <c r="KMW79" s="69"/>
      <c r="KMX79" s="69"/>
      <c r="KMY79" s="70"/>
      <c r="KMZ79" s="70"/>
      <c r="KNA79" s="70"/>
      <c r="KNB79" s="71"/>
      <c r="KND79" s="65"/>
      <c r="KNE79" s="69"/>
      <c r="KNF79" s="69"/>
      <c r="KNG79" s="70"/>
      <c r="KNH79" s="70"/>
      <c r="KNI79" s="70"/>
      <c r="KNJ79" s="71"/>
      <c r="KNL79" s="65"/>
      <c r="KNM79" s="69"/>
      <c r="KNN79" s="69"/>
      <c r="KNO79" s="70"/>
      <c r="KNP79" s="70"/>
      <c r="KNQ79" s="70"/>
      <c r="KNR79" s="71"/>
      <c r="KNT79" s="65"/>
      <c r="KNU79" s="69"/>
      <c r="KNV79" s="69"/>
      <c r="KNW79" s="70"/>
      <c r="KNX79" s="70"/>
      <c r="KNY79" s="70"/>
      <c r="KNZ79" s="71"/>
      <c r="KOB79" s="65"/>
      <c r="KOC79" s="69"/>
      <c r="KOD79" s="69"/>
      <c r="KOE79" s="70"/>
      <c r="KOF79" s="70"/>
      <c r="KOG79" s="70"/>
      <c r="KOH79" s="71"/>
      <c r="KOJ79" s="65"/>
      <c r="KOK79" s="69"/>
      <c r="KOL79" s="69"/>
      <c r="KOM79" s="70"/>
      <c r="KON79" s="70"/>
      <c r="KOO79" s="70"/>
      <c r="KOP79" s="71"/>
      <c r="KOR79" s="65"/>
      <c r="KOS79" s="69"/>
      <c r="KOT79" s="69"/>
      <c r="KOU79" s="70"/>
      <c r="KOV79" s="70"/>
      <c r="KOW79" s="70"/>
      <c r="KOX79" s="71"/>
      <c r="KOZ79" s="65"/>
      <c r="KPA79" s="69"/>
      <c r="KPB79" s="69"/>
      <c r="KPC79" s="70"/>
      <c r="KPD79" s="70"/>
      <c r="KPE79" s="70"/>
      <c r="KPF79" s="71"/>
      <c r="KPH79" s="65"/>
      <c r="KPI79" s="69"/>
      <c r="KPJ79" s="69"/>
      <c r="KPK79" s="70"/>
      <c r="KPL79" s="70"/>
      <c r="KPM79" s="70"/>
      <c r="KPN79" s="71"/>
      <c r="KPP79" s="65"/>
      <c r="KPQ79" s="69"/>
      <c r="KPR79" s="69"/>
      <c r="KPS79" s="70"/>
      <c r="KPT79" s="70"/>
      <c r="KPU79" s="70"/>
      <c r="KPV79" s="71"/>
      <c r="KPX79" s="65"/>
      <c r="KPY79" s="69"/>
      <c r="KPZ79" s="69"/>
      <c r="KQA79" s="70"/>
      <c r="KQB79" s="70"/>
      <c r="KQC79" s="70"/>
      <c r="KQD79" s="71"/>
      <c r="KQF79" s="65"/>
      <c r="KQG79" s="69"/>
      <c r="KQH79" s="69"/>
      <c r="KQI79" s="70"/>
      <c r="KQJ79" s="70"/>
      <c r="KQK79" s="70"/>
      <c r="KQL79" s="71"/>
      <c r="KQN79" s="65"/>
      <c r="KQO79" s="69"/>
      <c r="KQP79" s="69"/>
      <c r="KQQ79" s="70"/>
      <c r="KQR79" s="70"/>
      <c r="KQS79" s="70"/>
      <c r="KQT79" s="71"/>
      <c r="KQV79" s="65"/>
      <c r="KQW79" s="69"/>
      <c r="KQX79" s="69"/>
      <c r="KQY79" s="70"/>
      <c r="KQZ79" s="70"/>
      <c r="KRA79" s="70"/>
      <c r="KRB79" s="71"/>
      <c r="KRD79" s="65"/>
      <c r="KRE79" s="69"/>
      <c r="KRF79" s="69"/>
      <c r="KRG79" s="70"/>
      <c r="KRH79" s="70"/>
      <c r="KRI79" s="70"/>
      <c r="KRJ79" s="71"/>
      <c r="KRL79" s="65"/>
      <c r="KRM79" s="69"/>
      <c r="KRN79" s="69"/>
      <c r="KRO79" s="70"/>
      <c r="KRP79" s="70"/>
      <c r="KRQ79" s="70"/>
      <c r="KRR79" s="71"/>
      <c r="KRT79" s="65"/>
      <c r="KRU79" s="69"/>
      <c r="KRV79" s="69"/>
      <c r="KRW79" s="70"/>
      <c r="KRX79" s="70"/>
      <c r="KRY79" s="70"/>
      <c r="KRZ79" s="71"/>
      <c r="KSB79" s="65"/>
      <c r="KSC79" s="69"/>
      <c r="KSD79" s="69"/>
      <c r="KSE79" s="70"/>
      <c r="KSF79" s="70"/>
      <c r="KSG79" s="70"/>
      <c r="KSH79" s="71"/>
      <c r="KSJ79" s="65"/>
      <c r="KSK79" s="69"/>
      <c r="KSL79" s="69"/>
      <c r="KSM79" s="70"/>
      <c r="KSN79" s="70"/>
      <c r="KSO79" s="70"/>
      <c r="KSP79" s="71"/>
      <c r="KSR79" s="65"/>
      <c r="KSS79" s="69"/>
      <c r="KST79" s="69"/>
      <c r="KSU79" s="70"/>
      <c r="KSV79" s="70"/>
      <c r="KSW79" s="70"/>
      <c r="KSX79" s="71"/>
      <c r="KSZ79" s="65"/>
      <c r="KTA79" s="69"/>
      <c r="KTB79" s="69"/>
      <c r="KTC79" s="70"/>
      <c r="KTD79" s="70"/>
      <c r="KTE79" s="70"/>
      <c r="KTF79" s="71"/>
      <c r="KTH79" s="65"/>
      <c r="KTI79" s="69"/>
      <c r="KTJ79" s="69"/>
      <c r="KTK79" s="70"/>
      <c r="KTL79" s="70"/>
      <c r="KTM79" s="70"/>
      <c r="KTN79" s="71"/>
      <c r="KTP79" s="65"/>
      <c r="KTQ79" s="69"/>
      <c r="KTR79" s="69"/>
      <c r="KTS79" s="70"/>
      <c r="KTT79" s="70"/>
      <c r="KTU79" s="70"/>
      <c r="KTV79" s="71"/>
      <c r="KTX79" s="65"/>
      <c r="KTY79" s="69"/>
      <c r="KTZ79" s="69"/>
      <c r="KUA79" s="70"/>
      <c r="KUB79" s="70"/>
      <c r="KUC79" s="70"/>
      <c r="KUD79" s="71"/>
      <c r="KUF79" s="65"/>
      <c r="KUG79" s="69"/>
      <c r="KUH79" s="69"/>
      <c r="KUI79" s="70"/>
      <c r="KUJ79" s="70"/>
      <c r="KUK79" s="70"/>
      <c r="KUL79" s="71"/>
      <c r="KUN79" s="65"/>
      <c r="KUO79" s="69"/>
      <c r="KUP79" s="69"/>
      <c r="KUQ79" s="70"/>
      <c r="KUR79" s="70"/>
      <c r="KUS79" s="70"/>
      <c r="KUT79" s="71"/>
      <c r="KUV79" s="65"/>
      <c r="KUW79" s="69"/>
      <c r="KUX79" s="69"/>
      <c r="KUY79" s="70"/>
      <c r="KUZ79" s="70"/>
      <c r="KVA79" s="70"/>
      <c r="KVB79" s="71"/>
      <c r="KVD79" s="65"/>
      <c r="KVE79" s="69"/>
      <c r="KVF79" s="69"/>
      <c r="KVG79" s="70"/>
      <c r="KVH79" s="70"/>
      <c r="KVI79" s="70"/>
      <c r="KVJ79" s="71"/>
      <c r="KVL79" s="65"/>
      <c r="KVM79" s="69"/>
      <c r="KVN79" s="69"/>
      <c r="KVO79" s="70"/>
      <c r="KVP79" s="70"/>
      <c r="KVQ79" s="70"/>
      <c r="KVR79" s="71"/>
      <c r="KVT79" s="65"/>
      <c r="KVU79" s="69"/>
      <c r="KVV79" s="69"/>
      <c r="KVW79" s="70"/>
      <c r="KVX79" s="70"/>
      <c r="KVY79" s="70"/>
      <c r="KVZ79" s="71"/>
      <c r="KWB79" s="65"/>
      <c r="KWC79" s="69"/>
      <c r="KWD79" s="69"/>
      <c r="KWE79" s="70"/>
      <c r="KWF79" s="70"/>
      <c r="KWG79" s="70"/>
      <c r="KWH79" s="71"/>
      <c r="KWJ79" s="65"/>
      <c r="KWK79" s="69"/>
      <c r="KWL79" s="69"/>
      <c r="KWM79" s="70"/>
      <c r="KWN79" s="70"/>
      <c r="KWO79" s="70"/>
      <c r="KWP79" s="71"/>
      <c r="KWR79" s="65"/>
      <c r="KWS79" s="69"/>
      <c r="KWT79" s="69"/>
      <c r="KWU79" s="70"/>
      <c r="KWV79" s="70"/>
      <c r="KWW79" s="70"/>
      <c r="KWX79" s="71"/>
      <c r="KWZ79" s="65"/>
      <c r="KXA79" s="69"/>
      <c r="KXB79" s="69"/>
      <c r="KXC79" s="70"/>
      <c r="KXD79" s="70"/>
      <c r="KXE79" s="70"/>
      <c r="KXF79" s="71"/>
      <c r="KXH79" s="65"/>
      <c r="KXI79" s="69"/>
      <c r="KXJ79" s="69"/>
      <c r="KXK79" s="70"/>
      <c r="KXL79" s="70"/>
      <c r="KXM79" s="70"/>
      <c r="KXN79" s="71"/>
      <c r="KXP79" s="65"/>
      <c r="KXQ79" s="69"/>
      <c r="KXR79" s="69"/>
      <c r="KXS79" s="70"/>
      <c r="KXT79" s="70"/>
      <c r="KXU79" s="70"/>
      <c r="KXV79" s="71"/>
      <c r="KXX79" s="65"/>
      <c r="KXY79" s="69"/>
      <c r="KXZ79" s="69"/>
      <c r="KYA79" s="70"/>
      <c r="KYB79" s="70"/>
      <c r="KYC79" s="70"/>
      <c r="KYD79" s="71"/>
      <c r="KYF79" s="65"/>
      <c r="KYG79" s="69"/>
      <c r="KYH79" s="69"/>
      <c r="KYI79" s="70"/>
      <c r="KYJ79" s="70"/>
      <c r="KYK79" s="70"/>
      <c r="KYL79" s="71"/>
      <c r="KYN79" s="65"/>
      <c r="KYO79" s="69"/>
      <c r="KYP79" s="69"/>
      <c r="KYQ79" s="70"/>
      <c r="KYR79" s="70"/>
      <c r="KYS79" s="70"/>
      <c r="KYT79" s="71"/>
      <c r="KYV79" s="65"/>
      <c r="KYW79" s="69"/>
      <c r="KYX79" s="69"/>
      <c r="KYY79" s="70"/>
      <c r="KYZ79" s="70"/>
      <c r="KZA79" s="70"/>
      <c r="KZB79" s="71"/>
      <c r="KZD79" s="65"/>
      <c r="KZE79" s="69"/>
      <c r="KZF79" s="69"/>
      <c r="KZG79" s="70"/>
      <c r="KZH79" s="70"/>
      <c r="KZI79" s="70"/>
      <c r="KZJ79" s="71"/>
      <c r="KZL79" s="65"/>
      <c r="KZM79" s="69"/>
      <c r="KZN79" s="69"/>
      <c r="KZO79" s="70"/>
      <c r="KZP79" s="70"/>
      <c r="KZQ79" s="70"/>
      <c r="KZR79" s="71"/>
      <c r="KZT79" s="65"/>
      <c r="KZU79" s="69"/>
      <c r="KZV79" s="69"/>
      <c r="KZW79" s="70"/>
      <c r="KZX79" s="70"/>
      <c r="KZY79" s="70"/>
      <c r="KZZ79" s="71"/>
      <c r="LAB79" s="65"/>
      <c r="LAC79" s="69"/>
      <c r="LAD79" s="69"/>
      <c r="LAE79" s="70"/>
      <c r="LAF79" s="70"/>
      <c r="LAG79" s="70"/>
      <c r="LAH79" s="71"/>
      <c r="LAJ79" s="65"/>
      <c r="LAK79" s="69"/>
      <c r="LAL79" s="69"/>
      <c r="LAM79" s="70"/>
      <c r="LAN79" s="70"/>
      <c r="LAO79" s="70"/>
      <c r="LAP79" s="71"/>
      <c r="LAR79" s="65"/>
      <c r="LAS79" s="69"/>
      <c r="LAT79" s="69"/>
      <c r="LAU79" s="70"/>
      <c r="LAV79" s="70"/>
      <c r="LAW79" s="70"/>
      <c r="LAX79" s="71"/>
      <c r="LAZ79" s="65"/>
      <c r="LBA79" s="69"/>
      <c r="LBB79" s="69"/>
      <c r="LBC79" s="70"/>
      <c r="LBD79" s="70"/>
      <c r="LBE79" s="70"/>
      <c r="LBF79" s="71"/>
      <c r="LBH79" s="65"/>
      <c r="LBI79" s="69"/>
      <c r="LBJ79" s="69"/>
      <c r="LBK79" s="70"/>
      <c r="LBL79" s="70"/>
      <c r="LBM79" s="70"/>
      <c r="LBN79" s="71"/>
      <c r="LBP79" s="65"/>
      <c r="LBQ79" s="69"/>
      <c r="LBR79" s="69"/>
      <c r="LBS79" s="70"/>
      <c r="LBT79" s="70"/>
      <c r="LBU79" s="70"/>
      <c r="LBV79" s="71"/>
      <c r="LBX79" s="65"/>
      <c r="LBY79" s="69"/>
      <c r="LBZ79" s="69"/>
      <c r="LCA79" s="70"/>
      <c r="LCB79" s="70"/>
      <c r="LCC79" s="70"/>
      <c r="LCD79" s="71"/>
      <c r="LCF79" s="65"/>
      <c r="LCG79" s="69"/>
      <c r="LCH79" s="69"/>
      <c r="LCI79" s="70"/>
      <c r="LCJ79" s="70"/>
      <c r="LCK79" s="70"/>
      <c r="LCL79" s="71"/>
      <c r="LCN79" s="65"/>
      <c r="LCO79" s="69"/>
      <c r="LCP79" s="69"/>
      <c r="LCQ79" s="70"/>
      <c r="LCR79" s="70"/>
      <c r="LCS79" s="70"/>
      <c r="LCT79" s="71"/>
      <c r="LCV79" s="65"/>
      <c r="LCW79" s="69"/>
      <c r="LCX79" s="69"/>
      <c r="LCY79" s="70"/>
      <c r="LCZ79" s="70"/>
      <c r="LDA79" s="70"/>
      <c r="LDB79" s="71"/>
      <c r="LDD79" s="65"/>
      <c r="LDE79" s="69"/>
      <c r="LDF79" s="69"/>
      <c r="LDG79" s="70"/>
      <c r="LDH79" s="70"/>
      <c r="LDI79" s="70"/>
      <c r="LDJ79" s="71"/>
      <c r="LDL79" s="65"/>
      <c r="LDM79" s="69"/>
      <c r="LDN79" s="69"/>
      <c r="LDO79" s="70"/>
      <c r="LDP79" s="70"/>
      <c r="LDQ79" s="70"/>
      <c r="LDR79" s="71"/>
      <c r="LDT79" s="65"/>
      <c r="LDU79" s="69"/>
      <c r="LDV79" s="69"/>
      <c r="LDW79" s="70"/>
      <c r="LDX79" s="70"/>
      <c r="LDY79" s="70"/>
      <c r="LDZ79" s="71"/>
      <c r="LEB79" s="65"/>
      <c r="LEC79" s="69"/>
      <c r="LED79" s="69"/>
      <c r="LEE79" s="70"/>
      <c r="LEF79" s="70"/>
      <c r="LEG79" s="70"/>
      <c r="LEH79" s="71"/>
      <c r="LEJ79" s="65"/>
      <c r="LEK79" s="69"/>
      <c r="LEL79" s="69"/>
      <c r="LEM79" s="70"/>
      <c r="LEN79" s="70"/>
      <c r="LEO79" s="70"/>
      <c r="LEP79" s="71"/>
      <c r="LER79" s="65"/>
      <c r="LES79" s="69"/>
      <c r="LET79" s="69"/>
      <c r="LEU79" s="70"/>
      <c r="LEV79" s="70"/>
      <c r="LEW79" s="70"/>
      <c r="LEX79" s="71"/>
      <c r="LEZ79" s="65"/>
      <c r="LFA79" s="69"/>
      <c r="LFB79" s="69"/>
      <c r="LFC79" s="70"/>
      <c r="LFD79" s="70"/>
      <c r="LFE79" s="70"/>
      <c r="LFF79" s="71"/>
      <c r="LFH79" s="65"/>
      <c r="LFI79" s="69"/>
      <c r="LFJ79" s="69"/>
      <c r="LFK79" s="70"/>
      <c r="LFL79" s="70"/>
      <c r="LFM79" s="70"/>
      <c r="LFN79" s="71"/>
      <c r="LFP79" s="65"/>
      <c r="LFQ79" s="69"/>
      <c r="LFR79" s="69"/>
      <c r="LFS79" s="70"/>
      <c r="LFT79" s="70"/>
      <c r="LFU79" s="70"/>
      <c r="LFV79" s="71"/>
      <c r="LFX79" s="65"/>
      <c r="LFY79" s="69"/>
      <c r="LFZ79" s="69"/>
      <c r="LGA79" s="70"/>
      <c r="LGB79" s="70"/>
      <c r="LGC79" s="70"/>
      <c r="LGD79" s="71"/>
      <c r="LGF79" s="65"/>
      <c r="LGG79" s="69"/>
      <c r="LGH79" s="69"/>
      <c r="LGI79" s="70"/>
      <c r="LGJ79" s="70"/>
      <c r="LGK79" s="70"/>
      <c r="LGL79" s="71"/>
      <c r="LGN79" s="65"/>
      <c r="LGO79" s="69"/>
      <c r="LGP79" s="69"/>
      <c r="LGQ79" s="70"/>
      <c r="LGR79" s="70"/>
      <c r="LGS79" s="70"/>
      <c r="LGT79" s="71"/>
      <c r="LGV79" s="65"/>
      <c r="LGW79" s="69"/>
      <c r="LGX79" s="69"/>
      <c r="LGY79" s="70"/>
      <c r="LGZ79" s="70"/>
      <c r="LHA79" s="70"/>
      <c r="LHB79" s="71"/>
      <c r="LHD79" s="65"/>
      <c r="LHE79" s="69"/>
      <c r="LHF79" s="69"/>
      <c r="LHG79" s="70"/>
      <c r="LHH79" s="70"/>
      <c r="LHI79" s="70"/>
      <c r="LHJ79" s="71"/>
      <c r="LHL79" s="65"/>
      <c r="LHM79" s="69"/>
      <c r="LHN79" s="69"/>
      <c r="LHO79" s="70"/>
      <c r="LHP79" s="70"/>
      <c r="LHQ79" s="70"/>
      <c r="LHR79" s="71"/>
      <c r="LHT79" s="65"/>
      <c r="LHU79" s="69"/>
      <c r="LHV79" s="69"/>
      <c r="LHW79" s="70"/>
      <c r="LHX79" s="70"/>
      <c r="LHY79" s="70"/>
      <c r="LHZ79" s="71"/>
      <c r="LIB79" s="65"/>
      <c r="LIC79" s="69"/>
      <c r="LID79" s="69"/>
      <c r="LIE79" s="70"/>
      <c r="LIF79" s="70"/>
      <c r="LIG79" s="70"/>
      <c r="LIH79" s="71"/>
      <c r="LIJ79" s="65"/>
      <c r="LIK79" s="69"/>
      <c r="LIL79" s="69"/>
      <c r="LIM79" s="70"/>
      <c r="LIN79" s="70"/>
      <c r="LIO79" s="70"/>
      <c r="LIP79" s="71"/>
      <c r="LIR79" s="65"/>
      <c r="LIS79" s="69"/>
      <c r="LIT79" s="69"/>
      <c r="LIU79" s="70"/>
      <c r="LIV79" s="70"/>
      <c r="LIW79" s="70"/>
      <c r="LIX79" s="71"/>
      <c r="LIZ79" s="65"/>
      <c r="LJA79" s="69"/>
      <c r="LJB79" s="69"/>
      <c r="LJC79" s="70"/>
      <c r="LJD79" s="70"/>
      <c r="LJE79" s="70"/>
      <c r="LJF79" s="71"/>
      <c r="LJH79" s="65"/>
      <c r="LJI79" s="69"/>
      <c r="LJJ79" s="69"/>
      <c r="LJK79" s="70"/>
      <c r="LJL79" s="70"/>
      <c r="LJM79" s="70"/>
      <c r="LJN79" s="71"/>
      <c r="LJP79" s="65"/>
      <c r="LJQ79" s="69"/>
      <c r="LJR79" s="69"/>
      <c r="LJS79" s="70"/>
      <c r="LJT79" s="70"/>
      <c r="LJU79" s="70"/>
      <c r="LJV79" s="71"/>
      <c r="LJX79" s="65"/>
      <c r="LJY79" s="69"/>
      <c r="LJZ79" s="69"/>
      <c r="LKA79" s="70"/>
      <c r="LKB79" s="70"/>
      <c r="LKC79" s="70"/>
      <c r="LKD79" s="71"/>
      <c r="LKF79" s="65"/>
      <c r="LKG79" s="69"/>
      <c r="LKH79" s="69"/>
      <c r="LKI79" s="70"/>
      <c r="LKJ79" s="70"/>
      <c r="LKK79" s="70"/>
      <c r="LKL79" s="71"/>
      <c r="LKN79" s="65"/>
      <c r="LKO79" s="69"/>
      <c r="LKP79" s="69"/>
      <c r="LKQ79" s="70"/>
      <c r="LKR79" s="70"/>
      <c r="LKS79" s="70"/>
      <c r="LKT79" s="71"/>
      <c r="LKV79" s="65"/>
      <c r="LKW79" s="69"/>
      <c r="LKX79" s="69"/>
      <c r="LKY79" s="70"/>
      <c r="LKZ79" s="70"/>
      <c r="LLA79" s="70"/>
      <c r="LLB79" s="71"/>
      <c r="LLD79" s="65"/>
      <c r="LLE79" s="69"/>
      <c r="LLF79" s="69"/>
      <c r="LLG79" s="70"/>
      <c r="LLH79" s="70"/>
      <c r="LLI79" s="70"/>
      <c r="LLJ79" s="71"/>
      <c r="LLL79" s="65"/>
      <c r="LLM79" s="69"/>
      <c r="LLN79" s="69"/>
      <c r="LLO79" s="70"/>
      <c r="LLP79" s="70"/>
      <c r="LLQ79" s="70"/>
      <c r="LLR79" s="71"/>
      <c r="LLT79" s="65"/>
      <c r="LLU79" s="69"/>
      <c r="LLV79" s="69"/>
      <c r="LLW79" s="70"/>
      <c r="LLX79" s="70"/>
      <c r="LLY79" s="70"/>
      <c r="LLZ79" s="71"/>
      <c r="LMB79" s="65"/>
      <c r="LMC79" s="69"/>
      <c r="LMD79" s="69"/>
      <c r="LME79" s="70"/>
      <c r="LMF79" s="70"/>
      <c r="LMG79" s="70"/>
      <c r="LMH79" s="71"/>
      <c r="LMJ79" s="65"/>
      <c r="LMK79" s="69"/>
      <c r="LML79" s="69"/>
      <c r="LMM79" s="70"/>
      <c r="LMN79" s="70"/>
      <c r="LMO79" s="70"/>
      <c r="LMP79" s="71"/>
      <c r="LMR79" s="65"/>
      <c r="LMS79" s="69"/>
      <c r="LMT79" s="69"/>
      <c r="LMU79" s="70"/>
      <c r="LMV79" s="70"/>
      <c r="LMW79" s="70"/>
      <c r="LMX79" s="71"/>
      <c r="LMZ79" s="65"/>
      <c r="LNA79" s="69"/>
      <c r="LNB79" s="69"/>
      <c r="LNC79" s="70"/>
      <c r="LND79" s="70"/>
      <c r="LNE79" s="70"/>
      <c r="LNF79" s="71"/>
      <c r="LNH79" s="65"/>
      <c r="LNI79" s="69"/>
      <c r="LNJ79" s="69"/>
      <c r="LNK79" s="70"/>
      <c r="LNL79" s="70"/>
      <c r="LNM79" s="70"/>
      <c r="LNN79" s="71"/>
      <c r="LNP79" s="65"/>
      <c r="LNQ79" s="69"/>
      <c r="LNR79" s="69"/>
      <c r="LNS79" s="70"/>
      <c r="LNT79" s="70"/>
      <c r="LNU79" s="70"/>
      <c r="LNV79" s="71"/>
      <c r="LNX79" s="65"/>
      <c r="LNY79" s="69"/>
      <c r="LNZ79" s="69"/>
      <c r="LOA79" s="70"/>
      <c r="LOB79" s="70"/>
      <c r="LOC79" s="70"/>
      <c r="LOD79" s="71"/>
      <c r="LOF79" s="65"/>
      <c r="LOG79" s="69"/>
      <c r="LOH79" s="69"/>
      <c r="LOI79" s="70"/>
      <c r="LOJ79" s="70"/>
      <c r="LOK79" s="70"/>
      <c r="LOL79" s="71"/>
      <c r="LON79" s="65"/>
      <c r="LOO79" s="69"/>
      <c r="LOP79" s="69"/>
      <c r="LOQ79" s="70"/>
      <c r="LOR79" s="70"/>
      <c r="LOS79" s="70"/>
      <c r="LOT79" s="71"/>
      <c r="LOV79" s="65"/>
      <c r="LOW79" s="69"/>
      <c r="LOX79" s="69"/>
      <c r="LOY79" s="70"/>
      <c r="LOZ79" s="70"/>
      <c r="LPA79" s="70"/>
      <c r="LPB79" s="71"/>
      <c r="LPD79" s="65"/>
      <c r="LPE79" s="69"/>
      <c r="LPF79" s="69"/>
      <c r="LPG79" s="70"/>
      <c r="LPH79" s="70"/>
      <c r="LPI79" s="70"/>
      <c r="LPJ79" s="71"/>
      <c r="LPL79" s="65"/>
      <c r="LPM79" s="69"/>
      <c r="LPN79" s="69"/>
      <c r="LPO79" s="70"/>
      <c r="LPP79" s="70"/>
      <c r="LPQ79" s="70"/>
      <c r="LPR79" s="71"/>
      <c r="LPT79" s="65"/>
      <c r="LPU79" s="69"/>
      <c r="LPV79" s="69"/>
      <c r="LPW79" s="70"/>
      <c r="LPX79" s="70"/>
      <c r="LPY79" s="70"/>
      <c r="LPZ79" s="71"/>
      <c r="LQB79" s="65"/>
      <c r="LQC79" s="69"/>
      <c r="LQD79" s="69"/>
      <c r="LQE79" s="70"/>
      <c r="LQF79" s="70"/>
      <c r="LQG79" s="70"/>
      <c r="LQH79" s="71"/>
      <c r="LQJ79" s="65"/>
      <c r="LQK79" s="69"/>
      <c r="LQL79" s="69"/>
      <c r="LQM79" s="70"/>
      <c r="LQN79" s="70"/>
      <c r="LQO79" s="70"/>
      <c r="LQP79" s="71"/>
      <c r="LQR79" s="65"/>
      <c r="LQS79" s="69"/>
      <c r="LQT79" s="69"/>
      <c r="LQU79" s="70"/>
      <c r="LQV79" s="70"/>
      <c r="LQW79" s="70"/>
      <c r="LQX79" s="71"/>
      <c r="LQZ79" s="65"/>
      <c r="LRA79" s="69"/>
      <c r="LRB79" s="69"/>
      <c r="LRC79" s="70"/>
      <c r="LRD79" s="70"/>
      <c r="LRE79" s="70"/>
      <c r="LRF79" s="71"/>
      <c r="LRH79" s="65"/>
      <c r="LRI79" s="69"/>
      <c r="LRJ79" s="69"/>
      <c r="LRK79" s="70"/>
      <c r="LRL79" s="70"/>
      <c r="LRM79" s="70"/>
      <c r="LRN79" s="71"/>
      <c r="LRP79" s="65"/>
      <c r="LRQ79" s="69"/>
      <c r="LRR79" s="69"/>
      <c r="LRS79" s="70"/>
      <c r="LRT79" s="70"/>
      <c r="LRU79" s="70"/>
      <c r="LRV79" s="71"/>
      <c r="LRX79" s="65"/>
      <c r="LRY79" s="69"/>
      <c r="LRZ79" s="69"/>
      <c r="LSA79" s="70"/>
      <c r="LSB79" s="70"/>
      <c r="LSC79" s="70"/>
      <c r="LSD79" s="71"/>
      <c r="LSF79" s="65"/>
      <c r="LSG79" s="69"/>
      <c r="LSH79" s="69"/>
      <c r="LSI79" s="70"/>
      <c r="LSJ79" s="70"/>
      <c r="LSK79" s="70"/>
      <c r="LSL79" s="71"/>
      <c r="LSN79" s="65"/>
      <c r="LSO79" s="69"/>
      <c r="LSP79" s="69"/>
      <c r="LSQ79" s="70"/>
      <c r="LSR79" s="70"/>
      <c r="LSS79" s="70"/>
      <c r="LST79" s="71"/>
      <c r="LSV79" s="65"/>
      <c r="LSW79" s="69"/>
      <c r="LSX79" s="69"/>
      <c r="LSY79" s="70"/>
      <c r="LSZ79" s="70"/>
      <c r="LTA79" s="70"/>
      <c r="LTB79" s="71"/>
      <c r="LTD79" s="65"/>
      <c r="LTE79" s="69"/>
      <c r="LTF79" s="69"/>
      <c r="LTG79" s="70"/>
      <c r="LTH79" s="70"/>
      <c r="LTI79" s="70"/>
      <c r="LTJ79" s="71"/>
      <c r="LTL79" s="65"/>
      <c r="LTM79" s="69"/>
      <c r="LTN79" s="69"/>
      <c r="LTO79" s="70"/>
      <c r="LTP79" s="70"/>
      <c r="LTQ79" s="70"/>
      <c r="LTR79" s="71"/>
      <c r="LTT79" s="65"/>
      <c r="LTU79" s="69"/>
      <c r="LTV79" s="69"/>
      <c r="LTW79" s="70"/>
      <c r="LTX79" s="70"/>
      <c r="LTY79" s="70"/>
      <c r="LTZ79" s="71"/>
      <c r="LUB79" s="65"/>
      <c r="LUC79" s="69"/>
      <c r="LUD79" s="69"/>
      <c r="LUE79" s="70"/>
      <c r="LUF79" s="70"/>
      <c r="LUG79" s="70"/>
      <c r="LUH79" s="71"/>
      <c r="LUJ79" s="65"/>
      <c r="LUK79" s="69"/>
      <c r="LUL79" s="69"/>
      <c r="LUM79" s="70"/>
      <c r="LUN79" s="70"/>
      <c r="LUO79" s="70"/>
      <c r="LUP79" s="71"/>
      <c r="LUR79" s="65"/>
      <c r="LUS79" s="69"/>
      <c r="LUT79" s="69"/>
      <c r="LUU79" s="70"/>
      <c r="LUV79" s="70"/>
      <c r="LUW79" s="70"/>
      <c r="LUX79" s="71"/>
      <c r="LUZ79" s="65"/>
      <c r="LVA79" s="69"/>
      <c r="LVB79" s="69"/>
      <c r="LVC79" s="70"/>
      <c r="LVD79" s="70"/>
      <c r="LVE79" s="70"/>
      <c r="LVF79" s="71"/>
      <c r="LVH79" s="65"/>
      <c r="LVI79" s="69"/>
      <c r="LVJ79" s="69"/>
      <c r="LVK79" s="70"/>
      <c r="LVL79" s="70"/>
      <c r="LVM79" s="70"/>
      <c r="LVN79" s="71"/>
      <c r="LVP79" s="65"/>
      <c r="LVQ79" s="69"/>
      <c r="LVR79" s="69"/>
      <c r="LVS79" s="70"/>
      <c r="LVT79" s="70"/>
      <c r="LVU79" s="70"/>
      <c r="LVV79" s="71"/>
      <c r="LVX79" s="65"/>
      <c r="LVY79" s="69"/>
      <c r="LVZ79" s="69"/>
      <c r="LWA79" s="70"/>
      <c r="LWB79" s="70"/>
      <c r="LWC79" s="70"/>
      <c r="LWD79" s="71"/>
      <c r="LWF79" s="65"/>
      <c r="LWG79" s="69"/>
      <c r="LWH79" s="69"/>
      <c r="LWI79" s="70"/>
      <c r="LWJ79" s="70"/>
      <c r="LWK79" s="70"/>
      <c r="LWL79" s="71"/>
      <c r="LWN79" s="65"/>
      <c r="LWO79" s="69"/>
      <c r="LWP79" s="69"/>
      <c r="LWQ79" s="70"/>
      <c r="LWR79" s="70"/>
      <c r="LWS79" s="70"/>
      <c r="LWT79" s="71"/>
      <c r="LWV79" s="65"/>
      <c r="LWW79" s="69"/>
      <c r="LWX79" s="69"/>
      <c r="LWY79" s="70"/>
      <c r="LWZ79" s="70"/>
      <c r="LXA79" s="70"/>
      <c r="LXB79" s="71"/>
      <c r="LXD79" s="65"/>
      <c r="LXE79" s="69"/>
      <c r="LXF79" s="69"/>
      <c r="LXG79" s="70"/>
      <c r="LXH79" s="70"/>
      <c r="LXI79" s="70"/>
      <c r="LXJ79" s="71"/>
      <c r="LXL79" s="65"/>
      <c r="LXM79" s="69"/>
      <c r="LXN79" s="69"/>
      <c r="LXO79" s="70"/>
      <c r="LXP79" s="70"/>
      <c r="LXQ79" s="70"/>
      <c r="LXR79" s="71"/>
      <c r="LXT79" s="65"/>
      <c r="LXU79" s="69"/>
      <c r="LXV79" s="69"/>
      <c r="LXW79" s="70"/>
      <c r="LXX79" s="70"/>
      <c r="LXY79" s="70"/>
      <c r="LXZ79" s="71"/>
      <c r="LYB79" s="65"/>
      <c r="LYC79" s="69"/>
      <c r="LYD79" s="69"/>
      <c r="LYE79" s="70"/>
      <c r="LYF79" s="70"/>
      <c r="LYG79" s="70"/>
      <c r="LYH79" s="71"/>
      <c r="LYJ79" s="65"/>
      <c r="LYK79" s="69"/>
      <c r="LYL79" s="69"/>
      <c r="LYM79" s="70"/>
      <c r="LYN79" s="70"/>
      <c r="LYO79" s="70"/>
      <c r="LYP79" s="71"/>
      <c r="LYR79" s="65"/>
      <c r="LYS79" s="69"/>
      <c r="LYT79" s="69"/>
      <c r="LYU79" s="70"/>
      <c r="LYV79" s="70"/>
      <c r="LYW79" s="70"/>
      <c r="LYX79" s="71"/>
      <c r="LYZ79" s="65"/>
      <c r="LZA79" s="69"/>
      <c r="LZB79" s="69"/>
      <c r="LZC79" s="70"/>
      <c r="LZD79" s="70"/>
      <c r="LZE79" s="70"/>
      <c r="LZF79" s="71"/>
      <c r="LZH79" s="65"/>
      <c r="LZI79" s="69"/>
      <c r="LZJ79" s="69"/>
      <c r="LZK79" s="70"/>
      <c r="LZL79" s="70"/>
      <c r="LZM79" s="70"/>
      <c r="LZN79" s="71"/>
      <c r="LZP79" s="65"/>
      <c r="LZQ79" s="69"/>
      <c r="LZR79" s="69"/>
      <c r="LZS79" s="70"/>
      <c r="LZT79" s="70"/>
      <c r="LZU79" s="70"/>
      <c r="LZV79" s="71"/>
      <c r="LZX79" s="65"/>
      <c r="LZY79" s="69"/>
      <c r="LZZ79" s="69"/>
      <c r="MAA79" s="70"/>
      <c r="MAB79" s="70"/>
      <c r="MAC79" s="70"/>
      <c r="MAD79" s="71"/>
      <c r="MAF79" s="65"/>
      <c r="MAG79" s="69"/>
      <c r="MAH79" s="69"/>
      <c r="MAI79" s="70"/>
      <c r="MAJ79" s="70"/>
      <c r="MAK79" s="70"/>
      <c r="MAL79" s="71"/>
      <c r="MAN79" s="65"/>
      <c r="MAO79" s="69"/>
      <c r="MAP79" s="69"/>
      <c r="MAQ79" s="70"/>
      <c r="MAR79" s="70"/>
      <c r="MAS79" s="70"/>
      <c r="MAT79" s="71"/>
      <c r="MAV79" s="65"/>
      <c r="MAW79" s="69"/>
      <c r="MAX79" s="69"/>
      <c r="MAY79" s="70"/>
      <c r="MAZ79" s="70"/>
      <c r="MBA79" s="70"/>
      <c r="MBB79" s="71"/>
      <c r="MBD79" s="65"/>
      <c r="MBE79" s="69"/>
      <c r="MBF79" s="69"/>
      <c r="MBG79" s="70"/>
      <c r="MBH79" s="70"/>
      <c r="MBI79" s="70"/>
      <c r="MBJ79" s="71"/>
      <c r="MBL79" s="65"/>
      <c r="MBM79" s="69"/>
      <c r="MBN79" s="69"/>
      <c r="MBO79" s="70"/>
      <c r="MBP79" s="70"/>
      <c r="MBQ79" s="70"/>
      <c r="MBR79" s="71"/>
      <c r="MBT79" s="65"/>
      <c r="MBU79" s="69"/>
      <c r="MBV79" s="69"/>
      <c r="MBW79" s="70"/>
      <c r="MBX79" s="70"/>
      <c r="MBY79" s="70"/>
      <c r="MBZ79" s="71"/>
      <c r="MCB79" s="65"/>
      <c r="MCC79" s="69"/>
      <c r="MCD79" s="69"/>
      <c r="MCE79" s="70"/>
      <c r="MCF79" s="70"/>
      <c r="MCG79" s="70"/>
      <c r="MCH79" s="71"/>
      <c r="MCJ79" s="65"/>
      <c r="MCK79" s="69"/>
      <c r="MCL79" s="69"/>
      <c r="MCM79" s="70"/>
      <c r="MCN79" s="70"/>
      <c r="MCO79" s="70"/>
      <c r="MCP79" s="71"/>
      <c r="MCR79" s="65"/>
      <c r="MCS79" s="69"/>
      <c r="MCT79" s="69"/>
      <c r="MCU79" s="70"/>
      <c r="MCV79" s="70"/>
      <c r="MCW79" s="70"/>
      <c r="MCX79" s="71"/>
      <c r="MCZ79" s="65"/>
      <c r="MDA79" s="69"/>
      <c r="MDB79" s="69"/>
      <c r="MDC79" s="70"/>
      <c r="MDD79" s="70"/>
      <c r="MDE79" s="70"/>
      <c r="MDF79" s="71"/>
      <c r="MDH79" s="65"/>
      <c r="MDI79" s="69"/>
      <c r="MDJ79" s="69"/>
      <c r="MDK79" s="70"/>
      <c r="MDL79" s="70"/>
      <c r="MDM79" s="70"/>
      <c r="MDN79" s="71"/>
      <c r="MDP79" s="65"/>
      <c r="MDQ79" s="69"/>
      <c r="MDR79" s="69"/>
      <c r="MDS79" s="70"/>
      <c r="MDT79" s="70"/>
      <c r="MDU79" s="70"/>
      <c r="MDV79" s="71"/>
      <c r="MDX79" s="65"/>
      <c r="MDY79" s="69"/>
      <c r="MDZ79" s="69"/>
      <c r="MEA79" s="70"/>
      <c r="MEB79" s="70"/>
      <c r="MEC79" s="70"/>
      <c r="MED79" s="71"/>
      <c r="MEF79" s="65"/>
      <c r="MEG79" s="69"/>
      <c r="MEH79" s="69"/>
      <c r="MEI79" s="70"/>
      <c r="MEJ79" s="70"/>
      <c r="MEK79" s="70"/>
      <c r="MEL79" s="71"/>
      <c r="MEN79" s="65"/>
      <c r="MEO79" s="69"/>
      <c r="MEP79" s="69"/>
      <c r="MEQ79" s="70"/>
      <c r="MER79" s="70"/>
      <c r="MES79" s="70"/>
      <c r="MET79" s="71"/>
      <c r="MEV79" s="65"/>
      <c r="MEW79" s="69"/>
      <c r="MEX79" s="69"/>
      <c r="MEY79" s="70"/>
      <c r="MEZ79" s="70"/>
      <c r="MFA79" s="70"/>
      <c r="MFB79" s="71"/>
      <c r="MFD79" s="65"/>
      <c r="MFE79" s="69"/>
      <c r="MFF79" s="69"/>
      <c r="MFG79" s="70"/>
      <c r="MFH79" s="70"/>
      <c r="MFI79" s="70"/>
      <c r="MFJ79" s="71"/>
      <c r="MFL79" s="65"/>
      <c r="MFM79" s="69"/>
      <c r="MFN79" s="69"/>
      <c r="MFO79" s="70"/>
      <c r="MFP79" s="70"/>
      <c r="MFQ79" s="70"/>
      <c r="MFR79" s="71"/>
      <c r="MFT79" s="65"/>
      <c r="MFU79" s="69"/>
      <c r="MFV79" s="69"/>
      <c r="MFW79" s="70"/>
      <c r="MFX79" s="70"/>
      <c r="MFY79" s="70"/>
      <c r="MFZ79" s="71"/>
      <c r="MGB79" s="65"/>
      <c r="MGC79" s="69"/>
      <c r="MGD79" s="69"/>
      <c r="MGE79" s="70"/>
      <c r="MGF79" s="70"/>
      <c r="MGG79" s="70"/>
      <c r="MGH79" s="71"/>
      <c r="MGJ79" s="65"/>
      <c r="MGK79" s="69"/>
      <c r="MGL79" s="69"/>
      <c r="MGM79" s="70"/>
      <c r="MGN79" s="70"/>
      <c r="MGO79" s="70"/>
      <c r="MGP79" s="71"/>
      <c r="MGR79" s="65"/>
      <c r="MGS79" s="69"/>
      <c r="MGT79" s="69"/>
      <c r="MGU79" s="70"/>
      <c r="MGV79" s="70"/>
      <c r="MGW79" s="70"/>
      <c r="MGX79" s="71"/>
      <c r="MGZ79" s="65"/>
      <c r="MHA79" s="69"/>
      <c r="MHB79" s="69"/>
      <c r="MHC79" s="70"/>
      <c r="MHD79" s="70"/>
      <c r="MHE79" s="70"/>
      <c r="MHF79" s="71"/>
      <c r="MHH79" s="65"/>
      <c r="MHI79" s="69"/>
      <c r="MHJ79" s="69"/>
      <c r="MHK79" s="70"/>
      <c r="MHL79" s="70"/>
      <c r="MHM79" s="70"/>
      <c r="MHN79" s="71"/>
      <c r="MHP79" s="65"/>
      <c r="MHQ79" s="69"/>
      <c r="MHR79" s="69"/>
      <c r="MHS79" s="70"/>
      <c r="MHT79" s="70"/>
      <c r="MHU79" s="70"/>
      <c r="MHV79" s="71"/>
      <c r="MHX79" s="65"/>
      <c r="MHY79" s="69"/>
      <c r="MHZ79" s="69"/>
      <c r="MIA79" s="70"/>
      <c r="MIB79" s="70"/>
      <c r="MIC79" s="70"/>
      <c r="MID79" s="71"/>
      <c r="MIF79" s="65"/>
      <c r="MIG79" s="69"/>
      <c r="MIH79" s="69"/>
      <c r="MII79" s="70"/>
      <c r="MIJ79" s="70"/>
      <c r="MIK79" s="70"/>
      <c r="MIL79" s="71"/>
      <c r="MIN79" s="65"/>
      <c r="MIO79" s="69"/>
      <c r="MIP79" s="69"/>
      <c r="MIQ79" s="70"/>
      <c r="MIR79" s="70"/>
      <c r="MIS79" s="70"/>
      <c r="MIT79" s="71"/>
      <c r="MIV79" s="65"/>
      <c r="MIW79" s="69"/>
      <c r="MIX79" s="69"/>
      <c r="MIY79" s="70"/>
      <c r="MIZ79" s="70"/>
      <c r="MJA79" s="70"/>
      <c r="MJB79" s="71"/>
      <c r="MJD79" s="65"/>
      <c r="MJE79" s="69"/>
      <c r="MJF79" s="69"/>
      <c r="MJG79" s="70"/>
      <c r="MJH79" s="70"/>
      <c r="MJI79" s="70"/>
      <c r="MJJ79" s="71"/>
      <c r="MJL79" s="65"/>
      <c r="MJM79" s="69"/>
      <c r="MJN79" s="69"/>
      <c r="MJO79" s="70"/>
      <c r="MJP79" s="70"/>
      <c r="MJQ79" s="70"/>
      <c r="MJR79" s="71"/>
      <c r="MJT79" s="65"/>
      <c r="MJU79" s="69"/>
      <c r="MJV79" s="69"/>
      <c r="MJW79" s="70"/>
      <c r="MJX79" s="70"/>
      <c r="MJY79" s="70"/>
      <c r="MJZ79" s="71"/>
      <c r="MKB79" s="65"/>
      <c r="MKC79" s="69"/>
      <c r="MKD79" s="69"/>
      <c r="MKE79" s="70"/>
      <c r="MKF79" s="70"/>
      <c r="MKG79" s="70"/>
      <c r="MKH79" s="71"/>
      <c r="MKJ79" s="65"/>
      <c r="MKK79" s="69"/>
      <c r="MKL79" s="69"/>
      <c r="MKM79" s="70"/>
      <c r="MKN79" s="70"/>
      <c r="MKO79" s="70"/>
      <c r="MKP79" s="71"/>
      <c r="MKR79" s="65"/>
      <c r="MKS79" s="69"/>
      <c r="MKT79" s="69"/>
      <c r="MKU79" s="70"/>
      <c r="MKV79" s="70"/>
      <c r="MKW79" s="70"/>
      <c r="MKX79" s="71"/>
      <c r="MKZ79" s="65"/>
      <c r="MLA79" s="69"/>
      <c r="MLB79" s="69"/>
      <c r="MLC79" s="70"/>
      <c r="MLD79" s="70"/>
      <c r="MLE79" s="70"/>
      <c r="MLF79" s="71"/>
      <c r="MLH79" s="65"/>
      <c r="MLI79" s="69"/>
      <c r="MLJ79" s="69"/>
      <c r="MLK79" s="70"/>
      <c r="MLL79" s="70"/>
      <c r="MLM79" s="70"/>
      <c r="MLN79" s="71"/>
      <c r="MLP79" s="65"/>
      <c r="MLQ79" s="69"/>
      <c r="MLR79" s="69"/>
      <c r="MLS79" s="70"/>
      <c r="MLT79" s="70"/>
      <c r="MLU79" s="70"/>
      <c r="MLV79" s="71"/>
      <c r="MLX79" s="65"/>
      <c r="MLY79" s="69"/>
      <c r="MLZ79" s="69"/>
      <c r="MMA79" s="70"/>
      <c r="MMB79" s="70"/>
      <c r="MMC79" s="70"/>
      <c r="MMD79" s="71"/>
      <c r="MMF79" s="65"/>
      <c r="MMG79" s="69"/>
      <c r="MMH79" s="69"/>
      <c r="MMI79" s="70"/>
      <c r="MMJ79" s="70"/>
      <c r="MMK79" s="70"/>
      <c r="MML79" s="71"/>
      <c r="MMN79" s="65"/>
      <c r="MMO79" s="69"/>
      <c r="MMP79" s="69"/>
      <c r="MMQ79" s="70"/>
      <c r="MMR79" s="70"/>
      <c r="MMS79" s="70"/>
      <c r="MMT79" s="71"/>
      <c r="MMV79" s="65"/>
      <c r="MMW79" s="69"/>
      <c r="MMX79" s="69"/>
      <c r="MMY79" s="70"/>
      <c r="MMZ79" s="70"/>
      <c r="MNA79" s="70"/>
      <c r="MNB79" s="71"/>
      <c r="MND79" s="65"/>
      <c r="MNE79" s="69"/>
      <c r="MNF79" s="69"/>
      <c r="MNG79" s="70"/>
      <c r="MNH79" s="70"/>
      <c r="MNI79" s="70"/>
      <c r="MNJ79" s="71"/>
      <c r="MNL79" s="65"/>
      <c r="MNM79" s="69"/>
      <c r="MNN79" s="69"/>
      <c r="MNO79" s="70"/>
      <c r="MNP79" s="70"/>
      <c r="MNQ79" s="70"/>
      <c r="MNR79" s="71"/>
      <c r="MNT79" s="65"/>
      <c r="MNU79" s="69"/>
      <c r="MNV79" s="69"/>
      <c r="MNW79" s="70"/>
      <c r="MNX79" s="70"/>
      <c r="MNY79" s="70"/>
      <c r="MNZ79" s="71"/>
      <c r="MOB79" s="65"/>
      <c r="MOC79" s="69"/>
      <c r="MOD79" s="69"/>
      <c r="MOE79" s="70"/>
      <c r="MOF79" s="70"/>
      <c r="MOG79" s="70"/>
      <c r="MOH79" s="71"/>
      <c r="MOJ79" s="65"/>
      <c r="MOK79" s="69"/>
      <c r="MOL79" s="69"/>
      <c r="MOM79" s="70"/>
      <c r="MON79" s="70"/>
      <c r="MOO79" s="70"/>
      <c r="MOP79" s="71"/>
      <c r="MOR79" s="65"/>
      <c r="MOS79" s="69"/>
      <c r="MOT79" s="69"/>
      <c r="MOU79" s="70"/>
      <c r="MOV79" s="70"/>
      <c r="MOW79" s="70"/>
      <c r="MOX79" s="71"/>
      <c r="MOZ79" s="65"/>
      <c r="MPA79" s="69"/>
      <c r="MPB79" s="69"/>
      <c r="MPC79" s="70"/>
      <c r="MPD79" s="70"/>
      <c r="MPE79" s="70"/>
      <c r="MPF79" s="71"/>
      <c r="MPH79" s="65"/>
      <c r="MPI79" s="69"/>
      <c r="MPJ79" s="69"/>
      <c r="MPK79" s="70"/>
      <c r="MPL79" s="70"/>
      <c r="MPM79" s="70"/>
      <c r="MPN79" s="71"/>
      <c r="MPP79" s="65"/>
      <c r="MPQ79" s="69"/>
      <c r="MPR79" s="69"/>
      <c r="MPS79" s="70"/>
      <c r="MPT79" s="70"/>
      <c r="MPU79" s="70"/>
      <c r="MPV79" s="71"/>
      <c r="MPX79" s="65"/>
      <c r="MPY79" s="69"/>
      <c r="MPZ79" s="69"/>
      <c r="MQA79" s="70"/>
      <c r="MQB79" s="70"/>
      <c r="MQC79" s="70"/>
      <c r="MQD79" s="71"/>
      <c r="MQF79" s="65"/>
      <c r="MQG79" s="69"/>
      <c r="MQH79" s="69"/>
      <c r="MQI79" s="70"/>
      <c r="MQJ79" s="70"/>
      <c r="MQK79" s="70"/>
      <c r="MQL79" s="71"/>
      <c r="MQN79" s="65"/>
      <c r="MQO79" s="69"/>
      <c r="MQP79" s="69"/>
      <c r="MQQ79" s="70"/>
      <c r="MQR79" s="70"/>
      <c r="MQS79" s="70"/>
      <c r="MQT79" s="71"/>
      <c r="MQV79" s="65"/>
      <c r="MQW79" s="69"/>
      <c r="MQX79" s="69"/>
      <c r="MQY79" s="70"/>
      <c r="MQZ79" s="70"/>
      <c r="MRA79" s="70"/>
      <c r="MRB79" s="71"/>
      <c r="MRD79" s="65"/>
      <c r="MRE79" s="69"/>
      <c r="MRF79" s="69"/>
      <c r="MRG79" s="70"/>
      <c r="MRH79" s="70"/>
      <c r="MRI79" s="70"/>
      <c r="MRJ79" s="71"/>
      <c r="MRL79" s="65"/>
      <c r="MRM79" s="69"/>
      <c r="MRN79" s="69"/>
      <c r="MRO79" s="70"/>
      <c r="MRP79" s="70"/>
      <c r="MRQ79" s="70"/>
      <c r="MRR79" s="71"/>
      <c r="MRT79" s="65"/>
      <c r="MRU79" s="69"/>
      <c r="MRV79" s="69"/>
      <c r="MRW79" s="70"/>
      <c r="MRX79" s="70"/>
      <c r="MRY79" s="70"/>
      <c r="MRZ79" s="71"/>
      <c r="MSB79" s="65"/>
      <c r="MSC79" s="69"/>
      <c r="MSD79" s="69"/>
      <c r="MSE79" s="70"/>
      <c r="MSF79" s="70"/>
      <c r="MSG79" s="70"/>
      <c r="MSH79" s="71"/>
      <c r="MSJ79" s="65"/>
      <c r="MSK79" s="69"/>
      <c r="MSL79" s="69"/>
      <c r="MSM79" s="70"/>
      <c r="MSN79" s="70"/>
      <c r="MSO79" s="70"/>
      <c r="MSP79" s="71"/>
      <c r="MSR79" s="65"/>
      <c r="MSS79" s="69"/>
      <c r="MST79" s="69"/>
      <c r="MSU79" s="70"/>
      <c r="MSV79" s="70"/>
      <c r="MSW79" s="70"/>
      <c r="MSX79" s="71"/>
      <c r="MSZ79" s="65"/>
      <c r="MTA79" s="69"/>
      <c r="MTB79" s="69"/>
      <c r="MTC79" s="70"/>
      <c r="MTD79" s="70"/>
      <c r="MTE79" s="70"/>
      <c r="MTF79" s="71"/>
      <c r="MTH79" s="65"/>
      <c r="MTI79" s="69"/>
      <c r="MTJ79" s="69"/>
      <c r="MTK79" s="70"/>
      <c r="MTL79" s="70"/>
      <c r="MTM79" s="70"/>
      <c r="MTN79" s="71"/>
      <c r="MTP79" s="65"/>
      <c r="MTQ79" s="69"/>
      <c r="MTR79" s="69"/>
      <c r="MTS79" s="70"/>
      <c r="MTT79" s="70"/>
      <c r="MTU79" s="70"/>
      <c r="MTV79" s="71"/>
      <c r="MTX79" s="65"/>
      <c r="MTY79" s="69"/>
      <c r="MTZ79" s="69"/>
      <c r="MUA79" s="70"/>
      <c r="MUB79" s="70"/>
      <c r="MUC79" s="70"/>
      <c r="MUD79" s="71"/>
      <c r="MUF79" s="65"/>
      <c r="MUG79" s="69"/>
      <c r="MUH79" s="69"/>
      <c r="MUI79" s="70"/>
      <c r="MUJ79" s="70"/>
      <c r="MUK79" s="70"/>
      <c r="MUL79" s="71"/>
      <c r="MUN79" s="65"/>
      <c r="MUO79" s="69"/>
      <c r="MUP79" s="69"/>
      <c r="MUQ79" s="70"/>
      <c r="MUR79" s="70"/>
      <c r="MUS79" s="70"/>
      <c r="MUT79" s="71"/>
      <c r="MUV79" s="65"/>
      <c r="MUW79" s="69"/>
      <c r="MUX79" s="69"/>
      <c r="MUY79" s="70"/>
      <c r="MUZ79" s="70"/>
      <c r="MVA79" s="70"/>
      <c r="MVB79" s="71"/>
      <c r="MVD79" s="65"/>
      <c r="MVE79" s="69"/>
      <c r="MVF79" s="69"/>
      <c r="MVG79" s="70"/>
      <c r="MVH79" s="70"/>
      <c r="MVI79" s="70"/>
      <c r="MVJ79" s="71"/>
      <c r="MVL79" s="65"/>
      <c r="MVM79" s="69"/>
      <c r="MVN79" s="69"/>
      <c r="MVO79" s="70"/>
      <c r="MVP79" s="70"/>
      <c r="MVQ79" s="70"/>
      <c r="MVR79" s="71"/>
      <c r="MVT79" s="65"/>
      <c r="MVU79" s="69"/>
      <c r="MVV79" s="69"/>
      <c r="MVW79" s="70"/>
      <c r="MVX79" s="70"/>
      <c r="MVY79" s="70"/>
      <c r="MVZ79" s="71"/>
      <c r="MWB79" s="65"/>
      <c r="MWC79" s="69"/>
      <c r="MWD79" s="69"/>
      <c r="MWE79" s="70"/>
      <c r="MWF79" s="70"/>
      <c r="MWG79" s="70"/>
      <c r="MWH79" s="71"/>
      <c r="MWJ79" s="65"/>
      <c r="MWK79" s="69"/>
      <c r="MWL79" s="69"/>
      <c r="MWM79" s="70"/>
      <c r="MWN79" s="70"/>
      <c r="MWO79" s="70"/>
      <c r="MWP79" s="71"/>
      <c r="MWR79" s="65"/>
      <c r="MWS79" s="69"/>
      <c r="MWT79" s="69"/>
      <c r="MWU79" s="70"/>
      <c r="MWV79" s="70"/>
      <c r="MWW79" s="70"/>
      <c r="MWX79" s="71"/>
      <c r="MWZ79" s="65"/>
      <c r="MXA79" s="69"/>
      <c r="MXB79" s="69"/>
      <c r="MXC79" s="70"/>
      <c r="MXD79" s="70"/>
      <c r="MXE79" s="70"/>
      <c r="MXF79" s="71"/>
      <c r="MXH79" s="65"/>
      <c r="MXI79" s="69"/>
      <c r="MXJ79" s="69"/>
      <c r="MXK79" s="70"/>
      <c r="MXL79" s="70"/>
      <c r="MXM79" s="70"/>
      <c r="MXN79" s="71"/>
      <c r="MXP79" s="65"/>
      <c r="MXQ79" s="69"/>
      <c r="MXR79" s="69"/>
      <c r="MXS79" s="70"/>
      <c r="MXT79" s="70"/>
      <c r="MXU79" s="70"/>
      <c r="MXV79" s="71"/>
      <c r="MXX79" s="65"/>
      <c r="MXY79" s="69"/>
      <c r="MXZ79" s="69"/>
      <c r="MYA79" s="70"/>
      <c r="MYB79" s="70"/>
      <c r="MYC79" s="70"/>
      <c r="MYD79" s="71"/>
      <c r="MYF79" s="65"/>
      <c r="MYG79" s="69"/>
      <c r="MYH79" s="69"/>
      <c r="MYI79" s="70"/>
      <c r="MYJ79" s="70"/>
      <c r="MYK79" s="70"/>
      <c r="MYL79" s="71"/>
      <c r="MYN79" s="65"/>
      <c r="MYO79" s="69"/>
      <c r="MYP79" s="69"/>
      <c r="MYQ79" s="70"/>
      <c r="MYR79" s="70"/>
      <c r="MYS79" s="70"/>
      <c r="MYT79" s="71"/>
      <c r="MYV79" s="65"/>
      <c r="MYW79" s="69"/>
      <c r="MYX79" s="69"/>
      <c r="MYY79" s="70"/>
      <c r="MYZ79" s="70"/>
      <c r="MZA79" s="70"/>
      <c r="MZB79" s="71"/>
      <c r="MZD79" s="65"/>
      <c r="MZE79" s="69"/>
      <c r="MZF79" s="69"/>
      <c r="MZG79" s="70"/>
      <c r="MZH79" s="70"/>
      <c r="MZI79" s="70"/>
      <c r="MZJ79" s="71"/>
      <c r="MZL79" s="65"/>
      <c r="MZM79" s="69"/>
      <c r="MZN79" s="69"/>
      <c r="MZO79" s="70"/>
      <c r="MZP79" s="70"/>
      <c r="MZQ79" s="70"/>
      <c r="MZR79" s="71"/>
      <c r="MZT79" s="65"/>
      <c r="MZU79" s="69"/>
      <c r="MZV79" s="69"/>
      <c r="MZW79" s="70"/>
      <c r="MZX79" s="70"/>
      <c r="MZY79" s="70"/>
      <c r="MZZ79" s="71"/>
      <c r="NAB79" s="65"/>
      <c r="NAC79" s="69"/>
      <c r="NAD79" s="69"/>
      <c r="NAE79" s="70"/>
      <c r="NAF79" s="70"/>
      <c r="NAG79" s="70"/>
      <c r="NAH79" s="71"/>
      <c r="NAJ79" s="65"/>
      <c r="NAK79" s="69"/>
      <c r="NAL79" s="69"/>
      <c r="NAM79" s="70"/>
      <c r="NAN79" s="70"/>
      <c r="NAO79" s="70"/>
      <c r="NAP79" s="71"/>
      <c r="NAR79" s="65"/>
      <c r="NAS79" s="69"/>
      <c r="NAT79" s="69"/>
      <c r="NAU79" s="70"/>
      <c r="NAV79" s="70"/>
      <c r="NAW79" s="70"/>
      <c r="NAX79" s="71"/>
      <c r="NAZ79" s="65"/>
      <c r="NBA79" s="69"/>
      <c r="NBB79" s="69"/>
      <c r="NBC79" s="70"/>
      <c r="NBD79" s="70"/>
      <c r="NBE79" s="70"/>
      <c r="NBF79" s="71"/>
      <c r="NBH79" s="65"/>
      <c r="NBI79" s="69"/>
      <c r="NBJ79" s="69"/>
      <c r="NBK79" s="70"/>
      <c r="NBL79" s="70"/>
      <c r="NBM79" s="70"/>
      <c r="NBN79" s="71"/>
      <c r="NBP79" s="65"/>
      <c r="NBQ79" s="69"/>
      <c r="NBR79" s="69"/>
      <c r="NBS79" s="70"/>
      <c r="NBT79" s="70"/>
      <c r="NBU79" s="70"/>
      <c r="NBV79" s="71"/>
      <c r="NBX79" s="65"/>
      <c r="NBY79" s="69"/>
      <c r="NBZ79" s="69"/>
      <c r="NCA79" s="70"/>
      <c r="NCB79" s="70"/>
      <c r="NCC79" s="70"/>
      <c r="NCD79" s="71"/>
      <c r="NCF79" s="65"/>
      <c r="NCG79" s="69"/>
      <c r="NCH79" s="69"/>
      <c r="NCI79" s="70"/>
      <c r="NCJ79" s="70"/>
      <c r="NCK79" s="70"/>
      <c r="NCL79" s="71"/>
      <c r="NCN79" s="65"/>
      <c r="NCO79" s="69"/>
      <c r="NCP79" s="69"/>
      <c r="NCQ79" s="70"/>
      <c r="NCR79" s="70"/>
      <c r="NCS79" s="70"/>
      <c r="NCT79" s="71"/>
      <c r="NCV79" s="65"/>
      <c r="NCW79" s="69"/>
      <c r="NCX79" s="69"/>
      <c r="NCY79" s="70"/>
      <c r="NCZ79" s="70"/>
      <c r="NDA79" s="70"/>
      <c r="NDB79" s="71"/>
      <c r="NDD79" s="65"/>
      <c r="NDE79" s="69"/>
      <c r="NDF79" s="69"/>
      <c r="NDG79" s="70"/>
      <c r="NDH79" s="70"/>
      <c r="NDI79" s="70"/>
      <c r="NDJ79" s="71"/>
      <c r="NDL79" s="65"/>
      <c r="NDM79" s="69"/>
      <c r="NDN79" s="69"/>
      <c r="NDO79" s="70"/>
      <c r="NDP79" s="70"/>
      <c r="NDQ79" s="70"/>
      <c r="NDR79" s="71"/>
      <c r="NDT79" s="65"/>
      <c r="NDU79" s="69"/>
      <c r="NDV79" s="69"/>
      <c r="NDW79" s="70"/>
      <c r="NDX79" s="70"/>
      <c r="NDY79" s="70"/>
      <c r="NDZ79" s="71"/>
      <c r="NEB79" s="65"/>
      <c r="NEC79" s="69"/>
      <c r="NED79" s="69"/>
      <c r="NEE79" s="70"/>
      <c r="NEF79" s="70"/>
      <c r="NEG79" s="70"/>
      <c r="NEH79" s="71"/>
      <c r="NEJ79" s="65"/>
      <c r="NEK79" s="69"/>
      <c r="NEL79" s="69"/>
      <c r="NEM79" s="70"/>
      <c r="NEN79" s="70"/>
      <c r="NEO79" s="70"/>
      <c r="NEP79" s="71"/>
      <c r="NER79" s="65"/>
      <c r="NES79" s="69"/>
      <c r="NET79" s="69"/>
      <c r="NEU79" s="70"/>
      <c r="NEV79" s="70"/>
      <c r="NEW79" s="70"/>
      <c r="NEX79" s="71"/>
      <c r="NEZ79" s="65"/>
      <c r="NFA79" s="69"/>
      <c r="NFB79" s="69"/>
      <c r="NFC79" s="70"/>
      <c r="NFD79" s="70"/>
      <c r="NFE79" s="70"/>
      <c r="NFF79" s="71"/>
      <c r="NFH79" s="65"/>
      <c r="NFI79" s="69"/>
      <c r="NFJ79" s="69"/>
      <c r="NFK79" s="70"/>
      <c r="NFL79" s="70"/>
      <c r="NFM79" s="70"/>
      <c r="NFN79" s="71"/>
      <c r="NFP79" s="65"/>
      <c r="NFQ79" s="69"/>
      <c r="NFR79" s="69"/>
      <c r="NFS79" s="70"/>
      <c r="NFT79" s="70"/>
      <c r="NFU79" s="70"/>
      <c r="NFV79" s="71"/>
      <c r="NFX79" s="65"/>
      <c r="NFY79" s="69"/>
      <c r="NFZ79" s="69"/>
      <c r="NGA79" s="70"/>
      <c r="NGB79" s="70"/>
      <c r="NGC79" s="70"/>
      <c r="NGD79" s="71"/>
      <c r="NGF79" s="65"/>
      <c r="NGG79" s="69"/>
      <c r="NGH79" s="69"/>
      <c r="NGI79" s="70"/>
      <c r="NGJ79" s="70"/>
      <c r="NGK79" s="70"/>
      <c r="NGL79" s="71"/>
      <c r="NGN79" s="65"/>
      <c r="NGO79" s="69"/>
      <c r="NGP79" s="69"/>
      <c r="NGQ79" s="70"/>
      <c r="NGR79" s="70"/>
      <c r="NGS79" s="70"/>
      <c r="NGT79" s="71"/>
      <c r="NGV79" s="65"/>
      <c r="NGW79" s="69"/>
      <c r="NGX79" s="69"/>
      <c r="NGY79" s="70"/>
      <c r="NGZ79" s="70"/>
      <c r="NHA79" s="70"/>
      <c r="NHB79" s="71"/>
      <c r="NHD79" s="65"/>
      <c r="NHE79" s="69"/>
      <c r="NHF79" s="69"/>
      <c r="NHG79" s="70"/>
      <c r="NHH79" s="70"/>
      <c r="NHI79" s="70"/>
      <c r="NHJ79" s="71"/>
      <c r="NHL79" s="65"/>
      <c r="NHM79" s="69"/>
      <c r="NHN79" s="69"/>
      <c r="NHO79" s="70"/>
      <c r="NHP79" s="70"/>
      <c r="NHQ79" s="70"/>
      <c r="NHR79" s="71"/>
      <c r="NHT79" s="65"/>
      <c r="NHU79" s="69"/>
      <c r="NHV79" s="69"/>
      <c r="NHW79" s="70"/>
      <c r="NHX79" s="70"/>
      <c r="NHY79" s="70"/>
      <c r="NHZ79" s="71"/>
      <c r="NIB79" s="65"/>
      <c r="NIC79" s="69"/>
      <c r="NID79" s="69"/>
      <c r="NIE79" s="70"/>
      <c r="NIF79" s="70"/>
      <c r="NIG79" s="70"/>
      <c r="NIH79" s="71"/>
      <c r="NIJ79" s="65"/>
      <c r="NIK79" s="69"/>
      <c r="NIL79" s="69"/>
      <c r="NIM79" s="70"/>
      <c r="NIN79" s="70"/>
      <c r="NIO79" s="70"/>
      <c r="NIP79" s="71"/>
      <c r="NIR79" s="65"/>
      <c r="NIS79" s="69"/>
      <c r="NIT79" s="69"/>
      <c r="NIU79" s="70"/>
      <c r="NIV79" s="70"/>
      <c r="NIW79" s="70"/>
      <c r="NIX79" s="71"/>
      <c r="NIZ79" s="65"/>
      <c r="NJA79" s="69"/>
      <c r="NJB79" s="69"/>
      <c r="NJC79" s="70"/>
      <c r="NJD79" s="70"/>
      <c r="NJE79" s="70"/>
      <c r="NJF79" s="71"/>
      <c r="NJH79" s="65"/>
      <c r="NJI79" s="69"/>
      <c r="NJJ79" s="69"/>
      <c r="NJK79" s="70"/>
      <c r="NJL79" s="70"/>
      <c r="NJM79" s="70"/>
      <c r="NJN79" s="71"/>
      <c r="NJP79" s="65"/>
      <c r="NJQ79" s="69"/>
      <c r="NJR79" s="69"/>
      <c r="NJS79" s="70"/>
      <c r="NJT79" s="70"/>
      <c r="NJU79" s="70"/>
      <c r="NJV79" s="71"/>
      <c r="NJX79" s="65"/>
      <c r="NJY79" s="69"/>
      <c r="NJZ79" s="69"/>
      <c r="NKA79" s="70"/>
      <c r="NKB79" s="70"/>
      <c r="NKC79" s="70"/>
      <c r="NKD79" s="71"/>
      <c r="NKF79" s="65"/>
      <c r="NKG79" s="69"/>
      <c r="NKH79" s="69"/>
      <c r="NKI79" s="70"/>
      <c r="NKJ79" s="70"/>
      <c r="NKK79" s="70"/>
      <c r="NKL79" s="71"/>
      <c r="NKN79" s="65"/>
      <c r="NKO79" s="69"/>
      <c r="NKP79" s="69"/>
      <c r="NKQ79" s="70"/>
      <c r="NKR79" s="70"/>
      <c r="NKS79" s="70"/>
      <c r="NKT79" s="71"/>
      <c r="NKV79" s="65"/>
      <c r="NKW79" s="69"/>
      <c r="NKX79" s="69"/>
      <c r="NKY79" s="70"/>
      <c r="NKZ79" s="70"/>
      <c r="NLA79" s="70"/>
      <c r="NLB79" s="71"/>
      <c r="NLD79" s="65"/>
      <c r="NLE79" s="69"/>
      <c r="NLF79" s="69"/>
      <c r="NLG79" s="70"/>
      <c r="NLH79" s="70"/>
      <c r="NLI79" s="70"/>
      <c r="NLJ79" s="71"/>
      <c r="NLL79" s="65"/>
      <c r="NLM79" s="69"/>
      <c r="NLN79" s="69"/>
      <c r="NLO79" s="70"/>
      <c r="NLP79" s="70"/>
      <c r="NLQ79" s="70"/>
      <c r="NLR79" s="71"/>
      <c r="NLT79" s="65"/>
      <c r="NLU79" s="69"/>
      <c r="NLV79" s="69"/>
      <c r="NLW79" s="70"/>
      <c r="NLX79" s="70"/>
      <c r="NLY79" s="70"/>
      <c r="NLZ79" s="71"/>
      <c r="NMB79" s="65"/>
      <c r="NMC79" s="69"/>
      <c r="NMD79" s="69"/>
      <c r="NME79" s="70"/>
      <c r="NMF79" s="70"/>
      <c r="NMG79" s="70"/>
      <c r="NMH79" s="71"/>
      <c r="NMJ79" s="65"/>
      <c r="NMK79" s="69"/>
      <c r="NML79" s="69"/>
      <c r="NMM79" s="70"/>
      <c r="NMN79" s="70"/>
      <c r="NMO79" s="70"/>
      <c r="NMP79" s="71"/>
      <c r="NMR79" s="65"/>
      <c r="NMS79" s="69"/>
      <c r="NMT79" s="69"/>
      <c r="NMU79" s="70"/>
      <c r="NMV79" s="70"/>
      <c r="NMW79" s="70"/>
      <c r="NMX79" s="71"/>
      <c r="NMZ79" s="65"/>
      <c r="NNA79" s="69"/>
      <c r="NNB79" s="69"/>
      <c r="NNC79" s="70"/>
      <c r="NND79" s="70"/>
      <c r="NNE79" s="70"/>
      <c r="NNF79" s="71"/>
      <c r="NNH79" s="65"/>
      <c r="NNI79" s="69"/>
      <c r="NNJ79" s="69"/>
      <c r="NNK79" s="70"/>
      <c r="NNL79" s="70"/>
      <c r="NNM79" s="70"/>
      <c r="NNN79" s="71"/>
      <c r="NNP79" s="65"/>
      <c r="NNQ79" s="69"/>
      <c r="NNR79" s="69"/>
      <c r="NNS79" s="70"/>
      <c r="NNT79" s="70"/>
      <c r="NNU79" s="70"/>
      <c r="NNV79" s="71"/>
      <c r="NNX79" s="65"/>
      <c r="NNY79" s="69"/>
      <c r="NNZ79" s="69"/>
      <c r="NOA79" s="70"/>
      <c r="NOB79" s="70"/>
      <c r="NOC79" s="70"/>
      <c r="NOD79" s="71"/>
      <c r="NOF79" s="65"/>
      <c r="NOG79" s="69"/>
      <c r="NOH79" s="69"/>
      <c r="NOI79" s="70"/>
      <c r="NOJ79" s="70"/>
      <c r="NOK79" s="70"/>
      <c r="NOL79" s="71"/>
      <c r="NON79" s="65"/>
      <c r="NOO79" s="69"/>
      <c r="NOP79" s="69"/>
      <c r="NOQ79" s="70"/>
      <c r="NOR79" s="70"/>
      <c r="NOS79" s="70"/>
      <c r="NOT79" s="71"/>
      <c r="NOV79" s="65"/>
      <c r="NOW79" s="69"/>
      <c r="NOX79" s="69"/>
      <c r="NOY79" s="70"/>
      <c r="NOZ79" s="70"/>
      <c r="NPA79" s="70"/>
      <c r="NPB79" s="71"/>
      <c r="NPD79" s="65"/>
      <c r="NPE79" s="69"/>
      <c r="NPF79" s="69"/>
      <c r="NPG79" s="70"/>
      <c r="NPH79" s="70"/>
      <c r="NPI79" s="70"/>
      <c r="NPJ79" s="71"/>
      <c r="NPL79" s="65"/>
      <c r="NPM79" s="69"/>
      <c r="NPN79" s="69"/>
      <c r="NPO79" s="70"/>
      <c r="NPP79" s="70"/>
      <c r="NPQ79" s="70"/>
      <c r="NPR79" s="71"/>
      <c r="NPT79" s="65"/>
      <c r="NPU79" s="69"/>
      <c r="NPV79" s="69"/>
      <c r="NPW79" s="70"/>
      <c r="NPX79" s="70"/>
      <c r="NPY79" s="70"/>
      <c r="NPZ79" s="71"/>
      <c r="NQB79" s="65"/>
      <c r="NQC79" s="69"/>
      <c r="NQD79" s="69"/>
      <c r="NQE79" s="70"/>
      <c r="NQF79" s="70"/>
      <c r="NQG79" s="70"/>
      <c r="NQH79" s="71"/>
      <c r="NQJ79" s="65"/>
      <c r="NQK79" s="69"/>
      <c r="NQL79" s="69"/>
      <c r="NQM79" s="70"/>
      <c r="NQN79" s="70"/>
      <c r="NQO79" s="70"/>
      <c r="NQP79" s="71"/>
      <c r="NQR79" s="65"/>
      <c r="NQS79" s="69"/>
      <c r="NQT79" s="69"/>
      <c r="NQU79" s="70"/>
      <c r="NQV79" s="70"/>
      <c r="NQW79" s="70"/>
      <c r="NQX79" s="71"/>
      <c r="NQZ79" s="65"/>
      <c r="NRA79" s="69"/>
      <c r="NRB79" s="69"/>
      <c r="NRC79" s="70"/>
      <c r="NRD79" s="70"/>
      <c r="NRE79" s="70"/>
      <c r="NRF79" s="71"/>
      <c r="NRH79" s="65"/>
      <c r="NRI79" s="69"/>
      <c r="NRJ79" s="69"/>
      <c r="NRK79" s="70"/>
      <c r="NRL79" s="70"/>
      <c r="NRM79" s="70"/>
      <c r="NRN79" s="71"/>
      <c r="NRP79" s="65"/>
      <c r="NRQ79" s="69"/>
      <c r="NRR79" s="69"/>
      <c r="NRS79" s="70"/>
      <c r="NRT79" s="70"/>
      <c r="NRU79" s="70"/>
      <c r="NRV79" s="71"/>
      <c r="NRX79" s="65"/>
      <c r="NRY79" s="69"/>
      <c r="NRZ79" s="69"/>
      <c r="NSA79" s="70"/>
      <c r="NSB79" s="70"/>
      <c r="NSC79" s="70"/>
      <c r="NSD79" s="71"/>
      <c r="NSF79" s="65"/>
      <c r="NSG79" s="69"/>
      <c r="NSH79" s="69"/>
      <c r="NSI79" s="70"/>
      <c r="NSJ79" s="70"/>
      <c r="NSK79" s="70"/>
      <c r="NSL79" s="71"/>
      <c r="NSN79" s="65"/>
      <c r="NSO79" s="69"/>
      <c r="NSP79" s="69"/>
      <c r="NSQ79" s="70"/>
      <c r="NSR79" s="70"/>
      <c r="NSS79" s="70"/>
      <c r="NST79" s="71"/>
      <c r="NSV79" s="65"/>
      <c r="NSW79" s="69"/>
      <c r="NSX79" s="69"/>
      <c r="NSY79" s="70"/>
      <c r="NSZ79" s="70"/>
      <c r="NTA79" s="70"/>
      <c r="NTB79" s="71"/>
      <c r="NTD79" s="65"/>
      <c r="NTE79" s="69"/>
      <c r="NTF79" s="69"/>
      <c r="NTG79" s="70"/>
      <c r="NTH79" s="70"/>
      <c r="NTI79" s="70"/>
      <c r="NTJ79" s="71"/>
      <c r="NTL79" s="65"/>
      <c r="NTM79" s="69"/>
      <c r="NTN79" s="69"/>
      <c r="NTO79" s="70"/>
      <c r="NTP79" s="70"/>
      <c r="NTQ79" s="70"/>
      <c r="NTR79" s="71"/>
      <c r="NTT79" s="65"/>
      <c r="NTU79" s="69"/>
      <c r="NTV79" s="69"/>
      <c r="NTW79" s="70"/>
      <c r="NTX79" s="70"/>
      <c r="NTY79" s="70"/>
      <c r="NTZ79" s="71"/>
      <c r="NUB79" s="65"/>
      <c r="NUC79" s="69"/>
      <c r="NUD79" s="69"/>
      <c r="NUE79" s="70"/>
      <c r="NUF79" s="70"/>
      <c r="NUG79" s="70"/>
      <c r="NUH79" s="71"/>
      <c r="NUJ79" s="65"/>
      <c r="NUK79" s="69"/>
      <c r="NUL79" s="69"/>
      <c r="NUM79" s="70"/>
      <c r="NUN79" s="70"/>
      <c r="NUO79" s="70"/>
      <c r="NUP79" s="71"/>
      <c r="NUR79" s="65"/>
      <c r="NUS79" s="69"/>
      <c r="NUT79" s="69"/>
      <c r="NUU79" s="70"/>
      <c r="NUV79" s="70"/>
      <c r="NUW79" s="70"/>
      <c r="NUX79" s="71"/>
      <c r="NUZ79" s="65"/>
      <c r="NVA79" s="69"/>
      <c r="NVB79" s="69"/>
      <c r="NVC79" s="70"/>
      <c r="NVD79" s="70"/>
      <c r="NVE79" s="70"/>
      <c r="NVF79" s="71"/>
      <c r="NVH79" s="65"/>
      <c r="NVI79" s="69"/>
      <c r="NVJ79" s="69"/>
      <c r="NVK79" s="70"/>
      <c r="NVL79" s="70"/>
      <c r="NVM79" s="70"/>
      <c r="NVN79" s="71"/>
      <c r="NVP79" s="65"/>
      <c r="NVQ79" s="69"/>
      <c r="NVR79" s="69"/>
      <c r="NVS79" s="70"/>
      <c r="NVT79" s="70"/>
      <c r="NVU79" s="70"/>
      <c r="NVV79" s="71"/>
      <c r="NVX79" s="65"/>
      <c r="NVY79" s="69"/>
      <c r="NVZ79" s="69"/>
      <c r="NWA79" s="70"/>
      <c r="NWB79" s="70"/>
      <c r="NWC79" s="70"/>
      <c r="NWD79" s="71"/>
      <c r="NWF79" s="65"/>
      <c r="NWG79" s="69"/>
      <c r="NWH79" s="69"/>
      <c r="NWI79" s="70"/>
      <c r="NWJ79" s="70"/>
      <c r="NWK79" s="70"/>
      <c r="NWL79" s="71"/>
      <c r="NWN79" s="65"/>
      <c r="NWO79" s="69"/>
      <c r="NWP79" s="69"/>
      <c r="NWQ79" s="70"/>
      <c r="NWR79" s="70"/>
      <c r="NWS79" s="70"/>
      <c r="NWT79" s="71"/>
      <c r="NWV79" s="65"/>
      <c r="NWW79" s="69"/>
      <c r="NWX79" s="69"/>
      <c r="NWY79" s="70"/>
      <c r="NWZ79" s="70"/>
      <c r="NXA79" s="70"/>
      <c r="NXB79" s="71"/>
      <c r="NXD79" s="65"/>
      <c r="NXE79" s="69"/>
      <c r="NXF79" s="69"/>
      <c r="NXG79" s="70"/>
      <c r="NXH79" s="70"/>
      <c r="NXI79" s="70"/>
      <c r="NXJ79" s="71"/>
      <c r="NXL79" s="65"/>
      <c r="NXM79" s="69"/>
      <c r="NXN79" s="69"/>
      <c r="NXO79" s="70"/>
      <c r="NXP79" s="70"/>
      <c r="NXQ79" s="70"/>
      <c r="NXR79" s="71"/>
      <c r="NXT79" s="65"/>
      <c r="NXU79" s="69"/>
      <c r="NXV79" s="69"/>
      <c r="NXW79" s="70"/>
      <c r="NXX79" s="70"/>
      <c r="NXY79" s="70"/>
      <c r="NXZ79" s="71"/>
      <c r="NYB79" s="65"/>
      <c r="NYC79" s="69"/>
      <c r="NYD79" s="69"/>
      <c r="NYE79" s="70"/>
      <c r="NYF79" s="70"/>
      <c r="NYG79" s="70"/>
      <c r="NYH79" s="71"/>
      <c r="NYJ79" s="65"/>
      <c r="NYK79" s="69"/>
      <c r="NYL79" s="69"/>
      <c r="NYM79" s="70"/>
      <c r="NYN79" s="70"/>
      <c r="NYO79" s="70"/>
      <c r="NYP79" s="71"/>
      <c r="NYR79" s="65"/>
      <c r="NYS79" s="69"/>
      <c r="NYT79" s="69"/>
      <c r="NYU79" s="70"/>
      <c r="NYV79" s="70"/>
      <c r="NYW79" s="70"/>
      <c r="NYX79" s="71"/>
      <c r="NYZ79" s="65"/>
      <c r="NZA79" s="69"/>
      <c r="NZB79" s="69"/>
      <c r="NZC79" s="70"/>
      <c r="NZD79" s="70"/>
      <c r="NZE79" s="70"/>
      <c r="NZF79" s="71"/>
      <c r="NZH79" s="65"/>
      <c r="NZI79" s="69"/>
      <c r="NZJ79" s="69"/>
      <c r="NZK79" s="70"/>
      <c r="NZL79" s="70"/>
      <c r="NZM79" s="70"/>
      <c r="NZN79" s="71"/>
      <c r="NZP79" s="65"/>
      <c r="NZQ79" s="69"/>
      <c r="NZR79" s="69"/>
      <c r="NZS79" s="70"/>
      <c r="NZT79" s="70"/>
      <c r="NZU79" s="70"/>
      <c r="NZV79" s="71"/>
      <c r="NZX79" s="65"/>
      <c r="NZY79" s="69"/>
      <c r="NZZ79" s="69"/>
      <c r="OAA79" s="70"/>
      <c r="OAB79" s="70"/>
      <c r="OAC79" s="70"/>
      <c r="OAD79" s="71"/>
      <c r="OAF79" s="65"/>
      <c r="OAG79" s="69"/>
      <c r="OAH79" s="69"/>
      <c r="OAI79" s="70"/>
      <c r="OAJ79" s="70"/>
      <c r="OAK79" s="70"/>
      <c r="OAL79" s="71"/>
      <c r="OAN79" s="65"/>
      <c r="OAO79" s="69"/>
      <c r="OAP79" s="69"/>
      <c r="OAQ79" s="70"/>
      <c r="OAR79" s="70"/>
      <c r="OAS79" s="70"/>
      <c r="OAT79" s="71"/>
      <c r="OAV79" s="65"/>
      <c r="OAW79" s="69"/>
      <c r="OAX79" s="69"/>
      <c r="OAY79" s="70"/>
      <c r="OAZ79" s="70"/>
      <c r="OBA79" s="70"/>
      <c r="OBB79" s="71"/>
      <c r="OBD79" s="65"/>
      <c r="OBE79" s="69"/>
      <c r="OBF79" s="69"/>
      <c r="OBG79" s="70"/>
      <c r="OBH79" s="70"/>
      <c r="OBI79" s="70"/>
      <c r="OBJ79" s="71"/>
      <c r="OBL79" s="65"/>
      <c r="OBM79" s="69"/>
      <c r="OBN79" s="69"/>
      <c r="OBO79" s="70"/>
      <c r="OBP79" s="70"/>
      <c r="OBQ79" s="70"/>
      <c r="OBR79" s="71"/>
      <c r="OBT79" s="65"/>
      <c r="OBU79" s="69"/>
      <c r="OBV79" s="69"/>
      <c r="OBW79" s="70"/>
      <c r="OBX79" s="70"/>
      <c r="OBY79" s="70"/>
      <c r="OBZ79" s="71"/>
      <c r="OCB79" s="65"/>
      <c r="OCC79" s="69"/>
      <c r="OCD79" s="69"/>
      <c r="OCE79" s="70"/>
      <c r="OCF79" s="70"/>
      <c r="OCG79" s="70"/>
      <c r="OCH79" s="71"/>
      <c r="OCJ79" s="65"/>
      <c r="OCK79" s="69"/>
      <c r="OCL79" s="69"/>
      <c r="OCM79" s="70"/>
      <c r="OCN79" s="70"/>
      <c r="OCO79" s="70"/>
      <c r="OCP79" s="71"/>
      <c r="OCR79" s="65"/>
      <c r="OCS79" s="69"/>
      <c r="OCT79" s="69"/>
      <c r="OCU79" s="70"/>
      <c r="OCV79" s="70"/>
      <c r="OCW79" s="70"/>
      <c r="OCX79" s="71"/>
      <c r="OCZ79" s="65"/>
      <c r="ODA79" s="69"/>
      <c r="ODB79" s="69"/>
      <c r="ODC79" s="70"/>
      <c r="ODD79" s="70"/>
      <c r="ODE79" s="70"/>
      <c r="ODF79" s="71"/>
      <c r="ODH79" s="65"/>
      <c r="ODI79" s="69"/>
      <c r="ODJ79" s="69"/>
      <c r="ODK79" s="70"/>
      <c r="ODL79" s="70"/>
      <c r="ODM79" s="70"/>
      <c r="ODN79" s="71"/>
      <c r="ODP79" s="65"/>
      <c r="ODQ79" s="69"/>
      <c r="ODR79" s="69"/>
      <c r="ODS79" s="70"/>
      <c r="ODT79" s="70"/>
      <c r="ODU79" s="70"/>
      <c r="ODV79" s="71"/>
      <c r="ODX79" s="65"/>
      <c r="ODY79" s="69"/>
      <c r="ODZ79" s="69"/>
      <c r="OEA79" s="70"/>
      <c r="OEB79" s="70"/>
      <c r="OEC79" s="70"/>
      <c r="OED79" s="71"/>
      <c r="OEF79" s="65"/>
      <c r="OEG79" s="69"/>
      <c r="OEH79" s="69"/>
      <c r="OEI79" s="70"/>
      <c r="OEJ79" s="70"/>
      <c r="OEK79" s="70"/>
      <c r="OEL79" s="71"/>
      <c r="OEN79" s="65"/>
      <c r="OEO79" s="69"/>
      <c r="OEP79" s="69"/>
      <c r="OEQ79" s="70"/>
      <c r="OER79" s="70"/>
      <c r="OES79" s="70"/>
      <c r="OET79" s="71"/>
      <c r="OEV79" s="65"/>
      <c r="OEW79" s="69"/>
      <c r="OEX79" s="69"/>
      <c r="OEY79" s="70"/>
      <c r="OEZ79" s="70"/>
      <c r="OFA79" s="70"/>
      <c r="OFB79" s="71"/>
      <c r="OFD79" s="65"/>
      <c r="OFE79" s="69"/>
      <c r="OFF79" s="69"/>
      <c r="OFG79" s="70"/>
      <c r="OFH79" s="70"/>
      <c r="OFI79" s="70"/>
      <c r="OFJ79" s="71"/>
      <c r="OFL79" s="65"/>
      <c r="OFM79" s="69"/>
      <c r="OFN79" s="69"/>
      <c r="OFO79" s="70"/>
      <c r="OFP79" s="70"/>
      <c r="OFQ79" s="70"/>
      <c r="OFR79" s="71"/>
      <c r="OFT79" s="65"/>
      <c r="OFU79" s="69"/>
      <c r="OFV79" s="69"/>
      <c r="OFW79" s="70"/>
      <c r="OFX79" s="70"/>
      <c r="OFY79" s="70"/>
      <c r="OFZ79" s="71"/>
      <c r="OGB79" s="65"/>
      <c r="OGC79" s="69"/>
      <c r="OGD79" s="69"/>
      <c r="OGE79" s="70"/>
      <c r="OGF79" s="70"/>
      <c r="OGG79" s="70"/>
      <c r="OGH79" s="71"/>
      <c r="OGJ79" s="65"/>
      <c r="OGK79" s="69"/>
      <c r="OGL79" s="69"/>
      <c r="OGM79" s="70"/>
      <c r="OGN79" s="70"/>
      <c r="OGO79" s="70"/>
      <c r="OGP79" s="71"/>
      <c r="OGR79" s="65"/>
      <c r="OGS79" s="69"/>
      <c r="OGT79" s="69"/>
      <c r="OGU79" s="70"/>
      <c r="OGV79" s="70"/>
      <c r="OGW79" s="70"/>
      <c r="OGX79" s="71"/>
      <c r="OGZ79" s="65"/>
      <c r="OHA79" s="69"/>
      <c r="OHB79" s="69"/>
      <c r="OHC79" s="70"/>
      <c r="OHD79" s="70"/>
      <c r="OHE79" s="70"/>
      <c r="OHF79" s="71"/>
      <c r="OHH79" s="65"/>
      <c r="OHI79" s="69"/>
      <c r="OHJ79" s="69"/>
      <c r="OHK79" s="70"/>
      <c r="OHL79" s="70"/>
      <c r="OHM79" s="70"/>
      <c r="OHN79" s="71"/>
      <c r="OHP79" s="65"/>
      <c r="OHQ79" s="69"/>
      <c r="OHR79" s="69"/>
      <c r="OHS79" s="70"/>
      <c r="OHT79" s="70"/>
      <c r="OHU79" s="70"/>
      <c r="OHV79" s="71"/>
      <c r="OHX79" s="65"/>
      <c r="OHY79" s="69"/>
      <c r="OHZ79" s="69"/>
      <c r="OIA79" s="70"/>
      <c r="OIB79" s="70"/>
      <c r="OIC79" s="70"/>
      <c r="OID79" s="71"/>
      <c r="OIF79" s="65"/>
      <c r="OIG79" s="69"/>
      <c r="OIH79" s="69"/>
      <c r="OII79" s="70"/>
      <c r="OIJ79" s="70"/>
      <c r="OIK79" s="70"/>
      <c r="OIL79" s="71"/>
      <c r="OIN79" s="65"/>
      <c r="OIO79" s="69"/>
      <c r="OIP79" s="69"/>
      <c r="OIQ79" s="70"/>
      <c r="OIR79" s="70"/>
      <c r="OIS79" s="70"/>
      <c r="OIT79" s="71"/>
      <c r="OIV79" s="65"/>
      <c r="OIW79" s="69"/>
      <c r="OIX79" s="69"/>
      <c r="OIY79" s="70"/>
      <c r="OIZ79" s="70"/>
      <c r="OJA79" s="70"/>
      <c r="OJB79" s="71"/>
      <c r="OJD79" s="65"/>
      <c r="OJE79" s="69"/>
      <c r="OJF79" s="69"/>
      <c r="OJG79" s="70"/>
      <c r="OJH79" s="70"/>
      <c r="OJI79" s="70"/>
      <c r="OJJ79" s="71"/>
      <c r="OJL79" s="65"/>
      <c r="OJM79" s="69"/>
      <c r="OJN79" s="69"/>
      <c r="OJO79" s="70"/>
      <c r="OJP79" s="70"/>
      <c r="OJQ79" s="70"/>
      <c r="OJR79" s="71"/>
      <c r="OJT79" s="65"/>
      <c r="OJU79" s="69"/>
      <c r="OJV79" s="69"/>
      <c r="OJW79" s="70"/>
      <c r="OJX79" s="70"/>
      <c r="OJY79" s="70"/>
      <c r="OJZ79" s="71"/>
      <c r="OKB79" s="65"/>
      <c r="OKC79" s="69"/>
      <c r="OKD79" s="69"/>
      <c r="OKE79" s="70"/>
      <c r="OKF79" s="70"/>
      <c r="OKG79" s="70"/>
      <c r="OKH79" s="71"/>
      <c r="OKJ79" s="65"/>
      <c r="OKK79" s="69"/>
      <c r="OKL79" s="69"/>
      <c r="OKM79" s="70"/>
      <c r="OKN79" s="70"/>
      <c r="OKO79" s="70"/>
      <c r="OKP79" s="71"/>
      <c r="OKR79" s="65"/>
      <c r="OKS79" s="69"/>
      <c r="OKT79" s="69"/>
      <c r="OKU79" s="70"/>
      <c r="OKV79" s="70"/>
      <c r="OKW79" s="70"/>
      <c r="OKX79" s="71"/>
      <c r="OKZ79" s="65"/>
      <c r="OLA79" s="69"/>
      <c r="OLB79" s="69"/>
      <c r="OLC79" s="70"/>
      <c r="OLD79" s="70"/>
      <c r="OLE79" s="70"/>
      <c r="OLF79" s="71"/>
      <c r="OLH79" s="65"/>
      <c r="OLI79" s="69"/>
      <c r="OLJ79" s="69"/>
      <c r="OLK79" s="70"/>
      <c r="OLL79" s="70"/>
      <c r="OLM79" s="70"/>
      <c r="OLN79" s="71"/>
      <c r="OLP79" s="65"/>
      <c r="OLQ79" s="69"/>
      <c r="OLR79" s="69"/>
      <c r="OLS79" s="70"/>
      <c r="OLT79" s="70"/>
      <c r="OLU79" s="70"/>
      <c r="OLV79" s="71"/>
      <c r="OLX79" s="65"/>
      <c r="OLY79" s="69"/>
      <c r="OLZ79" s="69"/>
      <c r="OMA79" s="70"/>
      <c r="OMB79" s="70"/>
      <c r="OMC79" s="70"/>
      <c r="OMD79" s="71"/>
      <c r="OMF79" s="65"/>
      <c r="OMG79" s="69"/>
      <c r="OMH79" s="69"/>
      <c r="OMI79" s="70"/>
      <c r="OMJ79" s="70"/>
      <c r="OMK79" s="70"/>
      <c r="OML79" s="71"/>
      <c r="OMN79" s="65"/>
      <c r="OMO79" s="69"/>
      <c r="OMP79" s="69"/>
      <c r="OMQ79" s="70"/>
      <c r="OMR79" s="70"/>
      <c r="OMS79" s="70"/>
      <c r="OMT79" s="71"/>
      <c r="OMV79" s="65"/>
      <c r="OMW79" s="69"/>
      <c r="OMX79" s="69"/>
      <c r="OMY79" s="70"/>
      <c r="OMZ79" s="70"/>
      <c r="ONA79" s="70"/>
      <c r="ONB79" s="71"/>
      <c r="OND79" s="65"/>
      <c r="ONE79" s="69"/>
      <c r="ONF79" s="69"/>
      <c r="ONG79" s="70"/>
      <c r="ONH79" s="70"/>
      <c r="ONI79" s="70"/>
      <c r="ONJ79" s="71"/>
      <c r="ONL79" s="65"/>
      <c r="ONM79" s="69"/>
      <c r="ONN79" s="69"/>
      <c r="ONO79" s="70"/>
      <c r="ONP79" s="70"/>
      <c r="ONQ79" s="70"/>
      <c r="ONR79" s="71"/>
      <c r="ONT79" s="65"/>
      <c r="ONU79" s="69"/>
      <c r="ONV79" s="69"/>
      <c r="ONW79" s="70"/>
      <c r="ONX79" s="70"/>
      <c r="ONY79" s="70"/>
      <c r="ONZ79" s="71"/>
      <c r="OOB79" s="65"/>
      <c r="OOC79" s="69"/>
      <c r="OOD79" s="69"/>
      <c r="OOE79" s="70"/>
      <c r="OOF79" s="70"/>
      <c r="OOG79" s="70"/>
      <c r="OOH79" s="71"/>
      <c r="OOJ79" s="65"/>
      <c r="OOK79" s="69"/>
      <c r="OOL79" s="69"/>
      <c r="OOM79" s="70"/>
      <c r="OON79" s="70"/>
      <c r="OOO79" s="70"/>
      <c r="OOP79" s="71"/>
      <c r="OOR79" s="65"/>
      <c r="OOS79" s="69"/>
      <c r="OOT79" s="69"/>
      <c r="OOU79" s="70"/>
      <c r="OOV79" s="70"/>
      <c r="OOW79" s="70"/>
      <c r="OOX79" s="71"/>
      <c r="OOZ79" s="65"/>
      <c r="OPA79" s="69"/>
      <c r="OPB79" s="69"/>
      <c r="OPC79" s="70"/>
      <c r="OPD79" s="70"/>
      <c r="OPE79" s="70"/>
      <c r="OPF79" s="71"/>
      <c r="OPH79" s="65"/>
      <c r="OPI79" s="69"/>
      <c r="OPJ79" s="69"/>
      <c r="OPK79" s="70"/>
      <c r="OPL79" s="70"/>
      <c r="OPM79" s="70"/>
      <c r="OPN79" s="71"/>
      <c r="OPP79" s="65"/>
      <c r="OPQ79" s="69"/>
      <c r="OPR79" s="69"/>
      <c r="OPS79" s="70"/>
      <c r="OPT79" s="70"/>
      <c r="OPU79" s="70"/>
      <c r="OPV79" s="71"/>
      <c r="OPX79" s="65"/>
      <c r="OPY79" s="69"/>
      <c r="OPZ79" s="69"/>
      <c r="OQA79" s="70"/>
      <c r="OQB79" s="70"/>
      <c r="OQC79" s="70"/>
      <c r="OQD79" s="71"/>
      <c r="OQF79" s="65"/>
      <c r="OQG79" s="69"/>
      <c r="OQH79" s="69"/>
      <c r="OQI79" s="70"/>
      <c r="OQJ79" s="70"/>
      <c r="OQK79" s="70"/>
      <c r="OQL79" s="71"/>
      <c r="OQN79" s="65"/>
      <c r="OQO79" s="69"/>
      <c r="OQP79" s="69"/>
      <c r="OQQ79" s="70"/>
      <c r="OQR79" s="70"/>
      <c r="OQS79" s="70"/>
      <c r="OQT79" s="71"/>
      <c r="OQV79" s="65"/>
      <c r="OQW79" s="69"/>
      <c r="OQX79" s="69"/>
      <c r="OQY79" s="70"/>
      <c r="OQZ79" s="70"/>
      <c r="ORA79" s="70"/>
      <c r="ORB79" s="71"/>
      <c r="ORD79" s="65"/>
      <c r="ORE79" s="69"/>
      <c r="ORF79" s="69"/>
      <c r="ORG79" s="70"/>
      <c r="ORH79" s="70"/>
      <c r="ORI79" s="70"/>
      <c r="ORJ79" s="71"/>
      <c r="ORL79" s="65"/>
      <c r="ORM79" s="69"/>
      <c r="ORN79" s="69"/>
      <c r="ORO79" s="70"/>
      <c r="ORP79" s="70"/>
      <c r="ORQ79" s="70"/>
      <c r="ORR79" s="71"/>
      <c r="ORT79" s="65"/>
      <c r="ORU79" s="69"/>
      <c r="ORV79" s="69"/>
      <c r="ORW79" s="70"/>
      <c r="ORX79" s="70"/>
      <c r="ORY79" s="70"/>
      <c r="ORZ79" s="71"/>
      <c r="OSB79" s="65"/>
      <c r="OSC79" s="69"/>
      <c r="OSD79" s="69"/>
      <c r="OSE79" s="70"/>
      <c r="OSF79" s="70"/>
      <c r="OSG79" s="70"/>
      <c r="OSH79" s="71"/>
      <c r="OSJ79" s="65"/>
      <c r="OSK79" s="69"/>
      <c r="OSL79" s="69"/>
      <c r="OSM79" s="70"/>
      <c r="OSN79" s="70"/>
      <c r="OSO79" s="70"/>
      <c r="OSP79" s="71"/>
      <c r="OSR79" s="65"/>
      <c r="OSS79" s="69"/>
      <c r="OST79" s="69"/>
      <c r="OSU79" s="70"/>
      <c r="OSV79" s="70"/>
      <c r="OSW79" s="70"/>
      <c r="OSX79" s="71"/>
      <c r="OSZ79" s="65"/>
      <c r="OTA79" s="69"/>
      <c r="OTB79" s="69"/>
      <c r="OTC79" s="70"/>
      <c r="OTD79" s="70"/>
      <c r="OTE79" s="70"/>
      <c r="OTF79" s="71"/>
      <c r="OTH79" s="65"/>
      <c r="OTI79" s="69"/>
      <c r="OTJ79" s="69"/>
      <c r="OTK79" s="70"/>
      <c r="OTL79" s="70"/>
      <c r="OTM79" s="70"/>
      <c r="OTN79" s="71"/>
      <c r="OTP79" s="65"/>
      <c r="OTQ79" s="69"/>
      <c r="OTR79" s="69"/>
      <c r="OTS79" s="70"/>
      <c r="OTT79" s="70"/>
      <c r="OTU79" s="70"/>
      <c r="OTV79" s="71"/>
      <c r="OTX79" s="65"/>
      <c r="OTY79" s="69"/>
      <c r="OTZ79" s="69"/>
      <c r="OUA79" s="70"/>
      <c r="OUB79" s="70"/>
      <c r="OUC79" s="70"/>
      <c r="OUD79" s="71"/>
      <c r="OUF79" s="65"/>
      <c r="OUG79" s="69"/>
      <c r="OUH79" s="69"/>
      <c r="OUI79" s="70"/>
      <c r="OUJ79" s="70"/>
      <c r="OUK79" s="70"/>
      <c r="OUL79" s="71"/>
      <c r="OUN79" s="65"/>
      <c r="OUO79" s="69"/>
      <c r="OUP79" s="69"/>
      <c r="OUQ79" s="70"/>
      <c r="OUR79" s="70"/>
      <c r="OUS79" s="70"/>
      <c r="OUT79" s="71"/>
      <c r="OUV79" s="65"/>
      <c r="OUW79" s="69"/>
      <c r="OUX79" s="69"/>
      <c r="OUY79" s="70"/>
      <c r="OUZ79" s="70"/>
      <c r="OVA79" s="70"/>
      <c r="OVB79" s="71"/>
      <c r="OVD79" s="65"/>
      <c r="OVE79" s="69"/>
      <c r="OVF79" s="69"/>
      <c r="OVG79" s="70"/>
      <c r="OVH79" s="70"/>
      <c r="OVI79" s="70"/>
      <c r="OVJ79" s="71"/>
      <c r="OVL79" s="65"/>
      <c r="OVM79" s="69"/>
      <c r="OVN79" s="69"/>
      <c r="OVO79" s="70"/>
      <c r="OVP79" s="70"/>
      <c r="OVQ79" s="70"/>
      <c r="OVR79" s="71"/>
      <c r="OVT79" s="65"/>
      <c r="OVU79" s="69"/>
      <c r="OVV79" s="69"/>
      <c r="OVW79" s="70"/>
      <c r="OVX79" s="70"/>
      <c r="OVY79" s="70"/>
      <c r="OVZ79" s="71"/>
      <c r="OWB79" s="65"/>
      <c r="OWC79" s="69"/>
      <c r="OWD79" s="69"/>
      <c r="OWE79" s="70"/>
      <c r="OWF79" s="70"/>
      <c r="OWG79" s="70"/>
      <c r="OWH79" s="71"/>
      <c r="OWJ79" s="65"/>
      <c r="OWK79" s="69"/>
      <c r="OWL79" s="69"/>
      <c r="OWM79" s="70"/>
      <c r="OWN79" s="70"/>
      <c r="OWO79" s="70"/>
      <c r="OWP79" s="71"/>
      <c r="OWR79" s="65"/>
      <c r="OWS79" s="69"/>
      <c r="OWT79" s="69"/>
      <c r="OWU79" s="70"/>
      <c r="OWV79" s="70"/>
      <c r="OWW79" s="70"/>
      <c r="OWX79" s="71"/>
      <c r="OWZ79" s="65"/>
      <c r="OXA79" s="69"/>
      <c r="OXB79" s="69"/>
      <c r="OXC79" s="70"/>
      <c r="OXD79" s="70"/>
      <c r="OXE79" s="70"/>
      <c r="OXF79" s="71"/>
      <c r="OXH79" s="65"/>
      <c r="OXI79" s="69"/>
      <c r="OXJ79" s="69"/>
      <c r="OXK79" s="70"/>
      <c r="OXL79" s="70"/>
      <c r="OXM79" s="70"/>
      <c r="OXN79" s="71"/>
      <c r="OXP79" s="65"/>
      <c r="OXQ79" s="69"/>
      <c r="OXR79" s="69"/>
      <c r="OXS79" s="70"/>
      <c r="OXT79" s="70"/>
      <c r="OXU79" s="70"/>
      <c r="OXV79" s="71"/>
      <c r="OXX79" s="65"/>
      <c r="OXY79" s="69"/>
      <c r="OXZ79" s="69"/>
      <c r="OYA79" s="70"/>
      <c r="OYB79" s="70"/>
      <c r="OYC79" s="70"/>
      <c r="OYD79" s="71"/>
      <c r="OYF79" s="65"/>
      <c r="OYG79" s="69"/>
      <c r="OYH79" s="69"/>
      <c r="OYI79" s="70"/>
      <c r="OYJ79" s="70"/>
      <c r="OYK79" s="70"/>
      <c r="OYL79" s="71"/>
      <c r="OYN79" s="65"/>
      <c r="OYO79" s="69"/>
      <c r="OYP79" s="69"/>
      <c r="OYQ79" s="70"/>
      <c r="OYR79" s="70"/>
      <c r="OYS79" s="70"/>
      <c r="OYT79" s="71"/>
      <c r="OYV79" s="65"/>
      <c r="OYW79" s="69"/>
      <c r="OYX79" s="69"/>
      <c r="OYY79" s="70"/>
      <c r="OYZ79" s="70"/>
      <c r="OZA79" s="70"/>
      <c r="OZB79" s="71"/>
      <c r="OZD79" s="65"/>
      <c r="OZE79" s="69"/>
      <c r="OZF79" s="69"/>
      <c r="OZG79" s="70"/>
      <c r="OZH79" s="70"/>
      <c r="OZI79" s="70"/>
      <c r="OZJ79" s="71"/>
      <c r="OZL79" s="65"/>
      <c r="OZM79" s="69"/>
      <c r="OZN79" s="69"/>
      <c r="OZO79" s="70"/>
      <c r="OZP79" s="70"/>
      <c r="OZQ79" s="70"/>
      <c r="OZR79" s="71"/>
      <c r="OZT79" s="65"/>
      <c r="OZU79" s="69"/>
      <c r="OZV79" s="69"/>
      <c r="OZW79" s="70"/>
      <c r="OZX79" s="70"/>
      <c r="OZY79" s="70"/>
      <c r="OZZ79" s="71"/>
      <c r="PAB79" s="65"/>
      <c r="PAC79" s="69"/>
      <c r="PAD79" s="69"/>
      <c r="PAE79" s="70"/>
      <c r="PAF79" s="70"/>
      <c r="PAG79" s="70"/>
      <c r="PAH79" s="71"/>
      <c r="PAJ79" s="65"/>
      <c r="PAK79" s="69"/>
      <c r="PAL79" s="69"/>
      <c r="PAM79" s="70"/>
      <c r="PAN79" s="70"/>
      <c r="PAO79" s="70"/>
      <c r="PAP79" s="71"/>
      <c r="PAR79" s="65"/>
      <c r="PAS79" s="69"/>
      <c r="PAT79" s="69"/>
      <c r="PAU79" s="70"/>
      <c r="PAV79" s="70"/>
      <c r="PAW79" s="70"/>
      <c r="PAX79" s="71"/>
      <c r="PAZ79" s="65"/>
      <c r="PBA79" s="69"/>
      <c r="PBB79" s="69"/>
      <c r="PBC79" s="70"/>
      <c r="PBD79" s="70"/>
      <c r="PBE79" s="70"/>
      <c r="PBF79" s="71"/>
      <c r="PBH79" s="65"/>
      <c r="PBI79" s="69"/>
      <c r="PBJ79" s="69"/>
      <c r="PBK79" s="70"/>
      <c r="PBL79" s="70"/>
      <c r="PBM79" s="70"/>
      <c r="PBN79" s="71"/>
      <c r="PBP79" s="65"/>
      <c r="PBQ79" s="69"/>
      <c r="PBR79" s="69"/>
      <c r="PBS79" s="70"/>
      <c r="PBT79" s="70"/>
      <c r="PBU79" s="70"/>
      <c r="PBV79" s="71"/>
      <c r="PBX79" s="65"/>
      <c r="PBY79" s="69"/>
      <c r="PBZ79" s="69"/>
      <c r="PCA79" s="70"/>
      <c r="PCB79" s="70"/>
      <c r="PCC79" s="70"/>
      <c r="PCD79" s="71"/>
      <c r="PCF79" s="65"/>
      <c r="PCG79" s="69"/>
      <c r="PCH79" s="69"/>
      <c r="PCI79" s="70"/>
      <c r="PCJ79" s="70"/>
      <c r="PCK79" s="70"/>
      <c r="PCL79" s="71"/>
      <c r="PCN79" s="65"/>
      <c r="PCO79" s="69"/>
      <c r="PCP79" s="69"/>
      <c r="PCQ79" s="70"/>
      <c r="PCR79" s="70"/>
      <c r="PCS79" s="70"/>
      <c r="PCT79" s="71"/>
      <c r="PCV79" s="65"/>
      <c r="PCW79" s="69"/>
      <c r="PCX79" s="69"/>
      <c r="PCY79" s="70"/>
      <c r="PCZ79" s="70"/>
      <c r="PDA79" s="70"/>
      <c r="PDB79" s="71"/>
      <c r="PDD79" s="65"/>
      <c r="PDE79" s="69"/>
      <c r="PDF79" s="69"/>
      <c r="PDG79" s="70"/>
      <c r="PDH79" s="70"/>
      <c r="PDI79" s="70"/>
      <c r="PDJ79" s="71"/>
      <c r="PDL79" s="65"/>
      <c r="PDM79" s="69"/>
      <c r="PDN79" s="69"/>
      <c r="PDO79" s="70"/>
      <c r="PDP79" s="70"/>
      <c r="PDQ79" s="70"/>
      <c r="PDR79" s="71"/>
      <c r="PDT79" s="65"/>
      <c r="PDU79" s="69"/>
      <c r="PDV79" s="69"/>
      <c r="PDW79" s="70"/>
      <c r="PDX79" s="70"/>
      <c r="PDY79" s="70"/>
      <c r="PDZ79" s="71"/>
      <c r="PEB79" s="65"/>
      <c r="PEC79" s="69"/>
      <c r="PED79" s="69"/>
      <c r="PEE79" s="70"/>
      <c r="PEF79" s="70"/>
      <c r="PEG79" s="70"/>
      <c r="PEH79" s="71"/>
      <c r="PEJ79" s="65"/>
      <c r="PEK79" s="69"/>
      <c r="PEL79" s="69"/>
      <c r="PEM79" s="70"/>
      <c r="PEN79" s="70"/>
      <c r="PEO79" s="70"/>
      <c r="PEP79" s="71"/>
      <c r="PER79" s="65"/>
      <c r="PES79" s="69"/>
      <c r="PET79" s="69"/>
      <c r="PEU79" s="70"/>
      <c r="PEV79" s="70"/>
      <c r="PEW79" s="70"/>
      <c r="PEX79" s="71"/>
      <c r="PEZ79" s="65"/>
      <c r="PFA79" s="69"/>
      <c r="PFB79" s="69"/>
      <c r="PFC79" s="70"/>
      <c r="PFD79" s="70"/>
      <c r="PFE79" s="70"/>
      <c r="PFF79" s="71"/>
      <c r="PFH79" s="65"/>
      <c r="PFI79" s="69"/>
      <c r="PFJ79" s="69"/>
      <c r="PFK79" s="70"/>
      <c r="PFL79" s="70"/>
      <c r="PFM79" s="70"/>
      <c r="PFN79" s="71"/>
      <c r="PFP79" s="65"/>
      <c r="PFQ79" s="69"/>
      <c r="PFR79" s="69"/>
      <c r="PFS79" s="70"/>
      <c r="PFT79" s="70"/>
      <c r="PFU79" s="70"/>
      <c r="PFV79" s="71"/>
      <c r="PFX79" s="65"/>
      <c r="PFY79" s="69"/>
      <c r="PFZ79" s="69"/>
      <c r="PGA79" s="70"/>
      <c r="PGB79" s="70"/>
      <c r="PGC79" s="70"/>
      <c r="PGD79" s="71"/>
      <c r="PGF79" s="65"/>
      <c r="PGG79" s="69"/>
      <c r="PGH79" s="69"/>
      <c r="PGI79" s="70"/>
      <c r="PGJ79" s="70"/>
      <c r="PGK79" s="70"/>
      <c r="PGL79" s="71"/>
      <c r="PGN79" s="65"/>
      <c r="PGO79" s="69"/>
      <c r="PGP79" s="69"/>
      <c r="PGQ79" s="70"/>
      <c r="PGR79" s="70"/>
      <c r="PGS79" s="70"/>
      <c r="PGT79" s="71"/>
      <c r="PGV79" s="65"/>
      <c r="PGW79" s="69"/>
      <c r="PGX79" s="69"/>
      <c r="PGY79" s="70"/>
      <c r="PGZ79" s="70"/>
      <c r="PHA79" s="70"/>
      <c r="PHB79" s="71"/>
      <c r="PHD79" s="65"/>
      <c r="PHE79" s="69"/>
      <c r="PHF79" s="69"/>
      <c r="PHG79" s="70"/>
      <c r="PHH79" s="70"/>
      <c r="PHI79" s="70"/>
      <c r="PHJ79" s="71"/>
      <c r="PHL79" s="65"/>
      <c r="PHM79" s="69"/>
      <c r="PHN79" s="69"/>
      <c r="PHO79" s="70"/>
      <c r="PHP79" s="70"/>
      <c r="PHQ79" s="70"/>
      <c r="PHR79" s="71"/>
      <c r="PHT79" s="65"/>
      <c r="PHU79" s="69"/>
      <c r="PHV79" s="69"/>
      <c r="PHW79" s="70"/>
      <c r="PHX79" s="70"/>
      <c r="PHY79" s="70"/>
      <c r="PHZ79" s="71"/>
      <c r="PIB79" s="65"/>
      <c r="PIC79" s="69"/>
      <c r="PID79" s="69"/>
      <c r="PIE79" s="70"/>
      <c r="PIF79" s="70"/>
      <c r="PIG79" s="70"/>
      <c r="PIH79" s="71"/>
      <c r="PIJ79" s="65"/>
      <c r="PIK79" s="69"/>
      <c r="PIL79" s="69"/>
      <c r="PIM79" s="70"/>
      <c r="PIN79" s="70"/>
      <c r="PIO79" s="70"/>
      <c r="PIP79" s="71"/>
      <c r="PIR79" s="65"/>
      <c r="PIS79" s="69"/>
      <c r="PIT79" s="69"/>
      <c r="PIU79" s="70"/>
      <c r="PIV79" s="70"/>
      <c r="PIW79" s="70"/>
      <c r="PIX79" s="71"/>
      <c r="PIZ79" s="65"/>
      <c r="PJA79" s="69"/>
      <c r="PJB79" s="69"/>
      <c r="PJC79" s="70"/>
      <c r="PJD79" s="70"/>
      <c r="PJE79" s="70"/>
      <c r="PJF79" s="71"/>
      <c r="PJH79" s="65"/>
      <c r="PJI79" s="69"/>
      <c r="PJJ79" s="69"/>
      <c r="PJK79" s="70"/>
      <c r="PJL79" s="70"/>
      <c r="PJM79" s="70"/>
      <c r="PJN79" s="71"/>
      <c r="PJP79" s="65"/>
      <c r="PJQ79" s="69"/>
      <c r="PJR79" s="69"/>
      <c r="PJS79" s="70"/>
      <c r="PJT79" s="70"/>
      <c r="PJU79" s="70"/>
      <c r="PJV79" s="71"/>
      <c r="PJX79" s="65"/>
      <c r="PJY79" s="69"/>
      <c r="PJZ79" s="69"/>
      <c r="PKA79" s="70"/>
      <c r="PKB79" s="70"/>
      <c r="PKC79" s="70"/>
      <c r="PKD79" s="71"/>
      <c r="PKF79" s="65"/>
      <c r="PKG79" s="69"/>
      <c r="PKH79" s="69"/>
      <c r="PKI79" s="70"/>
      <c r="PKJ79" s="70"/>
      <c r="PKK79" s="70"/>
      <c r="PKL79" s="71"/>
      <c r="PKN79" s="65"/>
      <c r="PKO79" s="69"/>
      <c r="PKP79" s="69"/>
      <c r="PKQ79" s="70"/>
      <c r="PKR79" s="70"/>
      <c r="PKS79" s="70"/>
      <c r="PKT79" s="71"/>
      <c r="PKV79" s="65"/>
      <c r="PKW79" s="69"/>
      <c r="PKX79" s="69"/>
      <c r="PKY79" s="70"/>
      <c r="PKZ79" s="70"/>
      <c r="PLA79" s="70"/>
      <c r="PLB79" s="71"/>
      <c r="PLD79" s="65"/>
      <c r="PLE79" s="69"/>
      <c r="PLF79" s="69"/>
      <c r="PLG79" s="70"/>
      <c r="PLH79" s="70"/>
      <c r="PLI79" s="70"/>
      <c r="PLJ79" s="71"/>
      <c r="PLL79" s="65"/>
      <c r="PLM79" s="69"/>
      <c r="PLN79" s="69"/>
      <c r="PLO79" s="70"/>
      <c r="PLP79" s="70"/>
      <c r="PLQ79" s="70"/>
      <c r="PLR79" s="71"/>
      <c r="PLT79" s="65"/>
      <c r="PLU79" s="69"/>
      <c r="PLV79" s="69"/>
      <c r="PLW79" s="70"/>
      <c r="PLX79" s="70"/>
      <c r="PLY79" s="70"/>
      <c r="PLZ79" s="71"/>
      <c r="PMB79" s="65"/>
      <c r="PMC79" s="69"/>
      <c r="PMD79" s="69"/>
      <c r="PME79" s="70"/>
      <c r="PMF79" s="70"/>
      <c r="PMG79" s="70"/>
      <c r="PMH79" s="71"/>
      <c r="PMJ79" s="65"/>
      <c r="PMK79" s="69"/>
      <c r="PML79" s="69"/>
      <c r="PMM79" s="70"/>
      <c r="PMN79" s="70"/>
      <c r="PMO79" s="70"/>
      <c r="PMP79" s="71"/>
      <c r="PMR79" s="65"/>
      <c r="PMS79" s="69"/>
      <c r="PMT79" s="69"/>
      <c r="PMU79" s="70"/>
      <c r="PMV79" s="70"/>
      <c r="PMW79" s="70"/>
      <c r="PMX79" s="71"/>
      <c r="PMZ79" s="65"/>
      <c r="PNA79" s="69"/>
      <c r="PNB79" s="69"/>
      <c r="PNC79" s="70"/>
      <c r="PND79" s="70"/>
      <c r="PNE79" s="70"/>
      <c r="PNF79" s="71"/>
      <c r="PNH79" s="65"/>
      <c r="PNI79" s="69"/>
      <c r="PNJ79" s="69"/>
      <c r="PNK79" s="70"/>
      <c r="PNL79" s="70"/>
      <c r="PNM79" s="70"/>
      <c r="PNN79" s="71"/>
      <c r="PNP79" s="65"/>
      <c r="PNQ79" s="69"/>
      <c r="PNR79" s="69"/>
      <c r="PNS79" s="70"/>
      <c r="PNT79" s="70"/>
      <c r="PNU79" s="70"/>
      <c r="PNV79" s="71"/>
      <c r="PNX79" s="65"/>
      <c r="PNY79" s="69"/>
      <c r="PNZ79" s="69"/>
      <c r="POA79" s="70"/>
      <c r="POB79" s="70"/>
      <c r="POC79" s="70"/>
      <c r="POD79" s="71"/>
      <c r="POF79" s="65"/>
      <c r="POG79" s="69"/>
      <c r="POH79" s="69"/>
      <c r="POI79" s="70"/>
      <c r="POJ79" s="70"/>
      <c r="POK79" s="70"/>
      <c r="POL79" s="71"/>
      <c r="PON79" s="65"/>
      <c r="POO79" s="69"/>
      <c r="POP79" s="69"/>
      <c r="POQ79" s="70"/>
      <c r="POR79" s="70"/>
      <c r="POS79" s="70"/>
      <c r="POT79" s="71"/>
      <c r="POV79" s="65"/>
      <c r="POW79" s="69"/>
      <c r="POX79" s="69"/>
      <c r="POY79" s="70"/>
      <c r="POZ79" s="70"/>
      <c r="PPA79" s="70"/>
      <c r="PPB79" s="71"/>
      <c r="PPD79" s="65"/>
      <c r="PPE79" s="69"/>
      <c r="PPF79" s="69"/>
      <c r="PPG79" s="70"/>
      <c r="PPH79" s="70"/>
      <c r="PPI79" s="70"/>
      <c r="PPJ79" s="71"/>
      <c r="PPL79" s="65"/>
      <c r="PPM79" s="69"/>
      <c r="PPN79" s="69"/>
      <c r="PPO79" s="70"/>
      <c r="PPP79" s="70"/>
      <c r="PPQ79" s="70"/>
      <c r="PPR79" s="71"/>
      <c r="PPT79" s="65"/>
      <c r="PPU79" s="69"/>
      <c r="PPV79" s="69"/>
      <c r="PPW79" s="70"/>
      <c r="PPX79" s="70"/>
      <c r="PPY79" s="70"/>
      <c r="PPZ79" s="71"/>
      <c r="PQB79" s="65"/>
      <c r="PQC79" s="69"/>
      <c r="PQD79" s="69"/>
      <c r="PQE79" s="70"/>
      <c r="PQF79" s="70"/>
      <c r="PQG79" s="70"/>
      <c r="PQH79" s="71"/>
      <c r="PQJ79" s="65"/>
      <c r="PQK79" s="69"/>
      <c r="PQL79" s="69"/>
      <c r="PQM79" s="70"/>
      <c r="PQN79" s="70"/>
      <c r="PQO79" s="70"/>
      <c r="PQP79" s="71"/>
      <c r="PQR79" s="65"/>
      <c r="PQS79" s="69"/>
      <c r="PQT79" s="69"/>
      <c r="PQU79" s="70"/>
      <c r="PQV79" s="70"/>
      <c r="PQW79" s="70"/>
      <c r="PQX79" s="71"/>
      <c r="PQZ79" s="65"/>
      <c r="PRA79" s="69"/>
      <c r="PRB79" s="69"/>
      <c r="PRC79" s="70"/>
      <c r="PRD79" s="70"/>
      <c r="PRE79" s="70"/>
      <c r="PRF79" s="71"/>
      <c r="PRH79" s="65"/>
      <c r="PRI79" s="69"/>
      <c r="PRJ79" s="69"/>
      <c r="PRK79" s="70"/>
      <c r="PRL79" s="70"/>
      <c r="PRM79" s="70"/>
      <c r="PRN79" s="71"/>
      <c r="PRP79" s="65"/>
      <c r="PRQ79" s="69"/>
      <c r="PRR79" s="69"/>
      <c r="PRS79" s="70"/>
      <c r="PRT79" s="70"/>
      <c r="PRU79" s="70"/>
      <c r="PRV79" s="71"/>
      <c r="PRX79" s="65"/>
      <c r="PRY79" s="69"/>
      <c r="PRZ79" s="69"/>
      <c r="PSA79" s="70"/>
      <c r="PSB79" s="70"/>
      <c r="PSC79" s="70"/>
      <c r="PSD79" s="71"/>
      <c r="PSF79" s="65"/>
      <c r="PSG79" s="69"/>
      <c r="PSH79" s="69"/>
      <c r="PSI79" s="70"/>
      <c r="PSJ79" s="70"/>
      <c r="PSK79" s="70"/>
      <c r="PSL79" s="71"/>
      <c r="PSN79" s="65"/>
      <c r="PSO79" s="69"/>
      <c r="PSP79" s="69"/>
      <c r="PSQ79" s="70"/>
      <c r="PSR79" s="70"/>
      <c r="PSS79" s="70"/>
      <c r="PST79" s="71"/>
      <c r="PSV79" s="65"/>
      <c r="PSW79" s="69"/>
      <c r="PSX79" s="69"/>
      <c r="PSY79" s="70"/>
      <c r="PSZ79" s="70"/>
      <c r="PTA79" s="70"/>
      <c r="PTB79" s="71"/>
      <c r="PTD79" s="65"/>
      <c r="PTE79" s="69"/>
      <c r="PTF79" s="69"/>
      <c r="PTG79" s="70"/>
      <c r="PTH79" s="70"/>
      <c r="PTI79" s="70"/>
      <c r="PTJ79" s="71"/>
      <c r="PTL79" s="65"/>
      <c r="PTM79" s="69"/>
      <c r="PTN79" s="69"/>
      <c r="PTO79" s="70"/>
      <c r="PTP79" s="70"/>
      <c r="PTQ79" s="70"/>
      <c r="PTR79" s="71"/>
      <c r="PTT79" s="65"/>
      <c r="PTU79" s="69"/>
      <c r="PTV79" s="69"/>
      <c r="PTW79" s="70"/>
      <c r="PTX79" s="70"/>
      <c r="PTY79" s="70"/>
      <c r="PTZ79" s="71"/>
      <c r="PUB79" s="65"/>
      <c r="PUC79" s="69"/>
      <c r="PUD79" s="69"/>
      <c r="PUE79" s="70"/>
      <c r="PUF79" s="70"/>
      <c r="PUG79" s="70"/>
      <c r="PUH79" s="71"/>
      <c r="PUJ79" s="65"/>
      <c r="PUK79" s="69"/>
      <c r="PUL79" s="69"/>
      <c r="PUM79" s="70"/>
      <c r="PUN79" s="70"/>
      <c r="PUO79" s="70"/>
      <c r="PUP79" s="71"/>
      <c r="PUR79" s="65"/>
      <c r="PUS79" s="69"/>
      <c r="PUT79" s="69"/>
      <c r="PUU79" s="70"/>
      <c r="PUV79" s="70"/>
      <c r="PUW79" s="70"/>
      <c r="PUX79" s="71"/>
      <c r="PUZ79" s="65"/>
      <c r="PVA79" s="69"/>
      <c r="PVB79" s="69"/>
      <c r="PVC79" s="70"/>
      <c r="PVD79" s="70"/>
      <c r="PVE79" s="70"/>
      <c r="PVF79" s="71"/>
      <c r="PVH79" s="65"/>
      <c r="PVI79" s="69"/>
      <c r="PVJ79" s="69"/>
      <c r="PVK79" s="70"/>
      <c r="PVL79" s="70"/>
      <c r="PVM79" s="70"/>
      <c r="PVN79" s="71"/>
      <c r="PVP79" s="65"/>
      <c r="PVQ79" s="69"/>
      <c r="PVR79" s="69"/>
      <c r="PVS79" s="70"/>
      <c r="PVT79" s="70"/>
      <c r="PVU79" s="70"/>
      <c r="PVV79" s="71"/>
      <c r="PVX79" s="65"/>
      <c r="PVY79" s="69"/>
      <c r="PVZ79" s="69"/>
      <c r="PWA79" s="70"/>
      <c r="PWB79" s="70"/>
      <c r="PWC79" s="70"/>
      <c r="PWD79" s="71"/>
      <c r="PWF79" s="65"/>
      <c r="PWG79" s="69"/>
      <c r="PWH79" s="69"/>
      <c r="PWI79" s="70"/>
      <c r="PWJ79" s="70"/>
      <c r="PWK79" s="70"/>
      <c r="PWL79" s="71"/>
      <c r="PWN79" s="65"/>
      <c r="PWO79" s="69"/>
      <c r="PWP79" s="69"/>
      <c r="PWQ79" s="70"/>
      <c r="PWR79" s="70"/>
      <c r="PWS79" s="70"/>
      <c r="PWT79" s="71"/>
      <c r="PWV79" s="65"/>
      <c r="PWW79" s="69"/>
      <c r="PWX79" s="69"/>
      <c r="PWY79" s="70"/>
      <c r="PWZ79" s="70"/>
      <c r="PXA79" s="70"/>
      <c r="PXB79" s="71"/>
      <c r="PXD79" s="65"/>
      <c r="PXE79" s="69"/>
      <c r="PXF79" s="69"/>
      <c r="PXG79" s="70"/>
      <c r="PXH79" s="70"/>
      <c r="PXI79" s="70"/>
      <c r="PXJ79" s="71"/>
      <c r="PXL79" s="65"/>
      <c r="PXM79" s="69"/>
      <c r="PXN79" s="69"/>
      <c r="PXO79" s="70"/>
      <c r="PXP79" s="70"/>
      <c r="PXQ79" s="70"/>
      <c r="PXR79" s="71"/>
      <c r="PXT79" s="65"/>
      <c r="PXU79" s="69"/>
      <c r="PXV79" s="69"/>
      <c r="PXW79" s="70"/>
      <c r="PXX79" s="70"/>
      <c r="PXY79" s="70"/>
      <c r="PXZ79" s="71"/>
      <c r="PYB79" s="65"/>
      <c r="PYC79" s="69"/>
      <c r="PYD79" s="69"/>
      <c r="PYE79" s="70"/>
      <c r="PYF79" s="70"/>
      <c r="PYG79" s="70"/>
      <c r="PYH79" s="71"/>
      <c r="PYJ79" s="65"/>
      <c r="PYK79" s="69"/>
      <c r="PYL79" s="69"/>
      <c r="PYM79" s="70"/>
      <c r="PYN79" s="70"/>
      <c r="PYO79" s="70"/>
      <c r="PYP79" s="71"/>
      <c r="PYR79" s="65"/>
      <c r="PYS79" s="69"/>
      <c r="PYT79" s="69"/>
      <c r="PYU79" s="70"/>
      <c r="PYV79" s="70"/>
      <c r="PYW79" s="70"/>
      <c r="PYX79" s="71"/>
      <c r="PYZ79" s="65"/>
      <c r="PZA79" s="69"/>
      <c r="PZB79" s="69"/>
      <c r="PZC79" s="70"/>
      <c r="PZD79" s="70"/>
      <c r="PZE79" s="70"/>
      <c r="PZF79" s="71"/>
      <c r="PZH79" s="65"/>
      <c r="PZI79" s="69"/>
      <c r="PZJ79" s="69"/>
      <c r="PZK79" s="70"/>
      <c r="PZL79" s="70"/>
      <c r="PZM79" s="70"/>
      <c r="PZN79" s="71"/>
      <c r="PZP79" s="65"/>
      <c r="PZQ79" s="69"/>
      <c r="PZR79" s="69"/>
      <c r="PZS79" s="70"/>
      <c r="PZT79" s="70"/>
      <c r="PZU79" s="70"/>
      <c r="PZV79" s="71"/>
      <c r="PZX79" s="65"/>
      <c r="PZY79" s="69"/>
      <c r="PZZ79" s="69"/>
      <c r="QAA79" s="70"/>
      <c r="QAB79" s="70"/>
      <c r="QAC79" s="70"/>
      <c r="QAD79" s="71"/>
      <c r="QAF79" s="65"/>
      <c r="QAG79" s="69"/>
      <c r="QAH79" s="69"/>
      <c r="QAI79" s="70"/>
      <c r="QAJ79" s="70"/>
      <c r="QAK79" s="70"/>
      <c r="QAL79" s="71"/>
      <c r="QAN79" s="65"/>
      <c r="QAO79" s="69"/>
      <c r="QAP79" s="69"/>
      <c r="QAQ79" s="70"/>
      <c r="QAR79" s="70"/>
      <c r="QAS79" s="70"/>
      <c r="QAT79" s="71"/>
      <c r="QAV79" s="65"/>
      <c r="QAW79" s="69"/>
      <c r="QAX79" s="69"/>
      <c r="QAY79" s="70"/>
      <c r="QAZ79" s="70"/>
      <c r="QBA79" s="70"/>
      <c r="QBB79" s="71"/>
      <c r="QBD79" s="65"/>
      <c r="QBE79" s="69"/>
      <c r="QBF79" s="69"/>
      <c r="QBG79" s="70"/>
      <c r="QBH79" s="70"/>
      <c r="QBI79" s="70"/>
      <c r="QBJ79" s="71"/>
      <c r="QBL79" s="65"/>
      <c r="QBM79" s="69"/>
      <c r="QBN79" s="69"/>
      <c r="QBO79" s="70"/>
      <c r="QBP79" s="70"/>
      <c r="QBQ79" s="70"/>
      <c r="QBR79" s="71"/>
      <c r="QBT79" s="65"/>
      <c r="QBU79" s="69"/>
      <c r="QBV79" s="69"/>
      <c r="QBW79" s="70"/>
      <c r="QBX79" s="70"/>
      <c r="QBY79" s="70"/>
      <c r="QBZ79" s="71"/>
      <c r="QCB79" s="65"/>
      <c r="QCC79" s="69"/>
      <c r="QCD79" s="69"/>
      <c r="QCE79" s="70"/>
      <c r="QCF79" s="70"/>
      <c r="QCG79" s="70"/>
      <c r="QCH79" s="71"/>
      <c r="QCJ79" s="65"/>
      <c r="QCK79" s="69"/>
      <c r="QCL79" s="69"/>
      <c r="QCM79" s="70"/>
      <c r="QCN79" s="70"/>
      <c r="QCO79" s="70"/>
      <c r="QCP79" s="71"/>
      <c r="QCR79" s="65"/>
      <c r="QCS79" s="69"/>
      <c r="QCT79" s="69"/>
      <c r="QCU79" s="70"/>
      <c r="QCV79" s="70"/>
      <c r="QCW79" s="70"/>
      <c r="QCX79" s="71"/>
      <c r="QCZ79" s="65"/>
      <c r="QDA79" s="69"/>
      <c r="QDB79" s="69"/>
      <c r="QDC79" s="70"/>
      <c r="QDD79" s="70"/>
      <c r="QDE79" s="70"/>
      <c r="QDF79" s="71"/>
      <c r="QDH79" s="65"/>
      <c r="QDI79" s="69"/>
      <c r="QDJ79" s="69"/>
      <c r="QDK79" s="70"/>
      <c r="QDL79" s="70"/>
      <c r="QDM79" s="70"/>
      <c r="QDN79" s="71"/>
      <c r="QDP79" s="65"/>
      <c r="QDQ79" s="69"/>
      <c r="QDR79" s="69"/>
      <c r="QDS79" s="70"/>
      <c r="QDT79" s="70"/>
      <c r="QDU79" s="70"/>
      <c r="QDV79" s="71"/>
      <c r="QDX79" s="65"/>
      <c r="QDY79" s="69"/>
      <c r="QDZ79" s="69"/>
      <c r="QEA79" s="70"/>
      <c r="QEB79" s="70"/>
      <c r="QEC79" s="70"/>
      <c r="QED79" s="71"/>
      <c r="QEF79" s="65"/>
      <c r="QEG79" s="69"/>
      <c r="QEH79" s="69"/>
      <c r="QEI79" s="70"/>
      <c r="QEJ79" s="70"/>
      <c r="QEK79" s="70"/>
      <c r="QEL79" s="71"/>
      <c r="QEN79" s="65"/>
      <c r="QEO79" s="69"/>
      <c r="QEP79" s="69"/>
      <c r="QEQ79" s="70"/>
      <c r="QER79" s="70"/>
      <c r="QES79" s="70"/>
      <c r="QET79" s="71"/>
      <c r="QEV79" s="65"/>
      <c r="QEW79" s="69"/>
      <c r="QEX79" s="69"/>
      <c r="QEY79" s="70"/>
      <c r="QEZ79" s="70"/>
      <c r="QFA79" s="70"/>
      <c r="QFB79" s="71"/>
      <c r="QFD79" s="65"/>
      <c r="QFE79" s="69"/>
      <c r="QFF79" s="69"/>
      <c r="QFG79" s="70"/>
      <c r="QFH79" s="70"/>
      <c r="QFI79" s="70"/>
      <c r="QFJ79" s="71"/>
      <c r="QFL79" s="65"/>
      <c r="QFM79" s="69"/>
      <c r="QFN79" s="69"/>
      <c r="QFO79" s="70"/>
      <c r="QFP79" s="70"/>
      <c r="QFQ79" s="70"/>
      <c r="QFR79" s="71"/>
      <c r="QFT79" s="65"/>
      <c r="QFU79" s="69"/>
      <c r="QFV79" s="69"/>
      <c r="QFW79" s="70"/>
      <c r="QFX79" s="70"/>
      <c r="QFY79" s="70"/>
      <c r="QFZ79" s="71"/>
      <c r="QGB79" s="65"/>
      <c r="QGC79" s="69"/>
      <c r="QGD79" s="69"/>
      <c r="QGE79" s="70"/>
      <c r="QGF79" s="70"/>
      <c r="QGG79" s="70"/>
      <c r="QGH79" s="71"/>
      <c r="QGJ79" s="65"/>
      <c r="QGK79" s="69"/>
      <c r="QGL79" s="69"/>
      <c r="QGM79" s="70"/>
      <c r="QGN79" s="70"/>
      <c r="QGO79" s="70"/>
      <c r="QGP79" s="71"/>
      <c r="QGR79" s="65"/>
      <c r="QGS79" s="69"/>
      <c r="QGT79" s="69"/>
      <c r="QGU79" s="70"/>
      <c r="QGV79" s="70"/>
      <c r="QGW79" s="70"/>
      <c r="QGX79" s="71"/>
      <c r="QGZ79" s="65"/>
      <c r="QHA79" s="69"/>
      <c r="QHB79" s="69"/>
      <c r="QHC79" s="70"/>
      <c r="QHD79" s="70"/>
      <c r="QHE79" s="70"/>
      <c r="QHF79" s="71"/>
      <c r="QHH79" s="65"/>
      <c r="QHI79" s="69"/>
      <c r="QHJ79" s="69"/>
      <c r="QHK79" s="70"/>
      <c r="QHL79" s="70"/>
      <c r="QHM79" s="70"/>
      <c r="QHN79" s="71"/>
      <c r="QHP79" s="65"/>
      <c r="QHQ79" s="69"/>
      <c r="QHR79" s="69"/>
      <c r="QHS79" s="70"/>
      <c r="QHT79" s="70"/>
      <c r="QHU79" s="70"/>
      <c r="QHV79" s="71"/>
      <c r="QHX79" s="65"/>
      <c r="QHY79" s="69"/>
      <c r="QHZ79" s="69"/>
      <c r="QIA79" s="70"/>
      <c r="QIB79" s="70"/>
      <c r="QIC79" s="70"/>
      <c r="QID79" s="71"/>
      <c r="QIF79" s="65"/>
      <c r="QIG79" s="69"/>
      <c r="QIH79" s="69"/>
      <c r="QII79" s="70"/>
      <c r="QIJ79" s="70"/>
      <c r="QIK79" s="70"/>
      <c r="QIL79" s="71"/>
      <c r="QIN79" s="65"/>
      <c r="QIO79" s="69"/>
      <c r="QIP79" s="69"/>
      <c r="QIQ79" s="70"/>
      <c r="QIR79" s="70"/>
      <c r="QIS79" s="70"/>
      <c r="QIT79" s="71"/>
      <c r="QIV79" s="65"/>
      <c r="QIW79" s="69"/>
      <c r="QIX79" s="69"/>
      <c r="QIY79" s="70"/>
      <c r="QIZ79" s="70"/>
      <c r="QJA79" s="70"/>
      <c r="QJB79" s="71"/>
      <c r="QJD79" s="65"/>
      <c r="QJE79" s="69"/>
      <c r="QJF79" s="69"/>
      <c r="QJG79" s="70"/>
      <c r="QJH79" s="70"/>
      <c r="QJI79" s="70"/>
      <c r="QJJ79" s="71"/>
      <c r="QJL79" s="65"/>
      <c r="QJM79" s="69"/>
      <c r="QJN79" s="69"/>
      <c r="QJO79" s="70"/>
      <c r="QJP79" s="70"/>
      <c r="QJQ79" s="70"/>
      <c r="QJR79" s="71"/>
      <c r="QJT79" s="65"/>
      <c r="QJU79" s="69"/>
      <c r="QJV79" s="69"/>
      <c r="QJW79" s="70"/>
      <c r="QJX79" s="70"/>
      <c r="QJY79" s="70"/>
      <c r="QJZ79" s="71"/>
      <c r="QKB79" s="65"/>
      <c r="QKC79" s="69"/>
      <c r="QKD79" s="69"/>
      <c r="QKE79" s="70"/>
      <c r="QKF79" s="70"/>
      <c r="QKG79" s="70"/>
      <c r="QKH79" s="71"/>
      <c r="QKJ79" s="65"/>
      <c r="QKK79" s="69"/>
      <c r="QKL79" s="69"/>
      <c r="QKM79" s="70"/>
      <c r="QKN79" s="70"/>
      <c r="QKO79" s="70"/>
      <c r="QKP79" s="71"/>
      <c r="QKR79" s="65"/>
      <c r="QKS79" s="69"/>
      <c r="QKT79" s="69"/>
      <c r="QKU79" s="70"/>
      <c r="QKV79" s="70"/>
      <c r="QKW79" s="70"/>
      <c r="QKX79" s="71"/>
      <c r="QKZ79" s="65"/>
      <c r="QLA79" s="69"/>
      <c r="QLB79" s="69"/>
      <c r="QLC79" s="70"/>
      <c r="QLD79" s="70"/>
      <c r="QLE79" s="70"/>
      <c r="QLF79" s="71"/>
      <c r="QLH79" s="65"/>
      <c r="QLI79" s="69"/>
      <c r="QLJ79" s="69"/>
      <c r="QLK79" s="70"/>
      <c r="QLL79" s="70"/>
      <c r="QLM79" s="70"/>
      <c r="QLN79" s="71"/>
      <c r="QLP79" s="65"/>
      <c r="QLQ79" s="69"/>
      <c r="QLR79" s="69"/>
      <c r="QLS79" s="70"/>
      <c r="QLT79" s="70"/>
      <c r="QLU79" s="70"/>
      <c r="QLV79" s="71"/>
      <c r="QLX79" s="65"/>
      <c r="QLY79" s="69"/>
      <c r="QLZ79" s="69"/>
      <c r="QMA79" s="70"/>
      <c r="QMB79" s="70"/>
      <c r="QMC79" s="70"/>
      <c r="QMD79" s="71"/>
      <c r="QMF79" s="65"/>
      <c r="QMG79" s="69"/>
      <c r="QMH79" s="69"/>
      <c r="QMI79" s="70"/>
      <c r="QMJ79" s="70"/>
      <c r="QMK79" s="70"/>
      <c r="QML79" s="71"/>
      <c r="QMN79" s="65"/>
      <c r="QMO79" s="69"/>
      <c r="QMP79" s="69"/>
      <c r="QMQ79" s="70"/>
      <c r="QMR79" s="70"/>
      <c r="QMS79" s="70"/>
      <c r="QMT79" s="71"/>
      <c r="QMV79" s="65"/>
      <c r="QMW79" s="69"/>
      <c r="QMX79" s="69"/>
      <c r="QMY79" s="70"/>
      <c r="QMZ79" s="70"/>
      <c r="QNA79" s="70"/>
      <c r="QNB79" s="71"/>
      <c r="QND79" s="65"/>
      <c r="QNE79" s="69"/>
      <c r="QNF79" s="69"/>
      <c r="QNG79" s="70"/>
      <c r="QNH79" s="70"/>
      <c r="QNI79" s="70"/>
      <c r="QNJ79" s="71"/>
      <c r="QNL79" s="65"/>
      <c r="QNM79" s="69"/>
      <c r="QNN79" s="69"/>
      <c r="QNO79" s="70"/>
      <c r="QNP79" s="70"/>
      <c r="QNQ79" s="70"/>
      <c r="QNR79" s="71"/>
      <c r="QNT79" s="65"/>
      <c r="QNU79" s="69"/>
      <c r="QNV79" s="69"/>
      <c r="QNW79" s="70"/>
      <c r="QNX79" s="70"/>
      <c r="QNY79" s="70"/>
      <c r="QNZ79" s="71"/>
      <c r="QOB79" s="65"/>
      <c r="QOC79" s="69"/>
      <c r="QOD79" s="69"/>
      <c r="QOE79" s="70"/>
      <c r="QOF79" s="70"/>
      <c r="QOG79" s="70"/>
      <c r="QOH79" s="71"/>
      <c r="QOJ79" s="65"/>
      <c r="QOK79" s="69"/>
      <c r="QOL79" s="69"/>
      <c r="QOM79" s="70"/>
      <c r="QON79" s="70"/>
      <c r="QOO79" s="70"/>
      <c r="QOP79" s="71"/>
      <c r="QOR79" s="65"/>
      <c r="QOS79" s="69"/>
      <c r="QOT79" s="69"/>
      <c r="QOU79" s="70"/>
      <c r="QOV79" s="70"/>
      <c r="QOW79" s="70"/>
      <c r="QOX79" s="71"/>
      <c r="QOZ79" s="65"/>
      <c r="QPA79" s="69"/>
      <c r="QPB79" s="69"/>
      <c r="QPC79" s="70"/>
      <c r="QPD79" s="70"/>
      <c r="QPE79" s="70"/>
      <c r="QPF79" s="71"/>
      <c r="QPH79" s="65"/>
      <c r="QPI79" s="69"/>
      <c r="QPJ79" s="69"/>
      <c r="QPK79" s="70"/>
      <c r="QPL79" s="70"/>
      <c r="QPM79" s="70"/>
      <c r="QPN79" s="71"/>
      <c r="QPP79" s="65"/>
      <c r="QPQ79" s="69"/>
      <c r="QPR79" s="69"/>
      <c r="QPS79" s="70"/>
      <c r="QPT79" s="70"/>
      <c r="QPU79" s="70"/>
      <c r="QPV79" s="71"/>
      <c r="QPX79" s="65"/>
      <c r="QPY79" s="69"/>
      <c r="QPZ79" s="69"/>
      <c r="QQA79" s="70"/>
      <c r="QQB79" s="70"/>
      <c r="QQC79" s="70"/>
      <c r="QQD79" s="71"/>
      <c r="QQF79" s="65"/>
      <c r="QQG79" s="69"/>
      <c r="QQH79" s="69"/>
      <c r="QQI79" s="70"/>
      <c r="QQJ79" s="70"/>
      <c r="QQK79" s="70"/>
      <c r="QQL79" s="71"/>
      <c r="QQN79" s="65"/>
      <c r="QQO79" s="69"/>
      <c r="QQP79" s="69"/>
      <c r="QQQ79" s="70"/>
      <c r="QQR79" s="70"/>
      <c r="QQS79" s="70"/>
      <c r="QQT79" s="71"/>
      <c r="QQV79" s="65"/>
      <c r="QQW79" s="69"/>
      <c r="QQX79" s="69"/>
      <c r="QQY79" s="70"/>
      <c r="QQZ79" s="70"/>
      <c r="QRA79" s="70"/>
      <c r="QRB79" s="71"/>
      <c r="QRD79" s="65"/>
      <c r="QRE79" s="69"/>
      <c r="QRF79" s="69"/>
      <c r="QRG79" s="70"/>
      <c r="QRH79" s="70"/>
      <c r="QRI79" s="70"/>
      <c r="QRJ79" s="71"/>
      <c r="QRL79" s="65"/>
      <c r="QRM79" s="69"/>
      <c r="QRN79" s="69"/>
      <c r="QRO79" s="70"/>
      <c r="QRP79" s="70"/>
      <c r="QRQ79" s="70"/>
      <c r="QRR79" s="71"/>
      <c r="QRT79" s="65"/>
      <c r="QRU79" s="69"/>
      <c r="QRV79" s="69"/>
      <c r="QRW79" s="70"/>
      <c r="QRX79" s="70"/>
      <c r="QRY79" s="70"/>
      <c r="QRZ79" s="71"/>
      <c r="QSB79" s="65"/>
      <c r="QSC79" s="69"/>
      <c r="QSD79" s="69"/>
      <c r="QSE79" s="70"/>
      <c r="QSF79" s="70"/>
      <c r="QSG79" s="70"/>
      <c r="QSH79" s="71"/>
      <c r="QSJ79" s="65"/>
      <c r="QSK79" s="69"/>
      <c r="QSL79" s="69"/>
      <c r="QSM79" s="70"/>
      <c r="QSN79" s="70"/>
      <c r="QSO79" s="70"/>
      <c r="QSP79" s="71"/>
      <c r="QSR79" s="65"/>
      <c r="QSS79" s="69"/>
      <c r="QST79" s="69"/>
      <c r="QSU79" s="70"/>
      <c r="QSV79" s="70"/>
      <c r="QSW79" s="70"/>
      <c r="QSX79" s="71"/>
      <c r="QSZ79" s="65"/>
      <c r="QTA79" s="69"/>
      <c r="QTB79" s="69"/>
      <c r="QTC79" s="70"/>
      <c r="QTD79" s="70"/>
      <c r="QTE79" s="70"/>
      <c r="QTF79" s="71"/>
      <c r="QTH79" s="65"/>
      <c r="QTI79" s="69"/>
      <c r="QTJ79" s="69"/>
      <c r="QTK79" s="70"/>
      <c r="QTL79" s="70"/>
      <c r="QTM79" s="70"/>
      <c r="QTN79" s="71"/>
      <c r="QTP79" s="65"/>
      <c r="QTQ79" s="69"/>
      <c r="QTR79" s="69"/>
      <c r="QTS79" s="70"/>
      <c r="QTT79" s="70"/>
      <c r="QTU79" s="70"/>
      <c r="QTV79" s="71"/>
      <c r="QTX79" s="65"/>
      <c r="QTY79" s="69"/>
      <c r="QTZ79" s="69"/>
      <c r="QUA79" s="70"/>
      <c r="QUB79" s="70"/>
      <c r="QUC79" s="70"/>
      <c r="QUD79" s="71"/>
      <c r="QUF79" s="65"/>
      <c r="QUG79" s="69"/>
      <c r="QUH79" s="69"/>
      <c r="QUI79" s="70"/>
      <c r="QUJ79" s="70"/>
      <c r="QUK79" s="70"/>
      <c r="QUL79" s="71"/>
      <c r="QUN79" s="65"/>
      <c r="QUO79" s="69"/>
      <c r="QUP79" s="69"/>
      <c r="QUQ79" s="70"/>
      <c r="QUR79" s="70"/>
      <c r="QUS79" s="70"/>
      <c r="QUT79" s="71"/>
      <c r="QUV79" s="65"/>
      <c r="QUW79" s="69"/>
      <c r="QUX79" s="69"/>
      <c r="QUY79" s="70"/>
      <c r="QUZ79" s="70"/>
      <c r="QVA79" s="70"/>
      <c r="QVB79" s="71"/>
      <c r="QVD79" s="65"/>
      <c r="QVE79" s="69"/>
      <c r="QVF79" s="69"/>
      <c r="QVG79" s="70"/>
      <c r="QVH79" s="70"/>
      <c r="QVI79" s="70"/>
      <c r="QVJ79" s="71"/>
      <c r="QVL79" s="65"/>
      <c r="QVM79" s="69"/>
      <c r="QVN79" s="69"/>
      <c r="QVO79" s="70"/>
      <c r="QVP79" s="70"/>
      <c r="QVQ79" s="70"/>
      <c r="QVR79" s="71"/>
      <c r="QVT79" s="65"/>
      <c r="QVU79" s="69"/>
      <c r="QVV79" s="69"/>
      <c r="QVW79" s="70"/>
      <c r="QVX79" s="70"/>
      <c r="QVY79" s="70"/>
      <c r="QVZ79" s="71"/>
      <c r="QWB79" s="65"/>
      <c r="QWC79" s="69"/>
      <c r="QWD79" s="69"/>
      <c r="QWE79" s="70"/>
      <c r="QWF79" s="70"/>
      <c r="QWG79" s="70"/>
      <c r="QWH79" s="71"/>
      <c r="QWJ79" s="65"/>
      <c r="QWK79" s="69"/>
      <c r="QWL79" s="69"/>
      <c r="QWM79" s="70"/>
      <c r="QWN79" s="70"/>
      <c r="QWO79" s="70"/>
      <c r="QWP79" s="71"/>
      <c r="QWR79" s="65"/>
      <c r="QWS79" s="69"/>
      <c r="QWT79" s="69"/>
      <c r="QWU79" s="70"/>
      <c r="QWV79" s="70"/>
      <c r="QWW79" s="70"/>
      <c r="QWX79" s="71"/>
      <c r="QWZ79" s="65"/>
      <c r="QXA79" s="69"/>
      <c r="QXB79" s="69"/>
      <c r="QXC79" s="70"/>
      <c r="QXD79" s="70"/>
      <c r="QXE79" s="70"/>
      <c r="QXF79" s="71"/>
      <c r="QXH79" s="65"/>
      <c r="QXI79" s="69"/>
      <c r="QXJ79" s="69"/>
      <c r="QXK79" s="70"/>
      <c r="QXL79" s="70"/>
      <c r="QXM79" s="70"/>
      <c r="QXN79" s="71"/>
      <c r="QXP79" s="65"/>
      <c r="QXQ79" s="69"/>
      <c r="QXR79" s="69"/>
      <c r="QXS79" s="70"/>
      <c r="QXT79" s="70"/>
      <c r="QXU79" s="70"/>
      <c r="QXV79" s="71"/>
      <c r="QXX79" s="65"/>
      <c r="QXY79" s="69"/>
      <c r="QXZ79" s="69"/>
      <c r="QYA79" s="70"/>
      <c r="QYB79" s="70"/>
      <c r="QYC79" s="70"/>
      <c r="QYD79" s="71"/>
      <c r="QYF79" s="65"/>
      <c r="QYG79" s="69"/>
      <c r="QYH79" s="69"/>
      <c r="QYI79" s="70"/>
      <c r="QYJ79" s="70"/>
      <c r="QYK79" s="70"/>
      <c r="QYL79" s="71"/>
      <c r="QYN79" s="65"/>
      <c r="QYO79" s="69"/>
      <c r="QYP79" s="69"/>
      <c r="QYQ79" s="70"/>
      <c r="QYR79" s="70"/>
      <c r="QYS79" s="70"/>
      <c r="QYT79" s="71"/>
      <c r="QYV79" s="65"/>
      <c r="QYW79" s="69"/>
      <c r="QYX79" s="69"/>
      <c r="QYY79" s="70"/>
      <c r="QYZ79" s="70"/>
      <c r="QZA79" s="70"/>
      <c r="QZB79" s="71"/>
      <c r="QZD79" s="65"/>
      <c r="QZE79" s="69"/>
      <c r="QZF79" s="69"/>
      <c r="QZG79" s="70"/>
      <c r="QZH79" s="70"/>
      <c r="QZI79" s="70"/>
      <c r="QZJ79" s="71"/>
      <c r="QZL79" s="65"/>
      <c r="QZM79" s="69"/>
      <c r="QZN79" s="69"/>
      <c r="QZO79" s="70"/>
      <c r="QZP79" s="70"/>
      <c r="QZQ79" s="70"/>
      <c r="QZR79" s="71"/>
      <c r="QZT79" s="65"/>
      <c r="QZU79" s="69"/>
      <c r="QZV79" s="69"/>
      <c r="QZW79" s="70"/>
      <c r="QZX79" s="70"/>
      <c r="QZY79" s="70"/>
      <c r="QZZ79" s="71"/>
      <c r="RAB79" s="65"/>
      <c r="RAC79" s="69"/>
      <c r="RAD79" s="69"/>
      <c r="RAE79" s="70"/>
      <c r="RAF79" s="70"/>
      <c r="RAG79" s="70"/>
      <c r="RAH79" s="71"/>
      <c r="RAJ79" s="65"/>
      <c r="RAK79" s="69"/>
      <c r="RAL79" s="69"/>
      <c r="RAM79" s="70"/>
      <c r="RAN79" s="70"/>
      <c r="RAO79" s="70"/>
      <c r="RAP79" s="71"/>
      <c r="RAR79" s="65"/>
      <c r="RAS79" s="69"/>
      <c r="RAT79" s="69"/>
      <c r="RAU79" s="70"/>
      <c r="RAV79" s="70"/>
      <c r="RAW79" s="70"/>
      <c r="RAX79" s="71"/>
      <c r="RAZ79" s="65"/>
      <c r="RBA79" s="69"/>
      <c r="RBB79" s="69"/>
      <c r="RBC79" s="70"/>
      <c r="RBD79" s="70"/>
      <c r="RBE79" s="70"/>
      <c r="RBF79" s="71"/>
      <c r="RBH79" s="65"/>
      <c r="RBI79" s="69"/>
      <c r="RBJ79" s="69"/>
      <c r="RBK79" s="70"/>
      <c r="RBL79" s="70"/>
      <c r="RBM79" s="70"/>
      <c r="RBN79" s="71"/>
      <c r="RBP79" s="65"/>
      <c r="RBQ79" s="69"/>
      <c r="RBR79" s="69"/>
      <c r="RBS79" s="70"/>
      <c r="RBT79" s="70"/>
      <c r="RBU79" s="70"/>
      <c r="RBV79" s="71"/>
      <c r="RBX79" s="65"/>
      <c r="RBY79" s="69"/>
      <c r="RBZ79" s="69"/>
      <c r="RCA79" s="70"/>
      <c r="RCB79" s="70"/>
      <c r="RCC79" s="70"/>
      <c r="RCD79" s="71"/>
      <c r="RCF79" s="65"/>
      <c r="RCG79" s="69"/>
      <c r="RCH79" s="69"/>
      <c r="RCI79" s="70"/>
      <c r="RCJ79" s="70"/>
      <c r="RCK79" s="70"/>
      <c r="RCL79" s="71"/>
      <c r="RCN79" s="65"/>
      <c r="RCO79" s="69"/>
      <c r="RCP79" s="69"/>
      <c r="RCQ79" s="70"/>
      <c r="RCR79" s="70"/>
      <c r="RCS79" s="70"/>
      <c r="RCT79" s="71"/>
      <c r="RCV79" s="65"/>
      <c r="RCW79" s="69"/>
      <c r="RCX79" s="69"/>
      <c r="RCY79" s="70"/>
      <c r="RCZ79" s="70"/>
      <c r="RDA79" s="70"/>
      <c r="RDB79" s="71"/>
      <c r="RDD79" s="65"/>
      <c r="RDE79" s="69"/>
      <c r="RDF79" s="69"/>
      <c r="RDG79" s="70"/>
      <c r="RDH79" s="70"/>
      <c r="RDI79" s="70"/>
      <c r="RDJ79" s="71"/>
      <c r="RDL79" s="65"/>
      <c r="RDM79" s="69"/>
      <c r="RDN79" s="69"/>
      <c r="RDO79" s="70"/>
      <c r="RDP79" s="70"/>
      <c r="RDQ79" s="70"/>
      <c r="RDR79" s="71"/>
      <c r="RDT79" s="65"/>
      <c r="RDU79" s="69"/>
      <c r="RDV79" s="69"/>
      <c r="RDW79" s="70"/>
      <c r="RDX79" s="70"/>
      <c r="RDY79" s="70"/>
      <c r="RDZ79" s="71"/>
      <c r="REB79" s="65"/>
      <c r="REC79" s="69"/>
      <c r="RED79" s="69"/>
      <c r="REE79" s="70"/>
      <c r="REF79" s="70"/>
      <c r="REG79" s="70"/>
      <c r="REH79" s="71"/>
      <c r="REJ79" s="65"/>
      <c r="REK79" s="69"/>
      <c r="REL79" s="69"/>
      <c r="REM79" s="70"/>
      <c r="REN79" s="70"/>
      <c r="REO79" s="70"/>
      <c r="REP79" s="71"/>
      <c r="RER79" s="65"/>
      <c r="RES79" s="69"/>
      <c r="RET79" s="69"/>
      <c r="REU79" s="70"/>
      <c r="REV79" s="70"/>
      <c r="REW79" s="70"/>
      <c r="REX79" s="71"/>
      <c r="REZ79" s="65"/>
      <c r="RFA79" s="69"/>
      <c r="RFB79" s="69"/>
      <c r="RFC79" s="70"/>
      <c r="RFD79" s="70"/>
      <c r="RFE79" s="70"/>
      <c r="RFF79" s="71"/>
      <c r="RFH79" s="65"/>
      <c r="RFI79" s="69"/>
      <c r="RFJ79" s="69"/>
      <c r="RFK79" s="70"/>
      <c r="RFL79" s="70"/>
      <c r="RFM79" s="70"/>
      <c r="RFN79" s="71"/>
      <c r="RFP79" s="65"/>
      <c r="RFQ79" s="69"/>
      <c r="RFR79" s="69"/>
      <c r="RFS79" s="70"/>
      <c r="RFT79" s="70"/>
      <c r="RFU79" s="70"/>
      <c r="RFV79" s="71"/>
      <c r="RFX79" s="65"/>
      <c r="RFY79" s="69"/>
      <c r="RFZ79" s="69"/>
      <c r="RGA79" s="70"/>
      <c r="RGB79" s="70"/>
      <c r="RGC79" s="70"/>
      <c r="RGD79" s="71"/>
      <c r="RGF79" s="65"/>
      <c r="RGG79" s="69"/>
      <c r="RGH79" s="69"/>
      <c r="RGI79" s="70"/>
      <c r="RGJ79" s="70"/>
      <c r="RGK79" s="70"/>
      <c r="RGL79" s="71"/>
      <c r="RGN79" s="65"/>
      <c r="RGO79" s="69"/>
      <c r="RGP79" s="69"/>
      <c r="RGQ79" s="70"/>
      <c r="RGR79" s="70"/>
      <c r="RGS79" s="70"/>
      <c r="RGT79" s="71"/>
      <c r="RGV79" s="65"/>
      <c r="RGW79" s="69"/>
      <c r="RGX79" s="69"/>
      <c r="RGY79" s="70"/>
      <c r="RGZ79" s="70"/>
      <c r="RHA79" s="70"/>
      <c r="RHB79" s="71"/>
      <c r="RHD79" s="65"/>
      <c r="RHE79" s="69"/>
      <c r="RHF79" s="69"/>
      <c r="RHG79" s="70"/>
      <c r="RHH79" s="70"/>
      <c r="RHI79" s="70"/>
      <c r="RHJ79" s="71"/>
      <c r="RHL79" s="65"/>
      <c r="RHM79" s="69"/>
      <c r="RHN79" s="69"/>
      <c r="RHO79" s="70"/>
      <c r="RHP79" s="70"/>
      <c r="RHQ79" s="70"/>
      <c r="RHR79" s="71"/>
      <c r="RHT79" s="65"/>
      <c r="RHU79" s="69"/>
      <c r="RHV79" s="69"/>
      <c r="RHW79" s="70"/>
      <c r="RHX79" s="70"/>
      <c r="RHY79" s="70"/>
      <c r="RHZ79" s="71"/>
      <c r="RIB79" s="65"/>
      <c r="RIC79" s="69"/>
      <c r="RID79" s="69"/>
      <c r="RIE79" s="70"/>
      <c r="RIF79" s="70"/>
      <c r="RIG79" s="70"/>
      <c r="RIH79" s="71"/>
      <c r="RIJ79" s="65"/>
      <c r="RIK79" s="69"/>
      <c r="RIL79" s="69"/>
      <c r="RIM79" s="70"/>
      <c r="RIN79" s="70"/>
      <c r="RIO79" s="70"/>
      <c r="RIP79" s="71"/>
      <c r="RIR79" s="65"/>
      <c r="RIS79" s="69"/>
      <c r="RIT79" s="69"/>
      <c r="RIU79" s="70"/>
      <c r="RIV79" s="70"/>
      <c r="RIW79" s="70"/>
      <c r="RIX79" s="71"/>
      <c r="RIZ79" s="65"/>
      <c r="RJA79" s="69"/>
      <c r="RJB79" s="69"/>
      <c r="RJC79" s="70"/>
      <c r="RJD79" s="70"/>
      <c r="RJE79" s="70"/>
      <c r="RJF79" s="71"/>
      <c r="RJH79" s="65"/>
      <c r="RJI79" s="69"/>
      <c r="RJJ79" s="69"/>
      <c r="RJK79" s="70"/>
      <c r="RJL79" s="70"/>
      <c r="RJM79" s="70"/>
      <c r="RJN79" s="71"/>
      <c r="RJP79" s="65"/>
      <c r="RJQ79" s="69"/>
      <c r="RJR79" s="69"/>
      <c r="RJS79" s="70"/>
      <c r="RJT79" s="70"/>
      <c r="RJU79" s="70"/>
      <c r="RJV79" s="71"/>
      <c r="RJX79" s="65"/>
      <c r="RJY79" s="69"/>
      <c r="RJZ79" s="69"/>
      <c r="RKA79" s="70"/>
      <c r="RKB79" s="70"/>
      <c r="RKC79" s="70"/>
      <c r="RKD79" s="71"/>
      <c r="RKF79" s="65"/>
      <c r="RKG79" s="69"/>
      <c r="RKH79" s="69"/>
      <c r="RKI79" s="70"/>
      <c r="RKJ79" s="70"/>
      <c r="RKK79" s="70"/>
      <c r="RKL79" s="71"/>
      <c r="RKN79" s="65"/>
      <c r="RKO79" s="69"/>
      <c r="RKP79" s="69"/>
      <c r="RKQ79" s="70"/>
      <c r="RKR79" s="70"/>
      <c r="RKS79" s="70"/>
      <c r="RKT79" s="71"/>
      <c r="RKV79" s="65"/>
      <c r="RKW79" s="69"/>
      <c r="RKX79" s="69"/>
      <c r="RKY79" s="70"/>
      <c r="RKZ79" s="70"/>
      <c r="RLA79" s="70"/>
      <c r="RLB79" s="71"/>
      <c r="RLD79" s="65"/>
      <c r="RLE79" s="69"/>
      <c r="RLF79" s="69"/>
      <c r="RLG79" s="70"/>
      <c r="RLH79" s="70"/>
      <c r="RLI79" s="70"/>
      <c r="RLJ79" s="71"/>
      <c r="RLL79" s="65"/>
      <c r="RLM79" s="69"/>
      <c r="RLN79" s="69"/>
      <c r="RLO79" s="70"/>
      <c r="RLP79" s="70"/>
      <c r="RLQ79" s="70"/>
      <c r="RLR79" s="71"/>
      <c r="RLT79" s="65"/>
      <c r="RLU79" s="69"/>
      <c r="RLV79" s="69"/>
      <c r="RLW79" s="70"/>
      <c r="RLX79" s="70"/>
      <c r="RLY79" s="70"/>
      <c r="RLZ79" s="71"/>
      <c r="RMB79" s="65"/>
      <c r="RMC79" s="69"/>
      <c r="RMD79" s="69"/>
      <c r="RME79" s="70"/>
      <c r="RMF79" s="70"/>
      <c r="RMG79" s="70"/>
      <c r="RMH79" s="71"/>
      <c r="RMJ79" s="65"/>
      <c r="RMK79" s="69"/>
      <c r="RML79" s="69"/>
      <c r="RMM79" s="70"/>
      <c r="RMN79" s="70"/>
      <c r="RMO79" s="70"/>
      <c r="RMP79" s="71"/>
      <c r="RMR79" s="65"/>
      <c r="RMS79" s="69"/>
      <c r="RMT79" s="69"/>
      <c r="RMU79" s="70"/>
      <c r="RMV79" s="70"/>
      <c r="RMW79" s="70"/>
      <c r="RMX79" s="71"/>
      <c r="RMZ79" s="65"/>
      <c r="RNA79" s="69"/>
      <c r="RNB79" s="69"/>
      <c r="RNC79" s="70"/>
      <c r="RND79" s="70"/>
      <c r="RNE79" s="70"/>
      <c r="RNF79" s="71"/>
      <c r="RNH79" s="65"/>
      <c r="RNI79" s="69"/>
      <c r="RNJ79" s="69"/>
      <c r="RNK79" s="70"/>
      <c r="RNL79" s="70"/>
      <c r="RNM79" s="70"/>
      <c r="RNN79" s="71"/>
      <c r="RNP79" s="65"/>
      <c r="RNQ79" s="69"/>
      <c r="RNR79" s="69"/>
      <c r="RNS79" s="70"/>
      <c r="RNT79" s="70"/>
      <c r="RNU79" s="70"/>
      <c r="RNV79" s="71"/>
      <c r="RNX79" s="65"/>
      <c r="RNY79" s="69"/>
      <c r="RNZ79" s="69"/>
      <c r="ROA79" s="70"/>
      <c r="ROB79" s="70"/>
      <c r="ROC79" s="70"/>
      <c r="ROD79" s="71"/>
      <c r="ROF79" s="65"/>
      <c r="ROG79" s="69"/>
      <c r="ROH79" s="69"/>
      <c r="ROI79" s="70"/>
      <c r="ROJ79" s="70"/>
      <c r="ROK79" s="70"/>
      <c r="ROL79" s="71"/>
      <c r="RON79" s="65"/>
      <c r="ROO79" s="69"/>
      <c r="ROP79" s="69"/>
      <c r="ROQ79" s="70"/>
      <c r="ROR79" s="70"/>
      <c r="ROS79" s="70"/>
      <c r="ROT79" s="71"/>
      <c r="ROV79" s="65"/>
      <c r="ROW79" s="69"/>
      <c r="ROX79" s="69"/>
      <c r="ROY79" s="70"/>
      <c r="ROZ79" s="70"/>
      <c r="RPA79" s="70"/>
      <c r="RPB79" s="71"/>
      <c r="RPD79" s="65"/>
      <c r="RPE79" s="69"/>
      <c r="RPF79" s="69"/>
      <c r="RPG79" s="70"/>
      <c r="RPH79" s="70"/>
      <c r="RPI79" s="70"/>
      <c r="RPJ79" s="71"/>
      <c r="RPL79" s="65"/>
      <c r="RPM79" s="69"/>
      <c r="RPN79" s="69"/>
      <c r="RPO79" s="70"/>
      <c r="RPP79" s="70"/>
      <c r="RPQ79" s="70"/>
      <c r="RPR79" s="71"/>
      <c r="RPT79" s="65"/>
      <c r="RPU79" s="69"/>
      <c r="RPV79" s="69"/>
      <c r="RPW79" s="70"/>
      <c r="RPX79" s="70"/>
      <c r="RPY79" s="70"/>
      <c r="RPZ79" s="71"/>
      <c r="RQB79" s="65"/>
      <c r="RQC79" s="69"/>
      <c r="RQD79" s="69"/>
      <c r="RQE79" s="70"/>
      <c r="RQF79" s="70"/>
      <c r="RQG79" s="70"/>
      <c r="RQH79" s="71"/>
      <c r="RQJ79" s="65"/>
      <c r="RQK79" s="69"/>
      <c r="RQL79" s="69"/>
      <c r="RQM79" s="70"/>
      <c r="RQN79" s="70"/>
      <c r="RQO79" s="70"/>
      <c r="RQP79" s="71"/>
      <c r="RQR79" s="65"/>
      <c r="RQS79" s="69"/>
      <c r="RQT79" s="69"/>
      <c r="RQU79" s="70"/>
      <c r="RQV79" s="70"/>
      <c r="RQW79" s="70"/>
      <c r="RQX79" s="71"/>
      <c r="RQZ79" s="65"/>
      <c r="RRA79" s="69"/>
      <c r="RRB79" s="69"/>
      <c r="RRC79" s="70"/>
      <c r="RRD79" s="70"/>
      <c r="RRE79" s="70"/>
      <c r="RRF79" s="71"/>
      <c r="RRH79" s="65"/>
      <c r="RRI79" s="69"/>
      <c r="RRJ79" s="69"/>
      <c r="RRK79" s="70"/>
      <c r="RRL79" s="70"/>
      <c r="RRM79" s="70"/>
      <c r="RRN79" s="71"/>
      <c r="RRP79" s="65"/>
      <c r="RRQ79" s="69"/>
      <c r="RRR79" s="69"/>
      <c r="RRS79" s="70"/>
      <c r="RRT79" s="70"/>
      <c r="RRU79" s="70"/>
      <c r="RRV79" s="71"/>
      <c r="RRX79" s="65"/>
      <c r="RRY79" s="69"/>
      <c r="RRZ79" s="69"/>
      <c r="RSA79" s="70"/>
      <c r="RSB79" s="70"/>
      <c r="RSC79" s="70"/>
      <c r="RSD79" s="71"/>
      <c r="RSF79" s="65"/>
      <c r="RSG79" s="69"/>
      <c r="RSH79" s="69"/>
      <c r="RSI79" s="70"/>
      <c r="RSJ79" s="70"/>
      <c r="RSK79" s="70"/>
      <c r="RSL79" s="71"/>
      <c r="RSN79" s="65"/>
      <c r="RSO79" s="69"/>
      <c r="RSP79" s="69"/>
      <c r="RSQ79" s="70"/>
      <c r="RSR79" s="70"/>
      <c r="RSS79" s="70"/>
      <c r="RST79" s="71"/>
      <c r="RSV79" s="65"/>
      <c r="RSW79" s="69"/>
      <c r="RSX79" s="69"/>
      <c r="RSY79" s="70"/>
      <c r="RSZ79" s="70"/>
      <c r="RTA79" s="70"/>
      <c r="RTB79" s="71"/>
      <c r="RTD79" s="65"/>
      <c r="RTE79" s="69"/>
      <c r="RTF79" s="69"/>
      <c r="RTG79" s="70"/>
      <c r="RTH79" s="70"/>
      <c r="RTI79" s="70"/>
      <c r="RTJ79" s="71"/>
      <c r="RTL79" s="65"/>
      <c r="RTM79" s="69"/>
      <c r="RTN79" s="69"/>
      <c r="RTO79" s="70"/>
      <c r="RTP79" s="70"/>
      <c r="RTQ79" s="70"/>
      <c r="RTR79" s="71"/>
      <c r="RTT79" s="65"/>
      <c r="RTU79" s="69"/>
      <c r="RTV79" s="69"/>
      <c r="RTW79" s="70"/>
      <c r="RTX79" s="70"/>
      <c r="RTY79" s="70"/>
      <c r="RTZ79" s="71"/>
      <c r="RUB79" s="65"/>
      <c r="RUC79" s="69"/>
      <c r="RUD79" s="69"/>
      <c r="RUE79" s="70"/>
      <c r="RUF79" s="70"/>
      <c r="RUG79" s="70"/>
      <c r="RUH79" s="71"/>
      <c r="RUJ79" s="65"/>
      <c r="RUK79" s="69"/>
      <c r="RUL79" s="69"/>
      <c r="RUM79" s="70"/>
      <c r="RUN79" s="70"/>
      <c r="RUO79" s="70"/>
      <c r="RUP79" s="71"/>
      <c r="RUR79" s="65"/>
      <c r="RUS79" s="69"/>
      <c r="RUT79" s="69"/>
      <c r="RUU79" s="70"/>
      <c r="RUV79" s="70"/>
      <c r="RUW79" s="70"/>
      <c r="RUX79" s="71"/>
      <c r="RUZ79" s="65"/>
      <c r="RVA79" s="69"/>
      <c r="RVB79" s="69"/>
      <c r="RVC79" s="70"/>
      <c r="RVD79" s="70"/>
      <c r="RVE79" s="70"/>
      <c r="RVF79" s="71"/>
      <c r="RVH79" s="65"/>
      <c r="RVI79" s="69"/>
      <c r="RVJ79" s="69"/>
      <c r="RVK79" s="70"/>
      <c r="RVL79" s="70"/>
      <c r="RVM79" s="70"/>
      <c r="RVN79" s="71"/>
      <c r="RVP79" s="65"/>
      <c r="RVQ79" s="69"/>
      <c r="RVR79" s="69"/>
      <c r="RVS79" s="70"/>
      <c r="RVT79" s="70"/>
      <c r="RVU79" s="70"/>
      <c r="RVV79" s="71"/>
      <c r="RVX79" s="65"/>
      <c r="RVY79" s="69"/>
      <c r="RVZ79" s="69"/>
      <c r="RWA79" s="70"/>
      <c r="RWB79" s="70"/>
      <c r="RWC79" s="70"/>
      <c r="RWD79" s="71"/>
      <c r="RWF79" s="65"/>
      <c r="RWG79" s="69"/>
      <c r="RWH79" s="69"/>
      <c r="RWI79" s="70"/>
      <c r="RWJ79" s="70"/>
      <c r="RWK79" s="70"/>
      <c r="RWL79" s="71"/>
      <c r="RWN79" s="65"/>
      <c r="RWO79" s="69"/>
      <c r="RWP79" s="69"/>
      <c r="RWQ79" s="70"/>
      <c r="RWR79" s="70"/>
      <c r="RWS79" s="70"/>
      <c r="RWT79" s="71"/>
      <c r="RWV79" s="65"/>
      <c r="RWW79" s="69"/>
      <c r="RWX79" s="69"/>
      <c r="RWY79" s="70"/>
      <c r="RWZ79" s="70"/>
      <c r="RXA79" s="70"/>
      <c r="RXB79" s="71"/>
      <c r="RXD79" s="65"/>
      <c r="RXE79" s="69"/>
      <c r="RXF79" s="69"/>
      <c r="RXG79" s="70"/>
      <c r="RXH79" s="70"/>
      <c r="RXI79" s="70"/>
      <c r="RXJ79" s="71"/>
      <c r="RXL79" s="65"/>
      <c r="RXM79" s="69"/>
      <c r="RXN79" s="69"/>
      <c r="RXO79" s="70"/>
      <c r="RXP79" s="70"/>
      <c r="RXQ79" s="70"/>
      <c r="RXR79" s="71"/>
      <c r="RXT79" s="65"/>
      <c r="RXU79" s="69"/>
      <c r="RXV79" s="69"/>
      <c r="RXW79" s="70"/>
      <c r="RXX79" s="70"/>
      <c r="RXY79" s="70"/>
      <c r="RXZ79" s="71"/>
      <c r="RYB79" s="65"/>
      <c r="RYC79" s="69"/>
      <c r="RYD79" s="69"/>
      <c r="RYE79" s="70"/>
      <c r="RYF79" s="70"/>
      <c r="RYG79" s="70"/>
      <c r="RYH79" s="71"/>
      <c r="RYJ79" s="65"/>
      <c r="RYK79" s="69"/>
      <c r="RYL79" s="69"/>
      <c r="RYM79" s="70"/>
      <c r="RYN79" s="70"/>
      <c r="RYO79" s="70"/>
      <c r="RYP79" s="71"/>
      <c r="RYR79" s="65"/>
      <c r="RYS79" s="69"/>
      <c r="RYT79" s="69"/>
      <c r="RYU79" s="70"/>
      <c r="RYV79" s="70"/>
      <c r="RYW79" s="70"/>
      <c r="RYX79" s="71"/>
      <c r="RYZ79" s="65"/>
      <c r="RZA79" s="69"/>
      <c r="RZB79" s="69"/>
      <c r="RZC79" s="70"/>
      <c r="RZD79" s="70"/>
      <c r="RZE79" s="70"/>
      <c r="RZF79" s="71"/>
      <c r="RZH79" s="65"/>
      <c r="RZI79" s="69"/>
      <c r="RZJ79" s="69"/>
      <c r="RZK79" s="70"/>
      <c r="RZL79" s="70"/>
      <c r="RZM79" s="70"/>
      <c r="RZN79" s="71"/>
      <c r="RZP79" s="65"/>
      <c r="RZQ79" s="69"/>
      <c r="RZR79" s="69"/>
      <c r="RZS79" s="70"/>
      <c r="RZT79" s="70"/>
      <c r="RZU79" s="70"/>
      <c r="RZV79" s="71"/>
      <c r="RZX79" s="65"/>
      <c r="RZY79" s="69"/>
      <c r="RZZ79" s="69"/>
      <c r="SAA79" s="70"/>
      <c r="SAB79" s="70"/>
      <c r="SAC79" s="70"/>
      <c r="SAD79" s="71"/>
      <c r="SAF79" s="65"/>
      <c r="SAG79" s="69"/>
      <c r="SAH79" s="69"/>
      <c r="SAI79" s="70"/>
      <c r="SAJ79" s="70"/>
      <c r="SAK79" s="70"/>
      <c r="SAL79" s="71"/>
      <c r="SAN79" s="65"/>
      <c r="SAO79" s="69"/>
      <c r="SAP79" s="69"/>
      <c r="SAQ79" s="70"/>
      <c r="SAR79" s="70"/>
      <c r="SAS79" s="70"/>
      <c r="SAT79" s="71"/>
      <c r="SAV79" s="65"/>
      <c r="SAW79" s="69"/>
      <c r="SAX79" s="69"/>
      <c r="SAY79" s="70"/>
      <c r="SAZ79" s="70"/>
      <c r="SBA79" s="70"/>
      <c r="SBB79" s="71"/>
      <c r="SBD79" s="65"/>
      <c r="SBE79" s="69"/>
      <c r="SBF79" s="69"/>
      <c r="SBG79" s="70"/>
      <c r="SBH79" s="70"/>
      <c r="SBI79" s="70"/>
      <c r="SBJ79" s="71"/>
      <c r="SBL79" s="65"/>
      <c r="SBM79" s="69"/>
      <c r="SBN79" s="69"/>
      <c r="SBO79" s="70"/>
      <c r="SBP79" s="70"/>
      <c r="SBQ79" s="70"/>
      <c r="SBR79" s="71"/>
      <c r="SBT79" s="65"/>
      <c r="SBU79" s="69"/>
      <c r="SBV79" s="69"/>
      <c r="SBW79" s="70"/>
      <c r="SBX79" s="70"/>
      <c r="SBY79" s="70"/>
      <c r="SBZ79" s="71"/>
      <c r="SCB79" s="65"/>
      <c r="SCC79" s="69"/>
      <c r="SCD79" s="69"/>
      <c r="SCE79" s="70"/>
      <c r="SCF79" s="70"/>
      <c r="SCG79" s="70"/>
      <c r="SCH79" s="71"/>
      <c r="SCJ79" s="65"/>
      <c r="SCK79" s="69"/>
      <c r="SCL79" s="69"/>
      <c r="SCM79" s="70"/>
      <c r="SCN79" s="70"/>
      <c r="SCO79" s="70"/>
      <c r="SCP79" s="71"/>
      <c r="SCR79" s="65"/>
      <c r="SCS79" s="69"/>
      <c r="SCT79" s="69"/>
      <c r="SCU79" s="70"/>
      <c r="SCV79" s="70"/>
      <c r="SCW79" s="70"/>
      <c r="SCX79" s="71"/>
      <c r="SCZ79" s="65"/>
      <c r="SDA79" s="69"/>
      <c r="SDB79" s="69"/>
      <c r="SDC79" s="70"/>
      <c r="SDD79" s="70"/>
      <c r="SDE79" s="70"/>
      <c r="SDF79" s="71"/>
      <c r="SDH79" s="65"/>
      <c r="SDI79" s="69"/>
      <c r="SDJ79" s="69"/>
      <c r="SDK79" s="70"/>
      <c r="SDL79" s="70"/>
      <c r="SDM79" s="70"/>
      <c r="SDN79" s="71"/>
      <c r="SDP79" s="65"/>
      <c r="SDQ79" s="69"/>
      <c r="SDR79" s="69"/>
      <c r="SDS79" s="70"/>
      <c r="SDT79" s="70"/>
      <c r="SDU79" s="70"/>
      <c r="SDV79" s="71"/>
      <c r="SDX79" s="65"/>
      <c r="SDY79" s="69"/>
      <c r="SDZ79" s="69"/>
      <c r="SEA79" s="70"/>
      <c r="SEB79" s="70"/>
      <c r="SEC79" s="70"/>
      <c r="SED79" s="71"/>
      <c r="SEF79" s="65"/>
      <c r="SEG79" s="69"/>
      <c r="SEH79" s="69"/>
      <c r="SEI79" s="70"/>
      <c r="SEJ79" s="70"/>
      <c r="SEK79" s="70"/>
      <c r="SEL79" s="71"/>
      <c r="SEN79" s="65"/>
      <c r="SEO79" s="69"/>
      <c r="SEP79" s="69"/>
      <c r="SEQ79" s="70"/>
      <c r="SER79" s="70"/>
      <c r="SES79" s="70"/>
      <c r="SET79" s="71"/>
      <c r="SEV79" s="65"/>
      <c r="SEW79" s="69"/>
      <c r="SEX79" s="69"/>
      <c r="SEY79" s="70"/>
      <c r="SEZ79" s="70"/>
      <c r="SFA79" s="70"/>
      <c r="SFB79" s="71"/>
      <c r="SFD79" s="65"/>
      <c r="SFE79" s="69"/>
      <c r="SFF79" s="69"/>
      <c r="SFG79" s="70"/>
      <c r="SFH79" s="70"/>
      <c r="SFI79" s="70"/>
      <c r="SFJ79" s="71"/>
      <c r="SFL79" s="65"/>
      <c r="SFM79" s="69"/>
      <c r="SFN79" s="69"/>
      <c r="SFO79" s="70"/>
      <c r="SFP79" s="70"/>
      <c r="SFQ79" s="70"/>
      <c r="SFR79" s="71"/>
      <c r="SFT79" s="65"/>
      <c r="SFU79" s="69"/>
      <c r="SFV79" s="69"/>
      <c r="SFW79" s="70"/>
      <c r="SFX79" s="70"/>
      <c r="SFY79" s="70"/>
      <c r="SFZ79" s="71"/>
      <c r="SGB79" s="65"/>
      <c r="SGC79" s="69"/>
      <c r="SGD79" s="69"/>
      <c r="SGE79" s="70"/>
      <c r="SGF79" s="70"/>
      <c r="SGG79" s="70"/>
      <c r="SGH79" s="71"/>
      <c r="SGJ79" s="65"/>
      <c r="SGK79" s="69"/>
      <c r="SGL79" s="69"/>
      <c r="SGM79" s="70"/>
      <c r="SGN79" s="70"/>
      <c r="SGO79" s="70"/>
      <c r="SGP79" s="71"/>
      <c r="SGR79" s="65"/>
      <c r="SGS79" s="69"/>
      <c r="SGT79" s="69"/>
      <c r="SGU79" s="70"/>
      <c r="SGV79" s="70"/>
      <c r="SGW79" s="70"/>
      <c r="SGX79" s="71"/>
      <c r="SGZ79" s="65"/>
      <c r="SHA79" s="69"/>
      <c r="SHB79" s="69"/>
      <c r="SHC79" s="70"/>
      <c r="SHD79" s="70"/>
      <c r="SHE79" s="70"/>
      <c r="SHF79" s="71"/>
      <c r="SHH79" s="65"/>
      <c r="SHI79" s="69"/>
      <c r="SHJ79" s="69"/>
      <c r="SHK79" s="70"/>
      <c r="SHL79" s="70"/>
      <c r="SHM79" s="70"/>
      <c r="SHN79" s="71"/>
      <c r="SHP79" s="65"/>
      <c r="SHQ79" s="69"/>
      <c r="SHR79" s="69"/>
      <c r="SHS79" s="70"/>
      <c r="SHT79" s="70"/>
      <c r="SHU79" s="70"/>
      <c r="SHV79" s="71"/>
      <c r="SHX79" s="65"/>
      <c r="SHY79" s="69"/>
      <c r="SHZ79" s="69"/>
      <c r="SIA79" s="70"/>
      <c r="SIB79" s="70"/>
      <c r="SIC79" s="70"/>
      <c r="SID79" s="71"/>
      <c r="SIF79" s="65"/>
      <c r="SIG79" s="69"/>
      <c r="SIH79" s="69"/>
      <c r="SII79" s="70"/>
      <c r="SIJ79" s="70"/>
      <c r="SIK79" s="70"/>
      <c r="SIL79" s="71"/>
      <c r="SIN79" s="65"/>
      <c r="SIO79" s="69"/>
      <c r="SIP79" s="69"/>
      <c r="SIQ79" s="70"/>
      <c r="SIR79" s="70"/>
      <c r="SIS79" s="70"/>
      <c r="SIT79" s="71"/>
      <c r="SIV79" s="65"/>
      <c r="SIW79" s="69"/>
      <c r="SIX79" s="69"/>
      <c r="SIY79" s="70"/>
      <c r="SIZ79" s="70"/>
      <c r="SJA79" s="70"/>
      <c r="SJB79" s="71"/>
      <c r="SJD79" s="65"/>
      <c r="SJE79" s="69"/>
      <c r="SJF79" s="69"/>
      <c r="SJG79" s="70"/>
      <c r="SJH79" s="70"/>
      <c r="SJI79" s="70"/>
      <c r="SJJ79" s="71"/>
      <c r="SJL79" s="65"/>
      <c r="SJM79" s="69"/>
      <c r="SJN79" s="69"/>
      <c r="SJO79" s="70"/>
      <c r="SJP79" s="70"/>
      <c r="SJQ79" s="70"/>
      <c r="SJR79" s="71"/>
      <c r="SJT79" s="65"/>
      <c r="SJU79" s="69"/>
      <c r="SJV79" s="69"/>
      <c r="SJW79" s="70"/>
      <c r="SJX79" s="70"/>
      <c r="SJY79" s="70"/>
      <c r="SJZ79" s="71"/>
      <c r="SKB79" s="65"/>
      <c r="SKC79" s="69"/>
      <c r="SKD79" s="69"/>
      <c r="SKE79" s="70"/>
      <c r="SKF79" s="70"/>
      <c r="SKG79" s="70"/>
      <c r="SKH79" s="71"/>
      <c r="SKJ79" s="65"/>
      <c r="SKK79" s="69"/>
      <c r="SKL79" s="69"/>
      <c r="SKM79" s="70"/>
      <c r="SKN79" s="70"/>
      <c r="SKO79" s="70"/>
      <c r="SKP79" s="71"/>
      <c r="SKR79" s="65"/>
      <c r="SKS79" s="69"/>
      <c r="SKT79" s="69"/>
      <c r="SKU79" s="70"/>
      <c r="SKV79" s="70"/>
      <c r="SKW79" s="70"/>
      <c r="SKX79" s="71"/>
      <c r="SKZ79" s="65"/>
      <c r="SLA79" s="69"/>
      <c r="SLB79" s="69"/>
      <c r="SLC79" s="70"/>
      <c r="SLD79" s="70"/>
      <c r="SLE79" s="70"/>
      <c r="SLF79" s="71"/>
      <c r="SLH79" s="65"/>
      <c r="SLI79" s="69"/>
      <c r="SLJ79" s="69"/>
      <c r="SLK79" s="70"/>
      <c r="SLL79" s="70"/>
      <c r="SLM79" s="70"/>
      <c r="SLN79" s="71"/>
      <c r="SLP79" s="65"/>
      <c r="SLQ79" s="69"/>
      <c r="SLR79" s="69"/>
      <c r="SLS79" s="70"/>
      <c r="SLT79" s="70"/>
      <c r="SLU79" s="70"/>
      <c r="SLV79" s="71"/>
      <c r="SLX79" s="65"/>
      <c r="SLY79" s="69"/>
      <c r="SLZ79" s="69"/>
      <c r="SMA79" s="70"/>
      <c r="SMB79" s="70"/>
      <c r="SMC79" s="70"/>
      <c r="SMD79" s="71"/>
      <c r="SMF79" s="65"/>
      <c r="SMG79" s="69"/>
      <c r="SMH79" s="69"/>
      <c r="SMI79" s="70"/>
      <c r="SMJ79" s="70"/>
      <c r="SMK79" s="70"/>
      <c r="SML79" s="71"/>
      <c r="SMN79" s="65"/>
      <c r="SMO79" s="69"/>
      <c r="SMP79" s="69"/>
      <c r="SMQ79" s="70"/>
      <c r="SMR79" s="70"/>
      <c r="SMS79" s="70"/>
      <c r="SMT79" s="71"/>
      <c r="SMV79" s="65"/>
      <c r="SMW79" s="69"/>
      <c r="SMX79" s="69"/>
      <c r="SMY79" s="70"/>
      <c r="SMZ79" s="70"/>
      <c r="SNA79" s="70"/>
      <c r="SNB79" s="71"/>
      <c r="SND79" s="65"/>
      <c r="SNE79" s="69"/>
      <c r="SNF79" s="69"/>
      <c r="SNG79" s="70"/>
      <c r="SNH79" s="70"/>
      <c r="SNI79" s="70"/>
      <c r="SNJ79" s="71"/>
      <c r="SNL79" s="65"/>
      <c r="SNM79" s="69"/>
      <c r="SNN79" s="69"/>
      <c r="SNO79" s="70"/>
      <c r="SNP79" s="70"/>
      <c r="SNQ79" s="70"/>
      <c r="SNR79" s="71"/>
      <c r="SNT79" s="65"/>
      <c r="SNU79" s="69"/>
      <c r="SNV79" s="69"/>
      <c r="SNW79" s="70"/>
      <c r="SNX79" s="70"/>
      <c r="SNY79" s="70"/>
      <c r="SNZ79" s="71"/>
      <c r="SOB79" s="65"/>
      <c r="SOC79" s="69"/>
      <c r="SOD79" s="69"/>
      <c r="SOE79" s="70"/>
      <c r="SOF79" s="70"/>
      <c r="SOG79" s="70"/>
      <c r="SOH79" s="71"/>
      <c r="SOJ79" s="65"/>
      <c r="SOK79" s="69"/>
      <c r="SOL79" s="69"/>
      <c r="SOM79" s="70"/>
      <c r="SON79" s="70"/>
      <c r="SOO79" s="70"/>
      <c r="SOP79" s="71"/>
      <c r="SOR79" s="65"/>
      <c r="SOS79" s="69"/>
      <c r="SOT79" s="69"/>
      <c r="SOU79" s="70"/>
      <c r="SOV79" s="70"/>
      <c r="SOW79" s="70"/>
      <c r="SOX79" s="71"/>
      <c r="SOZ79" s="65"/>
      <c r="SPA79" s="69"/>
      <c r="SPB79" s="69"/>
      <c r="SPC79" s="70"/>
      <c r="SPD79" s="70"/>
      <c r="SPE79" s="70"/>
      <c r="SPF79" s="71"/>
      <c r="SPH79" s="65"/>
      <c r="SPI79" s="69"/>
      <c r="SPJ79" s="69"/>
      <c r="SPK79" s="70"/>
      <c r="SPL79" s="70"/>
      <c r="SPM79" s="70"/>
      <c r="SPN79" s="71"/>
      <c r="SPP79" s="65"/>
      <c r="SPQ79" s="69"/>
      <c r="SPR79" s="69"/>
      <c r="SPS79" s="70"/>
      <c r="SPT79" s="70"/>
      <c r="SPU79" s="70"/>
      <c r="SPV79" s="71"/>
      <c r="SPX79" s="65"/>
      <c r="SPY79" s="69"/>
      <c r="SPZ79" s="69"/>
      <c r="SQA79" s="70"/>
      <c r="SQB79" s="70"/>
      <c r="SQC79" s="70"/>
      <c r="SQD79" s="71"/>
      <c r="SQF79" s="65"/>
      <c r="SQG79" s="69"/>
      <c r="SQH79" s="69"/>
      <c r="SQI79" s="70"/>
      <c r="SQJ79" s="70"/>
      <c r="SQK79" s="70"/>
      <c r="SQL79" s="71"/>
      <c r="SQN79" s="65"/>
      <c r="SQO79" s="69"/>
      <c r="SQP79" s="69"/>
      <c r="SQQ79" s="70"/>
      <c r="SQR79" s="70"/>
      <c r="SQS79" s="70"/>
      <c r="SQT79" s="71"/>
      <c r="SQV79" s="65"/>
      <c r="SQW79" s="69"/>
      <c r="SQX79" s="69"/>
      <c r="SQY79" s="70"/>
      <c r="SQZ79" s="70"/>
      <c r="SRA79" s="70"/>
      <c r="SRB79" s="71"/>
      <c r="SRD79" s="65"/>
      <c r="SRE79" s="69"/>
      <c r="SRF79" s="69"/>
      <c r="SRG79" s="70"/>
      <c r="SRH79" s="70"/>
      <c r="SRI79" s="70"/>
      <c r="SRJ79" s="71"/>
      <c r="SRL79" s="65"/>
      <c r="SRM79" s="69"/>
      <c r="SRN79" s="69"/>
      <c r="SRO79" s="70"/>
      <c r="SRP79" s="70"/>
      <c r="SRQ79" s="70"/>
      <c r="SRR79" s="71"/>
      <c r="SRT79" s="65"/>
      <c r="SRU79" s="69"/>
      <c r="SRV79" s="69"/>
      <c r="SRW79" s="70"/>
      <c r="SRX79" s="70"/>
      <c r="SRY79" s="70"/>
      <c r="SRZ79" s="71"/>
      <c r="SSB79" s="65"/>
      <c r="SSC79" s="69"/>
      <c r="SSD79" s="69"/>
      <c r="SSE79" s="70"/>
      <c r="SSF79" s="70"/>
      <c r="SSG79" s="70"/>
      <c r="SSH79" s="71"/>
      <c r="SSJ79" s="65"/>
      <c r="SSK79" s="69"/>
      <c r="SSL79" s="69"/>
      <c r="SSM79" s="70"/>
      <c r="SSN79" s="70"/>
      <c r="SSO79" s="70"/>
      <c r="SSP79" s="71"/>
      <c r="SSR79" s="65"/>
      <c r="SSS79" s="69"/>
      <c r="SST79" s="69"/>
      <c r="SSU79" s="70"/>
      <c r="SSV79" s="70"/>
      <c r="SSW79" s="70"/>
      <c r="SSX79" s="71"/>
      <c r="SSZ79" s="65"/>
      <c r="STA79" s="69"/>
      <c r="STB79" s="69"/>
      <c r="STC79" s="70"/>
      <c r="STD79" s="70"/>
      <c r="STE79" s="70"/>
      <c r="STF79" s="71"/>
      <c r="STH79" s="65"/>
      <c r="STI79" s="69"/>
      <c r="STJ79" s="69"/>
      <c r="STK79" s="70"/>
      <c r="STL79" s="70"/>
      <c r="STM79" s="70"/>
      <c r="STN79" s="71"/>
      <c r="STP79" s="65"/>
      <c r="STQ79" s="69"/>
      <c r="STR79" s="69"/>
      <c r="STS79" s="70"/>
      <c r="STT79" s="70"/>
      <c r="STU79" s="70"/>
      <c r="STV79" s="71"/>
      <c r="STX79" s="65"/>
      <c r="STY79" s="69"/>
      <c r="STZ79" s="69"/>
      <c r="SUA79" s="70"/>
      <c r="SUB79" s="70"/>
      <c r="SUC79" s="70"/>
      <c r="SUD79" s="71"/>
      <c r="SUF79" s="65"/>
      <c r="SUG79" s="69"/>
      <c r="SUH79" s="69"/>
      <c r="SUI79" s="70"/>
      <c r="SUJ79" s="70"/>
      <c r="SUK79" s="70"/>
      <c r="SUL79" s="71"/>
      <c r="SUN79" s="65"/>
      <c r="SUO79" s="69"/>
      <c r="SUP79" s="69"/>
      <c r="SUQ79" s="70"/>
      <c r="SUR79" s="70"/>
      <c r="SUS79" s="70"/>
      <c r="SUT79" s="71"/>
      <c r="SUV79" s="65"/>
      <c r="SUW79" s="69"/>
      <c r="SUX79" s="69"/>
      <c r="SUY79" s="70"/>
      <c r="SUZ79" s="70"/>
      <c r="SVA79" s="70"/>
      <c r="SVB79" s="71"/>
      <c r="SVD79" s="65"/>
      <c r="SVE79" s="69"/>
      <c r="SVF79" s="69"/>
      <c r="SVG79" s="70"/>
      <c r="SVH79" s="70"/>
      <c r="SVI79" s="70"/>
      <c r="SVJ79" s="71"/>
      <c r="SVL79" s="65"/>
      <c r="SVM79" s="69"/>
      <c r="SVN79" s="69"/>
      <c r="SVO79" s="70"/>
      <c r="SVP79" s="70"/>
      <c r="SVQ79" s="70"/>
      <c r="SVR79" s="71"/>
      <c r="SVT79" s="65"/>
      <c r="SVU79" s="69"/>
      <c r="SVV79" s="69"/>
      <c r="SVW79" s="70"/>
      <c r="SVX79" s="70"/>
      <c r="SVY79" s="70"/>
      <c r="SVZ79" s="71"/>
      <c r="SWB79" s="65"/>
      <c r="SWC79" s="69"/>
      <c r="SWD79" s="69"/>
      <c r="SWE79" s="70"/>
      <c r="SWF79" s="70"/>
      <c r="SWG79" s="70"/>
      <c r="SWH79" s="71"/>
      <c r="SWJ79" s="65"/>
      <c r="SWK79" s="69"/>
      <c r="SWL79" s="69"/>
      <c r="SWM79" s="70"/>
      <c r="SWN79" s="70"/>
      <c r="SWO79" s="70"/>
      <c r="SWP79" s="71"/>
      <c r="SWR79" s="65"/>
      <c r="SWS79" s="69"/>
      <c r="SWT79" s="69"/>
      <c r="SWU79" s="70"/>
      <c r="SWV79" s="70"/>
      <c r="SWW79" s="70"/>
      <c r="SWX79" s="71"/>
      <c r="SWZ79" s="65"/>
      <c r="SXA79" s="69"/>
      <c r="SXB79" s="69"/>
      <c r="SXC79" s="70"/>
      <c r="SXD79" s="70"/>
      <c r="SXE79" s="70"/>
      <c r="SXF79" s="71"/>
      <c r="SXH79" s="65"/>
      <c r="SXI79" s="69"/>
      <c r="SXJ79" s="69"/>
      <c r="SXK79" s="70"/>
      <c r="SXL79" s="70"/>
      <c r="SXM79" s="70"/>
      <c r="SXN79" s="71"/>
      <c r="SXP79" s="65"/>
      <c r="SXQ79" s="69"/>
      <c r="SXR79" s="69"/>
      <c r="SXS79" s="70"/>
      <c r="SXT79" s="70"/>
      <c r="SXU79" s="70"/>
      <c r="SXV79" s="71"/>
      <c r="SXX79" s="65"/>
      <c r="SXY79" s="69"/>
      <c r="SXZ79" s="69"/>
      <c r="SYA79" s="70"/>
      <c r="SYB79" s="70"/>
      <c r="SYC79" s="70"/>
      <c r="SYD79" s="71"/>
      <c r="SYF79" s="65"/>
      <c r="SYG79" s="69"/>
      <c r="SYH79" s="69"/>
      <c r="SYI79" s="70"/>
      <c r="SYJ79" s="70"/>
      <c r="SYK79" s="70"/>
      <c r="SYL79" s="71"/>
      <c r="SYN79" s="65"/>
      <c r="SYO79" s="69"/>
      <c r="SYP79" s="69"/>
      <c r="SYQ79" s="70"/>
      <c r="SYR79" s="70"/>
      <c r="SYS79" s="70"/>
      <c r="SYT79" s="71"/>
      <c r="SYV79" s="65"/>
      <c r="SYW79" s="69"/>
      <c r="SYX79" s="69"/>
      <c r="SYY79" s="70"/>
      <c r="SYZ79" s="70"/>
      <c r="SZA79" s="70"/>
      <c r="SZB79" s="71"/>
      <c r="SZD79" s="65"/>
      <c r="SZE79" s="69"/>
      <c r="SZF79" s="69"/>
      <c r="SZG79" s="70"/>
      <c r="SZH79" s="70"/>
      <c r="SZI79" s="70"/>
      <c r="SZJ79" s="71"/>
      <c r="SZL79" s="65"/>
      <c r="SZM79" s="69"/>
      <c r="SZN79" s="69"/>
      <c r="SZO79" s="70"/>
      <c r="SZP79" s="70"/>
      <c r="SZQ79" s="70"/>
      <c r="SZR79" s="71"/>
      <c r="SZT79" s="65"/>
      <c r="SZU79" s="69"/>
      <c r="SZV79" s="69"/>
      <c r="SZW79" s="70"/>
      <c r="SZX79" s="70"/>
      <c r="SZY79" s="70"/>
      <c r="SZZ79" s="71"/>
      <c r="TAB79" s="65"/>
      <c r="TAC79" s="69"/>
      <c r="TAD79" s="69"/>
      <c r="TAE79" s="70"/>
      <c r="TAF79" s="70"/>
      <c r="TAG79" s="70"/>
      <c r="TAH79" s="71"/>
      <c r="TAJ79" s="65"/>
      <c r="TAK79" s="69"/>
      <c r="TAL79" s="69"/>
      <c r="TAM79" s="70"/>
      <c r="TAN79" s="70"/>
      <c r="TAO79" s="70"/>
      <c r="TAP79" s="71"/>
      <c r="TAR79" s="65"/>
      <c r="TAS79" s="69"/>
      <c r="TAT79" s="69"/>
      <c r="TAU79" s="70"/>
      <c r="TAV79" s="70"/>
      <c r="TAW79" s="70"/>
      <c r="TAX79" s="71"/>
      <c r="TAZ79" s="65"/>
      <c r="TBA79" s="69"/>
      <c r="TBB79" s="69"/>
      <c r="TBC79" s="70"/>
      <c r="TBD79" s="70"/>
      <c r="TBE79" s="70"/>
      <c r="TBF79" s="71"/>
      <c r="TBH79" s="65"/>
      <c r="TBI79" s="69"/>
      <c r="TBJ79" s="69"/>
      <c r="TBK79" s="70"/>
      <c r="TBL79" s="70"/>
      <c r="TBM79" s="70"/>
      <c r="TBN79" s="71"/>
      <c r="TBP79" s="65"/>
      <c r="TBQ79" s="69"/>
      <c r="TBR79" s="69"/>
      <c r="TBS79" s="70"/>
      <c r="TBT79" s="70"/>
      <c r="TBU79" s="70"/>
      <c r="TBV79" s="71"/>
      <c r="TBX79" s="65"/>
      <c r="TBY79" s="69"/>
      <c r="TBZ79" s="69"/>
      <c r="TCA79" s="70"/>
      <c r="TCB79" s="70"/>
      <c r="TCC79" s="70"/>
      <c r="TCD79" s="71"/>
      <c r="TCF79" s="65"/>
      <c r="TCG79" s="69"/>
      <c r="TCH79" s="69"/>
      <c r="TCI79" s="70"/>
      <c r="TCJ79" s="70"/>
      <c r="TCK79" s="70"/>
      <c r="TCL79" s="71"/>
      <c r="TCN79" s="65"/>
      <c r="TCO79" s="69"/>
      <c r="TCP79" s="69"/>
      <c r="TCQ79" s="70"/>
      <c r="TCR79" s="70"/>
      <c r="TCS79" s="70"/>
      <c r="TCT79" s="71"/>
      <c r="TCV79" s="65"/>
      <c r="TCW79" s="69"/>
      <c r="TCX79" s="69"/>
      <c r="TCY79" s="70"/>
      <c r="TCZ79" s="70"/>
      <c r="TDA79" s="70"/>
      <c r="TDB79" s="71"/>
      <c r="TDD79" s="65"/>
      <c r="TDE79" s="69"/>
      <c r="TDF79" s="69"/>
      <c r="TDG79" s="70"/>
      <c r="TDH79" s="70"/>
      <c r="TDI79" s="70"/>
      <c r="TDJ79" s="71"/>
      <c r="TDL79" s="65"/>
      <c r="TDM79" s="69"/>
      <c r="TDN79" s="69"/>
      <c r="TDO79" s="70"/>
      <c r="TDP79" s="70"/>
      <c r="TDQ79" s="70"/>
      <c r="TDR79" s="71"/>
      <c r="TDT79" s="65"/>
      <c r="TDU79" s="69"/>
      <c r="TDV79" s="69"/>
      <c r="TDW79" s="70"/>
      <c r="TDX79" s="70"/>
      <c r="TDY79" s="70"/>
      <c r="TDZ79" s="71"/>
      <c r="TEB79" s="65"/>
      <c r="TEC79" s="69"/>
      <c r="TED79" s="69"/>
      <c r="TEE79" s="70"/>
      <c r="TEF79" s="70"/>
      <c r="TEG79" s="70"/>
      <c r="TEH79" s="71"/>
      <c r="TEJ79" s="65"/>
      <c r="TEK79" s="69"/>
      <c r="TEL79" s="69"/>
      <c r="TEM79" s="70"/>
      <c r="TEN79" s="70"/>
      <c r="TEO79" s="70"/>
      <c r="TEP79" s="71"/>
      <c r="TER79" s="65"/>
      <c r="TES79" s="69"/>
      <c r="TET79" s="69"/>
      <c r="TEU79" s="70"/>
      <c r="TEV79" s="70"/>
      <c r="TEW79" s="70"/>
      <c r="TEX79" s="71"/>
      <c r="TEZ79" s="65"/>
      <c r="TFA79" s="69"/>
      <c r="TFB79" s="69"/>
      <c r="TFC79" s="70"/>
      <c r="TFD79" s="70"/>
      <c r="TFE79" s="70"/>
      <c r="TFF79" s="71"/>
      <c r="TFH79" s="65"/>
      <c r="TFI79" s="69"/>
      <c r="TFJ79" s="69"/>
      <c r="TFK79" s="70"/>
      <c r="TFL79" s="70"/>
      <c r="TFM79" s="70"/>
      <c r="TFN79" s="71"/>
      <c r="TFP79" s="65"/>
      <c r="TFQ79" s="69"/>
      <c r="TFR79" s="69"/>
      <c r="TFS79" s="70"/>
      <c r="TFT79" s="70"/>
      <c r="TFU79" s="70"/>
      <c r="TFV79" s="71"/>
      <c r="TFX79" s="65"/>
      <c r="TFY79" s="69"/>
      <c r="TFZ79" s="69"/>
      <c r="TGA79" s="70"/>
      <c r="TGB79" s="70"/>
      <c r="TGC79" s="70"/>
      <c r="TGD79" s="71"/>
      <c r="TGF79" s="65"/>
      <c r="TGG79" s="69"/>
      <c r="TGH79" s="69"/>
      <c r="TGI79" s="70"/>
      <c r="TGJ79" s="70"/>
      <c r="TGK79" s="70"/>
      <c r="TGL79" s="71"/>
      <c r="TGN79" s="65"/>
      <c r="TGO79" s="69"/>
      <c r="TGP79" s="69"/>
      <c r="TGQ79" s="70"/>
      <c r="TGR79" s="70"/>
      <c r="TGS79" s="70"/>
      <c r="TGT79" s="71"/>
      <c r="TGV79" s="65"/>
      <c r="TGW79" s="69"/>
      <c r="TGX79" s="69"/>
      <c r="TGY79" s="70"/>
      <c r="TGZ79" s="70"/>
      <c r="THA79" s="70"/>
      <c r="THB79" s="71"/>
      <c r="THD79" s="65"/>
      <c r="THE79" s="69"/>
      <c r="THF79" s="69"/>
      <c r="THG79" s="70"/>
      <c r="THH79" s="70"/>
      <c r="THI79" s="70"/>
      <c r="THJ79" s="71"/>
      <c r="THL79" s="65"/>
      <c r="THM79" s="69"/>
      <c r="THN79" s="69"/>
      <c r="THO79" s="70"/>
      <c r="THP79" s="70"/>
      <c r="THQ79" s="70"/>
      <c r="THR79" s="71"/>
      <c r="THT79" s="65"/>
      <c r="THU79" s="69"/>
      <c r="THV79" s="69"/>
      <c r="THW79" s="70"/>
      <c r="THX79" s="70"/>
      <c r="THY79" s="70"/>
      <c r="THZ79" s="71"/>
      <c r="TIB79" s="65"/>
      <c r="TIC79" s="69"/>
      <c r="TID79" s="69"/>
      <c r="TIE79" s="70"/>
      <c r="TIF79" s="70"/>
      <c r="TIG79" s="70"/>
      <c r="TIH79" s="71"/>
      <c r="TIJ79" s="65"/>
      <c r="TIK79" s="69"/>
      <c r="TIL79" s="69"/>
      <c r="TIM79" s="70"/>
      <c r="TIN79" s="70"/>
      <c r="TIO79" s="70"/>
      <c r="TIP79" s="71"/>
      <c r="TIR79" s="65"/>
      <c r="TIS79" s="69"/>
      <c r="TIT79" s="69"/>
      <c r="TIU79" s="70"/>
      <c r="TIV79" s="70"/>
      <c r="TIW79" s="70"/>
      <c r="TIX79" s="71"/>
      <c r="TIZ79" s="65"/>
      <c r="TJA79" s="69"/>
      <c r="TJB79" s="69"/>
      <c r="TJC79" s="70"/>
      <c r="TJD79" s="70"/>
      <c r="TJE79" s="70"/>
      <c r="TJF79" s="71"/>
      <c r="TJH79" s="65"/>
      <c r="TJI79" s="69"/>
      <c r="TJJ79" s="69"/>
      <c r="TJK79" s="70"/>
      <c r="TJL79" s="70"/>
      <c r="TJM79" s="70"/>
      <c r="TJN79" s="71"/>
      <c r="TJP79" s="65"/>
      <c r="TJQ79" s="69"/>
      <c r="TJR79" s="69"/>
      <c r="TJS79" s="70"/>
      <c r="TJT79" s="70"/>
      <c r="TJU79" s="70"/>
      <c r="TJV79" s="71"/>
      <c r="TJX79" s="65"/>
      <c r="TJY79" s="69"/>
      <c r="TJZ79" s="69"/>
      <c r="TKA79" s="70"/>
      <c r="TKB79" s="70"/>
      <c r="TKC79" s="70"/>
      <c r="TKD79" s="71"/>
      <c r="TKF79" s="65"/>
      <c r="TKG79" s="69"/>
      <c r="TKH79" s="69"/>
      <c r="TKI79" s="70"/>
      <c r="TKJ79" s="70"/>
      <c r="TKK79" s="70"/>
      <c r="TKL79" s="71"/>
      <c r="TKN79" s="65"/>
      <c r="TKO79" s="69"/>
      <c r="TKP79" s="69"/>
      <c r="TKQ79" s="70"/>
      <c r="TKR79" s="70"/>
      <c r="TKS79" s="70"/>
      <c r="TKT79" s="71"/>
      <c r="TKV79" s="65"/>
      <c r="TKW79" s="69"/>
      <c r="TKX79" s="69"/>
      <c r="TKY79" s="70"/>
      <c r="TKZ79" s="70"/>
      <c r="TLA79" s="70"/>
      <c r="TLB79" s="71"/>
      <c r="TLD79" s="65"/>
      <c r="TLE79" s="69"/>
      <c r="TLF79" s="69"/>
      <c r="TLG79" s="70"/>
      <c r="TLH79" s="70"/>
      <c r="TLI79" s="70"/>
      <c r="TLJ79" s="71"/>
      <c r="TLL79" s="65"/>
      <c r="TLM79" s="69"/>
      <c r="TLN79" s="69"/>
      <c r="TLO79" s="70"/>
      <c r="TLP79" s="70"/>
      <c r="TLQ79" s="70"/>
      <c r="TLR79" s="71"/>
      <c r="TLT79" s="65"/>
      <c r="TLU79" s="69"/>
      <c r="TLV79" s="69"/>
      <c r="TLW79" s="70"/>
      <c r="TLX79" s="70"/>
      <c r="TLY79" s="70"/>
      <c r="TLZ79" s="71"/>
      <c r="TMB79" s="65"/>
      <c r="TMC79" s="69"/>
      <c r="TMD79" s="69"/>
      <c r="TME79" s="70"/>
      <c r="TMF79" s="70"/>
      <c r="TMG79" s="70"/>
      <c r="TMH79" s="71"/>
      <c r="TMJ79" s="65"/>
      <c r="TMK79" s="69"/>
      <c r="TML79" s="69"/>
      <c r="TMM79" s="70"/>
      <c r="TMN79" s="70"/>
      <c r="TMO79" s="70"/>
      <c r="TMP79" s="71"/>
      <c r="TMR79" s="65"/>
      <c r="TMS79" s="69"/>
      <c r="TMT79" s="69"/>
      <c r="TMU79" s="70"/>
      <c r="TMV79" s="70"/>
      <c r="TMW79" s="70"/>
      <c r="TMX79" s="71"/>
      <c r="TMZ79" s="65"/>
      <c r="TNA79" s="69"/>
      <c r="TNB79" s="69"/>
      <c r="TNC79" s="70"/>
      <c r="TND79" s="70"/>
      <c r="TNE79" s="70"/>
      <c r="TNF79" s="71"/>
      <c r="TNH79" s="65"/>
      <c r="TNI79" s="69"/>
      <c r="TNJ79" s="69"/>
      <c r="TNK79" s="70"/>
      <c r="TNL79" s="70"/>
      <c r="TNM79" s="70"/>
      <c r="TNN79" s="71"/>
      <c r="TNP79" s="65"/>
      <c r="TNQ79" s="69"/>
      <c r="TNR79" s="69"/>
      <c r="TNS79" s="70"/>
      <c r="TNT79" s="70"/>
      <c r="TNU79" s="70"/>
      <c r="TNV79" s="71"/>
      <c r="TNX79" s="65"/>
      <c r="TNY79" s="69"/>
      <c r="TNZ79" s="69"/>
      <c r="TOA79" s="70"/>
      <c r="TOB79" s="70"/>
      <c r="TOC79" s="70"/>
      <c r="TOD79" s="71"/>
      <c r="TOF79" s="65"/>
      <c r="TOG79" s="69"/>
      <c r="TOH79" s="69"/>
      <c r="TOI79" s="70"/>
      <c r="TOJ79" s="70"/>
      <c r="TOK79" s="70"/>
      <c r="TOL79" s="71"/>
      <c r="TON79" s="65"/>
      <c r="TOO79" s="69"/>
      <c r="TOP79" s="69"/>
      <c r="TOQ79" s="70"/>
      <c r="TOR79" s="70"/>
      <c r="TOS79" s="70"/>
      <c r="TOT79" s="71"/>
      <c r="TOV79" s="65"/>
      <c r="TOW79" s="69"/>
      <c r="TOX79" s="69"/>
      <c r="TOY79" s="70"/>
      <c r="TOZ79" s="70"/>
      <c r="TPA79" s="70"/>
      <c r="TPB79" s="71"/>
      <c r="TPD79" s="65"/>
      <c r="TPE79" s="69"/>
      <c r="TPF79" s="69"/>
      <c r="TPG79" s="70"/>
      <c r="TPH79" s="70"/>
      <c r="TPI79" s="70"/>
      <c r="TPJ79" s="71"/>
      <c r="TPL79" s="65"/>
      <c r="TPM79" s="69"/>
      <c r="TPN79" s="69"/>
      <c r="TPO79" s="70"/>
      <c r="TPP79" s="70"/>
      <c r="TPQ79" s="70"/>
      <c r="TPR79" s="71"/>
      <c r="TPT79" s="65"/>
      <c r="TPU79" s="69"/>
      <c r="TPV79" s="69"/>
      <c r="TPW79" s="70"/>
      <c r="TPX79" s="70"/>
      <c r="TPY79" s="70"/>
      <c r="TPZ79" s="71"/>
      <c r="TQB79" s="65"/>
      <c r="TQC79" s="69"/>
      <c r="TQD79" s="69"/>
      <c r="TQE79" s="70"/>
      <c r="TQF79" s="70"/>
      <c r="TQG79" s="70"/>
      <c r="TQH79" s="71"/>
      <c r="TQJ79" s="65"/>
      <c r="TQK79" s="69"/>
      <c r="TQL79" s="69"/>
      <c r="TQM79" s="70"/>
      <c r="TQN79" s="70"/>
      <c r="TQO79" s="70"/>
      <c r="TQP79" s="71"/>
      <c r="TQR79" s="65"/>
      <c r="TQS79" s="69"/>
      <c r="TQT79" s="69"/>
      <c r="TQU79" s="70"/>
      <c r="TQV79" s="70"/>
      <c r="TQW79" s="70"/>
      <c r="TQX79" s="71"/>
      <c r="TQZ79" s="65"/>
      <c r="TRA79" s="69"/>
      <c r="TRB79" s="69"/>
      <c r="TRC79" s="70"/>
      <c r="TRD79" s="70"/>
      <c r="TRE79" s="70"/>
      <c r="TRF79" s="71"/>
      <c r="TRH79" s="65"/>
      <c r="TRI79" s="69"/>
      <c r="TRJ79" s="69"/>
      <c r="TRK79" s="70"/>
      <c r="TRL79" s="70"/>
      <c r="TRM79" s="70"/>
      <c r="TRN79" s="71"/>
      <c r="TRP79" s="65"/>
      <c r="TRQ79" s="69"/>
      <c r="TRR79" s="69"/>
      <c r="TRS79" s="70"/>
      <c r="TRT79" s="70"/>
      <c r="TRU79" s="70"/>
      <c r="TRV79" s="71"/>
      <c r="TRX79" s="65"/>
      <c r="TRY79" s="69"/>
      <c r="TRZ79" s="69"/>
      <c r="TSA79" s="70"/>
      <c r="TSB79" s="70"/>
      <c r="TSC79" s="70"/>
      <c r="TSD79" s="71"/>
      <c r="TSF79" s="65"/>
      <c r="TSG79" s="69"/>
      <c r="TSH79" s="69"/>
      <c r="TSI79" s="70"/>
      <c r="TSJ79" s="70"/>
      <c r="TSK79" s="70"/>
      <c r="TSL79" s="71"/>
      <c r="TSN79" s="65"/>
      <c r="TSO79" s="69"/>
      <c r="TSP79" s="69"/>
      <c r="TSQ79" s="70"/>
      <c r="TSR79" s="70"/>
      <c r="TSS79" s="70"/>
      <c r="TST79" s="71"/>
      <c r="TSV79" s="65"/>
      <c r="TSW79" s="69"/>
      <c r="TSX79" s="69"/>
      <c r="TSY79" s="70"/>
      <c r="TSZ79" s="70"/>
      <c r="TTA79" s="70"/>
      <c r="TTB79" s="71"/>
      <c r="TTD79" s="65"/>
      <c r="TTE79" s="69"/>
      <c r="TTF79" s="69"/>
      <c r="TTG79" s="70"/>
      <c r="TTH79" s="70"/>
      <c r="TTI79" s="70"/>
      <c r="TTJ79" s="71"/>
      <c r="TTL79" s="65"/>
      <c r="TTM79" s="69"/>
      <c r="TTN79" s="69"/>
      <c r="TTO79" s="70"/>
      <c r="TTP79" s="70"/>
      <c r="TTQ79" s="70"/>
      <c r="TTR79" s="71"/>
      <c r="TTT79" s="65"/>
      <c r="TTU79" s="69"/>
      <c r="TTV79" s="69"/>
      <c r="TTW79" s="70"/>
      <c r="TTX79" s="70"/>
      <c r="TTY79" s="70"/>
      <c r="TTZ79" s="71"/>
      <c r="TUB79" s="65"/>
      <c r="TUC79" s="69"/>
      <c r="TUD79" s="69"/>
      <c r="TUE79" s="70"/>
      <c r="TUF79" s="70"/>
      <c r="TUG79" s="70"/>
      <c r="TUH79" s="71"/>
      <c r="TUJ79" s="65"/>
      <c r="TUK79" s="69"/>
      <c r="TUL79" s="69"/>
      <c r="TUM79" s="70"/>
      <c r="TUN79" s="70"/>
      <c r="TUO79" s="70"/>
      <c r="TUP79" s="71"/>
      <c r="TUR79" s="65"/>
      <c r="TUS79" s="69"/>
      <c r="TUT79" s="69"/>
      <c r="TUU79" s="70"/>
      <c r="TUV79" s="70"/>
      <c r="TUW79" s="70"/>
      <c r="TUX79" s="71"/>
      <c r="TUZ79" s="65"/>
      <c r="TVA79" s="69"/>
      <c r="TVB79" s="69"/>
      <c r="TVC79" s="70"/>
      <c r="TVD79" s="70"/>
      <c r="TVE79" s="70"/>
      <c r="TVF79" s="71"/>
      <c r="TVH79" s="65"/>
      <c r="TVI79" s="69"/>
      <c r="TVJ79" s="69"/>
      <c r="TVK79" s="70"/>
      <c r="TVL79" s="70"/>
      <c r="TVM79" s="70"/>
      <c r="TVN79" s="71"/>
      <c r="TVP79" s="65"/>
      <c r="TVQ79" s="69"/>
      <c r="TVR79" s="69"/>
      <c r="TVS79" s="70"/>
      <c r="TVT79" s="70"/>
      <c r="TVU79" s="70"/>
      <c r="TVV79" s="71"/>
      <c r="TVX79" s="65"/>
      <c r="TVY79" s="69"/>
      <c r="TVZ79" s="69"/>
      <c r="TWA79" s="70"/>
      <c r="TWB79" s="70"/>
      <c r="TWC79" s="70"/>
      <c r="TWD79" s="71"/>
      <c r="TWF79" s="65"/>
      <c r="TWG79" s="69"/>
      <c r="TWH79" s="69"/>
      <c r="TWI79" s="70"/>
      <c r="TWJ79" s="70"/>
      <c r="TWK79" s="70"/>
      <c r="TWL79" s="71"/>
      <c r="TWN79" s="65"/>
      <c r="TWO79" s="69"/>
      <c r="TWP79" s="69"/>
      <c r="TWQ79" s="70"/>
      <c r="TWR79" s="70"/>
      <c r="TWS79" s="70"/>
      <c r="TWT79" s="71"/>
      <c r="TWV79" s="65"/>
      <c r="TWW79" s="69"/>
      <c r="TWX79" s="69"/>
      <c r="TWY79" s="70"/>
      <c r="TWZ79" s="70"/>
      <c r="TXA79" s="70"/>
      <c r="TXB79" s="71"/>
      <c r="TXD79" s="65"/>
      <c r="TXE79" s="69"/>
      <c r="TXF79" s="69"/>
      <c r="TXG79" s="70"/>
      <c r="TXH79" s="70"/>
      <c r="TXI79" s="70"/>
      <c r="TXJ79" s="71"/>
      <c r="TXL79" s="65"/>
      <c r="TXM79" s="69"/>
      <c r="TXN79" s="69"/>
      <c r="TXO79" s="70"/>
      <c r="TXP79" s="70"/>
      <c r="TXQ79" s="70"/>
      <c r="TXR79" s="71"/>
      <c r="TXT79" s="65"/>
      <c r="TXU79" s="69"/>
      <c r="TXV79" s="69"/>
      <c r="TXW79" s="70"/>
      <c r="TXX79" s="70"/>
      <c r="TXY79" s="70"/>
      <c r="TXZ79" s="71"/>
      <c r="TYB79" s="65"/>
      <c r="TYC79" s="69"/>
      <c r="TYD79" s="69"/>
      <c r="TYE79" s="70"/>
      <c r="TYF79" s="70"/>
      <c r="TYG79" s="70"/>
      <c r="TYH79" s="71"/>
      <c r="TYJ79" s="65"/>
      <c r="TYK79" s="69"/>
      <c r="TYL79" s="69"/>
      <c r="TYM79" s="70"/>
      <c r="TYN79" s="70"/>
      <c r="TYO79" s="70"/>
      <c r="TYP79" s="71"/>
      <c r="TYR79" s="65"/>
      <c r="TYS79" s="69"/>
      <c r="TYT79" s="69"/>
      <c r="TYU79" s="70"/>
      <c r="TYV79" s="70"/>
      <c r="TYW79" s="70"/>
      <c r="TYX79" s="71"/>
      <c r="TYZ79" s="65"/>
      <c r="TZA79" s="69"/>
      <c r="TZB79" s="69"/>
      <c r="TZC79" s="70"/>
      <c r="TZD79" s="70"/>
      <c r="TZE79" s="70"/>
      <c r="TZF79" s="71"/>
      <c r="TZH79" s="65"/>
      <c r="TZI79" s="69"/>
      <c r="TZJ79" s="69"/>
      <c r="TZK79" s="70"/>
      <c r="TZL79" s="70"/>
      <c r="TZM79" s="70"/>
      <c r="TZN79" s="71"/>
      <c r="TZP79" s="65"/>
      <c r="TZQ79" s="69"/>
      <c r="TZR79" s="69"/>
      <c r="TZS79" s="70"/>
      <c r="TZT79" s="70"/>
      <c r="TZU79" s="70"/>
      <c r="TZV79" s="71"/>
      <c r="TZX79" s="65"/>
      <c r="TZY79" s="69"/>
      <c r="TZZ79" s="69"/>
      <c r="UAA79" s="70"/>
      <c r="UAB79" s="70"/>
      <c r="UAC79" s="70"/>
      <c r="UAD79" s="71"/>
      <c r="UAF79" s="65"/>
      <c r="UAG79" s="69"/>
      <c r="UAH79" s="69"/>
      <c r="UAI79" s="70"/>
      <c r="UAJ79" s="70"/>
      <c r="UAK79" s="70"/>
      <c r="UAL79" s="71"/>
      <c r="UAN79" s="65"/>
      <c r="UAO79" s="69"/>
      <c r="UAP79" s="69"/>
      <c r="UAQ79" s="70"/>
      <c r="UAR79" s="70"/>
      <c r="UAS79" s="70"/>
      <c r="UAT79" s="71"/>
      <c r="UAV79" s="65"/>
      <c r="UAW79" s="69"/>
      <c r="UAX79" s="69"/>
      <c r="UAY79" s="70"/>
      <c r="UAZ79" s="70"/>
      <c r="UBA79" s="70"/>
      <c r="UBB79" s="71"/>
      <c r="UBD79" s="65"/>
      <c r="UBE79" s="69"/>
      <c r="UBF79" s="69"/>
      <c r="UBG79" s="70"/>
      <c r="UBH79" s="70"/>
      <c r="UBI79" s="70"/>
      <c r="UBJ79" s="71"/>
      <c r="UBL79" s="65"/>
      <c r="UBM79" s="69"/>
      <c r="UBN79" s="69"/>
      <c r="UBO79" s="70"/>
      <c r="UBP79" s="70"/>
      <c r="UBQ79" s="70"/>
      <c r="UBR79" s="71"/>
      <c r="UBT79" s="65"/>
      <c r="UBU79" s="69"/>
      <c r="UBV79" s="69"/>
      <c r="UBW79" s="70"/>
      <c r="UBX79" s="70"/>
      <c r="UBY79" s="70"/>
      <c r="UBZ79" s="71"/>
      <c r="UCB79" s="65"/>
      <c r="UCC79" s="69"/>
      <c r="UCD79" s="69"/>
      <c r="UCE79" s="70"/>
      <c r="UCF79" s="70"/>
      <c r="UCG79" s="70"/>
      <c r="UCH79" s="71"/>
      <c r="UCJ79" s="65"/>
      <c r="UCK79" s="69"/>
      <c r="UCL79" s="69"/>
      <c r="UCM79" s="70"/>
      <c r="UCN79" s="70"/>
      <c r="UCO79" s="70"/>
      <c r="UCP79" s="71"/>
      <c r="UCR79" s="65"/>
      <c r="UCS79" s="69"/>
      <c r="UCT79" s="69"/>
      <c r="UCU79" s="70"/>
      <c r="UCV79" s="70"/>
      <c r="UCW79" s="70"/>
      <c r="UCX79" s="71"/>
      <c r="UCZ79" s="65"/>
      <c r="UDA79" s="69"/>
      <c r="UDB79" s="69"/>
      <c r="UDC79" s="70"/>
      <c r="UDD79" s="70"/>
      <c r="UDE79" s="70"/>
      <c r="UDF79" s="71"/>
      <c r="UDH79" s="65"/>
      <c r="UDI79" s="69"/>
      <c r="UDJ79" s="69"/>
      <c r="UDK79" s="70"/>
      <c r="UDL79" s="70"/>
      <c r="UDM79" s="70"/>
      <c r="UDN79" s="71"/>
      <c r="UDP79" s="65"/>
      <c r="UDQ79" s="69"/>
      <c r="UDR79" s="69"/>
      <c r="UDS79" s="70"/>
      <c r="UDT79" s="70"/>
      <c r="UDU79" s="70"/>
      <c r="UDV79" s="71"/>
      <c r="UDX79" s="65"/>
      <c r="UDY79" s="69"/>
      <c r="UDZ79" s="69"/>
      <c r="UEA79" s="70"/>
      <c r="UEB79" s="70"/>
      <c r="UEC79" s="70"/>
      <c r="UED79" s="71"/>
      <c r="UEF79" s="65"/>
      <c r="UEG79" s="69"/>
      <c r="UEH79" s="69"/>
      <c r="UEI79" s="70"/>
      <c r="UEJ79" s="70"/>
      <c r="UEK79" s="70"/>
      <c r="UEL79" s="71"/>
      <c r="UEN79" s="65"/>
      <c r="UEO79" s="69"/>
      <c r="UEP79" s="69"/>
      <c r="UEQ79" s="70"/>
      <c r="UER79" s="70"/>
      <c r="UES79" s="70"/>
      <c r="UET79" s="71"/>
      <c r="UEV79" s="65"/>
      <c r="UEW79" s="69"/>
      <c r="UEX79" s="69"/>
      <c r="UEY79" s="70"/>
      <c r="UEZ79" s="70"/>
      <c r="UFA79" s="70"/>
      <c r="UFB79" s="71"/>
      <c r="UFD79" s="65"/>
      <c r="UFE79" s="69"/>
      <c r="UFF79" s="69"/>
      <c r="UFG79" s="70"/>
      <c r="UFH79" s="70"/>
      <c r="UFI79" s="70"/>
      <c r="UFJ79" s="71"/>
      <c r="UFL79" s="65"/>
      <c r="UFM79" s="69"/>
      <c r="UFN79" s="69"/>
      <c r="UFO79" s="70"/>
      <c r="UFP79" s="70"/>
      <c r="UFQ79" s="70"/>
      <c r="UFR79" s="71"/>
      <c r="UFT79" s="65"/>
      <c r="UFU79" s="69"/>
      <c r="UFV79" s="69"/>
      <c r="UFW79" s="70"/>
      <c r="UFX79" s="70"/>
      <c r="UFY79" s="70"/>
      <c r="UFZ79" s="71"/>
      <c r="UGB79" s="65"/>
      <c r="UGC79" s="69"/>
      <c r="UGD79" s="69"/>
      <c r="UGE79" s="70"/>
      <c r="UGF79" s="70"/>
      <c r="UGG79" s="70"/>
      <c r="UGH79" s="71"/>
      <c r="UGJ79" s="65"/>
      <c r="UGK79" s="69"/>
      <c r="UGL79" s="69"/>
      <c r="UGM79" s="70"/>
      <c r="UGN79" s="70"/>
      <c r="UGO79" s="70"/>
      <c r="UGP79" s="71"/>
      <c r="UGR79" s="65"/>
      <c r="UGS79" s="69"/>
      <c r="UGT79" s="69"/>
      <c r="UGU79" s="70"/>
      <c r="UGV79" s="70"/>
      <c r="UGW79" s="70"/>
      <c r="UGX79" s="71"/>
      <c r="UGZ79" s="65"/>
      <c r="UHA79" s="69"/>
      <c r="UHB79" s="69"/>
      <c r="UHC79" s="70"/>
      <c r="UHD79" s="70"/>
      <c r="UHE79" s="70"/>
      <c r="UHF79" s="71"/>
      <c r="UHH79" s="65"/>
      <c r="UHI79" s="69"/>
      <c r="UHJ79" s="69"/>
      <c r="UHK79" s="70"/>
      <c r="UHL79" s="70"/>
      <c r="UHM79" s="70"/>
      <c r="UHN79" s="71"/>
      <c r="UHP79" s="65"/>
      <c r="UHQ79" s="69"/>
      <c r="UHR79" s="69"/>
      <c r="UHS79" s="70"/>
      <c r="UHT79" s="70"/>
      <c r="UHU79" s="70"/>
      <c r="UHV79" s="71"/>
      <c r="UHX79" s="65"/>
      <c r="UHY79" s="69"/>
      <c r="UHZ79" s="69"/>
      <c r="UIA79" s="70"/>
      <c r="UIB79" s="70"/>
      <c r="UIC79" s="70"/>
      <c r="UID79" s="71"/>
      <c r="UIF79" s="65"/>
      <c r="UIG79" s="69"/>
      <c r="UIH79" s="69"/>
      <c r="UII79" s="70"/>
      <c r="UIJ79" s="70"/>
      <c r="UIK79" s="70"/>
      <c r="UIL79" s="71"/>
      <c r="UIN79" s="65"/>
      <c r="UIO79" s="69"/>
      <c r="UIP79" s="69"/>
      <c r="UIQ79" s="70"/>
      <c r="UIR79" s="70"/>
      <c r="UIS79" s="70"/>
      <c r="UIT79" s="71"/>
      <c r="UIV79" s="65"/>
      <c r="UIW79" s="69"/>
      <c r="UIX79" s="69"/>
      <c r="UIY79" s="70"/>
      <c r="UIZ79" s="70"/>
      <c r="UJA79" s="70"/>
      <c r="UJB79" s="71"/>
      <c r="UJD79" s="65"/>
      <c r="UJE79" s="69"/>
      <c r="UJF79" s="69"/>
      <c r="UJG79" s="70"/>
      <c r="UJH79" s="70"/>
      <c r="UJI79" s="70"/>
      <c r="UJJ79" s="71"/>
      <c r="UJL79" s="65"/>
      <c r="UJM79" s="69"/>
      <c r="UJN79" s="69"/>
      <c r="UJO79" s="70"/>
      <c r="UJP79" s="70"/>
      <c r="UJQ79" s="70"/>
      <c r="UJR79" s="71"/>
      <c r="UJT79" s="65"/>
      <c r="UJU79" s="69"/>
      <c r="UJV79" s="69"/>
      <c r="UJW79" s="70"/>
      <c r="UJX79" s="70"/>
      <c r="UJY79" s="70"/>
      <c r="UJZ79" s="71"/>
      <c r="UKB79" s="65"/>
      <c r="UKC79" s="69"/>
      <c r="UKD79" s="69"/>
      <c r="UKE79" s="70"/>
      <c r="UKF79" s="70"/>
      <c r="UKG79" s="70"/>
      <c r="UKH79" s="71"/>
      <c r="UKJ79" s="65"/>
      <c r="UKK79" s="69"/>
      <c r="UKL79" s="69"/>
      <c r="UKM79" s="70"/>
      <c r="UKN79" s="70"/>
      <c r="UKO79" s="70"/>
      <c r="UKP79" s="71"/>
      <c r="UKR79" s="65"/>
      <c r="UKS79" s="69"/>
      <c r="UKT79" s="69"/>
      <c r="UKU79" s="70"/>
      <c r="UKV79" s="70"/>
      <c r="UKW79" s="70"/>
      <c r="UKX79" s="71"/>
      <c r="UKZ79" s="65"/>
      <c r="ULA79" s="69"/>
      <c r="ULB79" s="69"/>
      <c r="ULC79" s="70"/>
      <c r="ULD79" s="70"/>
      <c r="ULE79" s="70"/>
      <c r="ULF79" s="71"/>
      <c r="ULH79" s="65"/>
      <c r="ULI79" s="69"/>
      <c r="ULJ79" s="69"/>
      <c r="ULK79" s="70"/>
      <c r="ULL79" s="70"/>
      <c r="ULM79" s="70"/>
      <c r="ULN79" s="71"/>
      <c r="ULP79" s="65"/>
      <c r="ULQ79" s="69"/>
      <c r="ULR79" s="69"/>
      <c r="ULS79" s="70"/>
      <c r="ULT79" s="70"/>
      <c r="ULU79" s="70"/>
      <c r="ULV79" s="71"/>
      <c r="ULX79" s="65"/>
      <c r="ULY79" s="69"/>
      <c r="ULZ79" s="69"/>
      <c r="UMA79" s="70"/>
      <c r="UMB79" s="70"/>
      <c r="UMC79" s="70"/>
      <c r="UMD79" s="71"/>
      <c r="UMF79" s="65"/>
      <c r="UMG79" s="69"/>
      <c r="UMH79" s="69"/>
      <c r="UMI79" s="70"/>
      <c r="UMJ79" s="70"/>
      <c r="UMK79" s="70"/>
      <c r="UML79" s="71"/>
      <c r="UMN79" s="65"/>
      <c r="UMO79" s="69"/>
      <c r="UMP79" s="69"/>
      <c r="UMQ79" s="70"/>
      <c r="UMR79" s="70"/>
      <c r="UMS79" s="70"/>
      <c r="UMT79" s="71"/>
      <c r="UMV79" s="65"/>
      <c r="UMW79" s="69"/>
      <c r="UMX79" s="69"/>
      <c r="UMY79" s="70"/>
      <c r="UMZ79" s="70"/>
      <c r="UNA79" s="70"/>
      <c r="UNB79" s="71"/>
      <c r="UND79" s="65"/>
      <c r="UNE79" s="69"/>
      <c r="UNF79" s="69"/>
      <c r="UNG79" s="70"/>
      <c r="UNH79" s="70"/>
      <c r="UNI79" s="70"/>
      <c r="UNJ79" s="71"/>
      <c r="UNL79" s="65"/>
      <c r="UNM79" s="69"/>
      <c r="UNN79" s="69"/>
      <c r="UNO79" s="70"/>
      <c r="UNP79" s="70"/>
      <c r="UNQ79" s="70"/>
      <c r="UNR79" s="71"/>
      <c r="UNT79" s="65"/>
      <c r="UNU79" s="69"/>
      <c r="UNV79" s="69"/>
      <c r="UNW79" s="70"/>
      <c r="UNX79" s="70"/>
      <c r="UNY79" s="70"/>
      <c r="UNZ79" s="71"/>
      <c r="UOB79" s="65"/>
      <c r="UOC79" s="69"/>
      <c r="UOD79" s="69"/>
      <c r="UOE79" s="70"/>
      <c r="UOF79" s="70"/>
      <c r="UOG79" s="70"/>
      <c r="UOH79" s="71"/>
      <c r="UOJ79" s="65"/>
      <c r="UOK79" s="69"/>
      <c r="UOL79" s="69"/>
      <c r="UOM79" s="70"/>
      <c r="UON79" s="70"/>
      <c r="UOO79" s="70"/>
      <c r="UOP79" s="71"/>
      <c r="UOR79" s="65"/>
      <c r="UOS79" s="69"/>
      <c r="UOT79" s="69"/>
      <c r="UOU79" s="70"/>
      <c r="UOV79" s="70"/>
      <c r="UOW79" s="70"/>
      <c r="UOX79" s="71"/>
      <c r="UOZ79" s="65"/>
      <c r="UPA79" s="69"/>
      <c r="UPB79" s="69"/>
      <c r="UPC79" s="70"/>
      <c r="UPD79" s="70"/>
      <c r="UPE79" s="70"/>
      <c r="UPF79" s="71"/>
      <c r="UPH79" s="65"/>
      <c r="UPI79" s="69"/>
      <c r="UPJ79" s="69"/>
      <c r="UPK79" s="70"/>
      <c r="UPL79" s="70"/>
      <c r="UPM79" s="70"/>
      <c r="UPN79" s="71"/>
      <c r="UPP79" s="65"/>
      <c r="UPQ79" s="69"/>
      <c r="UPR79" s="69"/>
      <c r="UPS79" s="70"/>
      <c r="UPT79" s="70"/>
      <c r="UPU79" s="70"/>
      <c r="UPV79" s="71"/>
      <c r="UPX79" s="65"/>
      <c r="UPY79" s="69"/>
      <c r="UPZ79" s="69"/>
      <c r="UQA79" s="70"/>
      <c r="UQB79" s="70"/>
      <c r="UQC79" s="70"/>
      <c r="UQD79" s="71"/>
      <c r="UQF79" s="65"/>
      <c r="UQG79" s="69"/>
      <c r="UQH79" s="69"/>
      <c r="UQI79" s="70"/>
      <c r="UQJ79" s="70"/>
      <c r="UQK79" s="70"/>
      <c r="UQL79" s="71"/>
      <c r="UQN79" s="65"/>
      <c r="UQO79" s="69"/>
      <c r="UQP79" s="69"/>
      <c r="UQQ79" s="70"/>
      <c r="UQR79" s="70"/>
      <c r="UQS79" s="70"/>
      <c r="UQT79" s="71"/>
      <c r="UQV79" s="65"/>
      <c r="UQW79" s="69"/>
      <c r="UQX79" s="69"/>
      <c r="UQY79" s="70"/>
      <c r="UQZ79" s="70"/>
      <c r="URA79" s="70"/>
      <c r="URB79" s="71"/>
      <c r="URD79" s="65"/>
      <c r="URE79" s="69"/>
      <c r="URF79" s="69"/>
      <c r="URG79" s="70"/>
      <c r="URH79" s="70"/>
      <c r="URI79" s="70"/>
      <c r="URJ79" s="71"/>
      <c r="URL79" s="65"/>
      <c r="URM79" s="69"/>
      <c r="URN79" s="69"/>
      <c r="URO79" s="70"/>
      <c r="URP79" s="70"/>
      <c r="URQ79" s="70"/>
      <c r="URR79" s="71"/>
      <c r="URT79" s="65"/>
      <c r="URU79" s="69"/>
      <c r="URV79" s="69"/>
      <c r="URW79" s="70"/>
      <c r="URX79" s="70"/>
      <c r="URY79" s="70"/>
      <c r="URZ79" s="71"/>
      <c r="USB79" s="65"/>
      <c r="USC79" s="69"/>
      <c r="USD79" s="69"/>
      <c r="USE79" s="70"/>
      <c r="USF79" s="70"/>
      <c r="USG79" s="70"/>
      <c r="USH79" s="71"/>
      <c r="USJ79" s="65"/>
      <c r="USK79" s="69"/>
      <c r="USL79" s="69"/>
      <c r="USM79" s="70"/>
      <c r="USN79" s="70"/>
      <c r="USO79" s="70"/>
      <c r="USP79" s="71"/>
      <c r="USR79" s="65"/>
      <c r="USS79" s="69"/>
      <c r="UST79" s="69"/>
      <c r="USU79" s="70"/>
      <c r="USV79" s="70"/>
      <c r="USW79" s="70"/>
      <c r="USX79" s="71"/>
      <c r="USZ79" s="65"/>
      <c r="UTA79" s="69"/>
      <c r="UTB79" s="69"/>
      <c r="UTC79" s="70"/>
      <c r="UTD79" s="70"/>
      <c r="UTE79" s="70"/>
      <c r="UTF79" s="71"/>
      <c r="UTH79" s="65"/>
      <c r="UTI79" s="69"/>
      <c r="UTJ79" s="69"/>
      <c r="UTK79" s="70"/>
      <c r="UTL79" s="70"/>
      <c r="UTM79" s="70"/>
      <c r="UTN79" s="71"/>
      <c r="UTP79" s="65"/>
      <c r="UTQ79" s="69"/>
      <c r="UTR79" s="69"/>
      <c r="UTS79" s="70"/>
      <c r="UTT79" s="70"/>
      <c r="UTU79" s="70"/>
      <c r="UTV79" s="71"/>
      <c r="UTX79" s="65"/>
      <c r="UTY79" s="69"/>
      <c r="UTZ79" s="69"/>
      <c r="UUA79" s="70"/>
      <c r="UUB79" s="70"/>
      <c r="UUC79" s="70"/>
      <c r="UUD79" s="71"/>
      <c r="UUF79" s="65"/>
      <c r="UUG79" s="69"/>
      <c r="UUH79" s="69"/>
      <c r="UUI79" s="70"/>
      <c r="UUJ79" s="70"/>
      <c r="UUK79" s="70"/>
      <c r="UUL79" s="71"/>
      <c r="UUN79" s="65"/>
      <c r="UUO79" s="69"/>
      <c r="UUP79" s="69"/>
      <c r="UUQ79" s="70"/>
      <c r="UUR79" s="70"/>
      <c r="UUS79" s="70"/>
      <c r="UUT79" s="71"/>
      <c r="UUV79" s="65"/>
      <c r="UUW79" s="69"/>
      <c r="UUX79" s="69"/>
      <c r="UUY79" s="70"/>
      <c r="UUZ79" s="70"/>
      <c r="UVA79" s="70"/>
      <c r="UVB79" s="71"/>
      <c r="UVD79" s="65"/>
      <c r="UVE79" s="69"/>
      <c r="UVF79" s="69"/>
      <c r="UVG79" s="70"/>
      <c r="UVH79" s="70"/>
      <c r="UVI79" s="70"/>
      <c r="UVJ79" s="71"/>
      <c r="UVL79" s="65"/>
      <c r="UVM79" s="69"/>
      <c r="UVN79" s="69"/>
      <c r="UVO79" s="70"/>
      <c r="UVP79" s="70"/>
      <c r="UVQ79" s="70"/>
      <c r="UVR79" s="71"/>
      <c r="UVT79" s="65"/>
      <c r="UVU79" s="69"/>
      <c r="UVV79" s="69"/>
      <c r="UVW79" s="70"/>
      <c r="UVX79" s="70"/>
      <c r="UVY79" s="70"/>
      <c r="UVZ79" s="71"/>
      <c r="UWB79" s="65"/>
      <c r="UWC79" s="69"/>
      <c r="UWD79" s="69"/>
      <c r="UWE79" s="70"/>
      <c r="UWF79" s="70"/>
      <c r="UWG79" s="70"/>
      <c r="UWH79" s="71"/>
      <c r="UWJ79" s="65"/>
      <c r="UWK79" s="69"/>
      <c r="UWL79" s="69"/>
      <c r="UWM79" s="70"/>
      <c r="UWN79" s="70"/>
      <c r="UWO79" s="70"/>
      <c r="UWP79" s="71"/>
      <c r="UWR79" s="65"/>
      <c r="UWS79" s="69"/>
      <c r="UWT79" s="69"/>
      <c r="UWU79" s="70"/>
      <c r="UWV79" s="70"/>
      <c r="UWW79" s="70"/>
      <c r="UWX79" s="71"/>
      <c r="UWZ79" s="65"/>
      <c r="UXA79" s="69"/>
      <c r="UXB79" s="69"/>
      <c r="UXC79" s="70"/>
      <c r="UXD79" s="70"/>
      <c r="UXE79" s="70"/>
      <c r="UXF79" s="71"/>
      <c r="UXH79" s="65"/>
      <c r="UXI79" s="69"/>
      <c r="UXJ79" s="69"/>
      <c r="UXK79" s="70"/>
      <c r="UXL79" s="70"/>
      <c r="UXM79" s="70"/>
      <c r="UXN79" s="71"/>
      <c r="UXP79" s="65"/>
      <c r="UXQ79" s="69"/>
      <c r="UXR79" s="69"/>
      <c r="UXS79" s="70"/>
      <c r="UXT79" s="70"/>
      <c r="UXU79" s="70"/>
      <c r="UXV79" s="71"/>
      <c r="UXX79" s="65"/>
      <c r="UXY79" s="69"/>
      <c r="UXZ79" s="69"/>
      <c r="UYA79" s="70"/>
      <c r="UYB79" s="70"/>
      <c r="UYC79" s="70"/>
      <c r="UYD79" s="71"/>
      <c r="UYF79" s="65"/>
      <c r="UYG79" s="69"/>
      <c r="UYH79" s="69"/>
      <c r="UYI79" s="70"/>
      <c r="UYJ79" s="70"/>
      <c r="UYK79" s="70"/>
      <c r="UYL79" s="71"/>
      <c r="UYN79" s="65"/>
      <c r="UYO79" s="69"/>
      <c r="UYP79" s="69"/>
      <c r="UYQ79" s="70"/>
      <c r="UYR79" s="70"/>
      <c r="UYS79" s="70"/>
      <c r="UYT79" s="71"/>
      <c r="UYV79" s="65"/>
      <c r="UYW79" s="69"/>
      <c r="UYX79" s="69"/>
      <c r="UYY79" s="70"/>
      <c r="UYZ79" s="70"/>
      <c r="UZA79" s="70"/>
      <c r="UZB79" s="71"/>
      <c r="UZD79" s="65"/>
      <c r="UZE79" s="69"/>
      <c r="UZF79" s="69"/>
      <c r="UZG79" s="70"/>
      <c r="UZH79" s="70"/>
      <c r="UZI79" s="70"/>
      <c r="UZJ79" s="71"/>
      <c r="UZL79" s="65"/>
      <c r="UZM79" s="69"/>
      <c r="UZN79" s="69"/>
      <c r="UZO79" s="70"/>
      <c r="UZP79" s="70"/>
      <c r="UZQ79" s="70"/>
      <c r="UZR79" s="71"/>
      <c r="UZT79" s="65"/>
      <c r="UZU79" s="69"/>
      <c r="UZV79" s="69"/>
      <c r="UZW79" s="70"/>
      <c r="UZX79" s="70"/>
      <c r="UZY79" s="70"/>
      <c r="UZZ79" s="71"/>
      <c r="VAB79" s="65"/>
      <c r="VAC79" s="69"/>
      <c r="VAD79" s="69"/>
      <c r="VAE79" s="70"/>
      <c r="VAF79" s="70"/>
      <c r="VAG79" s="70"/>
      <c r="VAH79" s="71"/>
      <c r="VAJ79" s="65"/>
      <c r="VAK79" s="69"/>
      <c r="VAL79" s="69"/>
      <c r="VAM79" s="70"/>
      <c r="VAN79" s="70"/>
      <c r="VAO79" s="70"/>
      <c r="VAP79" s="71"/>
      <c r="VAR79" s="65"/>
      <c r="VAS79" s="69"/>
      <c r="VAT79" s="69"/>
      <c r="VAU79" s="70"/>
      <c r="VAV79" s="70"/>
      <c r="VAW79" s="70"/>
      <c r="VAX79" s="71"/>
      <c r="VAZ79" s="65"/>
      <c r="VBA79" s="69"/>
      <c r="VBB79" s="69"/>
      <c r="VBC79" s="70"/>
      <c r="VBD79" s="70"/>
      <c r="VBE79" s="70"/>
      <c r="VBF79" s="71"/>
      <c r="VBH79" s="65"/>
      <c r="VBI79" s="69"/>
      <c r="VBJ79" s="69"/>
      <c r="VBK79" s="70"/>
      <c r="VBL79" s="70"/>
      <c r="VBM79" s="70"/>
      <c r="VBN79" s="71"/>
      <c r="VBP79" s="65"/>
      <c r="VBQ79" s="69"/>
      <c r="VBR79" s="69"/>
      <c r="VBS79" s="70"/>
      <c r="VBT79" s="70"/>
      <c r="VBU79" s="70"/>
      <c r="VBV79" s="71"/>
      <c r="VBX79" s="65"/>
      <c r="VBY79" s="69"/>
      <c r="VBZ79" s="69"/>
      <c r="VCA79" s="70"/>
      <c r="VCB79" s="70"/>
      <c r="VCC79" s="70"/>
      <c r="VCD79" s="71"/>
      <c r="VCF79" s="65"/>
      <c r="VCG79" s="69"/>
      <c r="VCH79" s="69"/>
      <c r="VCI79" s="70"/>
      <c r="VCJ79" s="70"/>
      <c r="VCK79" s="70"/>
      <c r="VCL79" s="71"/>
      <c r="VCN79" s="65"/>
      <c r="VCO79" s="69"/>
      <c r="VCP79" s="69"/>
      <c r="VCQ79" s="70"/>
      <c r="VCR79" s="70"/>
      <c r="VCS79" s="70"/>
      <c r="VCT79" s="71"/>
      <c r="VCV79" s="65"/>
      <c r="VCW79" s="69"/>
      <c r="VCX79" s="69"/>
      <c r="VCY79" s="70"/>
      <c r="VCZ79" s="70"/>
      <c r="VDA79" s="70"/>
      <c r="VDB79" s="71"/>
      <c r="VDD79" s="65"/>
      <c r="VDE79" s="69"/>
      <c r="VDF79" s="69"/>
      <c r="VDG79" s="70"/>
      <c r="VDH79" s="70"/>
      <c r="VDI79" s="70"/>
      <c r="VDJ79" s="71"/>
      <c r="VDL79" s="65"/>
      <c r="VDM79" s="69"/>
      <c r="VDN79" s="69"/>
      <c r="VDO79" s="70"/>
      <c r="VDP79" s="70"/>
      <c r="VDQ79" s="70"/>
      <c r="VDR79" s="71"/>
      <c r="VDT79" s="65"/>
      <c r="VDU79" s="69"/>
      <c r="VDV79" s="69"/>
      <c r="VDW79" s="70"/>
      <c r="VDX79" s="70"/>
      <c r="VDY79" s="70"/>
      <c r="VDZ79" s="71"/>
      <c r="VEB79" s="65"/>
      <c r="VEC79" s="69"/>
      <c r="VED79" s="69"/>
      <c r="VEE79" s="70"/>
      <c r="VEF79" s="70"/>
      <c r="VEG79" s="70"/>
      <c r="VEH79" s="71"/>
      <c r="VEJ79" s="65"/>
      <c r="VEK79" s="69"/>
      <c r="VEL79" s="69"/>
      <c r="VEM79" s="70"/>
      <c r="VEN79" s="70"/>
      <c r="VEO79" s="70"/>
      <c r="VEP79" s="71"/>
      <c r="VER79" s="65"/>
      <c r="VES79" s="69"/>
      <c r="VET79" s="69"/>
      <c r="VEU79" s="70"/>
      <c r="VEV79" s="70"/>
      <c r="VEW79" s="70"/>
      <c r="VEX79" s="71"/>
      <c r="VEZ79" s="65"/>
      <c r="VFA79" s="69"/>
      <c r="VFB79" s="69"/>
      <c r="VFC79" s="70"/>
      <c r="VFD79" s="70"/>
      <c r="VFE79" s="70"/>
      <c r="VFF79" s="71"/>
      <c r="VFH79" s="65"/>
      <c r="VFI79" s="69"/>
      <c r="VFJ79" s="69"/>
      <c r="VFK79" s="70"/>
      <c r="VFL79" s="70"/>
      <c r="VFM79" s="70"/>
      <c r="VFN79" s="71"/>
      <c r="VFP79" s="65"/>
      <c r="VFQ79" s="69"/>
      <c r="VFR79" s="69"/>
      <c r="VFS79" s="70"/>
      <c r="VFT79" s="70"/>
      <c r="VFU79" s="70"/>
      <c r="VFV79" s="71"/>
      <c r="VFX79" s="65"/>
      <c r="VFY79" s="69"/>
      <c r="VFZ79" s="69"/>
      <c r="VGA79" s="70"/>
      <c r="VGB79" s="70"/>
      <c r="VGC79" s="70"/>
      <c r="VGD79" s="71"/>
      <c r="VGF79" s="65"/>
      <c r="VGG79" s="69"/>
      <c r="VGH79" s="69"/>
      <c r="VGI79" s="70"/>
      <c r="VGJ79" s="70"/>
      <c r="VGK79" s="70"/>
      <c r="VGL79" s="71"/>
      <c r="VGN79" s="65"/>
      <c r="VGO79" s="69"/>
      <c r="VGP79" s="69"/>
      <c r="VGQ79" s="70"/>
      <c r="VGR79" s="70"/>
      <c r="VGS79" s="70"/>
      <c r="VGT79" s="71"/>
      <c r="VGV79" s="65"/>
      <c r="VGW79" s="69"/>
      <c r="VGX79" s="69"/>
      <c r="VGY79" s="70"/>
      <c r="VGZ79" s="70"/>
      <c r="VHA79" s="70"/>
      <c r="VHB79" s="71"/>
      <c r="VHD79" s="65"/>
      <c r="VHE79" s="69"/>
      <c r="VHF79" s="69"/>
      <c r="VHG79" s="70"/>
      <c r="VHH79" s="70"/>
      <c r="VHI79" s="70"/>
      <c r="VHJ79" s="71"/>
      <c r="VHL79" s="65"/>
      <c r="VHM79" s="69"/>
      <c r="VHN79" s="69"/>
      <c r="VHO79" s="70"/>
      <c r="VHP79" s="70"/>
      <c r="VHQ79" s="70"/>
      <c r="VHR79" s="71"/>
      <c r="VHT79" s="65"/>
      <c r="VHU79" s="69"/>
      <c r="VHV79" s="69"/>
      <c r="VHW79" s="70"/>
      <c r="VHX79" s="70"/>
      <c r="VHY79" s="70"/>
      <c r="VHZ79" s="71"/>
      <c r="VIB79" s="65"/>
      <c r="VIC79" s="69"/>
      <c r="VID79" s="69"/>
      <c r="VIE79" s="70"/>
      <c r="VIF79" s="70"/>
      <c r="VIG79" s="70"/>
      <c r="VIH79" s="71"/>
      <c r="VIJ79" s="65"/>
      <c r="VIK79" s="69"/>
      <c r="VIL79" s="69"/>
      <c r="VIM79" s="70"/>
      <c r="VIN79" s="70"/>
      <c r="VIO79" s="70"/>
      <c r="VIP79" s="71"/>
      <c r="VIR79" s="65"/>
      <c r="VIS79" s="69"/>
      <c r="VIT79" s="69"/>
      <c r="VIU79" s="70"/>
      <c r="VIV79" s="70"/>
      <c r="VIW79" s="70"/>
      <c r="VIX79" s="71"/>
      <c r="VIZ79" s="65"/>
      <c r="VJA79" s="69"/>
      <c r="VJB79" s="69"/>
      <c r="VJC79" s="70"/>
      <c r="VJD79" s="70"/>
      <c r="VJE79" s="70"/>
      <c r="VJF79" s="71"/>
      <c r="VJH79" s="65"/>
      <c r="VJI79" s="69"/>
      <c r="VJJ79" s="69"/>
      <c r="VJK79" s="70"/>
      <c r="VJL79" s="70"/>
      <c r="VJM79" s="70"/>
      <c r="VJN79" s="71"/>
      <c r="VJP79" s="65"/>
      <c r="VJQ79" s="69"/>
      <c r="VJR79" s="69"/>
      <c r="VJS79" s="70"/>
      <c r="VJT79" s="70"/>
      <c r="VJU79" s="70"/>
      <c r="VJV79" s="71"/>
      <c r="VJX79" s="65"/>
      <c r="VJY79" s="69"/>
      <c r="VJZ79" s="69"/>
      <c r="VKA79" s="70"/>
      <c r="VKB79" s="70"/>
      <c r="VKC79" s="70"/>
      <c r="VKD79" s="71"/>
      <c r="VKF79" s="65"/>
      <c r="VKG79" s="69"/>
      <c r="VKH79" s="69"/>
      <c r="VKI79" s="70"/>
      <c r="VKJ79" s="70"/>
      <c r="VKK79" s="70"/>
      <c r="VKL79" s="71"/>
      <c r="VKN79" s="65"/>
      <c r="VKO79" s="69"/>
      <c r="VKP79" s="69"/>
      <c r="VKQ79" s="70"/>
      <c r="VKR79" s="70"/>
      <c r="VKS79" s="70"/>
      <c r="VKT79" s="71"/>
      <c r="VKV79" s="65"/>
      <c r="VKW79" s="69"/>
      <c r="VKX79" s="69"/>
      <c r="VKY79" s="70"/>
      <c r="VKZ79" s="70"/>
      <c r="VLA79" s="70"/>
      <c r="VLB79" s="71"/>
      <c r="VLD79" s="65"/>
      <c r="VLE79" s="69"/>
      <c r="VLF79" s="69"/>
      <c r="VLG79" s="70"/>
      <c r="VLH79" s="70"/>
      <c r="VLI79" s="70"/>
      <c r="VLJ79" s="71"/>
      <c r="VLL79" s="65"/>
      <c r="VLM79" s="69"/>
      <c r="VLN79" s="69"/>
      <c r="VLO79" s="70"/>
      <c r="VLP79" s="70"/>
      <c r="VLQ79" s="70"/>
      <c r="VLR79" s="71"/>
      <c r="VLT79" s="65"/>
      <c r="VLU79" s="69"/>
      <c r="VLV79" s="69"/>
      <c r="VLW79" s="70"/>
      <c r="VLX79" s="70"/>
      <c r="VLY79" s="70"/>
      <c r="VLZ79" s="71"/>
      <c r="VMB79" s="65"/>
      <c r="VMC79" s="69"/>
      <c r="VMD79" s="69"/>
      <c r="VME79" s="70"/>
      <c r="VMF79" s="70"/>
      <c r="VMG79" s="70"/>
      <c r="VMH79" s="71"/>
      <c r="VMJ79" s="65"/>
      <c r="VMK79" s="69"/>
      <c r="VML79" s="69"/>
      <c r="VMM79" s="70"/>
      <c r="VMN79" s="70"/>
      <c r="VMO79" s="70"/>
      <c r="VMP79" s="71"/>
      <c r="VMR79" s="65"/>
      <c r="VMS79" s="69"/>
      <c r="VMT79" s="69"/>
      <c r="VMU79" s="70"/>
      <c r="VMV79" s="70"/>
      <c r="VMW79" s="70"/>
      <c r="VMX79" s="71"/>
      <c r="VMZ79" s="65"/>
      <c r="VNA79" s="69"/>
      <c r="VNB79" s="69"/>
      <c r="VNC79" s="70"/>
      <c r="VND79" s="70"/>
      <c r="VNE79" s="70"/>
      <c r="VNF79" s="71"/>
      <c r="VNH79" s="65"/>
      <c r="VNI79" s="69"/>
      <c r="VNJ79" s="69"/>
      <c r="VNK79" s="70"/>
      <c r="VNL79" s="70"/>
      <c r="VNM79" s="70"/>
      <c r="VNN79" s="71"/>
      <c r="VNP79" s="65"/>
      <c r="VNQ79" s="69"/>
      <c r="VNR79" s="69"/>
      <c r="VNS79" s="70"/>
      <c r="VNT79" s="70"/>
      <c r="VNU79" s="70"/>
      <c r="VNV79" s="71"/>
      <c r="VNX79" s="65"/>
      <c r="VNY79" s="69"/>
      <c r="VNZ79" s="69"/>
      <c r="VOA79" s="70"/>
      <c r="VOB79" s="70"/>
      <c r="VOC79" s="70"/>
      <c r="VOD79" s="71"/>
      <c r="VOF79" s="65"/>
      <c r="VOG79" s="69"/>
      <c r="VOH79" s="69"/>
      <c r="VOI79" s="70"/>
      <c r="VOJ79" s="70"/>
      <c r="VOK79" s="70"/>
      <c r="VOL79" s="71"/>
      <c r="VON79" s="65"/>
      <c r="VOO79" s="69"/>
      <c r="VOP79" s="69"/>
      <c r="VOQ79" s="70"/>
      <c r="VOR79" s="70"/>
      <c r="VOS79" s="70"/>
      <c r="VOT79" s="71"/>
      <c r="VOV79" s="65"/>
      <c r="VOW79" s="69"/>
      <c r="VOX79" s="69"/>
      <c r="VOY79" s="70"/>
      <c r="VOZ79" s="70"/>
      <c r="VPA79" s="70"/>
      <c r="VPB79" s="71"/>
      <c r="VPD79" s="65"/>
      <c r="VPE79" s="69"/>
      <c r="VPF79" s="69"/>
      <c r="VPG79" s="70"/>
      <c r="VPH79" s="70"/>
      <c r="VPI79" s="70"/>
      <c r="VPJ79" s="71"/>
      <c r="VPL79" s="65"/>
      <c r="VPM79" s="69"/>
      <c r="VPN79" s="69"/>
      <c r="VPO79" s="70"/>
      <c r="VPP79" s="70"/>
      <c r="VPQ79" s="70"/>
      <c r="VPR79" s="71"/>
      <c r="VPT79" s="65"/>
      <c r="VPU79" s="69"/>
      <c r="VPV79" s="69"/>
      <c r="VPW79" s="70"/>
      <c r="VPX79" s="70"/>
      <c r="VPY79" s="70"/>
      <c r="VPZ79" s="71"/>
      <c r="VQB79" s="65"/>
      <c r="VQC79" s="69"/>
      <c r="VQD79" s="69"/>
      <c r="VQE79" s="70"/>
      <c r="VQF79" s="70"/>
      <c r="VQG79" s="70"/>
      <c r="VQH79" s="71"/>
      <c r="VQJ79" s="65"/>
      <c r="VQK79" s="69"/>
      <c r="VQL79" s="69"/>
      <c r="VQM79" s="70"/>
      <c r="VQN79" s="70"/>
      <c r="VQO79" s="70"/>
      <c r="VQP79" s="71"/>
      <c r="VQR79" s="65"/>
      <c r="VQS79" s="69"/>
      <c r="VQT79" s="69"/>
      <c r="VQU79" s="70"/>
      <c r="VQV79" s="70"/>
      <c r="VQW79" s="70"/>
      <c r="VQX79" s="71"/>
      <c r="VQZ79" s="65"/>
      <c r="VRA79" s="69"/>
      <c r="VRB79" s="69"/>
      <c r="VRC79" s="70"/>
      <c r="VRD79" s="70"/>
      <c r="VRE79" s="70"/>
      <c r="VRF79" s="71"/>
      <c r="VRH79" s="65"/>
      <c r="VRI79" s="69"/>
      <c r="VRJ79" s="69"/>
      <c r="VRK79" s="70"/>
      <c r="VRL79" s="70"/>
      <c r="VRM79" s="70"/>
      <c r="VRN79" s="71"/>
      <c r="VRP79" s="65"/>
      <c r="VRQ79" s="69"/>
      <c r="VRR79" s="69"/>
      <c r="VRS79" s="70"/>
      <c r="VRT79" s="70"/>
      <c r="VRU79" s="70"/>
      <c r="VRV79" s="71"/>
      <c r="VRX79" s="65"/>
      <c r="VRY79" s="69"/>
      <c r="VRZ79" s="69"/>
      <c r="VSA79" s="70"/>
      <c r="VSB79" s="70"/>
      <c r="VSC79" s="70"/>
      <c r="VSD79" s="71"/>
      <c r="VSF79" s="65"/>
      <c r="VSG79" s="69"/>
      <c r="VSH79" s="69"/>
      <c r="VSI79" s="70"/>
      <c r="VSJ79" s="70"/>
      <c r="VSK79" s="70"/>
      <c r="VSL79" s="71"/>
      <c r="VSN79" s="65"/>
      <c r="VSO79" s="69"/>
      <c r="VSP79" s="69"/>
      <c r="VSQ79" s="70"/>
      <c r="VSR79" s="70"/>
      <c r="VSS79" s="70"/>
      <c r="VST79" s="71"/>
      <c r="VSV79" s="65"/>
      <c r="VSW79" s="69"/>
      <c r="VSX79" s="69"/>
      <c r="VSY79" s="70"/>
      <c r="VSZ79" s="70"/>
      <c r="VTA79" s="70"/>
      <c r="VTB79" s="71"/>
      <c r="VTD79" s="65"/>
      <c r="VTE79" s="69"/>
      <c r="VTF79" s="69"/>
      <c r="VTG79" s="70"/>
      <c r="VTH79" s="70"/>
      <c r="VTI79" s="70"/>
      <c r="VTJ79" s="71"/>
      <c r="VTL79" s="65"/>
      <c r="VTM79" s="69"/>
      <c r="VTN79" s="69"/>
      <c r="VTO79" s="70"/>
      <c r="VTP79" s="70"/>
      <c r="VTQ79" s="70"/>
      <c r="VTR79" s="71"/>
      <c r="VTT79" s="65"/>
      <c r="VTU79" s="69"/>
      <c r="VTV79" s="69"/>
      <c r="VTW79" s="70"/>
      <c r="VTX79" s="70"/>
      <c r="VTY79" s="70"/>
      <c r="VTZ79" s="71"/>
      <c r="VUB79" s="65"/>
      <c r="VUC79" s="69"/>
      <c r="VUD79" s="69"/>
      <c r="VUE79" s="70"/>
      <c r="VUF79" s="70"/>
      <c r="VUG79" s="70"/>
      <c r="VUH79" s="71"/>
      <c r="VUJ79" s="65"/>
      <c r="VUK79" s="69"/>
      <c r="VUL79" s="69"/>
      <c r="VUM79" s="70"/>
      <c r="VUN79" s="70"/>
      <c r="VUO79" s="70"/>
      <c r="VUP79" s="71"/>
      <c r="VUR79" s="65"/>
      <c r="VUS79" s="69"/>
      <c r="VUT79" s="69"/>
      <c r="VUU79" s="70"/>
      <c r="VUV79" s="70"/>
      <c r="VUW79" s="70"/>
      <c r="VUX79" s="71"/>
      <c r="VUZ79" s="65"/>
      <c r="VVA79" s="69"/>
      <c r="VVB79" s="69"/>
      <c r="VVC79" s="70"/>
      <c r="VVD79" s="70"/>
      <c r="VVE79" s="70"/>
      <c r="VVF79" s="71"/>
      <c r="VVH79" s="65"/>
      <c r="VVI79" s="69"/>
      <c r="VVJ79" s="69"/>
      <c r="VVK79" s="70"/>
      <c r="VVL79" s="70"/>
      <c r="VVM79" s="70"/>
      <c r="VVN79" s="71"/>
      <c r="VVP79" s="65"/>
      <c r="VVQ79" s="69"/>
      <c r="VVR79" s="69"/>
      <c r="VVS79" s="70"/>
      <c r="VVT79" s="70"/>
      <c r="VVU79" s="70"/>
      <c r="VVV79" s="71"/>
      <c r="VVX79" s="65"/>
      <c r="VVY79" s="69"/>
      <c r="VVZ79" s="69"/>
      <c r="VWA79" s="70"/>
      <c r="VWB79" s="70"/>
      <c r="VWC79" s="70"/>
      <c r="VWD79" s="71"/>
      <c r="VWF79" s="65"/>
      <c r="VWG79" s="69"/>
      <c r="VWH79" s="69"/>
      <c r="VWI79" s="70"/>
      <c r="VWJ79" s="70"/>
      <c r="VWK79" s="70"/>
      <c r="VWL79" s="71"/>
      <c r="VWN79" s="65"/>
      <c r="VWO79" s="69"/>
      <c r="VWP79" s="69"/>
      <c r="VWQ79" s="70"/>
      <c r="VWR79" s="70"/>
      <c r="VWS79" s="70"/>
      <c r="VWT79" s="71"/>
      <c r="VWV79" s="65"/>
      <c r="VWW79" s="69"/>
      <c r="VWX79" s="69"/>
      <c r="VWY79" s="70"/>
      <c r="VWZ79" s="70"/>
      <c r="VXA79" s="70"/>
      <c r="VXB79" s="71"/>
      <c r="VXD79" s="65"/>
      <c r="VXE79" s="69"/>
      <c r="VXF79" s="69"/>
      <c r="VXG79" s="70"/>
      <c r="VXH79" s="70"/>
      <c r="VXI79" s="70"/>
      <c r="VXJ79" s="71"/>
      <c r="VXL79" s="65"/>
      <c r="VXM79" s="69"/>
      <c r="VXN79" s="69"/>
      <c r="VXO79" s="70"/>
      <c r="VXP79" s="70"/>
      <c r="VXQ79" s="70"/>
      <c r="VXR79" s="71"/>
      <c r="VXT79" s="65"/>
      <c r="VXU79" s="69"/>
      <c r="VXV79" s="69"/>
      <c r="VXW79" s="70"/>
      <c r="VXX79" s="70"/>
      <c r="VXY79" s="70"/>
      <c r="VXZ79" s="71"/>
      <c r="VYB79" s="65"/>
      <c r="VYC79" s="69"/>
      <c r="VYD79" s="69"/>
      <c r="VYE79" s="70"/>
      <c r="VYF79" s="70"/>
      <c r="VYG79" s="70"/>
      <c r="VYH79" s="71"/>
      <c r="VYJ79" s="65"/>
      <c r="VYK79" s="69"/>
      <c r="VYL79" s="69"/>
      <c r="VYM79" s="70"/>
      <c r="VYN79" s="70"/>
      <c r="VYO79" s="70"/>
      <c r="VYP79" s="71"/>
      <c r="VYR79" s="65"/>
      <c r="VYS79" s="69"/>
      <c r="VYT79" s="69"/>
      <c r="VYU79" s="70"/>
      <c r="VYV79" s="70"/>
      <c r="VYW79" s="70"/>
      <c r="VYX79" s="71"/>
      <c r="VYZ79" s="65"/>
      <c r="VZA79" s="69"/>
      <c r="VZB79" s="69"/>
      <c r="VZC79" s="70"/>
      <c r="VZD79" s="70"/>
      <c r="VZE79" s="70"/>
      <c r="VZF79" s="71"/>
      <c r="VZH79" s="65"/>
      <c r="VZI79" s="69"/>
      <c r="VZJ79" s="69"/>
      <c r="VZK79" s="70"/>
      <c r="VZL79" s="70"/>
      <c r="VZM79" s="70"/>
      <c r="VZN79" s="71"/>
      <c r="VZP79" s="65"/>
      <c r="VZQ79" s="69"/>
      <c r="VZR79" s="69"/>
      <c r="VZS79" s="70"/>
      <c r="VZT79" s="70"/>
      <c r="VZU79" s="70"/>
      <c r="VZV79" s="71"/>
      <c r="VZX79" s="65"/>
      <c r="VZY79" s="69"/>
      <c r="VZZ79" s="69"/>
      <c r="WAA79" s="70"/>
      <c r="WAB79" s="70"/>
      <c r="WAC79" s="70"/>
      <c r="WAD79" s="71"/>
      <c r="WAF79" s="65"/>
      <c r="WAG79" s="69"/>
      <c r="WAH79" s="69"/>
      <c r="WAI79" s="70"/>
      <c r="WAJ79" s="70"/>
      <c r="WAK79" s="70"/>
      <c r="WAL79" s="71"/>
      <c r="WAN79" s="65"/>
      <c r="WAO79" s="69"/>
      <c r="WAP79" s="69"/>
      <c r="WAQ79" s="70"/>
      <c r="WAR79" s="70"/>
      <c r="WAS79" s="70"/>
      <c r="WAT79" s="71"/>
      <c r="WAV79" s="65"/>
      <c r="WAW79" s="69"/>
      <c r="WAX79" s="69"/>
      <c r="WAY79" s="70"/>
      <c r="WAZ79" s="70"/>
      <c r="WBA79" s="70"/>
      <c r="WBB79" s="71"/>
      <c r="WBD79" s="65"/>
      <c r="WBE79" s="69"/>
      <c r="WBF79" s="69"/>
      <c r="WBG79" s="70"/>
      <c r="WBH79" s="70"/>
      <c r="WBI79" s="70"/>
      <c r="WBJ79" s="71"/>
      <c r="WBL79" s="65"/>
      <c r="WBM79" s="69"/>
      <c r="WBN79" s="69"/>
      <c r="WBO79" s="70"/>
      <c r="WBP79" s="70"/>
      <c r="WBQ79" s="70"/>
      <c r="WBR79" s="71"/>
      <c r="WBT79" s="65"/>
      <c r="WBU79" s="69"/>
      <c r="WBV79" s="69"/>
      <c r="WBW79" s="70"/>
      <c r="WBX79" s="70"/>
      <c r="WBY79" s="70"/>
      <c r="WBZ79" s="71"/>
      <c r="WCB79" s="65"/>
      <c r="WCC79" s="69"/>
      <c r="WCD79" s="69"/>
      <c r="WCE79" s="70"/>
      <c r="WCF79" s="70"/>
      <c r="WCG79" s="70"/>
      <c r="WCH79" s="71"/>
      <c r="WCJ79" s="65"/>
      <c r="WCK79" s="69"/>
      <c r="WCL79" s="69"/>
      <c r="WCM79" s="70"/>
      <c r="WCN79" s="70"/>
      <c r="WCO79" s="70"/>
      <c r="WCP79" s="71"/>
      <c r="WCR79" s="65"/>
      <c r="WCS79" s="69"/>
      <c r="WCT79" s="69"/>
      <c r="WCU79" s="70"/>
      <c r="WCV79" s="70"/>
      <c r="WCW79" s="70"/>
      <c r="WCX79" s="71"/>
      <c r="WCZ79" s="65"/>
      <c r="WDA79" s="69"/>
      <c r="WDB79" s="69"/>
      <c r="WDC79" s="70"/>
      <c r="WDD79" s="70"/>
      <c r="WDE79" s="70"/>
      <c r="WDF79" s="71"/>
      <c r="WDH79" s="65"/>
      <c r="WDI79" s="69"/>
      <c r="WDJ79" s="69"/>
      <c r="WDK79" s="70"/>
      <c r="WDL79" s="70"/>
      <c r="WDM79" s="70"/>
      <c r="WDN79" s="71"/>
      <c r="WDP79" s="65"/>
      <c r="WDQ79" s="69"/>
      <c r="WDR79" s="69"/>
      <c r="WDS79" s="70"/>
      <c r="WDT79" s="70"/>
      <c r="WDU79" s="70"/>
      <c r="WDV79" s="71"/>
      <c r="WDX79" s="65"/>
      <c r="WDY79" s="69"/>
      <c r="WDZ79" s="69"/>
      <c r="WEA79" s="70"/>
      <c r="WEB79" s="70"/>
      <c r="WEC79" s="70"/>
      <c r="WED79" s="71"/>
      <c r="WEF79" s="65"/>
      <c r="WEG79" s="69"/>
      <c r="WEH79" s="69"/>
      <c r="WEI79" s="70"/>
      <c r="WEJ79" s="70"/>
      <c r="WEK79" s="70"/>
      <c r="WEL79" s="71"/>
      <c r="WEN79" s="65"/>
      <c r="WEO79" s="69"/>
      <c r="WEP79" s="69"/>
      <c r="WEQ79" s="70"/>
      <c r="WER79" s="70"/>
      <c r="WES79" s="70"/>
      <c r="WET79" s="71"/>
      <c r="WEV79" s="65"/>
      <c r="WEW79" s="69"/>
      <c r="WEX79" s="69"/>
      <c r="WEY79" s="70"/>
      <c r="WEZ79" s="70"/>
      <c r="WFA79" s="70"/>
      <c r="WFB79" s="71"/>
      <c r="WFD79" s="65"/>
      <c r="WFE79" s="69"/>
      <c r="WFF79" s="69"/>
      <c r="WFG79" s="70"/>
      <c r="WFH79" s="70"/>
      <c r="WFI79" s="70"/>
      <c r="WFJ79" s="71"/>
      <c r="WFL79" s="65"/>
      <c r="WFM79" s="69"/>
      <c r="WFN79" s="69"/>
      <c r="WFO79" s="70"/>
      <c r="WFP79" s="70"/>
      <c r="WFQ79" s="70"/>
      <c r="WFR79" s="71"/>
      <c r="WFT79" s="65"/>
      <c r="WFU79" s="69"/>
      <c r="WFV79" s="69"/>
      <c r="WFW79" s="70"/>
      <c r="WFX79" s="70"/>
      <c r="WFY79" s="70"/>
      <c r="WFZ79" s="71"/>
      <c r="WGB79" s="65"/>
      <c r="WGC79" s="69"/>
      <c r="WGD79" s="69"/>
      <c r="WGE79" s="70"/>
      <c r="WGF79" s="70"/>
      <c r="WGG79" s="70"/>
      <c r="WGH79" s="71"/>
      <c r="WGJ79" s="65"/>
      <c r="WGK79" s="69"/>
      <c r="WGL79" s="69"/>
      <c r="WGM79" s="70"/>
      <c r="WGN79" s="70"/>
      <c r="WGO79" s="70"/>
      <c r="WGP79" s="71"/>
      <c r="WGR79" s="65"/>
      <c r="WGS79" s="69"/>
      <c r="WGT79" s="69"/>
      <c r="WGU79" s="70"/>
      <c r="WGV79" s="70"/>
      <c r="WGW79" s="70"/>
      <c r="WGX79" s="71"/>
      <c r="WGZ79" s="65"/>
      <c r="WHA79" s="69"/>
      <c r="WHB79" s="69"/>
      <c r="WHC79" s="70"/>
      <c r="WHD79" s="70"/>
      <c r="WHE79" s="70"/>
      <c r="WHF79" s="71"/>
      <c r="WHH79" s="65"/>
      <c r="WHI79" s="69"/>
      <c r="WHJ79" s="69"/>
      <c r="WHK79" s="70"/>
      <c r="WHL79" s="70"/>
      <c r="WHM79" s="70"/>
      <c r="WHN79" s="71"/>
      <c r="WHP79" s="65"/>
      <c r="WHQ79" s="69"/>
      <c r="WHR79" s="69"/>
      <c r="WHS79" s="70"/>
      <c r="WHT79" s="70"/>
      <c r="WHU79" s="70"/>
      <c r="WHV79" s="71"/>
      <c r="WHX79" s="65"/>
      <c r="WHY79" s="69"/>
      <c r="WHZ79" s="69"/>
      <c r="WIA79" s="70"/>
      <c r="WIB79" s="70"/>
      <c r="WIC79" s="70"/>
      <c r="WID79" s="71"/>
      <c r="WIF79" s="65"/>
      <c r="WIG79" s="69"/>
      <c r="WIH79" s="69"/>
      <c r="WII79" s="70"/>
      <c r="WIJ79" s="70"/>
      <c r="WIK79" s="70"/>
      <c r="WIL79" s="71"/>
      <c r="WIN79" s="65"/>
      <c r="WIO79" s="69"/>
      <c r="WIP79" s="69"/>
      <c r="WIQ79" s="70"/>
      <c r="WIR79" s="70"/>
      <c r="WIS79" s="70"/>
      <c r="WIT79" s="71"/>
      <c r="WIV79" s="65"/>
      <c r="WIW79" s="69"/>
      <c r="WIX79" s="69"/>
      <c r="WIY79" s="70"/>
      <c r="WIZ79" s="70"/>
      <c r="WJA79" s="70"/>
      <c r="WJB79" s="71"/>
      <c r="WJD79" s="65"/>
      <c r="WJE79" s="69"/>
      <c r="WJF79" s="69"/>
      <c r="WJG79" s="70"/>
      <c r="WJH79" s="70"/>
      <c r="WJI79" s="70"/>
      <c r="WJJ79" s="71"/>
      <c r="WJL79" s="65"/>
      <c r="WJM79" s="69"/>
      <c r="WJN79" s="69"/>
      <c r="WJO79" s="70"/>
      <c r="WJP79" s="70"/>
      <c r="WJQ79" s="70"/>
      <c r="WJR79" s="71"/>
      <c r="WJT79" s="65"/>
      <c r="WJU79" s="69"/>
      <c r="WJV79" s="69"/>
      <c r="WJW79" s="70"/>
      <c r="WJX79" s="70"/>
      <c r="WJY79" s="70"/>
      <c r="WJZ79" s="71"/>
      <c r="WKB79" s="65"/>
      <c r="WKC79" s="69"/>
      <c r="WKD79" s="69"/>
      <c r="WKE79" s="70"/>
      <c r="WKF79" s="70"/>
      <c r="WKG79" s="70"/>
      <c r="WKH79" s="71"/>
      <c r="WKJ79" s="65"/>
      <c r="WKK79" s="69"/>
      <c r="WKL79" s="69"/>
      <c r="WKM79" s="70"/>
      <c r="WKN79" s="70"/>
      <c r="WKO79" s="70"/>
      <c r="WKP79" s="71"/>
      <c r="WKR79" s="65"/>
      <c r="WKS79" s="69"/>
      <c r="WKT79" s="69"/>
      <c r="WKU79" s="70"/>
      <c r="WKV79" s="70"/>
      <c r="WKW79" s="70"/>
      <c r="WKX79" s="71"/>
      <c r="WKZ79" s="65"/>
      <c r="WLA79" s="69"/>
      <c r="WLB79" s="69"/>
      <c r="WLC79" s="70"/>
      <c r="WLD79" s="70"/>
      <c r="WLE79" s="70"/>
      <c r="WLF79" s="71"/>
      <c r="WLH79" s="65"/>
      <c r="WLI79" s="69"/>
      <c r="WLJ79" s="69"/>
      <c r="WLK79" s="70"/>
      <c r="WLL79" s="70"/>
      <c r="WLM79" s="70"/>
      <c r="WLN79" s="71"/>
      <c r="WLP79" s="65"/>
      <c r="WLQ79" s="69"/>
      <c r="WLR79" s="69"/>
      <c r="WLS79" s="70"/>
      <c r="WLT79" s="70"/>
      <c r="WLU79" s="70"/>
      <c r="WLV79" s="71"/>
      <c r="WLX79" s="65"/>
      <c r="WLY79" s="69"/>
      <c r="WLZ79" s="69"/>
      <c r="WMA79" s="70"/>
      <c r="WMB79" s="70"/>
      <c r="WMC79" s="70"/>
      <c r="WMD79" s="71"/>
      <c r="WMF79" s="65"/>
      <c r="WMG79" s="69"/>
      <c r="WMH79" s="69"/>
      <c r="WMI79" s="70"/>
      <c r="WMJ79" s="70"/>
      <c r="WMK79" s="70"/>
      <c r="WML79" s="71"/>
      <c r="WMN79" s="65"/>
      <c r="WMO79" s="69"/>
      <c r="WMP79" s="69"/>
      <c r="WMQ79" s="70"/>
      <c r="WMR79" s="70"/>
      <c r="WMS79" s="70"/>
      <c r="WMT79" s="71"/>
      <c r="WMV79" s="65"/>
      <c r="WMW79" s="69"/>
      <c r="WMX79" s="69"/>
      <c r="WMY79" s="70"/>
      <c r="WMZ79" s="70"/>
      <c r="WNA79" s="70"/>
      <c r="WNB79" s="71"/>
      <c r="WND79" s="65"/>
      <c r="WNE79" s="69"/>
      <c r="WNF79" s="69"/>
      <c r="WNG79" s="70"/>
      <c r="WNH79" s="70"/>
      <c r="WNI79" s="70"/>
      <c r="WNJ79" s="71"/>
      <c r="WNL79" s="65"/>
      <c r="WNM79" s="69"/>
      <c r="WNN79" s="69"/>
      <c r="WNO79" s="70"/>
      <c r="WNP79" s="70"/>
      <c r="WNQ79" s="70"/>
      <c r="WNR79" s="71"/>
      <c r="WNT79" s="65"/>
      <c r="WNU79" s="69"/>
      <c r="WNV79" s="69"/>
      <c r="WNW79" s="70"/>
      <c r="WNX79" s="70"/>
      <c r="WNY79" s="70"/>
      <c r="WNZ79" s="71"/>
      <c r="WOB79" s="65"/>
      <c r="WOC79" s="69"/>
      <c r="WOD79" s="69"/>
      <c r="WOE79" s="70"/>
      <c r="WOF79" s="70"/>
      <c r="WOG79" s="70"/>
      <c r="WOH79" s="71"/>
      <c r="WOJ79" s="65"/>
      <c r="WOK79" s="69"/>
      <c r="WOL79" s="69"/>
      <c r="WOM79" s="70"/>
      <c r="WON79" s="70"/>
      <c r="WOO79" s="70"/>
      <c r="WOP79" s="71"/>
      <c r="WOR79" s="65"/>
      <c r="WOS79" s="69"/>
      <c r="WOT79" s="69"/>
      <c r="WOU79" s="70"/>
      <c r="WOV79" s="70"/>
      <c r="WOW79" s="70"/>
      <c r="WOX79" s="71"/>
      <c r="WOZ79" s="65"/>
      <c r="WPA79" s="69"/>
      <c r="WPB79" s="69"/>
      <c r="WPC79" s="70"/>
      <c r="WPD79" s="70"/>
      <c r="WPE79" s="70"/>
      <c r="WPF79" s="71"/>
      <c r="WPH79" s="65"/>
      <c r="WPI79" s="69"/>
      <c r="WPJ79" s="69"/>
      <c r="WPK79" s="70"/>
      <c r="WPL79" s="70"/>
      <c r="WPM79" s="70"/>
      <c r="WPN79" s="71"/>
      <c r="WPP79" s="65"/>
      <c r="WPQ79" s="69"/>
      <c r="WPR79" s="69"/>
      <c r="WPS79" s="70"/>
      <c r="WPT79" s="70"/>
      <c r="WPU79" s="70"/>
      <c r="WPV79" s="71"/>
      <c r="WPX79" s="65"/>
      <c r="WPY79" s="69"/>
      <c r="WPZ79" s="69"/>
      <c r="WQA79" s="70"/>
      <c r="WQB79" s="70"/>
      <c r="WQC79" s="70"/>
      <c r="WQD79" s="71"/>
      <c r="WQF79" s="65"/>
      <c r="WQG79" s="69"/>
      <c r="WQH79" s="69"/>
      <c r="WQI79" s="70"/>
      <c r="WQJ79" s="70"/>
      <c r="WQK79" s="70"/>
      <c r="WQL79" s="71"/>
      <c r="WQN79" s="65"/>
      <c r="WQO79" s="69"/>
      <c r="WQP79" s="69"/>
      <c r="WQQ79" s="70"/>
      <c r="WQR79" s="70"/>
      <c r="WQS79" s="70"/>
      <c r="WQT79" s="71"/>
      <c r="WQV79" s="65"/>
      <c r="WQW79" s="69"/>
      <c r="WQX79" s="69"/>
      <c r="WQY79" s="70"/>
      <c r="WQZ79" s="70"/>
      <c r="WRA79" s="70"/>
      <c r="WRB79" s="71"/>
      <c r="WRD79" s="65"/>
      <c r="WRE79" s="69"/>
      <c r="WRF79" s="69"/>
      <c r="WRG79" s="70"/>
      <c r="WRH79" s="70"/>
      <c r="WRI79" s="70"/>
      <c r="WRJ79" s="71"/>
      <c r="WRL79" s="65"/>
      <c r="WRM79" s="69"/>
      <c r="WRN79" s="69"/>
      <c r="WRO79" s="70"/>
      <c r="WRP79" s="70"/>
      <c r="WRQ79" s="70"/>
      <c r="WRR79" s="71"/>
      <c r="WRT79" s="65"/>
      <c r="WRU79" s="69"/>
      <c r="WRV79" s="69"/>
      <c r="WRW79" s="70"/>
      <c r="WRX79" s="70"/>
      <c r="WRY79" s="70"/>
      <c r="WRZ79" s="71"/>
      <c r="WSB79" s="65"/>
      <c r="WSC79" s="69"/>
      <c r="WSD79" s="69"/>
      <c r="WSE79" s="70"/>
      <c r="WSF79" s="70"/>
      <c r="WSG79" s="70"/>
      <c r="WSH79" s="71"/>
      <c r="WSJ79" s="65"/>
      <c r="WSK79" s="69"/>
      <c r="WSL79" s="69"/>
      <c r="WSM79" s="70"/>
      <c r="WSN79" s="70"/>
      <c r="WSO79" s="70"/>
      <c r="WSP79" s="71"/>
      <c r="WSR79" s="65"/>
      <c r="WSS79" s="69"/>
      <c r="WST79" s="69"/>
      <c r="WSU79" s="70"/>
      <c r="WSV79" s="70"/>
      <c r="WSW79" s="70"/>
      <c r="WSX79" s="71"/>
      <c r="WSZ79" s="65"/>
      <c r="WTA79" s="69"/>
      <c r="WTB79" s="69"/>
      <c r="WTC79" s="70"/>
      <c r="WTD79" s="70"/>
      <c r="WTE79" s="70"/>
      <c r="WTF79" s="71"/>
      <c r="WTH79" s="65"/>
      <c r="WTI79" s="69"/>
      <c r="WTJ79" s="69"/>
      <c r="WTK79" s="70"/>
      <c r="WTL79" s="70"/>
      <c r="WTM79" s="70"/>
      <c r="WTN79" s="71"/>
      <c r="WTP79" s="65"/>
      <c r="WTQ79" s="69"/>
      <c r="WTR79" s="69"/>
      <c r="WTS79" s="70"/>
      <c r="WTT79" s="70"/>
      <c r="WTU79" s="70"/>
      <c r="WTV79" s="71"/>
      <c r="WTX79" s="65"/>
      <c r="WTY79" s="69"/>
      <c r="WTZ79" s="69"/>
      <c r="WUA79" s="70"/>
      <c r="WUB79" s="70"/>
      <c r="WUC79" s="70"/>
      <c r="WUD79" s="71"/>
      <c r="WUF79" s="65"/>
      <c r="WUG79" s="69"/>
      <c r="WUH79" s="69"/>
      <c r="WUI79" s="70"/>
      <c r="WUJ79" s="70"/>
      <c r="WUK79" s="70"/>
      <c r="WUL79" s="71"/>
      <c r="WUN79" s="65"/>
      <c r="WUO79" s="69"/>
      <c r="WUP79" s="69"/>
      <c r="WUQ79" s="70"/>
      <c r="WUR79" s="70"/>
      <c r="WUS79" s="70"/>
      <c r="WUT79" s="71"/>
      <c r="WUV79" s="65"/>
      <c r="WUW79" s="69"/>
      <c r="WUX79" s="69"/>
      <c r="WUY79" s="70"/>
      <c r="WUZ79" s="70"/>
      <c r="WVA79" s="70"/>
      <c r="WVB79" s="71"/>
      <c r="WVD79" s="65"/>
      <c r="WVE79" s="69"/>
      <c r="WVF79" s="69"/>
      <c r="WVG79" s="70"/>
      <c r="WVH79" s="70"/>
      <c r="WVI79" s="70"/>
      <c r="WVJ79" s="71"/>
      <c r="WVL79" s="65"/>
      <c r="WVM79" s="69"/>
      <c r="WVN79" s="69"/>
      <c r="WVO79" s="70"/>
      <c r="WVP79" s="70"/>
      <c r="WVQ79" s="70"/>
      <c r="WVR79" s="71"/>
      <c r="WVT79" s="65"/>
      <c r="WVU79" s="69"/>
      <c r="WVV79" s="69"/>
      <c r="WVW79" s="70"/>
      <c r="WVX79" s="70"/>
      <c r="WVY79" s="70"/>
      <c r="WVZ79" s="71"/>
      <c r="WWB79" s="65"/>
      <c r="WWC79" s="69"/>
      <c r="WWD79" s="69"/>
      <c r="WWE79" s="70"/>
      <c r="WWF79" s="70"/>
      <c r="WWG79" s="70"/>
      <c r="WWH79" s="71"/>
      <c r="WWJ79" s="65"/>
      <c r="WWK79" s="69"/>
      <c r="WWL79" s="69"/>
      <c r="WWM79" s="70"/>
      <c r="WWN79" s="70"/>
      <c r="WWO79" s="70"/>
      <c r="WWP79" s="71"/>
      <c r="WWR79" s="65"/>
      <c r="WWS79" s="69"/>
      <c r="WWT79" s="69"/>
      <c r="WWU79" s="70"/>
      <c r="WWV79" s="70"/>
      <c r="WWW79" s="70"/>
      <c r="WWX79" s="71"/>
      <c r="WWZ79" s="65"/>
      <c r="WXA79" s="69"/>
      <c r="WXB79" s="69"/>
      <c r="WXC79" s="70"/>
      <c r="WXD79" s="70"/>
      <c r="WXE79" s="70"/>
      <c r="WXF79" s="71"/>
      <c r="WXH79" s="65"/>
      <c r="WXI79" s="69"/>
      <c r="WXJ79" s="69"/>
      <c r="WXK79" s="70"/>
      <c r="WXL79" s="70"/>
      <c r="WXM79" s="70"/>
      <c r="WXN79" s="71"/>
      <c r="WXP79" s="65"/>
      <c r="WXQ79" s="69"/>
      <c r="WXR79" s="69"/>
      <c r="WXS79" s="70"/>
      <c r="WXT79" s="70"/>
      <c r="WXU79" s="70"/>
      <c r="WXV79" s="71"/>
      <c r="WXX79" s="65"/>
      <c r="WXY79" s="69"/>
      <c r="WXZ79" s="69"/>
      <c r="WYA79" s="70"/>
      <c r="WYB79" s="70"/>
      <c r="WYC79" s="70"/>
      <c r="WYD79" s="71"/>
      <c r="WYF79" s="65"/>
      <c r="WYG79" s="69"/>
      <c r="WYH79" s="69"/>
      <c r="WYI79" s="70"/>
      <c r="WYJ79" s="70"/>
      <c r="WYK79" s="70"/>
      <c r="WYL79" s="71"/>
      <c r="WYN79" s="65"/>
      <c r="WYO79" s="69"/>
      <c r="WYP79" s="69"/>
      <c r="WYQ79" s="70"/>
      <c r="WYR79" s="70"/>
      <c r="WYS79" s="70"/>
      <c r="WYT79" s="71"/>
      <c r="WYV79" s="65"/>
      <c r="WYW79" s="69"/>
      <c r="WYX79" s="69"/>
      <c r="WYY79" s="70"/>
      <c r="WYZ79" s="70"/>
      <c r="WZA79" s="70"/>
      <c r="WZB79" s="71"/>
      <c r="WZD79" s="65"/>
      <c r="WZE79" s="69"/>
      <c r="WZF79" s="69"/>
      <c r="WZG79" s="70"/>
      <c r="WZH79" s="70"/>
      <c r="WZI79" s="70"/>
      <c r="WZJ79" s="71"/>
      <c r="WZL79" s="65"/>
      <c r="WZM79" s="69"/>
      <c r="WZN79" s="69"/>
      <c r="WZO79" s="70"/>
      <c r="WZP79" s="70"/>
      <c r="WZQ79" s="70"/>
      <c r="WZR79" s="71"/>
      <c r="WZT79" s="65"/>
      <c r="WZU79" s="69"/>
      <c r="WZV79" s="69"/>
      <c r="WZW79" s="70"/>
      <c r="WZX79" s="70"/>
      <c r="WZY79" s="70"/>
      <c r="WZZ79" s="71"/>
      <c r="XAB79" s="65"/>
      <c r="XAC79" s="69"/>
      <c r="XAD79" s="69"/>
      <c r="XAE79" s="70"/>
      <c r="XAF79" s="70"/>
      <c r="XAG79" s="70"/>
      <c r="XAH79" s="71"/>
      <c r="XAJ79" s="65"/>
      <c r="XAK79" s="69"/>
      <c r="XAL79" s="69"/>
      <c r="XAM79" s="70"/>
      <c r="XAN79" s="70"/>
      <c r="XAO79" s="70"/>
      <c r="XAP79" s="71"/>
      <c r="XAR79" s="65"/>
      <c r="XAS79" s="69"/>
      <c r="XAT79" s="69"/>
      <c r="XAU79" s="70"/>
      <c r="XAV79" s="70"/>
      <c r="XAW79" s="70"/>
      <c r="XAX79" s="71"/>
      <c r="XAZ79" s="65"/>
      <c r="XBA79" s="69"/>
      <c r="XBB79" s="69"/>
      <c r="XBC79" s="70"/>
      <c r="XBD79" s="70"/>
      <c r="XBE79" s="70"/>
      <c r="XBF79" s="71"/>
      <c r="XBH79" s="65"/>
      <c r="XBI79" s="69"/>
      <c r="XBJ79" s="69"/>
      <c r="XBK79" s="70"/>
      <c r="XBL79" s="70"/>
      <c r="XBM79" s="70"/>
      <c r="XBN79" s="71"/>
      <c r="XBP79" s="65"/>
      <c r="XBQ79" s="69"/>
      <c r="XBR79" s="69"/>
      <c r="XBS79" s="70"/>
      <c r="XBT79" s="70"/>
      <c r="XBU79" s="70"/>
      <c r="XBV79" s="71"/>
      <c r="XBX79" s="65"/>
      <c r="XBY79" s="69"/>
      <c r="XBZ79" s="69"/>
      <c r="XCA79" s="70"/>
      <c r="XCB79" s="70"/>
      <c r="XCC79" s="70"/>
      <c r="XCD79" s="71"/>
      <c r="XCF79" s="65"/>
      <c r="XCG79" s="69"/>
      <c r="XCH79" s="69"/>
      <c r="XCI79" s="70"/>
      <c r="XCJ79" s="70"/>
      <c r="XCK79" s="70"/>
      <c r="XCL79" s="71"/>
      <c r="XCN79" s="65"/>
      <c r="XCO79" s="69"/>
      <c r="XCP79" s="69"/>
      <c r="XCQ79" s="70"/>
      <c r="XCR79" s="70"/>
      <c r="XCS79" s="70"/>
      <c r="XCT79" s="71"/>
      <c r="XCV79" s="65"/>
      <c r="XCW79" s="69"/>
      <c r="XCX79" s="69"/>
      <c r="XCY79" s="70"/>
      <c r="XCZ79" s="70"/>
      <c r="XDA79" s="70"/>
      <c r="XDB79" s="71"/>
      <c r="XDD79" s="65"/>
      <c r="XDE79" s="69"/>
      <c r="XDF79" s="69"/>
      <c r="XDG79" s="70"/>
      <c r="XDH79" s="70"/>
      <c r="XDI79" s="70"/>
      <c r="XDJ79" s="71"/>
      <c r="XDL79" s="65"/>
      <c r="XDM79" s="69"/>
      <c r="XDN79" s="69"/>
      <c r="XDO79" s="70"/>
      <c r="XDP79" s="70"/>
      <c r="XDQ79" s="70"/>
      <c r="XDR79" s="71"/>
      <c r="XDT79" s="65"/>
      <c r="XDU79" s="69"/>
      <c r="XDV79" s="69"/>
      <c r="XDW79" s="70"/>
      <c r="XDX79" s="70"/>
      <c r="XDY79" s="70"/>
      <c r="XDZ79" s="71"/>
      <c r="XEB79" s="65"/>
      <c r="XEC79" s="69"/>
      <c r="XED79" s="69"/>
      <c r="XEE79" s="70"/>
      <c r="XEF79" s="70"/>
      <c r="XEG79" s="70"/>
      <c r="XEH79" s="71"/>
      <c r="XEJ79" s="65"/>
      <c r="XEK79" s="69"/>
      <c r="XEL79" s="69"/>
      <c r="XEM79" s="70"/>
      <c r="XEN79" s="70"/>
      <c r="XEO79" s="70"/>
      <c r="XEP79" s="71"/>
      <c r="XER79" s="65"/>
      <c r="XES79" s="69"/>
      <c r="XET79" s="69"/>
      <c r="XEU79" s="70"/>
      <c r="XEV79" s="70"/>
      <c r="XEW79" s="70"/>
      <c r="XEX79" s="71"/>
      <c r="XEZ79" s="65"/>
      <c r="XFA79" s="69"/>
      <c r="XFB79" s="69"/>
      <c r="XFC79" s="70"/>
      <c r="XFD79" s="70"/>
    </row>
    <row r="80" spans="1:16384" s="64" customFormat="1" ht="24" customHeight="1" x14ac:dyDescent="0.2">
      <c r="A80" s="426">
        <f t="shared" si="4"/>
        <v>71</v>
      </c>
      <c r="B80" s="1134"/>
      <c r="C80" s="1179"/>
      <c r="D80" s="1139" t="s">
        <v>94</v>
      </c>
      <c r="E80" s="1193"/>
      <c r="F80" s="1194"/>
      <c r="G80" s="62"/>
      <c r="H80" s="62"/>
      <c r="I80" s="62"/>
      <c r="J80" s="62"/>
      <c r="K80" s="57">
        <f t="shared" si="5"/>
        <v>0</v>
      </c>
      <c r="L80" s="65"/>
      <c r="M80" s="69"/>
      <c r="N80" s="69"/>
      <c r="O80" s="70"/>
      <c r="P80" s="70"/>
      <c r="Q80" s="70"/>
      <c r="R80" s="71"/>
      <c r="T80" s="65"/>
      <c r="U80" s="69"/>
      <c r="V80" s="69"/>
      <c r="W80" s="70"/>
      <c r="X80" s="70"/>
      <c r="Y80" s="70"/>
      <c r="Z80" s="71"/>
      <c r="AB80" s="65"/>
      <c r="AC80" s="69"/>
      <c r="AD80" s="69"/>
      <c r="AE80" s="70"/>
      <c r="AF80" s="70"/>
      <c r="AG80" s="70"/>
      <c r="AH80" s="71"/>
      <c r="AJ80" s="65"/>
      <c r="AK80" s="69"/>
      <c r="AL80" s="69"/>
      <c r="AM80" s="70"/>
      <c r="AN80" s="70"/>
      <c r="AO80" s="70"/>
      <c r="AP80" s="71"/>
      <c r="AR80" s="65"/>
      <c r="AS80" s="69"/>
      <c r="AT80" s="69"/>
      <c r="AU80" s="70"/>
      <c r="AV80" s="70"/>
      <c r="AW80" s="70"/>
      <c r="AX80" s="71"/>
      <c r="AZ80" s="65"/>
      <c r="BA80" s="69"/>
      <c r="BB80" s="69"/>
      <c r="BC80" s="70"/>
      <c r="BD80" s="70"/>
      <c r="BE80" s="70"/>
      <c r="BF80" s="71"/>
      <c r="BH80" s="65"/>
      <c r="BI80" s="69"/>
      <c r="BJ80" s="69"/>
      <c r="BK80" s="70"/>
      <c r="BL80" s="70"/>
      <c r="BM80" s="70"/>
      <c r="BN80" s="71"/>
      <c r="BP80" s="65"/>
      <c r="BQ80" s="69"/>
      <c r="BR80" s="69"/>
      <c r="BS80" s="70"/>
      <c r="BT80" s="70"/>
      <c r="BU80" s="70"/>
      <c r="BV80" s="71"/>
      <c r="BX80" s="65"/>
      <c r="BY80" s="69"/>
      <c r="BZ80" s="69"/>
      <c r="CA80" s="70"/>
      <c r="CB80" s="70"/>
      <c r="CC80" s="70"/>
      <c r="CD80" s="71"/>
      <c r="CF80" s="65"/>
      <c r="CG80" s="69"/>
      <c r="CH80" s="69"/>
      <c r="CI80" s="70"/>
      <c r="CJ80" s="70"/>
      <c r="CK80" s="70"/>
      <c r="CL80" s="71"/>
      <c r="CN80" s="65"/>
      <c r="CO80" s="69"/>
      <c r="CP80" s="69"/>
      <c r="CQ80" s="70"/>
      <c r="CR80" s="70"/>
      <c r="CS80" s="70"/>
      <c r="CT80" s="71"/>
      <c r="CV80" s="65"/>
      <c r="CW80" s="69"/>
      <c r="CX80" s="69"/>
      <c r="CY80" s="70"/>
      <c r="CZ80" s="70"/>
      <c r="DA80" s="70"/>
      <c r="DB80" s="71"/>
      <c r="DD80" s="65"/>
      <c r="DE80" s="69"/>
      <c r="DF80" s="69"/>
      <c r="DG80" s="70"/>
      <c r="DH80" s="70"/>
      <c r="DI80" s="70"/>
      <c r="DJ80" s="71"/>
      <c r="DL80" s="65"/>
      <c r="DM80" s="69"/>
      <c r="DN80" s="69"/>
      <c r="DO80" s="70"/>
      <c r="DP80" s="70"/>
      <c r="DQ80" s="70"/>
      <c r="DR80" s="71"/>
      <c r="DT80" s="65"/>
      <c r="DU80" s="69"/>
      <c r="DV80" s="69"/>
      <c r="DW80" s="70"/>
      <c r="DX80" s="70"/>
      <c r="DY80" s="70"/>
      <c r="DZ80" s="71"/>
      <c r="EB80" s="65"/>
      <c r="EC80" s="69"/>
      <c r="ED80" s="69"/>
      <c r="EE80" s="70"/>
      <c r="EF80" s="70"/>
      <c r="EG80" s="70"/>
      <c r="EH80" s="71"/>
      <c r="EJ80" s="65"/>
      <c r="EK80" s="69"/>
      <c r="EL80" s="69"/>
      <c r="EM80" s="70"/>
      <c r="EN80" s="70"/>
      <c r="EO80" s="70"/>
      <c r="EP80" s="71"/>
      <c r="ER80" s="65"/>
      <c r="ES80" s="69"/>
      <c r="ET80" s="69"/>
      <c r="EU80" s="70"/>
      <c r="EV80" s="70"/>
      <c r="EW80" s="70"/>
      <c r="EX80" s="71"/>
      <c r="EZ80" s="65"/>
      <c r="FA80" s="69"/>
      <c r="FB80" s="69"/>
      <c r="FC80" s="70"/>
      <c r="FD80" s="70"/>
      <c r="FE80" s="70"/>
      <c r="FF80" s="71"/>
      <c r="FH80" s="65"/>
      <c r="FI80" s="69"/>
      <c r="FJ80" s="69"/>
      <c r="FK80" s="70"/>
      <c r="FL80" s="70"/>
      <c r="FM80" s="70"/>
      <c r="FN80" s="71"/>
      <c r="FP80" s="65"/>
      <c r="FQ80" s="69"/>
      <c r="FR80" s="69"/>
      <c r="FS80" s="70"/>
      <c r="FT80" s="70"/>
      <c r="FU80" s="70"/>
      <c r="FV80" s="71"/>
      <c r="FX80" s="65"/>
      <c r="FY80" s="69"/>
      <c r="FZ80" s="69"/>
      <c r="GA80" s="70"/>
      <c r="GB80" s="70"/>
      <c r="GC80" s="70"/>
      <c r="GD80" s="71"/>
      <c r="GF80" s="65"/>
      <c r="GG80" s="69"/>
      <c r="GH80" s="69"/>
      <c r="GI80" s="70"/>
      <c r="GJ80" s="70"/>
      <c r="GK80" s="70"/>
      <c r="GL80" s="71"/>
      <c r="GN80" s="65"/>
      <c r="GO80" s="69"/>
      <c r="GP80" s="69"/>
      <c r="GQ80" s="70"/>
      <c r="GR80" s="70"/>
      <c r="GS80" s="70"/>
      <c r="GT80" s="71"/>
      <c r="GV80" s="65"/>
      <c r="GW80" s="69"/>
      <c r="GX80" s="69"/>
      <c r="GY80" s="70"/>
      <c r="GZ80" s="70"/>
      <c r="HA80" s="70"/>
      <c r="HB80" s="71"/>
      <c r="HD80" s="65"/>
      <c r="HE80" s="69"/>
      <c r="HF80" s="69"/>
      <c r="HG80" s="70"/>
      <c r="HH80" s="70"/>
      <c r="HI80" s="70"/>
      <c r="HJ80" s="71"/>
      <c r="HL80" s="65"/>
      <c r="HM80" s="69"/>
      <c r="HN80" s="69"/>
      <c r="HO80" s="70"/>
      <c r="HP80" s="70"/>
      <c r="HQ80" s="70"/>
      <c r="HR80" s="71"/>
      <c r="HT80" s="65"/>
      <c r="HU80" s="69"/>
      <c r="HV80" s="69"/>
      <c r="HW80" s="70"/>
      <c r="HX80" s="70"/>
      <c r="HY80" s="70"/>
      <c r="HZ80" s="71"/>
      <c r="IB80" s="65"/>
      <c r="IC80" s="69"/>
      <c r="ID80" s="69"/>
      <c r="IE80" s="70"/>
      <c r="IF80" s="70"/>
      <c r="IG80" s="70"/>
      <c r="IH80" s="71"/>
      <c r="IJ80" s="65"/>
      <c r="IK80" s="69"/>
      <c r="IL80" s="69"/>
      <c r="IM80" s="70"/>
      <c r="IN80" s="70"/>
      <c r="IO80" s="70"/>
      <c r="IP80" s="71"/>
      <c r="IR80" s="65"/>
      <c r="IS80" s="69"/>
      <c r="IT80" s="69"/>
      <c r="IU80" s="70"/>
      <c r="IV80" s="70"/>
      <c r="IW80" s="70"/>
      <c r="IX80" s="71"/>
      <c r="IZ80" s="65"/>
      <c r="JA80" s="69"/>
      <c r="JB80" s="69"/>
      <c r="JC80" s="70"/>
      <c r="JD80" s="70"/>
      <c r="JE80" s="70"/>
      <c r="JF80" s="71"/>
      <c r="JH80" s="65"/>
      <c r="JI80" s="69"/>
      <c r="JJ80" s="69"/>
      <c r="JK80" s="70"/>
      <c r="JL80" s="70"/>
      <c r="JM80" s="70"/>
      <c r="JN80" s="71"/>
      <c r="JP80" s="65"/>
      <c r="JQ80" s="69"/>
      <c r="JR80" s="69"/>
      <c r="JS80" s="70"/>
      <c r="JT80" s="70"/>
      <c r="JU80" s="70"/>
      <c r="JV80" s="71"/>
      <c r="JX80" s="65"/>
      <c r="JY80" s="69"/>
      <c r="JZ80" s="69"/>
      <c r="KA80" s="70"/>
      <c r="KB80" s="70"/>
      <c r="KC80" s="70"/>
      <c r="KD80" s="71"/>
      <c r="KF80" s="65"/>
      <c r="KG80" s="69"/>
      <c r="KH80" s="69"/>
      <c r="KI80" s="70"/>
      <c r="KJ80" s="70"/>
      <c r="KK80" s="70"/>
      <c r="KL80" s="71"/>
      <c r="KN80" s="65"/>
      <c r="KO80" s="69"/>
      <c r="KP80" s="69"/>
      <c r="KQ80" s="70"/>
      <c r="KR80" s="70"/>
      <c r="KS80" s="70"/>
      <c r="KT80" s="71"/>
      <c r="KV80" s="65"/>
      <c r="KW80" s="69"/>
      <c r="KX80" s="69"/>
      <c r="KY80" s="70"/>
      <c r="KZ80" s="70"/>
      <c r="LA80" s="70"/>
      <c r="LB80" s="71"/>
      <c r="LD80" s="65"/>
      <c r="LE80" s="69"/>
      <c r="LF80" s="69"/>
      <c r="LG80" s="70"/>
      <c r="LH80" s="70"/>
      <c r="LI80" s="70"/>
      <c r="LJ80" s="71"/>
      <c r="LL80" s="65"/>
      <c r="LM80" s="69"/>
      <c r="LN80" s="69"/>
      <c r="LO80" s="70"/>
      <c r="LP80" s="70"/>
      <c r="LQ80" s="70"/>
      <c r="LR80" s="71"/>
      <c r="LT80" s="65"/>
      <c r="LU80" s="69"/>
      <c r="LV80" s="69"/>
      <c r="LW80" s="70"/>
      <c r="LX80" s="70"/>
      <c r="LY80" s="70"/>
      <c r="LZ80" s="71"/>
      <c r="MB80" s="65"/>
      <c r="MC80" s="69"/>
      <c r="MD80" s="69"/>
      <c r="ME80" s="70"/>
      <c r="MF80" s="70"/>
      <c r="MG80" s="70"/>
      <c r="MH80" s="71"/>
      <c r="MJ80" s="65"/>
      <c r="MK80" s="69"/>
      <c r="ML80" s="69"/>
      <c r="MM80" s="70"/>
      <c r="MN80" s="70"/>
      <c r="MO80" s="70"/>
      <c r="MP80" s="71"/>
      <c r="MR80" s="65"/>
      <c r="MS80" s="69"/>
      <c r="MT80" s="69"/>
      <c r="MU80" s="70"/>
      <c r="MV80" s="70"/>
      <c r="MW80" s="70"/>
      <c r="MX80" s="71"/>
      <c r="MZ80" s="65"/>
      <c r="NA80" s="69"/>
      <c r="NB80" s="69"/>
      <c r="NC80" s="70"/>
      <c r="ND80" s="70"/>
      <c r="NE80" s="70"/>
      <c r="NF80" s="71"/>
      <c r="NH80" s="65"/>
      <c r="NI80" s="69"/>
      <c r="NJ80" s="69"/>
      <c r="NK80" s="70"/>
      <c r="NL80" s="70"/>
      <c r="NM80" s="70"/>
      <c r="NN80" s="71"/>
      <c r="NP80" s="65"/>
      <c r="NQ80" s="69"/>
      <c r="NR80" s="69"/>
      <c r="NS80" s="70"/>
      <c r="NT80" s="70"/>
      <c r="NU80" s="70"/>
      <c r="NV80" s="71"/>
      <c r="NX80" s="65"/>
      <c r="NY80" s="69"/>
      <c r="NZ80" s="69"/>
      <c r="OA80" s="70"/>
      <c r="OB80" s="70"/>
      <c r="OC80" s="70"/>
      <c r="OD80" s="71"/>
      <c r="OF80" s="65"/>
      <c r="OG80" s="69"/>
      <c r="OH80" s="69"/>
      <c r="OI80" s="70"/>
      <c r="OJ80" s="70"/>
      <c r="OK80" s="70"/>
      <c r="OL80" s="71"/>
      <c r="ON80" s="65"/>
      <c r="OO80" s="69"/>
      <c r="OP80" s="69"/>
      <c r="OQ80" s="70"/>
      <c r="OR80" s="70"/>
      <c r="OS80" s="70"/>
      <c r="OT80" s="71"/>
      <c r="OV80" s="65"/>
      <c r="OW80" s="69"/>
      <c r="OX80" s="69"/>
      <c r="OY80" s="70"/>
      <c r="OZ80" s="70"/>
      <c r="PA80" s="70"/>
      <c r="PB80" s="71"/>
      <c r="PD80" s="65"/>
      <c r="PE80" s="69"/>
      <c r="PF80" s="69"/>
      <c r="PG80" s="70"/>
      <c r="PH80" s="70"/>
      <c r="PI80" s="70"/>
      <c r="PJ80" s="71"/>
      <c r="PL80" s="65"/>
      <c r="PM80" s="69"/>
      <c r="PN80" s="69"/>
      <c r="PO80" s="70"/>
      <c r="PP80" s="70"/>
      <c r="PQ80" s="70"/>
      <c r="PR80" s="71"/>
      <c r="PT80" s="65"/>
      <c r="PU80" s="69"/>
      <c r="PV80" s="69"/>
      <c r="PW80" s="70"/>
      <c r="PX80" s="70"/>
      <c r="PY80" s="70"/>
      <c r="PZ80" s="71"/>
      <c r="QB80" s="65"/>
      <c r="QC80" s="69"/>
      <c r="QD80" s="69"/>
      <c r="QE80" s="70"/>
      <c r="QF80" s="70"/>
      <c r="QG80" s="70"/>
      <c r="QH80" s="71"/>
      <c r="QJ80" s="65"/>
      <c r="QK80" s="69"/>
      <c r="QL80" s="69"/>
      <c r="QM80" s="70"/>
      <c r="QN80" s="70"/>
      <c r="QO80" s="70"/>
      <c r="QP80" s="71"/>
      <c r="QR80" s="65"/>
      <c r="QS80" s="69"/>
      <c r="QT80" s="69"/>
      <c r="QU80" s="70"/>
      <c r="QV80" s="70"/>
      <c r="QW80" s="70"/>
      <c r="QX80" s="71"/>
      <c r="QZ80" s="65"/>
      <c r="RA80" s="69"/>
      <c r="RB80" s="69"/>
      <c r="RC80" s="70"/>
      <c r="RD80" s="70"/>
      <c r="RE80" s="70"/>
      <c r="RF80" s="71"/>
      <c r="RH80" s="65"/>
      <c r="RI80" s="69"/>
      <c r="RJ80" s="69"/>
      <c r="RK80" s="70"/>
      <c r="RL80" s="70"/>
      <c r="RM80" s="70"/>
      <c r="RN80" s="71"/>
      <c r="RP80" s="65"/>
      <c r="RQ80" s="69"/>
      <c r="RR80" s="69"/>
      <c r="RS80" s="70"/>
      <c r="RT80" s="70"/>
      <c r="RU80" s="70"/>
      <c r="RV80" s="71"/>
      <c r="RX80" s="65"/>
      <c r="RY80" s="69"/>
      <c r="RZ80" s="69"/>
      <c r="SA80" s="70"/>
      <c r="SB80" s="70"/>
      <c r="SC80" s="70"/>
      <c r="SD80" s="71"/>
      <c r="SF80" s="65"/>
      <c r="SG80" s="69"/>
      <c r="SH80" s="69"/>
      <c r="SI80" s="70"/>
      <c r="SJ80" s="70"/>
      <c r="SK80" s="70"/>
      <c r="SL80" s="71"/>
      <c r="SN80" s="65"/>
      <c r="SO80" s="69"/>
      <c r="SP80" s="69"/>
      <c r="SQ80" s="70"/>
      <c r="SR80" s="70"/>
      <c r="SS80" s="70"/>
      <c r="ST80" s="71"/>
      <c r="SV80" s="65"/>
      <c r="SW80" s="69"/>
      <c r="SX80" s="69"/>
      <c r="SY80" s="70"/>
      <c r="SZ80" s="70"/>
      <c r="TA80" s="70"/>
      <c r="TB80" s="71"/>
      <c r="TD80" s="65"/>
      <c r="TE80" s="69"/>
      <c r="TF80" s="69"/>
      <c r="TG80" s="70"/>
      <c r="TH80" s="70"/>
      <c r="TI80" s="70"/>
      <c r="TJ80" s="71"/>
      <c r="TL80" s="65"/>
      <c r="TM80" s="69"/>
      <c r="TN80" s="69"/>
      <c r="TO80" s="70"/>
      <c r="TP80" s="70"/>
      <c r="TQ80" s="70"/>
      <c r="TR80" s="71"/>
      <c r="TT80" s="65"/>
      <c r="TU80" s="69"/>
      <c r="TV80" s="69"/>
      <c r="TW80" s="70"/>
      <c r="TX80" s="70"/>
      <c r="TY80" s="70"/>
      <c r="TZ80" s="71"/>
      <c r="UB80" s="65"/>
      <c r="UC80" s="69"/>
      <c r="UD80" s="69"/>
      <c r="UE80" s="70"/>
      <c r="UF80" s="70"/>
      <c r="UG80" s="70"/>
      <c r="UH80" s="71"/>
      <c r="UJ80" s="65"/>
      <c r="UK80" s="69"/>
      <c r="UL80" s="69"/>
      <c r="UM80" s="70"/>
      <c r="UN80" s="70"/>
      <c r="UO80" s="70"/>
      <c r="UP80" s="71"/>
      <c r="UR80" s="65"/>
      <c r="US80" s="69"/>
      <c r="UT80" s="69"/>
      <c r="UU80" s="70"/>
      <c r="UV80" s="70"/>
      <c r="UW80" s="70"/>
      <c r="UX80" s="71"/>
      <c r="UZ80" s="65"/>
      <c r="VA80" s="69"/>
      <c r="VB80" s="69"/>
      <c r="VC80" s="70"/>
      <c r="VD80" s="70"/>
      <c r="VE80" s="70"/>
      <c r="VF80" s="71"/>
      <c r="VH80" s="65"/>
      <c r="VI80" s="69"/>
      <c r="VJ80" s="69"/>
      <c r="VK80" s="70"/>
      <c r="VL80" s="70"/>
      <c r="VM80" s="70"/>
      <c r="VN80" s="71"/>
      <c r="VP80" s="65"/>
      <c r="VQ80" s="69"/>
      <c r="VR80" s="69"/>
      <c r="VS80" s="70"/>
      <c r="VT80" s="70"/>
      <c r="VU80" s="70"/>
      <c r="VV80" s="71"/>
      <c r="VX80" s="65"/>
      <c r="VY80" s="69"/>
      <c r="VZ80" s="69"/>
      <c r="WA80" s="70"/>
      <c r="WB80" s="70"/>
      <c r="WC80" s="70"/>
      <c r="WD80" s="71"/>
      <c r="WF80" s="65"/>
      <c r="WG80" s="69"/>
      <c r="WH80" s="69"/>
      <c r="WI80" s="70"/>
      <c r="WJ80" s="70"/>
      <c r="WK80" s="70"/>
      <c r="WL80" s="71"/>
      <c r="WN80" s="65"/>
      <c r="WO80" s="69"/>
      <c r="WP80" s="69"/>
      <c r="WQ80" s="70"/>
      <c r="WR80" s="70"/>
      <c r="WS80" s="70"/>
      <c r="WT80" s="71"/>
      <c r="WV80" s="65"/>
      <c r="WW80" s="69"/>
      <c r="WX80" s="69"/>
      <c r="WY80" s="70"/>
      <c r="WZ80" s="70"/>
      <c r="XA80" s="70"/>
      <c r="XB80" s="71"/>
      <c r="XD80" s="65"/>
      <c r="XE80" s="69"/>
      <c r="XF80" s="69"/>
      <c r="XG80" s="70"/>
      <c r="XH80" s="70"/>
      <c r="XI80" s="70"/>
      <c r="XJ80" s="71"/>
      <c r="XL80" s="65"/>
      <c r="XM80" s="69"/>
      <c r="XN80" s="69"/>
      <c r="XO80" s="70"/>
      <c r="XP80" s="70"/>
      <c r="XQ80" s="70"/>
      <c r="XR80" s="71"/>
      <c r="XT80" s="65"/>
      <c r="XU80" s="69"/>
      <c r="XV80" s="69"/>
      <c r="XW80" s="70"/>
      <c r="XX80" s="70"/>
      <c r="XY80" s="70"/>
      <c r="XZ80" s="71"/>
      <c r="YB80" s="65"/>
      <c r="YC80" s="69"/>
      <c r="YD80" s="69"/>
      <c r="YE80" s="70"/>
      <c r="YF80" s="70"/>
      <c r="YG80" s="70"/>
      <c r="YH80" s="71"/>
      <c r="YJ80" s="65"/>
      <c r="YK80" s="69"/>
      <c r="YL80" s="69"/>
      <c r="YM80" s="70"/>
      <c r="YN80" s="70"/>
      <c r="YO80" s="70"/>
      <c r="YP80" s="71"/>
      <c r="YR80" s="65"/>
      <c r="YS80" s="69"/>
      <c r="YT80" s="69"/>
      <c r="YU80" s="70"/>
      <c r="YV80" s="70"/>
      <c r="YW80" s="70"/>
      <c r="YX80" s="71"/>
      <c r="YZ80" s="65"/>
      <c r="ZA80" s="69"/>
      <c r="ZB80" s="69"/>
      <c r="ZC80" s="70"/>
      <c r="ZD80" s="70"/>
      <c r="ZE80" s="70"/>
      <c r="ZF80" s="71"/>
      <c r="ZH80" s="65"/>
      <c r="ZI80" s="69"/>
      <c r="ZJ80" s="69"/>
      <c r="ZK80" s="70"/>
      <c r="ZL80" s="70"/>
      <c r="ZM80" s="70"/>
      <c r="ZN80" s="71"/>
      <c r="ZP80" s="65"/>
      <c r="ZQ80" s="69"/>
      <c r="ZR80" s="69"/>
      <c r="ZS80" s="70"/>
      <c r="ZT80" s="70"/>
      <c r="ZU80" s="70"/>
      <c r="ZV80" s="71"/>
      <c r="ZX80" s="65"/>
      <c r="ZY80" s="69"/>
      <c r="ZZ80" s="69"/>
      <c r="AAA80" s="70"/>
      <c r="AAB80" s="70"/>
      <c r="AAC80" s="70"/>
      <c r="AAD80" s="71"/>
      <c r="AAF80" s="65"/>
      <c r="AAG80" s="69"/>
      <c r="AAH80" s="69"/>
      <c r="AAI80" s="70"/>
      <c r="AAJ80" s="70"/>
      <c r="AAK80" s="70"/>
      <c r="AAL80" s="71"/>
      <c r="AAN80" s="65"/>
      <c r="AAO80" s="69"/>
      <c r="AAP80" s="69"/>
      <c r="AAQ80" s="70"/>
      <c r="AAR80" s="70"/>
      <c r="AAS80" s="70"/>
      <c r="AAT80" s="71"/>
      <c r="AAV80" s="65"/>
      <c r="AAW80" s="69"/>
      <c r="AAX80" s="69"/>
      <c r="AAY80" s="70"/>
      <c r="AAZ80" s="70"/>
      <c r="ABA80" s="70"/>
      <c r="ABB80" s="71"/>
      <c r="ABD80" s="65"/>
      <c r="ABE80" s="69"/>
      <c r="ABF80" s="69"/>
      <c r="ABG80" s="70"/>
      <c r="ABH80" s="70"/>
      <c r="ABI80" s="70"/>
      <c r="ABJ80" s="71"/>
      <c r="ABL80" s="65"/>
      <c r="ABM80" s="69"/>
      <c r="ABN80" s="69"/>
      <c r="ABO80" s="70"/>
      <c r="ABP80" s="70"/>
      <c r="ABQ80" s="70"/>
      <c r="ABR80" s="71"/>
      <c r="ABT80" s="65"/>
      <c r="ABU80" s="69"/>
      <c r="ABV80" s="69"/>
      <c r="ABW80" s="70"/>
      <c r="ABX80" s="70"/>
      <c r="ABY80" s="70"/>
      <c r="ABZ80" s="71"/>
      <c r="ACB80" s="65"/>
      <c r="ACC80" s="69"/>
      <c r="ACD80" s="69"/>
      <c r="ACE80" s="70"/>
      <c r="ACF80" s="70"/>
      <c r="ACG80" s="70"/>
      <c r="ACH80" s="71"/>
      <c r="ACJ80" s="65"/>
      <c r="ACK80" s="69"/>
      <c r="ACL80" s="69"/>
      <c r="ACM80" s="70"/>
      <c r="ACN80" s="70"/>
      <c r="ACO80" s="70"/>
      <c r="ACP80" s="71"/>
      <c r="ACR80" s="65"/>
      <c r="ACS80" s="69"/>
      <c r="ACT80" s="69"/>
      <c r="ACU80" s="70"/>
      <c r="ACV80" s="70"/>
      <c r="ACW80" s="70"/>
      <c r="ACX80" s="71"/>
      <c r="ACZ80" s="65"/>
      <c r="ADA80" s="69"/>
      <c r="ADB80" s="69"/>
      <c r="ADC80" s="70"/>
      <c r="ADD80" s="70"/>
      <c r="ADE80" s="70"/>
      <c r="ADF80" s="71"/>
      <c r="ADH80" s="65"/>
      <c r="ADI80" s="69"/>
      <c r="ADJ80" s="69"/>
      <c r="ADK80" s="70"/>
      <c r="ADL80" s="70"/>
      <c r="ADM80" s="70"/>
      <c r="ADN80" s="71"/>
      <c r="ADP80" s="65"/>
      <c r="ADQ80" s="69"/>
      <c r="ADR80" s="69"/>
      <c r="ADS80" s="70"/>
      <c r="ADT80" s="70"/>
      <c r="ADU80" s="70"/>
      <c r="ADV80" s="71"/>
      <c r="ADX80" s="65"/>
      <c r="ADY80" s="69"/>
      <c r="ADZ80" s="69"/>
      <c r="AEA80" s="70"/>
      <c r="AEB80" s="70"/>
      <c r="AEC80" s="70"/>
      <c r="AED80" s="71"/>
      <c r="AEF80" s="65"/>
      <c r="AEG80" s="69"/>
      <c r="AEH80" s="69"/>
      <c r="AEI80" s="70"/>
      <c r="AEJ80" s="70"/>
      <c r="AEK80" s="70"/>
      <c r="AEL80" s="71"/>
      <c r="AEN80" s="65"/>
      <c r="AEO80" s="69"/>
      <c r="AEP80" s="69"/>
      <c r="AEQ80" s="70"/>
      <c r="AER80" s="70"/>
      <c r="AES80" s="70"/>
      <c r="AET80" s="71"/>
      <c r="AEV80" s="65"/>
      <c r="AEW80" s="69"/>
      <c r="AEX80" s="69"/>
      <c r="AEY80" s="70"/>
      <c r="AEZ80" s="70"/>
      <c r="AFA80" s="70"/>
      <c r="AFB80" s="71"/>
      <c r="AFD80" s="65"/>
      <c r="AFE80" s="69"/>
      <c r="AFF80" s="69"/>
      <c r="AFG80" s="70"/>
      <c r="AFH80" s="70"/>
      <c r="AFI80" s="70"/>
      <c r="AFJ80" s="71"/>
      <c r="AFL80" s="65"/>
      <c r="AFM80" s="69"/>
      <c r="AFN80" s="69"/>
      <c r="AFO80" s="70"/>
      <c r="AFP80" s="70"/>
      <c r="AFQ80" s="70"/>
      <c r="AFR80" s="71"/>
      <c r="AFT80" s="65"/>
      <c r="AFU80" s="69"/>
      <c r="AFV80" s="69"/>
      <c r="AFW80" s="70"/>
      <c r="AFX80" s="70"/>
      <c r="AFY80" s="70"/>
      <c r="AFZ80" s="71"/>
      <c r="AGB80" s="65"/>
      <c r="AGC80" s="69"/>
      <c r="AGD80" s="69"/>
      <c r="AGE80" s="70"/>
      <c r="AGF80" s="70"/>
      <c r="AGG80" s="70"/>
      <c r="AGH80" s="71"/>
      <c r="AGJ80" s="65"/>
      <c r="AGK80" s="69"/>
      <c r="AGL80" s="69"/>
      <c r="AGM80" s="70"/>
      <c r="AGN80" s="70"/>
      <c r="AGO80" s="70"/>
      <c r="AGP80" s="71"/>
      <c r="AGR80" s="65"/>
      <c r="AGS80" s="69"/>
      <c r="AGT80" s="69"/>
      <c r="AGU80" s="70"/>
      <c r="AGV80" s="70"/>
      <c r="AGW80" s="70"/>
      <c r="AGX80" s="71"/>
      <c r="AGZ80" s="65"/>
      <c r="AHA80" s="69"/>
      <c r="AHB80" s="69"/>
      <c r="AHC80" s="70"/>
      <c r="AHD80" s="70"/>
      <c r="AHE80" s="70"/>
      <c r="AHF80" s="71"/>
      <c r="AHH80" s="65"/>
      <c r="AHI80" s="69"/>
      <c r="AHJ80" s="69"/>
      <c r="AHK80" s="70"/>
      <c r="AHL80" s="70"/>
      <c r="AHM80" s="70"/>
      <c r="AHN80" s="71"/>
      <c r="AHP80" s="65"/>
      <c r="AHQ80" s="69"/>
      <c r="AHR80" s="69"/>
      <c r="AHS80" s="70"/>
      <c r="AHT80" s="70"/>
      <c r="AHU80" s="70"/>
      <c r="AHV80" s="71"/>
      <c r="AHX80" s="65"/>
      <c r="AHY80" s="69"/>
      <c r="AHZ80" s="69"/>
      <c r="AIA80" s="70"/>
      <c r="AIB80" s="70"/>
      <c r="AIC80" s="70"/>
      <c r="AID80" s="71"/>
      <c r="AIF80" s="65"/>
      <c r="AIG80" s="69"/>
      <c r="AIH80" s="69"/>
      <c r="AII80" s="70"/>
      <c r="AIJ80" s="70"/>
      <c r="AIK80" s="70"/>
      <c r="AIL80" s="71"/>
      <c r="AIN80" s="65"/>
      <c r="AIO80" s="69"/>
      <c r="AIP80" s="69"/>
      <c r="AIQ80" s="70"/>
      <c r="AIR80" s="70"/>
      <c r="AIS80" s="70"/>
      <c r="AIT80" s="71"/>
      <c r="AIV80" s="65"/>
      <c r="AIW80" s="69"/>
      <c r="AIX80" s="69"/>
      <c r="AIY80" s="70"/>
      <c r="AIZ80" s="70"/>
      <c r="AJA80" s="70"/>
      <c r="AJB80" s="71"/>
      <c r="AJD80" s="65"/>
      <c r="AJE80" s="69"/>
      <c r="AJF80" s="69"/>
      <c r="AJG80" s="70"/>
      <c r="AJH80" s="70"/>
      <c r="AJI80" s="70"/>
      <c r="AJJ80" s="71"/>
      <c r="AJL80" s="65"/>
      <c r="AJM80" s="69"/>
      <c r="AJN80" s="69"/>
      <c r="AJO80" s="70"/>
      <c r="AJP80" s="70"/>
      <c r="AJQ80" s="70"/>
      <c r="AJR80" s="71"/>
      <c r="AJT80" s="65"/>
      <c r="AJU80" s="69"/>
      <c r="AJV80" s="69"/>
      <c r="AJW80" s="70"/>
      <c r="AJX80" s="70"/>
      <c r="AJY80" s="70"/>
      <c r="AJZ80" s="71"/>
      <c r="AKB80" s="65"/>
      <c r="AKC80" s="69"/>
      <c r="AKD80" s="69"/>
      <c r="AKE80" s="70"/>
      <c r="AKF80" s="70"/>
      <c r="AKG80" s="70"/>
      <c r="AKH80" s="71"/>
      <c r="AKJ80" s="65"/>
      <c r="AKK80" s="69"/>
      <c r="AKL80" s="69"/>
      <c r="AKM80" s="70"/>
      <c r="AKN80" s="70"/>
      <c r="AKO80" s="70"/>
      <c r="AKP80" s="71"/>
      <c r="AKR80" s="65"/>
      <c r="AKS80" s="69"/>
      <c r="AKT80" s="69"/>
      <c r="AKU80" s="70"/>
      <c r="AKV80" s="70"/>
      <c r="AKW80" s="70"/>
      <c r="AKX80" s="71"/>
      <c r="AKZ80" s="65"/>
      <c r="ALA80" s="69"/>
      <c r="ALB80" s="69"/>
      <c r="ALC80" s="70"/>
      <c r="ALD80" s="70"/>
      <c r="ALE80" s="70"/>
      <c r="ALF80" s="71"/>
      <c r="ALH80" s="65"/>
      <c r="ALI80" s="69"/>
      <c r="ALJ80" s="69"/>
      <c r="ALK80" s="70"/>
      <c r="ALL80" s="70"/>
      <c r="ALM80" s="70"/>
      <c r="ALN80" s="71"/>
      <c r="ALP80" s="65"/>
      <c r="ALQ80" s="69"/>
      <c r="ALR80" s="69"/>
      <c r="ALS80" s="70"/>
      <c r="ALT80" s="70"/>
      <c r="ALU80" s="70"/>
      <c r="ALV80" s="71"/>
      <c r="ALX80" s="65"/>
      <c r="ALY80" s="69"/>
      <c r="ALZ80" s="69"/>
      <c r="AMA80" s="70"/>
      <c r="AMB80" s="70"/>
      <c r="AMC80" s="70"/>
      <c r="AMD80" s="71"/>
      <c r="AMF80" s="65"/>
      <c r="AMG80" s="69"/>
      <c r="AMH80" s="69"/>
      <c r="AMI80" s="70"/>
      <c r="AMJ80" s="70"/>
      <c r="AMK80" s="70"/>
      <c r="AML80" s="71"/>
      <c r="AMN80" s="65"/>
      <c r="AMO80" s="69"/>
      <c r="AMP80" s="69"/>
      <c r="AMQ80" s="70"/>
      <c r="AMR80" s="70"/>
      <c r="AMS80" s="70"/>
      <c r="AMT80" s="71"/>
      <c r="AMV80" s="65"/>
      <c r="AMW80" s="69"/>
      <c r="AMX80" s="69"/>
      <c r="AMY80" s="70"/>
      <c r="AMZ80" s="70"/>
      <c r="ANA80" s="70"/>
      <c r="ANB80" s="71"/>
      <c r="AND80" s="65"/>
      <c r="ANE80" s="69"/>
      <c r="ANF80" s="69"/>
      <c r="ANG80" s="70"/>
      <c r="ANH80" s="70"/>
      <c r="ANI80" s="70"/>
      <c r="ANJ80" s="71"/>
      <c r="ANL80" s="65"/>
      <c r="ANM80" s="69"/>
      <c r="ANN80" s="69"/>
      <c r="ANO80" s="70"/>
      <c r="ANP80" s="70"/>
      <c r="ANQ80" s="70"/>
      <c r="ANR80" s="71"/>
      <c r="ANT80" s="65"/>
      <c r="ANU80" s="69"/>
      <c r="ANV80" s="69"/>
      <c r="ANW80" s="70"/>
      <c r="ANX80" s="70"/>
      <c r="ANY80" s="70"/>
      <c r="ANZ80" s="71"/>
      <c r="AOB80" s="65"/>
      <c r="AOC80" s="69"/>
      <c r="AOD80" s="69"/>
      <c r="AOE80" s="70"/>
      <c r="AOF80" s="70"/>
      <c r="AOG80" s="70"/>
      <c r="AOH80" s="71"/>
      <c r="AOJ80" s="65"/>
      <c r="AOK80" s="69"/>
      <c r="AOL80" s="69"/>
      <c r="AOM80" s="70"/>
      <c r="AON80" s="70"/>
      <c r="AOO80" s="70"/>
      <c r="AOP80" s="71"/>
      <c r="AOR80" s="65"/>
      <c r="AOS80" s="69"/>
      <c r="AOT80" s="69"/>
      <c r="AOU80" s="70"/>
      <c r="AOV80" s="70"/>
      <c r="AOW80" s="70"/>
      <c r="AOX80" s="71"/>
      <c r="AOZ80" s="65"/>
      <c r="APA80" s="69"/>
      <c r="APB80" s="69"/>
      <c r="APC80" s="70"/>
      <c r="APD80" s="70"/>
      <c r="APE80" s="70"/>
      <c r="APF80" s="71"/>
      <c r="APH80" s="65"/>
      <c r="API80" s="69"/>
      <c r="APJ80" s="69"/>
      <c r="APK80" s="70"/>
      <c r="APL80" s="70"/>
      <c r="APM80" s="70"/>
      <c r="APN80" s="71"/>
      <c r="APP80" s="65"/>
      <c r="APQ80" s="69"/>
      <c r="APR80" s="69"/>
      <c r="APS80" s="70"/>
      <c r="APT80" s="70"/>
      <c r="APU80" s="70"/>
      <c r="APV80" s="71"/>
      <c r="APX80" s="65"/>
      <c r="APY80" s="69"/>
      <c r="APZ80" s="69"/>
      <c r="AQA80" s="70"/>
      <c r="AQB80" s="70"/>
      <c r="AQC80" s="70"/>
      <c r="AQD80" s="71"/>
      <c r="AQF80" s="65"/>
      <c r="AQG80" s="69"/>
      <c r="AQH80" s="69"/>
      <c r="AQI80" s="70"/>
      <c r="AQJ80" s="70"/>
      <c r="AQK80" s="70"/>
      <c r="AQL80" s="71"/>
      <c r="AQN80" s="65"/>
      <c r="AQO80" s="69"/>
      <c r="AQP80" s="69"/>
      <c r="AQQ80" s="70"/>
      <c r="AQR80" s="70"/>
      <c r="AQS80" s="70"/>
      <c r="AQT80" s="71"/>
      <c r="AQV80" s="65"/>
      <c r="AQW80" s="69"/>
      <c r="AQX80" s="69"/>
      <c r="AQY80" s="70"/>
      <c r="AQZ80" s="70"/>
      <c r="ARA80" s="70"/>
      <c r="ARB80" s="71"/>
      <c r="ARD80" s="65"/>
      <c r="ARE80" s="69"/>
      <c r="ARF80" s="69"/>
      <c r="ARG80" s="70"/>
      <c r="ARH80" s="70"/>
      <c r="ARI80" s="70"/>
      <c r="ARJ80" s="71"/>
      <c r="ARL80" s="65"/>
      <c r="ARM80" s="69"/>
      <c r="ARN80" s="69"/>
      <c r="ARO80" s="70"/>
      <c r="ARP80" s="70"/>
      <c r="ARQ80" s="70"/>
      <c r="ARR80" s="71"/>
      <c r="ART80" s="65"/>
      <c r="ARU80" s="69"/>
      <c r="ARV80" s="69"/>
      <c r="ARW80" s="70"/>
      <c r="ARX80" s="70"/>
      <c r="ARY80" s="70"/>
      <c r="ARZ80" s="71"/>
      <c r="ASB80" s="65"/>
      <c r="ASC80" s="69"/>
      <c r="ASD80" s="69"/>
      <c r="ASE80" s="70"/>
      <c r="ASF80" s="70"/>
      <c r="ASG80" s="70"/>
      <c r="ASH80" s="71"/>
      <c r="ASJ80" s="65"/>
      <c r="ASK80" s="69"/>
      <c r="ASL80" s="69"/>
      <c r="ASM80" s="70"/>
      <c r="ASN80" s="70"/>
      <c r="ASO80" s="70"/>
      <c r="ASP80" s="71"/>
      <c r="ASR80" s="65"/>
      <c r="ASS80" s="69"/>
      <c r="AST80" s="69"/>
      <c r="ASU80" s="70"/>
      <c r="ASV80" s="70"/>
      <c r="ASW80" s="70"/>
      <c r="ASX80" s="71"/>
      <c r="ASZ80" s="65"/>
      <c r="ATA80" s="69"/>
      <c r="ATB80" s="69"/>
      <c r="ATC80" s="70"/>
      <c r="ATD80" s="70"/>
      <c r="ATE80" s="70"/>
      <c r="ATF80" s="71"/>
      <c r="ATH80" s="65"/>
      <c r="ATI80" s="69"/>
      <c r="ATJ80" s="69"/>
      <c r="ATK80" s="70"/>
      <c r="ATL80" s="70"/>
      <c r="ATM80" s="70"/>
      <c r="ATN80" s="71"/>
      <c r="ATP80" s="65"/>
      <c r="ATQ80" s="69"/>
      <c r="ATR80" s="69"/>
      <c r="ATS80" s="70"/>
      <c r="ATT80" s="70"/>
      <c r="ATU80" s="70"/>
      <c r="ATV80" s="71"/>
      <c r="ATX80" s="65"/>
      <c r="ATY80" s="69"/>
      <c r="ATZ80" s="69"/>
      <c r="AUA80" s="70"/>
      <c r="AUB80" s="70"/>
      <c r="AUC80" s="70"/>
      <c r="AUD80" s="71"/>
      <c r="AUF80" s="65"/>
      <c r="AUG80" s="69"/>
      <c r="AUH80" s="69"/>
      <c r="AUI80" s="70"/>
      <c r="AUJ80" s="70"/>
      <c r="AUK80" s="70"/>
      <c r="AUL80" s="71"/>
      <c r="AUN80" s="65"/>
      <c r="AUO80" s="69"/>
      <c r="AUP80" s="69"/>
      <c r="AUQ80" s="70"/>
      <c r="AUR80" s="70"/>
      <c r="AUS80" s="70"/>
      <c r="AUT80" s="71"/>
      <c r="AUV80" s="65"/>
      <c r="AUW80" s="69"/>
      <c r="AUX80" s="69"/>
      <c r="AUY80" s="70"/>
      <c r="AUZ80" s="70"/>
      <c r="AVA80" s="70"/>
      <c r="AVB80" s="71"/>
      <c r="AVD80" s="65"/>
      <c r="AVE80" s="69"/>
      <c r="AVF80" s="69"/>
      <c r="AVG80" s="70"/>
      <c r="AVH80" s="70"/>
      <c r="AVI80" s="70"/>
      <c r="AVJ80" s="71"/>
      <c r="AVL80" s="65"/>
      <c r="AVM80" s="69"/>
      <c r="AVN80" s="69"/>
      <c r="AVO80" s="70"/>
      <c r="AVP80" s="70"/>
      <c r="AVQ80" s="70"/>
      <c r="AVR80" s="71"/>
      <c r="AVT80" s="65"/>
      <c r="AVU80" s="69"/>
      <c r="AVV80" s="69"/>
      <c r="AVW80" s="70"/>
      <c r="AVX80" s="70"/>
      <c r="AVY80" s="70"/>
      <c r="AVZ80" s="71"/>
      <c r="AWB80" s="65"/>
      <c r="AWC80" s="69"/>
      <c r="AWD80" s="69"/>
      <c r="AWE80" s="70"/>
      <c r="AWF80" s="70"/>
      <c r="AWG80" s="70"/>
      <c r="AWH80" s="71"/>
      <c r="AWJ80" s="65"/>
      <c r="AWK80" s="69"/>
      <c r="AWL80" s="69"/>
      <c r="AWM80" s="70"/>
      <c r="AWN80" s="70"/>
      <c r="AWO80" s="70"/>
      <c r="AWP80" s="71"/>
      <c r="AWR80" s="65"/>
      <c r="AWS80" s="69"/>
      <c r="AWT80" s="69"/>
      <c r="AWU80" s="70"/>
      <c r="AWV80" s="70"/>
      <c r="AWW80" s="70"/>
      <c r="AWX80" s="71"/>
      <c r="AWZ80" s="65"/>
      <c r="AXA80" s="69"/>
      <c r="AXB80" s="69"/>
      <c r="AXC80" s="70"/>
      <c r="AXD80" s="70"/>
      <c r="AXE80" s="70"/>
      <c r="AXF80" s="71"/>
      <c r="AXH80" s="65"/>
      <c r="AXI80" s="69"/>
      <c r="AXJ80" s="69"/>
      <c r="AXK80" s="70"/>
      <c r="AXL80" s="70"/>
      <c r="AXM80" s="70"/>
      <c r="AXN80" s="71"/>
      <c r="AXP80" s="65"/>
      <c r="AXQ80" s="69"/>
      <c r="AXR80" s="69"/>
      <c r="AXS80" s="70"/>
      <c r="AXT80" s="70"/>
      <c r="AXU80" s="70"/>
      <c r="AXV80" s="71"/>
      <c r="AXX80" s="65"/>
      <c r="AXY80" s="69"/>
      <c r="AXZ80" s="69"/>
      <c r="AYA80" s="70"/>
      <c r="AYB80" s="70"/>
      <c r="AYC80" s="70"/>
      <c r="AYD80" s="71"/>
      <c r="AYF80" s="65"/>
      <c r="AYG80" s="69"/>
      <c r="AYH80" s="69"/>
      <c r="AYI80" s="70"/>
      <c r="AYJ80" s="70"/>
      <c r="AYK80" s="70"/>
      <c r="AYL80" s="71"/>
      <c r="AYN80" s="65"/>
      <c r="AYO80" s="69"/>
      <c r="AYP80" s="69"/>
      <c r="AYQ80" s="70"/>
      <c r="AYR80" s="70"/>
      <c r="AYS80" s="70"/>
      <c r="AYT80" s="71"/>
      <c r="AYV80" s="65"/>
      <c r="AYW80" s="69"/>
      <c r="AYX80" s="69"/>
      <c r="AYY80" s="70"/>
      <c r="AYZ80" s="70"/>
      <c r="AZA80" s="70"/>
      <c r="AZB80" s="71"/>
      <c r="AZD80" s="65"/>
      <c r="AZE80" s="69"/>
      <c r="AZF80" s="69"/>
      <c r="AZG80" s="70"/>
      <c r="AZH80" s="70"/>
      <c r="AZI80" s="70"/>
      <c r="AZJ80" s="71"/>
      <c r="AZL80" s="65"/>
      <c r="AZM80" s="69"/>
      <c r="AZN80" s="69"/>
      <c r="AZO80" s="70"/>
      <c r="AZP80" s="70"/>
      <c r="AZQ80" s="70"/>
      <c r="AZR80" s="71"/>
      <c r="AZT80" s="65"/>
      <c r="AZU80" s="69"/>
      <c r="AZV80" s="69"/>
      <c r="AZW80" s="70"/>
      <c r="AZX80" s="70"/>
      <c r="AZY80" s="70"/>
      <c r="AZZ80" s="71"/>
      <c r="BAB80" s="65"/>
      <c r="BAC80" s="69"/>
      <c r="BAD80" s="69"/>
      <c r="BAE80" s="70"/>
      <c r="BAF80" s="70"/>
      <c r="BAG80" s="70"/>
      <c r="BAH80" s="71"/>
      <c r="BAJ80" s="65"/>
      <c r="BAK80" s="69"/>
      <c r="BAL80" s="69"/>
      <c r="BAM80" s="70"/>
      <c r="BAN80" s="70"/>
      <c r="BAO80" s="70"/>
      <c r="BAP80" s="71"/>
      <c r="BAR80" s="65"/>
      <c r="BAS80" s="69"/>
      <c r="BAT80" s="69"/>
      <c r="BAU80" s="70"/>
      <c r="BAV80" s="70"/>
      <c r="BAW80" s="70"/>
      <c r="BAX80" s="71"/>
      <c r="BAZ80" s="65"/>
      <c r="BBA80" s="69"/>
      <c r="BBB80" s="69"/>
      <c r="BBC80" s="70"/>
      <c r="BBD80" s="70"/>
      <c r="BBE80" s="70"/>
      <c r="BBF80" s="71"/>
      <c r="BBH80" s="65"/>
      <c r="BBI80" s="69"/>
      <c r="BBJ80" s="69"/>
      <c r="BBK80" s="70"/>
      <c r="BBL80" s="70"/>
      <c r="BBM80" s="70"/>
      <c r="BBN80" s="71"/>
      <c r="BBP80" s="65"/>
      <c r="BBQ80" s="69"/>
      <c r="BBR80" s="69"/>
      <c r="BBS80" s="70"/>
      <c r="BBT80" s="70"/>
      <c r="BBU80" s="70"/>
      <c r="BBV80" s="71"/>
      <c r="BBX80" s="65"/>
      <c r="BBY80" s="69"/>
      <c r="BBZ80" s="69"/>
      <c r="BCA80" s="70"/>
      <c r="BCB80" s="70"/>
      <c r="BCC80" s="70"/>
      <c r="BCD80" s="71"/>
      <c r="BCF80" s="65"/>
      <c r="BCG80" s="69"/>
      <c r="BCH80" s="69"/>
      <c r="BCI80" s="70"/>
      <c r="BCJ80" s="70"/>
      <c r="BCK80" s="70"/>
      <c r="BCL80" s="71"/>
      <c r="BCN80" s="65"/>
      <c r="BCO80" s="69"/>
      <c r="BCP80" s="69"/>
      <c r="BCQ80" s="70"/>
      <c r="BCR80" s="70"/>
      <c r="BCS80" s="70"/>
      <c r="BCT80" s="71"/>
      <c r="BCV80" s="65"/>
      <c r="BCW80" s="69"/>
      <c r="BCX80" s="69"/>
      <c r="BCY80" s="70"/>
      <c r="BCZ80" s="70"/>
      <c r="BDA80" s="70"/>
      <c r="BDB80" s="71"/>
      <c r="BDD80" s="65"/>
      <c r="BDE80" s="69"/>
      <c r="BDF80" s="69"/>
      <c r="BDG80" s="70"/>
      <c r="BDH80" s="70"/>
      <c r="BDI80" s="70"/>
      <c r="BDJ80" s="71"/>
      <c r="BDL80" s="65"/>
      <c r="BDM80" s="69"/>
      <c r="BDN80" s="69"/>
      <c r="BDO80" s="70"/>
      <c r="BDP80" s="70"/>
      <c r="BDQ80" s="70"/>
      <c r="BDR80" s="71"/>
      <c r="BDT80" s="65"/>
      <c r="BDU80" s="69"/>
      <c r="BDV80" s="69"/>
      <c r="BDW80" s="70"/>
      <c r="BDX80" s="70"/>
      <c r="BDY80" s="70"/>
      <c r="BDZ80" s="71"/>
      <c r="BEB80" s="65"/>
      <c r="BEC80" s="69"/>
      <c r="BED80" s="69"/>
      <c r="BEE80" s="70"/>
      <c r="BEF80" s="70"/>
      <c r="BEG80" s="70"/>
      <c r="BEH80" s="71"/>
      <c r="BEJ80" s="65"/>
      <c r="BEK80" s="69"/>
      <c r="BEL80" s="69"/>
      <c r="BEM80" s="70"/>
      <c r="BEN80" s="70"/>
      <c r="BEO80" s="70"/>
      <c r="BEP80" s="71"/>
      <c r="BER80" s="65"/>
      <c r="BES80" s="69"/>
      <c r="BET80" s="69"/>
      <c r="BEU80" s="70"/>
      <c r="BEV80" s="70"/>
      <c r="BEW80" s="70"/>
      <c r="BEX80" s="71"/>
      <c r="BEZ80" s="65"/>
      <c r="BFA80" s="69"/>
      <c r="BFB80" s="69"/>
      <c r="BFC80" s="70"/>
      <c r="BFD80" s="70"/>
      <c r="BFE80" s="70"/>
      <c r="BFF80" s="71"/>
      <c r="BFH80" s="65"/>
      <c r="BFI80" s="69"/>
      <c r="BFJ80" s="69"/>
      <c r="BFK80" s="70"/>
      <c r="BFL80" s="70"/>
      <c r="BFM80" s="70"/>
      <c r="BFN80" s="71"/>
      <c r="BFP80" s="65"/>
      <c r="BFQ80" s="69"/>
      <c r="BFR80" s="69"/>
      <c r="BFS80" s="70"/>
      <c r="BFT80" s="70"/>
      <c r="BFU80" s="70"/>
      <c r="BFV80" s="71"/>
      <c r="BFX80" s="65"/>
      <c r="BFY80" s="69"/>
      <c r="BFZ80" s="69"/>
      <c r="BGA80" s="70"/>
      <c r="BGB80" s="70"/>
      <c r="BGC80" s="70"/>
      <c r="BGD80" s="71"/>
      <c r="BGF80" s="65"/>
      <c r="BGG80" s="69"/>
      <c r="BGH80" s="69"/>
      <c r="BGI80" s="70"/>
      <c r="BGJ80" s="70"/>
      <c r="BGK80" s="70"/>
      <c r="BGL80" s="71"/>
      <c r="BGN80" s="65"/>
      <c r="BGO80" s="69"/>
      <c r="BGP80" s="69"/>
      <c r="BGQ80" s="70"/>
      <c r="BGR80" s="70"/>
      <c r="BGS80" s="70"/>
      <c r="BGT80" s="71"/>
      <c r="BGV80" s="65"/>
      <c r="BGW80" s="69"/>
      <c r="BGX80" s="69"/>
      <c r="BGY80" s="70"/>
      <c r="BGZ80" s="70"/>
      <c r="BHA80" s="70"/>
      <c r="BHB80" s="71"/>
      <c r="BHD80" s="65"/>
      <c r="BHE80" s="69"/>
      <c r="BHF80" s="69"/>
      <c r="BHG80" s="70"/>
      <c r="BHH80" s="70"/>
      <c r="BHI80" s="70"/>
      <c r="BHJ80" s="71"/>
      <c r="BHL80" s="65"/>
      <c r="BHM80" s="69"/>
      <c r="BHN80" s="69"/>
      <c r="BHO80" s="70"/>
      <c r="BHP80" s="70"/>
      <c r="BHQ80" s="70"/>
      <c r="BHR80" s="71"/>
      <c r="BHT80" s="65"/>
      <c r="BHU80" s="69"/>
      <c r="BHV80" s="69"/>
      <c r="BHW80" s="70"/>
      <c r="BHX80" s="70"/>
      <c r="BHY80" s="70"/>
      <c r="BHZ80" s="71"/>
      <c r="BIB80" s="65"/>
      <c r="BIC80" s="69"/>
      <c r="BID80" s="69"/>
      <c r="BIE80" s="70"/>
      <c r="BIF80" s="70"/>
      <c r="BIG80" s="70"/>
      <c r="BIH80" s="71"/>
      <c r="BIJ80" s="65"/>
      <c r="BIK80" s="69"/>
      <c r="BIL80" s="69"/>
      <c r="BIM80" s="70"/>
      <c r="BIN80" s="70"/>
      <c r="BIO80" s="70"/>
      <c r="BIP80" s="71"/>
      <c r="BIR80" s="65"/>
      <c r="BIS80" s="69"/>
      <c r="BIT80" s="69"/>
      <c r="BIU80" s="70"/>
      <c r="BIV80" s="70"/>
      <c r="BIW80" s="70"/>
      <c r="BIX80" s="71"/>
      <c r="BIZ80" s="65"/>
      <c r="BJA80" s="69"/>
      <c r="BJB80" s="69"/>
      <c r="BJC80" s="70"/>
      <c r="BJD80" s="70"/>
      <c r="BJE80" s="70"/>
      <c r="BJF80" s="71"/>
      <c r="BJH80" s="65"/>
      <c r="BJI80" s="69"/>
      <c r="BJJ80" s="69"/>
      <c r="BJK80" s="70"/>
      <c r="BJL80" s="70"/>
      <c r="BJM80" s="70"/>
      <c r="BJN80" s="71"/>
      <c r="BJP80" s="65"/>
      <c r="BJQ80" s="69"/>
      <c r="BJR80" s="69"/>
      <c r="BJS80" s="70"/>
      <c r="BJT80" s="70"/>
      <c r="BJU80" s="70"/>
      <c r="BJV80" s="71"/>
      <c r="BJX80" s="65"/>
      <c r="BJY80" s="69"/>
      <c r="BJZ80" s="69"/>
      <c r="BKA80" s="70"/>
      <c r="BKB80" s="70"/>
      <c r="BKC80" s="70"/>
      <c r="BKD80" s="71"/>
      <c r="BKF80" s="65"/>
      <c r="BKG80" s="69"/>
      <c r="BKH80" s="69"/>
      <c r="BKI80" s="70"/>
      <c r="BKJ80" s="70"/>
      <c r="BKK80" s="70"/>
      <c r="BKL80" s="71"/>
      <c r="BKN80" s="65"/>
      <c r="BKO80" s="69"/>
      <c r="BKP80" s="69"/>
      <c r="BKQ80" s="70"/>
      <c r="BKR80" s="70"/>
      <c r="BKS80" s="70"/>
      <c r="BKT80" s="71"/>
      <c r="BKV80" s="65"/>
      <c r="BKW80" s="69"/>
      <c r="BKX80" s="69"/>
      <c r="BKY80" s="70"/>
      <c r="BKZ80" s="70"/>
      <c r="BLA80" s="70"/>
      <c r="BLB80" s="71"/>
      <c r="BLD80" s="65"/>
      <c r="BLE80" s="69"/>
      <c r="BLF80" s="69"/>
      <c r="BLG80" s="70"/>
      <c r="BLH80" s="70"/>
      <c r="BLI80" s="70"/>
      <c r="BLJ80" s="71"/>
      <c r="BLL80" s="65"/>
      <c r="BLM80" s="69"/>
      <c r="BLN80" s="69"/>
      <c r="BLO80" s="70"/>
      <c r="BLP80" s="70"/>
      <c r="BLQ80" s="70"/>
      <c r="BLR80" s="71"/>
      <c r="BLT80" s="65"/>
      <c r="BLU80" s="69"/>
      <c r="BLV80" s="69"/>
      <c r="BLW80" s="70"/>
      <c r="BLX80" s="70"/>
      <c r="BLY80" s="70"/>
      <c r="BLZ80" s="71"/>
      <c r="BMB80" s="65"/>
      <c r="BMC80" s="69"/>
      <c r="BMD80" s="69"/>
      <c r="BME80" s="70"/>
      <c r="BMF80" s="70"/>
      <c r="BMG80" s="70"/>
      <c r="BMH80" s="71"/>
      <c r="BMJ80" s="65"/>
      <c r="BMK80" s="69"/>
      <c r="BML80" s="69"/>
      <c r="BMM80" s="70"/>
      <c r="BMN80" s="70"/>
      <c r="BMO80" s="70"/>
      <c r="BMP80" s="71"/>
      <c r="BMR80" s="65"/>
      <c r="BMS80" s="69"/>
      <c r="BMT80" s="69"/>
      <c r="BMU80" s="70"/>
      <c r="BMV80" s="70"/>
      <c r="BMW80" s="70"/>
      <c r="BMX80" s="71"/>
      <c r="BMZ80" s="65"/>
      <c r="BNA80" s="69"/>
      <c r="BNB80" s="69"/>
      <c r="BNC80" s="70"/>
      <c r="BND80" s="70"/>
      <c r="BNE80" s="70"/>
      <c r="BNF80" s="71"/>
      <c r="BNH80" s="65"/>
      <c r="BNI80" s="69"/>
      <c r="BNJ80" s="69"/>
      <c r="BNK80" s="70"/>
      <c r="BNL80" s="70"/>
      <c r="BNM80" s="70"/>
      <c r="BNN80" s="71"/>
      <c r="BNP80" s="65"/>
      <c r="BNQ80" s="69"/>
      <c r="BNR80" s="69"/>
      <c r="BNS80" s="70"/>
      <c r="BNT80" s="70"/>
      <c r="BNU80" s="70"/>
      <c r="BNV80" s="71"/>
      <c r="BNX80" s="65"/>
      <c r="BNY80" s="69"/>
      <c r="BNZ80" s="69"/>
      <c r="BOA80" s="70"/>
      <c r="BOB80" s="70"/>
      <c r="BOC80" s="70"/>
      <c r="BOD80" s="71"/>
      <c r="BOF80" s="65"/>
      <c r="BOG80" s="69"/>
      <c r="BOH80" s="69"/>
      <c r="BOI80" s="70"/>
      <c r="BOJ80" s="70"/>
      <c r="BOK80" s="70"/>
      <c r="BOL80" s="71"/>
      <c r="BON80" s="65"/>
      <c r="BOO80" s="69"/>
      <c r="BOP80" s="69"/>
      <c r="BOQ80" s="70"/>
      <c r="BOR80" s="70"/>
      <c r="BOS80" s="70"/>
      <c r="BOT80" s="71"/>
      <c r="BOV80" s="65"/>
      <c r="BOW80" s="69"/>
      <c r="BOX80" s="69"/>
      <c r="BOY80" s="70"/>
      <c r="BOZ80" s="70"/>
      <c r="BPA80" s="70"/>
      <c r="BPB80" s="71"/>
      <c r="BPD80" s="65"/>
      <c r="BPE80" s="69"/>
      <c r="BPF80" s="69"/>
      <c r="BPG80" s="70"/>
      <c r="BPH80" s="70"/>
      <c r="BPI80" s="70"/>
      <c r="BPJ80" s="71"/>
      <c r="BPL80" s="65"/>
      <c r="BPM80" s="69"/>
      <c r="BPN80" s="69"/>
      <c r="BPO80" s="70"/>
      <c r="BPP80" s="70"/>
      <c r="BPQ80" s="70"/>
      <c r="BPR80" s="71"/>
      <c r="BPT80" s="65"/>
      <c r="BPU80" s="69"/>
      <c r="BPV80" s="69"/>
      <c r="BPW80" s="70"/>
      <c r="BPX80" s="70"/>
      <c r="BPY80" s="70"/>
      <c r="BPZ80" s="71"/>
      <c r="BQB80" s="65"/>
      <c r="BQC80" s="69"/>
      <c r="BQD80" s="69"/>
      <c r="BQE80" s="70"/>
      <c r="BQF80" s="70"/>
      <c r="BQG80" s="70"/>
      <c r="BQH80" s="71"/>
      <c r="BQJ80" s="65"/>
      <c r="BQK80" s="69"/>
      <c r="BQL80" s="69"/>
      <c r="BQM80" s="70"/>
      <c r="BQN80" s="70"/>
      <c r="BQO80" s="70"/>
      <c r="BQP80" s="71"/>
      <c r="BQR80" s="65"/>
      <c r="BQS80" s="69"/>
      <c r="BQT80" s="69"/>
      <c r="BQU80" s="70"/>
      <c r="BQV80" s="70"/>
      <c r="BQW80" s="70"/>
      <c r="BQX80" s="71"/>
      <c r="BQZ80" s="65"/>
      <c r="BRA80" s="69"/>
      <c r="BRB80" s="69"/>
      <c r="BRC80" s="70"/>
      <c r="BRD80" s="70"/>
      <c r="BRE80" s="70"/>
      <c r="BRF80" s="71"/>
      <c r="BRH80" s="65"/>
      <c r="BRI80" s="69"/>
      <c r="BRJ80" s="69"/>
      <c r="BRK80" s="70"/>
      <c r="BRL80" s="70"/>
      <c r="BRM80" s="70"/>
      <c r="BRN80" s="71"/>
      <c r="BRP80" s="65"/>
      <c r="BRQ80" s="69"/>
      <c r="BRR80" s="69"/>
      <c r="BRS80" s="70"/>
      <c r="BRT80" s="70"/>
      <c r="BRU80" s="70"/>
      <c r="BRV80" s="71"/>
      <c r="BRX80" s="65"/>
      <c r="BRY80" s="69"/>
      <c r="BRZ80" s="69"/>
      <c r="BSA80" s="70"/>
      <c r="BSB80" s="70"/>
      <c r="BSC80" s="70"/>
      <c r="BSD80" s="71"/>
      <c r="BSF80" s="65"/>
      <c r="BSG80" s="69"/>
      <c r="BSH80" s="69"/>
      <c r="BSI80" s="70"/>
      <c r="BSJ80" s="70"/>
      <c r="BSK80" s="70"/>
      <c r="BSL80" s="71"/>
      <c r="BSN80" s="65"/>
      <c r="BSO80" s="69"/>
      <c r="BSP80" s="69"/>
      <c r="BSQ80" s="70"/>
      <c r="BSR80" s="70"/>
      <c r="BSS80" s="70"/>
      <c r="BST80" s="71"/>
      <c r="BSV80" s="65"/>
      <c r="BSW80" s="69"/>
      <c r="BSX80" s="69"/>
      <c r="BSY80" s="70"/>
      <c r="BSZ80" s="70"/>
      <c r="BTA80" s="70"/>
      <c r="BTB80" s="71"/>
      <c r="BTD80" s="65"/>
      <c r="BTE80" s="69"/>
      <c r="BTF80" s="69"/>
      <c r="BTG80" s="70"/>
      <c r="BTH80" s="70"/>
      <c r="BTI80" s="70"/>
      <c r="BTJ80" s="71"/>
      <c r="BTL80" s="65"/>
      <c r="BTM80" s="69"/>
      <c r="BTN80" s="69"/>
      <c r="BTO80" s="70"/>
      <c r="BTP80" s="70"/>
      <c r="BTQ80" s="70"/>
      <c r="BTR80" s="71"/>
      <c r="BTT80" s="65"/>
      <c r="BTU80" s="69"/>
      <c r="BTV80" s="69"/>
      <c r="BTW80" s="70"/>
      <c r="BTX80" s="70"/>
      <c r="BTY80" s="70"/>
      <c r="BTZ80" s="71"/>
      <c r="BUB80" s="65"/>
      <c r="BUC80" s="69"/>
      <c r="BUD80" s="69"/>
      <c r="BUE80" s="70"/>
      <c r="BUF80" s="70"/>
      <c r="BUG80" s="70"/>
      <c r="BUH80" s="71"/>
      <c r="BUJ80" s="65"/>
      <c r="BUK80" s="69"/>
      <c r="BUL80" s="69"/>
      <c r="BUM80" s="70"/>
      <c r="BUN80" s="70"/>
      <c r="BUO80" s="70"/>
      <c r="BUP80" s="71"/>
      <c r="BUR80" s="65"/>
      <c r="BUS80" s="69"/>
      <c r="BUT80" s="69"/>
      <c r="BUU80" s="70"/>
      <c r="BUV80" s="70"/>
      <c r="BUW80" s="70"/>
      <c r="BUX80" s="71"/>
      <c r="BUZ80" s="65"/>
      <c r="BVA80" s="69"/>
      <c r="BVB80" s="69"/>
      <c r="BVC80" s="70"/>
      <c r="BVD80" s="70"/>
      <c r="BVE80" s="70"/>
      <c r="BVF80" s="71"/>
      <c r="BVH80" s="65"/>
      <c r="BVI80" s="69"/>
      <c r="BVJ80" s="69"/>
      <c r="BVK80" s="70"/>
      <c r="BVL80" s="70"/>
      <c r="BVM80" s="70"/>
      <c r="BVN80" s="71"/>
      <c r="BVP80" s="65"/>
      <c r="BVQ80" s="69"/>
      <c r="BVR80" s="69"/>
      <c r="BVS80" s="70"/>
      <c r="BVT80" s="70"/>
      <c r="BVU80" s="70"/>
      <c r="BVV80" s="71"/>
      <c r="BVX80" s="65"/>
      <c r="BVY80" s="69"/>
      <c r="BVZ80" s="69"/>
      <c r="BWA80" s="70"/>
      <c r="BWB80" s="70"/>
      <c r="BWC80" s="70"/>
      <c r="BWD80" s="71"/>
      <c r="BWF80" s="65"/>
      <c r="BWG80" s="69"/>
      <c r="BWH80" s="69"/>
      <c r="BWI80" s="70"/>
      <c r="BWJ80" s="70"/>
      <c r="BWK80" s="70"/>
      <c r="BWL80" s="71"/>
      <c r="BWN80" s="65"/>
      <c r="BWO80" s="69"/>
      <c r="BWP80" s="69"/>
      <c r="BWQ80" s="70"/>
      <c r="BWR80" s="70"/>
      <c r="BWS80" s="70"/>
      <c r="BWT80" s="71"/>
      <c r="BWV80" s="65"/>
      <c r="BWW80" s="69"/>
      <c r="BWX80" s="69"/>
      <c r="BWY80" s="70"/>
      <c r="BWZ80" s="70"/>
      <c r="BXA80" s="70"/>
      <c r="BXB80" s="71"/>
      <c r="BXD80" s="65"/>
      <c r="BXE80" s="69"/>
      <c r="BXF80" s="69"/>
      <c r="BXG80" s="70"/>
      <c r="BXH80" s="70"/>
      <c r="BXI80" s="70"/>
      <c r="BXJ80" s="71"/>
      <c r="BXL80" s="65"/>
      <c r="BXM80" s="69"/>
      <c r="BXN80" s="69"/>
      <c r="BXO80" s="70"/>
      <c r="BXP80" s="70"/>
      <c r="BXQ80" s="70"/>
      <c r="BXR80" s="71"/>
      <c r="BXT80" s="65"/>
      <c r="BXU80" s="69"/>
      <c r="BXV80" s="69"/>
      <c r="BXW80" s="70"/>
      <c r="BXX80" s="70"/>
      <c r="BXY80" s="70"/>
      <c r="BXZ80" s="71"/>
      <c r="BYB80" s="65"/>
      <c r="BYC80" s="69"/>
      <c r="BYD80" s="69"/>
      <c r="BYE80" s="70"/>
      <c r="BYF80" s="70"/>
      <c r="BYG80" s="70"/>
      <c r="BYH80" s="71"/>
      <c r="BYJ80" s="65"/>
      <c r="BYK80" s="69"/>
      <c r="BYL80" s="69"/>
      <c r="BYM80" s="70"/>
      <c r="BYN80" s="70"/>
      <c r="BYO80" s="70"/>
      <c r="BYP80" s="71"/>
      <c r="BYR80" s="65"/>
      <c r="BYS80" s="69"/>
      <c r="BYT80" s="69"/>
      <c r="BYU80" s="70"/>
      <c r="BYV80" s="70"/>
      <c r="BYW80" s="70"/>
      <c r="BYX80" s="71"/>
      <c r="BYZ80" s="65"/>
      <c r="BZA80" s="69"/>
      <c r="BZB80" s="69"/>
      <c r="BZC80" s="70"/>
      <c r="BZD80" s="70"/>
      <c r="BZE80" s="70"/>
      <c r="BZF80" s="71"/>
      <c r="BZH80" s="65"/>
      <c r="BZI80" s="69"/>
      <c r="BZJ80" s="69"/>
      <c r="BZK80" s="70"/>
      <c r="BZL80" s="70"/>
      <c r="BZM80" s="70"/>
      <c r="BZN80" s="71"/>
      <c r="BZP80" s="65"/>
      <c r="BZQ80" s="69"/>
      <c r="BZR80" s="69"/>
      <c r="BZS80" s="70"/>
      <c r="BZT80" s="70"/>
      <c r="BZU80" s="70"/>
      <c r="BZV80" s="71"/>
      <c r="BZX80" s="65"/>
      <c r="BZY80" s="69"/>
      <c r="BZZ80" s="69"/>
      <c r="CAA80" s="70"/>
      <c r="CAB80" s="70"/>
      <c r="CAC80" s="70"/>
      <c r="CAD80" s="71"/>
      <c r="CAF80" s="65"/>
      <c r="CAG80" s="69"/>
      <c r="CAH80" s="69"/>
      <c r="CAI80" s="70"/>
      <c r="CAJ80" s="70"/>
      <c r="CAK80" s="70"/>
      <c r="CAL80" s="71"/>
      <c r="CAN80" s="65"/>
      <c r="CAO80" s="69"/>
      <c r="CAP80" s="69"/>
      <c r="CAQ80" s="70"/>
      <c r="CAR80" s="70"/>
      <c r="CAS80" s="70"/>
      <c r="CAT80" s="71"/>
      <c r="CAV80" s="65"/>
      <c r="CAW80" s="69"/>
      <c r="CAX80" s="69"/>
      <c r="CAY80" s="70"/>
      <c r="CAZ80" s="70"/>
      <c r="CBA80" s="70"/>
      <c r="CBB80" s="71"/>
      <c r="CBD80" s="65"/>
      <c r="CBE80" s="69"/>
      <c r="CBF80" s="69"/>
      <c r="CBG80" s="70"/>
      <c r="CBH80" s="70"/>
      <c r="CBI80" s="70"/>
      <c r="CBJ80" s="71"/>
      <c r="CBL80" s="65"/>
      <c r="CBM80" s="69"/>
      <c r="CBN80" s="69"/>
      <c r="CBO80" s="70"/>
      <c r="CBP80" s="70"/>
      <c r="CBQ80" s="70"/>
      <c r="CBR80" s="71"/>
      <c r="CBT80" s="65"/>
      <c r="CBU80" s="69"/>
      <c r="CBV80" s="69"/>
      <c r="CBW80" s="70"/>
      <c r="CBX80" s="70"/>
      <c r="CBY80" s="70"/>
      <c r="CBZ80" s="71"/>
      <c r="CCB80" s="65"/>
      <c r="CCC80" s="69"/>
      <c r="CCD80" s="69"/>
      <c r="CCE80" s="70"/>
      <c r="CCF80" s="70"/>
      <c r="CCG80" s="70"/>
      <c r="CCH80" s="71"/>
      <c r="CCJ80" s="65"/>
      <c r="CCK80" s="69"/>
      <c r="CCL80" s="69"/>
      <c r="CCM80" s="70"/>
      <c r="CCN80" s="70"/>
      <c r="CCO80" s="70"/>
      <c r="CCP80" s="71"/>
      <c r="CCR80" s="65"/>
      <c r="CCS80" s="69"/>
      <c r="CCT80" s="69"/>
      <c r="CCU80" s="70"/>
      <c r="CCV80" s="70"/>
      <c r="CCW80" s="70"/>
      <c r="CCX80" s="71"/>
      <c r="CCZ80" s="65"/>
      <c r="CDA80" s="69"/>
      <c r="CDB80" s="69"/>
      <c r="CDC80" s="70"/>
      <c r="CDD80" s="70"/>
      <c r="CDE80" s="70"/>
      <c r="CDF80" s="71"/>
      <c r="CDH80" s="65"/>
      <c r="CDI80" s="69"/>
      <c r="CDJ80" s="69"/>
      <c r="CDK80" s="70"/>
      <c r="CDL80" s="70"/>
      <c r="CDM80" s="70"/>
      <c r="CDN80" s="71"/>
      <c r="CDP80" s="65"/>
      <c r="CDQ80" s="69"/>
      <c r="CDR80" s="69"/>
      <c r="CDS80" s="70"/>
      <c r="CDT80" s="70"/>
      <c r="CDU80" s="70"/>
      <c r="CDV80" s="71"/>
      <c r="CDX80" s="65"/>
      <c r="CDY80" s="69"/>
      <c r="CDZ80" s="69"/>
      <c r="CEA80" s="70"/>
      <c r="CEB80" s="70"/>
      <c r="CEC80" s="70"/>
      <c r="CED80" s="71"/>
      <c r="CEF80" s="65"/>
      <c r="CEG80" s="69"/>
      <c r="CEH80" s="69"/>
      <c r="CEI80" s="70"/>
      <c r="CEJ80" s="70"/>
      <c r="CEK80" s="70"/>
      <c r="CEL80" s="71"/>
      <c r="CEN80" s="65"/>
      <c r="CEO80" s="69"/>
      <c r="CEP80" s="69"/>
      <c r="CEQ80" s="70"/>
      <c r="CER80" s="70"/>
      <c r="CES80" s="70"/>
      <c r="CET80" s="71"/>
      <c r="CEV80" s="65"/>
      <c r="CEW80" s="69"/>
      <c r="CEX80" s="69"/>
      <c r="CEY80" s="70"/>
      <c r="CEZ80" s="70"/>
      <c r="CFA80" s="70"/>
      <c r="CFB80" s="71"/>
      <c r="CFD80" s="65"/>
      <c r="CFE80" s="69"/>
      <c r="CFF80" s="69"/>
      <c r="CFG80" s="70"/>
      <c r="CFH80" s="70"/>
      <c r="CFI80" s="70"/>
      <c r="CFJ80" s="71"/>
      <c r="CFL80" s="65"/>
      <c r="CFM80" s="69"/>
      <c r="CFN80" s="69"/>
      <c r="CFO80" s="70"/>
      <c r="CFP80" s="70"/>
      <c r="CFQ80" s="70"/>
      <c r="CFR80" s="71"/>
      <c r="CFT80" s="65"/>
      <c r="CFU80" s="69"/>
      <c r="CFV80" s="69"/>
      <c r="CFW80" s="70"/>
      <c r="CFX80" s="70"/>
      <c r="CFY80" s="70"/>
      <c r="CFZ80" s="71"/>
      <c r="CGB80" s="65"/>
      <c r="CGC80" s="69"/>
      <c r="CGD80" s="69"/>
      <c r="CGE80" s="70"/>
      <c r="CGF80" s="70"/>
      <c r="CGG80" s="70"/>
      <c r="CGH80" s="71"/>
      <c r="CGJ80" s="65"/>
      <c r="CGK80" s="69"/>
      <c r="CGL80" s="69"/>
      <c r="CGM80" s="70"/>
      <c r="CGN80" s="70"/>
      <c r="CGO80" s="70"/>
      <c r="CGP80" s="71"/>
      <c r="CGR80" s="65"/>
      <c r="CGS80" s="69"/>
      <c r="CGT80" s="69"/>
      <c r="CGU80" s="70"/>
      <c r="CGV80" s="70"/>
      <c r="CGW80" s="70"/>
      <c r="CGX80" s="71"/>
      <c r="CGZ80" s="65"/>
      <c r="CHA80" s="69"/>
      <c r="CHB80" s="69"/>
      <c r="CHC80" s="70"/>
      <c r="CHD80" s="70"/>
      <c r="CHE80" s="70"/>
      <c r="CHF80" s="71"/>
      <c r="CHH80" s="65"/>
      <c r="CHI80" s="69"/>
      <c r="CHJ80" s="69"/>
      <c r="CHK80" s="70"/>
      <c r="CHL80" s="70"/>
      <c r="CHM80" s="70"/>
      <c r="CHN80" s="71"/>
      <c r="CHP80" s="65"/>
      <c r="CHQ80" s="69"/>
      <c r="CHR80" s="69"/>
      <c r="CHS80" s="70"/>
      <c r="CHT80" s="70"/>
      <c r="CHU80" s="70"/>
      <c r="CHV80" s="71"/>
      <c r="CHX80" s="65"/>
      <c r="CHY80" s="69"/>
      <c r="CHZ80" s="69"/>
      <c r="CIA80" s="70"/>
      <c r="CIB80" s="70"/>
      <c r="CIC80" s="70"/>
      <c r="CID80" s="71"/>
      <c r="CIF80" s="65"/>
      <c r="CIG80" s="69"/>
      <c r="CIH80" s="69"/>
      <c r="CII80" s="70"/>
      <c r="CIJ80" s="70"/>
      <c r="CIK80" s="70"/>
      <c r="CIL80" s="71"/>
      <c r="CIN80" s="65"/>
      <c r="CIO80" s="69"/>
      <c r="CIP80" s="69"/>
      <c r="CIQ80" s="70"/>
      <c r="CIR80" s="70"/>
      <c r="CIS80" s="70"/>
      <c r="CIT80" s="71"/>
      <c r="CIV80" s="65"/>
      <c r="CIW80" s="69"/>
      <c r="CIX80" s="69"/>
      <c r="CIY80" s="70"/>
      <c r="CIZ80" s="70"/>
      <c r="CJA80" s="70"/>
      <c r="CJB80" s="71"/>
      <c r="CJD80" s="65"/>
      <c r="CJE80" s="69"/>
      <c r="CJF80" s="69"/>
      <c r="CJG80" s="70"/>
      <c r="CJH80" s="70"/>
      <c r="CJI80" s="70"/>
      <c r="CJJ80" s="71"/>
      <c r="CJL80" s="65"/>
      <c r="CJM80" s="69"/>
      <c r="CJN80" s="69"/>
      <c r="CJO80" s="70"/>
      <c r="CJP80" s="70"/>
      <c r="CJQ80" s="70"/>
      <c r="CJR80" s="71"/>
      <c r="CJT80" s="65"/>
      <c r="CJU80" s="69"/>
      <c r="CJV80" s="69"/>
      <c r="CJW80" s="70"/>
      <c r="CJX80" s="70"/>
      <c r="CJY80" s="70"/>
      <c r="CJZ80" s="71"/>
      <c r="CKB80" s="65"/>
      <c r="CKC80" s="69"/>
      <c r="CKD80" s="69"/>
      <c r="CKE80" s="70"/>
      <c r="CKF80" s="70"/>
      <c r="CKG80" s="70"/>
      <c r="CKH80" s="71"/>
      <c r="CKJ80" s="65"/>
      <c r="CKK80" s="69"/>
      <c r="CKL80" s="69"/>
      <c r="CKM80" s="70"/>
      <c r="CKN80" s="70"/>
      <c r="CKO80" s="70"/>
      <c r="CKP80" s="71"/>
      <c r="CKR80" s="65"/>
      <c r="CKS80" s="69"/>
      <c r="CKT80" s="69"/>
      <c r="CKU80" s="70"/>
      <c r="CKV80" s="70"/>
      <c r="CKW80" s="70"/>
      <c r="CKX80" s="71"/>
      <c r="CKZ80" s="65"/>
      <c r="CLA80" s="69"/>
      <c r="CLB80" s="69"/>
      <c r="CLC80" s="70"/>
      <c r="CLD80" s="70"/>
      <c r="CLE80" s="70"/>
      <c r="CLF80" s="71"/>
      <c r="CLH80" s="65"/>
      <c r="CLI80" s="69"/>
      <c r="CLJ80" s="69"/>
      <c r="CLK80" s="70"/>
      <c r="CLL80" s="70"/>
      <c r="CLM80" s="70"/>
      <c r="CLN80" s="71"/>
      <c r="CLP80" s="65"/>
      <c r="CLQ80" s="69"/>
      <c r="CLR80" s="69"/>
      <c r="CLS80" s="70"/>
      <c r="CLT80" s="70"/>
      <c r="CLU80" s="70"/>
      <c r="CLV80" s="71"/>
      <c r="CLX80" s="65"/>
      <c r="CLY80" s="69"/>
      <c r="CLZ80" s="69"/>
      <c r="CMA80" s="70"/>
      <c r="CMB80" s="70"/>
      <c r="CMC80" s="70"/>
      <c r="CMD80" s="71"/>
      <c r="CMF80" s="65"/>
      <c r="CMG80" s="69"/>
      <c r="CMH80" s="69"/>
      <c r="CMI80" s="70"/>
      <c r="CMJ80" s="70"/>
      <c r="CMK80" s="70"/>
      <c r="CML80" s="71"/>
      <c r="CMN80" s="65"/>
      <c r="CMO80" s="69"/>
      <c r="CMP80" s="69"/>
      <c r="CMQ80" s="70"/>
      <c r="CMR80" s="70"/>
      <c r="CMS80" s="70"/>
      <c r="CMT80" s="71"/>
      <c r="CMV80" s="65"/>
      <c r="CMW80" s="69"/>
      <c r="CMX80" s="69"/>
      <c r="CMY80" s="70"/>
      <c r="CMZ80" s="70"/>
      <c r="CNA80" s="70"/>
      <c r="CNB80" s="71"/>
      <c r="CND80" s="65"/>
      <c r="CNE80" s="69"/>
      <c r="CNF80" s="69"/>
      <c r="CNG80" s="70"/>
      <c r="CNH80" s="70"/>
      <c r="CNI80" s="70"/>
      <c r="CNJ80" s="71"/>
      <c r="CNL80" s="65"/>
      <c r="CNM80" s="69"/>
      <c r="CNN80" s="69"/>
      <c r="CNO80" s="70"/>
      <c r="CNP80" s="70"/>
      <c r="CNQ80" s="70"/>
      <c r="CNR80" s="71"/>
      <c r="CNT80" s="65"/>
      <c r="CNU80" s="69"/>
      <c r="CNV80" s="69"/>
      <c r="CNW80" s="70"/>
      <c r="CNX80" s="70"/>
      <c r="CNY80" s="70"/>
      <c r="CNZ80" s="71"/>
      <c r="COB80" s="65"/>
      <c r="COC80" s="69"/>
      <c r="COD80" s="69"/>
      <c r="COE80" s="70"/>
      <c r="COF80" s="70"/>
      <c r="COG80" s="70"/>
      <c r="COH80" s="71"/>
      <c r="COJ80" s="65"/>
      <c r="COK80" s="69"/>
      <c r="COL80" s="69"/>
      <c r="COM80" s="70"/>
      <c r="CON80" s="70"/>
      <c r="COO80" s="70"/>
      <c r="COP80" s="71"/>
      <c r="COR80" s="65"/>
      <c r="COS80" s="69"/>
      <c r="COT80" s="69"/>
      <c r="COU80" s="70"/>
      <c r="COV80" s="70"/>
      <c r="COW80" s="70"/>
      <c r="COX80" s="71"/>
      <c r="COZ80" s="65"/>
      <c r="CPA80" s="69"/>
      <c r="CPB80" s="69"/>
      <c r="CPC80" s="70"/>
      <c r="CPD80" s="70"/>
      <c r="CPE80" s="70"/>
      <c r="CPF80" s="71"/>
      <c r="CPH80" s="65"/>
      <c r="CPI80" s="69"/>
      <c r="CPJ80" s="69"/>
      <c r="CPK80" s="70"/>
      <c r="CPL80" s="70"/>
      <c r="CPM80" s="70"/>
      <c r="CPN80" s="71"/>
      <c r="CPP80" s="65"/>
      <c r="CPQ80" s="69"/>
      <c r="CPR80" s="69"/>
      <c r="CPS80" s="70"/>
      <c r="CPT80" s="70"/>
      <c r="CPU80" s="70"/>
      <c r="CPV80" s="71"/>
      <c r="CPX80" s="65"/>
      <c r="CPY80" s="69"/>
      <c r="CPZ80" s="69"/>
      <c r="CQA80" s="70"/>
      <c r="CQB80" s="70"/>
      <c r="CQC80" s="70"/>
      <c r="CQD80" s="71"/>
      <c r="CQF80" s="65"/>
      <c r="CQG80" s="69"/>
      <c r="CQH80" s="69"/>
      <c r="CQI80" s="70"/>
      <c r="CQJ80" s="70"/>
      <c r="CQK80" s="70"/>
      <c r="CQL80" s="71"/>
      <c r="CQN80" s="65"/>
      <c r="CQO80" s="69"/>
      <c r="CQP80" s="69"/>
      <c r="CQQ80" s="70"/>
      <c r="CQR80" s="70"/>
      <c r="CQS80" s="70"/>
      <c r="CQT80" s="71"/>
      <c r="CQV80" s="65"/>
      <c r="CQW80" s="69"/>
      <c r="CQX80" s="69"/>
      <c r="CQY80" s="70"/>
      <c r="CQZ80" s="70"/>
      <c r="CRA80" s="70"/>
      <c r="CRB80" s="71"/>
      <c r="CRD80" s="65"/>
      <c r="CRE80" s="69"/>
      <c r="CRF80" s="69"/>
      <c r="CRG80" s="70"/>
      <c r="CRH80" s="70"/>
      <c r="CRI80" s="70"/>
      <c r="CRJ80" s="71"/>
      <c r="CRL80" s="65"/>
      <c r="CRM80" s="69"/>
      <c r="CRN80" s="69"/>
      <c r="CRO80" s="70"/>
      <c r="CRP80" s="70"/>
      <c r="CRQ80" s="70"/>
      <c r="CRR80" s="71"/>
      <c r="CRT80" s="65"/>
      <c r="CRU80" s="69"/>
      <c r="CRV80" s="69"/>
      <c r="CRW80" s="70"/>
      <c r="CRX80" s="70"/>
      <c r="CRY80" s="70"/>
      <c r="CRZ80" s="71"/>
      <c r="CSB80" s="65"/>
      <c r="CSC80" s="69"/>
      <c r="CSD80" s="69"/>
      <c r="CSE80" s="70"/>
      <c r="CSF80" s="70"/>
      <c r="CSG80" s="70"/>
      <c r="CSH80" s="71"/>
      <c r="CSJ80" s="65"/>
      <c r="CSK80" s="69"/>
      <c r="CSL80" s="69"/>
      <c r="CSM80" s="70"/>
      <c r="CSN80" s="70"/>
      <c r="CSO80" s="70"/>
      <c r="CSP80" s="71"/>
      <c r="CSR80" s="65"/>
      <c r="CSS80" s="69"/>
      <c r="CST80" s="69"/>
      <c r="CSU80" s="70"/>
      <c r="CSV80" s="70"/>
      <c r="CSW80" s="70"/>
      <c r="CSX80" s="71"/>
      <c r="CSZ80" s="65"/>
      <c r="CTA80" s="69"/>
      <c r="CTB80" s="69"/>
      <c r="CTC80" s="70"/>
      <c r="CTD80" s="70"/>
      <c r="CTE80" s="70"/>
      <c r="CTF80" s="71"/>
      <c r="CTH80" s="65"/>
      <c r="CTI80" s="69"/>
      <c r="CTJ80" s="69"/>
      <c r="CTK80" s="70"/>
      <c r="CTL80" s="70"/>
      <c r="CTM80" s="70"/>
      <c r="CTN80" s="71"/>
      <c r="CTP80" s="65"/>
      <c r="CTQ80" s="69"/>
      <c r="CTR80" s="69"/>
      <c r="CTS80" s="70"/>
      <c r="CTT80" s="70"/>
      <c r="CTU80" s="70"/>
      <c r="CTV80" s="71"/>
      <c r="CTX80" s="65"/>
      <c r="CTY80" s="69"/>
      <c r="CTZ80" s="69"/>
      <c r="CUA80" s="70"/>
      <c r="CUB80" s="70"/>
      <c r="CUC80" s="70"/>
      <c r="CUD80" s="71"/>
      <c r="CUF80" s="65"/>
      <c r="CUG80" s="69"/>
      <c r="CUH80" s="69"/>
      <c r="CUI80" s="70"/>
      <c r="CUJ80" s="70"/>
      <c r="CUK80" s="70"/>
      <c r="CUL80" s="71"/>
      <c r="CUN80" s="65"/>
      <c r="CUO80" s="69"/>
      <c r="CUP80" s="69"/>
      <c r="CUQ80" s="70"/>
      <c r="CUR80" s="70"/>
      <c r="CUS80" s="70"/>
      <c r="CUT80" s="71"/>
      <c r="CUV80" s="65"/>
      <c r="CUW80" s="69"/>
      <c r="CUX80" s="69"/>
      <c r="CUY80" s="70"/>
      <c r="CUZ80" s="70"/>
      <c r="CVA80" s="70"/>
      <c r="CVB80" s="71"/>
      <c r="CVD80" s="65"/>
      <c r="CVE80" s="69"/>
      <c r="CVF80" s="69"/>
      <c r="CVG80" s="70"/>
      <c r="CVH80" s="70"/>
      <c r="CVI80" s="70"/>
      <c r="CVJ80" s="71"/>
      <c r="CVL80" s="65"/>
      <c r="CVM80" s="69"/>
      <c r="CVN80" s="69"/>
      <c r="CVO80" s="70"/>
      <c r="CVP80" s="70"/>
      <c r="CVQ80" s="70"/>
      <c r="CVR80" s="71"/>
      <c r="CVT80" s="65"/>
      <c r="CVU80" s="69"/>
      <c r="CVV80" s="69"/>
      <c r="CVW80" s="70"/>
      <c r="CVX80" s="70"/>
      <c r="CVY80" s="70"/>
      <c r="CVZ80" s="71"/>
      <c r="CWB80" s="65"/>
      <c r="CWC80" s="69"/>
      <c r="CWD80" s="69"/>
      <c r="CWE80" s="70"/>
      <c r="CWF80" s="70"/>
      <c r="CWG80" s="70"/>
      <c r="CWH80" s="71"/>
      <c r="CWJ80" s="65"/>
      <c r="CWK80" s="69"/>
      <c r="CWL80" s="69"/>
      <c r="CWM80" s="70"/>
      <c r="CWN80" s="70"/>
      <c r="CWO80" s="70"/>
      <c r="CWP80" s="71"/>
      <c r="CWR80" s="65"/>
      <c r="CWS80" s="69"/>
      <c r="CWT80" s="69"/>
      <c r="CWU80" s="70"/>
      <c r="CWV80" s="70"/>
      <c r="CWW80" s="70"/>
      <c r="CWX80" s="71"/>
      <c r="CWZ80" s="65"/>
      <c r="CXA80" s="69"/>
      <c r="CXB80" s="69"/>
      <c r="CXC80" s="70"/>
      <c r="CXD80" s="70"/>
      <c r="CXE80" s="70"/>
      <c r="CXF80" s="71"/>
      <c r="CXH80" s="65"/>
      <c r="CXI80" s="69"/>
      <c r="CXJ80" s="69"/>
      <c r="CXK80" s="70"/>
      <c r="CXL80" s="70"/>
      <c r="CXM80" s="70"/>
      <c r="CXN80" s="71"/>
      <c r="CXP80" s="65"/>
      <c r="CXQ80" s="69"/>
      <c r="CXR80" s="69"/>
      <c r="CXS80" s="70"/>
      <c r="CXT80" s="70"/>
      <c r="CXU80" s="70"/>
      <c r="CXV80" s="71"/>
      <c r="CXX80" s="65"/>
      <c r="CXY80" s="69"/>
      <c r="CXZ80" s="69"/>
      <c r="CYA80" s="70"/>
      <c r="CYB80" s="70"/>
      <c r="CYC80" s="70"/>
      <c r="CYD80" s="71"/>
      <c r="CYF80" s="65"/>
      <c r="CYG80" s="69"/>
      <c r="CYH80" s="69"/>
      <c r="CYI80" s="70"/>
      <c r="CYJ80" s="70"/>
      <c r="CYK80" s="70"/>
      <c r="CYL80" s="71"/>
      <c r="CYN80" s="65"/>
      <c r="CYO80" s="69"/>
      <c r="CYP80" s="69"/>
      <c r="CYQ80" s="70"/>
      <c r="CYR80" s="70"/>
      <c r="CYS80" s="70"/>
      <c r="CYT80" s="71"/>
      <c r="CYV80" s="65"/>
      <c r="CYW80" s="69"/>
      <c r="CYX80" s="69"/>
      <c r="CYY80" s="70"/>
      <c r="CYZ80" s="70"/>
      <c r="CZA80" s="70"/>
      <c r="CZB80" s="71"/>
      <c r="CZD80" s="65"/>
      <c r="CZE80" s="69"/>
      <c r="CZF80" s="69"/>
      <c r="CZG80" s="70"/>
      <c r="CZH80" s="70"/>
      <c r="CZI80" s="70"/>
      <c r="CZJ80" s="71"/>
      <c r="CZL80" s="65"/>
      <c r="CZM80" s="69"/>
      <c r="CZN80" s="69"/>
      <c r="CZO80" s="70"/>
      <c r="CZP80" s="70"/>
      <c r="CZQ80" s="70"/>
      <c r="CZR80" s="71"/>
      <c r="CZT80" s="65"/>
      <c r="CZU80" s="69"/>
      <c r="CZV80" s="69"/>
      <c r="CZW80" s="70"/>
      <c r="CZX80" s="70"/>
      <c r="CZY80" s="70"/>
      <c r="CZZ80" s="71"/>
      <c r="DAB80" s="65"/>
      <c r="DAC80" s="69"/>
      <c r="DAD80" s="69"/>
      <c r="DAE80" s="70"/>
      <c r="DAF80" s="70"/>
      <c r="DAG80" s="70"/>
      <c r="DAH80" s="71"/>
      <c r="DAJ80" s="65"/>
      <c r="DAK80" s="69"/>
      <c r="DAL80" s="69"/>
      <c r="DAM80" s="70"/>
      <c r="DAN80" s="70"/>
      <c r="DAO80" s="70"/>
      <c r="DAP80" s="71"/>
      <c r="DAR80" s="65"/>
      <c r="DAS80" s="69"/>
      <c r="DAT80" s="69"/>
      <c r="DAU80" s="70"/>
      <c r="DAV80" s="70"/>
      <c r="DAW80" s="70"/>
      <c r="DAX80" s="71"/>
      <c r="DAZ80" s="65"/>
      <c r="DBA80" s="69"/>
      <c r="DBB80" s="69"/>
      <c r="DBC80" s="70"/>
      <c r="DBD80" s="70"/>
      <c r="DBE80" s="70"/>
      <c r="DBF80" s="71"/>
      <c r="DBH80" s="65"/>
      <c r="DBI80" s="69"/>
      <c r="DBJ80" s="69"/>
      <c r="DBK80" s="70"/>
      <c r="DBL80" s="70"/>
      <c r="DBM80" s="70"/>
      <c r="DBN80" s="71"/>
      <c r="DBP80" s="65"/>
      <c r="DBQ80" s="69"/>
      <c r="DBR80" s="69"/>
      <c r="DBS80" s="70"/>
      <c r="DBT80" s="70"/>
      <c r="DBU80" s="70"/>
      <c r="DBV80" s="71"/>
      <c r="DBX80" s="65"/>
      <c r="DBY80" s="69"/>
      <c r="DBZ80" s="69"/>
      <c r="DCA80" s="70"/>
      <c r="DCB80" s="70"/>
      <c r="DCC80" s="70"/>
      <c r="DCD80" s="71"/>
      <c r="DCF80" s="65"/>
      <c r="DCG80" s="69"/>
      <c r="DCH80" s="69"/>
      <c r="DCI80" s="70"/>
      <c r="DCJ80" s="70"/>
      <c r="DCK80" s="70"/>
      <c r="DCL80" s="71"/>
      <c r="DCN80" s="65"/>
      <c r="DCO80" s="69"/>
      <c r="DCP80" s="69"/>
      <c r="DCQ80" s="70"/>
      <c r="DCR80" s="70"/>
      <c r="DCS80" s="70"/>
      <c r="DCT80" s="71"/>
      <c r="DCV80" s="65"/>
      <c r="DCW80" s="69"/>
      <c r="DCX80" s="69"/>
      <c r="DCY80" s="70"/>
      <c r="DCZ80" s="70"/>
      <c r="DDA80" s="70"/>
      <c r="DDB80" s="71"/>
      <c r="DDD80" s="65"/>
      <c r="DDE80" s="69"/>
      <c r="DDF80" s="69"/>
      <c r="DDG80" s="70"/>
      <c r="DDH80" s="70"/>
      <c r="DDI80" s="70"/>
      <c r="DDJ80" s="71"/>
      <c r="DDL80" s="65"/>
      <c r="DDM80" s="69"/>
      <c r="DDN80" s="69"/>
      <c r="DDO80" s="70"/>
      <c r="DDP80" s="70"/>
      <c r="DDQ80" s="70"/>
      <c r="DDR80" s="71"/>
      <c r="DDT80" s="65"/>
      <c r="DDU80" s="69"/>
      <c r="DDV80" s="69"/>
      <c r="DDW80" s="70"/>
      <c r="DDX80" s="70"/>
      <c r="DDY80" s="70"/>
      <c r="DDZ80" s="71"/>
      <c r="DEB80" s="65"/>
      <c r="DEC80" s="69"/>
      <c r="DED80" s="69"/>
      <c r="DEE80" s="70"/>
      <c r="DEF80" s="70"/>
      <c r="DEG80" s="70"/>
      <c r="DEH80" s="71"/>
      <c r="DEJ80" s="65"/>
      <c r="DEK80" s="69"/>
      <c r="DEL80" s="69"/>
      <c r="DEM80" s="70"/>
      <c r="DEN80" s="70"/>
      <c r="DEO80" s="70"/>
      <c r="DEP80" s="71"/>
      <c r="DER80" s="65"/>
      <c r="DES80" s="69"/>
      <c r="DET80" s="69"/>
      <c r="DEU80" s="70"/>
      <c r="DEV80" s="70"/>
      <c r="DEW80" s="70"/>
      <c r="DEX80" s="71"/>
      <c r="DEZ80" s="65"/>
      <c r="DFA80" s="69"/>
      <c r="DFB80" s="69"/>
      <c r="DFC80" s="70"/>
      <c r="DFD80" s="70"/>
      <c r="DFE80" s="70"/>
      <c r="DFF80" s="71"/>
      <c r="DFH80" s="65"/>
      <c r="DFI80" s="69"/>
      <c r="DFJ80" s="69"/>
      <c r="DFK80" s="70"/>
      <c r="DFL80" s="70"/>
      <c r="DFM80" s="70"/>
      <c r="DFN80" s="71"/>
      <c r="DFP80" s="65"/>
      <c r="DFQ80" s="69"/>
      <c r="DFR80" s="69"/>
      <c r="DFS80" s="70"/>
      <c r="DFT80" s="70"/>
      <c r="DFU80" s="70"/>
      <c r="DFV80" s="71"/>
      <c r="DFX80" s="65"/>
      <c r="DFY80" s="69"/>
      <c r="DFZ80" s="69"/>
      <c r="DGA80" s="70"/>
      <c r="DGB80" s="70"/>
      <c r="DGC80" s="70"/>
      <c r="DGD80" s="71"/>
      <c r="DGF80" s="65"/>
      <c r="DGG80" s="69"/>
      <c r="DGH80" s="69"/>
      <c r="DGI80" s="70"/>
      <c r="DGJ80" s="70"/>
      <c r="DGK80" s="70"/>
      <c r="DGL80" s="71"/>
      <c r="DGN80" s="65"/>
      <c r="DGO80" s="69"/>
      <c r="DGP80" s="69"/>
      <c r="DGQ80" s="70"/>
      <c r="DGR80" s="70"/>
      <c r="DGS80" s="70"/>
      <c r="DGT80" s="71"/>
      <c r="DGV80" s="65"/>
      <c r="DGW80" s="69"/>
      <c r="DGX80" s="69"/>
      <c r="DGY80" s="70"/>
      <c r="DGZ80" s="70"/>
      <c r="DHA80" s="70"/>
      <c r="DHB80" s="71"/>
      <c r="DHD80" s="65"/>
      <c r="DHE80" s="69"/>
      <c r="DHF80" s="69"/>
      <c r="DHG80" s="70"/>
      <c r="DHH80" s="70"/>
      <c r="DHI80" s="70"/>
      <c r="DHJ80" s="71"/>
      <c r="DHL80" s="65"/>
      <c r="DHM80" s="69"/>
      <c r="DHN80" s="69"/>
      <c r="DHO80" s="70"/>
      <c r="DHP80" s="70"/>
      <c r="DHQ80" s="70"/>
      <c r="DHR80" s="71"/>
      <c r="DHT80" s="65"/>
      <c r="DHU80" s="69"/>
      <c r="DHV80" s="69"/>
      <c r="DHW80" s="70"/>
      <c r="DHX80" s="70"/>
      <c r="DHY80" s="70"/>
      <c r="DHZ80" s="71"/>
      <c r="DIB80" s="65"/>
      <c r="DIC80" s="69"/>
      <c r="DID80" s="69"/>
      <c r="DIE80" s="70"/>
      <c r="DIF80" s="70"/>
      <c r="DIG80" s="70"/>
      <c r="DIH80" s="71"/>
      <c r="DIJ80" s="65"/>
      <c r="DIK80" s="69"/>
      <c r="DIL80" s="69"/>
      <c r="DIM80" s="70"/>
      <c r="DIN80" s="70"/>
      <c r="DIO80" s="70"/>
      <c r="DIP80" s="71"/>
      <c r="DIR80" s="65"/>
      <c r="DIS80" s="69"/>
      <c r="DIT80" s="69"/>
      <c r="DIU80" s="70"/>
      <c r="DIV80" s="70"/>
      <c r="DIW80" s="70"/>
      <c r="DIX80" s="71"/>
      <c r="DIZ80" s="65"/>
      <c r="DJA80" s="69"/>
      <c r="DJB80" s="69"/>
      <c r="DJC80" s="70"/>
      <c r="DJD80" s="70"/>
      <c r="DJE80" s="70"/>
      <c r="DJF80" s="71"/>
      <c r="DJH80" s="65"/>
      <c r="DJI80" s="69"/>
      <c r="DJJ80" s="69"/>
      <c r="DJK80" s="70"/>
      <c r="DJL80" s="70"/>
      <c r="DJM80" s="70"/>
      <c r="DJN80" s="71"/>
      <c r="DJP80" s="65"/>
      <c r="DJQ80" s="69"/>
      <c r="DJR80" s="69"/>
      <c r="DJS80" s="70"/>
      <c r="DJT80" s="70"/>
      <c r="DJU80" s="70"/>
      <c r="DJV80" s="71"/>
      <c r="DJX80" s="65"/>
      <c r="DJY80" s="69"/>
      <c r="DJZ80" s="69"/>
      <c r="DKA80" s="70"/>
      <c r="DKB80" s="70"/>
      <c r="DKC80" s="70"/>
      <c r="DKD80" s="71"/>
      <c r="DKF80" s="65"/>
      <c r="DKG80" s="69"/>
      <c r="DKH80" s="69"/>
      <c r="DKI80" s="70"/>
      <c r="DKJ80" s="70"/>
      <c r="DKK80" s="70"/>
      <c r="DKL80" s="71"/>
      <c r="DKN80" s="65"/>
      <c r="DKO80" s="69"/>
      <c r="DKP80" s="69"/>
      <c r="DKQ80" s="70"/>
      <c r="DKR80" s="70"/>
      <c r="DKS80" s="70"/>
      <c r="DKT80" s="71"/>
      <c r="DKV80" s="65"/>
      <c r="DKW80" s="69"/>
      <c r="DKX80" s="69"/>
      <c r="DKY80" s="70"/>
      <c r="DKZ80" s="70"/>
      <c r="DLA80" s="70"/>
      <c r="DLB80" s="71"/>
      <c r="DLD80" s="65"/>
      <c r="DLE80" s="69"/>
      <c r="DLF80" s="69"/>
      <c r="DLG80" s="70"/>
      <c r="DLH80" s="70"/>
      <c r="DLI80" s="70"/>
      <c r="DLJ80" s="71"/>
      <c r="DLL80" s="65"/>
      <c r="DLM80" s="69"/>
      <c r="DLN80" s="69"/>
      <c r="DLO80" s="70"/>
      <c r="DLP80" s="70"/>
      <c r="DLQ80" s="70"/>
      <c r="DLR80" s="71"/>
      <c r="DLT80" s="65"/>
      <c r="DLU80" s="69"/>
      <c r="DLV80" s="69"/>
      <c r="DLW80" s="70"/>
      <c r="DLX80" s="70"/>
      <c r="DLY80" s="70"/>
      <c r="DLZ80" s="71"/>
      <c r="DMB80" s="65"/>
      <c r="DMC80" s="69"/>
      <c r="DMD80" s="69"/>
      <c r="DME80" s="70"/>
      <c r="DMF80" s="70"/>
      <c r="DMG80" s="70"/>
      <c r="DMH80" s="71"/>
      <c r="DMJ80" s="65"/>
      <c r="DMK80" s="69"/>
      <c r="DML80" s="69"/>
      <c r="DMM80" s="70"/>
      <c r="DMN80" s="70"/>
      <c r="DMO80" s="70"/>
      <c r="DMP80" s="71"/>
      <c r="DMR80" s="65"/>
      <c r="DMS80" s="69"/>
      <c r="DMT80" s="69"/>
      <c r="DMU80" s="70"/>
      <c r="DMV80" s="70"/>
      <c r="DMW80" s="70"/>
      <c r="DMX80" s="71"/>
      <c r="DMZ80" s="65"/>
      <c r="DNA80" s="69"/>
      <c r="DNB80" s="69"/>
      <c r="DNC80" s="70"/>
      <c r="DND80" s="70"/>
      <c r="DNE80" s="70"/>
      <c r="DNF80" s="71"/>
      <c r="DNH80" s="65"/>
      <c r="DNI80" s="69"/>
      <c r="DNJ80" s="69"/>
      <c r="DNK80" s="70"/>
      <c r="DNL80" s="70"/>
      <c r="DNM80" s="70"/>
      <c r="DNN80" s="71"/>
      <c r="DNP80" s="65"/>
      <c r="DNQ80" s="69"/>
      <c r="DNR80" s="69"/>
      <c r="DNS80" s="70"/>
      <c r="DNT80" s="70"/>
      <c r="DNU80" s="70"/>
      <c r="DNV80" s="71"/>
      <c r="DNX80" s="65"/>
      <c r="DNY80" s="69"/>
      <c r="DNZ80" s="69"/>
      <c r="DOA80" s="70"/>
      <c r="DOB80" s="70"/>
      <c r="DOC80" s="70"/>
      <c r="DOD80" s="71"/>
      <c r="DOF80" s="65"/>
      <c r="DOG80" s="69"/>
      <c r="DOH80" s="69"/>
      <c r="DOI80" s="70"/>
      <c r="DOJ80" s="70"/>
      <c r="DOK80" s="70"/>
      <c r="DOL80" s="71"/>
      <c r="DON80" s="65"/>
      <c r="DOO80" s="69"/>
      <c r="DOP80" s="69"/>
      <c r="DOQ80" s="70"/>
      <c r="DOR80" s="70"/>
      <c r="DOS80" s="70"/>
      <c r="DOT80" s="71"/>
      <c r="DOV80" s="65"/>
      <c r="DOW80" s="69"/>
      <c r="DOX80" s="69"/>
      <c r="DOY80" s="70"/>
      <c r="DOZ80" s="70"/>
      <c r="DPA80" s="70"/>
      <c r="DPB80" s="71"/>
      <c r="DPD80" s="65"/>
      <c r="DPE80" s="69"/>
      <c r="DPF80" s="69"/>
      <c r="DPG80" s="70"/>
      <c r="DPH80" s="70"/>
      <c r="DPI80" s="70"/>
      <c r="DPJ80" s="71"/>
      <c r="DPL80" s="65"/>
      <c r="DPM80" s="69"/>
      <c r="DPN80" s="69"/>
      <c r="DPO80" s="70"/>
      <c r="DPP80" s="70"/>
      <c r="DPQ80" s="70"/>
      <c r="DPR80" s="71"/>
      <c r="DPT80" s="65"/>
      <c r="DPU80" s="69"/>
      <c r="DPV80" s="69"/>
      <c r="DPW80" s="70"/>
      <c r="DPX80" s="70"/>
      <c r="DPY80" s="70"/>
      <c r="DPZ80" s="71"/>
      <c r="DQB80" s="65"/>
      <c r="DQC80" s="69"/>
      <c r="DQD80" s="69"/>
      <c r="DQE80" s="70"/>
      <c r="DQF80" s="70"/>
      <c r="DQG80" s="70"/>
      <c r="DQH80" s="71"/>
      <c r="DQJ80" s="65"/>
      <c r="DQK80" s="69"/>
      <c r="DQL80" s="69"/>
      <c r="DQM80" s="70"/>
      <c r="DQN80" s="70"/>
      <c r="DQO80" s="70"/>
      <c r="DQP80" s="71"/>
      <c r="DQR80" s="65"/>
      <c r="DQS80" s="69"/>
      <c r="DQT80" s="69"/>
      <c r="DQU80" s="70"/>
      <c r="DQV80" s="70"/>
      <c r="DQW80" s="70"/>
      <c r="DQX80" s="71"/>
      <c r="DQZ80" s="65"/>
      <c r="DRA80" s="69"/>
      <c r="DRB80" s="69"/>
      <c r="DRC80" s="70"/>
      <c r="DRD80" s="70"/>
      <c r="DRE80" s="70"/>
      <c r="DRF80" s="71"/>
      <c r="DRH80" s="65"/>
      <c r="DRI80" s="69"/>
      <c r="DRJ80" s="69"/>
      <c r="DRK80" s="70"/>
      <c r="DRL80" s="70"/>
      <c r="DRM80" s="70"/>
      <c r="DRN80" s="71"/>
      <c r="DRP80" s="65"/>
      <c r="DRQ80" s="69"/>
      <c r="DRR80" s="69"/>
      <c r="DRS80" s="70"/>
      <c r="DRT80" s="70"/>
      <c r="DRU80" s="70"/>
      <c r="DRV80" s="71"/>
      <c r="DRX80" s="65"/>
      <c r="DRY80" s="69"/>
      <c r="DRZ80" s="69"/>
      <c r="DSA80" s="70"/>
      <c r="DSB80" s="70"/>
      <c r="DSC80" s="70"/>
      <c r="DSD80" s="71"/>
      <c r="DSF80" s="65"/>
      <c r="DSG80" s="69"/>
      <c r="DSH80" s="69"/>
      <c r="DSI80" s="70"/>
      <c r="DSJ80" s="70"/>
      <c r="DSK80" s="70"/>
      <c r="DSL80" s="71"/>
      <c r="DSN80" s="65"/>
      <c r="DSO80" s="69"/>
      <c r="DSP80" s="69"/>
      <c r="DSQ80" s="70"/>
      <c r="DSR80" s="70"/>
      <c r="DSS80" s="70"/>
      <c r="DST80" s="71"/>
      <c r="DSV80" s="65"/>
      <c r="DSW80" s="69"/>
      <c r="DSX80" s="69"/>
      <c r="DSY80" s="70"/>
      <c r="DSZ80" s="70"/>
      <c r="DTA80" s="70"/>
      <c r="DTB80" s="71"/>
      <c r="DTD80" s="65"/>
      <c r="DTE80" s="69"/>
      <c r="DTF80" s="69"/>
      <c r="DTG80" s="70"/>
      <c r="DTH80" s="70"/>
      <c r="DTI80" s="70"/>
      <c r="DTJ80" s="71"/>
      <c r="DTL80" s="65"/>
      <c r="DTM80" s="69"/>
      <c r="DTN80" s="69"/>
      <c r="DTO80" s="70"/>
      <c r="DTP80" s="70"/>
      <c r="DTQ80" s="70"/>
      <c r="DTR80" s="71"/>
      <c r="DTT80" s="65"/>
      <c r="DTU80" s="69"/>
      <c r="DTV80" s="69"/>
      <c r="DTW80" s="70"/>
      <c r="DTX80" s="70"/>
      <c r="DTY80" s="70"/>
      <c r="DTZ80" s="71"/>
      <c r="DUB80" s="65"/>
      <c r="DUC80" s="69"/>
      <c r="DUD80" s="69"/>
      <c r="DUE80" s="70"/>
      <c r="DUF80" s="70"/>
      <c r="DUG80" s="70"/>
      <c r="DUH80" s="71"/>
      <c r="DUJ80" s="65"/>
      <c r="DUK80" s="69"/>
      <c r="DUL80" s="69"/>
      <c r="DUM80" s="70"/>
      <c r="DUN80" s="70"/>
      <c r="DUO80" s="70"/>
      <c r="DUP80" s="71"/>
      <c r="DUR80" s="65"/>
      <c r="DUS80" s="69"/>
      <c r="DUT80" s="69"/>
      <c r="DUU80" s="70"/>
      <c r="DUV80" s="70"/>
      <c r="DUW80" s="70"/>
      <c r="DUX80" s="71"/>
      <c r="DUZ80" s="65"/>
      <c r="DVA80" s="69"/>
      <c r="DVB80" s="69"/>
      <c r="DVC80" s="70"/>
      <c r="DVD80" s="70"/>
      <c r="DVE80" s="70"/>
      <c r="DVF80" s="71"/>
      <c r="DVH80" s="65"/>
      <c r="DVI80" s="69"/>
      <c r="DVJ80" s="69"/>
      <c r="DVK80" s="70"/>
      <c r="DVL80" s="70"/>
      <c r="DVM80" s="70"/>
      <c r="DVN80" s="71"/>
      <c r="DVP80" s="65"/>
      <c r="DVQ80" s="69"/>
      <c r="DVR80" s="69"/>
      <c r="DVS80" s="70"/>
      <c r="DVT80" s="70"/>
      <c r="DVU80" s="70"/>
      <c r="DVV80" s="71"/>
      <c r="DVX80" s="65"/>
      <c r="DVY80" s="69"/>
      <c r="DVZ80" s="69"/>
      <c r="DWA80" s="70"/>
      <c r="DWB80" s="70"/>
      <c r="DWC80" s="70"/>
      <c r="DWD80" s="71"/>
      <c r="DWF80" s="65"/>
      <c r="DWG80" s="69"/>
      <c r="DWH80" s="69"/>
      <c r="DWI80" s="70"/>
      <c r="DWJ80" s="70"/>
      <c r="DWK80" s="70"/>
      <c r="DWL80" s="71"/>
      <c r="DWN80" s="65"/>
      <c r="DWO80" s="69"/>
      <c r="DWP80" s="69"/>
      <c r="DWQ80" s="70"/>
      <c r="DWR80" s="70"/>
      <c r="DWS80" s="70"/>
      <c r="DWT80" s="71"/>
      <c r="DWV80" s="65"/>
      <c r="DWW80" s="69"/>
      <c r="DWX80" s="69"/>
      <c r="DWY80" s="70"/>
      <c r="DWZ80" s="70"/>
      <c r="DXA80" s="70"/>
      <c r="DXB80" s="71"/>
      <c r="DXD80" s="65"/>
      <c r="DXE80" s="69"/>
      <c r="DXF80" s="69"/>
      <c r="DXG80" s="70"/>
      <c r="DXH80" s="70"/>
      <c r="DXI80" s="70"/>
      <c r="DXJ80" s="71"/>
      <c r="DXL80" s="65"/>
      <c r="DXM80" s="69"/>
      <c r="DXN80" s="69"/>
      <c r="DXO80" s="70"/>
      <c r="DXP80" s="70"/>
      <c r="DXQ80" s="70"/>
      <c r="DXR80" s="71"/>
      <c r="DXT80" s="65"/>
      <c r="DXU80" s="69"/>
      <c r="DXV80" s="69"/>
      <c r="DXW80" s="70"/>
      <c r="DXX80" s="70"/>
      <c r="DXY80" s="70"/>
      <c r="DXZ80" s="71"/>
      <c r="DYB80" s="65"/>
      <c r="DYC80" s="69"/>
      <c r="DYD80" s="69"/>
      <c r="DYE80" s="70"/>
      <c r="DYF80" s="70"/>
      <c r="DYG80" s="70"/>
      <c r="DYH80" s="71"/>
      <c r="DYJ80" s="65"/>
      <c r="DYK80" s="69"/>
      <c r="DYL80" s="69"/>
      <c r="DYM80" s="70"/>
      <c r="DYN80" s="70"/>
      <c r="DYO80" s="70"/>
      <c r="DYP80" s="71"/>
      <c r="DYR80" s="65"/>
      <c r="DYS80" s="69"/>
      <c r="DYT80" s="69"/>
      <c r="DYU80" s="70"/>
      <c r="DYV80" s="70"/>
      <c r="DYW80" s="70"/>
      <c r="DYX80" s="71"/>
      <c r="DYZ80" s="65"/>
      <c r="DZA80" s="69"/>
      <c r="DZB80" s="69"/>
      <c r="DZC80" s="70"/>
      <c r="DZD80" s="70"/>
      <c r="DZE80" s="70"/>
      <c r="DZF80" s="71"/>
      <c r="DZH80" s="65"/>
      <c r="DZI80" s="69"/>
      <c r="DZJ80" s="69"/>
      <c r="DZK80" s="70"/>
      <c r="DZL80" s="70"/>
      <c r="DZM80" s="70"/>
      <c r="DZN80" s="71"/>
      <c r="DZP80" s="65"/>
      <c r="DZQ80" s="69"/>
      <c r="DZR80" s="69"/>
      <c r="DZS80" s="70"/>
      <c r="DZT80" s="70"/>
      <c r="DZU80" s="70"/>
      <c r="DZV80" s="71"/>
      <c r="DZX80" s="65"/>
      <c r="DZY80" s="69"/>
      <c r="DZZ80" s="69"/>
      <c r="EAA80" s="70"/>
      <c r="EAB80" s="70"/>
      <c r="EAC80" s="70"/>
      <c r="EAD80" s="71"/>
      <c r="EAF80" s="65"/>
      <c r="EAG80" s="69"/>
      <c r="EAH80" s="69"/>
      <c r="EAI80" s="70"/>
      <c r="EAJ80" s="70"/>
      <c r="EAK80" s="70"/>
      <c r="EAL80" s="71"/>
      <c r="EAN80" s="65"/>
      <c r="EAO80" s="69"/>
      <c r="EAP80" s="69"/>
      <c r="EAQ80" s="70"/>
      <c r="EAR80" s="70"/>
      <c r="EAS80" s="70"/>
      <c r="EAT80" s="71"/>
      <c r="EAV80" s="65"/>
      <c r="EAW80" s="69"/>
      <c r="EAX80" s="69"/>
      <c r="EAY80" s="70"/>
      <c r="EAZ80" s="70"/>
      <c r="EBA80" s="70"/>
      <c r="EBB80" s="71"/>
      <c r="EBD80" s="65"/>
      <c r="EBE80" s="69"/>
      <c r="EBF80" s="69"/>
      <c r="EBG80" s="70"/>
      <c r="EBH80" s="70"/>
      <c r="EBI80" s="70"/>
      <c r="EBJ80" s="71"/>
      <c r="EBL80" s="65"/>
      <c r="EBM80" s="69"/>
      <c r="EBN80" s="69"/>
      <c r="EBO80" s="70"/>
      <c r="EBP80" s="70"/>
      <c r="EBQ80" s="70"/>
      <c r="EBR80" s="71"/>
      <c r="EBT80" s="65"/>
      <c r="EBU80" s="69"/>
      <c r="EBV80" s="69"/>
      <c r="EBW80" s="70"/>
      <c r="EBX80" s="70"/>
      <c r="EBY80" s="70"/>
      <c r="EBZ80" s="71"/>
      <c r="ECB80" s="65"/>
      <c r="ECC80" s="69"/>
      <c r="ECD80" s="69"/>
      <c r="ECE80" s="70"/>
      <c r="ECF80" s="70"/>
      <c r="ECG80" s="70"/>
      <c r="ECH80" s="71"/>
      <c r="ECJ80" s="65"/>
      <c r="ECK80" s="69"/>
      <c r="ECL80" s="69"/>
      <c r="ECM80" s="70"/>
      <c r="ECN80" s="70"/>
      <c r="ECO80" s="70"/>
      <c r="ECP80" s="71"/>
      <c r="ECR80" s="65"/>
      <c r="ECS80" s="69"/>
      <c r="ECT80" s="69"/>
      <c r="ECU80" s="70"/>
      <c r="ECV80" s="70"/>
      <c r="ECW80" s="70"/>
      <c r="ECX80" s="71"/>
      <c r="ECZ80" s="65"/>
      <c r="EDA80" s="69"/>
      <c r="EDB80" s="69"/>
      <c r="EDC80" s="70"/>
      <c r="EDD80" s="70"/>
      <c r="EDE80" s="70"/>
      <c r="EDF80" s="71"/>
      <c r="EDH80" s="65"/>
      <c r="EDI80" s="69"/>
      <c r="EDJ80" s="69"/>
      <c r="EDK80" s="70"/>
      <c r="EDL80" s="70"/>
      <c r="EDM80" s="70"/>
      <c r="EDN80" s="71"/>
      <c r="EDP80" s="65"/>
      <c r="EDQ80" s="69"/>
      <c r="EDR80" s="69"/>
      <c r="EDS80" s="70"/>
      <c r="EDT80" s="70"/>
      <c r="EDU80" s="70"/>
      <c r="EDV80" s="71"/>
      <c r="EDX80" s="65"/>
      <c r="EDY80" s="69"/>
      <c r="EDZ80" s="69"/>
      <c r="EEA80" s="70"/>
      <c r="EEB80" s="70"/>
      <c r="EEC80" s="70"/>
      <c r="EED80" s="71"/>
      <c r="EEF80" s="65"/>
      <c r="EEG80" s="69"/>
      <c r="EEH80" s="69"/>
      <c r="EEI80" s="70"/>
      <c r="EEJ80" s="70"/>
      <c r="EEK80" s="70"/>
      <c r="EEL80" s="71"/>
      <c r="EEN80" s="65"/>
      <c r="EEO80" s="69"/>
      <c r="EEP80" s="69"/>
      <c r="EEQ80" s="70"/>
      <c r="EER80" s="70"/>
      <c r="EES80" s="70"/>
      <c r="EET80" s="71"/>
      <c r="EEV80" s="65"/>
      <c r="EEW80" s="69"/>
      <c r="EEX80" s="69"/>
      <c r="EEY80" s="70"/>
      <c r="EEZ80" s="70"/>
      <c r="EFA80" s="70"/>
      <c r="EFB80" s="71"/>
      <c r="EFD80" s="65"/>
      <c r="EFE80" s="69"/>
      <c r="EFF80" s="69"/>
      <c r="EFG80" s="70"/>
      <c r="EFH80" s="70"/>
      <c r="EFI80" s="70"/>
      <c r="EFJ80" s="71"/>
      <c r="EFL80" s="65"/>
      <c r="EFM80" s="69"/>
      <c r="EFN80" s="69"/>
      <c r="EFO80" s="70"/>
      <c r="EFP80" s="70"/>
      <c r="EFQ80" s="70"/>
      <c r="EFR80" s="71"/>
      <c r="EFT80" s="65"/>
      <c r="EFU80" s="69"/>
      <c r="EFV80" s="69"/>
      <c r="EFW80" s="70"/>
      <c r="EFX80" s="70"/>
      <c r="EFY80" s="70"/>
      <c r="EFZ80" s="71"/>
      <c r="EGB80" s="65"/>
      <c r="EGC80" s="69"/>
      <c r="EGD80" s="69"/>
      <c r="EGE80" s="70"/>
      <c r="EGF80" s="70"/>
      <c r="EGG80" s="70"/>
      <c r="EGH80" s="71"/>
      <c r="EGJ80" s="65"/>
      <c r="EGK80" s="69"/>
      <c r="EGL80" s="69"/>
      <c r="EGM80" s="70"/>
      <c r="EGN80" s="70"/>
      <c r="EGO80" s="70"/>
      <c r="EGP80" s="71"/>
      <c r="EGR80" s="65"/>
      <c r="EGS80" s="69"/>
      <c r="EGT80" s="69"/>
      <c r="EGU80" s="70"/>
      <c r="EGV80" s="70"/>
      <c r="EGW80" s="70"/>
      <c r="EGX80" s="71"/>
      <c r="EGZ80" s="65"/>
      <c r="EHA80" s="69"/>
      <c r="EHB80" s="69"/>
      <c r="EHC80" s="70"/>
      <c r="EHD80" s="70"/>
      <c r="EHE80" s="70"/>
      <c r="EHF80" s="71"/>
      <c r="EHH80" s="65"/>
      <c r="EHI80" s="69"/>
      <c r="EHJ80" s="69"/>
      <c r="EHK80" s="70"/>
      <c r="EHL80" s="70"/>
      <c r="EHM80" s="70"/>
      <c r="EHN80" s="71"/>
      <c r="EHP80" s="65"/>
      <c r="EHQ80" s="69"/>
      <c r="EHR80" s="69"/>
      <c r="EHS80" s="70"/>
      <c r="EHT80" s="70"/>
      <c r="EHU80" s="70"/>
      <c r="EHV80" s="71"/>
      <c r="EHX80" s="65"/>
      <c r="EHY80" s="69"/>
      <c r="EHZ80" s="69"/>
      <c r="EIA80" s="70"/>
      <c r="EIB80" s="70"/>
      <c r="EIC80" s="70"/>
      <c r="EID80" s="71"/>
      <c r="EIF80" s="65"/>
      <c r="EIG80" s="69"/>
      <c r="EIH80" s="69"/>
      <c r="EII80" s="70"/>
      <c r="EIJ80" s="70"/>
      <c r="EIK80" s="70"/>
      <c r="EIL80" s="71"/>
      <c r="EIN80" s="65"/>
      <c r="EIO80" s="69"/>
      <c r="EIP80" s="69"/>
      <c r="EIQ80" s="70"/>
      <c r="EIR80" s="70"/>
      <c r="EIS80" s="70"/>
      <c r="EIT80" s="71"/>
      <c r="EIV80" s="65"/>
      <c r="EIW80" s="69"/>
      <c r="EIX80" s="69"/>
      <c r="EIY80" s="70"/>
      <c r="EIZ80" s="70"/>
      <c r="EJA80" s="70"/>
      <c r="EJB80" s="71"/>
      <c r="EJD80" s="65"/>
      <c r="EJE80" s="69"/>
      <c r="EJF80" s="69"/>
      <c r="EJG80" s="70"/>
      <c r="EJH80" s="70"/>
      <c r="EJI80" s="70"/>
      <c r="EJJ80" s="71"/>
      <c r="EJL80" s="65"/>
      <c r="EJM80" s="69"/>
      <c r="EJN80" s="69"/>
      <c r="EJO80" s="70"/>
      <c r="EJP80" s="70"/>
      <c r="EJQ80" s="70"/>
      <c r="EJR80" s="71"/>
      <c r="EJT80" s="65"/>
      <c r="EJU80" s="69"/>
      <c r="EJV80" s="69"/>
      <c r="EJW80" s="70"/>
      <c r="EJX80" s="70"/>
      <c r="EJY80" s="70"/>
      <c r="EJZ80" s="71"/>
      <c r="EKB80" s="65"/>
      <c r="EKC80" s="69"/>
      <c r="EKD80" s="69"/>
      <c r="EKE80" s="70"/>
      <c r="EKF80" s="70"/>
      <c r="EKG80" s="70"/>
      <c r="EKH80" s="71"/>
      <c r="EKJ80" s="65"/>
      <c r="EKK80" s="69"/>
      <c r="EKL80" s="69"/>
      <c r="EKM80" s="70"/>
      <c r="EKN80" s="70"/>
      <c r="EKO80" s="70"/>
      <c r="EKP80" s="71"/>
      <c r="EKR80" s="65"/>
      <c r="EKS80" s="69"/>
      <c r="EKT80" s="69"/>
      <c r="EKU80" s="70"/>
      <c r="EKV80" s="70"/>
      <c r="EKW80" s="70"/>
      <c r="EKX80" s="71"/>
      <c r="EKZ80" s="65"/>
      <c r="ELA80" s="69"/>
      <c r="ELB80" s="69"/>
      <c r="ELC80" s="70"/>
      <c r="ELD80" s="70"/>
      <c r="ELE80" s="70"/>
      <c r="ELF80" s="71"/>
      <c r="ELH80" s="65"/>
      <c r="ELI80" s="69"/>
      <c r="ELJ80" s="69"/>
      <c r="ELK80" s="70"/>
      <c r="ELL80" s="70"/>
      <c r="ELM80" s="70"/>
      <c r="ELN80" s="71"/>
      <c r="ELP80" s="65"/>
      <c r="ELQ80" s="69"/>
      <c r="ELR80" s="69"/>
      <c r="ELS80" s="70"/>
      <c r="ELT80" s="70"/>
      <c r="ELU80" s="70"/>
      <c r="ELV80" s="71"/>
      <c r="ELX80" s="65"/>
      <c r="ELY80" s="69"/>
      <c r="ELZ80" s="69"/>
      <c r="EMA80" s="70"/>
      <c r="EMB80" s="70"/>
      <c r="EMC80" s="70"/>
      <c r="EMD80" s="71"/>
      <c r="EMF80" s="65"/>
      <c r="EMG80" s="69"/>
      <c r="EMH80" s="69"/>
      <c r="EMI80" s="70"/>
      <c r="EMJ80" s="70"/>
      <c r="EMK80" s="70"/>
      <c r="EML80" s="71"/>
      <c r="EMN80" s="65"/>
      <c r="EMO80" s="69"/>
      <c r="EMP80" s="69"/>
      <c r="EMQ80" s="70"/>
      <c r="EMR80" s="70"/>
      <c r="EMS80" s="70"/>
      <c r="EMT80" s="71"/>
      <c r="EMV80" s="65"/>
      <c r="EMW80" s="69"/>
      <c r="EMX80" s="69"/>
      <c r="EMY80" s="70"/>
      <c r="EMZ80" s="70"/>
      <c r="ENA80" s="70"/>
      <c r="ENB80" s="71"/>
      <c r="END80" s="65"/>
      <c r="ENE80" s="69"/>
      <c r="ENF80" s="69"/>
      <c r="ENG80" s="70"/>
      <c r="ENH80" s="70"/>
      <c r="ENI80" s="70"/>
      <c r="ENJ80" s="71"/>
      <c r="ENL80" s="65"/>
      <c r="ENM80" s="69"/>
      <c r="ENN80" s="69"/>
      <c r="ENO80" s="70"/>
      <c r="ENP80" s="70"/>
      <c r="ENQ80" s="70"/>
      <c r="ENR80" s="71"/>
      <c r="ENT80" s="65"/>
      <c r="ENU80" s="69"/>
      <c r="ENV80" s="69"/>
      <c r="ENW80" s="70"/>
      <c r="ENX80" s="70"/>
      <c r="ENY80" s="70"/>
      <c r="ENZ80" s="71"/>
      <c r="EOB80" s="65"/>
      <c r="EOC80" s="69"/>
      <c r="EOD80" s="69"/>
      <c r="EOE80" s="70"/>
      <c r="EOF80" s="70"/>
      <c r="EOG80" s="70"/>
      <c r="EOH80" s="71"/>
      <c r="EOJ80" s="65"/>
      <c r="EOK80" s="69"/>
      <c r="EOL80" s="69"/>
      <c r="EOM80" s="70"/>
      <c r="EON80" s="70"/>
      <c r="EOO80" s="70"/>
      <c r="EOP80" s="71"/>
      <c r="EOR80" s="65"/>
      <c r="EOS80" s="69"/>
      <c r="EOT80" s="69"/>
      <c r="EOU80" s="70"/>
      <c r="EOV80" s="70"/>
      <c r="EOW80" s="70"/>
      <c r="EOX80" s="71"/>
      <c r="EOZ80" s="65"/>
      <c r="EPA80" s="69"/>
      <c r="EPB80" s="69"/>
      <c r="EPC80" s="70"/>
      <c r="EPD80" s="70"/>
      <c r="EPE80" s="70"/>
      <c r="EPF80" s="71"/>
      <c r="EPH80" s="65"/>
      <c r="EPI80" s="69"/>
      <c r="EPJ80" s="69"/>
      <c r="EPK80" s="70"/>
      <c r="EPL80" s="70"/>
      <c r="EPM80" s="70"/>
      <c r="EPN80" s="71"/>
      <c r="EPP80" s="65"/>
      <c r="EPQ80" s="69"/>
      <c r="EPR80" s="69"/>
      <c r="EPS80" s="70"/>
      <c r="EPT80" s="70"/>
      <c r="EPU80" s="70"/>
      <c r="EPV80" s="71"/>
      <c r="EPX80" s="65"/>
      <c r="EPY80" s="69"/>
      <c r="EPZ80" s="69"/>
      <c r="EQA80" s="70"/>
      <c r="EQB80" s="70"/>
      <c r="EQC80" s="70"/>
      <c r="EQD80" s="71"/>
      <c r="EQF80" s="65"/>
      <c r="EQG80" s="69"/>
      <c r="EQH80" s="69"/>
      <c r="EQI80" s="70"/>
      <c r="EQJ80" s="70"/>
      <c r="EQK80" s="70"/>
      <c r="EQL80" s="71"/>
      <c r="EQN80" s="65"/>
      <c r="EQO80" s="69"/>
      <c r="EQP80" s="69"/>
      <c r="EQQ80" s="70"/>
      <c r="EQR80" s="70"/>
      <c r="EQS80" s="70"/>
      <c r="EQT80" s="71"/>
      <c r="EQV80" s="65"/>
      <c r="EQW80" s="69"/>
      <c r="EQX80" s="69"/>
      <c r="EQY80" s="70"/>
      <c r="EQZ80" s="70"/>
      <c r="ERA80" s="70"/>
      <c r="ERB80" s="71"/>
      <c r="ERD80" s="65"/>
      <c r="ERE80" s="69"/>
      <c r="ERF80" s="69"/>
      <c r="ERG80" s="70"/>
      <c r="ERH80" s="70"/>
      <c r="ERI80" s="70"/>
      <c r="ERJ80" s="71"/>
      <c r="ERL80" s="65"/>
      <c r="ERM80" s="69"/>
      <c r="ERN80" s="69"/>
      <c r="ERO80" s="70"/>
      <c r="ERP80" s="70"/>
      <c r="ERQ80" s="70"/>
      <c r="ERR80" s="71"/>
      <c r="ERT80" s="65"/>
      <c r="ERU80" s="69"/>
      <c r="ERV80" s="69"/>
      <c r="ERW80" s="70"/>
      <c r="ERX80" s="70"/>
      <c r="ERY80" s="70"/>
      <c r="ERZ80" s="71"/>
      <c r="ESB80" s="65"/>
      <c r="ESC80" s="69"/>
      <c r="ESD80" s="69"/>
      <c r="ESE80" s="70"/>
      <c r="ESF80" s="70"/>
      <c r="ESG80" s="70"/>
      <c r="ESH80" s="71"/>
      <c r="ESJ80" s="65"/>
      <c r="ESK80" s="69"/>
      <c r="ESL80" s="69"/>
      <c r="ESM80" s="70"/>
      <c r="ESN80" s="70"/>
      <c r="ESO80" s="70"/>
      <c r="ESP80" s="71"/>
      <c r="ESR80" s="65"/>
      <c r="ESS80" s="69"/>
      <c r="EST80" s="69"/>
      <c r="ESU80" s="70"/>
      <c r="ESV80" s="70"/>
      <c r="ESW80" s="70"/>
      <c r="ESX80" s="71"/>
      <c r="ESZ80" s="65"/>
      <c r="ETA80" s="69"/>
      <c r="ETB80" s="69"/>
      <c r="ETC80" s="70"/>
      <c r="ETD80" s="70"/>
      <c r="ETE80" s="70"/>
      <c r="ETF80" s="71"/>
      <c r="ETH80" s="65"/>
      <c r="ETI80" s="69"/>
      <c r="ETJ80" s="69"/>
      <c r="ETK80" s="70"/>
      <c r="ETL80" s="70"/>
      <c r="ETM80" s="70"/>
      <c r="ETN80" s="71"/>
      <c r="ETP80" s="65"/>
      <c r="ETQ80" s="69"/>
      <c r="ETR80" s="69"/>
      <c r="ETS80" s="70"/>
      <c r="ETT80" s="70"/>
      <c r="ETU80" s="70"/>
      <c r="ETV80" s="71"/>
      <c r="ETX80" s="65"/>
      <c r="ETY80" s="69"/>
      <c r="ETZ80" s="69"/>
      <c r="EUA80" s="70"/>
      <c r="EUB80" s="70"/>
      <c r="EUC80" s="70"/>
      <c r="EUD80" s="71"/>
      <c r="EUF80" s="65"/>
      <c r="EUG80" s="69"/>
      <c r="EUH80" s="69"/>
      <c r="EUI80" s="70"/>
      <c r="EUJ80" s="70"/>
      <c r="EUK80" s="70"/>
      <c r="EUL80" s="71"/>
      <c r="EUN80" s="65"/>
      <c r="EUO80" s="69"/>
      <c r="EUP80" s="69"/>
      <c r="EUQ80" s="70"/>
      <c r="EUR80" s="70"/>
      <c r="EUS80" s="70"/>
      <c r="EUT80" s="71"/>
      <c r="EUV80" s="65"/>
      <c r="EUW80" s="69"/>
      <c r="EUX80" s="69"/>
      <c r="EUY80" s="70"/>
      <c r="EUZ80" s="70"/>
      <c r="EVA80" s="70"/>
      <c r="EVB80" s="71"/>
      <c r="EVD80" s="65"/>
      <c r="EVE80" s="69"/>
      <c r="EVF80" s="69"/>
      <c r="EVG80" s="70"/>
      <c r="EVH80" s="70"/>
      <c r="EVI80" s="70"/>
      <c r="EVJ80" s="71"/>
      <c r="EVL80" s="65"/>
      <c r="EVM80" s="69"/>
      <c r="EVN80" s="69"/>
      <c r="EVO80" s="70"/>
      <c r="EVP80" s="70"/>
      <c r="EVQ80" s="70"/>
      <c r="EVR80" s="71"/>
      <c r="EVT80" s="65"/>
      <c r="EVU80" s="69"/>
      <c r="EVV80" s="69"/>
      <c r="EVW80" s="70"/>
      <c r="EVX80" s="70"/>
      <c r="EVY80" s="70"/>
      <c r="EVZ80" s="71"/>
      <c r="EWB80" s="65"/>
      <c r="EWC80" s="69"/>
      <c r="EWD80" s="69"/>
      <c r="EWE80" s="70"/>
      <c r="EWF80" s="70"/>
      <c r="EWG80" s="70"/>
      <c r="EWH80" s="71"/>
      <c r="EWJ80" s="65"/>
      <c r="EWK80" s="69"/>
      <c r="EWL80" s="69"/>
      <c r="EWM80" s="70"/>
      <c r="EWN80" s="70"/>
      <c r="EWO80" s="70"/>
      <c r="EWP80" s="71"/>
      <c r="EWR80" s="65"/>
      <c r="EWS80" s="69"/>
      <c r="EWT80" s="69"/>
      <c r="EWU80" s="70"/>
      <c r="EWV80" s="70"/>
      <c r="EWW80" s="70"/>
      <c r="EWX80" s="71"/>
      <c r="EWZ80" s="65"/>
      <c r="EXA80" s="69"/>
      <c r="EXB80" s="69"/>
      <c r="EXC80" s="70"/>
      <c r="EXD80" s="70"/>
      <c r="EXE80" s="70"/>
      <c r="EXF80" s="71"/>
      <c r="EXH80" s="65"/>
      <c r="EXI80" s="69"/>
      <c r="EXJ80" s="69"/>
      <c r="EXK80" s="70"/>
      <c r="EXL80" s="70"/>
      <c r="EXM80" s="70"/>
      <c r="EXN80" s="71"/>
      <c r="EXP80" s="65"/>
      <c r="EXQ80" s="69"/>
      <c r="EXR80" s="69"/>
      <c r="EXS80" s="70"/>
      <c r="EXT80" s="70"/>
      <c r="EXU80" s="70"/>
      <c r="EXV80" s="71"/>
      <c r="EXX80" s="65"/>
      <c r="EXY80" s="69"/>
      <c r="EXZ80" s="69"/>
      <c r="EYA80" s="70"/>
      <c r="EYB80" s="70"/>
      <c r="EYC80" s="70"/>
      <c r="EYD80" s="71"/>
      <c r="EYF80" s="65"/>
      <c r="EYG80" s="69"/>
      <c r="EYH80" s="69"/>
      <c r="EYI80" s="70"/>
      <c r="EYJ80" s="70"/>
      <c r="EYK80" s="70"/>
      <c r="EYL80" s="71"/>
      <c r="EYN80" s="65"/>
      <c r="EYO80" s="69"/>
      <c r="EYP80" s="69"/>
      <c r="EYQ80" s="70"/>
      <c r="EYR80" s="70"/>
      <c r="EYS80" s="70"/>
      <c r="EYT80" s="71"/>
      <c r="EYV80" s="65"/>
      <c r="EYW80" s="69"/>
      <c r="EYX80" s="69"/>
      <c r="EYY80" s="70"/>
      <c r="EYZ80" s="70"/>
      <c r="EZA80" s="70"/>
      <c r="EZB80" s="71"/>
      <c r="EZD80" s="65"/>
      <c r="EZE80" s="69"/>
      <c r="EZF80" s="69"/>
      <c r="EZG80" s="70"/>
      <c r="EZH80" s="70"/>
      <c r="EZI80" s="70"/>
      <c r="EZJ80" s="71"/>
      <c r="EZL80" s="65"/>
      <c r="EZM80" s="69"/>
      <c r="EZN80" s="69"/>
      <c r="EZO80" s="70"/>
      <c r="EZP80" s="70"/>
      <c r="EZQ80" s="70"/>
      <c r="EZR80" s="71"/>
      <c r="EZT80" s="65"/>
      <c r="EZU80" s="69"/>
      <c r="EZV80" s="69"/>
      <c r="EZW80" s="70"/>
      <c r="EZX80" s="70"/>
      <c r="EZY80" s="70"/>
      <c r="EZZ80" s="71"/>
      <c r="FAB80" s="65"/>
      <c r="FAC80" s="69"/>
      <c r="FAD80" s="69"/>
      <c r="FAE80" s="70"/>
      <c r="FAF80" s="70"/>
      <c r="FAG80" s="70"/>
      <c r="FAH80" s="71"/>
      <c r="FAJ80" s="65"/>
      <c r="FAK80" s="69"/>
      <c r="FAL80" s="69"/>
      <c r="FAM80" s="70"/>
      <c r="FAN80" s="70"/>
      <c r="FAO80" s="70"/>
      <c r="FAP80" s="71"/>
      <c r="FAR80" s="65"/>
      <c r="FAS80" s="69"/>
      <c r="FAT80" s="69"/>
      <c r="FAU80" s="70"/>
      <c r="FAV80" s="70"/>
      <c r="FAW80" s="70"/>
      <c r="FAX80" s="71"/>
      <c r="FAZ80" s="65"/>
      <c r="FBA80" s="69"/>
      <c r="FBB80" s="69"/>
      <c r="FBC80" s="70"/>
      <c r="FBD80" s="70"/>
      <c r="FBE80" s="70"/>
      <c r="FBF80" s="71"/>
      <c r="FBH80" s="65"/>
      <c r="FBI80" s="69"/>
      <c r="FBJ80" s="69"/>
      <c r="FBK80" s="70"/>
      <c r="FBL80" s="70"/>
      <c r="FBM80" s="70"/>
      <c r="FBN80" s="71"/>
      <c r="FBP80" s="65"/>
      <c r="FBQ80" s="69"/>
      <c r="FBR80" s="69"/>
      <c r="FBS80" s="70"/>
      <c r="FBT80" s="70"/>
      <c r="FBU80" s="70"/>
      <c r="FBV80" s="71"/>
      <c r="FBX80" s="65"/>
      <c r="FBY80" s="69"/>
      <c r="FBZ80" s="69"/>
      <c r="FCA80" s="70"/>
      <c r="FCB80" s="70"/>
      <c r="FCC80" s="70"/>
      <c r="FCD80" s="71"/>
      <c r="FCF80" s="65"/>
      <c r="FCG80" s="69"/>
      <c r="FCH80" s="69"/>
      <c r="FCI80" s="70"/>
      <c r="FCJ80" s="70"/>
      <c r="FCK80" s="70"/>
      <c r="FCL80" s="71"/>
      <c r="FCN80" s="65"/>
      <c r="FCO80" s="69"/>
      <c r="FCP80" s="69"/>
      <c r="FCQ80" s="70"/>
      <c r="FCR80" s="70"/>
      <c r="FCS80" s="70"/>
      <c r="FCT80" s="71"/>
      <c r="FCV80" s="65"/>
      <c r="FCW80" s="69"/>
      <c r="FCX80" s="69"/>
      <c r="FCY80" s="70"/>
      <c r="FCZ80" s="70"/>
      <c r="FDA80" s="70"/>
      <c r="FDB80" s="71"/>
      <c r="FDD80" s="65"/>
      <c r="FDE80" s="69"/>
      <c r="FDF80" s="69"/>
      <c r="FDG80" s="70"/>
      <c r="FDH80" s="70"/>
      <c r="FDI80" s="70"/>
      <c r="FDJ80" s="71"/>
      <c r="FDL80" s="65"/>
      <c r="FDM80" s="69"/>
      <c r="FDN80" s="69"/>
      <c r="FDO80" s="70"/>
      <c r="FDP80" s="70"/>
      <c r="FDQ80" s="70"/>
      <c r="FDR80" s="71"/>
      <c r="FDT80" s="65"/>
      <c r="FDU80" s="69"/>
      <c r="FDV80" s="69"/>
      <c r="FDW80" s="70"/>
      <c r="FDX80" s="70"/>
      <c r="FDY80" s="70"/>
      <c r="FDZ80" s="71"/>
      <c r="FEB80" s="65"/>
      <c r="FEC80" s="69"/>
      <c r="FED80" s="69"/>
      <c r="FEE80" s="70"/>
      <c r="FEF80" s="70"/>
      <c r="FEG80" s="70"/>
      <c r="FEH80" s="71"/>
      <c r="FEJ80" s="65"/>
      <c r="FEK80" s="69"/>
      <c r="FEL80" s="69"/>
      <c r="FEM80" s="70"/>
      <c r="FEN80" s="70"/>
      <c r="FEO80" s="70"/>
      <c r="FEP80" s="71"/>
      <c r="FER80" s="65"/>
      <c r="FES80" s="69"/>
      <c r="FET80" s="69"/>
      <c r="FEU80" s="70"/>
      <c r="FEV80" s="70"/>
      <c r="FEW80" s="70"/>
      <c r="FEX80" s="71"/>
      <c r="FEZ80" s="65"/>
      <c r="FFA80" s="69"/>
      <c r="FFB80" s="69"/>
      <c r="FFC80" s="70"/>
      <c r="FFD80" s="70"/>
      <c r="FFE80" s="70"/>
      <c r="FFF80" s="71"/>
      <c r="FFH80" s="65"/>
      <c r="FFI80" s="69"/>
      <c r="FFJ80" s="69"/>
      <c r="FFK80" s="70"/>
      <c r="FFL80" s="70"/>
      <c r="FFM80" s="70"/>
      <c r="FFN80" s="71"/>
      <c r="FFP80" s="65"/>
      <c r="FFQ80" s="69"/>
      <c r="FFR80" s="69"/>
      <c r="FFS80" s="70"/>
      <c r="FFT80" s="70"/>
      <c r="FFU80" s="70"/>
      <c r="FFV80" s="71"/>
      <c r="FFX80" s="65"/>
      <c r="FFY80" s="69"/>
      <c r="FFZ80" s="69"/>
      <c r="FGA80" s="70"/>
      <c r="FGB80" s="70"/>
      <c r="FGC80" s="70"/>
      <c r="FGD80" s="71"/>
      <c r="FGF80" s="65"/>
      <c r="FGG80" s="69"/>
      <c r="FGH80" s="69"/>
      <c r="FGI80" s="70"/>
      <c r="FGJ80" s="70"/>
      <c r="FGK80" s="70"/>
      <c r="FGL80" s="71"/>
      <c r="FGN80" s="65"/>
      <c r="FGO80" s="69"/>
      <c r="FGP80" s="69"/>
      <c r="FGQ80" s="70"/>
      <c r="FGR80" s="70"/>
      <c r="FGS80" s="70"/>
      <c r="FGT80" s="71"/>
      <c r="FGV80" s="65"/>
      <c r="FGW80" s="69"/>
      <c r="FGX80" s="69"/>
      <c r="FGY80" s="70"/>
      <c r="FGZ80" s="70"/>
      <c r="FHA80" s="70"/>
      <c r="FHB80" s="71"/>
      <c r="FHD80" s="65"/>
      <c r="FHE80" s="69"/>
      <c r="FHF80" s="69"/>
      <c r="FHG80" s="70"/>
      <c r="FHH80" s="70"/>
      <c r="FHI80" s="70"/>
      <c r="FHJ80" s="71"/>
      <c r="FHL80" s="65"/>
      <c r="FHM80" s="69"/>
      <c r="FHN80" s="69"/>
      <c r="FHO80" s="70"/>
      <c r="FHP80" s="70"/>
      <c r="FHQ80" s="70"/>
      <c r="FHR80" s="71"/>
      <c r="FHT80" s="65"/>
      <c r="FHU80" s="69"/>
      <c r="FHV80" s="69"/>
      <c r="FHW80" s="70"/>
      <c r="FHX80" s="70"/>
      <c r="FHY80" s="70"/>
      <c r="FHZ80" s="71"/>
      <c r="FIB80" s="65"/>
      <c r="FIC80" s="69"/>
      <c r="FID80" s="69"/>
      <c r="FIE80" s="70"/>
      <c r="FIF80" s="70"/>
      <c r="FIG80" s="70"/>
      <c r="FIH80" s="71"/>
      <c r="FIJ80" s="65"/>
      <c r="FIK80" s="69"/>
      <c r="FIL80" s="69"/>
      <c r="FIM80" s="70"/>
      <c r="FIN80" s="70"/>
      <c r="FIO80" s="70"/>
      <c r="FIP80" s="71"/>
      <c r="FIR80" s="65"/>
      <c r="FIS80" s="69"/>
      <c r="FIT80" s="69"/>
      <c r="FIU80" s="70"/>
      <c r="FIV80" s="70"/>
      <c r="FIW80" s="70"/>
      <c r="FIX80" s="71"/>
      <c r="FIZ80" s="65"/>
      <c r="FJA80" s="69"/>
      <c r="FJB80" s="69"/>
      <c r="FJC80" s="70"/>
      <c r="FJD80" s="70"/>
      <c r="FJE80" s="70"/>
      <c r="FJF80" s="71"/>
      <c r="FJH80" s="65"/>
      <c r="FJI80" s="69"/>
      <c r="FJJ80" s="69"/>
      <c r="FJK80" s="70"/>
      <c r="FJL80" s="70"/>
      <c r="FJM80" s="70"/>
      <c r="FJN80" s="71"/>
      <c r="FJP80" s="65"/>
      <c r="FJQ80" s="69"/>
      <c r="FJR80" s="69"/>
      <c r="FJS80" s="70"/>
      <c r="FJT80" s="70"/>
      <c r="FJU80" s="70"/>
      <c r="FJV80" s="71"/>
      <c r="FJX80" s="65"/>
      <c r="FJY80" s="69"/>
      <c r="FJZ80" s="69"/>
      <c r="FKA80" s="70"/>
      <c r="FKB80" s="70"/>
      <c r="FKC80" s="70"/>
      <c r="FKD80" s="71"/>
      <c r="FKF80" s="65"/>
      <c r="FKG80" s="69"/>
      <c r="FKH80" s="69"/>
      <c r="FKI80" s="70"/>
      <c r="FKJ80" s="70"/>
      <c r="FKK80" s="70"/>
      <c r="FKL80" s="71"/>
      <c r="FKN80" s="65"/>
      <c r="FKO80" s="69"/>
      <c r="FKP80" s="69"/>
      <c r="FKQ80" s="70"/>
      <c r="FKR80" s="70"/>
      <c r="FKS80" s="70"/>
      <c r="FKT80" s="71"/>
      <c r="FKV80" s="65"/>
      <c r="FKW80" s="69"/>
      <c r="FKX80" s="69"/>
      <c r="FKY80" s="70"/>
      <c r="FKZ80" s="70"/>
      <c r="FLA80" s="70"/>
      <c r="FLB80" s="71"/>
      <c r="FLD80" s="65"/>
      <c r="FLE80" s="69"/>
      <c r="FLF80" s="69"/>
      <c r="FLG80" s="70"/>
      <c r="FLH80" s="70"/>
      <c r="FLI80" s="70"/>
      <c r="FLJ80" s="71"/>
      <c r="FLL80" s="65"/>
      <c r="FLM80" s="69"/>
      <c r="FLN80" s="69"/>
      <c r="FLO80" s="70"/>
      <c r="FLP80" s="70"/>
      <c r="FLQ80" s="70"/>
      <c r="FLR80" s="71"/>
      <c r="FLT80" s="65"/>
      <c r="FLU80" s="69"/>
      <c r="FLV80" s="69"/>
      <c r="FLW80" s="70"/>
      <c r="FLX80" s="70"/>
      <c r="FLY80" s="70"/>
      <c r="FLZ80" s="71"/>
      <c r="FMB80" s="65"/>
      <c r="FMC80" s="69"/>
      <c r="FMD80" s="69"/>
      <c r="FME80" s="70"/>
      <c r="FMF80" s="70"/>
      <c r="FMG80" s="70"/>
      <c r="FMH80" s="71"/>
      <c r="FMJ80" s="65"/>
      <c r="FMK80" s="69"/>
      <c r="FML80" s="69"/>
      <c r="FMM80" s="70"/>
      <c r="FMN80" s="70"/>
      <c r="FMO80" s="70"/>
      <c r="FMP80" s="71"/>
      <c r="FMR80" s="65"/>
      <c r="FMS80" s="69"/>
      <c r="FMT80" s="69"/>
      <c r="FMU80" s="70"/>
      <c r="FMV80" s="70"/>
      <c r="FMW80" s="70"/>
      <c r="FMX80" s="71"/>
      <c r="FMZ80" s="65"/>
      <c r="FNA80" s="69"/>
      <c r="FNB80" s="69"/>
      <c r="FNC80" s="70"/>
      <c r="FND80" s="70"/>
      <c r="FNE80" s="70"/>
      <c r="FNF80" s="71"/>
      <c r="FNH80" s="65"/>
      <c r="FNI80" s="69"/>
      <c r="FNJ80" s="69"/>
      <c r="FNK80" s="70"/>
      <c r="FNL80" s="70"/>
      <c r="FNM80" s="70"/>
      <c r="FNN80" s="71"/>
      <c r="FNP80" s="65"/>
      <c r="FNQ80" s="69"/>
      <c r="FNR80" s="69"/>
      <c r="FNS80" s="70"/>
      <c r="FNT80" s="70"/>
      <c r="FNU80" s="70"/>
      <c r="FNV80" s="71"/>
      <c r="FNX80" s="65"/>
      <c r="FNY80" s="69"/>
      <c r="FNZ80" s="69"/>
      <c r="FOA80" s="70"/>
      <c r="FOB80" s="70"/>
      <c r="FOC80" s="70"/>
      <c r="FOD80" s="71"/>
      <c r="FOF80" s="65"/>
      <c r="FOG80" s="69"/>
      <c r="FOH80" s="69"/>
      <c r="FOI80" s="70"/>
      <c r="FOJ80" s="70"/>
      <c r="FOK80" s="70"/>
      <c r="FOL80" s="71"/>
      <c r="FON80" s="65"/>
      <c r="FOO80" s="69"/>
      <c r="FOP80" s="69"/>
      <c r="FOQ80" s="70"/>
      <c r="FOR80" s="70"/>
      <c r="FOS80" s="70"/>
      <c r="FOT80" s="71"/>
      <c r="FOV80" s="65"/>
      <c r="FOW80" s="69"/>
      <c r="FOX80" s="69"/>
      <c r="FOY80" s="70"/>
      <c r="FOZ80" s="70"/>
      <c r="FPA80" s="70"/>
      <c r="FPB80" s="71"/>
      <c r="FPD80" s="65"/>
      <c r="FPE80" s="69"/>
      <c r="FPF80" s="69"/>
      <c r="FPG80" s="70"/>
      <c r="FPH80" s="70"/>
      <c r="FPI80" s="70"/>
      <c r="FPJ80" s="71"/>
      <c r="FPL80" s="65"/>
      <c r="FPM80" s="69"/>
      <c r="FPN80" s="69"/>
      <c r="FPO80" s="70"/>
      <c r="FPP80" s="70"/>
      <c r="FPQ80" s="70"/>
      <c r="FPR80" s="71"/>
      <c r="FPT80" s="65"/>
      <c r="FPU80" s="69"/>
      <c r="FPV80" s="69"/>
      <c r="FPW80" s="70"/>
      <c r="FPX80" s="70"/>
      <c r="FPY80" s="70"/>
      <c r="FPZ80" s="71"/>
      <c r="FQB80" s="65"/>
      <c r="FQC80" s="69"/>
      <c r="FQD80" s="69"/>
      <c r="FQE80" s="70"/>
      <c r="FQF80" s="70"/>
      <c r="FQG80" s="70"/>
      <c r="FQH80" s="71"/>
      <c r="FQJ80" s="65"/>
      <c r="FQK80" s="69"/>
      <c r="FQL80" s="69"/>
      <c r="FQM80" s="70"/>
      <c r="FQN80" s="70"/>
      <c r="FQO80" s="70"/>
      <c r="FQP80" s="71"/>
      <c r="FQR80" s="65"/>
      <c r="FQS80" s="69"/>
      <c r="FQT80" s="69"/>
      <c r="FQU80" s="70"/>
      <c r="FQV80" s="70"/>
      <c r="FQW80" s="70"/>
      <c r="FQX80" s="71"/>
      <c r="FQZ80" s="65"/>
      <c r="FRA80" s="69"/>
      <c r="FRB80" s="69"/>
      <c r="FRC80" s="70"/>
      <c r="FRD80" s="70"/>
      <c r="FRE80" s="70"/>
      <c r="FRF80" s="71"/>
      <c r="FRH80" s="65"/>
      <c r="FRI80" s="69"/>
      <c r="FRJ80" s="69"/>
      <c r="FRK80" s="70"/>
      <c r="FRL80" s="70"/>
      <c r="FRM80" s="70"/>
      <c r="FRN80" s="71"/>
      <c r="FRP80" s="65"/>
      <c r="FRQ80" s="69"/>
      <c r="FRR80" s="69"/>
      <c r="FRS80" s="70"/>
      <c r="FRT80" s="70"/>
      <c r="FRU80" s="70"/>
      <c r="FRV80" s="71"/>
      <c r="FRX80" s="65"/>
      <c r="FRY80" s="69"/>
      <c r="FRZ80" s="69"/>
      <c r="FSA80" s="70"/>
      <c r="FSB80" s="70"/>
      <c r="FSC80" s="70"/>
      <c r="FSD80" s="71"/>
      <c r="FSF80" s="65"/>
      <c r="FSG80" s="69"/>
      <c r="FSH80" s="69"/>
      <c r="FSI80" s="70"/>
      <c r="FSJ80" s="70"/>
      <c r="FSK80" s="70"/>
      <c r="FSL80" s="71"/>
      <c r="FSN80" s="65"/>
      <c r="FSO80" s="69"/>
      <c r="FSP80" s="69"/>
      <c r="FSQ80" s="70"/>
      <c r="FSR80" s="70"/>
      <c r="FSS80" s="70"/>
      <c r="FST80" s="71"/>
      <c r="FSV80" s="65"/>
      <c r="FSW80" s="69"/>
      <c r="FSX80" s="69"/>
      <c r="FSY80" s="70"/>
      <c r="FSZ80" s="70"/>
      <c r="FTA80" s="70"/>
      <c r="FTB80" s="71"/>
      <c r="FTD80" s="65"/>
      <c r="FTE80" s="69"/>
      <c r="FTF80" s="69"/>
      <c r="FTG80" s="70"/>
      <c r="FTH80" s="70"/>
      <c r="FTI80" s="70"/>
      <c r="FTJ80" s="71"/>
      <c r="FTL80" s="65"/>
      <c r="FTM80" s="69"/>
      <c r="FTN80" s="69"/>
      <c r="FTO80" s="70"/>
      <c r="FTP80" s="70"/>
      <c r="FTQ80" s="70"/>
      <c r="FTR80" s="71"/>
      <c r="FTT80" s="65"/>
      <c r="FTU80" s="69"/>
      <c r="FTV80" s="69"/>
      <c r="FTW80" s="70"/>
      <c r="FTX80" s="70"/>
      <c r="FTY80" s="70"/>
      <c r="FTZ80" s="71"/>
      <c r="FUB80" s="65"/>
      <c r="FUC80" s="69"/>
      <c r="FUD80" s="69"/>
      <c r="FUE80" s="70"/>
      <c r="FUF80" s="70"/>
      <c r="FUG80" s="70"/>
      <c r="FUH80" s="71"/>
      <c r="FUJ80" s="65"/>
      <c r="FUK80" s="69"/>
      <c r="FUL80" s="69"/>
      <c r="FUM80" s="70"/>
      <c r="FUN80" s="70"/>
      <c r="FUO80" s="70"/>
      <c r="FUP80" s="71"/>
      <c r="FUR80" s="65"/>
      <c r="FUS80" s="69"/>
      <c r="FUT80" s="69"/>
      <c r="FUU80" s="70"/>
      <c r="FUV80" s="70"/>
      <c r="FUW80" s="70"/>
      <c r="FUX80" s="71"/>
      <c r="FUZ80" s="65"/>
      <c r="FVA80" s="69"/>
      <c r="FVB80" s="69"/>
      <c r="FVC80" s="70"/>
      <c r="FVD80" s="70"/>
      <c r="FVE80" s="70"/>
      <c r="FVF80" s="71"/>
      <c r="FVH80" s="65"/>
      <c r="FVI80" s="69"/>
      <c r="FVJ80" s="69"/>
      <c r="FVK80" s="70"/>
      <c r="FVL80" s="70"/>
      <c r="FVM80" s="70"/>
      <c r="FVN80" s="71"/>
      <c r="FVP80" s="65"/>
      <c r="FVQ80" s="69"/>
      <c r="FVR80" s="69"/>
      <c r="FVS80" s="70"/>
      <c r="FVT80" s="70"/>
      <c r="FVU80" s="70"/>
      <c r="FVV80" s="71"/>
      <c r="FVX80" s="65"/>
      <c r="FVY80" s="69"/>
      <c r="FVZ80" s="69"/>
      <c r="FWA80" s="70"/>
      <c r="FWB80" s="70"/>
      <c r="FWC80" s="70"/>
      <c r="FWD80" s="71"/>
      <c r="FWF80" s="65"/>
      <c r="FWG80" s="69"/>
      <c r="FWH80" s="69"/>
      <c r="FWI80" s="70"/>
      <c r="FWJ80" s="70"/>
      <c r="FWK80" s="70"/>
      <c r="FWL80" s="71"/>
      <c r="FWN80" s="65"/>
      <c r="FWO80" s="69"/>
      <c r="FWP80" s="69"/>
      <c r="FWQ80" s="70"/>
      <c r="FWR80" s="70"/>
      <c r="FWS80" s="70"/>
      <c r="FWT80" s="71"/>
      <c r="FWV80" s="65"/>
      <c r="FWW80" s="69"/>
      <c r="FWX80" s="69"/>
      <c r="FWY80" s="70"/>
      <c r="FWZ80" s="70"/>
      <c r="FXA80" s="70"/>
      <c r="FXB80" s="71"/>
      <c r="FXD80" s="65"/>
      <c r="FXE80" s="69"/>
      <c r="FXF80" s="69"/>
      <c r="FXG80" s="70"/>
      <c r="FXH80" s="70"/>
      <c r="FXI80" s="70"/>
      <c r="FXJ80" s="71"/>
      <c r="FXL80" s="65"/>
      <c r="FXM80" s="69"/>
      <c r="FXN80" s="69"/>
      <c r="FXO80" s="70"/>
      <c r="FXP80" s="70"/>
      <c r="FXQ80" s="70"/>
      <c r="FXR80" s="71"/>
      <c r="FXT80" s="65"/>
      <c r="FXU80" s="69"/>
      <c r="FXV80" s="69"/>
      <c r="FXW80" s="70"/>
      <c r="FXX80" s="70"/>
      <c r="FXY80" s="70"/>
      <c r="FXZ80" s="71"/>
      <c r="FYB80" s="65"/>
      <c r="FYC80" s="69"/>
      <c r="FYD80" s="69"/>
      <c r="FYE80" s="70"/>
      <c r="FYF80" s="70"/>
      <c r="FYG80" s="70"/>
      <c r="FYH80" s="71"/>
      <c r="FYJ80" s="65"/>
      <c r="FYK80" s="69"/>
      <c r="FYL80" s="69"/>
      <c r="FYM80" s="70"/>
      <c r="FYN80" s="70"/>
      <c r="FYO80" s="70"/>
      <c r="FYP80" s="71"/>
      <c r="FYR80" s="65"/>
      <c r="FYS80" s="69"/>
      <c r="FYT80" s="69"/>
      <c r="FYU80" s="70"/>
      <c r="FYV80" s="70"/>
      <c r="FYW80" s="70"/>
      <c r="FYX80" s="71"/>
      <c r="FYZ80" s="65"/>
      <c r="FZA80" s="69"/>
      <c r="FZB80" s="69"/>
      <c r="FZC80" s="70"/>
      <c r="FZD80" s="70"/>
      <c r="FZE80" s="70"/>
      <c r="FZF80" s="71"/>
      <c r="FZH80" s="65"/>
      <c r="FZI80" s="69"/>
      <c r="FZJ80" s="69"/>
      <c r="FZK80" s="70"/>
      <c r="FZL80" s="70"/>
      <c r="FZM80" s="70"/>
      <c r="FZN80" s="71"/>
      <c r="FZP80" s="65"/>
      <c r="FZQ80" s="69"/>
      <c r="FZR80" s="69"/>
      <c r="FZS80" s="70"/>
      <c r="FZT80" s="70"/>
      <c r="FZU80" s="70"/>
      <c r="FZV80" s="71"/>
      <c r="FZX80" s="65"/>
      <c r="FZY80" s="69"/>
      <c r="FZZ80" s="69"/>
      <c r="GAA80" s="70"/>
      <c r="GAB80" s="70"/>
      <c r="GAC80" s="70"/>
      <c r="GAD80" s="71"/>
      <c r="GAF80" s="65"/>
      <c r="GAG80" s="69"/>
      <c r="GAH80" s="69"/>
      <c r="GAI80" s="70"/>
      <c r="GAJ80" s="70"/>
      <c r="GAK80" s="70"/>
      <c r="GAL80" s="71"/>
      <c r="GAN80" s="65"/>
      <c r="GAO80" s="69"/>
      <c r="GAP80" s="69"/>
      <c r="GAQ80" s="70"/>
      <c r="GAR80" s="70"/>
      <c r="GAS80" s="70"/>
      <c r="GAT80" s="71"/>
      <c r="GAV80" s="65"/>
      <c r="GAW80" s="69"/>
      <c r="GAX80" s="69"/>
      <c r="GAY80" s="70"/>
      <c r="GAZ80" s="70"/>
      <c r="GBA80" s="70"/>
      <c r="GBB80" s="71"/>
      <c r="GBD80" s="65"/>
      <c r="GBE80" s="69"/>
      <c r="GBF80" s="69"/>
      <c r="GBG80" s="70"/>
      <c r="GBH80" s="70"/>
      <c r="GBI80" s="70"/>
      <c r="GBJ80" s="71"/>
      <c r="GBL80" s="65"/>
      <c r="GBM80" s="69"/>
      <c r="GBN80" s="69"/>
      <c r="GBO80" s="70"/>
      <c r="GBP80" s="70"/>
      <c r="GBQ80" s="70"/>
      <c r="GBR80" s="71"/>
      <c r="GBT80" s="65"/>
      <c r="GBU80" s="69"/>
      <c r="GBV80" s="69"/>
      <c r="GBW80" s="70"/>
      <c r="GBX80" s="70"/>
      <c r="GBY80" s="70"/>
      <c r="GBZ80" s="71"/>
      <c r="GCB80" s="65"/>
      <c r="GCC80" s="69"/>
      <c r="GCD80" s="69"/>
      <c r="GCE80" s="70"/>
      <c r="GCF80" s="70"/>
      <c r="GCG80" s="70"/>
      <c r="GCH80" s="71"/>
      <c r="GCJ80" s="65"/>
      <c r="GCK80" s="69"/>
      <c r="GCL80" s="69"/>
      <c r="GCM80" s="70"/>
      <c r="GCN80" s="70"/>
      <c r="GCO80" s="70"/>
      <c r="GCP80" s="71"/>
      <c r="GCR80" s="65"/>
      <c r="GCS80" s="69"/>
      <c r="GCT80" s="69"/>
      <c r="GCU80" s="70"/>
      <c r="GCV80" s="70"/>
      <c r="GCW80" s="70"/>
      <c r="GCX80" s="71"/>
      <c r="GCZ80" s="65"/>
      <c r="GDA80" s="69"/>
      <c r="GDB80" s="69"/>
      <c r="GDC80" s="70"/>
      <c r="GDD80" s="70"/>
      <c r="GDE80" s="70"/>
      <c r="GDF80" s="71"/>
      <c r="GDH80" s="65"/>
      <c r="GDI80" s="69"/>
      <c r="GDJ80" s="69"/>
      <c r="GDK80" s="70"/>
      <c r="GDL80" s="70"/>
      <c r="GDM80" s="70"/>
      <c r="GDN80" s="71"/>
      <c r="GDP80" s="65"/>
      <c r="GDQ80" s="69"/>
      <c r="GDR80" s="69"/>
      <c r="GDS80" s="70"/>
      <c r="GDT80" s="70"/>
      <c r="GDU80" s="70"/>
      <c r="GDV80" s="71"/>
      <c r="GDX80" s="65"/>
      <c r="GDY80" s="69"/>
      <c r="GDZ80" s="69"/>
      <c r="GEA80" s="70"/>
      <c r="GEB80" s="70"/>
      <c r="GEC80" s="70"/>
      <c r="GED80" s="71"/>
      <c r="GEF80" s="65"/>
      <c r="GEG80" s="69"/>
      <c r="GEH80" s="69"/>
      <c r="GEI80" s="70"/>
      <c r="GEJ80" s="70"/>
      <c r="GEK80" s="70"/>
      <c r="GEL80" s="71"/>
      <c r="GEN80" s="65"/>
      <c r="GEO80" s="69"/>
      <c r="GEP80" s="69"/>
      <c r="GEQ80" s="70"/>
      <c r="GER80" s="70"/>
      <c r="GES80" s="70"/>
      <c r="GET80" s="71"/>
      <c r="GEV80" s="65"/>
      <c r="GEW80" s="69"/>
      <c r="GEX80" s="69"/>
      <c r="GEY80" s="70"/>
      <c r="GEZ80" s="70"/>
      <c r="GFA80" s="70"/>
      <c r="GFB80" s="71"/>
      <c r="GFD80" s="65"/>
      <c r="GFE80" s="69"/>
      <c r="GFF80" s="69"/>
      <c r="GFG80" s="70"/>
      <c r="GFH80" s="70"/>
      <c r="GFI80" s="70"/>
      <c r="GFJ80" s="71"/>
      <c r="GFL80" s="65"/>
      <c r="GFM80" s="69"/>
      <c r="GFN80" s="69"/>
      <c r="GFO80" s="70"/>
      <c r="GFP80" s="70"/>
      <c r="GFQ80" s="70"/>
      <c r="GFR80" s="71"/>
      <c r="GFT80" s="65"/>
      <c r="GFU80" s="69"/>
      <c r="GFV80" s="69"/>
      <c r="GFW80" s="70"/>
      <c r="GFX80" s="70"/>
      <c r="GFY80" s="70"/>
      <c r="GFZ80" s="71"/>
      <c r="GGB80" s="65"/>
      <c r="GGC80" s="69"/>
      <c r="GGD80" s="69"/>
      <c r="GGE80" s="70"/>
      <c r="GGF80" s="70"/>
      <c r="GGG80" s="70"/>
      <c r="GGH80" s="71"/>
      <c r="GGJ80" s="65"/>
      <c r="GGK80" s="69"/>
      <c r="GGL80" s="69"/>
      <c r="GGM80" s="70"/>
      <c r="GGN80" s="70"/>
      <c r="GGO80" s="70"/>
      <c r="GGP80" s="71"/>
      <c r="GGR80" s="65"/>
      <c r="GGS80" s="69"/>
      <c r="GGT80" s="69"/>
      <c r="GGU80" s="70"/>
      <c r="GGV80" s="70"/>
      <c r="GGW80" s="70"/>
      <c r="GGX80" s="71"/>
      <c r="GGZ80" s="65"/>
      <c r="GHA80" s="69"/>
      <c r="GHB80" s="69"/>
      <c r="GHC80" s="70"/>
      <c r="GHD80" s="70"/>
      <c r="GHE80" s="70"/>
      <c r="GHF80" s="71"/>
      <c r="GHH80" s="65"/>
      <c r="GHI80" s="69"/>
      <c r="GHJ80" s="69"/>
      <c r="GHK80" s="70"/>
      <c r="GHL80" s="70"/>
      <c r="GHM80" s="70"/>
      <c r="GHN80" s="71"/>
      <c r="GHP80" s="65"/>
      <c r="GHQ80" s="69"/>
      <c r="GHR80" s="69"/>
      <c r="GHS80" s="70"/>
      <c r="GHT80" s="70"/>
      <c r="GHU80" s="70"/>
      <c r="GHV80" s="71"/>
      <c r="GHX80" s="65"/>
      <c r="GHY80" s="69"/>
      <c r="GHZ80" s="69"/>
      <c r="GIA80" s="70"/>
      <c r="GIB80" s="70"/>
      <c r="GIC80" s="70"/>
      <c r="GID80" s="71"/>
      <c r="GIF80" s="65"/>
      <c r="GIG80" s="69"/>
      <c r="GIH80" s="69"/>
      <c r="GII80" s="70"/>
      <c r="GIJ80" s="70"/>
      <c r="GIK80" s="70"/>
      <c r="GIL80" s="71"/>
      <c r="GIN80" s="65"/>
      <c r="GIO80" s="69"/>
      <c r="GIP80" s="69"/>
      <c r="GIQ80" s="70"/>
      <c r="GIR80" s="70"/>
      <c r="GIS80" s="70"/>
      <c r="GIT80" s="71"/>
      <c r="GIV80" s="65"/>
      <c r="GIW80" s="69"/>
      <c r="GIX80" s="69"/>
      <c r="GIY80" s="70"/>
      <c r="GIZ80" s="70"/>
      <c r="GJA80" s="70"/>
      <c r="GJB80" s="71"/>
      <c r="GJD80" s="65"/>
      <c r="GJE80" s="69"/>
      <c r="GJF80" s="69"/>
      <c r="GJG80" s="70"/>
      <c r="GJH80" s="70"/>
      <c r="GJI80" s="70"/>
      <c r="GJJ80" s="71"/>
      <c r="GJL80" s="65"/>
      <c r="GJM80" s="69"/>
      <c r="GJN80" s="69"/>
      <c r="GJO80" s="70"/>
      <c r="GJP80" s="70"/>
      <c r="GJQ80" s="70"/>
      <c r="GJR80" s="71"/>
      <c r="GJT80" s="65"/>
      <c r="GJU80" s="69"/>
      <c r="GJV80" s="69"/>
      <c r="GJW80" s="70"/>
      <c r="GJX80" s="70"/>
      <c r="GJY80" s="70"/>
      <c r="GJZ80" s="71"/>
      <c r="GKB80" s="65"/>
      <c r="GKC80" s="69"/>
      <c r="GKD80" s="69"/>
      <c r="GKE80" s="70"/>
      <c r="GKF80" s="70"/>
      <c r="GKG80" s="70"/>
      <c r="GKH80" s="71"/>
      <c r="GKJ80" s="65"/>
      <c r="GKK80" s="69"/>
      <c r="GKL80" s="69"/>
      <c r="GKM80" s="70"/>
      <c r="GKN80" s="70"/>
      <c r="GKO80" s="70"/>
      <c r="GKP80" s="71"/>
      <c r="GKR80" s="65"/>
      <c r="GKS80" s="69"/>
      <c r="GKT80" s="69"/>
      <c r="GKU80" s="70"/>
      <c r="GKV80" s="70"/>
      <c r="GKW80" s="70"/>
      <c r="GKX80" s="71"/>
      <c r="GKZ80" s="65"/>
      <c r="GLA80" s="69"/>
      <c r="GLB80" s="69"/>
      <c r="GLC80" s="70"/>
      <c r="GLD80" s="70"/>
      <c r="GLE80" s="70"/>
      <c r="GLF80" s="71"/>
      <c r="GLH80" s="65"/>
      <c r="GLI80" s="69"/>
      <c r="GLJ80" s="69"/>
      <c r="GLK80" s="70"/>
      <c r="GLL80" s="70"/>
      <c r="GLM80" s="70"/>
      <c r="GLN80" s="71"/>
      <c r="GLP80" s="65"/>
      <c r="GLQ80" s="69"/>
      <c r="GLR80" s="69"/>
      <c r="GLS80" s="70"/>
      <c r="GLT80" s="70"/>
      <c r="GLU80" s="70"/>
      <c r="GLV80" s="71"/>
      <c r="GLX80" s="65"/>
      <c r="GLY80" s="69"/>
      <c r="GLZ80" s="69"/>
      <c r="GMA80" s="70"/>
      <c r="GMB80" s="70"/>
      <c r="GMC80" s="70"/>
      <c r="GMD80" s="71"/>
      <c r="GMF80" s="65"/>
      <c r="GMG80" s="69"/>
      <c r="GMH80" s="69"/>
      <c r="GMI80" s="70"/>
      <c r="GMJ80" s="70"/>
      <c r="GMK80" s="70"/>
      <c r="GML80" s="71"/>
      <c r="GMN80" s="65"/>
      <c r="GMO80" s="69"/>
      <c r="GMP80" s="69"/>
      <c r="GMQ80" s="70"/>
      <c r="GMR80" s="70"/>
      <c r="GMS80" s="70"/>
      <c r="GMT80" s="71"/>
      <c r="GMV80" s="65"/>
      <c r="GMW80" s="69"/>
      <c r="GMX80" s="69"/>
      <c r="GMY80" s="70"/>
      <c r="GMZ80" s="70"/>
      <c r="GNA80" s="70"/>
      <c r="GNB80" s="71"/>
      <c r="GND80" s="65"/>
      <c r="GNE80" s="69"/>
      <c r="GNF80" s="69"/>
      <c r="GNG80" s="70"/>
      <c r="GNH80" s="70"/>
      <c r="GNI80" s="70"/>
      <c r="GNJ80" s="71"/>
      <c r="GNL80" s="65"/>
      <c r="GNM80" s="69"/>
      <c r="GNN80" s="69"/>
      <c r="GNO80" s="70"/>
      <c r="GNP80" s="70"/>
      <c r="GNQ80" s="70"/>
      <c r="GNR80" s="71"/>
      <c r="GNT80" s="65"/>
      <c r="GNU80" s="69"/>
      <c r="GNV80" s="69"/>
      <c r="GNW80" s="70"/>
      <c r="GNX80" s="70"/>
      <c r="GNY80" s="70"/>
      <c r="GNZ80" s="71"/>
      <c r="GOB80" s="65"/>
      <c r="GOC80" s="69"/>
      <c r="GOD80" s="69"/>
      <c r="GOE80" s="70"/>
      <c r="GOF80" s="70"/>
      <c r="GOG80" s="70"/>
      <c r="GOH80" s="71"/>
      <c r="GOJ80" s="65"/>
      <c r="GOK80" s="69"/>
      <c r="GOL80" s="69"/>
      <c r="GOM80" s="70"/>
      <c r="GON80" s="70"/>
      <c r="GOO80" s="70"/>
      <c r="GOP80" s="71"/>
      <c r="GOR80" s="65"/>
      <c r="GOS80" s="69"/>
      <c r="GOT80" s="69"/>
      <c r="GOU80" s="70"/>
      <c r="GOV80" s="70"/>
      <c r="GOW80" s="70"/>
      <c r="GOX80" s="71"/>
      <c r="GOZ80" s="65"/>
      <c r="GPA80" s="69"/>
      <c r="GPB80" s="69"/>
      <c r="GPC80" s="70"/>
      <c r="GPD80" s="70"/>
      <c r="GPE80" s="70"/>
      <c r="GPF80" s="71"/>
      <c r="GPH80" s="65"/>
      <c r="GPI80" s="69"/>
      <c r="GPJ80" s="69"/>
      <c r="GPK80" s="70"/>
      <c r="GPL80" s="70"/>
      <c r="GPM80" s="70"/>
      <c r="GPN80" s="71"/>
      <c r="GPP80" s="65"/>
      <c r="GPQ80" s="69"/>
      <c r="GPR80" s="69"/>
      <c r="GPS80" s="70"/>
      <c r="GPT80" s="70"/>
      <c r="GPU80" s="70"/>
      <c r="GPV80" s="71"/>
      <c r="GPX80" s="65"/>
      <c r="GPY80" s="69"/>
      <c r="GPZ80" s="69"/>
      <c r="GQA80" s="70"/>
      <c r="GQB80" s="70"/>
      <c r="GQC80" s="70"/>
      <c r="GQD80" s="71"/>
      <c r="GQF80" s="65"/>
      <c r="GQG80" s="69"/>
      <c r="GQH80" s="69"/>
      <c r="GQI80" s="70"/>
      <c r="GQJ80" s="70"/>
      <c r="GQK80" s="70"/>
      <c r="GQL80" s="71"/>
      <c r="GQN80" s="65"/>
      <c r="GQO80" s="69"/>
      <c r="GQP80" s="69"/>
      <c r="GQQ80" s="70"/>
      <c r="GQR80" s="70"/>
      <c r="GQS80" s="70"/>
      <c r="GQT80" s="71"/>
      <c r="GQV80" s="65"/>
      <c r="GQW80" s="69"/>
      <c r="GQX80" s="69"/>
      <c r="GQY80" s="70"/>
      <c r="GQZ80" s="70"/>
      <c r="GRA80" s="70"/>
      <c r="GRB80" s="71"/>
      <c r="GRD80" s="65"/>
      <c r="GRE80" s="69"/>
      <c r="GRF80" s="69"/>
      <c r="GRG80" s="70"/>
      <c r="GRH80" s="70"/>
      <c r="GRI80" s="70"/>
      <c r="GRJ80" s="71"/>
      <c r="GRL80" s="65"/>
      <c r="GRM80" s="69"/>
      <c r="GRN80" s="69"/>
      <c r="GRO80" s="70"/>
      <c r="GRP80" s="70"/>
      <c r="GRQ80" s="70"/>
      <c r="GRR80" s="71"/>
      <c r="GRT80" s="65"/>
      <c r="GRU80" s="69"/>
      <c r="GRV80" s="69"/>
      <c r="GRW80" s="70"/>
      <c r="GRX80" s="70"/>
      <c r="GRY80" s="70"/>
      <c r="GRZ80" s="71"/>
      <c r="GSB80" s="65"/>
      <c r="GSC80" s="69"/>
      <c r="GSD80" s="69"/>
      <c r="GSE80" s="70"/>
      <c r="GSF80" s="70"/>
      <c r="GSG80" s="70"/>
      <c r="GSH80" s="71"/>
      <c r="GSJ80" s="65"/>
      <c r="GSK80" s="69"/>
      <c r="GSL80" s="69"/>
      <c r="GSM80" s="70"/>
      <c r="GSN80" s="70"/>
      <c r="GSO80" s="70"/>
      <c r="GSP80" s="71"/>
      <c r="GSR80" s="65"/>
      <c r="GSS80" s="69"/>
      <c r="GST80" s="69"/>
      <c r="GSU80" s="70"/>
      <c r="GSV80" s="70"/>
      <c r="GSW80" s="70"/>
      <c r="GSX80" s="71"/>
      <c r="GSZ80" s="65"/>
      <c r="GTA80" s="69"/>
      <c r="GTB80" s="69"/>
      <c r="GTC80" s="70"/>
      <c r="GTD80" s="70"/>
      <c r="GTE80" s="70"/>
      <c r="GTF80" s="71"/>
      <c r="GTH80" s="65"/>
      <c r="GTI80" s="69"/>
      <c r="GTJ80" s="69"/>
      <c r="GTK80" s="70"/>
      <c r="GTL80" s="70"/>
      <c r="GTM80" s="70"/>
      <c r="GTN80" s="71"/>
      <c r="GTP80" s="65"/>
      <c r="GTQ80" s="69"/>
      <c r="GTR80" s="69"/>
      <c r="GTS80" s="70"/>
      <c r="GTT80" s="70"/>
      <c r="GTU80" s="70"/>
      <c r="GTV80" s="71"/>
      <c r="GTX80" s="65"/>
      <c r="GTY80" s="69"/>
      <c r="GTZ80" s="69"/>
      <c r="GUA80" s="70"/>
      <c r="GUB80" s="70"/>
      <c r="GUC80" s="70"/>
      <c r="GUD80" s="71"/>
      <c r="GUF80" s="65"/>
      <c r="GUG80" s="69"/>
      <c r="GUH80" s="69"/>
      <c r="GUI80" s="70"/>
      <c r="GUJ80" s="70"/>
      <c r="GUK80" s="70"/>
      <c r="GUL80" s="71"/>
      <c r="GUN80" s="65"/>
      <c r="GUO80" s="69"/>
      <c r="GUP80" s="69"/>
      <c r="GUQ80" s="70"/>
      <c r="GUR80" s="70"/>
      <c r="GUS80" s="70"/>
      <c r="GUT80" s="71"/>
      <c r="GUV80" s="65"/>
      <c r="GUW80" s="69"/>
      <c r="GUX80" s="69"/>
      <c r="GUY80" s="70"/>
      <c r="GUZ80" s="70"/>
      <c r="GVA80" s="70"/>
      <c r="GVB80" s="71"/>
      <c r="GVD80" s="65"/>
      <c r="GVE80" s="69"/>
      <c r="GVF80" s="69"/>
      <c r="GVG80" s="70"/>
      <c r="GVH80" s="70"/>
      <c r="GVI80" s="70"/>
      <c r="GVJ80" s="71"/>
      <c r="GVL80" s="65"/>
      <c r="GVM80" s="69"/>
      <c r="GVN80" s="69"/>
      <c r="GVO80" s="70"/>
      <c r="GVP80" s="70"/>
      <c r="GVQ80" s="70"/>
      <c r="GVR80" s="71"/>
      <c r="GVT80" s="65"/>
      <c r="GVU80" s="69"/>
      <c r="GVV80" s="69"/>
      <c r="GVW80" s="70"/>
      <c r="GVX80" s="70"/>
      <c r="GVY80" s="70"/>
      <c r="GVZ80" s="71"/>
      <c r="GWB80" s="65"/>
      <c r="GWC80" s="69"/>
      <c r="GWD80" s="69"/>
      <c r="GWE80" s="70"/>
      <c r="GWF80" s="70"/>
      <c r="GWG80" s="70"/>
      <c r="GWH80" s="71"/>
      <c r="GWJ80" s="65"/>
      <c r="GWK80" s="69"/>
      <c r="GWL80" s="69"/>
      <c r="GWM80" s="70"/>
      <c r="GWN80" s="70"/>
      <c r="GWO80" s="70"/>
      <c r="GWP80" s="71"/>
      <c r="GWR80" s="65"/>
      <c r="GWS80" s="69"/>
      <c r="GWT80" s="69"/>
      <c r="GWU80" s="70"/>
      <c r="GWV80" s="70"/>
      <c r="GWW80" s="70"/>
      <c r="GWX80" s="71"/>
      <c r="GWZ80" s="65"/>
      <c r="GXA80" s="69"/>
      <c r="GXB80" s="69"/>
      <c r="GXC80" s="70"/>
      <c r="GXD80" s="70"/>
      <c r="GXE80" s="70"/>
      <c r="GXF80" s="71"/>
      <c r="GXH80" s="65"/>
      <c r="GXI80" s="69"/>
      <c r="GXJ80" s="69"/>
      <c r="GXK80" s="70"/>
      <c r="GXL80" s="70"/>
      <c r="GXM80" s="70"/>
      <c r="GXN80" s="71"/>
      <c r="GXP80" s="65"/>
      <c r="GXQ80" s="69"/>
      <c r="GXR80" s="69"/>
      <c r="GXS80" s="70"/>
      <c r="GXT80" s="70"/>
      <c r="GXU80" s="70"/>
      <c r="GXV80" s="71"/>
      <c r="GXX80" s="65"/>
      <c r="GXY80" s="69"/>
      <c r="GXZ80" s="69"/>
      <c r="GYA80" s="70"/>
      <c r="GYB80" s="70"/>
      <c r="GYC80" s="70"/>
      <c r="GYD80" s="71"/>
      <c r="GYF80" s="65"/>
      <c r="GYG80" s="69"/>
      <c r="GYH80" s="69"/>
      <c r="GYI80" s="70"/>
      <c r="GYJ80" s="70"/>
      <c r="GYK80" s="70"/>
      <c r="GYL80" s="71"/>
      <c r="GYN80" s="65"/>
      <c r="GYO80" s="69"/>
      <c r="GYP80" s="69"/>
      <c r="GYQ80" s="70"/>
      <c r="GYR80" s="70"/>
      <c r="GYS80" s="70"/>
      <c r="GYT80" s="71"/>
      <c r="GYV80" s="65"/>
      <c r="GYW80" s="69"/>
      <c r="GYX80" s="69"/>
      <c r="GYY80" s="70"/>
      <c r="GYZ80" s="70"/>
      <c r="GZA80" s="70"/>
      <c r="GZB80" s="71"/>
      <c r="GZD80" s="65"/>
      <c r="GZE80" s="69"/>
      <c r="GZF80" s="69"/>
      <c r="GZG80" s="70"/>
      <c r="GZH80" s="70"/>
      <c r="GZI80" s="70"/>
      <c r="GZJ80" s="71"/>
      <c r="GZL80" s="65"/>
      <c r="GZM80" s="69"/>
      <c r="GZN80" s="69"/>
      <c r="GZO80" s="70"/>
      <c r="GZP80" s="70"/>
      <c r="GZQ80" s="70"/>
      <c r="GZR80" s="71"/>
      <c r="GZT80" s="65"/>
      <c r="GZU80" s="69"/>
      <c r="GZV80" s="69"/>
      <c r="GZW80" s="70"/>
      <c r="GZX80" s="70"/>
      <c r="GZY80" s="70"/>
      <c r="GZZ80" s="71"/>
      <c r="HAB80" s="65"/>
      <c r="HAC80" s="69"/>
      <c r="HAD80" s="69"/>
      <c r="HAE80" s="70"/>
      <c r="HAF80" s="70"/>
      <c r="HAG80" s="70"/>
      <c r="HAH80" s="71"/>
      <c r="HAJ80" s="65"/>
      <c r="HAK80" s="69"/>
      <c r="HAL80" s="69"/>
      <c r="HAM80" s="70"/>
      <c r="HAN80" s="70"/>
      <c r="HAO80" s="70"/>
      <c r="HAP80" s="71"/>
      <c r="HAR80" s="65"/>
      <c r="HAS80" s="69"/>
      <c r="HAT80" s="69"/>
      <c r="HAU80" s="70"/>
      <c r="HAV80" s="70"/>
      <c r="HAW80" s="70"/>
      <c r="HAX80" s="71"/>
      <c r="HAZ80" s="65"/>
      <c r="HBA80" s="69"/>
      <c r="HBB80" s="69"/>
      <c r="HBC80" s="70"/>
      <c r="HBD80" s="70"/>
      <c r="HBE80" s="70"/>
      <c r="HBF80" s="71"/>
      <c r="HBH80" s="65"/>
      <c r="HBI80" s="69"/>
      <c r="HBJ80" s="69"/>
      <c r="HBK80" s="70"/>
      <c r="HBL80" s="70"/>
      <c r="HBM80" s="70"/>
      <c r="HBN80" s="71"/>
      <c r="HBP80" s="65"/>
      <c r="HBQ80" s="69"/>
      <c r="HBR80" s="69"/>
      <c r="HBS80" s="70"/>
      <c r="HBT80" s="70"/>
      <c r="HBU80" s="70"/>
      <c r="HBV80" s="71"/>
      <c r="HBX80" s="65"/>
      <c r="HBY80" s="69"/>
      <c r="HBZ80" s="69"/>
      <c r="HCA80" s="70"/>
      <c r="HCB80" s="70"/>
      <c r="HCC80" s="70"/>
      <c r="HCD80" s="71"/>
      <c r="HCF80" s="65"/>
      <c r="HCG80" s="69"/>
      <c r="HCH80" s="69"/>
      <c r="HCI80" s="70"/>
      <c r="HCJ80" s="70"/>
      <c r="HCK80" s="70"/>
      <c r="HCL80" s="71"/>
      <c r="HCN80" s="65"/>
      <c r="HCO80" s="69"/>
      <c r="HCP80" s="69"/>
      <c r="HCQ80" s="70"/>
      <c r="HCR80" s="70"/>
      <c r="HCS80" s="70"/>
      <c r="HCT80" s="71"/>
      <c r="HCV80" s="65"/>
      <c r="HCW80" s="69"/>
      <c r="HCX80" s="69"/>
      <c r="HCY80" s="70"/>
      <c r="HCZ80" s="70"/>
      <c r="HDA80" s="70"/>
      <c r="HDB80" s="71"/>
      <c r="HDD80" s="65"/>
      <c r="HDE80" s="69"/>
      <c r="HDF80" s="69"/>
      <c r="HDG80" s="70"/>
      <c r="HDH80" s="70"/>
      <c r="HDI80" s="70"/>
      <c r="HDJ80" s="71"/>
      <c r="HDL80" s="65"/>
      <c r="HDM80" s="69"/>
      <c r="HDN80" s="69"/>
      <c r="HDO80" s="70"/>
      <c r="HDP80" s="70"/>
      <c r="HDQ80" s="70"/>
      <c r="HDR80" s="71"/>
      <c r="HDT80" s="65"/>
      <c r="HDU80" s="69"/>
      <c r="HDV80" s="69"/>
      <c r="HDW80" s="70"/>
      <c r="HDX80" s="70"/>
      <c r="HDY80" s="70"/>
      <c r="HDZ80" s="71"/>
      <c r="HEB80" s="65"/>
      <c r="HEC80" s="69"/>
      <c r="HED80" s="69"/>
      <c r="HEE80" s="70"/>
      <c r="HEF80" s="70"/>
      <c r="HEG80" s="70"/>
      <c r="HEH80" s="71"/>
      <c r="HEJ80" s="65"/>
      <c r="HEK80" s="69"/>
      <c r="HEL80" s="69"/>
      <c r="HEM80" s="70"/>
      <c r="HEN80" s="70"/>
      <c r="HEO80" s="70"/>
      <c r="HEP80" s="71"/>
      <c r="HER80" s="65"/>
      <c r="HES80" s="69"/>
      <c r="HET80" s="69"/>
      <c r="HEU80" s="70"/>
      <c r="HEV80" s="70"/>
      <c r="HEW80" s="70"/>
      <c r="HEX80" s="71"/>
      <c r="HEZ80" s="65"/>
      <c r="HFA80" s="69"/>
      <c r="HFB80" s="69"/>
      <c r="HFC80" s="70"/>
      <c r="HFD80" s="70"/>
      <c r="HFE80" s="70"/>
      <c r="HFF80" s="71"/>
      <c r="HFH80" s="65"/>
      <c r="HFI80" s="69"/>
      <c r="HFJ80" s="69"/>
      <c r="HFK80" s="70"/>
      <c r="HFL80" s="70"/>
      <c r="HFM80" s="70"/>
      <c r="HFN80" s="71"/>
      <c r="HFP80" s="65"/>
      <c r="HFQ80" s="69"/>
      <c r="HFR80" s="69"/>
      <c r="HFS80" s="70"/>
      <c r="HFT80" s="70"/>
      <c r="HFU80" s="70"/>
      <c r="HFV80" s="71"/>
      <c r="HFX80" s="65"/>
      <c r="HFY80" s="69"/>
      <c r="HFZ80" s="69"/>
      <c r="HGA80" s="70"/>
      <c r="HGB80" s="70"/>
      <c r="HGC80" s="70"/>
      <c r="HGD80" s="71"/>
      <c r="HGF80" s="65"/>
      <c r="HGG80" s="69"/>
      <c r="HGH80" s="69"/>
      <c r="HGI80" s="70"/>
      <c r="HGJ80" s="70"/>
      <c r="HGK80" s="70"/>
      <c r="HGL80" s="71"/>
      <c r="HGN80" s="65"/>
      <c r="HGO80" s="69"/>
      <c r="HGP80" s="69"/>
      <c r="HGQ80" s="70"/>
      <c r="HGR80" s="70"/>
      <c r="HGS80" s="70"/>
      <c r="HGT80" s="71"/>
      <c r="HGV80" s="65"/>
      <c r="HGW80" s="69"/>
      <c r="HGX80" s="69"/>
      <c r="HGY80" s="70"/>
      <c r="HGZ80" s="70"/>
      <c r="HHA80" s="70"/>
      <c r="HHB80" s="71"/>
      <c r="HHD80" s="65"/>
      <c r="HHE80" s="69"/>
      <c r="HHF80" s="69"/>
      <c r="HHG80" s="70"/>
      <c r="HHH80" s="70"/>
      <c r="HHI80" s="70"/>
      <c r="HHJ80" s="71"/>
      <c r="HHL80" s="65"/>
      <c r="HHM80" s="69"/>
      <c r="HHN80" s="69"/>
      <c r="HHO80" s="70"/>
      <c r="HHP80" s="70"/>
      <c r="HHQ80" s="70"/>
      <c r="HHR80" s="71"/>
      <c r="HHT80" s="65"/>
      <c r="HHU80" s="69"/>
      <c r="HHV80" s="69"/>
      <c r="HHW80" s="70"/>
      <c r="HHX80" s="70"/>
      <c r="HHY80" s="70"/>
      <c r="HHZ80" s="71"/>
      <c r="HIB80" s="65"/>
      <c r="HIC80" s="69"/>
      <c r="HID80" s="69"/>
      <c r="HIE80" s="70"/>
      <c r="HIF80" s="70"/>
      <c r="HIG80" s="70"/>
      <c r="HIH80" s="71"/>
      <c r="HIJ80" s="65"/>
      <c r="HIK80" s="69"/>
      <c r="HIL80" s="69"/>
      <c r="HIM80" s="70"/>
      <c r="HIN80" s="70"/>
      <c r="HIO80" s="70"/>
      <c r="HIP80" s="71"/>
      <c r="HIR80" s="65"/>
      <c r="HIS80" s="69"/>
      <c r="HIT80" s="69"/>
      <c r="HIU80" s="70"/>
      <c r="HIV80" s="70"/>
      <c r="HIW80" s="70"/>
      <c r="HIX80" s="71"/>
      <c r="HIZ80" s="65"/>
      <c r="HJA80" s="69"/>
      <c r="HJB80" s="69"/>
      <c r="HJC80" s="70"/>
      <c r="HJD80" s="70"/>
      <c r="HJE80" s="70"/>
      <c r="HJF80" s="71"/>
      <c r="HJH80" s="65"/>
      <c r="HJI80" s="69"/>
      <c r="HJJ80" s="69"/>
      <c r="HJK80" s="70"/>
      <c r="HJL80" s="70"/>
      <c r="HJM80" s="70"/>
      <c r="HJN80" s="71"/>
      <c r="HJP80" s="65"/>
      <c r="HJQ80" s="69"/>
      <c r="HJR80" s="69"/>
      <c r="HJS80" s="70"/>
      <c r="HJT80" s="70"/>
      <c r="HJU80" s="70"/>
      <c r="HJV80" s="71"/>
      <c r="HJX80" s="65"/>
      <c r="HJY80" s="69"/>
      <c r="HJZ80" s="69"/>
      <c r="HKA80" s="70"/>
      <c r="HKB80" s="70"/>
      <c r="HKC80" s="70"/>
      <c r="HKD80" s="71"/>
      <c r="HKF80" s="65"/>
      <c r="HKG80" s="69"/>
      <c r="HKH80" s="69"/>
      <c r="HKI80" s="70"/>
      <c r="HKJ80" s="70"/>
      <c r="HKK80" s="70"/>
      <c r="HKL80" s="71"/>
      <c r="HKN80" s="65"/>
      <c r="HKO80" s="69"/>
      <c r="HKP80" s="69"/>
      <c r="HKQ80" s="70"/>
      <c r="HKR80" s="70"/>
      <c r="HKS80" s="70"/>
      <c r="HKT80" s="71"/>
      <c r="HKV80" s="65"/>
      <c r="HKW80" s="69"/>
      <c r="HKX80" s="69"/>
      <c r="HKY80" s="70"/>
      <c r="HKZ80" s="70"/>
      <c r="HLA80" s="70"/>
      <c r="HLB80" s="71"/>
      <c r="HLD80" s="65"/>
      <c r="HLE80" s="69"/>
      <c r="HLF80" s="69"/>
      <c r="HLG80" s="70"/>
      <c r="HLH80" s="70"/>
      <c r="HLI80" s="70"/>
      <c r="HLJ80" s="71"/>
      <c r="HLL80" s="65"/>
      <c r="HLM80" s="69"/>
      <c r="HLN80" s="69"/>
      <c r="HLO80" s="70"/>
      <c r="HLP80" s="70"/>
      <c r="HLQ80" s="70"/>
      <c r="HLR80" s="71"/>
      <c r="HLT80" s="65"/>
      <c r="HLU80" s="69"/>
      <c r="HLV80" s="69"/>
      <c r="HLW80" s="70"/>
      <c r="HLX80" s="70"/>
      <c r="HLY80" s="70"/>
      <c r="HLZ80" s="71"/>
      <c r="HMB80" s="65"/>
      <c r="HMC80" s="69"/>
      <c r="HMD80" s="69"/>
      <c r="HME80" s="70"/>
      <c r="HMF80" s="70"/>
      <c r="HMG80" s="70"/>
      <c r="HMH80" s="71"/>
      <c r="HMJ80" s="65"/>
      <c r="HMK80" s="69"/>
      <c r="HML80" s="69"/>
      <c r="HMM80" s="70"/>
      <c r="HMN80" s="70"/>
      <c r="HMO80" s="70"/>
      <c r="HMP80" s="71"/>
      <c r="HMR80" s="65"/>
      <c r="HMS80" s="69"/>
      <c r="HMT80" s="69"/>
      <c r="HMU80" s="70"/>
      <c r="HMV80" s="70"/>
      <c r="HMW80" s="70"/>
      <c r="HMX80" s="71"/>
      <c r="HMZ80" s="65"/>
      <c r="HNA80" s="69"/>
      <c r="HNB80" s="69"/>
      <c r="HNC80" s="70"/>
      <c r="HND80" s="70"/>
      <c r="HNE80" s="70"/>
      <c r="HNF80" s="71"/>
      <c r="HNH80" s="65"/>
      <c r="HNI80" s="69"/>
      <c r="HNJ80" s="69"/>
      <c r="HNK80" s="70"/>
      <c r="HNL80" s="70"/>
      <c r="HNM80" s="70"/>
      <c r="HNN80" s="71"/>
      <c r="HNP80" s="65"/>
      <c r="HNQ80" s="69"/>
      <c r="HNR80" s="69"/>
      <c r="HNS80" s="70"/>
      <c r="HNT80" s="70"/>
      <c r="HNU80" s="70"/>
      <c r="HNV80" s="71"/>
      <c r="HNX80" s="65"/>
      <c r="HNY80" s="69"/>
      <c r="HNZ80" s="69"/>
      <c r="HOA80" s="70"/>
      <c r="HOB80" s="70"/>
      <c r="HOC80" s="70"/>
      <c r="HOD80" s="71"/>
      <c r="HOF80" s="65"/>
      <c r="HOG80" s="69"/>
      <c r="HOH80" s="69"/>
      <c r="HOI80" s="70"/>
      <c r="HOJ80" s="70"/>
      <c r="HOK80" s="70"/>
      <c r="HOL80" s="71"/>
      <c r="HON80" s="65"/>
      <c r="HOO80" s="69"/>
      <c r="HOP80" s="69"/>
      <c r="HOQ80" s="70"/>
      <c r="HOR80" s="70"/>
      <c r="HOS80" s="70"/>
      <c r="HOT80" s="71"/>
      <c r="HOV80" s="65"/>
      <c r="HOW80" s="69"/>
      <c r="HOX80" s="69"/>
      <c r="HOY80" s="70"/>
      <c r="HOZ80" s="70"/>
      <c r="HPA80" s="70"/>
      <c r="HPB80" s="71"/>
      <c r="HPD80" s="65"/>
      <c r="HPE80" s="69"/>
      <c r="HPF80" s="69"/>
      <c r="HPG80" s="70"/>
      <c r="HPH80" s="70"/>
      <c r="HPI80" s="70"/>
      <c r="HPJ80" s="71"/>
      <c r="HPL80" s="65"/>
      <c r="HPM80" s="69"/>
      <c r="HPN80" s="69"/>
      <c r="HPO80" s="70"/>
      <c r="HPP80" s="70"/>
      <c r="HPQ80" s="70"/>
      <c r="HPR80" s="71"/>
      <c r="HPT80" s="65"/>
      <c r="HPU80" s="69"/>
      <c r="HPV80" s="69"/>
      <c r="HPW80" s="70"/>
      <c r="HPX80" s="70"/>
      <c r="HPY80" s="70"/>
      <c r="HPZ80" s="71"/>
      <c r="HQB80" s="65"/>
      <c r="HQC80" s="69"/>
      <c r="HQD80" s="69"/>
      <c r="HQE80" s="70"/>
      <c r="HQF80" s="70"/>
      <c r="HQG80" s="70"/>
      <c r="HQH80" s="71"/>
      <c r="HQJ80" s="65"/>
      <c r="HQK80" s="69"/>
      <c r="HQL80" s="69"/>
      <c r="HQM80" s="70"/>
      <c r="HQN80" s="70"/>
      <c r="HQO80" s="70"/>
      <c r="HQP80" s="71"/>
      <c r="HQR80" s="65"/>
      <c r="HQS80" s="69"/>
      <c r="HQT80" s="69"/>
      <c r="HQU80" s="70"/>
      <c r="HQV80" s="70"/>
      <c r="HQW80" s="70"/>
      <c r="HQX80" s="71"/>
      <c r="HQZ80" s="65"/>
      <c r="HRA80" s="69"/>
      <c r="HRB80" s="69"/>
      <c r="HRC80" s="70"/>
      <c r="HRD80" s="70"/>
      <c r="HRE80" s="70"/>
      <c r="HRF80" s="71"/>
      <c r="HRH80" s="65"/>
      <c r="HRI80" s="69"/>
      <c r="HRJ80" s="69"/>
      <c r="HRK80" s="70"/>
      <c r="HRL80" s="70"/>
      <c r="HRM80" s="70"/>
      <c r="HRN80" s="71"/>
      <c r="HRP80" s="65"/>
      <c r="HRQ80" s="69"/>
      <c r="HRR80" s="69"/>
      <c r="HRS80" s="70"/>
      <c r="HRT80" s="70"/>
      <c r="HRU80" s="70"/>
      <c r="HRV80" s="71"/>
      <c r="HRX80" s="65"/>
      <c r="HRY80" s="69"/>
      <c r="HRZ80" s="69"/>
      <c r="HSA80" s="70"/>
      <c r="HSB80" s="70"/>
      <c r="HSC80" s="70"/>
      <c r="HSD80" s="71"/>
      <c r="HSF80" s="65"/>
      <c r="HSG80" s="69"/>
      <c r="HSH80" s="69"/>
      <c r="HSI80" s="70"/>
      <c r="HSJ80" s="70"/>
      <c r="HSK80" s="70"/>
      <c r="HSL80" s="71"/>
      <c r="HSN80" s="65"/>
      <c r="HSO80" s="69"/>
      <c r="HSP80" s="69"/>
      <c r="HSQ80" s="70"/>
      <c r="HSR80" s="70"/>
      <c r="HSS80" s="70"/>
      <c r="HST80" s="71"/>
      <c r="HSV80" s="65"/>
      <c r="HSW80" s="69"/>
      <c r="HSX80" s="69"/>
      <c r="HSY80" s="70"/>
      <c r="HSZ80" s="70"/>
      <c r="HTA80" s="70"/>
      <c r="HTB80" s="71"/>
      <c r="HTD80" s="65"/>
      <c r="HTE80" s="69"/>
      <c r="HTF80" s="69"/>
      <c r="HTG80" s="70"/>
      <c r="HTH80" s="70"/>
      <c r="HTI80" s="70"/>
      <c r="HTJ80" s="71"/>
      <c r="HTL80" s="65"/>
      <c r="HTM80" s="69"/>
      <c r="HTN80" s="69"/>
      <c r="HTO80" s="70"/>
      <c r="HTP80" s="70"/>
      <c r="HTQ80" s="70"/>
      <c r="HTR80" s="71"/>
      <c r="HTT80" s="65"/>
      <c r="HTU80" s="69"/>
      <c r="HTV80" s="69"/>
      <c r="HTW80" s="70"/>
      <c r="HTX80" s="70"/>
      <c r="HTY80" s="70"/>
      <c r="HTZ80" s="71"/>
      <c r="HUB80" s="65"/>
      <c r="HUC80" s="69"/>
      <c r="HUD80" s="69"/>
      <c r="HUE80" s="70"/>
      <c r="HUF80" s="70"/>
      <c r="HUG80" s="70"/>
      <c r="HUH80" s="71"/>
      <c r="HUJ80" s="65"/>
      <c r="HUK80" s="69"/>
      <c r="HUL80" s="69"/>
      <c r="HUM80" s="70"/>
      <c r="HUN80" s="70"/>
      <c r="HUO80" s="70"/>
      <c r="HUP80" s="71"/>
      <c r="HUR80" s="65"/>
      <c r="HUS80" s="69"/>
      <c r="HUT80" s="69"/>
      <c r="HUU80" s="70"/>
      <c r="HUV80" s="70"/>
      <c r="HUW80" s="70"/>
      <c r="HUX80" s="71"/>
      <c r="HUZ80" s="65"/>
      <c r="HVA80" s="69"/>
      <c r="HVB80" s="69"/>
      <c r="HVC80" s="70"/>
      <c r="HVD80" s="70"/>
      <c r="HVE80" s="70"/>
      <c r="HVF80" s="71"/>
      <c r="HVH80" s="65"/>
      <c r="HVI80" s="69"/>
      <c r="HVJ80" s="69"/>
      <c r="HVK80" s="70"/>
      <c r="HVL80" s="70"/>
      <c r="HVM80" s="70"/>
      <c r="HVN80" s="71"/>
      <c r="HVP80" s="65"/>
      <c r="HVQ80" s="69"/>
      <c r="HVR80" s="69"/>
      <c r="HVS80" s="70"/>
      <c r="HVT80" s="70"/>
      <c r="HVU80" s="70"/>
      <c r="HVV80" s="71"/>
      <c r="HVX80" s="65"/>
      <c r="HVY80" s="69"/>
      <c r="HVZ80" s="69"/>
      <c r="HWA80" s="70"/>
      <c r="HWB80" s="70"/>
      <c r="HWC80" s="70"/>
      <c r="HWD80" s="71"/>
      <c r="HWF80" s="65"/>
      <c r="HWG80" s="69"/>
      <c r="HWH80" s="69"/>
      <c r="HWI80" s="70"/>
      <c r="HWJ80" s="70"/>
      <c r="HWK80" s="70"/>
      <c r="HWL80" s="71"/>
      <c r="HWN80" s="65"/>
      <c r="HWO80" s="69"/>
      <c r="HWP80" s="69"/>
      <c r="HWQ80" s="70"/>
      <c r="HWR80" s="70"/>
      <c r="HWS80" s="70"/>
      <c r="HWT80" s="71"/>
      <c r="HWV80" s="65"/>
      <c r="HWW80" s="69"/>
      <c r="HWX80" s="69"/>
      <c r="HWY80" s="70"/>
      <c r="HWZ80" s="70"/>
      <c r="HXA80" s="70"/>
      <c r="HXB80" s="71"/>
      <c r="HXD80" s="65"/>
      <c r="HXE80" s="69"/>
      <c r="HXF80" s="69"/>
      <c r="HXG80" s="70"/>
      <c r="HXH80" s="70"/>
      <c r="HXI80" s="70"/>
      <c r="HXJ80" s="71"/>
      <c r="HXL80" s="65"/>
      <c r="HXM80" s="69"/>
      <c r="HXN80" s="69"/>
      <c r="HXO80" s="70"/>
      <c r="HXP80" s="70"/>
      <c r="HXQ80" s="70"/>
      <c r="HXR80" s="71"/>
      <c r="HXT80" s="65"/>
      <c r="HXU80" s="69"/>
      <c r="HXV80" s="69"/>
      <c r="HXW80" s="70"/>
      <c r="HXX80" s="70"/>
      <c r="HXY80" s="70"/>
      <c r="HXZ80" s="71"/>
      <c r="HYB80" s="65"/>
      <c r="HYC80" s="69"/>
      <c r="HYD80" s="69"/>
      <c r="HYE80" s="70"/>
      <c r="HYF80" s="70"/>
      <c r="HYG80" s="70"/>
      <c r="HYH80" s="71"/>
      <c r="HYJ80" s="65"/>
      <c r="HYK80" s="69"/>
      <c r="HYL80" s="69"/>
      <c r="HYM80" s="70"/>
      <c r="HYN80" s="70"/>
      <c r="HYO80" s="70"/>
      <c r="HYP80" s="71"/>
      <c r="HYR80" s="65"/>
      <c r="HYS80" s="69"/>
      <c r="HYT80" s="69"/>
      <c r="HYU80" s="70"/>
      <c r="HYV80" s="70"/>
      <c r="HYW80" s="70"/>
      <c r="HYX80" s="71"/>
      <c r="HYZ80" s="65"/>
      <c r="HZA80" s="69"/>
      <c r="HZB80" s="69"/>
      <c r="HZC80" s="70"/>
      <c r="HZD80" s="70"/>
      <c r="HZE80" s="70"/>
      <c r="HZF80" s="71"/>
      <c r="HZH80" s="65"/>
      <c r="HZI80" s="69"/>
      <c r="HZJ80" s="69"/>
      <c r="HZK80" s="70"/>
      <c r="HZL80" s="70"/>
      <c r="HZM80" s="70"/>
      <c r="HZN80" s="71"/>
      <c r="HZP80" s="65"/>
      <c r="HZQ80" s="69"/>
      <c r="HZR80" s="69"/>
      <c r="HZS80" s="70"/>
      <c r="HZT80" s="70"/>
      <c r="HZU80" s="70"/>
      <c r="HZV80" s="71"/>
      <c r="HZX80" s="65"/>
      <c r="HZY80" s="69"/>
      <c r="HZZ80" s="69"/>
      <c r="IAA80" s="70"/>
      <c r="IAB80" s="70"/>
      <c r="IAC80" s="70"/>
      <c r="IAD80" s="71"/>
      <c r="IAF80" s="65"/>
      <c r="IAG80" s="69"/>
      <c r="IAH80" s="69"/>
      <c r="IAI80" s="70"/>
      <c r="IAJ80" s="70"/>
      <c r="IAK80" s="70"/>
      <c r="IAL80" s="71"/>
      <c r="IAN80" s="65"/>
      <c r="IAO80" s="69"/>
      <c r="IAP80" s="69"/>
      <c r="IAQ80" s="70"/>
      <c r="IAR80" s="70"/>
      <c r="IAS80" s="70"/>
      <c r="IAT80" s="71"/>
      <c r="IAV80" s="65"/>
      <c r="IAW80" s="69"/>
      <c r="IAX80" s="69"/>
      <c r="IAY80" s="70"/>
      <c r="IAZ80" s="70"/>
      <c r="IBA80" s="70"/>
      <c r="IBB80" s="71"/>
      <c r="IBD80" s="65"/>
      <c r="IBE80" s="69"/>
      <c r="IBF80" s="69"/>
      <c r="IBG80" s="70"/>
      <c r="IBH80" s="70"/>
      <c r="IBI80" s="70"/>
      <c r="IBJ80" s="71"/>
      <c r="IBL80" s="65"/>
      <c r="IBM80" s="69"/>
      <c r="IBN80" s="69"/>
      <c r="IBO80" s="70"/>
      <c r="IBP80" s="70"/>
      <c r="IBQ80" s="70"/>
      <c r="IBR80" s="71"/>
      <c r="IBT80" s="65"/>
      <c r="IBU80" s="69"/>
      <c r="IBV80" s="69"/>
      <c r="IBW80" s="70"/>
      <c r="IBX80" s="70"/>
      <c r="IBY80" s="70"/>
      <c r="IBZ80" s="71"/>
      <c r="ICB80" s="65"/>
      <c r="ICC80" s="69"/>
      <c r="ICD80" s="69"/>
      <c r="ICE80" s="70"/>
      <c r="ICF80" s="70"/>
      <c r="ICG80" s="70"/>
      <c r="ICH80" s="71"/>
      <c r="ICJ80" s="65"/>
      <c r="ICK80" s="69"/>
      <c r="ICL80" s="69"/>
      <c r="ICM80" s="70"/>
      <c r="ICN80" s="70"/>
      <c r="ICO80" s="70"/>
      <c r="ICP80" s="71"/>
      <c r="ICR80" s="65"/>
      <c r="ICS80" s="69"/>
      <c r="ICT80" s="69"/>
      <c r="ICU80" s="70"/>
      <c r="ICV80" s="70"/>
      <c r="ICW80" s="70"/>
      <c r="ICX80" s="71"/>
      <c r="ICZ80" s="65"/>
      <c r="IDA80" s="69"/>
      <c r="IDB80" s="69"/>
      <c r="IDC80" s="70"/>
      <c r="IDD80" s="70"/>
      <c r="IDE80" s="70"/>
      <c r="IDF80" s="71"/>
      <c r="IDH80" s="65"/>
      <c r="IDI80" s="69"/>
      <c r="IDJ80" s="69"/>
      <c r="IDK80" s="70"/>
      <c r="IDL80" s="70"/>
      <c r="IDM80" s="70"/>
      <c r="IDN80" s="71"/>
      <c r="IDP80" s="65"/>
      <c r="IDQ80" s="69"/>
      <c r="IDR80" s="69"/>
      <c r="IDS80" s="70"/>
      <c r="IDT80" s="70"/>
      <c r="IDU80" s="70"/>
      <c r="IDV80" s="71"/>
      <c r="IDX80" s="65"/>
      <c r="IDY80" s="69"/>
      <c r="IDZ80" s="69"/>
      <c r="IEA80" s="70"/>
      <c r="IEB80" s="70"/>
      <c r="IEC80" s="70"/>
      <c r="IED80" s="71"/>
      <c r="IEF80" s="65"/>
      <c r="IEG80" s="69"/>
      <c r="IEH80" s="69"/>
      <c r="IEI80" s="70"/>
      <c r="IEJ80" s="70"/>
      <c r="IEK80" s="70"/>
      <c r="IEL80" s="71"/>
      <c r="IEN80" s="65"/>
      <c r="IEO80" s="69"/>
      <c r="IEP80" s="69"/>
      <c r="IEQ80" s="70"/>
      <c r="IER80" s="70"/>
      <c r="IES80" s="70"/>
      <c r="IET80" s="71"/>
      <c r="IEV80" s="65"/>
      <c r="IEW80" s="69"/>
      <c r="IEX80" s="69"/>
      <c r="IEY80" s="70"/>
      <c r="IEZ80" s="70"/>
      <c r="IFA80" s="70"/>
      <c r="IFB80" s="71"/>
      <c r="IFD80" s="65"/>
      <c r="IFE80" s="69"/>
      <c r="IFF80" s="69"/>
      <c r="IFG80" s="70"/>
      <c r="IFH80" s="70"/>
      <c r="IFI80" s="70"/>
      <c r="IFJ80" s="71"/>
      <c r="IFL80" s="65"/>
      <c r="IFM80" s="69"/>
      <c r="IFN80" s="69"/>
      <c r="IFO80" s="70"/>
      <c r="IFP80" s="70"/>
      <c r="IFQ80" s="70"/>
      <c r="IFR80" s="71"/>
      <c r="IFT80" s="65"/>
      <c r="IFU80" s="69"/>
      <c r="IFV80" s="69"/>
      <c r="IFW80" s="70"/>
      <c r="IFX80" s="70"/>
      <c r="IFY80" s="70"/>
      <c r="IFZ80" s="71"/>
      <c r="IGB80" s="65"/>
      <c r="IGC80" s="69"/>
      <c r="IGD80" s="69"/>
      <c r="IGE80" s="70"/>
      <c r="IGF80" s="70"/>
      <c r="IGG80" s="70"/>
      <c r="IGH80" s="71"/>
      <c r="IGJ80" s="65"/>
      <c r="IGK80" s="69"/>
      <c r="IGL80" s="69"/>
      <c r="IGM80" s="70"/>
      <c r="IGN80" s="70"/>
      <c r="IGO80" s="70"/>
      <c r="IGP80" s="71"/>
      <c r="IGR80" s="65"/>
      <c r="IGS80" s="69"/>
      <c r="IGT80" s="69"/>
      <c r="IGU80" s="70"/>
      <c r="IGV80" s="70"/>
      <c r="IGW80" s="70"/>
      <c r="IGX80" s="71"/>
      <c r="IGZ80" s="65"/>
      <c r="IHA80" s="69"/>
      <c r="IHB80" s="69"/>
      <c r="IHC80" s="70"/>
      <c r="IHD80" s="70"/>
      <c r="IHE80" s="70"/>
      <c r="IHF80" s="71"/>
      <c r="IHH80" s="65"/>
      <c r="IHI80" s="69"/>
      <c r="IHJ80" s="69"/>
      <c r="IHK80" s="70"/>
      <c r="IHL80" s="70"/>
      <c r="IHM80" s="70"/>
      <c r="IHN80" s="71"/>
      <c r="IHP80" s="65"/>
      <c r="IHQ80" s="69"/>
      <c r="IHR80" s="69"/>
      <c r="IHS80" s="70"/>
      <c r="IHT80" s="70"/>
      <c r="IHU80" s="70"/>
      <c r="IHV80" s="71"/>
      <c r="IHX80" s="65"/>
      <c r="IHY80" s="69"/>
      <c r="IHZ80" s="69"/>
      <c r="IIA80" s="70"/>
      <c r="IIB80" s="70"/>
      <c r="IIC80" s="70"/>
      <c r="IID80" s="71"/>
      <c r="IIF80" s="65"/>
      <c r="IIG80" s="69"/>
      <c r="IIH80" s="69"/>
      <c r="III80" s="70"/>
      <c r="IIJ80" s="70"/>
      <c r="IIK80" s="70"/>
      <c r="IIL80" s="71"/>
      <c r="IIN80" s="65"/>
      <c r="IIO80" s="69"/>
      <c r="IIP80" s="69"/>
      <c r="IIQ80" s="70"/>
      <c r="IIR80" s="70"/>
      <c r="IIS80" s="70"/>
      <c r="IIT80" s="71"/>
      <c r="IIV80" s="65"/>
      <c r="IIW80" s="69"/>
      <c r="IIX80" s="69"/>
      <c r="IIY80" s="70"/>
      <c r="IIZ80" s="70"/>
      <c r="IJA80" s="70"/>
      <c r="IJB80" s="71"/>
      <c r="IJD80" s="65"/>
      <c r="IJE80" s="69"/>
      <c r="IJF80" s="69"/>
      <c r="IJG80" s="70"/>
      <c r="IJH80" s="70"/>
      <c r="IJI80" s="70"/>
      <c r="IJJ80" s="71"/>
      <c r="IJL80" s="65"/>
      <c r="IJM80" s="69"/>
      <c r="IJN80" s="69"/>
      <c r="IJO80" s="70"/>
      <c r="IJP80" s="70"/>
      <c r="IJQ80" s="70"/>
      <c r="IJR80" s="71"/>
      <c r="IJT80" s="65"/>
      <c r="IJU80" s="69"/>
      <c r="IJV80" s="69"/>
      <c r="IJW80" s="70"/>
      <c r="IJX80" s="70"/>
      <c r="IJY80" s="70"/>
      <c r="IJZ80" s="71"/>
      <c r="IKB80" s="65"/>
      <c r="IKC80" s="69"/>
      <c r="IKD80" s="69"/>
      <c r="IKE80" s="70"/>
      <c r="IKF80" s="70"/>
      <c r="IKG80" s="70"/>
      <c r="IKH80" s="71"/>
      <c r="IKJ80" s="65"/>
      <c r="IKK80" s="69"/>
      <c r="IKL80" s="69"/>
      <c r="IKM80" s="70"/>
      <c r="IKN80" s="70"/>
      <c r="IKO80" s="70"/>
      <c r="IKP80" s="71"/>
      <c r="IKR80" s="65"/>
      <c r="IKS80" s="69"/>
      <c r="IKT80" s="69"/>
      <c r="IKU80" s="70"/>
      <c r="IKV80" s="70"/>
      <c r="IKW80" s="70"/>
      <c r="IKX80" s="71"/>
      <c r="IKZ80" s="65"/>
      <c r="ILA80" s="69"/>
      <c r="ILB80" s="69"/>
      <c r="ILC80" s="70"/>
      <c r="ILD80" s="70"/>
      <c r="ILE80" s="70"/>
      <c r="ILF80" s="71"/>
      <c r="ILH80" s="65"/>
      <c r="ILI80" s="69"/>
      <c r="ILJ80" s="69"/>
      <c r="ILK80" s="70"/>
      <c r="ILL80" s="70"/>
      <c r="ILM80" s="70"/>
      <c r="ILN80" s="71"/>
      <c r="ILP80" s="65"/>
      <c r="ILQ80" s="69"/>
      <c r="ILR80" s="69"/>
      <c r="ILS80" s="70"/>
      <c r="ILT80" s="70"/>
      <c r="ILU80" s="70"/>
      <c r="ILV80" s="71"/>
      <c r="ILX80" s="65"/>
      <c r="ILY80" s="69"/>
      <c r="ILZ80" s="69"/>
      <c r="IMA80" s="70"/>
      <c r="IMB80" s="70"/>
      <c r="IMC80" s="70"/>
      <c r="IMD80" s="71"/>
      <c r="IMF80" s="65"/>
      <c r="IMG80" s="69"/>
      <c r="IMH80" s="69"/>
      <c r="IMI80" s="70"/>
      <c r="IMJ80" s="70"/>
      <c r="IMK80" s="70"/>
      <c r="IML80" s="71"/>
      <c r="IMN80" s="65"/>
      <c r="IMO80" s="69"/>
      <c r="IMP80" s="69"/>
      <c r="IMQ80" s="70"/>
      <c r="IMR80" s="70"/>
      <c r="IMS80" s="70"/>
      <c r="IMT80" s="71"/>
      <c r="IMV80" s="65"/>
      <c r="IMW80" s="69"/>
      <c r="IMX80" s="69"/>
      <c r="IMY80" s="70"/>
      <c r="IMZ80" s="70"/>
      <c r="INA80" s="70"/>
      <c r="INB80" s="71"/>
      <c r="IND80" s="65"/>
      <c r="INE80" s="69"/>
      <c r="INF80" s="69"/>
      <c r="ING80" s="70"/>
      <c r="INH80" s="70"/>
      <c r="INI80" s="70"/>
      <c r="INJ80" s="71"/>
      <c r="INL80" s="65"/>
      <c r="INM80" s="69"/>
      <c r="INN80" s="69"/>
      <c r="INO80" s="70"/>
      <c r="INP80" s="70"/>
      <c r="INQ80" s="70"/>
      <c r="INR80" s="71"/>
      <c r="INT80" s="65"/>
      <c r="INU80" s="69"/>
      <c r="INV80" s="69"/>
      <c r="INW80" s="70"/>
      <c r="INX80" s="70"/>
      <c r="INY80" s="70"/>
      <c r="INZ80" s="71"/>
      <c r="IOB80" s="65"/>
      <c r="IOC80" s="69"/>
      <c r="IOD80" s="69"/>
      <c r="IOE80" s="70"/>
      <c r="IOF80" s="70"/>
      <c r="IOG80" s="70"/>
      <c r="IOH80" s="71"/>
      <c r="IOJ80" s="65"/>
      <c r="IOK80" s="69"/>
      <c r="IOL80" s="69"/>
      <c r="IOM80" s="70"/>
      <c r="ION80" s="70"/>
      <c r="IOO80" s="70"/>
      <c r="IOP80" s="71"/>
      <c r="IOR80" s="65"/>
      <c r="IOS80" s="69"/>
      <c r="IOT80" s="69"/>
      <c r="IOU80" s="70"/>
      <c r="IOV80" s="70"/>
      <c r="IOW80" s="70"/>
      <c r="IOX80" s="71"/>
      <c r="IOZ80" s="65"/>
      <c r="IPA80" s="69"/>
      <c r="IPB80" s="69"/>
      <c r="IPC80" s="70"/>
      <c r="IPD80" s="70"/>
      <c r="IPE80" s="70"/>
      <c r="IPF80" s="71"/>
      <c r="IPH80" s="65"/>
      <c r="IPI80" s="69"/>
      <c r="IPJ80" s="69"/>
      <c r="IPK80" s="70"/>
      <c r="IPL80" s="70"/>
      <c r="IPM80" s="70"/>
      <c r="IPN80" s="71"/>
      <c r="IPP80" s="65"/>
      <c r="IPQ80" s="69"/>
      <c r="IPR80" s="69"/>
      <c r="IPS80" s="70"/>
      <c r="IPT80" s="70"/>
      <c r="IPU80" s="70"/>
      <c r="IPV80" s="71"/>
      <c r="IPX80" s="65"/>
      <c r="IPY80" s="69"/>
      <c r="IPZ80" s="69"/>
      <c r="IQA80" s="70"/>
      <c r="IQB80" s="70"/>
      <c r="IQC80" s="70"/>
      <c r="IQD80" s="71"/>
      <c r="IQF80" s="65"/>
      <c r="IQG80" s="69"/>
      <c r="IQH80" s="69"/>
      <c r="IQI80" s="70"/>
      <c r="IQJ80" s="70"/>
      <c r="IQK80" s="70"/>
      <c r="IQL80" s="71"/>
      <c r="IQN80" s="65"/>
      <c r="IQO80" s="69"/>
      <c r="IQP80" s="69"/>
      <c r="IQQ80" s="70"/>
      <c r="IQR80" s="70"/>
      <c r="IQS80" s="70"/>
      <c r="IQT80" s="71"/>
      <c r="IQV80" s="65"/>
      <c r="IQW80" s="69"/>
      <c r="IQX80" s="69"/>
      <c r="IQY80" s="70"/>
      <c r="IQZ80" s="70"/>
      <c r="IRA80" s="70"/>
      <c r="IRB80" s="71"/>
      <c r="IRD80" s="65"/>
      <c r="IRE80" s="69"/>
      <c r="IRF80" s="69"/>
      <c r="IRG80" s="70"/>
      <c r="IRH80" s="70"/>
      <c r="IRI80" s="70"/>
      <c r="IRJ80" s="71"/>
      <c r="IRL80" s="65"/>
      <c r="IRM80" s="69"/>
      <c r="IRN80" s="69"/>
      <c r="IRO80" s="70"/>
      <c r="IRP80" s="70"/>
      <c r="IRQ80" s="70"/>
      <c r="IRR80" s="71"/>
      <c r="IRT80" s="65"/>
      <c r="IRU80" s="69"/>
      <c r="IRV80" s="69"/>
      <c r="IRW80" s="70"/>
      <c r="IRX80" s="70"/>
      <c r="IRY80" s="70"/>
      <c r="IRZ80" s="71"/>
      <c r="ISB80" s="65"/>
      <c r="ISC80" s="69"/>
      <c r="ISD80" s="69"/>
      <c r="ISE80" s="70"/>
      <c r="ISF80" s="70"/>
      <c r="ISG80" s="70"/>
      <c r="ISH80" s="71"/>
      <c r="ISJ80" s="65"/>
      <c r="ISK80" s="69"/>
      <c r="ISL80" s="69"/>
      <c r="ISM80" s="70"/>
      <c r="ISN80" s="70"/>
      <c r="ISO80" s="70"/>
      <c r="ISP80" s="71"/>
      <c r="ISR80" s="65"/>
      <c r="ISS80" s="69"/>
      <c r="IST80" s="69"/>
      <c r="ISU80" s="70"/>
      <c r="ISV80" s="70"/>
      <c r="ISW80" s="70"/>
      <c r="ISX80" s="71"/>
      <c r="ISZ80" s="65"/>
      <c r="ITA80" s="69"/>
      <c r="ITB80" s="69"/>
      <c r="ITC80" s="70"/>
      <c r="ITD80" s="70"/>
      <c r="ITE80" s="70"/>
      <c r="ITF80" s="71"/>
      <c r="ITH80" s="65"/>
      <c r="ITI80" s="69"/>
      <c r="ITJ80" s="69"/>
      <c r="ITK80" s="70"/>
      <c r="ITL80" s="70"/>
      <c r="ITM80" s="70"/>
      <c r="ITN80" s="71"/>
      <c r="ITP80" s="65"/>
      <c r="ITQ80" s="69"/>
      <c r="ITR80" s="69"/>
      <c r="ITS80" s="70"/>
      <c r="ITT80" s="70"/>
      <c r="ITU80" s="70"/>
      <c r="ITV80" s="71"/>
      <c r="ITX80" s="65"/>
      <c r="ITY80" s="69"/>
      <c r="ITZ80" s="69"/>
      <c r="IUA80" s="70"/>
      <c r="IUB80" s="70"/>
      <c r="IUC80" s="70"/>
      <c r="IUD80" s="71"/>
      <c r="IUF80" s="65"/>
      <c r="IUG80" s="69"/>
      <c r="IUH80" s="69"/>
      <c r="IUI80" s="70"/>
      <c r="IUJ80" s="70"/>
      <c r="IUK80" s="70"/>
      <c r="IUL80" s="71"/>
      <c r="IUN80" s="65"/>
      <c r="IUO80" s="69"/>
      <c r="IUP80" s="69"/>
      <c r="IUQ80" s="70"/>
      <c r="IUR80" s="70"/>
      <c r="IUS80" s="70"/>
      <c r="IUT80" s="71"/>
      <c r="IUV80" s="65"/>
      <c r="IUW80" s="69"/>
      <c r="IUX80" s="69"/>
      <c r="IUY80" s="70"/>
      <c r="IUZ80" s="70"/>
      <c r="IVA80" s="70"/>
      <c r="IVB80" s="71"/>
      <c r="IVD80" s="65"/>
      <c r="IVE80" s="69"/>
      <c r="IVF80" s="69"/>
      <c r="IVG80" s="70"/>
      <c r="IVH80" s="70"/>
      <c r="IVI80" s="70"/>
      <c r="IVJ80" s="71"/>
      <c r="IVL80" s="65"/>
      <c r="IVM80" s="69"/>
      <c r="IVN80" s="69"/>
      <c r="IVO80" s="70"/>
      <c r="IVP80" s="70"/>
      <c r="IVQ80" s="70"/>
      <c r="IVR80" s="71"/>
      <c r="IVT80" s="65"/>
      <c r="IVU80" s="69"/>
      <c r="IVV80" s="69"/>
      <c r="IVW80" s="70"/>
      <c r="IVX80" s="70"/>
      <c r="IVY80" s="70"/>
      <c r="IVZ80" s="71"/>
      <c r="IWB80" s="65"/>
      <c r="IWC80" s="69"/>
      <c r="IWD80" s="69"/>
      <c r="IWE80" s="70"/>
      <c r="IWF80" s="70"/>
      <c r="IWG80" s="70"/>
      <c r="IWH80" s="71"/>
      <c r="IWJ80" s="65"/>
      <c r="IWK80" s="69"/>
      <c r="IWL80" s="69"/>
      <c r="IWM80" s="70"/>
      <c r="IWN80" s="70"/>
      <c r="IWO80" s="70"/>
      <c r="IWP80" s="71"/>
      <c r="IWR80" s="65"/>
      <c r="IWS80" s="69"/>
      <c r="IWT80" s="69"/>
      <c r="IWU80" s="70"/>
      <c r="IWV80" s="70"/>
      <c r="IWW80" s="70"/>
      <c r="IWX80" s="71"/>
      <c r="IWZ80" s="65"/>
      <c r="IXA80" s="69"/>
      <c r="IXB80" s="69"/>
      <c r="IXC80" s="70"/>
      <c r="IXD80" s="70"/>
      <c r="IXE80" s="70"/>
      <c r="IXF80" s="71"/>
      <c r="IXH80" s="65"/>
      <c r="IXI80" s="69"/>
      <c r="IXJ80" s="69"/>
      <c r="IXK80" s="70"/>
      <c r="IXL80" s="70"/>
      <c r="IXM80" s="70"/>
      <c r="IXN80" s="71"/>
      <c r="IXP80" s="65"/>
      <c r="IXQ80" s="69"/>
      <c r="IXR80" s="69"/>
      <c r="IXS80" s="70"/>
      <c r="IXT80" s="70"/>
      <c r="IXU80" s="70"/>
      <c r="IXV80" s="71"/>
      <c r="IXX80" s="65"/>
      <c r="IXY80" s="69"/>
      <c r="IXZ80" s="69"/>
      <c r="IYA80" s="70"/>
      <c r="IYB80" s="70"/>
      <c r="IYC80" s="70"/>
      <c r="IYD80" s="71"/>
      <c r="IYF80" s="65"/>
      <c r="IYG80" s="69"/>
      <c r="IYH80" s="69"/>
      <c r="IYI80" s="70"/>
      <c r="IYJ80" s="70"/>
      <c r="IYK80" s="70"/>
      <c r="IYL80" s="71"/>
      <c r="IYN80" s="65"/>
      <c r="IYO80" s="69"/>
      <c r="IYP80" s="69"/>
      <c r="IYQ80" s="70"/>
      <c r="IYR80" s="70"/>
      <c r="IYS80" s="70"/>
      <c r="IYT80" s="71"/>
      <c r="IYV80" s="65"/>
      <c r="IYW80" s="69"/>
      <c r="IYX80" s="69"/>
      <c r="IYY80" s="70"/>
      <c r="IYZ80" s="70"/>
      <c r="IZA80" s="70"/>
      <c r="IZB80" s="71"/>
      <c r="IZD80" s="65"/>
      <c r="IZE80" s="69"/>
      <c r="IZF80" s="69"/>
      <c r="IZG80" s="70"/>
      <c r="IZH80" s="70"/>
      <c r="IZI80" s="70"/>
      <c r="IZJ80" s="71"/>
      <c r="IZL80" s="65"/>
      <c r="IZM80" s="69"/>
      <c r="IZN80" s="69"/>
      <c r="IZO80" s="70"/>
      <c r="IZP80" s="70"/>
      <c r="IZQ80" s="70"/>
      <c r="IZR80" s="71"/>
      <c r="IZT80" s="65"/>
      <c r="IZU80" s="69"/>
      <c r="IZV80" s="69"/>
      <c r="IZW80" s="70"/>
      <c r="IZX80" s="70"/>
      <c r="IZY80" s="70"/>
      <c r="IZZ80" s="71"/>
      <c r="JAB80" s="65"/>
      <c r="JAC80" s="69"/>
      <c r="JAD80" s="69"/>
      <c r="JAE80" s="70"/>
      <c r="JAF80" s="70"/>
      <c r="JAG80" s="70"/>
      <c r="JAH80" s="71"/>
      <c r="JAJ80" s="65"/>
      <c r="JAK80" s="69"/>
      <c r="JAL80" s="69"/>
      <c r="JAM80" s="70"/>
      <c r="JAN80" s="70"/>
      <c r="JAO80" s="70"/>
      <c r="JAP80" s="71"/>
      <c r="JAR80" s="65"/>
      <c r="JAS80" s="69"/>
      <c r="JAT80" s="69"/>
      <c r="JAU80" s="70"/>
      <c r="JAV80" s="70"/>
      <c r="JAW80" s="70"/>
      <c r="JAX80" s="71"/>
      <c r="JAZ80" s="65"/>
      <c r="JBA80" s="69"/>
      <c r="JBB80" s="69"/>
      <c r="JBC80" s="70"/>
      <c r="JBD80" s="70"/>
      <c r="JBE80" s="70"/>
      <c r="JBF80" s="71"/>
      <c r="JBH80" s="65"/>
      <c r="JBI80" s="69"/>
      <c r="JBJ80" s="69"/>
      <c r="JBK80" s="70"/>
      <c r="JBL80" s="70"/>
      <c r="JBM80" s="70"/>
      <c r="JBN80" s="71"/>
      <c r="JBP80" s="65"/>
      <c r="JBQ80" s="69"/>
      <c r="JBR80" s="69"/>
      <c r="JBS80" s="70"/>
      <c r="JBT80" s="70"/>
      <c r="JBU80" s="70"/>
      <c r="JBV80" s="71"/>
      <c r="JBX80" s="65"/>
      <c r="JBY80" s="69"/>
      <c r="JBZ80" s="69"/>
      <c r="JCA80" s="70"/>
      <c r="JCB80" s="70"/>
      <c r="JCC80" s="70"/>
      <c r="JCD80" s="71"/>
      <c r="JCF80" s="65"/>
      <c r="JCG80" s="69"/>
      <c r="JCH80" s="69"/>
      <c r="JCI80" s="70"/>
      <c r="JCJ80" s="70"/>
      <c r="JCK80" s="70"/>
      <c r="JCL80" s="71"/>
      <c r="JCN80" s="65"/>
      <c r="JCO80" s="69"/>
      <c r="JCP80" s="69"/>
      <c r="JCQ80" s="70"/>
      <c r="JCR80" s="70"/>
      <c r="JCS80" s="70"/>
      <c r="JCT80" s="71"/>
      <c r="JCV80" s="65"/>
      <c r="JCW80" s="69"/>
      <c r="JCX80" s="69"/>
      <c r="JCY80" s="70"/>
      <c r="JCZ80" s="70"/>
      <c r="JDA80" s="70"/>
      <c r="JDB80" s="71"/>
      <c r="JDD80" s="65"/>
      <c r="JDE80" s="69"/>
      <c r="JDF80" s="69"/>
      <c r="JDG80" s="70"/>
      <c r="JDH80" s="70"/>
      <c r="JDI80" s="70"/>
      <c r="JDJ80" s="71"/>
      <c r="JDL80" s="65"/>
      <c r="JDM80" s="69"/>
      <c r="JDN80" s="69"/>
      <c r="JDO80" s="70"/>
      <c r="JDP80" s="70"/>
      <c r="JDQ80" s="70"/>
      <c r="JDR80" s="71"/>
      <c r="JDT80" s="65"/>
      <c r="JDU80" s="69"/>
      <c r="JDV80" s="69"/>
      <c r="JDW80" s="70"/>
      <c r="JDX80" s="70"/>
      <c r="JDY80" s="70"/>
      <c r="JDZ80" s="71"/>
      <c r="JEB80" s="65"/>
      <c r="JEC80" s="69"/>
      <c r="JED80" s="69"/>
      <c r="JEE80" s="70"/>
      <c r="JEF80" s="70"/>
      <c r="JEG80" s="70"/>
      <c r="JEH80" s="71"/>
      <c r="JEJ80" s="65"/>
      <c r="JEK80" s="69"/>
      <c r="JEL80" s="69"/>
      <c r="JEM80" s="70"/>
      <c r="JEN80" s="70"/>
      <c r="JEO80" s="70"/>
      <c r="JEP80" s="71"/>
      <c r="JER80" s="65"/>
      <c r="JES80" s="69"/>
      <c r="JET80" s="69"/>
      <c r="JEU80" s="70"/>
      <c r="JEV80" s="70"/>
      <c r="JEW80" s="70"/>
      <c r="JEX80" s="71"/>
      <c r="JEZ80" s="65"/>
      <c r="JFA80" s="69"/>
      <c r="JFB80" s="69"/>
      <c r="JFC80" s="70"/>
      <c r="JFD80" s="70"/>
      <c r="JFE80" s="70"/>
      <c r="JFF80" s="71"/>
      <c r="JFH80" s="65"/>
      <c r="JFI80" s="69"/>
      <c r="JFJ80" s="69"/>
      <c r="JFK80" s="70"/>
      <c r="JFL80" s="70"/>
      <c r="JFM80" s="70"/>
      <c r="JFN80" s="71"/>
      <c r="JFP80" s="65"/>
      <c r="JFQ80" s="69"/>
      <c r="JFR80" s="69"/>
      <c r="JFS80" s="70"/>
      <c r="JFT80" s="70"/>
      <c r="JFU80" s="70"/>
      <c r="JFV80" s="71"/>
      <c r="JFX80" s="65"/>
      <c r="JFY80" s="69"/>
      <c r="JFZ80" s="69"/>
      <c r="JGA80" s="70"/>
      <c r="JGB80" s="70"/>
      <c r="JGC80" s="70"/>
      <c r="JGD80" s="71"/>
      <c r="JGF80" s="65"/>
      <c r="JGG80" s="69"/>
      <c r="JGH80" s="69"/>
      <c r="JGI80" s="70"/>
      <c r="JGJ80" s="70"/>
      <c r="JGK80" s="70"/>
      <c r="JGL80" s="71"/>
      <c r="JGN80" s="65"/>
      <c r="JGO80" s="69"/>
      <c r="JGP80" s="69"/>
      <c r="JGQ80" s="70"/>
      <c r="JGR80" s="70"/>
      <c r="JGS80" s="70"/>
      <c r="JGT80" s="71"/>
      <c r="JGV80" s="65"/>
      <c r="JGW80" s="69"/>
      <c r="JGX80" s="69"/>
      <c r="JGY80" s="70"/>
      <c r="JGZ80" s="70"/>
      <c r="JHA80" s="70"/>
      <c r="JHB80" s="71"/>
      <c r="JHD80" s="65"/>
      <c r="JHE80" s="69"/>
      <c r="JHF80" s="69"/>
      <c r="JHG80" s="70"/>
      <c r="JHH80" s="70"/>
      <c r="JHI80" s="70"/>
      <c r="JHJ80" s="71"/>
      <c r="JHL80" s="65"/>
      <c r="JHM80" s="69"/>
      <c r="JHN80" s="69"/>
      <c r="JHO80" s="70"/>
      <c r="JHP80" s="70"/>
      <c r="JHQ80" s="70"/>
      <c r="JHR80" s="71"/>
      <c r="JHT80" s="65"/>
      <c r="JHU80" s="69"/>
      <c r="JHV80" s="69"/>
      <c r="JHW80" s="70"/>
      <c r="JHX80" s="70"/>
      <c r="JHY80" s="70"/>
      <c r="JHZ80" s="71"/>
      <c r="JIB80" s="65"/>
      <c r="JIC80" s="69"/>
      <c r="JID80" s="69"/>
      <c r="JIE80" s="70"/>
      <c r="JIF80" s="70"/>
      <c r="JIG80" s="70"/>
      <c r="JIH80" s="71"/>
      <c r="JIJ80" s="65"/>
      <c r="JIK80" s="69"/>
      <c r="JIL80" s="69"/>
      <c r="JIM80" s="70"/>
      <c r="JIN80" s="70"/>
      <c r="JIO80" s="70"/>
      <c r="JIP80" s="71"/>
      <c r="JIR80" s="65"/>
      <c r="JIS80" s="69"/>
      <c r="JIT80" s="69"/>
      <c r="JIU80" s="70"/>
      <c r="JIV80" s="70"/>
      <c r="JIW80" s="70"/>
      <c r="JIX80" s="71"/>
      <c r="JIZ80" s="65"/>
      <c r="JJA80" s="69"/>
      <c r="JJB80" s="69"/>
      <c r="JJC80" s="70"/>
      <c r="JJD80" s="70"/>
      <c r="JJE80" s="70"/>
      <c r="JJF80" s="71"/>
      <c r="JJH80" s="65"/>
      <c r="JJI80" s="69"/>
      <c r="JJJ80" s="69"/>
      <c r="JJK80" s="70"/>
      <c r="JJL80" s="70"/>
      <c r="JJM80" s="70"/>
      <c r="JJN80" s="71"/>
      <c r="JJP80" s="65"/>
      <c r="JJQ80" s="69"/>
      <c r="JJR80" s="69"/>
      <c r="JJS80" s="70"/>
      <c r="JJT80" s="70"/>
      <c r="JJU80" s="70"/>
      <c r="JJV80" s="71"/>
      <c r="JJX80" s="65"/>
      <c r="JJY80" s="69"/>
      <c r="JJZ80" s="69"/>
      <c r="JKA80" s="70"/>
      <c r="JKB80" s="70"/>
      <c r="JKC80" s="70"/>
      <c r="JKD80" s="71"/>
      <c r="JKF80" s="65"/>
      <c r="JKG80" s="69"/>
      <c r="JKH80" s="69"/>
      <c r="JKI80" s="70"/>
      <c r="JKJ80" s="70"/>
      <c r="JKK80" s="70"/>
      <c r="JKL80" s="71"/>
      <c r="JKN80" s="65"/>
      <c r="JKO80" s="69"/>
      <c r="JKP80" s="69"/>
      <c r="JKQ80" s="70"/>
      <c r="JKR80" s="70"/>
      <c r="JKS80" s="70"/>
      <c r="JKT80" s="71"/>
      <c r="JKV80" s="65"/>
      <c r="JKW80" s="69"/>
      <c r="JKX80" s="69"/>
      <c r="JKY80" s="70"/>
      <c r="JKZ80" s="70"/>
      <c r="JLA80" s="70"/>
      <c r="JLB80" s="71"/>
      <c r="JLD80" s="65"/>
      <c r="JLE80" s="69"/>
      <c r="JLF80" s="69"/>
      <c r="JLG80" s="70"/>
      <c r="JLH80" s="70"/>
      <c r="JLI80" s="70"/>
      <c r="JLJ80" s="71"/>
      <c r="JLL80" s="65"/>
      <c r="JLM80" s="69"/>
      <c r="JLN80" s="69"/>
      <c r="JLO80" s="70"/>
      <c r="JLP80" s="70"/>
      <c r="JLQ80" s="70"/>
      <c r="JLR80" s="71"/>
      <c r="JLT80" s="65"/>
      <c r="JLU80" s="69"/>
      <c r="JLV80" s="69"/>
      <c r="JLW80" s="70"/>
      <c r="JLX80" s="70"/>
      <c r="JLY80" s="70"/>
      <c r="JLZ80" s="71"/>
      <c r="JMB80" s="65"/>
      <c r="JMC80" s="69"/>
      <c r="JMD80" s="69"/>
      <c r="JME80" s="70"/>
      <c r="JMF80" s="70"/>
      <c r="JMG80" s="70"/>
      <c r="JMH80" s="71"/>
      <c r="JMJ80" s="65"/>
      <c r="JMK80" s="69"/>
      <c r="JML80" s="69"/>
      <c r="JMM80" s="70"/>
      <c r="JMN80" s="70"/>
      <c r="JMO80" s="70"/>
      <c r="JMP80" s="71"/>
      <c r="JMR80" s="65"/>
      <c r="JMS80" s="69"/>
      <c r="JMT80" s="69"/>
      <c r="JMU80" s="70"/>
      <c r="JMV80" s="70"/>
      <c r="JMW80" s="70"/>
      <c r="JMX80" s="71"/>
      <c r="JMZ80" s="65"/>
      <c r="JNA80" s="69"/>
      <c r="JNB80" s="69"/>
      <c r="JNC80" s="70"/>
      <c r="JND80" s="70"/>
      <c r="JNE80" s="70"/>
      <c r="JNF80" s="71"/>
      <c r="JNH80" s="65"/>
      <c r="JNI80" s="69"/>
      <c r="JNJ80" s="69"/>
      <c r="JNK80" s="70"/>
      <c r="JNL80" s="70"/>
      <c r="JNM80" s="70"/>
      <c r="JNN80" s="71"/>
      <c r="JNP80" s="65"/>
      <c r="JNQ80" s="69"/>
      <c r="JNR80" s="69"/>
      <c r="JNS80" s="70"/>
      <c r="JNT80" s="70"/>
      <c r="JNU80" s="70"/>
      <c r="JNV80" s="71"/>
      <c r="JNX80" s="65"/>
      <c r="JNY80" s="69"/>
      <c r="JNZ80" s="69"/>
      <c r="JOA80" s="70"/>
      <c r="JOB80" s="70"/>
      <c r="JOC80" s="70"/>
      <c r="JOD80" s="71"/>
      <c r="JOF80" s="65"/>
      <c r="JOG80" s="69"/>
      <c r="JOH80" s="69"/>
      <c r="JOI80" s="70"/>
      <c r="JOJ80" s="70"/>
      <c r="JOK80" s="70"/>
      <c r="JOL80" s="71"/>
      <c r="JON80" s="65"/>
      <c r="JOO80" s="69"/>
      <c r="JOP80" s="69"/>
      <c r="JOQ80" s="70"/>
      <c r="JOR80" s="70"/>
      <c r="JOS80" s="70"/>
      <c r="JOT80" s="71"/>
      <c r="JOV80" s="65"/>
      <c r="JOW80" s="69"/>
      <c r="JOX80" s="69"/>
      <c r="JOY80" s="70"/>
      <c r="JOZ80" s="70"/>
      <c r="JPA80" s="70"/>
      <c r="JPB80" s="71"/>
      <c r="JPD80" s="65"/>
      <c r="JPE80" s="69"/>
      <c r="JPF80" s="69"/>
      <c r="JPG80" s="70"/>
      <c r="JPH80" s="70"/>
      <c r="JPI80" s="70"/>
      <c r="JPJ80" s="71"/>
      <c r="JPL80" s="65"/>
      <c r="JPM80" s="69"/>
      <c r="JPN80" s="69"/>
      <c r="JPO80" s="70"/>
      <c r="JPP80" s="70"/>
      <c r="JPQ80" s="70"/>
      <c r="JPR80" s="71"/>
      <c r="JPT80" s="65"/>
      <c r="JPU80" s="69"/>
      <c r="JPV80" s="69"/>
      <c r="JPW80" s="70"/>
      <c r="JPX80" s="70"/>
      <c r="JPY80" s="70"/>
      <c r="JPZ80" s="71"/>
      <c r="JQB80" s="65"/>
      <c r="JQC80" s="69"/>
      <c r="JQD80" s="69"/>
      <c r="JQE80" s="70"/>
      <c r="JQF80" s="70"/>
      <c r="JQG80" s="70"/>
      <c r="JQH80" s="71"/>
      <c r="JQJ80" s="65"/>
      <c r="JQK80" s="69"/>
      <c r="JQL80" s="69"/>
      <c r="JQM80" s="70"/>
      <c r="JQN80" s="70"/>
      <c r="JQO80" s="70"/>
      <c r="JQP80" s="71"/>
      <c r="JQR80" s="65"/>
      <c r="JQS80" s="69"/>
      <c r="JQT80" s="69"/>
      <c r="JQU80" s="70"/>
      <c r="JQV80" s="70"/>
      <c r="JQW80" s="70"/>
      <c r="JQX80" s="71"/>
      <c r="JQZ80" s="65"/>
      <c r="JRA80" s="69"/>
      <c r="JRB80" s="69"/>
      <c r="JRC80" s="70"/>
      <c r="JRD80" s="70"/>
      <c r="JRE80" s="70"/>
      <c r="JRF80" s="71"/>
      <c r="JRH80" s="65"/>
      <c r="JRI80" s="69"/>
      <c r="JRJ80" s="69"/>
      <c r="JRK80" s="70"/>
      <c r="JRL80" s="70"/>
      <c r="JRM80" s="70"/>
      <c r="JRN80" s="71"/>
      <c r="JRP80" s="65"/>
      <c r="JRQ80" s="69"/>
      <c r="JRR80" s="69"/>
      <c r="JRS80" s="70"/>
      <c r="JRT80" s="70"/>
      <c r="JRU80" s="70"/>
      <c r="JRV80" s="71"/>
      <c r="JRX80" s="65"/>
      <c r="JRY80" s="69"/>
      <c r="JRZ80" s="69"/>
      <c r="JSA80" s="70"/>
      <c r="JSB80" s="70"/>
      <c r="JSC80" s="70"/>
      <c r="JSD80" s="71"/>
      <c r="JSF80" s="65"/>
      <c r="JSG80" s="69"/>
      <c r="JSH80" s="69"/>
      <c r="JSI80" s="70"/>
      <c r="JSJ80" s="70"/>
      <c r="JSK80" s="70"/>
      <c r="JSL80" s="71"/>
      <c r="JSN80" s="65"/>
      <c r="JSO80" s="69"/>
      <c r="JSP80" s="69"/>
      <c r="JSQ80" s="70"/>
      <c r="JSR80" s="70"/>
      <c r="JSS80" s="70"/>
      <c r="JST80" s="71"/>
      <c r="JSV80" s="65"/>
      <c r="JSW80" s="69"/>
      <c r="JSX80" s="69"/>
      <c r="JSY80" s="70"/>
      <c r="JSZ80" s="70"/>
      <c r="JTA80" s="70"/>
      <c r="JTB80" s="71"/>
      <c r="JTD80" s="65"/>
      <c r="JTE80" s="69"/>
      <c r="JTF80" s="69"/>
      <c r="JTG80" s="70"/>
      <c r="JTH80" s="70"/>
      <c r="JTI80" s="70"/>
      <c r="JTJ80" s="71"/>
      <c r="JTL80" s="65"/>
      <c r="JTM80" s="69"/>
      <c r="JTN80" s="69"/>
      <c r="JTO80" s="70"/>
      <c r="JTP80" s="70"/>
      <c r="JTQ80" s="70"/>
      <c r="JTR80" s="71"/>
      <c r="JTT80" s="65"/>
      <c r="JTU80" s="69"/>
      <c r="JTV80" s="69"/>
      <c r="JTW80" s="70"/>
      <c r="JTX80" s="70"/>
      <c r="JTY80" s="70"/>
      <c r="JTZ80" s="71"/>
      <c r="JUB80" s="65"/>
      <c r="JUC80" s="69"/>
      <c r="JUD80" s="69"/>
      <c r="JUE80" s="70"/>
      <c r="JUF80" s="70"/>
      <c r="JUG80" s="70"/>
      <c r="JUH80" s="71"/>
      <c r="JUJ80" s="65"/>
      <c r="JUK80" s="69"/>
      <c r="JUL80" s="69"/>
      <c r="JUM80" s="70"/>
      <c r="JUN80" s="70"/>
      <c r="JUO80" s="70"/>
      <c r="JUP80" s="71"/>
      <c r="JUR80" s="65"/>
      <c r="JUS80" s="69"/>
      <c r="JUT80" s="69"/>
      <c r="JUU80" s="70"/>
      <c r="JUV80" s="70"/>
      <c r="JUW80" s="70"/>
      <c r="JUX80" s="71"/>
      <c r="JUZ80" s="65"/>
      <c r="JVA80" s="69"/>
      <c r="JVB80" s="69"/>
      <c r="JVC80" s="70"/>
      <c r="JVD80" s="70"/>
      <c r="JVE80" s="70"/>
      <c r="JVF80" s="71"/>
      <c r="JVH80" s="65"/>
      <c r="JVI80" s="69"/>
      <c r="JVJ80" s="69"/>
      <c r="JVK80" s="70"/>
      <c r="JVL80" s="70"/>
      <c r="JVM80" s="70"/>
      <c r="JVN80" s="71"/>
      <c r="JVP80" s="65"/>
      <c r="JVQ80" s="69"/>
      <c r="JVR80" s="69"/>
      <c r="JVS80" s="70"/>
      <c r="JVT80" s="70"/>
      <c r="JVU80" s="70"/>
      <c r="JVV80" s="71"/>
      <c r="JVX80" s="65"/>
      <c r="JVY80" s="69"/>
      <c r="JVZ80" s="69"/>
      <c r="JWA80" s="70"/>
      <c r="JWB80" s="70"/>
      <c r="JWC80" s="70"/>
      <c r="JWD80" s="71"/>
      <c r="JWF80" s="65"/>
      <c r="JWG80" s="69"/>
      <c r="JWH80" s="69"/>
      <c r="JWI80" s="70"/>
      <c r="JWJ80" s="70"/>
      <c r="JWK80" s="70"/>
      <c r="JWL80" s="71"/>
      <c r="JWN80" s="65"/>
      <c r="JWO80" s="69"/>
      <c r="JWP80" s="69"/>
      <c r="JWQ80" s="70"/>
      <c r="JWR80" s="70"/>
      <c r="JWS80" s="70"/>
      <c r="JWT80" s="71"/>
      <c r="JWV80" s="65"/>
      <c r="JWW80" s="69"/>
      <c r="JWX80" s="69"/>
      <c r="JWY80" s="70"/>
      <c r="JWZ80" s="70"/>
      <c r="JXA80" s="70"/>
      <c r="JXB80" s="71"/>
      <c r="JXD80" s="65"/>
      <c r="JXE80" s="69"/>
      <c r="JXF80" s="69"/>
      <c r="JXG80" s="70"/>
      <c r="JXH80" s="70"/>
      <c r="JXI80" s="70"/>
      <c r="JXJ80" s="71"/>
      <c r="JXL80" s="65"/>
      <c r="JXM80" s="69"/>
      <c r="JXN80" s="69"/>
      <c r="JXO80" s="70"/>
      <c r="JXP80" s="70"/>
      <c r="JXQ80" s="70"/>
      <c r="JXR80" s="71"/>
      <c r="JXT80" s="65"/>
      <c r="JXU80" s="69"/>
      <c r="JXV80" s="69"/>
      <c r="JXW80" s="70"/>
      <c r="JXX80" s="70"/>
      <c r="JXY80" s="70"/>
      <c r="JXZ80" s="71"/>
      <c r="JYB80" s="65"/>
      <c r="JYC80" s="69"/>
      <c r="JYD80" s="69"/>
      <c r="JYE80" s="70"/>
      <c r="JYF80" s="70"/>
      <c r="JYG80" s="70"/>
      <c r="JYH80" s="71"/>
      <c r="JYJ80" s="65"/>
      <c r="JYK80" s="69"/>
      <c r="JYL80" s="69"/>
      <c r="JYM80" s="70"/>
      <c r="JYN80" s="70"/>
      <c r="JYO80" s="70"/>
      <c r="JYP80" s="71"/>
      <c r="JYR80" s="65"/>
      <c r="JYS80" s="69"/>
      <c r="JYT80" s="69"/>
      <c r="JYU80" s="70"/>
      <c r="JYV80" s="70"/>
      <c r="JYW80" s="70"/>
      <c r="JYX80" s="71"/>
      <c r="JYZ80" s="65"/>
      <c r="JZA80" s="69"/>
      <c r="JZB80" s="69"/>
      <c r="JZC80" s="70"/>
      <c r="JZD80" s="70"/>
      <c r="JZE80" s="70"/>
      <c r="JZF80" s="71"/>
      <c r="JZH80" s="65"/>
      <c r="JZI80" s="69"/>
      <c r="JZJ80" s="69"/>
      <c r="JZK80" s="70"/>
      <c r="JZL80" s="70"/>
      <c r="JZM80" s="70"/>
      <c r="JZN80" s="71"/>
      <c r="JZP80" s="65"/>
      <c r="JZQ80" s="69"/>
      <c r="JZR80" s="69"/>
      <c r="JZS80" s="70"/>
      <c r="JZT80" s="70"/>
      <c r="JZU80" s="70"/>
      <c r="JZV80" s="71"/>
      <c r="JZX80" s="65"/>
      <c r="JZY80" s="69"/>
      <c r="JZZ80" s="69"/>
      <c r="KAA80" s="70"/>
      <c r="KAB80" s="70"/>
      <c r="KAC80" s="70"/>
      <c r="KAD80" s="71"/>
      <c r="KAF80" s="65"/>
      <c r="KAG80" s="69"/>
      <c r="KAH80" s="69"/>
      <c r="KAI80" s="70"/>
      <c r="KAJ80" s="70"/>
      <c r="KAK80" s="70"/>
      <c r="KAL80" s="71"/>
      <c r="KAN80" s="65"/>
      <c r="KAO80" s="69"/>
      <c r="KAP80" s="69"/>
      <c r="KAQ80" s="70"/>
      <c r="KAR80" s="70"/>
      <c r="KAS80" s="70"/>
      <c r="KAT80" s="71"/>
      <c r="KAV80" s="65"/>
      <c r="KAW80" s="69"/>
      <c r="KAX80" s="69"/>
      <c r="KAY80" s="70"/>
      <c r="KAZ80" s="70"/>
      <c r="KBA80" s="70"/>
      <c r="KBB80" s="71"/>
      <c r="KBD80" s="65"/>
      <c r="KBE80" s="69"/>
      <c r="KBF80" s="69"/>
      <c r="KBG80" s="70"/>
      <c r="KBH80" s="70"/>
      <c r="KBI80" s="70"/>
      <c r="KBJ80" s="71"/>
      <c r="KBL80" s="65"/>
      <c r="KBM80" s="69"/>
      <c r="KBN80" s="69"/>
      <c r="KBO80" s="70"/>
      <c r="KBP80" s="70"/>
      <c r="KBQ80" s="70"/>
      <c r="KBR80" s="71"/>
      <c r="KBT80" s="65"/>
      <c r="KBU80" s="69"/>
      <c r="KBV80" s="69"/>
      <c r="KBW80" s="70"/>
      <c r="KBX80" s="70"/>
      <c r="KBY80" s="70"/>
      <c r="KBZ80" s="71"/>
      <c r="KCB80" s="65"/>
      <c r="KCC80" s="69"/>
      <c r="KCD80" s="69"/>
      <c r="KCE80" s="70"/>
      <c r="KCF80" s="70"/>
      <c r="KCG80" s="70"/>
      <c r="KCH80" s="71"/>
      <c r="KCJ80" s="65"/>
      <c r="KCK80" s="69"/>
      <c r="KCL80" s="69"/>
      <c r="KCM80" s="70"/>
      <c r="KCN80" s="70"/>
      <c r="KCO80" s="70"/>
      <c r="KCP80" s="71"/>
      <c r="KCR80" s="65"/>
      <c r="KCS80" s="69"/>
      <c r="KCT80" s="69"/>
      <c r="KCU80" s="70"/>
      <c r="KCV80" s="70"/>
      <c r="KCW80" s="70"/>
      <c r="KCX80" s="71"/>
      <c r="KCZ80" s="65"/>
      <c r="KDA80" s="69"/>
      <c r="KDB80" s="69"/>
      <c r="KDC80" s="70"/>
      <c r="KDD80" s="70"/>
      <c r="KDE80" s="70"/>
      <c r="KDF80" s="71"/>
      <c r="KDH80" s="65"/>
      <c r="KDI80" s="69"/>
      <c r="KDJ80" s="69"/>
      <c r="KDK80" s="70"/>
      <c r="KDL80" s="70"/>
      <c r="KDM80" s="70"/>
      <c r="KDN80" s="71"/>
      <c r="KDP80" s="65"/>
      <c r="KDQ80" s="69"/>
      <c r="KDR80" s="69"/>
      <c r="KDS80" s="70"/>
      <c r="KDT80" s="70"/>
      <c r="KDU80" s="70"/>
      <c r="KDV80" s="71"/>
      <c r="KDX80" s="65"/>
      <c r="KDY80" s="69"/>
      <c r="KDZ80" s="69"/>
      <c r="KEA80" s="70"/>
      <c r="KEB80" s="70"/>
      <c r="KEC80" s="70"/>
      <c r="KED80" s="71"/>
      <c r="KEF80" s="65"/>
      <c r="KEG80" s="69"/>
      <c r="KEH80" s="69"/>
      <c r="KEI80" s="70"/>
      <c r="KEJ80" s="70"/>
      <c r="KEK80" s="70"/>
      <c r="KEL80" s="71"/>
      <c r="KEN80" s="65"/>
      <c r="KEO80" s="69"/>
      <c r="KEP80" s="69"/>
      <c r="KEQ80" s="70"/>
      <c r="KER80" s="70"/>
      <c r="KES80" s="70"/>
      <c r="KET80" s="71"/>
      <c r="KEV80" s="65"/>
      <c r="KEW80" s="69"/>
      <c r="KEX80" s="69"/>
      <c r="KEY80" s="70"/>
      <c r="KEZ80" s="70"/>
      <c r="KFA80" s="70"/>
      <c r="KFB80" s="71"/>
      <c r="KFD80" s="65"/>
      <c r="KFE80" s="69"/>
      <c r="KFF80" s="69"/>
      <c r="KFG80" s="70"/>
      <c r="KFH80" s="70"/>
      <c r="KFI80" s="70"/>
      <c r="KFJ80" s="71"/>
      <c r="KFL80" s="65"/>
      <c r="KFM80" s="69"/>
      <c r="KFN80" s="69"/>
      <c r="KFO80" s="70"/>
      <c r="KFP80" s="70"/>
      <c r="KFQ80" s="70"/>
      <c r="KFR80" s="71"/>
      <c r="KFT80" s="65"/>
      <c r="KFU80" s="69"/>
      <c r="KFV80" s="69"/>
      <c r="KFW80" s="70"/>
      <c r="KFX80" s="70"/>
      <c r="KFY80" s="70"/>
      <c r="KFZ80" s="71"/>
      <c r="KGB80" s="65"/>
      <c r="KGC80" s="69"/>
      <c r="KGD80" s="69"/>
      <c r="KGE80" s="70"/>
      <c r="KGF80" s="70"/>
      <c r="KGG80" s="70"/>
      <c r="KGH80" s="71"/>
      <c r="KGJ80" s="65"/>
      <c r="KGK80" s="69"/>
      <c r="KGL80" s="69"/>
      <c r="KGM80" s="70"/>
      <c r="KGN80" s="70"/>
      <c r="KGO80" s="70"/>
      <c r="KGP80" s="71"/>
      <c r="KGR80" s="65"/>
      <c r="KGS80" s="69"/>
      <c r="KGT80" s="69"/>
      <c r="KGU80" s="70"/>
      <c r="KGV80" s="70"/>
      <c r="KGW80" s="70"/>
      <c r="KGX80" s="71"/>
      <c r="KGZ80" s="65"/>
      <c r="KHA80" s="69"/>
      <c r="KHB80" s="69"/>
      <c r="KHC80" s="70"/>
      <c r="KHD80" s="70"/>
      <c r="KHE80" s="70"/>
      <c r="KHF80" s="71"/>
      <c r="KHH80" s="65"/>
      <c r="KHI80" s="69"/>
      <c r="KHJ80" s="69"/>
      <c r="KHK80" s="70"/>
      <c r="KHL80" s="70"/>
      <c r="KHM80" s="70"/>
      <c r="KHN80" s="71"/>
      <c r="KHP80" s="65"/>
      <c r="KHQ80" s="69"/>
      <c r="KHR80" s="69"/>
      <c r="KHS80" s="70"/>
      <c r="KHT80" s="70"/>
      <c r="KHU80" s="70"/>
      <c r="KHV80" s="71"/>
      <c r="KHX80" s="65"/>
      <c r="KHY80" s="69"/>
      <c r="KHZ80" s="69"/>
      <c r="KIA80" s="70"/>
      <c r="KIB80" s="70"/>
      <c r="KIC80" s="70"/>
      <c r="KID80" s="71"/>
      <c r="KIF80" s="65"/>
      <c r="KIG80" s="69"/>
      <c r="KIH80" s="69"/>
      <c r="KII80" s="70"/>
      <c r="KIJ80" s="70"/>
      <c r="KIK80" s="70"/>
      <c r="KIL80" s="71"/>
      <c r="KIN80" s="65"/>
      <c r="KIO80" s="69"/>
      <c r="KIP80" s="69"/>
      <c r="KIQ80" s="70"/>
      <c r="KIR80" s="70"/>
      <c r="KIS80" s="70"/>
      <c r="KIT80" s="71"/>
      <c r="KIV80" s="65"/>
      <c r="KIW80" s="69"/>
      <c r="KIX80" s="69"/>
      <c r="KIY80" s="70"/>
      <c r="KIZ80" s="70"/>
      <c r="KJA80" s="70"/>
      <c r="KJB80" s="71"/>
      <c r="KJD80" s="65"/>
      <c r="KJE80" s="69"/>
      <c r="KJF80" s="69"/>
      <c r="KJG80" s="70"/>
      <c r="KJH80" s="70"/>
      <c r="KJI80" s="70"/>
      <c r="KJJ80" s="71"/>
      <c r="KJL80" s="65"/>
      <c r="KJM80" s="69"/>
      <c r="KJN80" s="69"/>
      <c r="KJO80" s="70"/>
      <c r="KJP80" s="70"/>
      <c r="KJQ80" s="70"/>
      <c r="KJR80" s="71"/>
      <c r="KJT80" s="65"/>
      <c r="KJU80" s="69"/>
      <c r="KJV80" s="69"/>
      <c r="KJW80" s="70"/>
      <c r="KJX80" s="70"/>
      <c r="KJY80" s="70"/>
      <c r="KJZ80" s="71"/>
      <c r="KKB80" s="65"/>
      <c r="KKC80" s="69"/>
      <c r="KKD80" s="69"/>
      <c r="KKE80" s="70"/>
      <c r="KKF80" s="70"/>
      <c r="KKG80" s="70"/>
      <c r="KKH80" s="71"/>
      <c r="KKJ80" s="65"/>
      <c r="KKK80" s="69"/>
      <c r="KKL80" s="69"/>
      <c r="KKM80" s="70"/>
      <c r="KKN80" s="70"/>
      <c r="KKO80" s="70"/>
      <c r="KKP80" s="71"/>
      <c r="KKR80" s="65"/>
      <c r="KKS80" s="69"/>
      <c r="KKT80" s="69"/>
      <c r="KKU80" s="70"/>
      <c r="KKV80" s="70"/>
      <c r="KKW80" s="70"/>
      <c r="KKX80" s="71"/>
      <c r="KKZ80" s="65"/>
      <c r="KLA80" s="69"/>
      <c r="KLB80" s="69"/>
      <c r="KLC80" s="70"/>
      <c r="KLD80" s="70"/>
      <c r="KLE80" s="70"/>
      <c r="KLF80" s="71"/>
      <c r="KLH80" s="65"/>
      <c r="KLI80" s="69"/>
      <c r="KLJ80" s="69"/>
      <c r="KLK80" s="70"/>
      <c r="KLL80" s="70"/>
      <c r="KLM80" s="70"/>
      <c r="KLN80" s="71"/>
      <c r="KLP80" s="65"/>
      <c r="KLQ80" s="69"/>
      <c r="KLR80" s="69"/>
      <c r="KLS80" s="70"/>
      <c r="KLT80" s="70"/>
      <c r="KLU80" s="70"/>
      <c r="KLV80" s="71"/>
      <c r="KLX80" s="65"/>
      <c r="KLY80" s="69"/>
      <c r="KLZ80" s="69"/>
      <c r="KMA80" s="70"/>
      <c r="KMB80" s="70"/>
      <c r="KMC80" s="70"/>
      <c r="KMD80" s="71"/>
      <c r="KMF80" s="65"/>
      <c r="KMG80" s="69"/>
      <c r="KMH80" s="69"/>
      <c r="KMI80" s="70"/>
      <c r="KMJ80" s="70"/>
      <c r="KMK80" s="70"/>
      <c r="KML80" s="71"/>
      <c r="KMN80" s="65"/>
      <c r="KMO80" s="69"/>
      <c r="KMP80" s="69"/>
      <c r="KMQ80" s="70"/>
      <c r="KMR80" s="70"/>
      <c r="KMS80" s="70"/>
      <c r="KMT80" s="71"/>
      <c r="KMV80" s="65"/>
      <c r="KMW80" s="69"/>
      <c r="KMX80" s="69"/>
      <c r="KMY80" s="70"/>
      <c r="KMZ80" s="70"/>
      <c r="KNA80" s="70"/>
      <c r="KNB80" s="71"/>
      <c r="KND80" s="65"/>
      <c r="KNE80" s="69"/>
      <c r="KNF80" s="69"/>
      <c r="KNG80" s="70"/>
      <c r="KNH80" s="70"/>
      <c r="KNI80" s="70"/>
      <c r="KNJ80" s="71"/>
      <c r="KNL80" s="65"/>
      <c r="KNM80" s="69"/>
      <c r="KNN80" s="69"/>
      <c r="KNO80" s="70"/>
      <c r="KNP80" s="70"/>
      <c r="KNQ80" s="70"/>
      <c r="KNR80" s="71"/>
      <c r="KNT80" s="65"/>
      <c r="KNU80" s="69"/>
      <c r="KNV80" s="69"/>
      <c r="KNW80" s="70"/>
      <c r="KNX80" s="70"/>
      <c r="KNY80" s="70"/>
      <c r="KNZ80" s="71"/>
      <c r="KOB80" s="65"/>
      <c r="KOC80" s="69"/>
      <c r="KOD80" s="69"/>
      <c r="KOE80" s="70"/>
      <c r="KOF80" s="70"/>
      <c r="KOG80" s="70"/>
      <c r="KOH80" s="71"/>
      <c r="KOJ80" s="65"/>
      <c r="KOK80" s="69"/>
      <c r="KOL80" s="69"/>
      <c r="KOM80" s="70"/>
      <c r="KON80" s="70"/>
      <c r="KOO80" s="70"/>
      <c r="KOP80" s="71"/>
      <c r="KOR80" s="65"/>
      <c r="KOS80" s="69"/>
      <c r="KOT80" s="69"/>
      <c r="KOU80" s="70"/>
      <c r="KOV80" s="70"/>
      <c r="KOW80" s="70"/>
      <c r="KOX80" s="71"/>
      <c r="KOZ80" s="65"/>
      <c r="KPA80" s="69"/>
      <c r="KPB80" s="69"/>
      <c r="KPC80" s="70"/>
      <c r="KPD80" s="70"/>
      <c r="KPE80" s="70"/>
      <c r="KPF80" s="71"/>
      <c r="KPH80" s="65"/>
      <c r="KPI80" s="69"/>
      <c r="KPJ80" s="69"/>
      <c r="KPK80" s="70"/>
      <c r="KPL80" s="70"/>
      <c r="KPM80" s="70"/>
      <c r="KPN80" s="71"/>
      <c r="KPP80" s="65"/>
      <c r="KPQ80" s="69"/>
      <c r="KPR80" s="69"/>
      <c r="KPS80" s="70"/>
      <c r="KPT80" s="70"/>
      <c r="KPU80" s="70"/>
      <c r="KPV80" s="71"/>
      <c r="KPX80" s="65"/>
      <c r="KPY80" s="69"/>
      <c r="KPZ80" s="69"/>
      <c r="KQA80" s="70"/>
      <c r="KQB80" s="70"/>
      <c r="KQC80" s="70"/>
      <c r="KQD80" s="71"/>
      <c r="KQF80" s="65"/>
      <c r="KQG80" s="69"/>
      <c r="KQH80" s="69"/>
      <c r="KQI80" s="70"/>
      <c r="KQJ80" s="70"/>
      <c r="KQK80" s="70"/>
      <c r="KQL80" s="71"/>
      <c r="KQN80" s="65"/>
      <c r="KQO80" s="69"/>
      <c r="KQP80" s="69"/>
      <c r="KQQ80" s="70"/>
      <c r="KQR80" s="70"/>
      <c r="KQS80" s="70"/>
      <c r="KQT80" s="71"/>
      <c r="KQV80" s="65"/>
      <c r="KQW80" s="69"/>
      <c r="KQX80" s="69"/>
      <c r="KQY80" s="70"/>
      <c r="KQZ80" s="70"/>
      <c r="KRA80" s="70"/>
      <c r="KRB80" s="71"/>
      <c r="KRD80" s="65"/>
      <c r="KRE80" s="69"/>
      <c r="KRF80" s="69"/>
      <c r="KRG80" s="70"/>
      <c r="KRH80" s="70"/>
      <c r="KRI80" s="70"/>
      <c r="KRJ80" s="71"/>
      <c r="KRL80" s="65"/>
      <c r="KRM80" s="69"/>
      <c r="KRN80" s="69"/>
      <c r="KRO80" s="70"/>
      <c r="KRP80" s="70"/>
      <c r="KRQ80" s="70"/>
      <c r="KRR80" s="71"/>
      <c r="KRT80" s="65"/>
      <c r="KRU80" s="69"/>
      <c r="KRV80" s="69"/>
      <c r="KRW80" s="70"/>
      <c r="KRX80" s="70"/>
      <c r="KRY80" s="70"/>
      <c r="KRZ80" s="71"/>
      <c r="KSB80" s="65"/>
      <c r="KSC80" s="69"/>
      <c r="KSD80" s="69"/>
      <c r="KSE80" s="70"/>
      <c r="KSF80" s="70"/>
      <c r="KSG80" s="70"/>
      <c r="KSH80" s="71"/>
      <c r="KSJ80" s="65"/>
      <c r="KSK80" s="69"/>
      <c r="KSL80" s="69"/>
      <c r="KSM80" s="70"/>
      <c r="KSN80" s="70"/>
      <c r="KSO80" s="70"/>
      <c r="KSP80" s="71"/>
      <c r="KSR80" s="65"/>
      <c r="KSS80" s="69"/>
      <c r="KST80" s="69"/>
      <c r="KSU80" s="70"/>
      <c r="KSV80" s="70"/>
      <c r="KSW80" s="70"/>
      <c r="KSX80" s="71"/>
      <c r="KSZ80" s="65"/>
      <c r="KTA80" s="69"/>
      <c r="KTB80" s="69"/>
      <c r="KTC80" s="70"/>
      <c r="KTD80" s="70"/>
      <c r="KTE80" s="70"/>
      <c r="KTF80" s="71"/>
      <c r="KTH80" s="65"/>
      <c r="KTI80" s="69"/>
      <c r="KTJ80" s="69"/>
      <c r="KTK80" s="70"/>
      <c r="KTL80" s="70"/>
      <c r="KTM80" s="70"/>
      <c r="KTN80" s="71"/>
      <c r="KTP80" s="65"/>
      <c r="KTQ80" s="69"/>
      <c r="KTR80" s="69"/>
      <c r="KTS80" s="70"/>
      <c r="KTT80" s="70"/>
      <c r="KTU80" s="70"/>
      <c r="KTV80" s="71"/>
      <c r="KTX80" s="65"/>
      <c r="KTY80" s="69"/>
      <c r="KTZ80" s="69"/>
      <c r="KUA80" s="70"/>
      <c r="KUB80" s="70"/>
      <c r="KUC80" s="70"/>
      <c r="KUD80" s="71"/>
      <c r="KUF80" s="65"/>
      <c r="KUG80" s="69"/>
      <c r="KUH80" s="69"/>
      <c r="KUI80" s="70"/>
      <c r="KUJ80" s="70"/>
      <c r="KUK80" s="70"/>
      <c r="KUL80" s="71"/>
      <c r="KUN80" s="65"/>
      <c r="KUO80" s="69"/>
      <c r="KUP80" s="69"/>
      <c r="KUQ80" s="70"/>
      <c r="KUR80" s="70"/>
      <c r="KUS80" s="70"/>
      <c r="KUT80" s="71"/>
      <c r="KUV80" s="65"/>
      <c r="KUW80" s="69"/>
      <c r="KUX80" s="69"/>
      <c r="KUY80" s="70"/>
      <c r="KUZ80" s="70"/>
      <c r="KVA80" s="70"/>
      <c r="KVB80" s="71"/>
      <c r="KVD80" s="65"/>
      <c r="KVE80" s="69"/>
      <c r="KVF80" s="69"/>
      <c r="KVG80" s="70"/>
      <c r="KVH80" s="70"/>
      <c r="KVI80" s="70"/>
      <c r="KVJ80" s="71"/>
      <c r="KVL80" s="65"/>
      <c r="KVM80" s="69"/>
      <c r="KVN80" s="69"/>
      <c r="KVO80" s="70"/>
      <c r="KVP80" s="70"/>
      <c r="KVQ80" s="70"/>
      <c r="KVR80" s="71"/>
      <c r="KVT80" s="65"/>
      <c r="KVU80" s="69"/>
      <c r="KVV80" s="69"/>
      <c r="KVW80" s="70"/>
      <c r="KVX80" s="70"/>
      <c r="KVY80" s="70"/>
      <c r="KVZ80" s="71"/>
      <c r="KWB80" s="65"/>
      <c r="KWC80" s="69"/>
      <c r="KWD80" s="69"/>
      <c r="KWE80" s="70"/>
      <c r="KWF80" s="70"/>
      <c r="KWG80" s="70"/>
      <c r="KWH80" s="71"/>
      <c r="KWJ80" s="65"/>
      <c r="KWK80" s="69"/>
      <c r="KWL80" s="69"/>
      <c r="KWM80" s="70"/>
      <c r="KWN80" s="70"/>
      <c r="KWO80" s="70"/>
      <c r="KWP80" s="71"/>
      <c r="KWR80" s="65"/>
      <c r="KWS80" s="69"/>
      <c r="KWT80" s="69"/>
      <c r="KWU80" s="70"/>
      <c r="KWV80" s="70"/>
      <c r="KWW80" s="70"/>
      <c r="KWX80" s="71"/>
      <c r="KWZ80" s="65"/>
      <c r="KXA80" s="69"/>
      <c r="KXB80" s="69"/>
      <c r="KXC80" s="70"/>
      <c r="KXD80" s="70"/>
      <c r="KXE80" s="70"/>
      <c r="KXF80" s="71"/>
      <c r="KXH80" s="65"/>
      <c r="KXI80" s="69"/>
      <c r="KXJ80" s="69"/>
      <c r="KXK80" s="70"/>
      <c r="KXL80" s="70"/>
      <c r="KXM80" s="70"/>
      <c r="KXN80" s="71"/>
      <c r="KXP80" s="65"/>
      <c r="KXQ80" s="69"/>
      <c r="KXR80" s="69"/>
      <c r="KXS80" s="70"/>
      <c r="KXT80" s="70"/>
      <c r="KXU80" s="70"/>
      <c r="KXV80" s="71"/>
      <c r="KXX80" s="65"/>
      <c r="KXY80" s="69"/>
      <c r="KXZ80" s="69"/>
      <c r="KYA80" s="70"/>
      <c r="KYB80" s="70"/>
      <c r="KYC80" s="70"/>
      <c r="KYD80" s="71"/>
      <c r="KYF80" s="65"/>
      <c r="KYG80" s="69"/>
      <c r="KYH80" s="69"/>
      <c r="KYI80" s="70"/>
      <c r="KYJ80" s="70"/>
      <c r="KYK80" s="70"/>
      <c r="KYL80" s="71"/>
      <c r="KYN80" s="65"/>
      <c r="KYO80" s="69"/>
      <c r="KYP80" s="69"/>
      <c r="KYQ80" s="70"/>
      <c r="KYR80" s="70"/>
      <c r="KYS80" s="70"/>
      <c r="KYT80" s="71"/>
      <c r="KYV80" s="65"/>
      <c r="KYW80" s="69"/>
      <c r="KYX80" s="69"/>
      <c r="KYY80" s="70"/>
      <c r="KYZ80" s="70"/>
      <c r="KZA80" s="70"/>
      <c r="KZB80" s="71"/>
      <c r="KZD80" s="65"/>
      <c r="KZE80" s="69"/>
      <c r="KZF80" s="69"/>
      <c r="KZG80" s="70"/>
      <c r="KZH80" s="70"/>
      <c r="KZI80" s="70"/>
      <c r="KZJ80" s="71"/>
      <c r="KZL80" s="65"/>
      <c r="KZM80" s="69"/>
      <c r="KZN80" s="69"/>
      <c r="KZO80" s="70"/>
      <c r="KZP80" s="70"/>
      <c r="KZQ80" s="70"/>
      <c r="KZR80" s="71"/>
      <c r="KZT80" s="65"/>
      <c r="KZU80" s="69"/>
      <c r="KZV80" s="69"/>
      <c r="KZW80" s="70"/>
      <c r="KZX80" s="70"/>
      <c r="KZY80" s="70"/>
      <c r="KZZ80" s="71"/>
      <c r="LAB80" s="65"/>
      <c r="LAC80" s="69"/>
      <c r="LAD80" s="69"/>
      <c r="LAE80" s="70"/>
      <c r="LAF80" s="70"/>
      <c r="LAG80" s="70"/>
      <c r="LAH80" s="71"/>
      <c r="LAJ80" s="65"/>
      <c r="LAK80" s="69"/>
      <c r="LAL80" s="69"/>
      <c r="LAM80" s="70"/>
      <c r="LAN80" s="70"/>
      <c r="LAO80" s="70"/>
      <c r="LAP80" s="71"/>
      <c r="LAR80" s="65"/>
      <c r="LAS80" s="69"/>
      <c r="LAT80" s="69"/>
      <c r="LAU80" s="70"/>
      <c r="LAV80" s="70"/>
      <c r="LAW80" s="70"/>
      <c r="LAX80" s="71"/>
      <c r="LAZ80" s="65"/>
      <c r="LBA80" s="69"/>
      <c r="LBB80" s="69"/>
      <c r="LBC80" s="70"/>
      <c r="LBD80" s="70"/>
      <c r="LBE80" s="70"/>
      <c r="LBF80" s="71"/>
      <c r="LBH80" s="65"/>
      <c r="LBI80" s="69"/>
      <c r="LBJ80" s="69"/>
      <c r="LBK80" s="70"/>
      <c r="LBL80" s="70"/>
      <c r="LBM80" s="70"/>
      <c r="LBN80" s="71"/>
      <c r="LBP80" s="65"/>
      <c r="LBQ80" s="69"/>
      <c r="LBR80" s="69"/>
      <c r="LBS80" s="70"/>
      <c r="LBT80" s="70"/>
      <c r="LBU80" s="70"/>
      <c r="LBV80" s="71"/>
      <c r="LBX80" s="65"/>
      <c r="LBY80" s="69"/>
      <c r="LBZ80" s="69"/>
      <c r="LCA80" s="70"/>
      <c r="LCB80" s="70"/>
      <c r="LCC80" s="70"/>
      <c r="LCD80" s="71"/>
      <c r="LCF80" s="65"/>
      <c r="LCG80" s="69"/>
      <c r="LCH80" s="69"/>
      <c r="LCI80" s="70"/>
      <c r="LCJ80" s="70"/>
      <c r="LCK80" s="70"/>
      <c r="LCL80" s="71"/>
      <c r="LCN80" s="65"/>
      <c r="LCO80" s="69"/>
      <c r="LCP80" s="69"/>
      <c r="LCQ80" s="70"/>
      <c r="LCR80" s="70"/>
      <c r="LCS80" s="70"/>
      <c r="LCT80" s="71"/>
      <c r="LCV80" s="65"/>
      <c r="LCW80" s="69"/>
      <c r="LCX80" s="69"/>
      <c r="LCY80" s="70"/>
      <c r="LCZ80" s="70"/>
      <c r="LDA80" s="70"/>
      <c r="LDB80" s="71"/>
      <c r="LDD80" s="65"/>
      <c r="LDE80" s="69"/>
      <c r="LDF80" s="69"/>
      <c r="LDG80" s="70"/>
      <c r="LDH80" s="70"/>
      <c r="LDI80" s="70"/>
      <c r="LDJ80" s="71"/>
      <c r="LDL80" s="65"/>
      <c r="LDM80" s="69"/>
      <c r="LDN80" s="69"/>
      <c r="LDO80" s="70"/>
      <c r="LDP80" s="70"/>
      <c r="LDQ80" s="70"/>
      <c r="LDR80" s="71"/>
      <c r="LDT80" s="65"/>
      <c r="LDU80" s="69"/>
      <c r="LDV80" s="69"/>
      <c r="LDW80" s="70"/>
      <c r="LDX80" s="70"/>
      <c r="LDY80" s="70"/>
      <c r="LDZ80" s="71"/>
      <c r="LEB80" s="65"/>
      <c r="LEC80" s="69"/>
      <c r="LED80" s="69"/>
      <c r="LEE80" s="70"/>
      <c r="LEF80" s="70"/>
      <c r="LEG80" s="70"/>
      <c r="LEH80" s="71"/>
      <c r="LEJ80" s="65"/>
      <c r="LEK80" s="69"/>
      <c r="LEL80" s="69"/>
      <c r="LEM80" s="70"/>
      <c r="LEN80" s="70"/>
      <c r="LEO80" s="70"/>
      <c r="LEP80" s="71"/>
      <c r="LER80" s="65"/>
      <c r="LES80" s="69"/>
      <c r="LET80" s="69"/>
      <c r="LEU80" s="70"/>
      <c r="LEV80" s="70"/>
      <c r="LEW80" s="70"/>
      <c r="LEX80" s="71"/>
      <c r="LEZ80" s="65"/>
      <c r="LFA80" s="69"/>
      <c r="LFB80" s="69"/>
      <c r="LFC80" s="70"/>
      <c r="LFD80" s="70"/>
      <c r="LFE80" s="70"/>
      <c r="LFF80" s="71"/>
      <c r="LFH80" s="65"/>
      <c r="LFI80" s="69"/>
      <c r="LFJ80" s="69"/>
      <c r="LFK80" s="70"/>
      <c r="LFL80" s="70"/>
      <c r="LFM80" s="70"/>
      <c r="LFN80" s="71"/>
      <c r="LFP80" s="65"/>
      <c r="LFQ80" s="69"/>
      <c r="LFR80" s="69"/>
      <c r="LFS80" s="70"/>
      <c r="LFT80" s="70"/>
      <c r="LFU80" s="70"/>
      <c r="LFV80" s="71"/>
      <c r="LFX80" s="65"/>
      <c r="LFY80" s="69"/>
      <c r="LFZ80" s="69"/>
      <c r="LGA80" s="70"/>
      <c r="LGB80" s="70"/>
      <c r="LGC80" s="70"/>
      <c r="LGD80" s="71"/>
      <c r="LGF80" s="65"/>
      <c r="LGG80" s="69"/>
      <c r="LGH80" s="69"/>
      <c r="LGI80" s="70"/>
      <c r="LGJ80" s="70"/>
      <c r="LGK80" s="70"/>
      <c r="LGL80" s="71"/>
      <c r="LGN80" s="65"/>
      <c r="LGO80" s="69"/>
      <c r="LGP80" s="69"/>
      <c r="LGQ80" s="70"/>
      <c r="LGR80" s="70"/>
      <c r="LGS80" s="70"/>
      <c r="LGT80" s="71"/>
      <c r="LGV80" s="65"/>
      <c r="LGW80" s="69"/>
      <c r="LGX80" s="69"/>
      <c r="LGY80" s="70"/>
      <c r="LGZ80" s="70"/>
      <c r="LHA80" s="70"/>
      <c r="LHB80" s="71"/>
      <c r="LHD80" s="65"/>
      <c r="LHE80" s="69"/>
      <c r="LHF80" s="69"/>
      <c r="LHG80" s="70"/>
      <c r="LHH80" s="70"/>
      <c r="LHI80" s="70"/>
      <c r="LHJ80" s="71"/>
      <c r="LHL80" s="65"/>
      <c r="LHM80" s="69"/>
      <c r="LHN80" s="69"/>
      <c r="LHO80" s="70"/>
      <c r="LHP80" s="70"/>
      <c r="LHQ80" s="70"/>
      <c r="LHR80" s="71"/>
      <c r="LHT80" s="65"/>
      <c r="LHU80" s="69"/>
      <c r="LHV80" s="69"/>
      <c r="LHW80" s="70"/>
      <c r="LHX80" s="70"/>
      <c r="LHY80" s="70"/>
      <c r="LHZ80" s="71"/>
      <c r="LIB80" s="65"/>
      <c r="LIC80" s="69"/>
      <c r="LID80" s="69"/>
      <c r="LIE80" s="70"/>
      <c r="LIF80" s="70"/>
      <c r="LIG80" s="70"/>
      <c r="LIH80" s="71"/>
      <c r="LIJ80" s="65"/>
      <c r="LIK80" s="69"/>
      <c r="LIL80" s="69"/>
      <c r="LIM80" s="70"/>
      <c r="LIN80" s="70"/>
      <c r="LIO80" s="70"/>
      <c r="LIP80" s="71"/>
      <c r="LIR80" s="65"/>
      <c r="LIS80" s="69"/>
      <c r="LIT80" s="69"/>
      <c r="LIU80" s="70"/>
      <c r="LIV80" s="70"/>
      <c r="LIW80" s="70"/>
      <c r="LIX80" s="71"/>
      <c r="LIZ80" s="65"/>
      <c r="LJA80" s="69"/>
      <c r="LJB80" s="69"/>
      <c r="LJC80" s="70"/>
      <c r="LJD80" s="70"/>
      <c r="LJE80" s="70"/>
      <c r="LJF80" s="71"/>
      <c r="LJH80" s="65"/>
      <c r="LJI80" s="69"/>
      <c r="LJJ80" s="69"/>
      <c r="LJK80" s="70"/>
      <c r="LJL80" s="70"/>
      <c r="LJM80" s="70"/>
      <c r="LJN80" s="71"/>
      <c r="LJP80" s="65"/>
      <c r="LJQ80" s="69"/>
      <c r="LJR80" s="69"/>
      <c r="LJS80" s="70"/>
      <c r="LJT80" s="70"/>
      <c r="LJU80" s="70"/>
      <c r="LJV80" s="71"/>
      <c r="LJX80" s="65"/>
      <c r="LJY80" s="69"/>
      <c r="LJZ80" s="69"/>
      <c r="LKA80" s="70"/>
      <c r="LKB80" s="70"/>
      <c r="LKC80" s="70"/>
      <c r="LKD80" s="71"/>
      <c r="LKF80" s="65"/>
      <c r="LKG80" s="69"/>
      <c r="LKH80" s="69"/>
      <c r="LKI80" s="70"/>
      <c r="LKJ80" s="70"/>
      <c r="LKK80" s="70"/>
      <c r="LKL80" s="71"/>
      <c r="LKN80" s="65"/>
      <c r="LKO80" s="69"/>
      <c r="LKP80" s="69"/>
      <c r="LKQ80" s="70"/>
      <c r="LKR80" s="70"/>
      <c r="LKS80" s="70"/>
      <c r="LKT80" s="71"/>
      <c r="LKV80" s="65"/>
      <c r="LKW80" s="69"/>
      <c r="LKX80" s="69"/>
      <c r="LKY80" s="70"/>
      <c r="LKZ80" s="70"/>
      <c r="LLA80" s="70"/>
      <c r="LLB80" s="71"/>
      <c r="LLD80" s="65"/>
      <c r="LLE80" s="69"/>
      <c r="LLF80" s="69"/>
      <c r="LLG80" s="70"/>
      <c r="LLH80" s="70"/>
      <c r="LLI80" s="70"/>
      <c r="LLJ80" s="71"/>
      <c r="LLL80" s="65"/>
      <c r="LLM80" s="69"/>
      <c r="LLN80" s="69"/>
      <c r="LLO80" s="70"/>
      <c r="LLP80" s="70"/>
      <c r="LLQ80" s="70"/>
      <c r="LLR80" s="71"/>
      <c r="LLT80" s="65"/>
      <c r="LLU80" s="69"/>
      <c r="LLV80" s="69"/>
      <c r="LLW80" s="70"/>
      <c r="LLX80" s="70"/>
      <c r="LLY80" s="70"/>
      <c r="LLZ80" s="71"/>
      <c r="LMB80" s="65"/>
      <c r="LMC80" s="69"/>
      <c r="LMD80" s="69"/>
      <c r="LME80" s="70"/>
      <c r="LMF80" s="70"/>
      <c r="LMG80" s="70"/>
      <c r="LMH80" s="71"/>
      <c r="LMJ80" s="65"/>
      <c r="LMK80" s="69"/>
      <c r="LML80" s="69"/>
      <c r="LMM80" s="70"/>
      <c r="LMN80" s="70"/>
      <c r="LMO80" s="70"/>
      <c r="LMP80" s="71"/>
      <c r="LMR80" s="65"/>
      <c r="LMS80" s="69"/>
      <c r="LMT80" s="69"/>
      <c r="LMU80" s="70"/>
      <c r="LMV80" s="70"/>
      <c r="LMW80" s="70"/>
      <c r="LMX80" s="71"/>
      <c r="LMZ80" s="65"/>
      <c r="LNA80" s="69"/>
      <c r="LNB80" s="69"/>
      <c r="LNC80" s="70"/>
      <c r="LND80" s="70"/>
      <c r="LNE80" s="70"/>
      <c r="LNF80" s="71"/>
      <c r="LNH80" s="65"/>
      <c r="LNI80" s="69"/>
      <c r="LNJ80" s="69"/>
      <c r="LNK80" s="70"/>
      <c r="LNL80" s="70"/>
      <c r="LNM80" s="70"/>
      <c r="LNN80" s="71"/>
      <c r="LNP80" s="65"/>
      <c r="LNQ80" s="69"/>
      <c r="LNR80" s="69"/>
      <c r="LNS80" s="70"/>
      <c r="LNT80" s="70"/>
      <c r="LNU80" s="70"/>
      <c r="LNV80" s="71"/>
      <c r="LNX80" s="65"/>
      <c r="LNY80" s="69"/>
      <c r="LNZ80" s="69"/>
      <c r="LOA80" s="70"/>
      <c r="LOB80" s="70"/>
      <c r="LOC80" s="70"/>
      <c r="LOD80" s="71"/>
      <c r="LOF80" s="65"/>
      <c r="LOG80" s="69"/>
      <c r="LOH80" s="69"/>
      <c r="LOI80" s="70"/>
      <c r="LOJ80" s="70"/>
      <c r="LOK80" s="70"/>
      <c r="LOL80" s="71"/>
      <c r="LON80" s="65"/>
      <c r="LOO80" s="69"/>
      <c r="LOP80" s="69"/>
      <c r="LOQ80" s="70"/>
      <c r="LOR80" s="70"/>
      <c r="LOS80" s="70"/>
      <c r="LOT80" s="71"/>
      <c r="LOV80" s="65"/>
      <c r="LOW80" s="69"/>
      <c r="LOX80" s="69"/>
      <c r="LOY80" s="70"/>
      <c r="LOZ80" s="70"/>
      <c r="LPA80" s="70"/>
      <c r="LPB80" s="71"/>
      <c r="LPD80" s="65"/>
      <c r="LPE80" s="69"/>
      <c r="LPF80" s="69"/>
      <c r="LPG80" s="70"/>
      <c r="LPH80" s="70"/>
      <c r="LPI80" s="70"/>
      <c r="LPJ80" s="71"/>
      <c r="LPL80" s="65"/>
      <c r="LPM80" s="69"/>
      <c r="LPN80" s="69"/>
      <c r="LPO80" s="70"/>
      <c r="LPP80" s="70"/>
      <c r="LPQ80" s="70"/>
      <c r="LPR80" s="71"/>
      <c r="LPT80" s="65"/>
      <c r="LPU80" s="69"/>
      <c r="LPV80" s="69"/>
      <c r="LPW80" s="70"/>
      <c r="LPX80" s="70"/>
      <c r="LPY80" s="70"/>
      <c r="LPZ80" s="71"/>
      <c r="LQB80" s="65"/>
      <c r="LQC80" s="69"/>
      <c r="LQD80" s="69"/>
      <c r="LQE80" s="70"/>
      <c r="LQF80" s="70"/>
      <c r="LQG80" s="70"/>
      <c r="LQH80" s="71"/>
      <c r="LQJ80" s="65"/>
      <c r="LQK80" s="69"/>
      <c r="LQL80" s="69"/>
      <c r="LQM80" s="70"/>
      <c r="LQN80" s="70"/>
      <c r="LQO80" s="70"/>
      <c r="LQP80" s="71"/>
      <c r="LQR80" s="65"/>
      <c r="LQS80" s="69"/>
      <c r="LQT80" s="69"/>
      <c r="LQU80" s="70"/>
      <c r="LQV80" s="70"/>
      <c r="LQW80" s="70"/>
      <c r="LQX80" s="71"/>
      <c r="LQZ80" s="65"/>
      <c r="LRA80" s="69"/>
      <c r="LRB80" s="69"/>
      <c r="LRC80" s="70"/>
      <c r="LRD80" s="70"/>
      <c r="LRE80" s="70"/>
      <c r="LRF80" s="71"/>
      <c r="LRH80" s="65"/>
      <c r="LRI80" s="69"/>
      <c r="LRJ80" s="69"/>
      <c r="LRK80" s="70"/>
      <c r="LRL80" s="70"/>
      <c r="LRM80" s="70"/>
      <c r="LRN80" s="71"/>
      <c r="LRP80" s="65"/>
      <c r="LRQ80" s="69"/>
      <c r="LRR80" s="69"/>
      <c r="LRS80" s="70"/>
      <c r="LRT80" s="70"/>
      <c r="LRU80" s="70"/>
      <c r="LRV80" s="71"/>
      <c r="LRX80" s="65"/>
      <c r="LRY80" s="69"/>
      <c r="LRZ80" s="69"/>
      <c r="LSA80" s="70"/>
      <c r="LSB80" s="70"/>
      <c r="LSC80" s="70"/>
      <c r="LSD80" s="71"/>
      <c r="LSF80" s="65"/>
      <c r="LSG80" s="69"/>
      <c r="LSH80" s="69"/>
      <c r="LSI80" s="70"/>
      <c r="LSJ80" s="70"/>
      <c r="LSK80" s="70"/>
      <c r="LSL80" s="71"/>
      <c r="LSN80" s="65"/>
      <c r="LSO80" s="69"/>
      <c r="LSP80" s="69"/>
      <c r="LSQ80" s="70"/>
      <c r="LSR80" s="70"/>
      <c r="LSS80" s="70"/>
      <c r="LST80" s="71"/>
      <c r="LSV80" s="65"/>
      <c r="LSW80" s="69"/>
      <c r="LSX80" s="69"/>
      <c r="LSY80" s="70"/>
      <c r="LSZ80" s="70"/>
      <c r="LTA80" s="70"/>
      <c r="LTB80" s="71"/>
      <c r="LTD80" s="65"/>
      <c r="LTE80" s="69"/>
      <c r="LTF80" s="69"/>
      <c r="LTG80" s="70"/>
      <c r="LTH80" s="70"/>
      <c r="LTI80" s="70"/>
      <c r="LTJ80" s="71"/>
      <c r="LTL80" s="65"/>
      <c r="LTM80" s="69"/>
      <c r="LTN80" s="69"/>
      <c r="LTO80" s="70"/>
      <c r="LTP80" s="70"/>
      <c r="LTQ80" s="70"/>
      <c r="LTR80" s="71"/>
      <c r="LTT80" s="65"/>
      <c r="LTU80" s="69"/>
      <c r="LTV80" s="69"/>
      <c r="LTW80" s="70"/>
      <c r="LTX80" s="70"/>
      <c r="LTY80" s="70"/>
      <c r="LTZ80" s="71"/>
      <c r="LUB80" s="65"/>
      <c r="LUC80" s="69"/>
      <c r="LUD80" s="69"/>
      <c r="LUE80" s="70"/>
      <c r="LUF80" s="70"/>
      <c r="LUG80" s="70"/>
      <c r="LUH80" s="71"/>
      <c r="LUJ80" s="65"/>
      <c r="LUK80" s="69"/>
      <c r="LUL80" s="69"/>
      <c r="LUM80" s="70"/>
      <c r="LUN80" s="70"/>
      <c r="LUO80" s="70"/>
      <c r="LUP80" s="71"/>
      <c r="LUR80" s="65"/>
      <c r="LUS80" s="69"/>
      <c r="LUT80" s="69"/>
      <c r="LUU80" s="70"/>
      <c r="LUV80" s="70"/>
      <c r="LUW80" s="70"/>
      <c r="LUX80" s="71"/>
      <c r="LUZ80" s="65"/>
      <c r="LVA80" s="69"/>
      <c r="LVB80" s="69"/>
      <c r="LVC80" s="70"/>
      <c r="LVD80" s="70"/>
      <c r="LVE80" s="70"/>
      <c r="LVF80" s="71"/>
      <c r="LVH80" s="65"/>
      <c r="LVI80" s="69"/>
      <c r="LVJ80" s="69"/>
      <c r="LVK80" s="70"/>
      <c r="LVL80" s="70"/>
      <c r="LVM80" s="70"/>
      <c r="LVN80" s="71"/>
      <c r="LVP80" s="65"/>
      <c r="LVQ80" s="69"/>
      <c r="LVR80" s="69"/>
      <c r="LVS80" s="70"/>
      <c r="LVT80" s="70"/>
      <c r="LVU80" s="70"/>
      <c r="LVV80" s="71"/>
      <c r="LVX80" s="65"/>
      <c r="LVY80" s="69"/>
      <c r="LVZ80" s="69"/>
      <c r="LWA80" s="70"/>
      <c r="LWB80" s="70"/>
      <c r="LWC80" s="70"/>
      <c r="LWD80" s="71"/>
      <c r="LWF80" s="65"/>
      <c r="LWG80" s="69"/>
      <c r="LWH80" s="69"/>
      <c r="LWI80" s="70"/>
      <c r="LWJ80" s="70"/>
      <c r="LWK80" s="70"/>
      <c r="LWL80" s="71"/>
      <c r="LWN80" s="65"/>
      <c r="LWO80" s="69"/>
      <c r="LWP80" s="69"/>
      <c r="LWQ80" s="70"/>
      <c r="LWR80" s="70"/>
      <c r="LWS80" s="70"/>
      <c r="LWT80" s="71"/>
      <c r="LWV80" s="65"/>
      <c r="LWW80" s="69"/>
      <c r="LWX80" s="69"/>
      <c r="LWY80" s="70"/>
      <c r="LWZ80" s="70"/>
      <c r="LXA80" s="70"/>
      <c r="LXB80" s="71"/>
      <c r="LXD80" s="65"/>
      <c r="LXE80" s="69"/>
      <c r="LXF80" s="69"/>
      <c r="LXG80" s="70"/>
      <c r="LXH80" s="70"/>
      <c r="LXI80" s="70"/>
      <c r="LXJ80" s="71"/>
      <c r="LXL80" s="65"/>
      <c r="LXM80" s="69"/>
      <c r="LXN80" s="69"/>
      <c r="LXO80" s="70"/>
      <c r="LXP80" s="70"/>
      <c r="LXQ80" s="70"/>
      <c r="LXR80" s="71"/>
      <c r="LXT80" s="65"/>
      <c r="LXU80" s="69"/>
      <c r="LXV80" s="69"/>
      <c r="LXW80" s="70"/>
      <c r="LXX80" s="70"/>
      <c r="LXY80" s="70"/>
      <c r="LXZ80" s="71"/>
      <c r="LYB80" s="65"/>
      <c r="LYC80" s="69"/>
      <c r="LYD80" s="69"/>
      <c r="LYE80" s="70"/>
      <c r="LYF80" s="70"/>
      <c r="LYG80" s="70"/>
      <c r="LYH80" s="71"/>
      <c r="LYJ80" s="65"/>
      <c r="LYK80" s="69"/>
      <c r="LYL80" s="69"/>
      <c r="LYM80" s="70"/>
      <c r="LYN80" s="70"/>
      <c r="LYO80" s="70"/>
      <c r="LYP80" s="71"/>
      <c r="LYR80" s="65"/>
      <c r="LYS80" s="69"/>
      <c r="LYT80" s="69"/>
      <c r="LYU80" s="70"/>
      <c r="LYV80" s="70"/>
      <c r="LYW80" s="70"/>
      <c r="LYX80" s="71"/>
      <c r="LYZ80" s="65"/>
      <c r="LZA80" s="69"/>
      <c r="LZB80" s="69"/>
      <c r="LZC80" s="70"/>
      <c r="LZD80" s="70"/>
      <c r="LZE80" s="70"/>
      <c r="LZF80" s="71"/>
      <c r="LZH80" s="65"/>
      <c r="LZI80" s="69"/>
      <c r="LZJ80" s="69"/>
      <c r="LZK80" s="70"/>
      <c r="LZL80" s="70"/>
      <c r="LZM80" s="70"/>
      <c r="LZN80" s="71"/>
      <c r="LZP80" s="65"/>
      <c r="LZQ80" s="69"/>
      <c r="LZR80" s="69"/>
      <c r="LZS80" s="70"/>
      <c r="LZT80" s="70"/>
      <c r="LZU80" s="70"/>
      <c r="LZV80" s="71"/>
      <c r="LZX80" s="65"/>
      <c r="LZY80" s="69"/>
      <c r="LZZ80" s="69"/>
      <c r="MAA80" s="70"/>
      <c r="MAB80" s="70"/>
      <c r="MAC80" s="70"/>
      <c r="MAD80" s="71"/>
      <c r="MAF80" s="65"/>
      <c r="MAG80" s="69"/>
      <c r="MAH80" s="69"/>
      <c r="MAI80" s="70"/>
      <c r="MAJ80" s="70"/>
      <c r="MAK80" s="70"/>
      <c r="MAL80" s="71"/>
      <c r="MAN80" s="65"/>
      <c r="MAO80" s="69"/>
      <c r="MAP80" s="69"/>
      <c r="MAQ80" s="70"/>
      <c r="MAR80" s="70"/>
      <c r="MAS80" s="70"/>
      <c r="MAT80" s="71"/>
      <c r="MAV80" s="65"/>
      <c r="MAW80" s="69"/>
      <c r="MAX80" s="69"/>
      <c r="MAY80" s="70"/>
      <c r="MAZ80" s="70"/>
      <c r="MBA80" s="70"/>
      <c r="MBB80" s="71"/>
      <c r="MBD80" s="65"/>
      <c r="MBE80" s="69"/>
      <c r="MBF80" s="69"/>
      <c r="MBG80" s="70"/>
      <c r="MBH80" s="70"/>
      <c r="MBI80" s="70"/>
      <c r="MBJ80" s="71"/>
      <c r="MBL80" s="65"/>
      <c r="MBM80" s="69"/>
      <c r="MBN80" s="69"/>
      <c r="MBO80" s="70"/>
      <c r="MBP80" s="70"/>
      <c r="MBQ80" s="70"/>
      <c r="MBR80" s="71"/>
      <c r="MBT80" s="65"/>
      <c r="MBU80" s="69"/>
      <c r="MBV80" s="69"/>
      <c r="MBW80" s="70"/>
      <c r="MBX80" s="70"/>
      <c r="MBY80" s="70"/>
      <c r="MBZ80" s="71"/>
      <c r="MCB80" s="65"/>
      <c r="MCC80" s="69"/>
      <c r="MCD80" s="69"/>
      <c r="MCE80" s="70"/>
      <c r="MCF80" s="70"/>
      <c r="MCG80" s="70"/>
      <c r="MCH80" s="71"/>
      <c r="MCJ80" s="65"/>
      <c r="MCK80" s="69"/>
      <c r="MCL80" s="69"/>
      <c r="MCM80" s="70"/>
      <c r="MCN80" s="70"/>
      <c r="MCO80" s="70"/>
      <c r="MCP80" s="71"/>
      <c r="MCR80" s="65"/>
      <c r="MCS80" s="69"/>
      <c r="MCT80" s="69"/>
      <c r="MCU80" s="70"/>
      <c r="MCV80" s="70"/>
      <c r="MCW80" s="70"/>
      <c r="MCX80" s="71"/>
      <c r="MCZ80" s="65"/>
      <c r="MDA80" s="69"/>
      <c r="MDB80" s="69"/>
      <c r="MDC80" s="70"/>
      <c r="MDD80" s="70"/>
      <c r="MDE80" s="70"/>
      <c r="MDF80" s="71"/>
      <c r="MDH80" s="65"/>
      <c r="MDI80" s="69"/>
      <c r="MDJ80" s="69"/>
      <c r="MDK80" s="70"/>
      <c r="MDL80" s="70"/>
      <c r="MDM80" s="70"/>
      <c r="MDN80" s="71"/>
      <c r="MDP80" s="65"/>
      <c r="MDQ80" s="69"/>
      <c r="MDR80" s="69"/>
      <c r="MDS80" s="70"/>
      <c r="MDT80" s="70"/>
      <c r="MDU80" s="70"/>
      <c r="MDV80" s="71"/>
      <c r="MDX80" s="65"/>
      <c r="MDY80" s="69"/>
      <c r="MDZ80" s="69"/>
      <c r="MEA80" s="70"/>
      <c r="MEB80" s="70"/>
      <c r="MEC80" s="70"/>
      <c r="MED80" s="71"/>
      <c r="MEF80" s="65"/>
      <c r="MEG80" s="69"/>
      <c r="MEH80" s="69"/>
      <c r="MEI80" s="70"/>
      <c r="MEJ80" s="70"/>
      <c r="MEK80" s="70"/>
      <c r="MEL80" s="71"/>
      <c r="MEN80" s="65"/>
      <c r="MEO80" s="69"/>
      <c r="MEP80" s="69"/>
      <c r="MEQ80" s="70"/>
      <c r="MER80" s="70"/>
      <c r="MES80" s="70"/>
      <c r="MET80" s="71"/>
      <c r="MEV80" s="65"/>
      <c r="MEW80" s="69"/>
      <c r="MEX80" s="69"/>
      <c r="MEY80" s="70"/>
      <c r="MEZ80" s="70"/>
      <c r="MFA80" s="70"/>
      <c r="MFB80" s="71"/>
      <c r="MFD80" s="65"/>
      <c r="MFE80" s="69"/>
      <c r="MFF80" s="69"/>
      <c r="MFG80" s="70"/>
      <c r="MFH80" s="70"/>
      <c r="MFI80" s="70"/>
      <c r="MFJ80" s="71"/>
      <c r="MFL80" s="65"/>
      <c r="MFM80" s="69"/>
      <c r="MFN80" s="69"/>
      <c r="MFO80" s="70"/>
      <c r="MFP80" s="70"/>
      <c r="MFQ80" s="70"/>
      <c r="MFR80" s="71"/>
      <c r="MFT80" s="65"/>
      <c r="MFU80" s="69"/>
      <c r="MFV80" s="69"/>
      <c r="MFW80" s="70"/>
      <c r="MFX80" s="70"/>
      <c r="MFY80" s="70"/>
      <c r="MFZ80" s="71"/>
      <c r="MGB80" s="65"/>
      <c r="MGC80" s="69"/>
      <c r="MGD80" s="69"/>
      <c r="MGE80" s="70"/>
      <c r="MGF80" s="70"/>
      <c r="MGG80" s="70"/>
      <c r="MGH80" s="71"/>
      <c r="MGJ80" s="65"/>
      <c r="MGK80" s="69"/>
      <c r="MGL80" s="69"/>
      <c r="MGM80" s="70"/>
      <c r="MGN80" s="70"/>
      <c r="MGO80" s="70"/>
      <c r="MGP80" s="71"/>
      <c r="MGR80" s="65"/>
      <c r="MGS80" s="69"/>
      <c r="MGT80" s="69"/>
      <c r="MGU80" s="70"/>
      <c r="MGV80" s="70"/>
      <c r="MGW80" s="70"/>
      <c r="MGX80" s="71"/>
      <c r="MGZ80" s="65"/>
      <c r="MHA80" s="69"/>
      <c r="MHB80" s="69"/>
      <c r="MHC80" s="70"/>
      <c r="MHD80" s="70"/>
      <c r="MHE80" s="70"/>
      <c r="MHF80" s="71"/>
      <c r="MHH80" s="65"/>
      <c r="MHI80" s="69"/>
      <c r="MHJ80" s="69"/>
      <c r="MHK80" s="70"/>
      <c r="MHL80" s="70"/>
      <c r="MHM80" s="70"/>
      <c r="MHN80" s="71"/>
      <c r="MHP80" s="65"/>
      <c r="MHQ80" s="69"/>
      <c r="MHR80" s="69"/>
      <c r="MHS80" s="70"/>
      <c r="MHT80" s="70"/>
      <c r="MHU80" s="70"/>
      <c r="MHV80" s="71"/>
      <c r="MHX80" s="65"/>
      <c r="MHY80" s="69"/>
      <c r="MHZ80" s="69"/>
      <c r="MIA80" s="70"/>
      <c r="MIB80" s="70"/>
      <c r="MIC80" s="70"/>
      <c r="MID80" s="71"/>
      <c r="MIF80" s="65"/>
      <c r="MIG80" s="69"/>
      <c r="MIH80" s="69"/>
      <c r="MII80" s="70"/>
      <c r="MIJ80" s="70"/>
      <c r="MIK80" s="70"/>
      <c r="MIL80" s="71"/>
      <c r="MIN80" s="65"/>
      <c r="MIO80" s="69"/>
      <c r="MIP80" s="69"/>
      <c r="MIQ80" s="70"/>
      <c r="MIR80" s="70"/>
      <c r="MIS80" s="70"/>
      <c r="MIT80" s="71"/>
      <c r="MIV80" s="65"/>
      <c r="MIW80" s="69"/>
      <c r="MIX80" s="69"/>
      <c r="MIY80" s="70"/>
      <c r="MIZ80" s="70"/>
      <c r="MJA80" s="70"/>
      <c r="MJB80" s="71"/>
      <c r="MJD80" s="65"/>
      <c r="MJE80" s="69"/>
      <c r="MJF80" s="69"/>
      <c r="MJG80" s="70"/>
      <c r="MJH80" s="70"/>
      <c r="MJI80" s="70"/>
      <c r="MJJ80" s="71"/>
      <c r="MJL80" s="65"/>
      <c r="MJM80" s="69"/>
      <c r="MJN80" s="69"/>
      <c r="MJO80" s="70"/>
      <c r="MJP80" s="70"/>
      <c r="MJQ80" s="70"/>
      <c r="MJR80" s="71"/>
      <c r="MJT80" s="65"/>
      <c r="MJU80" s="69"/>
      <c r="MJV80" s="69"/>
      <c r="MJW80" s="70"/>
      <c r="MJX80" s="70"/>
      <c r="MJY80" s="70"/>
      <c r="MJZ80" s="71"/>
      <c r="MKB80" s="65"/>
      <c r="MKC80" s="69"/>
      <c r="MKD80" s="69"/>
      <c r="MKE80" s="70"/>
      <c r="MKF80" s="70"/>
      <c r="MKG80" s="70"/>
      <c r="MKH80" s="71"/>
      <c r="MKJ80" s="65"/>
      <c r="MKK80" s="69"/>
      <c r="MKL80" s="69"/>
      <c r="MKM80" s="70"/>
      <c r="MKN80" s="70"/>
      <c r="MKO80" s="70"/>
      <c r="MKP80" s="71"/>
      <c r="MKR80" s="65"/>
      <c r="MKS80" s="69"/>
      <c r="MKT80" s="69"/>
      <c r="MKU80" s="70"/>
      <c r="MKV80" s="70"/>
      <c r="MKW80" s="70"/>
      <c r="MKX80" s="71"/>
      <c r="MKZ80" s="65"/>
      <c r="MLA80" s="69"/>
      <c r="MLB80" s="69"/>
      <c r="MLC80" s="70"/>
      <c r="MLD80" s="70"/>
      <c r="MLE80" s="70"/>
      <c r="MLF80" s="71"/>
      <c r="MLH80" s="65"/>
      <c r="MLI80" s="69"/>
      <c r="MLJ80" s="69"/>
      <c r="MLK80" s="70"/>
      <c r="MLL80" s="70"/>
      <c r="MLM80" s="70"/>
      <c r="MLN80" s="71"/>
      <c r="MLP80" s="65"/>
      <c r="MLQ80" s="69"/>
      <c r="MLR80" s="69"/>
      <c r="MLS80" s="70"/>
      <c r="MLT80" s="70"/>
      <c r="MLU80" s="70"/>
      <c r="MLV80" s="71"/>
      <c r="MLX80" s="65"/>
      <c r="MLY80" s="69"/>
      <c r="MLZ80" s="69"/>
      <c r="MMA80" s="70"/>
      <c r="MMB80" s="70"/>
      <c r="MMC80" s="70"/>
      <c r="MMD80" s="71"/>
      <c r="MMF80" s="65"/>
      <c r="MMG80" s="69"/>
      <c r="MMH80" s="69"/>
      <c r="MMI80" s="70"/>
      <c r="MMJ80" s="70"/>
      <c r="MMK80" s="70"/>
      <c r="MML80" s="71"/>
      <c r="MMN80" s="65"/>
      <c r="MMO80" s="69"/>
      <c r="MMP80" s="69"/>
      <c r="MMQ80" s="70"/>
      <c r="MMR80" s="70"/>
      <c r="MMS80" s="70"/>
      <c r="MMT80" s="71"/>
      <c r="MMV80" s="65"/>
      <c r="MMW80" s="69"/>
      <c r="MMX80" s="69"/>
      <c r="MMY80" s="70"/>
      <c r="MMZ80" s="70"/>
      <c r="MNA80" s="70"/>
      <c r="MNB80" s="71"/>
      <c r="MND80" s="65"/>
      <c r="MNE80" s="69"/>
      <c r="MNF80" s="69"/>
      <c r="MNG80" s="70"/>
      <c r="MNH80" s="70"/>
      <c r="MNI80" s="70"/>
      <c r="MNJ80" s="71"/>
      <c r="MNL80" s="65"/>
      <c r="MNM80" s="69"/>
      <c r="MNN80" s="69"/>
      <c r="MNO80" s="70"/>
      <c r="MNP80" s="70"/>
      <c r="MNQ80" s="70"/>
      <c r="MNR80" s="71"/>
      <c r="MNT80" s="65"/>
      <c r="MNU80" s="69"/>
      <c r="MNV80" s="69"/>
      <c r="MNW80" s="70"/>
      <c r="MNX80" s="70"/>
      <c r="MNY80" s="70"/>
      <c r="MNZ80" s="71"/>
      <c r="MOB80" s="65"/>
      <c r="MOC80" s="69"/>
      <c r="MOD80" s="69"/>
      <c r="MOE80" s="70"/>
      <c r="MOF80" s="70"/>
      <c r="MOG80" s="70"/>
      <c r="MOH80" s="71"/>
      <c r="MOJ80" s="65"/>
      <c r="MOK80" s="69"/>
      <c r="MOL80" s="69"/>
      <c r="MOM80" s="70"/>
      <c r="MON80" s="70"/>
      <c r="MOO80" s="70"/>
      <c r="MOP80" s="71"/>
      <c r="MOR80" s="65"/>
      <c r="MOS80" s="69"/>
      <c r="MOT80" s="69"/>
      <c r="MOU80" s="70"/>
      <c r="MOV80" s="70"/>
      <c r="MOW80" s="70"/>
      <c r="MOX80" s="71"/>
      <c r="MOZ80" s="65"/>
      <c r="MPA80" s="69"/>
      <c r="MPB80" s="69"/>
      <c r="MPC80" s="70"/>
      <c r="MPD80" s="70"/>
      <c r="MPE80" s="70"/>
      <c r="MPF80" s="71"/>
      <c r="MPH80" s="65"/>
      <c r="MPI80" s="69"/>
      <c r="MPJ80" s="69"/>
      <c r="MPK80" s="70"/>
      <c r="MPL80" s="70"/>
      <c r="MPM80" s="70"/>
      <c r="MPN80" s="71"/>
      <c r="MPP80" s="65"/>
      <c r="MPQ80" s="69"/>
      <c r="MPR80" s="69"/>
      <c r="MPS80" s="70"/>
      <c r="MPT80" s="70"/>
      <c r="MPU80" s="70"/>
      <c r="MPV80" s="71"/>
      <c r="MPX80" s="65"/>
      <c r="MPY80" s="69"/>
      <c r="MPZ80" s="69"/>
      <c r="MQA80" s="70"/>
      <c r="MQB80" s="70"/>
      <c r="MQC80" s="70"/>
      <c r="MQD80" s="71"/>
      <c r="MQF80" s="65"/>
      <c r="MQG80" s="69"/>
      <c r="MQH80" s="69"/>
      <c r="MQI80" s="70"/>
      <c r="MQJ80" s="70"/>
      <c r="MQK80" s="70"/>
      <c r="MQL80" s="71"/>
      <c r="MQN80" s="65"/>
      <c r="MQO80" s="69"/>
      <c r="MQP80" s="69"/>
      <c r="MQQ80" s="70"/>
      <c r="MQR80" s="70"/>
      <c r="MQS80" s="70"/>
      <c r="MQT80" s="71"/>
      <c r="MQV80" s="65"/>
      <c r="MQW80" s="69"/>
      <c r="MQX80" s="69"/>
      <c r="MQY80" s="70"/>
      <c r="MQZ80" s="70"/>
      <c r="MRA80" s="70"/>
      <c r="MRB80" s="71"/>
      <c r="MRD80" s="65"/>
      <c r="MRE80" s="69"/>
      <c r="MRF80" s="69"/>
      <c r="MRG80" s="70"/>
      <c r="MRH80" s="70"/>
      <c r="MRI80" s="70"/>
      <c r="MRJ80" s="71"/>
      <c r="MRL80" s="65"/>
      <c r="MRM80" s="69"/>
      <c r="MRN80" s="69"/>
      <c r="MRO80" s="70"/>
      <c r="MRP80" s="70"/>
      <c r="MRQ80" s="70"/>
      <c r="MRR80" s="71"/>
      <c r="MRT80" s="65"/>
      <c r="MRU80" s="69"/>
      <c r="MRV80" s="69"/>
      <c r="MRW80" s="70"/>
      <c r="MRX80" s="70"/>
      <c r="MRY80" s="70"/>
      <c r="MRZ80" s="71"/>
      <c r="MSB80" s="65"/>
      <c r="MSC80" s="69"/>
      <c r="MSD80" s="69"/>
      <c r="MSE80" s="70"/>
      <c r="MSF80" s="70"/>
      <c r="MSG80" s="70"/>
      <c r="MSH80" s="71"/>
      <c r="MSJ80" s="65"/>
      <c r="MSK80" s="69"/>
      <c r="MSL80" s="69"/>
      <c r="MSM80" s="70"/>
      <c r="MSN80" s="70"/>
      <c r="MSO80" s="70"/>
      <c r="MSP80" s="71"/>
      <c r="MSR80" s="65"/>
      <c r="MSS80" s="69"/>
      <c r="MST80" s="69"/>
      <c r="MSU80" s="70"/>
      <c r="MSV80" s="70"/>
      <c r="MSW80" s="70"/>
      <c r="MSX80" s="71"/>
      <c r="MSZ80" s="65"/>
      <c r="MTA80" s="69"/>
      <c r="MTB80" s="69"/>
      <c r="MTC80" s="70"/>
      <c r="MTD80" s="70"/>
      <c r="MTE80" s="70"/>
      <c r="MTF80" s="71"/>
      <c r="MTH80" s="65"/>
      <c r="MTI80" s="69"/>
      <c r="MTJ80" s="69"/>
      <c r="MTK80" s="70"/>
      <c r="MTL80" s="70"/>
      <c r="MTM80" s="70"/>
      <c r="MTN80" s="71"/>
      <c r="MTP80" s="65"/>
      <c r="MTQ80" s="69"/>
      <c r="MTR80" s="69"/>
      <c r="MTS80" s="70"/>
      <c r="MTT80" s="70"/>
      <c r="MTU80" s="70"/>
      <c r="MTV80" s="71"/>
      <c r="MTX80" s="65"/>
      <c r="MTY80" s="69"/>
      <c r="MTZ80" s="69"/>
      <c r="MUA80" s="70"/>
      <c r="MUB80" s="70"/>
      <c r="MUC80" s="70"/>
      <c r="MUD80" s="71"/>
      <c r="MUF80" s="65"/>
      <c r="MUG80" s="69"/>
      <c r="MUH80" s="69"/>
      <c r="MUI80" s="70"/>
      <c r="MUJ80" s="70"/>
      <c r="MUK80" s="70"/>
      <c r="MUL80" s="71"/>
      <c r="MUN80" s="65"/>
      <c r="MUO80" s="69"/>
      <c r="MUP80" s="69"/>
      <c r="MUQ80" s="70"/>
      <c r="MUR80" s="70"/>
      <c r="MUS80" s="70"/>
      <c r="MUT80" s="71"/>
      <c r="MUV80" s="65"/>
      <c r="MUW80" s="69"/>
      <c r="MUX80" s="69"/>
      <c r="MUY80" s="70"/>
      <c r="MUZ80" s="70"/>
      <c r="MVA80" s="70"/>
      <c r="MVB80" s="71"/>
      <c r="MVD80" s="65"/>
      <c r="MVE80" s="69"/>
      <c r="MVF80" s="69"/>
      <c r="MVG80" s="70"/>
      <c r="MVH80" s="70"/>
      <c r="MVI80" s="70"/>
      <c r="MVJ80" s="71"/>
      <c r="MVL80" s="65"/>
      <c r="MVM80" s="69"/>
      <c r="MVN80" s="69"/>
      <c r="MVO80" s="70"/>
      <c r="MVP80" s="70"/>
      <c r="MVQ80" s="70"/>
      <c r="MVR80" s="71"/>
      <c r="MVT80" s="65"/>
      <c r="MVU80" s="69"/>
      <c r="MVV80" s="69"/>
      <c r="MVW80" s="70"/>
      <c r="MVX80" s="70"/>
      <c r="MVY80" s="70"/>
      <c r="MVZ80" s="71"/>
      <c r="MWB80" s="65"/>
      <c r="MWC80" s="69"/>
      <c r="MWD80" s="69"/>
      <c r="MWE80" s="70"/>
      <c r="MWF80" s="70"/>
      <c r="MWG80" s="70"/>
      <c r="MWH80" s="71"/>
      <c r="MWJ80" s="65"/>
      <c r="MWK80" s="69"/>
      <c r="MWL80" s="69"/>
      <c r="MWM80" s="70"/>
      <c r="MWN80" s="70"/>
      <c r="MWO80" s="70"/>
      <c r="MWP80" s="71"/>
      <c r="MWR80" s="65"/>
      <c r="MWS80" s="69"/>
      <c r="MWT80" s="69"/>
      <c r="MWU80" s="70"/>
      <c r="MWV80" s="70"/>
      <c r="MWW80" s="70"/>
      <c r="MWX80" s="71"/>
      <c r="MWZ80" s="65"/>
      <c r="MXA80" s="69"/>
      <c r="MXB80" s="69"/>
      <c r="MXC80" s="70"/>
      <c r="MXD80" s="70"/>
      <c r="MXE80" s="70"/>
      <c r="MXF80" s="71"/>
      <c r="MXH80" s="65"/>
      <c r="MXI80" s="69"/>
      <c r="MXJ80" s="69"/>
      <c r="MXK80" s="70"/>
      <c r="MXL80" s="70"/>
      <c r="MXM80" s="70"/>
      <c r="MXN80" s="71"/>
      <c r="MXP80" s="65"/>
      <c r="MXQ80" s="69"/>
      <c r="MXR80" s="69"/>
      <c r="MXS80" s="70"/>
      <c r="MXT80" s="70"/>
      <c r="MXU80" s="70"/>
      <c r="MXV80" s="71"/>
      <c r="MXX80" s="65"/>
      <c r="MXY80" s="69"/>
      <c r="MXZ80" s="69"/>
      <c r="MYA80" s="70"/>
      <c r="MYB80" s="70"/>
      <c r="MYC80" s="70"/>
      <c r="MYD80" s="71"/>
      <c r="MYF80" s="65"/>
      <c r="MYG80" s="69"/>
      <c r="MYH80" s="69"/>
      <c r="MYI80" s="70"/>
      <c r="MYJ80" s="70"/>
      <c r="MYK80" s="70"/>
      <c r="MYL80" s="71"/>
      <c r="MYN80" s="65"/>
      <c r="MYO80" s="69"/>
      <c r="MYP80" s="69"/>
      <c r="MYQ80" s="70"/>
      <c r="MYR80" s="70"/>
      <c r="MYS80" s="70"/>
      <c r="MYT80" s="71"/>
      <c r="MYV80" s="65"/>
      <c r="MYW80" s="69"/>
      <c r="MYX80" s="69"/>
      <c r="MYY80" s="70"/>
      <c r="MYZ80" s="70"/>
      <c r="MZA80" s="70"/>
      <c r="MZB80" s="71"/>
      <c r="MZD80" s="65"/>
      <c r="MZE80" s="69"/>
      <c r="MZF80" s="69"/>
      <c r="MZG80" s="70"/>
      <c r="MZH80" s="70"/>
      <c r="MZI80" s="70"/>
      <c r="MZJ80" s="71"/>
      <c r="MZL80" s="65"/>
      <c r="MZM80" s="69"/>
      <c r="MZN80" s="69"/>
      <c r="MZO80" s="70"/>
      <c r="MZP80" s="70"/>
      <c r="MZQ80" s="70"/>
      <c r="MZR80" s="71"/>
      <c r="MZT80" s="65"/>
      <c r="MZU80" s="69"/>
      <c r="MZV80" s="69"/>
      <c r="MZW80" s="70"/>
      <c r="MZX80" s="70"/>
      <c r="MZY80" s="70"/>
      <c r="MZZ80" s="71"/>
      <c r="NAB80" s="65"/>
      <c r="NAC80" s="69"/>
      <c r="NAD80" s="69"/>
      <c r="NAE80" s="70"/>
      <c r="NAF80" s="70"/>
      <c r="NAG80" s="70"/>
      <c r="NAH80" s="71"/>
      <c r="NAJ80" s="65"/>
      <c r="NAK80" s="69"/>
      <c r="NAL80" s="69"/>
      <c r="NAM80" s="70"/>
      <c r="NAN80" s="70"/>
      <c r="NAO80" s="70"/>
      <c r="NAP80" s="71"/>
      <c r="NAR80" s="65"/>
      <c r="NAS80" s="69"/>
      <c r="NAT80" s="69"/>
      <c r="NAU80" s="70"/>
      <c r="NAV80" s="70"/>
      <c r="NAW80" s="70"/>
      <c r="NAX80" s="71"/>
      <c r="NAZ80" s="65"/>
      <c r="NBA80" s="69"/>
      <c r="NBB80" s="69"/>
      <c r="NBC80" s="70"/>
      <c r="NBD80" s="70"/>
      <c r="NBE80" s="70"/>
      <c r="NBF80" s="71"/>
      <c r="NBH80" s="65"/>
      <c r="NBI80" s="69"/>
      <c r="NBJ80" s="69"/>
      <c r="NBK80" s="70"/>
      <c r="NBL80" s="70"/>
      <c r="NBM80" s="70"/>
      <c r="NBN80" s="71"/>
      <c r="NBP80" s="65"/>
      <c r="NBQ80" s="69"/>
      <c r="NBR80" s="69"/>
      <c r="NBS80" s="70"/>
      <c r="NBT80" s="70"/>
      <c r="NBU80" s="70"/>
      <c r="NBV80" s="71"/>
      <c r="NBX80" s="65"/>
      <c r="NBY80" s="69"/>
      <c r="NBZ80" s="69"/>
      <c r="NCA80" s="70"/>
      <c r="NCB80" s="70"/>
      <c r="NCC80" s="70"/>
      <c r="NCD80" s="71"/>
      <c r="NCF80" s="65"/>
      <c r="NCG80" s="69"/>
      <c r="NCH80" s="69"/>
      <c r="NCI80" s="70"/>
      <c r="NCJ80" s="70"/>
      <c r="NCK80" s="70"/>
      <c r="NCL80" s="71"/>
      <c r="NCN80" s="65"/>
      <c r="NCO80" s="69"/>
      <c r="NCP80" s="69"/>
      <c r="NCQ80" s="70"/>
      <c r="NCR80" s="70"/>
      <c r="NCS80" s="70"/>
      <c r="NCT80" s="71"/>
      <c r="NCV80" s="65"/>
      <c r="NCW80" s="69"/>
      <c r="NCX80" s="69"/>
      <c r="NCY80" s="70"/>
      <c r="NCZ80" s="70"/>
      <c r="NDA80" s="70"/>
      <c r="NDB80" s="71"/>
      <c r="NDD80" s="65"/>
      <c r="NDE80" s="69"/>
      <c r="NDF80" s="69"/>
      <c r="NDG80" s="70"/>
      <c r="NDH80" s="70"/>
      <c r="NDI80" s="70"/>
      <c r="NDJ80" s="71"/>
      <c r="NDL80" s="65"/>
      <c r="NDM80" s="69"/>
      <c r="NDN80" s="69"/>
      <c r="NDO80" s="70"/>
      <c r="NDP80" s="70"/>
      <c r="NDQ80" s="70"/>
      <c r="NDR80" s="71"/>
      <c r="NDT80" s="65"/>
      <c r="NDU80" s="69"/>
      <c r="NDV80" s="69"/>
      <c r="NDW80" s="70"/>
      <c r="NDX80" s="70"/>
      <c r="NDY80" s="70"/>
      <c r="NDZ80" s="71"/>
      <c r="NEB80" s="65"/>
      <c r="NEC80" s="69"/>
      <c r="NED80" s="69"/>
      <c r="NEE80" s="70"/>
      <c r="NEF80" s="70"/>
      <c r="NEG80" s="70"/>
      <c r="NEH80" s="71"/>
      <c r="NEJ80" s="65"/>
      <c r="NEK80" s="69"/>
      <c r="NEL80" s="69"/>
      <c r="NEM80" s="70"/>
      <c r="NEN80" s="70"/>
      <c r="NEO80" s="70"/>
      <c r="NEP80" s="71"/>
      <c r="NER80" s="65"/>
      <c r="NES80" s="69"/>
      <c r="NET80" s="69"/>
      <c r="NEU80" s="70"/>
      <c r="NEV80" s="70"/>
      <c r="NEW80" s="70"/>
      <c r="NEX80" s="71"/>
      <c r="NEZ80" s="65"/>
      <c r="NFA80" s="69"/>
      <c r="NFB80" s="69"/>
      <c r="NFC80" s="70"/>
      <c r="NFD80" s="70"/>
      <c r="NFE80" s="70"/>
      <c r="NFF80" s="71"/>
      <c r="NFH80" s="65"/>
      <c r="NFI80" s="69"/>
      <c r="NFJ80" s="69"/>
      <c r="NFK80" s="70"/>
      <c r="NFL80" s="70"/>
      <c r="NFM80" s="70"/>
      <c r="NFN80" s="71"/>
      <c r="NFP80" s="65"/>
      <c r="NFQ80" s="69"/>
      <c r="NFR80" s="69"/>
      <c r="NFS80" s="70"/>
      <c r="NFT80" s="70"/>
      <c r="NFU80" s="70"/>
      <c r="NFV80" s="71"/>
      <c r="NFX80" s="65"/>
      <c r="NFY80" s="69"/>
      <c r="NFZ80" s="69"/>
      <c r="NGA80" s="70"/>
      <c r="NGB80" s="70"/>
      <c r="NGC80" s="70"/>
      <c r="NGD80" s="71"/>
      <c r="NGF80" s="65"/>
      <c r="NGG80" s="69"/>
      <c r="NGH80" s="69"/>
      <c r="NGI80" s="70"/>
      <c r="NGJ80" s="70"/>
      <c r="NGK80" s="70"/>
      <c r="NGL80" s="71"/>
      <c r="NGN80" s="65"/>
      <c r="NGO80" s="69"/>
      <c r="NGP80" s="69"/>
      <c r="NGQ80" s="70"/>
      <c r="NGR80" s="70"/>
      <c r="NGS80" s="70"/>
      <c r="NGT80" s="71"/>
      <c r="NGV80" s="65"/>
      <c r="NGW80" s="69"/>
      <c r="NGX80" s="69"/>
      <c r="NGY80" s="70"/>
      <c r="NGZ80" s="70"/>
      <c r="NHA80" s="70"/>
      <c r="NHB80" s="71"/>
      <c r="NHD80" s="65"/>
      <c r="NHE80" s="69"/>
      <c r="NHF80" s="69"/>
      <c r="NHG80" s="70"/>
      <c r="NHH80" s="70"/>
      <c r="NHI80" s="70"/>
      <c r="NHJ80" s="71"/>
      <c r="NHL80" s="65"/>
      <c r="NHM80" s="69"/>
      <c r="NHN80" s="69"/>
      <c r="NHO80" s="70"/>
      <c r="NHP80" s="70"/>
      <c r="NHQ80" s="70"/>
      <c r="NHR80" s="71"/>
      <c r="NHT80" s="65"/>
      <c r="NHU80" s="69"/>
      <c r="NHV80" s="69"/>
      <c r="NHW80" s="70"/>
      <c r="NHX80" s="70"/>
      <c r="NHY80" s="70"/>
      <c r="NHZ80" s="71"/>
      <c r="NIB80" s="65"/>
      <c r="NIC80" s="69"/>
      <c r="NID80" s="69"/>
      <c r="NIE80" s="70"/>
      <c r="NIF80" s="70"/>
      <c r="NIG80" s="70"/>
      <c r="NIH80" s="71"/>
      <c r="NIJ80" s="65"/>
      <c r="NIK80" s="69"/>
      <c r="NIL80" s="69"/>
      <c r="NIM80" s="70"/>
      <c r="NIN80" s="70"/>
      <c r="NIO80" s="70"/>
      <c r="NIP80" s="71"/>
      <c r="NIR80" s="65"/>
      <c r="NIS80" s="69"/>
      <c r="NIT80" s="69"/>
      <c r="NIU80" s="70"/>
      <c r="NIV80" s="70"/>
      <c r="NIW80" s="70"/>
      <c r="NIX80" s="71"/>
      <c r="NIZ80" s="65"/>
      <c r="NJA80" s="69"/>
      <c r="NJB80" s="69"/>
      <c r="NJC80" s="70"/>
      <c r="NJD80" s="70"/>
      <c r="NJE80" s="70"/>
      <c r="NJF80" s="71"/>
      <c r="NJH80" s="65"/>
      <c r="NJI80" s="69"/>
      <c r="NJJ80" s="69"/>
      <c r="NJK80" s="70"/>
      <c r="NJL80" s="70"/>
      <c r="NJM80" s="70"/>
      <c r="NJN80" s="71"/>
      <c r="NJP80" s="65"/>
      <c r="NJQ80" s="69"/>
      <c r="NJR80" s="69"/>
      <c r="NJS80" s="70"/>
      <c r="NJT80" s="70"/>
      <c r="NJU80" s="70"/>
      <c r="NJV80" s="71"/>
      <c r="NJX80" s="65"/>
      <c r="NJY80" s="69"/>
      <c r="NJZ80" s="69"/>
      <c r="NKA80" s="70"/>
      <c r="NKB80" s="70"/>
      <c r="NKC80" s="70"/>
      <c r="NKD80" s="71"/>
      <c r="NKF80" s="65"/>
      <c r="NKG80" s="69"/>
      <c r="NKH80" s="69"/>
      <c r="NKI80" s="70"/>
      <c r="NKJ80" s="70"/>
      <c r="NKK80" s="70"/>
      <c r="NKL80" s="71"/>
      <c r="NKN80" s="65"/>
      <c r="NKO80" s="69"/>
      <c r="NKP80" s="69"/>
      <c r="NKQ80" s="70"/>
      <c r="NKR80" s="70"/>
      <c r="NKS80" s="70"/>
      <c r="NKT80" s="71"/>
      <c r="NKV80" s="65"/>
      <c r="NKW80" s="69"/>
      <c r="NKX80" s="69"/>
      <c r="NKY80" s="70"/>
      <c r="NKZ80" s="70"/>
      <c r="NLA80" s="70"/>
      <c r="NLB80" s="71"/>
      <c r="NLD80" s="65"/>
      <c r="NLE80" s="69"/>
      <c r="NLF80" s="69"/>
      <c r="NLG80" s="70"/>
      <c r="NLH80" s="70"/>
      <c r="NLI80" s="70"/>
      <c r="NLJ80" s="71"/>
      <c r="NLL80" s="65"/>
      <c r="NLM80" s="69"/>
      <c r="NLN80" s="69"/>
      <c r="NLO80" s="70"/>
      <c r="NLP80" s="70"/>
      <c r="NLQ80" s="70"/>
      <c r="NLR80" s="71"/>
      <c r="NLT80" s="65"/>
      <c r="NLU80" s="69"/>
      <c r="NLV80" s="69"/>
      <c r="NLW80" s="70"/>
      <c r="NLX80" s="70"/>
      <c r="NLY80" s="70"/>
      <c r="NLZ80" s="71"/>
      <c r="NMB80" s="65"/>
      <c r="NMC80" s="69"/>
      <c r="NMD80" s="69"/>
      <c r="NME80" s="70"/>
      <c r="NMF80" s="70"/>
      <c r="NMG80" s="70"/>
      <c r="NMH80" s="71"/>
      <c r="NMJ80" s="65"/>
      <c r="NMK80" s="69"/>
      <c r="NML80" s="69"/>
      <c r="NMM80" s="70"/>
      <c r="NMN80" s="70"/>
      <c r="NMO80" s="70"/>
      <c r="NMP80" s="71"/>
      <c r="NMR80" s="65"/>
      <c r="NMS80" s="69"/>
      <c r="NMT80" s="69"/>
      <c r="NMU80" s="70"/>
      <c r="NMV80" s="70"/>
      <c r="NMW80" s="70"/>
      <c r="NMX80" s="71"/>
      <c r="NMZ80" s="65"/>
      <c r="NNA80" s="69"/>
      <c r="NNB80" s="69"/>
      <c r="NNC80" s="70"/>
      <c r="NND80" s="70"/>
      <c r="NNE80" s="70"/>
      <c r="NNF80" s="71"/>
      <c r="NNH80" s="65"/>
      <c r="NNI80" s="69"/>
      <c r="NNJ80" s="69"/>
      <c r="NNK80" s="70"/>
      <c r="NNL80" s="70"/>
      <c r="NNM80" s="70"/>
      <c r="NNN80" s="71"/>
      <c r="NNP80" s="65"/>
      <c r="NNQ80" s="69"/>
      <c r="NNR80" s="69"/>
      <c r="NNS80" s="70"/>
      <c r="NNT80" s="70"/>
      <c r="NNU80" s="70"/>
      <c r="NNV80" s="71"/>
      <c r="NNX80" s="65"/>
      <c r="NNY80" s="69"/>
      <c r="NNZ80" s="69"/>
      <c r="NOA80" s="70"/>
      <c r="NOB80" s="70"/>
      <c r="NOC80" s="70"/>
      <c r="NOD80" s="71"/>
      <c r="NOF80" s="65"/>
      <c r="NOG80" s="69"/>
      <c r="NOH80" s="69"/>
      <c r="NOI80" s="70"/>
      <c r="NOJ80" s="70"/>
      <c r="NOK80" s="70"/>
      <c r="NOL80" s="71"/>
      <c r="NON80" s="65"/>
      <c r="NOO80" s="69"/>
      <c r="NOP80" s="69"/>
      <c r="NOQ80" s="70"/>
      <c r="NOR80" s="70"/>
      <c r="NOS80" s="70"/>
      <c r="NOT80" s="71"/>
      <c r="NOV80" s="65"/>
      <c r="NOW80" s="69"/>
      <c r="NOX80" s="69"/>
      <c r="NOY80" s="70"/>
      <c r="NOZ80" s="70"/>
      <c r="NPA80" s="70"/>
      <c r="NPB80" s="71"/>
      <c r="NPD80" s="65"/>
      <c r="NPE80" s="69"/>
      <c r="NPF80" s="69"/>
      <c r="NPG80" s="70"/>
      <c r="NPH80" s="70"/>
      <c r="NPI80" s="70"/>
      <c r="NPJ80" s="71"/>
      <c r="NPL80" s="65"/>
      <c r="NPM80" s="69"/>
      <c r="NPN80" s="69"/>
      <c r="NPO80" s="70"/>
      <c r="NPP80" s="70"/>
      <c r="NPQ80" s="70"/>
      <c r="NPR80" s="71"/>
      <c r="NPT80" s="65"/>
      <c r="NPU80" s="69"/>
      <c r="NPV80" s="69"/>
      <c r="NPW80" s="70"/>
      <c r="NPX80" s="70"/>
      <c r="NPY80" s="70"/>
      <c r="NPZ80" s="71"/>
      <c r="NQB80" s="65"/>
      <c r="NQC80" s="69"/>
      <c r="NQD80" s="69"/>
      <c r="NQE80" s="70"/>
      <c r="NQF80" s="70"/>
      <c r="NQG80" s="70"/>
      <c r="NQH80" s="71"/>
      <c r="NQJ80" s="65"/>
      <c r="NQK80" s="69"/>
      <c r="NQL80" s="69"/>
      <c r="NQM80" s="70"/>
      <c r="NQN80" s="70"/>
      <c r="NQO80" s="70"/>
      <c r="NQP80" s="71"/>
      <c r="NQR80" s="65"/>
      <c r="NQS80" s="69"/>
      <c r="NQT80" s="69"/>
      <c r="NQU80" s="70"/>
      <c r="NQV80" s="70"/>
      <c r="NQW80" s="70"/>
      <c r="NQX80" s="71"/>
      <c r="NQZ80" s="65"/>
      <c r="NRA80" s="69"/>
      <c r="NRB80" s="69"/>
      <c r="NRC80" s="70"/>
      <c r="NRD80" s="70"/>
      <c r="NRE80" s="70"/>
      <c r="NRF80" s="71"/>
      <c r="NRH80" s="65"/>
      <c r="NRI80" s="69"/>
      <c r="NRJ80" s="69"/>
      <c r="NRK80" s="70"/>
      <c r="NRL80" s="70"/>
      <c r="NRM80" s="70"/>
      <c r="NRN80" s="71"/>
      <c r="NRP80" s="65"/>
      <c r="NRQ80" s="69"/>
      <c r="NRR80" s="69"/>
      <c r="NRS80" s="70"/>
      <c r="NRT80" s="70"/>
      <c r="NRU80" s="70"/>
      <c r="NRV80" s="71"/>
      <c r="NRX80" s="65"/>
      <c r="NRY80" s="69"/>
      <c r="NRZ80" s="69"/>
      <c r="NSA80" s="70"/>
      <c r="NSB80" s="70"/>
      <c r="NSC80" s="70"/>
      <c r="NSD80" s="71"/>
      <c r="NSF80" s="65"/>
      <c r="NSG80" s="69"/>
      <c r="NSH80" s="69"/>
      <c r="NSI80" s="70"/>
      <c r="NSJ80" s="70"/>
      <c r="NSK80" s="70"/>
      <c r="NSL80" s="71"/>
      <c r="NSN80" s="65"/>
      <c r="NSO80" s="69"/>
      <c r="NSP80" s="69"/>
      <c r="NSQ80" s="70"/>
      <c r="NSR80" s="70"/>
      <c r="NSS80" s="70"/>
      <c r="NST80" s="71"/>
      <c r="NSV80" s="65"/>
      <c r="NSW80" s="69"/>
      <c r="NSX80" s="69"/>
      <c r="NSY80" s="70"/>
      <c r="NSZ80" s="70"/>
      <c r="NTA80" s="70"/>
      <c r="NTB80" s="71"/>
      <c r="NTD80" s="65"/>
      <c r="NTE80" s="69"/>
      <c r="NTF80" s="69"/>
      <c r="NTG80" s="70"/>
      <c r="NTH80" s="70"/>
      <c r="NTI80" s="70"/>
      <c r="NTJ80" s="71"/>
      <c r="NTL80" s="65"/>
      <c r="NTM80" s="69"/>
      <c r="NTN80" s="69"/>
      <c r="NTO80" s="70"/>
      <c r="NTP80" s="70"/>
      <c r="NTQ80" s="70"/>
      <c r="NTR80" s="71"/>
      <c r="NTT80" s="65"/>
      <c r="NTU80" s="69"/>
      <c r="NTV80" s="69"/>
      <c r="NTW80" s="70"/>
      <c r="NTX80" s="70"/>
      <c r="NTY80" s="70"/>
      <c r="NTZ80" s="71"/>
      <c r="NUB80" s="65"/>
      <c r="NUC80" s="69"/>
      <c r="NUD80" s="69"/>
      <c r="NUE80" s="70"/>
      <c r="NUF80" s="70"/>
      <c r="NUG80" s="70"/>
      <c r="NUH80" s="71"/>
      <c r="NUJ80" s="65"/>
      <c r="NUK80" s="69"/>
      <c r="NUL80" s="69"/>
      <c r="NUM80" s="70"/>
      <c r="NUN80" s="70"/>
      <c r="NUO80" s="70"/>
      <c r="NUP80" s="71"/>
      <c r="NUR80" s="65"/>
      <c r="NUS80" s="69"/>
      <c r="NUT80" s="69"/>
      <c r="NUU80" s="70"/>
      <c r="NUV80" s="70"/>
      <c r="NUW80" s="70"/>
      <c r="NUX80" s="71"/>
      <c r="NUZ80" s="65"/>
      <c r="NVA80" s="69"/>
      <c r="NVB80" s="69"/>
      <c r="NVC80" s="70"/>
      <c r="NVD80" s="70"/>
      <c r="NVE80" s="70"/>
      <c r="NVF80" s="71"/>
      <c r="NVH80" s="65"/>
      <c r="NVI80" s="69"/>
      <c r="NVJ80" s="69"/>
      <c r="NVK80" s="70"/>
      <c r="NVL80" s="70"/>
      <c r="NVM80" s="70"/>
      <c r="NVN80" s="71"/>
      <c r="NVP80" s="65"/>
      <c r="NVQ80" s="69"/>
      <c r="NVR80" s="69"/>
      <c r="NVS80" s="70"/>
      <c r="NVT80" s="70"/>
      <c r="NVU80" s="70"/>
      <c r="NVV80" s="71"/>
      <c r="NVX80" s="65"/>
      <c r="NVY80" s="69"/>
      <c r="NVZ80" s="69"/>
      <c r="NWA80" s="70"/>
      <c r="NWB80" s="70"/>
      <c r="NWC80" s="70"/>
      <c r="NWD80" s="71"/>
      <c r="NWF80" s="65"/>
      <c r="NWG80" s="69"/>
      <c r="NWH80" s="69"/>
      <c r="NWI80" s="70"/>
      <c r="NWJ80" s="70"/>
      <c r="NWK80" s="70"/>
      <c r="NWL80" s="71"/>
      <c r="NWN80" s="65"/>
      <c r="NWO80" s="69"/>
      <c r="NWP80" s="69"/>
      <c r="NWQ80" s="70"/>
      <c r="NWR80" s="70"/>
      <c r="NWS80" s="70"/>
      <c r="NWT80" s="71"/>
      <c r="NWV80" s="65"/>
      <c r="NWW80" s="69"/>
      <c r="NWX80" s="69"/>
      <c r="NWY80" s="70"/>
      <c r="NWZ80" s="70"/>
      <c r="NXA80" s="70"/>
      <c r="NXB80" s="71"/>
      <c r="NXD80" s="65"/>
      <c r="NXE80" s="69"/>
      <c r="NXF80" s="69"/>
      <c r="NXG80" s="70"/>
      <c r="NXH80" s="70"/>
      <c r="NXI80" s="70"/>
      <c r="NXJ80" s="71"/>
      <c r="NXL80" s="65"/>
      <c r="NXM80" s="69"/>
      <c r="NXN80" s="69"/>
      <c r="NXO80" s="70"/>
      <c r="NXP80" s="70"/>
      <c r="NXQ80" s="70"/>
      <c r="NXR80" s="71"/>
      <c r="NXT80" s="65"/>
      <c r="NXU80" s="69"/>
      <c r="NXV80" s="69"/>
      <c r="NXW80" s="70"/>
      <c r="NXX80" s="70"/>
      <c r="NXY80" s="70"/>
      <c r="NXZ80" s="71"/>
      <c r="NYB80" s="65"/>
      <c r="NYC80" s="69"/>
      <c r="NYD80" s="69"/>
      <c r="NYE80" s="70"/>
      <c r="NYF80" s="70"/>
      <c r="NYG80" s="70"/>
      <c r="NYH80" s="71"/>
      <c r="NYJ80" s="65"/>
      <c r="NYK80" s="69"/>
      <c r="NYL80" s="69"/>
      <c r="NYM80" s="70"/>
      <c r="NYN80" s="70"/>
      <c r="NYO80" s="70"/>
      <c r="NYP80" s="71"/>
      <c r="NYR80" s="65"/>
      <c r="NYS80" s="69"/>
      <c r="NYT80" s="69"/>
      <c r="NYU80" s="70"/>
      <c r="NYV80" s="70"/>
      <c r="NYW80" s="70"/>
      <c r="NYX80" s="71"/>
      <c r="NYZ80" s="65"/>
      <c r="NZA80" s="69"/>
      <c r="NZB80" s="69"/>
      <c r="NZC80" s="70"/>
      <c r="NZD80" s="70"/>
      <c r="NZE80" s="70"/>
      <c r="NZF80" s="71"/>
      <c r="NZH80" s="65"/>
      <c r="NZI80" s="69"/>
      <c r="NZJ80" s="69"/>
      <c r="NZK80" s="70"/>
      <c r="NZL80" s="70"/>
      <c r="NZM80" s="70"/>
      <c r="NZN80" s="71"/>
      <c r="NZP80" s="65"/>
      <c r="NZQ80" s="69"/>
      <c r="NZR80" s="69"/>
      <c r="NZS80" s="70"/>
      <c r="NZT80" s="70"/>
      <c r="NZU80" s="70"/>
      <c r="NZV80" s="71"/>
      <c r="NZX80" s="65"/>
      <c r="NZY80" s="69"/>
      <c r="NZZ80" s="69"/>
      <c r="OAA80" s="70"/>
      <c r="OAB80" s="70"/>
      <c r="OAC80" s="70"/>
      <c r="OAD80" s="71"/>
      <c r="OAF80" s="65"/>
      <c r="OAG80" s="69"/>
      <c r="OAH80" s="69"/>
      <c r="OAI80" s="70"/>
      <c r="OAJ80" s="70"/>
      <c r="OAK80" s="70"/>
      <c r="OAL80" s="71"/>
      <c r="OAN80" s="65"/>
      <c r="OAO80" s="69"/>
      <c r="OAP80" s="69"/>
      <c r="OAQ80" s="70"/>
      <c r="OAR80" s="70"/>
      <c r="OAS80" s="70"/>
      <c r="OAT80" s="71"/>
      <c r="OAV80" s="65"/>
      <c r="OAW80" s="69"/>
      <c r="OAX80" s="69"/>
      <c r="OAY80" s="70"/>
      <c r="OAZ80" s="70"/>
      <c r="OBA80" s="70"/>
      <c r="OBB80" s="71"/>
      <c r="OBD80" s="65"/>
      <c r="OBE80" s="69"/>
      <c r="OBF80" s="69"/>
      <c r="OBG80" s="70"/>
      <c r="OBH80" s="70"/>
      <c r="OBI80" s="70"/>
      <c r="OBJ80" s="71"/>
      <c r="OBL80" s="65"/>
      <c r="OBM80" s="69"/>
      <c r="OBN80" s="69"/>
      <c r="OBO80" s="70"/>
      <c r="OBP80" s="70"/>
      <c r="OBQ80" s="70"/>
      <c r="OBR80" s="71"/>
      <c r="OBT80" s="65"/>
      <c r="OBU80" s="69"/>
      <c r="OBV80" s="69"/>
      <c r="OBW80" s="70"/>
      <c r="OBX80" s="70"/>
      <c r="OBY80" s="70"/>
      <c r="OBZ80" s="71"/>
      <c r="OCB80" s="65"/>
      <c r="OCC80" s="69"/>
      <c r="OCD80" s="69"/>
      <c r="OCE80" s="70"/>
      <c r="OCF80" s="70"/>
      <c r="OCG80" s="70"/>
      <c r="OCH80" s="71"/>
      <c r="OCJ80" s="65"/>
      <c r="OCK80" s="69"/>
      <c r="OCL80" s="69"/>
      <c r="OCM80" s="70"/>
      <c r="OCN80" s="70"/>
      <c r="OCO80" s="70"/>
      <c r="OCP80" s="71"/>
      <c r="OCR80" s="65"/>
      <c r="OCS80" s="69"/>
      <c r="OCT80" s="69"/>
      <c r="OCU80" s="70"/>
      <c r="OCV80" s="70"/>
      <c r="OCW80" s="70"/>
      <c r="OCX80" s="71"/>
      <c r="OCZ80" s="65"/>
      <c r="ODA80" s="69"/>
      <c r="ODB80" s="69"/>
      <c r="ODC80" s="70"/>
      <c r="ODD80" s="70"/>
      <c r="ODE80" s="70"/>
      <c r="ODF80" s="71"/>
      <c r="ODH80" s="65"/>
      <c r="ODI80" s="69"/>
      <c r="ODJ80" s="69"/>
      <c r="ODK80" s="70"/>
      <c r="ODL80" s="70"/>
      <c r="ODM80" s="70"/>
      <c r="ODN80" s="71"/>
      <c r="ODP80" s="65"/>
      <c r="ODQ80" s="69"/>
      <c r="ODR80" s="69"/>
      <c r="ODS80" s="70"/>
      <c r="ODT80" s="70"/>
      <c r="ODU80" s="70"/>
      <c r="ODV80" s="71"/>
      <c r="ODX80" s="65"/>
      <c r="ODY80" s="69"/>
      <c r="ODZ80" s="69"/>
      <c r="OEA80" s="70"/>
      <c r="OEB80" s="70"/>
      <c r="OEC80" s="70"/>
      <c r="OED80" s="71"/>
      <c r="OEF80" s="65"/>
      <c r="OEG80" s="69"/>
      <c r="OEH80" s="69"/>
      <c r="OEI80" s="70"/>
      <c r="OEJ80" s="70"/>
      <c r="OEK80" s="70"/>
      <c r="OEL80" s="71"/>
      <c r="OEN80" s="65"/>
      <c r="OEO80" s="69"/>
      <c r="OEP80" s="69"/>
      <c r="OEQ80" s="70"/>
      <c r="OER80" s="70"/>
      <c r="OES80" s="70"/>
      <c r="OET80" s="71"/>
      <c r="OEV80" s="65"/>
      <c r="OEW80" s="69"/>
      <c r="OEX80" s="69"/>
      <c r="OEY80" s="70"/>
      <c r="OEZ80" s="70"/>
      <c r="OFA80" s="70"/>
      <c r="OFB80" s="71"/>
      <c r="OFD80" s="65"/>
      <c r="OFE80" s="69"/>
      <c r="OFF80" s="69"/>
      <c r="OFG80" s="70"/>
      <c r="OFH80" s="70"/>
      <c r="OFI80" s="70"/>
      <c r="OFJ80" s="71"/>
      <c r="OFL80" s="65"/>
      <c r="OFM80" s="69"/>
      <c r="OFN80" s="69"/>
      <c r="OFO80" s="70"/>
      <c r="OFP80" s="70"/>
      <c r="OFQ80" s="70"/>
      <c r="OFR80" s="71"/>
      <c r="OFT80" s="65"/>
      <c r="OFU80" s="69"/>
      <c r="OFV80" s="69"/>
      <c r="OFW80" s="70"/>
      <c r="OFX80" s="70"/>
      <c r="OFY80" s="70"/>
      <c r="OFZ80" s="71"/>
      <c r="OGB80" s="65"/>
      <c r="OGC80" s="69"/>
      <c r="OGD80" s="69"/>
      <c r="OGE80" s="70"/>
      <c r="OGF80" s="70"/>
      <c r="OGG80" s="70"/>
      <c r="OGH80" s="71"/>
      <c r="OGJ80" s="65"/>
      <c r="OGK80" s="69"/>
      <c r="OGL80" s="69"/>
      <c r="OGM80" s="70"/>
      <c r="OGN80" s="70"/>
      <c r="OGO80" s="70"/>
      <c r="OGP80" s="71"/>
      <c r="OGR80" s="65"/>
      <c r="OGS80" s="69"/>
      <c r="OGT80" s="69"/>
      <c r="OGU80" s="70"/>
      <c r="OGV80" s="70"/>
      <c r="OGW80" s="70"/>
      <c r="OGX80" s="71"/>
      <c r="OGZ80" s="65"/>
      <c r="OHA80" s="69"/>
      <c r="OHB80" s="69"/>
      <c r="OHC80" s="70"/>
      <c r="OHD80" s="70"/>
      <c r="OHE80" s="70"/>
      <c r="OHF80" s="71"/>
      <c r="OHH80" s="65"/>
      <c r="OHI80" s="69"/>
      <c r="OHJ80" s="69"/>
      <c r="OHK80" s="70"/>
      <c r="OHL80" s="70"/>
      <c r="OHM80" s="70"/>
      <c r="OHN80" s="71"/>
      <c r="OHP80" s="65"/>
      <c r="OHQ80" s="69"/>
      <c r="OHR80" s="69"/>
      <c r="OHS80" s="70"/>
      <c r="OHT80" s="70"/>
      <c r="OHU80" s="70"/>
      <c r="OHV80" s="71"/>
      <c r="OHX80" s="65"/>
      <c r="OHY80" s="69"/>
      <c r="OHZ80" s="69"/>
      <c r="OIA80" s="70"/>
      <c r="OIB80" s="70"/>
      <c r="OIC80" s="70"/>
      <c r="OID80" s="71"/>
      <c r="OIF80" s="65"/>
      <c r="OIG80" s="69"/>
      <c r="OIH80" s="69"/>
      <c r="OII80" s="70"/>
      <c r="OIJ80" s="70"/>
      <c r="OIK80" s="70"/>
      <c r="OIL80" s="71"/>
      <c r="OIN80" s="65"/>
      <c r="OIO80" s="69"/>
      <c r="OIP80" s="69"/>
      <c r="OIQ80" s="70"/>
      <c r="OIR80" s="70"/>
      <c r="OIS80" s="70"/>
      <c r="OIT80" s="71"/>
      <c r="OIV80" s="65"/>
      <c r="OIW80" s="69"/>
      <c r="OIX80" s="69"/>
      <c r="OIY80" s="70"/>
      <c r="OIZ80" s="70"/>
      <c r="OJA80" s="70"/>
      <c r="OJB80" s="71"/>
      <c r="OJD80" s="65"/>
      <c r="OJE80" s="69"/>
      <c r="OJF80" s="69"/>
      <c r="OJG80" s="70"/>
      <c r="OJH80" s="70"/>
      <c r="OJI80" s="70"/>
      <c r="OJJ80" s="71"/>
      <c r="OJL80" s="65"/>
      <c r="OJM80" s="69"/>
      <c r="OJN80" s="69"/>
      <c r="OJO80" s="70"/>
      <c r="OJP80" s="70"/>
      <c r="OJQ80" s="70"/>
      <c r="OJR80" s="71"/>
      <c r="OJT80" s="65"/>
      <c r="OJU80" s="69"/>
      <c r="OJV80" s="69"/>
      <c r="OJW80" s="70"/>
      <c r="OJX80" s="70"/>
      <c r="OJY80" s="70"/>
      <c r="OJZ80" s="71"/>
      <c r="OKB80" s="65"/>
      <c r="OKC80" s="69"/>
      <c r="OKD80" s="69"/>
      <c r="OKE80" s="70"/>
      <c r="OKF80" s="70"/>
      <c r="OKG80" s="70"/>
      <c r="OKH80" s="71"/>
      <c r="OKJ80" s="65"/>
      <c r="OKK80" s="69"/>
      <c r="OKL80" s="69"/>
      <c r="OKM80" s="70"/>
      <c r="OKN80" s="70"/>
      <c r="OKO80" s="70"/>
      <c r="OKP80" s="71"/>
      <c r="OKR80" s="65"/>
      <c r="OKS80" s="69"/>
      <c r="OKT80" s="69"/>
      <c r="OKU80" s="70"/>
      <c r="OKV80" s="70"/>
      <c r="OKW80" s="70"/>
      <c r="OKX80" s="71"/>
      <c r="OKZ80" s="65"/>
      <c r="OLA80" s="69"/>
      <c r="OLB80" s="69"/>
      <c r="OLC80" s="70"/>
      <c r="OLD80" s="70"/>
      <c r="OLE80" s="70"/>
      <c r="OLF80" s="71"/>
      <c r="OLH80" s="65"/>
      <c r="OLI80" s="69"/>
      <c r="OLJ80" s="69"/>
      <c r="OLK80" s="70"/>
      <c r="OLL80" s="70"/>
      <c r="OLM80" s="70"/>
      <c r="OLN80" s="71"/>
      <c r="OLP80" s="65"/>
      <c r="OLQ80" s="69"/>
      <c r="OLR80" s="69"/>
      <c r="OLS80" s="70"/>
      <c r="OLT80" s="70"/>
      <c r="OLU80" s="70"/>
      <c r="OLV80" s="71"/>
      <c r="OLX80" s="65"/>
      <c r="OLY80" s="69"/>
      <c r="OLZ80" s="69"/>
      <c r="OMA80" s="70"/>
      <c r="OMB80" s="70"/>
      <c r="OMC80" s="70"/>
      <c r="OMD80" s="71"/>
      <c r="OMF80" s="65"/>
      <c r="OMG80" s="69"/>
      <c r="OMH80" s="69"/>
      <c r="OMI80" s="70"/>
      <c r="OMJ80" s="70"/>
      <c r="OMK80" s="70"/>
      <c r="OML80" s="71"/>
      <c r="OMN80" s="65"/>
      <c r="OMO80" s="69"/>
      <c r="OMP80" s="69"/>
      <c r="OMQ80" s="70"/>
      <c r="OMR80" s="70"/>
      <c r="OMS80" s="70"/>
      <c r="OMT80" s="71"/>
      <c r="OMV80" s="65"/>
      <c r="OMW80" s="69"/>
      <c r="OMX80" s="69"/>
      <c r="OMY80" s="70"/>
      <c r="OMZ80" s="70"/>
      <c r="ONA80" s="70"/>
      <c r="ONB80" s="71"/>
      <c r="OND80" s="65"/>
      <c r="ONE80" s="69"/>
      <c r="ONF80" s="69"/>
      <c r="ONG80" s="70"/>
      <c r="ONH80" s="70"/>
      <c r="ONI80" s="70"/>
      <c r="ONJ80" s="71"/>
      <c r="ONL80" s="65"/>
      <c r="ONM80" s="69"/>
      <c r="ONN80" s="69"/>
      <c r="ONO80" s="70"/>
      <c r="ONP80" s="70"/>
      <c r="ONQ80" s="70"/>
      <c r="ONR80" s="71"/>
      <c r="ONT80" s="65"/>
      <c r="ONU80" s="69"/>
      <c r="ONV80" s="69"/>
      <c r="ONW80" s="70"/>
      <c r="ONX80" s="70"/>
      <c r="ONY80" s="70"/>
      <c r="ONZ80" s="71"/>
      <c r="OOB80" s="65"/>
      <c r="OOC80" s="69"/>
      <c r="OOD80" s="69"/>
      <c r="OOE80" s="70"/>
      <c r="OOF80" s="70"/>
      <c r="OOG80" s="70"/>
      <c r="OOH80" s="71"/>
      <c r="OOJ80" s="65"/>
      <c r="OOK80" s="69"/>
      <c r="OOL80" s="69"/>
      <c r="OOM80" s="70"/>
      <c r="OON80" s="70"/>
      <c r="OOO80" s="70"/>
      <c r="OOP80" s="71"/>
      <c r="OOR80" s="65"/>
      <c r="OOS80" s="69"/>
      <c r="OOT80" s="69"/>
      <c r="OOU80" s="70"/>
      <c r="OOV80" s="70"/>
      <c r="OOW80" s="70"/>
      <c r="OOX80" s="71"/>
      <c r="OOZ80" s="65"/>
      <c r="OPA80" s="69"/>
      <c r="OPB80" s="69"/>
      <c r="OPC80" s="70"/>
      <c r="OPD80" s="70"/>
      <c r="OPE80" s="70"/>
      <c r="OPF80" s="71"/>
      <c r="OPH80" s="65"/>
      <c r="OPI80" s="69"/>
      <c r="OPJ80" s="69"/>
      <c r="OPK80" s="70"/>
      <c r="OPL80" s="70"/>
      <c r="OPM80" s="70"/>
      <c r="OPN80" s="71"/>
      <c r="OPP80" s="65"/>
      <c r="OPQ80" s="69"/>
      <c r="OPR80" s="69"/>
      <c r="OPS80" s="70"/>
      <c r="OPT80" s="70"/>
      <c r="OPU80" s="70"/>
      <c r="OPV80" s="71"/>
      <c r="OPX80" s="65"/>
      <c r="OPY80" s="69"/>
      <c r="OPZ80" s="69"/>
      <c r="OQA80" s="70"/>
      <c r="OQB80" s="70"/>
      <c r="OQC80" s="70"/>
      <c r="OQD80" s="71"/>
      <c r="OQF80" s="65"/>
      <c r="OQG80" s="69"/>
      <c r="OQH80" s="69"/>
      <c r="OQI80" s="70"/>
      <c r="OQJ80" s="70"/>
      <c r="OQK80" s="70"/>
      <c r="OQL80" s="71"/>
      <c r="OQN80" s="65"/>
      <c r="OQO80" s="69"/>
      <c r="OQP80" s="69"/>
      <c r="OQQ80" s="70"/>
      <c r="OQR80" s="70"/>
      <c r="OQS80" s="70"/>
      <c r="OQT80" s="71"/>
      <c r="OQV80" s="65"/>
      <c r="OQW80" s="69"/>
      <c r="OQX80" s="69"/>
      <c r="OQY80" s="70"/>
      <c r="OQZ80" s="70"/>
      <c r="ORA80" s="70"/>
      <c r="ORB80" s="71"/>
      <c r="ORD80" s="65"/>
      <c r="ORE80" s="69"/>
      <c r="ORF80" s="69"/>
      <c r="ORG80" s="70"/>
      <c r="ORH80" s="70"/>
      <c r="ORI80" s="70"/>
      <c r="ORJ80" s="71"/>
      <c r="ORL80" s="65"/>
      <c r="ORM80" s="69"/>
      <c r="ORN80" s="69"/>
      <c r="ORO80" s="70"/>
      <c r="ORP80" s="70"/>
      <c r="ORQ80" s="70"/>
      <c r="ORR80" s="71"/>
      <c r="ORT80" s="65"/>
      <c r="ORU80" s="69"/>
      <c r="ORV80" s="69"/>
      <c r="ORW80" s="70"/>
      <c r="ORX80" s="70"/>
      <c r="ORY80" s="70"/>
      <c r="ORZ80" s="71"/>
      <c r="OSB80" s="65"/>
      <c r="OSC80" s="69"/>
      <c r="OSD80" s="69"/>
      <c r="OSE80" s="70"/>
      <c r="OSF80" s="70"/>
      <c r="OSG80" s="70"/>
      <c r="OSH80" s="71"/>
      <c r="OSJ80" s="65"/>
      <c r="OSK80" s="69"/>
      <c r="OSL80" s="69"/>
      <c r="OSM80" s="70"/>
      <c r="OSN80" s="70"/>
      <c r="OSO80" s="70"/>
      <c r="OSP80" s="71"/>
      <c r="OSR80" s="65"/>
      <c r="OSS80" s="69"/>
      <c r="OST80" s="69"/>
      <c r="OSU80" s="70"/>
      <c r="OSV80" s="70"/>
      <c r="OSW80" s="70"/>
      <c r="OSX80" s="71"/>
      <c r="OSZ80" s="65"/>
      <c r="OTA80" s="69"/>
      <c r="OTB80" s="69"/>
      <c r="OTC80" s="70"/>
      <c r="OTD80" s="70"/>
      <c r="OTE80" s="70"/>
      <c r="OTF80" s="71"/>
      <c r="OTH80" s="65"/>
      <c r="OTI80" s="69"/>
      <c r="OTJ80" s="69"/>
      <c r="OTK80" s="70"/>
      <c r="OTL80" s="70"/>
      <c r="OTM80" s="70"/>
      <c r="OTN80" s="71"/>
      <c r="OTP80" s="65"/>
      <c r="OTQ80" s="69"/>
      <c r="OTR80" s="69"/>
      <c r="OTS80" s="70"/>
      <c r="OTT80" s="70"/>
      <c r="OTU80" s="70"/>
      <c r="OTV80" s="71"/>
      <c r="OTX80" s="65"/>
      <c r="OTY80" s="69"/>
      <c r="OTZ80" s="69"/>
      <c r="OUA80" s="70"/>
      <c r="OUB80" s="70"/>
      <c r="OUC80" s="70"/>
      <c r="OUD80" s="71"/>
      <c r="OUF80" s="65"/>
      <c r="OUG80" s="69"/>
      <c r="OUH80" s="69"/>
      <c r="OUI80" s="70"/>
      <c r="OUJ80" s="70"/>
      <c r="OUK80" s="70"/>
      <c r="OUL80" s="71"/>
      <c r="OUN80" s="65"/>
      <c r="OUO80" s="69"/>
      <c r="OUP80" s="69"/>
      <c r="OUQ80" s="70"/>
      <c r="OUR80" s="70"/>
      <c r="OUS80" s="70"/>
      <c r="OUT80" s="71"/>
      <c r="OUV80" s="65"/>
      <c r="OUW80" s="69"/>
      <c r="OUX80" s="69"/>
      <c r="OUY80" s="70"/>
      <c r="OUZ80" s="70"/>
      <c r="OVA80" s="70"/>
      <c r="OVB80" s="71"/>
      <c r="OVD80" s="65"/>
      <c r="OVE80" s="69"/>
      <c r="OVF80" s="69"/>
      <c r="OVG80" s="70"/>
      <c r="OVH80" s="70"/>
      <c r="OVI80" s="70"/>
      <c r="OVJ80" s="71"/>
      <c r="OVL80" s="65"/>
      <c r="OVM80" s="69"/>
      <c r="OVN80" s="69"/>
      <c r="OVO80" s="70"/>
      <c r="OVP80" s="70"/>
      <c r="OVQ80" s="70"/>
      <c r="OVR80" s="71"/>
      <c r="OVT80" s="65"/>
      <c r="OVU80" s="69"/>
      <c r="OVV80" s="69"/>
      <c r="OVW80" s="70"/>
      <c r="OVX80" s="70"/>
      <c r="OVY80" s="70"/>
      <c r="OVZ80" s="71"/>
      <c r="OWB80" s="65"/>
      <c r="OWC80" s="69"/>
      <c r="OWD80" s="69"/>
      <c r="OWE80" s="70"/>
      <c r="OWF80" s="70"/>
      <c r="OWG80" s="70"/>
      <c r="OWH80" s="71"/>
      <c r="OWJ80" s="65"/>
      <c r="OWK80" s="69"/>
      <c r="OWL80" s="69"/>
      <c r="OWM80" s="70"/>
      <c r="OWN80" s="70"/>
      <c r="OWO80" s="70"/>
      <c r="OWP80" s="71"/>
      <c r="OWR80" s="65"/>
      <c r="OWS80" s="69"/>
      <c r="OWT80" s="69"/>
      <c r="OWU80" s="70"/>
      <c r="OWV80" s="70"/>
      <c r="OWW80" s="70"/>
      <c r="OWX80" s="71"/>
      <c r="OWZ80" s="65"/>
      <c r="OXA80" s="69"/>
      <c r="OXB80" s="69"/>
      <c r="OXC80" s="70"/>
      <c r="OXD80" s="70"/>
      <c r="OXE80" s="70"/>
      <c r="OXF80" s="71"/>
      <c r="OXH80" s="65"/>
      <c r="OXI80" s="69"/>
      <c r="OXJ80" s="69"/>
      <c r="OXK80" s="70"/>
      <c r="OXL80" s="70"/>
      <c r="OXM80" s="70"/>
      <c r="OXN80" s="71"/>
      <c r="OXP80" s="65"/>
      <c r="OXQ80" s="69"/>
      <c r="OXR80" s="69"/>
      <c r="OXS80" s="70"/>
      <c r="OXT80" s="70"/>
      <c r="OXU80" s="70"/>
      <c r="OXV80" s="71"/>
      <c r="OXX80" s="65"/>
      <c r="OXY80" s="69"/>
      <c r="OXZ80" s="69"/>
      <c r="OYA80" s="70"/>
      <c r="OYB80" s="70"/>
      <c r="OYC80" s="70"/>
      <c r="OYD80" s="71"/>
      <c r="OYF80" s="65"/>
      <c r="OYG80" s="69"/>
      <c r="OYH80" s="69"/>
      <c r="OYI80" s="70"/>
      <c r="OYJ80" s="70"/>
      <c r="OYK80" s="70"/>
      <c r="OYL80" s="71"/>
      <c r="OYN80" s="65"/>
      <c r="OYO80" s="69"/>
      <c r="OYP80" s="69"/>
      <c r="OYQ80" s="70"/>
      <c r="OYR80" s="70"/>
      <c r="OYS80" s="70"/>
      <c r="OYT80" s="71"/>
      <c r="OYV80" s="65"/>
      <c r="OYW80" s="69"/>
      <c r="OYX80" s="69"/>
      <c r="OYY80" s="70"/>
      <c r="OYZ80" s="70"/>
      <c r="OZA80" s="70"/>
      <c r="OZB80" s="71"/>
      <c r="OZD80" s="65"/>
      <c r="OZE80" s="69"/>
      <c r="OZF80" s="69"/>
      <c r="OZG80" s="70"/>
      <c r="OZH80" s="70"/>
      <c r="OZI80" s="70"/>
      <c r="OZJ80" s="71"/>
      <c r="OZL80" s="65"/>
      <c r="OZM80" s="69"/>
      <c r="OZN80" s="69"/>
      <c r="OZO80" s="70"/>
      <c r="OZP80" s="70"/>
      <c r="OZQ80" s="70"/>
      <c r="OZR80" s="71"/>
      <c r="OZT80" s="65"/>
      <c r="OZU80" s="69"/>
      <c r="OZV80" s="69"/>
      <c r="OZW80" s="70"/>
      <c r="OZX80" s="70"/>
      <c r="OZY80" s="70"/>
      <c r="OZZ80" s="71"/>
      <c r="PAB80" s="65"/>
      <c r="PAC80" s="69"/>
      <c r="PAD80" s="69"/>
      <c r="PAE80" s="70"/>
      <c r="PAF80" s="70"/>
      <c r="PAG80" s="70"/>
      <c r="PAH80" s="71"/>
      <c r="PAJ80" s="65"/>
      <c r="PAK80" s="69"/>
      <c r="PAL80" s="69"/>
      <c r="PAM80" s="70"/>
      <c r="PAN80" s="70"/>
      <c r="PAO80" s="70"/>
      <c r="PAP80" s="71"/>
      <c r="PAR80" s="65"/>
      <c r="PAS80" s="69"/>
      <c r="PAT80" s="69"/>
      <c r="PAU80" s="70"/>
      <c r="PAV80" s="70"/>
      <c r="PAW80" s="70"/>
      <c r="PAX80" s="71"/>
      <c r="PAZ80" s="65"/>
      <c r="PBA80" s="69"/>
      <c r="PBB80" s="69"/>
      <c r="PBC80" s="70"/>
      <c r="PBD80" s="70"/>
      <c r="PBE80" s="70"/>
      <c r="PBF80" s="71"/>
      <c r="PBH80" s="65"/>
      <c r="PBI80" s="69"/>
      <c r="PBJ80" s="69"/>
      <c r="PBK80" s="70"/>
      <c r="PBL80" s="70"/>
      <c r="PBM80" s="70"/>
      <c r="PBN80" s="71"/>
      <c r="PBP80" s="65"/>
      <c r="PBQ80" s="69"/>
      <c r="PBR80" s="69"/>
      <c r="PBS80" s="70"/>
      <c r="PBT80" s="70"/>
      <c r="PBU80" s="70"/>
      <c r="PBV80" s="71"/>
      <c r="PBX80" s="65"/>
      <c r="PBY80" s="69"/>
      <c r="PBZ80" s="69"/>
      <c r="PCA80" s="70"/>
      <c r="PCB80" s="70"/>
      <c r="PCC80" s="70"/>
      <c r="PCD80" s="71"/>
      <c r="PCF80" s="65"/>
      <c r="PCG80" s="69"/>
      <c r="PCH80" s="69"/>
      <c r="PCI80" s="70"/>
      <c r="PCJ80" s="70"/>
      <c r="PCK80" s="70"/>
      <c r="PCL80" s="71"/>
      <c r="PCN80" s="65"/>
      <c r="PCO80" s="69"/>
      <c r="PCP80" s="69"/>
      <c r="PCQ80" s="70"/>
      <c r="PCR80" s="70"/>
      <c r="PCS80" s="70"/>
      <c r="PCT80" s="71"/>
      <c r="PCV80" s="65"/>
      <c r="PCW80" s="69"/>
      <c r="PCX80" s="69"/>
      <c r="PCY80" s="70"/>
      <c r="PCZ80" s="70"/>
      <c r="PDA80" s="70"/>
      <c r="PDB80" s="71"/>
      <c r="PDD80" s="65"/>
      <c r="PDE80" s="69"/>
      <c r="PDF80" s="69"/>
      <c r="PDG80" s="70"/>
      <c r="PDH80" s="70"/>
      <c r="PDI80" s="70"/>
      <c r="PDJ80" s="71"/>
      <c r="PDL80" s="65"/>
      <c r="PDM80" s="69"/>
      <c r="PDN80" s="69"/>
      <c r="PDO80" s="70"/>
      <c r="PDP80" s="70"/>
      <c r="PDQ80" s="70"/>
      <c r="PDR80" s="71"/>
      <c r="PDT80" s="65"/>
      <c r="PDU80" s="69"/>
      <c r="PDV80" s="69"/>
      <c r="PDW80" s="70"/>
      <c r="PDX80" s="70"/>
      <c r="PDY80" s="70"/>
      <c r="PDZ80" s="71"/>
      <c r="PEB80" s="65"/>
      <c r="PEC80" s="69"/>
      <c r="PED80" s="69"/>
      <c r="PEE80" s="70"/>
      <c r="PEF80" s="70"/>
      <c r="PEG80" s="70"/>
      <c r="PEH80" s="71"/>
      <c r="PEJ80" s="65"/>
      <c r="PEK80" s="69"/>
      <c r="PEL80" s="69"/>
      <c r="PEM80" s="70"/>
      <c r="PEN80" s="70"/>
      <c r="PEO80" s="70"/>
      <c r="PEP80" s="71"/>
      <c r="PER80" s="65"/>
      <c r="PES80" s="69"/>
      <c r="PET80" s="69"/>
      <c r="PEU80" s="70"/>
      <c r="PEV80" s="70"/>
      <c r="PEW80" s="70"/>
      <c r="PEX80" s="71"/>
      <c r="PEZ80" s="65"/>
      <c r="PFA80" s="69"/>
      <c r="PFB80" s="69"/>
      <c r="PFC80" s="70"/>
      <c r="PFD80" s="70"/>
      <c r="PFE80" s="70"/>
      <c r="PFF80" s="71"/>
      <c r="PFH80" s="65"/>
      <c r="PFI80" s="69"/>
      <c r="PFJ80" s="69"/>
      <c r="PFK80" s="70"/>
      <c r="PFL80" s="70"/>
      <c r="PFM80" s="70"/>
      <c r="PFN80" s="71"/>
      <c r="PFP80" s="65"/>
      <c r="PFQ80" s="69"/>
      <c r="PFR80" s="69"/>
      <c r="PFS80" s="70"/>
      <c r="PFT80" s="70"/>
      <c r="PFU80" s="70"/>
      <c r="PFV80" s="71"/>
      <c r="PFX80" s="65"/>
      <c r="PFY80" s="69"/>
      <c r="PFZ80" s="69"/>
      <c r="PGA80" s="70"/>
      <c r="PGB80" s="70"/>
      <c r="PGC80" s="70"/>
      <c r="PGD80" s="71"/>
      <c r="PGF80" s="65"/>
      <c r="PGG80" s="69"/>
      <c r="PGH80" s="69"/>
      <c r="PGI80" s="70"/>
      <c r="PGJ80" s="70"/>
      <c r="PGK80" s="70"/>
      <c r="PGL80" s="71"/>
      <c r="PGN80" s="65"/>
      <c r="PGO80" s="69"/>
      <c r="PGP80" s="69"/>
      <c r="PGQ80" s="70"/>
      <c r="PGR80" s="70"/>
      <c r="PGS80" s="70"/>
      <c r="PGT80" s="71"/>
      <c r="PGV80" s="65"/>
      <c r="PGW80" s="69"/>
      <c r="PGX80" s="69"/>
      <c r="PGY80" s="70"/>
      <c r="PGZ80" s="70"/>
      <c r="PHA80" s="70"/>
      <c r="PHB80" s="71"/>
      <c r="PHD80" s="65"/>
      <c r="PHE80" s="69"/>
      <c r="PHF80" s="69"/>
      <c r="PHG80" s="70"/>
      <c r="PHH80" s="70"/>
      <c r="PHI80" s="70"/>
      <c r="PHJ80" s="71"/>
      <c r="PHL80" s="65"/>
      <c r="PHM80" s="69"/>
      <c r="PHN80" s="69"/>
      <c r="PHO80" s="70"/>
      <c r="PHP80" s="70"/>
      <c r="PHQ80" s="70"/>
      <c r="PHR80" s="71"/>
      <c r="PHT80" s="65"/>
      <c r="PHU80" s="69"/>
      <c r="PHV80" s="69"/>
      <c r="PHW80" s="70"/>
      <c r="PHX80" s="70"/>
      <c r="PHY80" s="70"/>
      <c r="PHZ80" s="71"/>
      <c r="PIB80" s="65"/>
      <c r="PIC80" s="69"/>
      <c r="PID80" s="69"/>
      <c r="PIE80" s="70"/>
      <c r="PIF80" s="70"/>
      <c r="PIG80" s="70"/>
      <c r="PIH80" s="71"/>
      <c r="PIJ80" s="65"/>
      <c r="PIK80" s="69"/>
      <c r="PIL80" s="69"/>
      <c r="PIM80" s="70"/>
      <c r="PIN80" s="70"/>
      <c r="PIO80" s="70"/>
      <c r="PIP80" s="71"/>
      <c r="PIR80" s="65"/>
      <c r="PIS80" s="69"/>
      <c r="PIT80" s="69"/>
      <c r="PIU80" s="70"/>
      <c r="PIV80" s="70"/>
      <c r="PIW80" s="70"/>
      <c r="PIX80" s="71"/>
      <c r="PIZ80" s="65"/>
      <c r="PJA80" s="69"/>
      <c r="PJB80" s="69"/>
      <c r="PJC80" s="70"/>
      <c r="PJD80" s="70"/>
      <c r="PJE80" s="70"/>
      <c r="PJF80" s="71"/>
      <c r="PJH80" s="65"/>
      <c r="PJI80" s="69"/>
      <c r="PJJ80" s="69"/>
      <c r="PJK80" s="70"/>
      <c r="PJL80" s="70"/>
      <c r="PJM80" s="70"/>
      <c r="PJN80" s="71"/>
      <c r="PJP80" s="65"/>
      <c r="PJQ80" s="69"/>
      <c r="PJR80" s="69"/>
      <c r="PJS80" s="70"/>
      <c r="PJT80" s="70"/>
      <c r="PJU80" s="70"/>
      <c r="PJV80" s="71"/>
      <c r="PJX80" s="65"/>
      <c r="PJY80" s="69"/>
      <c r="PJZ80" s="69"/>
      <c r="PKA80" s="70"/>
      <c r="PKB80" s="70"/>
      <c r="PKC80" s="70"/>
      <c r="PKD80" s="71"/>
      <c r="PKF80" s="65"/>
      <c r="PKG80" s="69"/>
      <c r="PKH80" s="69"/>
      <c r="PKI80" s="70"/>
      <c r="PKJ80" s="70"/>
      <c r="PKK80" s="70"/>
      <c r="PKL80" s="71"/>
      <c r="PKN80" s="65"/>
      <c r="PKO80" s="69"/>
      <c r="PKP80" s="69"/>
      <c r="PKQ80" s="70"/>
      <c r="PKR80" s="70"/>
      <c r="PKS80" s="70"/>
      <c r="PKT80" s="71"/>
      <c r="PKV80" s="65"/>
      <c r="PKW80" s="69"/>
      <c r="PKX80" s="69"/>
      <c r="PKY80" s="70"/>
      <c r="PKZ80" s="70"/>
      <c r="PLA80" s="70"/>
      <c r="PLB80" s="71"/>
      <c r="PLD80" s="65"/>
      <c r="PLE80" s="69"/>
      <c r="PLF80" s="69"/>
      <c r="PLG80" s="70"/>
      <c r="PLH80" s="70"/>
      <c r="PLI80" s="70"/>
      <c r="PLJ80" s="71"/>
      <c r="PLL80" s="65"/>
      <c r="PLM80" s="69"/>
      <c r="PLN80" s="69"/>
      <c r="PLO80" s="70"/>
      <c r="PLP80" s="70"/>
      <c r="PLQ80" s="70"/>
      <c r="PLR80" s="71"/>
      <c r="PLT80" s="65"/>
      <c r="PLU80" s="69"/>
      <c r="PLV80" s="69"/>
      <c r="PLW80" s="70"/>
      <c r="PLX80" s="70"/>
      <c r="PLY80" s="70"/>
      <c r="PLZ80" s="71"/>
      <c r="PMB80" s="65"/>
      <c r="PMC80" s="69"/>
      <c r="PMD80" s="69"/>
      <c r="PME80" s="70"/>
      <c r="PMF80" s="70"/>
      <c r="PMG80" s="70"/>
      <c r="PMH80" s="71"/>
      <c r="PMJ80" s="65"/>
      <c r="PMK80" s="69"/>
      <c r="PML80" s="69"/>
      <c r="PMM80" s="70"/>
      <c r="PMN80" s="70"/>
      <c r="PMO80" s="70"/>
      <c r="PMP80" s="71"/>
      <c r="PMR80" s="65"/>
      <c r="PMS80" s="69"/>
      <c r="PMT80" s="69"/>
      <c r="PMU80" s="70"/>
      <c r="PMV80" s="70"/>
      <c r="PMW80" s="70"/>
      <c r="PMX80" s="71"/>
      <c r="PMZ80" s="65"/>
      <c r="PNA80" s="69"/>
      <c r="PNB80" s="69"/>
      <c r="PNC80" s="70"/>
      <c r="PND80" s="70"/>
      <c r="PNE80" s="70"/>
      <c r="PNF80" s="71"/>
      <c r="PNH80" s="65"/>
      <c r="PNI80" s="69"/>
      <c r="PNJ80" s="69"/>
      <c r="PNK80" s="70"/>
      <c r="PNL80" s="70"/>
      <c r="PNM80" s="70"/>
      <c r="PNN80" s="71"/>
      <c r="PNP80" s="65"/>
      <c r="PNQ80" s="69"/>
      <c r="PNR80" s="69"/>
      <c r="PNS80" s="70"/>
      <c r="PNT80" s="70"/>
      <c r="PNU80" s="70"/>
      <c r="PNV80" s="71"/>
      <c r="PNX80" s="65"/>
      <c r="PNY80" s="69"/>
      <c r="PNZ80" s="69"/>
      <c r="POA80" s="70"/>
      <c r="POB80" s="70"/>
      <c r="POC80" s="70"/>
      <c r="POD80" s="71"/>
      <c r="POF80" s="65"/>
      <c r="POG80" s="69"/>
      <c r="POH80" s="69"/>
      <c r="POI80" s="70"/>
      <c r="POJ80" s="70"/>
      <c r="POK80" s="70"/>
      <c r="POL80" s="71"/>
      <c r="PON80" s="65"/>
      <c r="POO80" s="69"/>
      <c r="POP80" s="69"/>
      <c r="POQ80" s="70"/>
      <c r="POR80" s="70"/>
      <c r="POS80" s="70"/>
      <c r="POT80" s="71"/>
      <c r="POV80" s="65"/>
      <c r="POW80" s="69"/>
      <c r="POX80" s="69"/>
      <c r="POY80" s="70"/>
      <c r="POZ80" s="70"/>
      <c r="PPA80" s="70"/>
      <c r="PPB80" s="71"/>
      <c r="PPD80" s="65"/>
      <c r="PPE80" s="69"/>
      <c r="PPF80" s="69"/>
      <c r="PPG80" s="70"/>
      <c r="PPH80" s="70"/>
      <c r="PPI80" s="70"/>
      <c r="PPJ80" s="71"/>
      <c r="PPL80" s="65"/>
      <c r="PPM80" s="69"/>
      <c r="PPN80" s="69"/>
      <c r="PPO80" s="70"/>
      <c r="PPP80" s="70"/>
      <c r="PPQ80" s="70"/>
      <c r="PPR80" s="71"/>
      <c r="PPT80" s="65"/>
      <c r="PPU80" s="69"/>
      <c r="PPV80" s="69"/>
      <c r="PPW80" s="70"/>
      <c r="PPX80" s="70"/>
      <c r="PPY80" s="70"/>
      <c r="PPZ80" s="71"/>
      <c r="PQB80" s="65"/>
      <c r="PQC80" s="69"/>
      <c r="PQD80" s="69"/>
      <c r="PQE80" s="70"/>
      <c r="PQF80" s="70"/>
      <c r="PQG80" s="70"/>
      <c r="PQH80" s="71"/>
      <c r="PQJ80" s="65"/>
      <c r="PQK80" s="69"/>
      <c r="PQL80" s="69"/>
      <c r="PQM80" s="70"/>
      <c r="PQN80" s="70"/>
      <c r="PQO80" s="70"/>
      <c r="PQP80" s="71"/>
      <c r="PQR80" s="65"/>
      <c r="PQS80" s="69"/>
      <c r="PQT80" s="69"/>
      <c r="PQU80" s="70"/>
      <c r="PQV80" s="70"/>
      <c r="PQW80" s="70"/>
      <c r="PQX80" s="71"/>
      <c r="PQZ80" s="65"/>
      <c r="PRA80" s="69"/>
      <c r="PRB80" s="69"/>
      <c r="PRC80" s="70"/>
      <c r="PRD80" s="70"/>
      <c r="PRE80" s="70"/>
      <c r="PRF80" s="71"/>
      <c r="PRH80" s="65"/>
      <c r="PRI80" s="69"/>
      <c r="PRJ80" s="69"/>
      <c r="PRK80" s="70"/>
      <c r="PRL80" s="70"/>
      <c r="PRM80" s="70"/>
      <c r="PRN80" s="71"/>
      <c r="PRP80" s="65"/>
      <c r="PRQ80" s="69"/>
      <c r="PRR80" s="69"/>
      <c r="PRS80" s="70"/>
      <c r="PRT80" s="70"/>
      <c r="PRU80" s="70"/>
      <c r="PRV80" s="71"/>
      <c r="PRX80" s="65"/>
      <c r="PRY80" s="69"/>
      <c r="PRZ80" s="69"/>
      <c r="PSA80" s="70"/>
      <c r="PSB80" s="70"/>
      <c r="PSC80" s="70"/>
      <c r="PSD80" s="71"/>
      <c r="PSF80" s="65"/>
      <c r="PSG80" s="69"/>
      <c r="PSH80" s="69"/>
      <c r="PSI80" s="70"/>
      <c r="PSJ80" s="70"/>
      <c r="PSK80" s="70"/>
      <c r="PSL80" s="71"/>
      <c r="PSN80" s="65"/>
      <c r="PSO80" s="69"/>
      <c r="PSP80" s="69"/>
      <c r="PSQ80" s="70"/>
      <c r="PSR80" s="70"/>
      <c r="PSS80" s="70"/>
      <c r="PST80" s="71"/>
      <c r="PSV80" s="65"/>
      <c r="PSW80" s="69"/>
      <c r="PSX80" s="69"/>
      <c r="PSY80" s="70"/>
      <c r="PSZ80" s="70"/>
      <c r="PTA80" s="70"/>
      <c r="PTB80" s="71"/>
      <c r="PTD80" s="65"/>
      <c r="PTE80" s="69"/>
      <c r="PTF80" s="69"/>
      <c r="PTG80" s="70"/>
      <c r="PTH80" s="70"/>
      <c r="PTI80" s="70"/>
      <c r="PTJ80" s="71"/>
      <c r="PTL80" s="65"/>
      <c r="PTM80" s="69"/>
      <c r="PTN80" s="69"/>
      <c r="PTO80" s="70"/>
      <c r="PTP80" s="70"/>
      <c r="PTQ80" s="70"/>
      <c r="PTR80" s="71"/>
      <c r="PTT80" s="65"/>
      <c r="PTU80" s="69"/>
      <c r="PTV80" s="69"/>
      <c r="PTW80" s="70"/>
      <c r="PTX80" s="70"/>
      <c r="PTY80" s="70"/>
      <c r="PTZ80" s="71"/>
      <c r="PUB80" s="65"/>
      <c r="PUC80" s="69"/>
      <c r="PUD80" s="69"/>
      <c r="PUE80" s="70"/>
      <c r="PUF80" s="70"/>
      <c r="PUG80" s="70"/>
      <c r="PUH80" s="71"/>
      <c r="PUJ80" s="65"/>
      <c r="PUK80" s="69"/>
      <c r="PUL80" s="69"/>
      <c r="PUM80" s="70"/>
      <c r="PUN80" s="70"/>
      <c r="PUO80" s="70"/>
      <c r="PUP80" s="71"/>
      <c r="PUR80" s="65"/>
      <c r="PUS80" s="69"/>
      <c r="PUT80" s="69"/>
      <c r="PUU80" s="70"/>
      <c r="PUV80" s="70"/>
      <c r="PUW80" s="70"/>
      <c r="PUX80" s="71"/>
      <c r="PUZ80" s="65"/>
      <c r="PVA80" s="69"/>
      <c r="PVB80" s="69"/>
      <c r="PVC80" s="70"/>
      <c r="PVD80" s="70"/>
      <c r="PVE80" s="70"/>
      <c r="PVF80" s="71"/>
      <c r="PVH80" s="65"/>
      <c r="PVI80" s="69"/>
      <c r="PVJ80" s="69"/>
      <c r="PVK80" s="70"/>
      <c r="PVL80" s="70"/>
      <c r="PVM80" s="70"/>
      <c r="PVN80" s="71"/>
      <c r="PVP80" s="65"/>
      <c r="PVQ80" s="69"/>
      <c r="PVR80" s="69"/>
      <c r="PVS80" s="70"/>
      <c r="PVT80" s="70"/>
      <c r="PVU80" s="70"/>
      <c r="PVV80" s="71"/>
      <c r="PVX80" s="65"/>
      <c r="PVY80" s="69"/>
      <c r="PVZ80" s="69"/>
      <c r="PWA80" s="70"/>
      <c r="PWB80" s="70"/>
      <c r="PWC80" s="70"/>
      <c r="PWD80" s="71"/>
      <c r="PWF80" s="65"/>
      <c r="PWG80" s="69"/>
      <c r="PWH80" s="69"/>
      <c r="PWI80" s="70"/>
      <c r="PWJ80" s="70"/>
      <c r="PWK80" s="70"/>
      <c r="PWL80" s="71"/>
      <c r="PWN80" s="65"/>
      <c r="PWO80" s="69"/>
      <c r="PWP80" s="69"/>
      <c r="PWQ80" s="70"/>
      <c r="PWR80" s="70"/>
      <c r="PWS80" s="70"/>
      <c r="PWT80" s="71"/>
      <c r="PWV80" s="65"/>
      <c r="PWW80" s="69"/>
      <c r="PWX80" s="69"/>
      <c r="PWY80" s="70"/>
      <c r="PWZ80" s="70"/>
      <c r="PXA80" s="70"/>
      <c r="PXB80" s="71"/>
      <c r="PXD80" s="65"/>
      <c r="PXE80" s="69"/>
      <c r="PXF80" s="69"/>
      <c r="PXG80" s="70"/>
      <c r="PXH80" s="70"/>
      <c r="PXI80" s="70"/>
      <c r="PXJ80" s="71"/>
      <c r="PXL80" s="65"/>
      <c r="PXM80" s="69"/>
      <c r="PXN80" s="69"/>
      <c r="PXO80" s="70"/>
      <c r="PXP80" s="70"/>
      <c r="PXQ80" s="70"/>
      <c r="PXR80" s="71"/>
      <c r="PXT80" s="65"/>
      <c r="PXU80" s="69"/>
      <c r="PXV80" s="69"/>
      <c r="PXW80" s="70"/>
      <c r="PXX80" s="70"/>
      <c r="PXY80" s="70"/>
      <c r="PXZ80" s="71"/>
      <c r="PYB80" s="65"/>
      <c r="PYC80" s="69"/>
      <c r="PYD80" s="69"/>
      <c r="PYE80" s="70"/>
      <c r="PYF80" s="70"/>
      <c r="PYG80" s="70"/>
      <c r="PYH80" s="71"/>
      <c r="PYJ80" s="65"/>
      <c r="PYK80" s="69"/>
      <c r="PYL80" s="69"/>
      <c r="PYM80" s="70"/>
      <c r="PYN80" s="70"/>
      <c r="PYO80" s="70"/>
      <c r="PYP80" s="71"/>
      <c r="PYR80" s="65"/>
      <c r="PYS80" s="69"/>
      <c r="PYT80" s="69"/>
      <c r="PYU80" s="70"/>
      <c r="PYV80" s="70"/>
      <c r="PYW80" s="70"/>
      <c r="PYX80" s="71"/>
      <c r="PYZ80" s="65"/>
      <c r="PZA80" s="69"/>
      <c r="PZB80" s="69"/>
      <c r="PZC80" s="70"/>
      <c r="PZD80" s="70"/>
      <c r="PZE80" s="70"/>
      <c r="PZF80" s="71"/>
      <c r="PZH80" s="65"/>
      <c r="PZI80" s="69"/>
      <c r="PZJ80" s="69"/>
      <c r="PZK80" s="70"/>
      <c r="PZL80" s="70"/>
      <c r="PZM80" s="70"/>
      <c r="PZN80" s="71"/>
      <c r="PZP80" s="65"/>
      <c r="PZQ80" s="69"/>
      <c r="PZR80" s="69"/>
      <c r="PZS80" s="70"/>
      <c r="PZT80" s="70"/>
      <c r="PZU80" s="70"/>
      <c r="PZV80" s="71"/>
      <c r="PZX80" s="65"/>
      <c r="PZY80" s="69"/>
      <c r="PZZ80" s="69"/>
      <c r="QAA80" s="70"/>
      <c r="QAB80" s="70"/>
      <c r="QAC80" s="70"/>
      <c r="QAD80" s="71"/>
      <c r="QAF80" s="65"/>
      <c r="QAG80" s="69"/>
      <c r="QAH80" s="69"/>
      <c r="QAI80" s="70"/>
      <c r="QAJ80" s="70"/>
      <c r="QAK80" s="70"/>
      <c r="QAL80" s="71"/>
      <c r="QAN80" s="65"/>
      <c r="QAO80" s="69"/>
      <c r="QAP80" s="69"/>
      <c r="QAQ80" s="70"/>
      <c r="QAR80" s="70"/>
      <c r="QAS80" s="70"/>
      <c r="QAT80" s="71"/>
      <c r="QAV80" s="65"/>
      <c r="QAW80" s="69"/>
      <c r="QAX80" s="69"/>
      <c r="QAY80" s="70"/>
      <c r="QAZ80" s="70"/>
      <c r="QBA80" s="70"/>
      <c r="QBB80" s="71"/>
      <c r="QBD80" s="65"/>
      <c r="QBE80" s="69"/>
      <c r="QBF80" s="69"/>
      <c r="QBG80" s="70"/>
      <c r="QBH80" s="70"/>
      <c r="QBI80" s="70"/>
      <c r="QBJ80" s="71"/>
      <c r="QBL80" s="65"/>
      <c r="QBM80" s="69"/>
      <c r="QBN80" s="69"/>
      <c r="QBO80" s="70"/>
      <c r="QBP80" s="70"/>
      <c r="QBQ80" s="70"/>
      <c r="QBR80" s="71"/>
      <c r="QBT80" s="65"/>
      <c r="QBU80" s="69"/>
      <c r="QBV80" s="69"/>
      <c r="QBW80" s="70"/>
      <c r="QBX80" s="70"/>
      <c r="QBY80" s="70"/>
      <c r="QBZ80" s="71"/>
      <c r="QCB80" s="65"/>
      <c r="QCC80" s="69"/>
      <c r="QCD80" s="69"/>
      <c r="QCE80" s="70"/>
      <c r="QCF80" s="70"/>
      <c r="QCG80" s="70"/>
      <c r="QCH80" s="71"/>
      <c r="QCJ80" s="65"/>
      <c r="QCK80" s="69"/>
      <c r="QCL80" s="69"/>
      <c r="QCM80" s="70"/>
      <c r="QCN80" s="70"/>
      <c r="QCO80" s="70"/>
      <c r="QCP80" s="71"/>
      <c r="QCR80" s="65"/>
      <c r="QCS80" s="69"/>
      <c r="QCT80" s="69"/>
      <c r="QCU80" s="70"/>
      <c r="QCV80" s="70"/>
      <c r="QCW80" s="70"/>
      <c r="QCX80" s="71"/>
      <c r="QCZ80" s="65"/>
      <c r="QDA80" s="69"/>
      <c r="QDB80" s="69"/>
      <c r="QDC80" s="70"/>
      <c r="QDD80" s="70"/>
      <c r="QDE80" s="70"/>
      <c r="QDF80" s="71"/>
      <c r="QDH80" s="65"/>
      <c r="QDI80" s="69"/>
      <c r="QDJ80" s="69"/>
      <c r="QDK80" s="70"/>
      <c r="QDL80" s="70"/>
      <c r="QDM80" s="70"/>
      <c r="QDN80" s="71"/>
      <c r="QDP80" s="65"/>
      <c r="QDQ80" s="69"/>
      <c r="QDR80" s="69"/>
      <c r="QDS80" s="70"/>
      <c r="QDT80" s="70"/>
      <c r="QDU80" s="70"/>
      <c r="QDV80" s="71"/>
      <c r="QDX80" s="65"/>
      <c r="QDY80" s="69"/>
      <c r="QDZ80" s="69"/>
      <c r="QEA80" s="70"/>
      <c r="QEB80" s="70"/>
      <c r="QEC80" s="70"/>
      <c r="QED80" s="71"/>
      <c r="QEF80" s="65"/>
      <c r="QEG80" s="69"/>
      <c r="QEH80" s="69"/>
      <c r="QEI80" s="70"/>
      <c r="QEJ80" s="70"/>
      <c r="QEK80" s="70"/>
      <c r="QEL80" s="71"/>
      <c r="QEN80" s="65"/>
      <c r="QEO80" s="69"/>
      <c r="QEP80" s="69"/>
      <c r="QEQ80" s="70"/>
      <c r="QER80" s="70"/>
      <c r="QES80" s="70"/>
      <c r="QET80" s="71"/>
      <c r="QEV80" s="65"/>
      <c r="QEW80" s="69"/>
      <c r="QEX80" s="69"/>
      <c r="QEY80" s="70"/>
      <c r="QEZ80" s="70"/>
      <c r="QFA80" s="70"/>
      <c r="QFB80" s="71"/>
      <c r="QFD80" s="65"/>
      <c r="QFE80" s="69"/>
      <c r="QFF80" s="69"/>
      <c r="QFG80" s="70"/>
      <c r="QFH80" s="70"/>
      <c r="QFI80" s="70"/>
      <c r="QFJ80" s="71"/>
      <c r="QFL80" s="65"/>
      <c r="QFM80" s="69"/>
      <c r="QFN80" s="69"/>
      <c r="QFO80" s="70"/>
      <c r="QFP80" s="70"/>
      <c r="QFQ80" s="70"/>
      <c r="QFR80" s="71"/>
      <c r="QFT80" s="65"/>
      <c r="QFU80" s="69"/>
      <c r="QFV80" s="69"/>
      <c r="QFW80" s="70"/>
      <c r="QFX80" s="70"/>
      <c r="QFY80" s="70"/>
      <c r="QFZ80" s="71"/>
      <c r="QGB80" s="65"/>
      <c r="QGC80" s="69"/>
      <c r="QGD80" s="69"/>
      <c r="QGE80" s="70"/>
      <c r="QGF80" s="70"/>
      <c r="QGG80" s="70"/>
      <c r="QGH80" s="71"/>
      <c r="QGJ80" s="65"/>
      <c r="QGK80" s="69"/>
      <c r="QGL80" s="69"/>
      <c r="QGM80" s="70"/>
      <c r="QGN80" s="70"/>
      <c r="QGO80" s="70"/>
      <c r="QGP80" s="71"/>
      <c r="QGR80" s="65"/>
      <c r="QGS80" s="69"/>
      <c r="QGT80" s="69"/>
      <c r="QGU80" s="70"/>
      <c r="QGV80" s="70"/>
      <c r="QGW80" s="70"/>
      <c r="QGX80" s="71"/>
      <c r="QGZ80" s="65"/>
      <c r="QHA80" s="69"/>
      <c r="QHB80" s="69"/>
      <c r="QHC80" s="70"/>
      <c r="QHD80" s="70"/>
      <c r="QHE80" s="70"/>
      <c r="QHF80" s="71"/>
      <c r="QHH80" s="65"/>
      <c r="QHI80" s="69"/>
      <c r="QHJ80" s="69"/>
      <c r="QHK80" s="70"/>
      <c r="QHL80" s="70"/>
      <c r="QHM80" s="70"/>
      <c r="QHN80" s="71"/>
      <c r="QHP80" s="65"/>
      <c r="QHQ80" s="69"/>
      <c r="QHR80" s="69"/>
      <c r="QHS80" s="70"/>
      <c r="QHT80" s="70"/>
      <c r="QHU80" s="70"/>
      <c r="QHV80" s="71"/>
      <c r="QHX80" s="65"/>
      <c r="QHY80" s="69"/>
      <c r="QHZ80" s="69"/>
      <c r="QIA80" s="70"/>
      <c r="QIB80" s="70"/>
      <c r="QIC80" s="70"/>
      <c r="QID80" s="71"/>
      <c r="QIF80" s="65"/>
      <c r="QIG80" s="69"/>
      <c r="QIH80" s="69"/>
      <c r="QII80" s="70"/>
      <c r="QIJ80" s="70"/>
      <c r="QIK80" s="70"/>
      <c r="QIL80" s="71"/>
      <c r="QIN80" s="65"/>
      <c r="QIO80" s="69"/>
      <c r="QIP80" s="69"/>
      <c r="QIQ80" s="70"/>
      <c r="QIR80" s="70"/>
      <c r="QIS80" s="70"/>
      <c r="QIT80" s="71"/>
      <c r="QIV80" s="65"/>
      <c r="QIW80" s="69"/>
      <c r="QIX80" s="69"/>
      <c r="QIY80" s="70"/>
      <c r="QIZ80" s="70"/>
      <c r="QJA80" s="70"/>
      <c r="QJB80" s="71"/>
      <c r="QJD80" s="65"/>
      <c r="QJE80" s="69"/>
      <c r="QJF80" s="69"/>
      <c r="QJG80" s="70"/>
      <c r="QJH80" s="70"/>
      <c r="QJI80" s="70"/>
      <c r="QJJ80" s="71"/>
      <c r="QJL80" s="65"/>
      <c r="QJM80" s="69"/>
      <c r="QJN80" s="69"/>
      <c r="QJO80" s="70"/>
      <c r="QJP80" s="70"/>
      <c r="QJQ80" s="70"/>
      <c r="QJR80" s="71"/>
      <c r="QJT80" s="65"/>
      <c r="QJU80" s="69"/>
      <c r="QJV80" s="69"/>
      <c r="QJW80" s="70"/>
      <c r="QJX80" s="70"/>
      <c r="QJY80" s="70"/>
      <c r="QJZ80" s="71"/>
      <c r="QKB80" s="65"/>
      <c r="QKC80" s="69"/>
      <c r="QKD80" s="69"/>
      <c r="QKE80" s="70"/>
      <c r="QKF80" s="70"/>
      <c r="QKG80" s="70"/>
      <c r="QKH80" s="71"/>
      <c r="QKJ80" s="65"/>
      <c r="QKK80" s="69"/>
      <c r="QKL80" s="69"/>
      <c r="QKM80" s="70"/>
      <c r="QKN80" s="70"/>
      <c r="QKO80" s="70"/>
      <c r="QKP80" s="71"/>
      <c r="QKR80" s="65"/>
      <c r="QKS80" s="69"/>
      <c r="QKT80" s="69"/>
      <c r="QKU80" s="70"/>
      <c r="QKV80" s="70"/>
      <c r="QKW80" s="70"/>
      <c r="QKX80" s="71"/>
      <c r="QKZ80" s="65"/>
      <c r="QLA80" s="69"/>
      <c r="QLB80" s="69"/>
      <c r="QLC80" s="70"/>
      <c r="QLD80" s="70"/>
      <c r="QLE80" s="70"/>
      <c r="QLF80" s="71"/>
      <c r="QLH80" s="65"/>
      <c r="QLI80" s="69"/>
      <c r="QLJ80" s="69"/>
      <c r="QLK80" s="70"/>
      <c r="QLL80" s="70"/>
      <c r="QLM80" s="70"/>
      <c r="QLN80" s="71"/>
      <c r="QLP80" s="65"/>
      <c r="QLQ80" s="69"/>
      <c r="QLR80" s="69"/>
      <c r="QLS80" s="70"/>
      <c r="QLT80" s="70"/>
      <c r="QLU80" s="70"/>
      <c r="QLV80" s="71"/>
      <c r="QLX80" s="65"/>
      <c r="QLY80" s="69"/>
      <c r="QLZ80" s="69"/>
      <c r="QMA80" s="70"/>
      <c r="QMB80" s="70"/>
      <c r="QMC80" s="70"/>
      <c r="QMD80" s="71"/>
      <c r="QMF80" s="65"/>
      <c r="QMG80" s="69"/>
      <c r="QMH80" s="69"/>
      <c r="QMI80" s="70"/>
      <c r="QMJ80" s="70"/>
      <c r="QMK80" s="70"/>
      <c r="QML80" s="71"/>
      <c r="QMN80" s="65"/>
      <c r="QMO80" s="69"/>
      <c r="QMP80" s="69"/>
      <c r="QMQ80" s="70"/>
      <c r="QMR80" s="70"/>
      <c r="QMS80" s="70"/>
      <c r="QMT80" s="71"/>
      <c r="QMV80" s="65"/>
      <c r="QMW80" s="69"/>
      <c r="QMX80" s="69"/>
      <c r="QMY80" s="70"/>
      <c r="QMZ80" s="70"/>
      <c r="QNA80" s="70"/>
      <c r="QNB80" s="71"/>
      <c r="QND80" s="65"/>
      <c r="QNE80" s="69"/>
      <c r="QNF80" s="69"/>
      <c r="QNG80" s="70"/>
      <c r="QNH80" s="70"/>
      <c r="QNI80" s="70"/>
      <c r="QNJ80" s="71"/>
      <c r="QNL80" s="65"/>
      <c r="QNM80" s="69"/>
      <c r="QNN80" s="69"/>
      <c r="QNO80" s="70"/>
      <c r="QNP80" s="70"/>
      <c r="QNQ80" s="70"/>
      <c r="QNR80" s="71"/>
      <c r="QNT80" s="65"/>
      <c r="QNU80" s="69"/>
      <c r="QNV80" s="69"/>
      <c r="QNW80" s="70"/>
      <c r="QNX80" s="70"/>
      <c r="QNY80" s="70"/>
      <c r="QNZ80" s="71"/>
      <c r="QOB80" s="65"/>
      <c r="QOC80" s="69"/>
      <c r="QOD80" s="69"/>
      <c r="QOE80" s="70"/>
      <c r="QOF80" s="70"/>
      <c r="QOG80" s="70"/>
      <c r="QOH80" s="71"/>
      <c r="QOJ80" s="65"/>
      <c r="QOK80" s="69"/>
      <c r="QOL80" s="69"/>
      <c r="QOM80" s="70"/>
      <c r="QON80" s="70"/>
      <c r="QOO80" s="70"/>
      <c r="QOP80" s="71"/>
      <c r="QOR80" s="65"/>
      <c r="QOS80" s="69"/>
      <c r="QOT80" s="69"/>
      <c r="QOU80" s="70"/>
      <c r="QOV80" s="70"/>
      <c r="QOW80" s="70"/>
      <c r="QOX80" s="71"/>
      <c r="QOZ80" s="65"/>
      <c r="QPA80" s="69"/>
      <c r="QPB80" s="69"/>
      <c r="QPC80" s="70"/>
      <c r="QPD80" s="70"/>
      <c r="QPE80" s="70"/>
      <c r="QPF80" s="71"/>
      <c r="QPH80" s="65"/>
      <c r="QPI80" s="69"/>
      <c r="QPJ80" s="69"/>
      <c r="QPK80" s="70"/>
      <c r="QPL80" s="70"/>
      <c r="QPM80" s="70"/>
      <c r="QPN80" s="71"/>
      <c r="QPP80" s="65"/>
      <c r="QPQ80" s="69"/>
      <c r="QPR80" s="69"/>
      <c r="QPS80" s="70"/>
      <c r="QPT80" s="70"/>
      <c r="QPU80" s="70"/>
      <c r="QPV80" s="71"/>
      <c r="QPX80" s="65"/>
      <c r="QPY80" s="69"/>
      <c r="QPZ80" s="69"/>
      <c r="QQA80" s="70"/>
      <c r="QQB80" s="70"/>
      <c r="QQC80" s="70"/>
      <c r="QQD80" s="71"/>
      <c r="QQF80" s="65"/>
      <c r="QQG80" s="69"/>
      <c r="QQH80" s="69"/>
      <c r="QQI80" s="70"/>
      <c r="QQJ80" s="70"/>
      <c r="QQK80" s="70"/>
      <c r="QQL80" s="71"/>
      <c r="QQN80" s="65"/>
      <c r="QQO80" s="69"/>
      <c r="QQP80" s="69"/>
      <c r="QQQ80" s="70"/>
      <c r="QQR80" s="70"/>
      <c r="QQS80" s="70"/>
      <c r="QQT80" s="71"/>
      <c r="QQV80" s="65"/>
      <c r="QQW80" s="69"/>
      <c r="QQX80" s="69"/>
      <c r="QQY80" s="70"/>
      <c r="QQZ80" s="70"/>
      <c r="QRA80" s="70"/>
      <c r="QRB80" s="71"/>
      <c r="QRD80" s="65"/>
      <c r="QRE80" s="69"/>
      <c r="QRF80" s="69"/>
      <c r="QRG80" s="70"/>
      <c r="QRH80" s="70"/>
      <c r="QRI80" s="70"/>
      <c r="QRJ80" s="71"/>
      <c r="QRL80" s="65"/>
      <c r="QRM80" s="69"/>
      <c r="QRN80" s="69"/>
      <c r="QRO80" s="70"/>
      <c r="QRP80" s="70"/>
      <c r="QRQ80" s="70"/>
      <c r="QRR80" s="71"/>
      <c r="QRT80" s="65"/>
      <c r="QRU80" s="69"/>
      <c r="QRV80" s="69"/>
      <c r="QRW80" s="70"/>
      <c r="QRX80" s="70"/>
      <c r="QRY80" s="70"/>
      <c r="QRZ80" s="71"/>
      <c r="QSB80" s="65"/>
      <c r="QSC80" s="69"/>
      <c r="QSD80" s="69"/>
      <c r="QSE80" s="70"/>
      <c r="QSF80" s="70"/>
      <c r="QSG80" s="70"/>
      <c r="QSH80" s="71"/>
      <c r="QSJ80" s="65"/>
      <c r="QSK80" s="69"/>
      <c r="QSL80" s="69"/>
      <c r="QSM80" s="70"/>
      <c r="QSN80" s="70"/>
      <c r="QSO80" s="70"/>
      <c r="QSP80" s="71"/>
      <c r="QSR80" s="65"/>
      <c r="QSS80" s="69"/>
      <c r="QST80" s="69"/>
      <c r="QSU80" s="70"/>
      <c r="QSV80" s="70"/>
      <c r="QSW80" s="70"/>
      <c r="QSX80" s="71"/>
      <c r="QSZ80" s="65"/>
      <c r="QTA80" s="69"/>
      <c r="QTB80" s="69"/>
      <c r="QTC80" s="70"/>
      <c r="QTD80" s="70"/>
      <c r="QTE80" s="70"/>
      <c r="QTF80" s="71"/>
      <c r="QTH80" s="65"/>
      <c r="QTI80" s="69"/>
      <c r="QTJ80" s="69"/>
      <c r="QTK80" s="70"/>
      <c r="QTL80" s="70"/>
      <c r="QTM80" s="70"/>
      <c r="QTN80" s="71"/>
      <c r="QTP80" s="65"/>
      <c r="QTQ80" s="69"/>
      <c r="QTR80" s="69"/>
      <c r="QTS80" s="70"/>
      <c r="QTT80" s="70"/>
      <c r="QTU80" s="70"/>
      <c r="QTV80" s="71"/>
      <c r="QTX80" s="65"/>
      <c r="QTY80" s="69"/>
      <c r="QTZ80" s="69"/>
      <c r="QUA80" s="70"/>
      <c r="QUB80" s="70"/>
      <c r="QUC80" s="70"/>
      <c r="QUD80" s="71"/>
      <c r="QUF80" s="65"/>
      <c r="QUG80" s="69"/>
      <c r="QUH80" s="69"/>
      <c r="QUI80" s="70"/>
      <c r="QUJ80" s="70"/>
      <c r="QUK80" s="70"/>
      <c r="QUL80" s="71"/>
      <c r="QUN80" s="65"/>
      <c r="QUO80" s="69"/>
      <c r="QUP80" s="69"/>
      <c r="QUQ80" s="70"/>
      <c r="QUR80" s="70"/>
      <c r="QUS80" s="70"/>
      <c r="QUT80" s="71"/>
      <c r="QUV80" s="65"/>
      <c r="QUW80" s="69"/>
      <c r="QUX80" s="69"/>
      <c r="QUY80" s="70"/>
      <c r="QUZ80" s="70"/>
      <c r="QVA80" s="70"/>
      <c r="QVB80" s="71"/>
      <c r="QVD80" s="65"/>
      <c r="QVE80" s="69"/>
      <c r="QVF80" s="69"/>
      <c r="QVG80" s="70"/>
      <c r="QVH80" s="70"/>
      <c r="QVI80" s="70"/>
      <c r="QVJ80" s="71"/>
      <c r="QVL80" s="65"/>
      <c r="QVM80" s="69"/>
      <c r="QVN80" s="69"/>
      <c r="QVO80" s="70"/>
      <c r="QVP80" s="70"/>
      <c r="QVQ80" s="70"/>
      <c r="QVR80" s="71"/>
      <c r="QVT80" s="65"/>
      <c r="QVU80" s="69"/>
      <c r="QVV80" s="69"/>
      <c r="QVW80" s="70"/>
      <c r="QVX80" s="70"/>
      <c r="QVY80" s="70"/>
      <c r="QVZ80" s="71"/>
      <c r="QWB80" s="65"/>
      <c r="QWC80" s="69"/>
      <c r="QWD80" s="69"/>
      <c r="QWE80" s="70"/>
      <c r="QWF80" s="70"/>
      <c r="QWG80" s="70"/>
      <c r="QWH80" s="71"/>
      <c r="QWJ80" s="65"/>
      <c r="QWK80" s="69"/>
      <c r="QWL80" s="69"/>
      <c r="QWM80" s="70"/>
      <c r="QWN80" s="70"/>
      <c r="QWO80" s="70"/>
      <c r="QWP80" s="71"/>
      <c r="QWR80" s="65"/>
      <c r="QWS80" s="69"/>
      <c r="QWT80" s="69"/>
      <c r="QWU80" s="70"/>
      <c r="QWV80" s="70"/>
      <c r="QWW80" s="70"/>
      <c r="QWX80" s="71"/>
      <c r="QWZ80" s="65"/>
      <c r="QXA80" s="69"/>
      <c r="QXB80" s="69"/>
      <c r="QXC80" s="70"/>
      <c r="QXD80" s="70"/>
      <c r="QXE80" s="70"/>
      <c r="QXF80" s="71"/>
      <c r="QXH80" s="65"/>
      <c r="QXI80" s="69"/>
      <c r="QXJ80" s="69"/>
      <c r="QXK80" s="70"/>
      <c r="QXL80" s="70"/>
      <c r="QXM80" s="70"/>
      <c r="QXN80" s="71"/>
      <c r="QXP80" s="65"/>
      <c r="QXQ80" s="69"/>
      <c r="QXR80" s="69"/>
      <c r="QXS80" s="70"/>
      <c r="QXT80" s="70"/>
      <c r="QXU80" s="70"/>
      <c r="QXV80" s="71"/>
      <c r="QXX80" s="65"/>
      <c r="QXY80" s="69"/>
      <c r="QXZ80" s="69"/>
      <c r="QYA80" s="70"/>
      <c r="QYB80" s="70"/>
      <c r="QYC80" s="70"/>
      <c r="QYD80" s="71"/>
      <c r="QYF80" s="65"/>
      <c r="QYG80" s="69"/>
      <c r="QYH80" s="69"/>
      <c r="QYI80" s="70"/>
      <c r="QYJ80" s="70"/>
      <c r="QYK80" s="70"/>
      <c r="QYL80" s="71"/>
      <c r="QYN80" s="65"/>
      <c r="QYO80" s="69"/>
      <c r="QYP80" s="69"/>
      <c r="QYQ80" s="70"/>
      <c r="QYR80" s="70"/>
      <c r="QYS80" s="70"/>
      <c r="QYT80" s="71"/>
      <c r="QYV80" s="65"/>
      <c r="QYW80" s="69"/>
      <c r="QYX80" s="69"/>
      <c r="QYY80" s="70"/>
      <c r="QYZ80" s="70"/>
      <c r="QZA80" s="70"/>
      <c r="QZB80" s="71"/>
      <c r="QZD80" s="65"/>
      <c r="QZE80" s="69"/>
      <c r="QZF80" s="69"/>
      <c r="QZG80" s="70"/>
      <c r="QZH80" s="70"/>
      <c r="QZI80" s="70"/>
      <c r="QZJ80" s="71"/>
      <c r="QZL80" s="65"/>
      <c r="QZM80" s="69"/>
      <c r="QZN80" s="69"/>
      <c r="QZO80" s="70"/>
      <c r="QZP80" s="70"/>
      <c r="QZQ80" s="70"/>
      <c r="QZR80" s="71"/>
      <c r="QZT80" s="65"/>
      <c r="QZU80" s="69"/>
      <c r="QZV80" s="69"/>
      <c r="QZW80" s="70"/>
      <c r="QZX80" s="70"/>
      <c r="QZY80" s="70"/>
      <c r="QZZ80" s="71"/>
      <c r="RAB80" s="65"/>
      <c r="RAC80" s="69"/>
      <c r="RAD80" s="69"/>
      <c r="RAE80" s="70"/>
      <c r="RAF80" s="70"/>
      <c r="RAG80" s="70"/>
      <c r="RAH80" s="71"/>
      <c r="RAJ80" s="65"/>
      <c r="RAK80" s="69"/>
      <c r="RAL80" s="69"/>
      <c r="RAM80" s="70"/>
      <c r="RAN80" s="70"/>
      <c r="RAO80" s="70"/>
      <c r="RAP80" s="71"/>
      <c r="RAR80" s="65"/>
      <c r="RAS80" s="69"/>
      <c r="RAT80" s="69"/>
      <c r="RAU80" s="70"/>
      <c r="RAV80" s="70"/>
      <c r="RAW80" s="70"/>
      <c r="RAX80" s="71"/>
      <c r="RAZ80" s="65"/>
      <c r="RBA80" s="69"/>
      <c r="RBB80" s="69"/>
      <c r="RBC80" s="70"/>
      <c r="RBD80" s="70"/>
      <c r="RBE80" s="70"/>
      <c r="RBF80" s="71"/>
      <c r="RBH80" s="65"/>
      <c r="RBI80" s="69"/>
      <c r="RBJ80" s="69"/>
      <c r="RBK80" s="70"/>
      <c r="RBL80" s="70"/>
      <c r="RBM80" s="70"/>
      <c r="RBN80" s="71"/>
      <c r="RBP80" s="65"/>
      <c r="RBQ80" s="69"/>
      <c r="RBR80" s="69"/>
      <c r="RBS80" s="70"/>
      <c r="RBT80" s="70"/>
      <c r="RBU80" s="70"/>
      <c r="RBV80" s="71"/>
      <c r="RBX80" s="65"/>
      <c r="RBY80" s="69"/>
      <c r="RBZ80" s="69"/>
      <c r="RCA80" s="70"/>
      <c r="RCB80" s="70"/>
      <c r="RCC80" s="70"/>
      <c r="RCD80" s="71"/>
      <c r="RCF80" s="65"/>
      <c r="RCG80" s="69"/>
      <c r="RCH80" s="69"/>
      <c r="RCI80" s="70"/>
      <c r="RCJ80" s="70"/>
      <c r="RCK80" s="70"/>
      <c r="RCL80" s="71"/>
      <c r="RCN80" s="65"/>
      <c r="RCO80" s="69"/>
      <c r="RCP80" s="69"/>
      <c r="RCQ80" s="70"/>
      <c r="RCR80" s="70"/>
      <c r="RCS80" s="70"/>
      <c r="RCT80" s="71"/>
      <c r="RCV80" s="65"/>
      <c r="RCW80" s="69"/>
      <c r="RCX80" s="69"/>
      <c r="RCY80" s="70"/>
      <c r="RCZ80" s="70"/>
      <c r="RDA80" s="70"/>
      <c r="RDB80" s="71"/>
      <c r="RDD80" s="65"/>
      <c r="RDE80" s="69"/>
      <c r="RDF80" s="69"/>
      <c r="RDG80" s="70"/>
      <c r="RDH80" s="70"/>
      <c r="RDI80" s="70"/>
      <c r="RDJ80" s="71"/>
      <c r="RDL80" s="65"/>
      <c r="RDM80" s="69"/>
      <c r="RDN80" s="69"/>
      <c r="RDO80" s="70"/>
      <c r="RDP80" s="70"/>
      <c r="RDQ80" s="70"/>
      <c r="RDR80" s="71"/>
      <c r="RDT80" s="65"/>
      <c r="RDU80" s="69"/>
      <c r="RDV80" s="69"/>
      <c r="RDW80" s="70"/>
      <c r="RDX80" s="70"/>
      <c r="RDY80" s="70"/>
      <c r="RDZ80" s="71"/>
      <c r="REB80" s="65"/>
      <c r="REC80" s="69"/>
      <c r="RED80" s="69"/>
      <c r="REE80" s="70"/>
      <c r="REF80" s="70"/>
      <c r="REG80" s="70"/>
      <c r="REH80" s="71"/>
      <c r="REJ80" s="65"/>
      <c r="REK80" s="69"/>
      <c r="REL80" s="69"/>
      <c r="REM80" s="70"/>
      <c r="REN80" s="70"/>
      <c r="REO80" s="70"/>
      <c r="REP80" s="71"/>
      <c r="RER80" s="65"/>
      <c r="RES80" s="69"/>
      <c r="RET80" s="69"/>
      <c r="REU80" s="70"/>
      <c r="REV80" s="70"/>
      <c r="REW80" s="70"/>
      <c r="REX80" s="71"/>
      <c r="REZ80" s="65"/>
      <c r="RFA80" s="69"/>
      <c r="RFB80" s="69"/>
      <c r="RFC80" s="70"/>
      <c r="RFD80" s="70"/>
      <c r="RFE80" s="70"/>
      <c r="RFF80" s="71"/>
      <c r="RFH80" s="65"/>
      <c r="RFI80" s="69"/>
      <c r="RFJ80" s="69"/>
      <c r="RFK80" s="70"/>
      <c r="RFL80" s="70"/>
      <c r="RFM80" s="70"/>
      <c r="RFN80" s="71"/>
      <c r="RFP80" s="65"/>
      <c r="RFQ80" s="69"/>
      <c r="RFR80" s="69"/>
      <c r="RFS80" s="70"/>
      <c r="RFT80" s="70"/>
      <c r="RFU80" s="70"/>
      <c r="RFV80" s="71"/>
      <c r="RFX80" s="65"/>
      <c r="RFY80" s="69"/>
      <c r="RFZ80" s="69"/>
      <c r="RGA80" s="70"/>
      <c r="RGB80" s="70"/>
      <c r="RGC80" s="70"/>
      <c r="RGD80" s="71"/>
      <c r="RGF80" s="65"/>
      <c r="RGG80" s="69"/>
      <c r="RGH80" s="69"/>
      <c r="RGI80" s="70"/>
      <c r="RGJ80" s="70"/>
      <c r="RGK80" s="70"/>
      <c r="RGL80" s="71"/>
      <c r="RGN80" s="65"/>
      <c r="RGO80" s="69"/>
      <c r="RGP80" s="69"/>
      <c r="RGQ80" s="70"/>
      <c r="RGR80" s="70"/>
      <c r="RGS80" s="70"/>
      <c r="RGT80" s="71"/>
      <c r="RGV80" s="65"/>
      <c r="RGW80" s="69"/>
      <c r="RGX80" s="69"/>
      <c r="RGY80" s="70"/>
      <c r="RGZ80" s="70"/>
      <c r="RHA80" s="70"/>
      <c r="RHB80" s="71"/>
      <c r="RHD80" s="65"/>
      <c r="RHE80" s="69"/>
      <c r="RHF80" s="69"/>
      <c r="RHG80" s="70"/>
      <c r="RHH80" s="70"/>
      <c r="RHI80" s="70"/>
      <c r="RHJ80" s="71"/>
      <c r="RHL80" s="65"/>
      <c r="RHM80" s="69"/>
      <c r="RHN80" s="69"/>
      <c r="RHO80" s="70"/>
      <c r="RHP80" s="70"/>
      <c r="RHQ80" s="70"/>
      <c r="RHR80" s="71"/>
      <c r="RHT80" s="65"/>
      <c r="RHU80" s="69"/>
      <c r="RHV80" s="69"/>
      <c r="RHW80" s="70"/>
      <c r="RHX80" s="70"/>
      <c r="RHY80" s="70"/>
      <c r="RHZ80" s="71"/>
      <c r="RIB80" s="65"/>
      <c r="RIC80" s="69"/>
      <c r="RID80" s="69"/>
      <c r="RIE80" s="70"/>
      <c r="RIF80" s="70"/>
      <c r="RIG80" s="70"/>
      <c r="RIH80" s="71"/>
      <c r="RIJ80" s="65"/>
      <c r="RIK80" s="69"/>
      <c r="RIL80" s="69"/>
      <c r="RIM80" s="70"/>
      <c r="RIN80" s="70"/>
      <c r="RIO80" s="70"/>
      <c r="RIP80" s="71"/>
      <c r="RIR80" s="65"/>
      <c r="RIS80" s="69"/>
      <c r="RIT80" s="69"/>
      <c r="RIU80" s="70"/>
      <c r="RIV80" s="70"/>
      <c r="RIW80" s="70"/>
      <c r="RIX80" s="71"/>
      <c r="RIZ80" s="65"/>
      <c r="RJA80" s="69"/>
      <c r="RJB80" s="69"/>
      <c r="RJC80" s="70"/>
      <c r="RJD80" s="70"/>
      <c r="RJE80" s="70"/>
      <c r="RJF80" s="71"/>
      <c r="RJH80" s="65"/>
      <c r="RJI80" s="69"/>
      <c r="RJJ80" s="69"/>
      <c r="RJK80" s="70"/>
      <c r="RJL80" s="70"/>
      <c r="RJM80" s="70"/>
      <c r="RJN80" s="71"/>
      <c r="RJP80" s="65"/>
      <c r="RJQ80" s="69"/>
      <c r="RJR80" s="69"/>
      <c r="RJS80" s="70"/>
      <c r="RJT80" s="70"/>
      <c r="RJU80" s="70"/>
      <c r="RJV80" s="71"/>
      <c r="RJX80" s="65"/>
      <c r="RJY80" s="69"/>
      <c r="RJZ80" s="69"/>
      <c r="RKA80" s="70"/>
      <c r="RKB80" s="70"/>
      <c r="RKC80" s="70"/>
      <c r="RKD80" s="71"/>
      <c r="RKF80" s="65"/>
      <c r="RKG80" s="69"/>
      <c r="RKH80" s="69"/>
      <c r="RKI80" s="70"/>
      <c r="RKJ80" s="70"/>
      <c r="RKK80" s="70"/>
      <c r="RKL80" s="71"/>
      <c r="RKN80" s="65"/>
      <c r="RKO80" s="69"/>
      <c r="RKP80" s="69"/>
      <c r="RKQ80" s="70"/>
      <c r="RKR80" s="70"/>
      <c r="RKS80" s="70"/>
      <c r="RKT80" s="71"/>
      <c r="RKV80" s="65"/>
      <c r="RKW80" s="69"/>
      <c r="RKX80" s="69"/>
      <c r="RKY80" s="70"/>
      <c r="RKZ80" s="70"/>
      <c r="RLA80" s="70"/>
      <c r="RLB80" s="71"/>
      <c r="RLD80" s="65"/>
      <c r="RLE80" s="69"/>
      <c r="RLF80" s="69"/>
      <c r="RLG80" s="70"/>
      <c r="RLH80" s="70"/>
      <c r="RLI80" s="70"/>
      <c r="RLJ80" s="71"/>
      <c r="RLL80" s="65"/>
      <c r="RLM80" s="69"/>
      <c r="RLN80" s="69"/>
      <c r="RLO80" s="70"/>
      <c r="RLP80" s="70"/>
      <c r="RLQ80" s="70"/>
      <c r="RLR80" s="71"/>
      <c r="RLT80" s="65"/>
      <c r="RLU80" s="69"/>
      <c r="RLV80" s="69"/>
      <c r="RLW80" s="70"/>
      <c r="RLX80" s="70"/>
      <c r="RLY80" s="70"/>
      <c r="RLZ80" s="71"/>
      <c r="RMB80" s="65"/>
      <c r="RMC80" s="69"/>
      <c r="RMD80" s="69"/>
      <c r="RME80" s="70"/>
      <c r="RMF80" s="70"/>
      <c r="RMG80" s="70"/>
      <c r="RMH80" s="71"/>
      <c r="RMJ80" s="65"/>
      <c r="RMK80" s="69"/>
      <c r="RML80" s="69"/>
      <c r="RMM80" s="70"/>
      <c r="RMN80" s="70"/>
      <c r="RMO80" s="70"/>
      <c r="RMP80" s="71"/>
      <c r="RMR80" s="65"/>
      <c r="RMS80" s="69"/>
      <c r="RMT80" s="69"/>
      <c r="RMU80" s="70"/>
      <c r="RMV80" s="70"/>
      <c r="RMW80" s="70"/>
      <c r="RMX80" s="71"/>
      <c r="RMZ80" s="65"/>
      <c r="RNA80" s="69"/>
      <c r="RNB80" s="69"/>
      <c r="RNC80" s="70"/>
      <c r="RND80" s="70"/>
      <c r="RNE80" s="70"/>
      <c r="RNF80" s="71"/>
      <c r="RNH80" s="65"/>
      <c r="RNI80" s="69"/>
      <c r="RNJ80" s="69"/>
      <c r="RNK80" s="70"/>
      <c r="RNL80" s="70"/>
      <c r="RNM80" s="70"/>
      <c r="RNN80" s="71"/>
      <c r="RNP80" s="65"/>
      <c r="RNQ80" s="69"/>
      <c r="RNR80" s="69"/>
      <c r="RNS80" s="70"/>
      <c r="RNT80" s="70"/>
      <c r="RNU80" s="70"/>
      <c r="RNV80" s="71"/>
      <c r="RNX80" s="65"/>
      <c r="RNY80" s="69"/>
      <c r="RNZ80" s="69"/>
      <c r="ROA80" s="70"/>
      <c r="ROB80" s="70"/>
      <c r="ROC80" s="70"/>
      <c r="ROD80" s="71"/>
      <c r="ROF80" s="65"/>
      <c r="ROG80" s="69"/>
      <c r="ROH80" s="69"/>
      <c r="ROI80" s="70"/>
      <c r="ROJ80" s="70"/>
      <c r="ROK80" s="70"/>
      <c r="ROL80" s="71"/>
      <c r="RON80" s="65"/>
      <c r="ROO80" s="69"/>
      <c r="ROP80" s="69"/>
      <c r="ROQ80" s="70"/>
      <c r="ROR80" s="70"/>
      <c r="ROS80" s="70"/>
      <c r="ROT80" s="71"/>
      <c r="ROV80" s="65"/>
      <c r="ROW80" s="69"/>
      <c r="ROX80" s="69"/>
      <c r="ROY80" s="70"/>
      <c r="ROZ80" s="70"/>
      <c r="RPA80" s="70"/>
      <c r="RPB80" s="71"/>
      <c r="RPD80" s="65"/>
      <c r="RPE80" s="69"/>
      <c r="RPF80" s="69"/>
      <c r="RPG80" s="70"/>
      <c r="RPH80" s="70"/>
      <c r="RPI80" s="70"/>
      <c r="RPJ80" s="71"/>
      <c r="RPL80" s="65"/>
      <c r="RPM80" s="69"/>
      <c r="RPN80" s="69"/>
      <c r="RPO80" s="70"/>
      <c r="RPP80" s="70"/>
      <c r="RPQ80" s="70"/>
      <c r="RPR80" s="71"/>
      <c r="RPT80" s="65"/>
      <c r="RPU80" s="69"/>
      <c r="RPV80" s="69"/>
      <c r="RPW80" s="70"/>
      <c r="RPX80" s="70"/>
      <c r="RPY80" s="70"/>
      <c r="RPZ80" s="71"/>
      <c r="RQB80" s="65"/>
      <c r="RQC80" s="69"/>
      <c r="RQD80" s="69"/>
      <c r="RQE80" s="70"/>
      <c r="RQF80" s="70"/>
      <c r="RQG80" s="70"/>
      <c r="RQH80" s="71"/>
      <c r="RQJ80" s="65"/>
      <c r="RQK80" s="69"/>
      <c r="RQL80" s="69"/>
      <c r="RQM80" s="70"/>
      <c r="RQN80" s="70"/>
      <c r="RQO80" s="70"/>
      <c r="RQP80" s="71"/>
      <c r="RQR80" s="65"/>
      <c r="RQS80" s="69"/>
      <c r="RQT80" s="69"/>
      <c r="RQU80" s="70"/>
      <c r="RQV80" s="70"/>
      <c r="RQW80" s="70"/>
      <c r="RQX80" s="71"/>
      <c r="RQZ80" s="65"/>
      <c r="RRA80" s="69"/>
      <c r="RRB80" s="69"/>
      <c r="RRC80" s="70"/>
      <c r="RRD80" s="70"/>
      <c r="RRE80" s="70"/>
      <c r="RRF80" s="71"/>
      <c r="RRH80" s="65"/>
      <c r="RRI80" s="69"/>
      <c r="RRJ80" s="69"/>
      <c r="RRK80" s="70"/>
      <c r="RRL80" s="70"/>
      <c r="RRM80" s="70"/>
      <c r="RRN80" s="71"/>
      <c r="RRP80" s="65"/>
      <c r="RRQ80" s="69"/>
      <c r="RRR80" s="69"/>
      <c r="RRS80" s="70"/>
      <c r="RRT80" s="70"/>
      <c r="RRU80" s="70"/>
      <c r="RRV80" s="71"/>
      <c r="RRX80" s="65"/>
      <c r="RRY80" s="69"/>
      <c r="RRZ80" s="69"/>
      <c r="RSA80" s="70"/>
      <c r="RSB80" s="70"/>
      <c r="RSC80" s="70"/>
      <c r="RSD80" s="71"/>
      <c r="RSF80" s="65"/>
      <c r="RSG80" s="69"/>
      <c r="RSH80" s="69"/>
      <c r="RSI80" s="70"/>
      <c r="RSJ80" s="70"/>
      <c r="RSK80" s="70"/>
      <c r="RSL80" s="71"/>
      <c r="RSN80" s="65"/>
      <c r="RSO80" s="69"/>
      <c r="RSP80" s="69"/>
      <c r="RSQ80" s="70"/>
      <c r="RSR80" s="70"/>
      <c r="RSS80" s="70"/>
      <c r="RST80" s="71"/>
      <c r="RSV80" s="65"/>
      <c r="RSW80" s="69"/>
      <c r="RSX80" s="69"/>
      <c r="RSY80" s="70"/>
      <c r="RSZ80" s="70"/>
      <c r="RTA80" s="70"/>
      <c r="RTB80" s="71"/>
      <c r="RTD80" s="65"/>
      <c r="RTE80" s="69"/>
      <c r="RTF80" s="69"/>
      <c r="RTG80" s="70"/>
      <c r="RTH80" s="70"/>
      <c r="RTI80" s="70"/>
      <c r="RTJ80" s="71"/>
      <c r="RTL80" s="65"/>
      <c r="RTM80" s="69"/>
      <c r="RTN80" s="69"/>
      <c r="RTO80" s="70"/>
      <c r="RTP80" s="70"/>
      <c r="RTQ80" s="70"/>
      <c r="RTR80" s="71"/>
      <c r="RTT80" s="65"/>
      <c r="RTU80" s="69"/>
      <c r="RTV80" s="69"/>
      <c r="RTW80" s="70"/>
      <c r="RTX80" s="70"/>
      <c r="RTY80" s="70"/>
      <c r="RTZ80" s="71"/>
      <c r="RUB80" s="65"/>
      <c r="RUC80" s="69"/>
      <c r="RUD80" s="69"/>
      <c r="RUE80" s="70"/>
      <c r="RUF80" s="70"/>
      <c r="RUG80" s="70"/>
      <c r="RUH80" s="71"/>
      <c r="RUJ80" s="65"/>
      <c r="RUK80" s="69"/>
      <c r="RUL80" s="69"/>
      <c r="RUM80" s="70"/>
      <c r="RUN80" s="70"/>
      <c r="RUO80" s="70"/>
      <c r="RUP80" s="71"/>
      <c r="RUR80" s="65"/>
      <c r="RUS80" s="69"/>
      <c r="RUT80" s="69"/>
      <c r="RUU80" s="70"/>
      <c r="RUV80" s="70"/>
      <c r="RUW80" s="70"/>
      <c r="RUX80" s="71"/>
      <c r="RUZ80" s="65"/>
      <c r="RVA80" s="69"/>
      <c r="RVB80" s="69"/>
      <c r="RVC80" s="70"/>
      <c r="RVD80" s="70"/>
      <c r="RVE80" s="70"/>
      <c r="RVF80" s="71"/>
      <c r="RVH80" s="65"/>
      <c r="RVI80" s="69"/>
      <c r="RVJ80" s="69"/>
      <c r="RVK80" s="70"/>
      <c r="RVL80" s="70"/>
      <c r="RVM80" s="70"/>
      <c r="RVN80" s="71"/>
      <c r="RVP80" s="65"/>
      <c r="RVQ80" s="69"/>
      <c r="RVR80" s="69"/>
      <c r="RVS80" s="70"/>
      <c r="RVT80" s="70"/>
      <c r="RVU80" s="70"/>
      <c r="RVV80" s="71"/>
      <c r="RVX80" s="65"/>
      <c r="RVY80" s="69"/>
      <c r="RVZ80" s="69"/>
      <c r="RWA80" s="70"/>
      <c r="RWB80" s="70"/>
      <c r="RWC80" s="70"/>
      <c r="RWD80" s="71"/>
      <c r="RWF80" s="65"/>
      <c r="RWG80" s="69"/>
      <c r="RWH80" s="69"/>
      <c r="RWI80" s="70"/>
      <c r="RWJ80" s="70"/>
      <c r="RWK80" s="70"/>
      <c r="RWL80" s="71"/>
      <c r="RWN80" s="65"/>
      <c r="RWO80" s="69"/>
      <c r="RWP80" s="69"/>
      <c r="RWQ80" s="70"/>
      <c r="RWR80" s="70"/>
      <c r="RWS80" s="70"/>
      <c r="RWT80" s="71"/>
      <c r="RWV80" s="65"/>
      <c r="RWW80" s="69"/>
      <c r="RWX80" s="69"/>
      <c r="RWY80" s="70"/>
      <c r="RWZ80" s="70"/>
      <c r="RXA80" s="70"/>
      <c r="RXB80" s="71"/>
      <c r="RXD80" s="65"/>
      <c r="RXE80" s="69"/>
      <c r="RXF80" s="69"/>
      <c r="RXG80" s="70"/>
      <c r="RXH80" s="70"/>
      <c r="RXI80" s="70"/>
      <c r="RXJ80" s="71"/>
      <c r="RXL80" s="65"/>
      <c r="RXM80" s="69"/>
      <c r="RXN80" s="69"/>
      <c r="RXO80" s="70"/>
      <c r="RXP80" s="70"/>
      <c r="RXQ80" s="70"/>
      <c r="RXR80" s="71"/>
      <c r="RXT80" s="65"/>
      <c r="RXU80" s="69"/>
      <c r="RXV80" s="69"/>
      <c r="RXW80" s="70"/>
      <c r="RXX80" s="70"/>
      <c r="RXY80" s="70"/>
      <c r="RXZ80" s="71"/>
      <c r="RYB80" s="65"/>
      <c r="RYC80" s="69"/>
      <c r="RYD80" s="69"/>
      <c r="RYE80" s="70"/>
      <c r="RYF80" s="70"/>
      <c r="RYG80" s="70"/>
      <c r="RYH80" s="71"/>
      <c r="RYJ80" s="65"/>
      <c r="RYK80" s="69"/>
      <c r="RYL80" s="69"/>
      <c r="RYM80" s="70"/>
      <c r="RYN80" s="70"/>
      <c r="RYO80" s="70"/>
      <c r="RYP80" s="71"/>
      <c r="RYR80" s="65"/>
      <c r="RYS80" s="69"/>
      <c r="RYT80" s="69"/>
      <c r="RYU80" s="70"/>
      <c r="RYV80" s="70"/>
      <c r="RYW80" s="70"/>
      <c r="RYX80" s="71"/>
      <c r="RYZ80" s="65"/>
      <c r="RZA80" s="69"/>
      <c r="RZB80" s="69"/>
      <c r="RZC80" s="70"/>
      <c r="RZD80" s="70"/>
      <c r="RZE80" s="70"/>
      <c r="RZF80" s="71"/>
      <c r="RZH80" s="65"/>
      <c r="RZI80" s="69"/>
      <c r="RZJ80" s="69"/>
      <c r="RZK80" s="70"/>
      <c r="RZL80" s="70"/>
      <c r="RZM80" s="70"/>
      <c r="RZN80" s="71"/>
      <c r="RZP80" s="65"/>
      <c r="RZQ80" s="69"/>
      <c r="RZR80" s="69"/>
      <c r="RZS80" s="70"/>
      <c r="RZT80" s="70"/>
      <c r="RZU80" s="70"/>
      <c r="RZV80" s="71"/>
      <c r="RZX80" s="65"/>
      <c r="RZY80" s="69"/>
      <c r="RZZ80" s="69"/>
      <c r="SAA80" s="70"/>
      <c r="SAB80" s="70"/>
      <c r="SAC80" s="70"/>
      <c r="SAD80" s="71"/>
      <c r="SAF80" s="65"/>
      <c r="SAG80" s="69"/>
      <c r="SAH80" s="69"/>
      <c r="SAI80" s="70"/>
      <c r="SAJ80" s="70"/>
      <c r="SAK80" s="70"/>
      <c r="SAL80" s="71"/>
      <c r="SAN80" s="65"/>
      <c r="SAO80" s="69"/>
      <c r="SAP80" s="69"/>
      <c r="SAQ80" s="70"/>
      <c r="SAR80" s="70"/>
      <c r="SAS80" s="70"/>
      <c r="SAT80" s="71"/>
      <c r="SAV80" s="65"/>
      <c r="SAW80" s="69"/>
      <c r="SAX80" s="69"/>
      <c r="SAY80" s="70"/>
      <c r="SAZ80" s="70"/>
      <c r="SBA80" s="70"/>
      <c r="SBB80" s="71"/>
      <c r="SBD80" s="65"/>
      <c r="SBE80" s="69"/>
      <c r="SBF80" s="69"/>
      <c r="SBG80" s="70"/>
      <c r="SBH80" s="70"/>
      <c r="SBI80" s="70"/>
      <c r="SBJ80" s="71"/>
      <c r="SBL80" s="65"/>
      <c r="SBM80" s="69"/>
      <c r="SBN80" s="69"/>
      <c r="SBO80" s="70"/>
      <c r="SBP80" s="70"/>
      <c r="SBQ80" s="70"/>
      <c r="SBR80" s="71"/>
      <c r="SBT80" s="65"/>
      <c r="SBU80" s="69"/>
      <c r="SBV80" s="69"/>
      <c r="SBW80" s="70"/>
      <c r="SBX80" s="70"/>
      <c r="SBY80" s="70"/>
      <c r="SBZ80" s="71"/>
      <c r="SCB80" s="65"/>
      <c r="SCC80" s="69"/>
      <c r="SCD80" s="69"/>
      <c r="SCE80" s="70"/>
      <c r="SCF80" s="70"/>
      <c r="SCG80" s="70"/>
      <c r="SCH80" s="71"/>
      <c r="SCJ80" s="65"/>
      <c r="SCK80" s="69"/>
      <c r="SCL80" s="69"/>
      <c r="SCM80" s="70"/>
      <c r="SCN80" s="70"/>
      <c r="SCO80" s="70"/>
      <c r="SCP80" s="71"/>
      <c r="SCR80" s="65"/>
      <c r="SCS80" s="69"/>
      <c r="SCT80" s="69"/>
      <c r="SCU80" s="70"/>
      <c r="SCV80" s="70"/>
      <c r="SCW80" s="70"/>
      <c r="SCX80" s="71"/>
      <c r="SCZ80" s="65"/>
      <c r="SDA80" s="69"/>
      <c r="SDB80" s="69"/>
      <c r="SDC80" s="70"/>
      <c r="SDD80" s="70"/>
      <c r="SDE80" s="70"/>
      <c r="SDF80" s="71"/>
      <c r="SDH80" s="65"/>
      <c r="SDI80" s="69"/>
      <c r="SDJ80" s="69"/>
      <c r="SDK80" s="70"/>
      <c r="SDL80" s="70"/>
      <c r="SDM80" s="70"/>
      <c r="SDN80" s="71"/>
      <c r="SDP80" s="65"/>
      <c r="SDQ80" s="69"/>
      <c r="SDR80" s="69"/>
      <c r="SDS80" s="70"/>
      <c r="SDT80" s="70"/>
      <c r="SDU80" s="70"/>
      <c r="SDV80" s="71"/>
      <c r="SDX80" s="65"/>
      <c r="SDY80" s="69"/>
      <c r="SDZ80" s="69"/>
      <c r="SEA80" s="70"/>
      <c r="SEB80" s="70"/>
      <c r="SEC80" s="70"/>
      <c r="SED80" s="71"/>
      <c r="SEF80" s="65"/>
      <c r="SEG80" s="69"/>
      <c r="SEH80" s="69"/>
      <c r="SEI80" s="70"/>
      <c r="SEJ80" s="70"/>
      <c r="SEK80" s="70"/>
      <c r="SEL80" s="71"/>
      <c r="SEN80" s="65"/>
      <c r="SEO80" s="69"/>
      <c r="SEP80" s="69"/>
      <c r="SEQ80" s="70"/>
      <c r="SER80" s="70"/>
      <c r="SES80" s="70"/>
      <c r="SET80" s="71"/>
      <c r="SEV80" s="65"/>
      <c r="SEW80" s="69"/>
      <c r="SEX80" s="69"/>
      <c r="SEY80" s="70"/>
      <c r="SEZ80" s="70"/>
      <c r="SFA80" s="70"/>
      <c r="SFB80" s="71"/>
      <c r="SFD80" s="65"/>
      <c r="SFE80" s="69"/>
      <c r="SFF80" s="69"/>
      <c r="SFG80" s="70"/>
      <c r="SFH80" s="70"/>
      <c r="SFI80" s="70"/>
      <c r="SFJ80" s="71"/>
      <c r="SFL80" s="65"/>
      <c r="SFM80" s="69"/>
      <c r="SFN80" s="69"/>
      <c r="SFO80" s="70"/>
      <c r="SFP80" s="70"/>
      <c r="SFQ80" s="70"/>
      <c r="SFR80" s="71"/>
      <c r="SFT80" s="65"/>
      <c r="SFU80" s="69"/>
      <c r="SFV80" s="69"/>
      <c r="SFW80" s="70"/>
      <c r="SFX80" s="70"/>
      <c r="SFY80" s="70"/>
      <c r="SFZ80" s="71"/>
      <c r="SGB80" s="65"/>
      <c r="SGC80" s="69"/>
      <c r="SGD80" s="69"/>
      <c r="SGE80" s="70"/>
      <c r="SGF80" s="70"/>
      <c r="SGG80" s="70"/>
      <c r="SGH80" s="71"/>
      <c r="SGJ80" s="65"/>
      <c r="SGK80" s="69"/>
      <c r="SGL80" s="69"/>
      <c r="SGM80" s="70"/>
      <c r="SGN80" s="70"/>
      <c r="SGO80" s="70"/>
      <c r="SGP80" s="71"/>
      <c r="SGR80" s="65"/>
      <c r="SGS80" s="69"/>
      <c r="SGT80" s="69"/>
      <c r="SGU80" s="70"/>
      <c r="SGV80" s="70"/>
      <c r="SGW80" s="70"/>
      <c r="SGX80" s="71"/>
      <c r="SGZ80" s="65"/>
      <c r="SHA80" s="69"/>
      <c r="SHB80" s="69"/>
      <c r="SHC80" s="70"/>
      <c r="SHD80" s="70"/>
      <c r="SHE80" s="70"/>
      <c r="SHF80" s="71"/>
      <c r="SHH80" s="65"/>
      <c r="SHI80" s="69"/>
      <c r="SHJ80" s="69"/>
      <c r="SHK80" s="70"/>
      <c r="SHL80" s="70"/>
      <c r="SHM80" s="70"/>
      <c r="SHN80" s="71"/>
      <c r="SHP80" s="65"/>
      <c r="SHQ80" s="69"/>
      <c r="SHR80" s="69"/>
      <c r="SHS80" s="70"/>
      <c r="SHT80" s="70"/>
      <c r="SHU80" s="70"/>
      <c r="SHV80" s="71"/>
      <c r="SHX80" s="65"/>
      <c r="SHY80" s="69"/>
      <c r="SHZ80" s="69"/>
      <c r="SIA80" s="70"/>
      <c r="SIB80" s="70"/>
      <c r="SIC80" s="70"/>
      <c r="SID80" s="71"/>
      <c r="SIF80" s="65"/>
      <c r="SIG80" s="69"/>
      <c r="SIH80" s="69"/>
      <c r="SII80" s="70"/>
      <c r="SIJ80" s="70"/>
      <c r="SIK80" s="70"/>
      <c r="SIL80" s="71"/>
      <c r="SIN80" s="65"/>
      <c r="SIO80" s="69"/>
      <c r="SIP80" s="69"/>
      <c r="SIQ80" s="70"/>
      <c r="SIR80" s="70"/>
      <c r="SIS80" s="70"/>
      <c r="SIT80" s="71"/>
      <c r="SIV80" s="65"/>
      <c r="SIW80" s="69"/>
      <c r="SIX80" s="69"/>
      <c r="SIY80" s="70"/>
      <c r="SIZ80" s="70"/>
      <c r="SJA80" s="70"/>
      <c r="SJB80" s="71"/>
      <c r="SJD80" s="65"/>
      <c r="SJE80" s="69"/>
      <c r="SJF80" s="69"/>
      <c r="SJG80" s="70"/>
      <c r="SJH80" s="70"/>
      <c r="SJI80" s="70"/>
      <c r="SJJ80" s="71"/>
      <c r="SJL80" s="65"/>
      <c r="SJM80" s="69"/>
      <c r="SJN80" s="69"/>
      <c r="SJO80" s="70"/>
      <c r="SJP80" s="70"/>
      <c r="SJQ80" s="70"/>
      <c r="SJR80" s="71"/>
      <c r="SJT80" s="65"/>
      <c r="SJU80" s="69"/>
      <c r="SJV80" s="69"/>
      <c r="SJW80" s="70"/>
      <c r="SJX80" s="70"/>
      <c r="SJY80" s="70"/>
      <c r="SJZ80" s="71"/>
      <c r="SKB80" s="65"/>
      <c r="SKC80" s="69"/>
      <c r="SKD80" s="69"/>
      <c r="SKE80" s="70"/>
      <c r="SKF80" s="70"/>
      <c r="SKG80" s="70"/>
      <c r="SKH80" s="71"/>
      <c r="SKJ80" s="65"/>
      <c r="SKK80" s="69"/>
      <c r="SKL80" s="69"/>
      <c r="SKM80" s="70"/>
      <c r="SKN80" s="70"/>
      <c r="SKO80" s="70"/>
      <c r="SKP80" s="71"/>
      <c r="SKR80" s="65"/>
      <c r="SKS80" s="69"/>
      <c r="SKT80" s="69"/>
      <c r="SKU80" s="70"/>
      <c r="SKV80" s="70"/>
      <c r="SKW80" s="70"/>
      <c r="SKX80" s="71"/>
      <c r="SKZ80" s="65"/>
      <c r="SLA80" s="69"/>
      <c r="SLB80" s="69"/>
      <c r="SLC80" s="70"/>
      <c r="SLD80" s="70"/>
      <c r="SLE80" s="70"/>
      <c r="SLF80" s="71"/>
      <c r="SLH80" s="65"/>
      <c r="SLI80" s="69"/>
      <c r="SLJ80" s="69"/>
      <c r="SLK80" s="70"/>
      <c r="SLL80" s="70"/>
      <c r="SLM80" s="70"/>
      <c r="SLN80" s="71"/>
      <c r="SLP80" s="65"/>
      <c r="SLQ80" s="69"/>
      <c r="SLR80" s="69"/>
      <c r="SLS80" s="70"/>
      <c r="SLT80" s="70"/>
      <c r="SLU80" s="70"/>
      <c r="SLV80" s="71"/>
      <c r="SLX80" s="65"/>
      <c r="SLY80" s="69"/>
      <c r="SLZ80" s="69"/>
      <c r="SMA80" s="70"/>
      <c r="SMB80" s="70"/>
      <c r="SMC80" s="70"/>
      <c r="SMD80" s="71"/>
      <c r="SMF80" s="65"/>
      <c r="SMG80" s="69"/>
      <c r="SMH80" s="69"/>
      <c r="SMI80" s="70"/>
      <c r="SMJ80" s="70"/>
      <c r="SMK80" s="70"/>
      <c r="SML80" s="71"/>
      <c r="SMN80" s="65"/>
      <c r="SMO80" s="69"/>
      <c r="SMP80" s="69"/>
      <c r="SMQ80" s="70"/>
      <c r="SMR80" s="70"/>
      <c r="SMS80" s="70"/>
      <c r="SMT80" s="71"/>
      <c r="SMV80" s="65"/>
      <c r="SMW80" s="69"/>
      <c r="SMX80" s="69"/>
      <c r="SMY80" s="70"/>
      <c r="SMZ80" s="70"/>
      <c r="SNA80" s="70"/>
      <c r="SNB80" s="71"/>
      <c r="SND80" s="65"/>
      <c r="SNE80" s="69"/>
      <c r="SNF80" s="69"/>
      <c r="SNG80" s="70"/>
      <c r="SNH80" s="70"/>
      <c r="SNI80" s="70"/>
      <c r="SNJ80" s="71"/>
      <c r="SNL80" s="65"/>
      <c r="SNM80" s="69"/>
      <c r="SNN80" s="69"/>
      <c r="SNO80" s="70"/>
      <c r="SNP80" s="70"/>
      <c r="SNQ80" s="70"/>
      <c r="SNR80" s="71"/>
      <c r="SNT80" s="65"/>
      <c r="SNU80" s="69"/>
      <c r="SNV80" s="69"/>
      <c r="SNW80" s="70"/>
      <c r="SNX80" s="70"/>
      <c r="SNY80" s="70"/>
      <c r="SNZ80" s="71"/>
      <c r="SOB80" s="65"/>
      <c r="SOC80" s="69"/>
      <c r="SOD80" s="69"/>
      <c r="SOE80" s="70"/>
      <c r="SOF80" s="70"/>
      <c r="SOG80" s="70"/>
      <c r="SOH80" s="71"/>
      <c r="SOJ80" s="65"/>
      <c r="SOK80" s="69"/>
      <c r="SOL80" s="69"/>
      <c r="SOM80" s="70"/>
      <c r="SON80" s="70"/>
      <c r="SOO80" s="70"/>
      <c r="SOP80" s="71"/>
      <c r="SOR80" s="65"/>
      <c r="SOS80" s="69"/>
      <c r="SOT80" s="69"/>
      <c r="SOU80" s="70"/>
      <c r="SOV80" s="70"/>
      <c r="SOW80" s="70"/>
      <c r="SOX80" s="71"/>
      <c r="SOZ80" s="65"/>
      <c r="SPA80" s="69"/>
      <c r="SPB80" s="69"/>
      <c r="SPC80" s="70"/>
      <c r="SPD80" s="70"/>
      <c r="SPE80" s="70"/>
      <c r="SPF80" s="71"/>
      <c r="SPH80" s="65"/>
      <c r="SPI80" s="69"/>
      <c r="SPJ80" s="69"/>
      <c r="SPK80" s="70"/>
      <c r="SPL80" s="70"/>
      <c r="SPM80" s="70"/>
      <c r="SPN80" s="71"/>
      <c r="SPP80" s="65"/>
      <c r="SPQ80" s="69"/>
      <c r="SPR80" s="69"/>
      <c r="SPS80" s="70"/>
      <c r="SPT80" s="70"/>
      <c r="SPU80" s="70"/>
      <c r="SPV80" s="71"/>
      <c r="SPX80" s="65"/>
      <c r="SPY80" s="69"/>
      <c r="SPZ80" s="69"/>
      <c r="SQA80" s="70"/>
      <c r="SQB80" s="70"/>
      <c r="SQC80" s="70"/>
      <c r="SQD80" s="71"/>
      <c r="SQF80" s="65"/>
      <c r="SQG80" s="69"/>
      <c r="SQH80" s="69"/>
      <c r="SQI80" s="70"/>
      <c r="SQJ80" s="70"/>
      <c r="SQK80" s="70"/>
      <c r="SQL80" s="71"/>
      <c r="SQN80" s="65"/>
      <c r="SQO80" s="69"/>
      <c r="SQP80" s="69"/>
      <c r="SQQ80" s="70"/>
      <c r="SQR80" s="70"/>
      <c r="SQS80" s="70"/>
      <c r="SQT80" s="71"/>
      <c r="SQV80" s="65"/>
      <c r="SQW80" s="69"/>
      <c r="SQX80" s="69"/>
      <c r="SQY80" s="70"/>
      <c r="SQZ80" s="70"/>
      <c r="SRA80" s="70"/>
      <c r="SRB80" s="71"/>
      <c r="SRD80" s="65"/>
      <c r="SRE80" s="69"/>
      <c r="SRF80" s="69"/>
      <c r="SRG80" s="70"/>
      <c r="SRH80" s="70"/>
      <c r="SRI80" s="70"/>
      <c r="SRJ80" s="71"/>
      <c r="SRL80" s="65"/>
      <c r="SRM80" s="69"/>
      <c r="SRN80" s="69"/>
      <c r="SRO80" s="70"/>
      <c r="SRP80" s="70"/>
      <c r="SRQ80" s="70"/>
      <c r="SRR80" s="71"/>
      <c r="SRT80" s="65"/>
      <c r="SRU80" s="69"/>
      <c r="SRV80" s="69"/>
      <c r="SRW80" s="70"/>
      <c r="SRX80" s="70"/>
      <c r="SRY80" s="70"/>
      <c r="SRZ80" s="71"/>
      <c r="SSB80" s="65"/>
      <c r="SSC80" s="69"/>
      <c r="SSD80" s="69"/>
      <c r="SSE80" s="70"/>
      <c r="SSF80" s="70"/>
      <c r="SSG80" s="70"/>
      <c r="SSH80" s="71"/>
      <c r="SSJ80" s="65"/>
      <c r="SSK80" s="69"/>
      <c r="SSL80" s="69"/>
      <c r="SSM80" s="70"/>
      <c r="SSN80" s="70"/>
      <c r="SSO80" s="70"/>
      <c r="SSP80" s="71"/>
      <c r="SSR80" s="65"/>
      <c r="SSS80" s="69"/>
      <c r="SST80" s="69"/>
      <c r="SSU80" s="70"/>
      <c r="SSV80" s="70"/>
      <c r="SSW80" s="70"/>
      <c r="SSX80" s="71"/>
      <c r="SSZ80" s="65"/>
      <c r="STA80" s="69"/>
      <c r="STB80" s="69"/>
      <c r="STC80" s="70"/>
      <c r="STD80" s="70"/>
      <c r="STE80" s="70"/>
      <c r="STF80" s="71"/>
      <c r="STH80" s="65"/>
      <c r="STI80" s="69"/>
      <c r="STJ80" s="69"/>
      <c r="STK80" s="70"/>
      <c r="STL80" s="70"/>
      <c r="STM80" s="70"/>
      <c r="STN80" s="71"/>
      <c r="STP80" s="65"/>
      <c r="STQ80" s="69"/>
      <c r="STR80" s="69"/>
      <c r="STS80" s="70"/>
      <c r="STT80" s="70"/>
      <c r="STU80" s="70"/>
      <c r="STV80" s="71"/>
      <c r="STX80" s="65"/>
      <c r="STY80" s="69"/>
      <c r="STZ80" s="69"/>
      <c r="SUA80" s="70"/>
      <c r="SUB80" s="70"/>
      <c r="SUC80" s="70"/>
      <c r="SUD80" s="71"/>
      <c r="SUF80" s="65"/>
      <c r="SUG80" s="69"/>
      <c r="SUH80" s="69"/>
      <c r="SUI80" s="70"/>
      <c r="SUJ80" s="70"/>
      <c r="SUK80" s="70"/>
      <c r="SUL80" s="71"/>
      <c r="SUN80" s="65"/>
      <c r="SUO80" s="69"/>
      <c r="SUP80" s="69"/>
      <c r="SUQ80" s="70"/>
      <c r="SUR80" s="70"/>
      <c r="SUS80" s="70"/>
      <c r="SUT80" s="71"/>
      <c r="SUV80" s="65"/>
      <c r="SUW80" s="69"/>
      <c r="SUX80" s="69"/>
      <c r="SUY80" s="70"/>
      <c r="SUZ80" s="70"/>
      <c r="SVA80" s="70"/>
      <c r="SVB80" s="71"/>
      <c r="SVD80" s="65"/>
      <c r="SVE80" s="69"/>
      <c r="SVF80" s="69"/>
      <c r="SVG80" s="70"/>
      <c r="SVH80" s="70"/>
      <c r="SVI80" s="70"/>
      <c r="SVJ80" s="71"/>
      <c r="SVL80" s="65"/>
      <c r="SVM80" s="69"/>
      <c r="SVN80" s="69"/>
      <c r="SVO80" s="70"/>
      <c r="SVP80" s="70"/>
      <c r="SVQ80" s="70"/>
      <c r="SVR80" s="71"/>
      <c r="SVT80" s="65"/>
      <c r="SVU80" s="69"/>
      <c r="SVV80" s="69"/>
      <c r="SVW80" s="70"/>
      <c r="SVX80" s="70"/>
      <c r="SVY80" s="70"/>
      <c r="SVZ80" s="71"/>
      <c r="SWB80" s="65"/>
      <c r="SWC80" s="69"/>
      <c r="SWD80" s="69"/>
      <c r="SWE80" s="70"/>
      <c r="SWF80" s="70"/>
      <c r="SWG80" s="70"/>
      <c r="SWH80" s="71"/>
      <c r="SWJ80" s="65"/>
      <c r="SWK80" s="69"/>
      <c r="SWL80" s="69"/>
      <c r="SWM80" s="70"/>
      <c r="SWN80" s="70"/>
      <c r="SWO80" s="70"/>
      <c r="SWP80" s="71"/>
      <c r="SWR80" s="65"/>
      <c r="SWS80" s="69"/>
      <c r="SWT80" s="69"/>
      <c r="SWU80" s="70"/>
      <c r="SWV80" s="70"/>
      <c r="SWW80" s="70"/>
      <c r="SWX80" s="71"/>
      <c r="SWZ80" s="65"/>
      <c r="SXA80" s="69"/>
      <c r="SXB80" s="69"/>
      <c r="SXC80" s="70"/>
      <c r="SXD80" s="70"/>
      <c r="SXE80" s="70"/>
      <c r="SXF80" s="71"/>
      <c r="SXH80" s="65"/>
      <c r="SXI80" s="69"/>
      <c r="SXJ80" s="69"/>
      <c r="SXK80" s="70"/>
      <c r="SXL80" s="70"/>
      <c r="SXM80" s="70"/>
      <c r="SXN80" s="71"/>
      <c r="SXP80" s="65"/>
      <c r="SXQ80" s="69"/>
      <c r="SXR80" s="69"/>
      <c r="SXS80" s="70"/>
      <c r="SXT80" s="70"/>
      <c r="SXU80" s="70"/>
      <c r="SXV80" s="71"/>
      <c r="SXX80" s="65"/>
      <c r="SXY80" s="69"/>
      <c r="SXZ80" s="69"/>
      <c r="SYA80" s="70"/>
      <c r="SYB80" s="70"/>
      <c r="SYC80" s="70"/>
      <c r="SYD80" s="71"/>
      <c r="SYF80" s="65"/>
      <c r="SYG80" s="69"/>
      <c r="SYH80" s="69"/>
      <c r="SYI80" s="70"/>
      <c r="SYJ80" s="70"/>
      <c r="SYK80" s="70"/>
      <c r="SYL80" s="71"/>
      <c r="SYN80" s="65"/>
      <c r="SYO80" s="69"/>
      <c r="SYP80" s="69"/>
      <c r="SYQ80" s="70"/>
      <c r="SYR80" s="70"/>
      <c r="SYS80" s="70"/>
      <c r="SYT80" s="71"/>
      <c r="SYV80" s="65"/>
      <c r="SYW80" s="69"/>
      <c r="SYX80" s="69"/>
      <c r="SYY80" s="70"/>
      <c r="SYZ80" s="70"/>
      <c r="SZA80" s="70"/>
      <c r="SZB80" s="71"/>
      <c r="SZD80" s="65"/>
      <c r="SZE80" s="69"/>
      <c r="SZF80" s="69"/>
      <c r="SZG80" s="70"/>
      <c r="SZH80" s="70"/>
      <c r="SZI80" s="70"/>
      <c r="SZJ80" s="71"/>
      <c r="SZL80" s="65"/>
      <c r="SZM80" s="69"/>
      <c r="SZN80" s="69"/>
      <c r="SZO80" s="70"/>
      <c r="SZP80" s="70"/>
      <c r="SZQ80" s="70"/>
      <c r="SZR80" s="71"/>
      <c r="SZT80" s="65"/>
      <c r="SZU80" s="69"/>
      <c r="SZV80" s="69"/>
      <c r="SZW80" s="70"/>
      <c r="SZX80" s="70"/>
      <c r="SZY80" s="70"/>
      <c r="SZZ80" s="71"/>
      <c r="TAB80" s="65"/>
      <c r="TAC80" s="69"/>
      <c r="TAD80" s="69"/>
      <c r="TAE80" s="70"/>
      <c r="TAF80" s="70"/>
      <c r="TAG80" s="70"/>
      <c r="TAH80" s="71"/>
      <c r="TAJ80" s="65"/>
      <c r="TAK80" s="69"/>
      <c r="TAL80" s="69"/>
      <c r="TAM80" s="70"/>
      <c r="TAN80" s="70"/>
      <c r="TAO80" s="70"/>
      <c r="TAP80" s="71"/>
      <c r="TAR80" s="65"/>
      <c r="TAS80" s="69"/>
      <c r="TAT80" s="69"/>
      <c r="TAU80" s="70"/>
      <c r="TAV80" s="70"/>
      <c r="TAW80" s="70"/>
      <c r="TAX80" s="71"/>
      <c r="TAZ80" s="65"/>
      <c r="TBA80" s="69"/>
      <c r="TBB80" s="69"/>
      <c r="TBC80" s="70"/>
      <c r="TBD80" s="70"/>
      <c r="TBE80" s="70"/>
      <c r="TBF80" s="71"/>
      <c r="TBH80" s="65"/>
      <c r="TBI80" s="69"/>
      <c r="TBJ80" s="69"/>
      <c r="TBK80" s="70"/>
      <c r="TBL80" s="70"/>
      <c r="TBM80" s="70"/>
      <c r="TBN80" s="71"/>
      <c r="TBP80" s="65"/>
      <c r="TBQ80" s="69"/>
      <c r="TBR80" s="69"/>
      <c r="TBS80" s="70"/>
      <c r="TBT80" s="70"/>
      <c r="TBU80" s="70"/>
      <c r="TBV80" s="71"/>
      <c r="TBX80" s="65"/>
      <c r="TBY80" s="69"/>
      <c r="TBZ80" s="69"/>
      <c r="TCA80" s="70"/>
      <c r="TCB80" s="70"/>
      <c r="TCC80" s="70"/>
      <c r="TCD80" s="71"/>
      <c r="TCF80" s="65"/>
      <c r="TCG80" s="69"/>
      <c r="TCH80" s="69"/>
      <c r="TCI80" s="70"/>
      <c r="TCJ80" s="70"/>
      <c r="TCK80" s="70"/>
      <c r="TCL80" s="71"/>
      <c r="TCN80" s="65"/>
      <c r="TCO80" s="69"/>
      <c r="TCP80" s="69"/>
      <c r="TCQ80" s="70"/>
      <c r="TCR80" s="70"/>
      <c r="TCS80" s="70"/>
      <c r="TCT80" s="71"/>
      <c r="TCV80" s="65"/>
      <c r="TCW80" s="69"/>
      <c r="TCX80" s="69"/>
      <c r="TCY80" s="70"/>
      <c r="TCZ80" s="70"/>
      <c r="TDA80" s="70"/>
      <c r="TDB80" s="71"/>
      <c r="TDD80" s="65"/>
      <c r="TDE80" s="69"/>
      <c r="TDF80" s="69"/>
      <c r="TDG80" s="70"/>
      <c r="TDH80" s="70"/>
      <c r="TDI80" s="70"/>
      <c r="TDJ80" s="71"/>
      <c r="TDL80" s="65"/>
      <c r="TDM80" s="69"/>
      <c r="TDN80" s="69"/>
      <c r="TDO80" s="70"/>
      <c r="TDP80" s="70"/>
      <c r="TDQ80" s="70"/>
      <c r="TDR80" s="71"/>
      <c r="TDT80" s="65"/>
      <c r="TDU80" s="69"/>
      <c r="TDV80" s="69"/>
      <c r="TDW80" s="70"/>
      <c r="TDX80" s="70"/>
      <c r="TDY80" s="70"/>
      <c r="TDZ80" s="71"/>
      <c r="TEB80" s="65"/>
      <c r="TEC80" s="69"/>
      <c r="TED80" s="69"/>
      <c r="TEE80" s="70"/>
      <c r="TEF80" s="70"/>
      <c r="TEG80" s="70"/>
      <c r="TEH80" s="71"/>
      <c r="TEJ80" s="65"/>
      <c r="TEK80" s="69"/>
      <c r="TEL80" s="69"/>
      <c r="TEM80" s="70"/>
      <c r="TEN80" s="70"/>
      <c r="TEO80" s="70"/>
      <c r="TEP80" s="71"/>
      <c r="TER80" s="65"/>
      <c r="TES80" s="69"/>
      <c r="TET80" s="69"/>
      <c r="TEU80" s="70"/>
      <c r="TEV80" s="70"/>
      <c r="TEW80" s="70"/>
      <c r="TEX80" s="71"/>
      <c r="TEZ80" s="65"/>
      <c r="TFA80" s="69"/>
      <c r="TFB80" s="69"/>
      <c r="TFC80" s="70"/>
      <c r="TFD80" s="70"/>
      <c r="TFE80" s="70"/>
      <c r="TFF80" s="71"/>
      <c r="TFH80" s="65"/>
      <c r="TFI80" s="69"/>
      <c r="TFJ80" s="69"/>
      <c r="TFK80" s="70"/>
      <c r="TFL80" s="70"/>
      <c r="TFM80" s="70"/>
      <c r="TFN80" s="71"/>
      <c r="TFP80" s="65"/>
      <c r="TFQ80" s="69"/>
      <c r="TFR80" s="69"/>
      <c r="TFS80" s="70"/>
      <c r="TFT80" s="70"/>
      <c r="TFU80" s="70"/>
      <c r="TFV80" s="71"/>
      <c r="TFX80" s="65"/>
      <c r="TFY80" s="69"/>
      <c r="TFZ80" s="69"/>
      <c r="TGA80" s="70"/>
      <c r="TGB80" s="70"/>
      <c r="TGC80" s="70"/>
      <c r="TGD80" s="71"/>
      <c r="TGF80" s="65"/>
      <c r="TGG80" s="69"/>
      <c r="TGH80" s="69"/>
      <c r="TGI80" s="70"/>
      <c r="TGJ80" s="70"/>
      <c r="TGK80" s="70"/>
      <c r="TGL80" s="71"/>
      <c r="TGN80" s="65"/>
      <c r="TGO80" s="69"/>
      <c r="TGP80" s="69"/>
      <c r="TGQ80" s="70"/>
      <c r="TGR80" s="70"/>
      <c r="TGS80" s="70"/>
      <c r="TGT80" s="71"/>
      <c r="TGV80" s="65"/>
      <c r="TGW80" s="69"/>
      <c r="TGX80" s="69"/>
      <c r="TGY80" s="70"/>
      <c r="TGZ80" s="70"/>
      <c r="THA80" s="70"/>
      <c r="THB80" s="71"/>
      <c r="THD80" s="65"/>
      <c r="THE80" s="69"/>
      <c r="THF80" s="69"/>
      <c r="THG80" s="70"/>
      <c r="THH80" s="70"/>
      <c r="THI80" s="70"/>
      <c r="THJ80" s="71"/>
      <c r="THL80" s="65"/>
      <c r="THM80" s="69"/>
      <c r="THN80" s="69"/>
      <c r="THO80" s="70"/>
      <c r="THP80" s="70"/>
      <c r="THQ80" s="70"/>
      <c r="THR80" s="71"/>
      <c r="THT80" s="65"/>
      <c r="THU80" s="69"/>
      <c r="THV80" s="69"/>
      <c r="THW80" s="70"/>
      <c r="THX80" s="70"/>
      <c r="THY80" s="70"/>
      <c r="THZ80" s="71"/>
      <c r="TIB80" s="65"/>
      <c r="TIC80" s="69"/>
      <c r="TID80" s="69"/>
      <c r="TIE80" s="70"/>
      <c r="TIF80" s="70"/>
      <c r="TIG80" s="70"/>
      <c r="TIH80" s="71"/>
      <c r="TIJ80" s="65"/>
      <c r="TIK80" s="69"/>
      <c r="TIL80" s="69"/>
      <c r="TIM80" s="70"/>
      <c r="TIN80" s="70"/>
      <c r="TIO80" s="70"/>
      <c r="TIP80" s="71"/>
      <c r="TIR80" s="65"/>
      <c r="TIS80" s="69"/>
      <c r="TIT80" s="69"/>
      <c r="TIU80" s="70"/>
      <c r="TIV80" s="70"/>
      <c r="TIW80" s="70"/>
      <c r="TIX80" s="71"/>
      <c r="TIZ80" s="65"/>
      <c r="TJA80" s="69"/>
      <c r="TJB80" s="69"/>
      <c r="TJC80" s="70"/>
      <c r="TJD80" s="70"/>
      <c r="TJE80" s="70"/>
      <c r="TJF80" s="71"/>
      <c r="TJH80" s="65"/>
      <c r="TJI80" s="69"/>
      <c r="TJJ80" s="69"/>
      <c r="TJK80" s="70"/>
      <c r="TJL80" s="70"/>
      <c r="TJM80" s="70"/>
      <c r="TJN80" s="71"/>
      <c r="TJP80" s="65"/>
      <c r="TJQ80" s="69"/>
      <c r="TJR80" s="69"/>
      <c r="TJS80" s="70"/>
      <c r="TJT80" s="70"/>
      <c r="TJU80" s="70"/>
      <c r="TJV80" s="71"/>
      <c r="TJX80" s="65"/>
      <c r="TJY80" s="69"/>
      <c r="TJZ80" s="69"/>
      <c r="TKA80" s="70"/>
      <c r="TKB80" s="70"/>
      <c r="TKC80" s="70"/>
      <c r="TKD80" s="71"/>
      <c r="TKF80" s="65"/>
      <c r="TKG80" s="69"/>
      <c r="TKH80" s="69"/>
      <c r="TKI80" s="70"/>
      <c r="TKJ80" s="70"/>
      <c r="TKK80" s="70"/>
      <c r="TKL80" s="71"/>
      <c r="TKN80" s="65"/>
      <c r="TKO80" s="69"/>
      <c r="TKP80" s="69"/>
      <c r="TKQ80" s="70"/>
      <c r="TKR80" s="70"/>
      <c r="TKS80" s="70"/>
      <c r="TKT80" s="71"/>
      <c r="TKV80" s="65"/>
      <c r="TKW80" s="69"/>
      <c r="TKX80" s="69"/>
      <c r="TKY80" s="70"/>
      <c r="TKZ80" s="70"/>
      <c r="TLA80" s="70"/>
      <c r="TLB80" s="71"/>
      <c r="TLD80" s="65"/>
      <c r="TLE80" s="69"/>
      <c r="TLF80" s="69"/>
      <c r="TLG80" s="70"/>
      <c r="TLH80" s="70"/>
      <c r="TLI80" s="70"/>
      <c r="TLJ80" s="71"/>
      <c r="TLL80" s="65"/>
      <c r="TLM80" s="69"/>
      <c r="TLN80" s="69"/>
      <c r="TLO80" s="70"/>
      <c r="TLP80" s="70"/>
      <c r="TLQ80" s="70"/>
      <c r="TLR80" s="71"/>
      <c r="TLT80" s="65"/>
      <c r="TLU80" s="69"/>
      <c r="TLV80" s="69"/>
      <c r="TLW80" s="70"/>
      <c r="TLX80" s="70"/>
      <c r="TLY80" s="70"/>
      <c r="TLZ80" s="71"/>
      <c r="TMB80" s="65"/>
      <c r="TMC80" s="69"/>
      <c r="TMD80" s="69"/>
      <c r="TME80" s="70"/>
      <c r="TMF80" s="70"/>
      <c r="TMG80" s="70"/>
      <c r="TMH80" s="71"/>
      <c r="TMJ80" s="65"/>
      <c r="TMK80" s="69"/>
      <c r="TML80" s="69"/>
      <c r="TMM80" s="70"/>
      <c r="TMN80" s="70"/>
      <c r="TMO80" s="70"/>
      <c r="TMP80" s="71"/>
      <c r="TMR80" s="65"/>
      <c r="TMS80" s="69"/>
      <c r="TMT80" s="69"/>
      <c r="TMU80" s="70"/>
      <c r="TMV80" s="70"/>
      <c r="TMW80" s="70"/>
      <c r="TMX80" s="71"/>
      <c r="TMZ80" s="65"/>
      <c r="TNA80" s="69"/>
      <c r="TNB80" s="69"/>
      <c r="TNC80" s="70"/>
      <c r="TND80" s="70"/>
      <c r="TNE80" s="70"/>
      <c r="TNF80" s="71"/>
      <c r="TNH80" s="65"/>
      <c r="TNI80" s="69"/>
      <c r="TNJ80" s="69"/>
      <c r="TNK80" s="70"/>
      <c r="TNL80" s="70"/>
      <c r="TNM80" s="70"/>
      <c r="TNN80" s="71"/>
      <c r="TNP80" s="65"/>
      <c r="TNQ80" s="69"/>
      <c r="TNR80" s="69"/>
      <c r="TNS80" s="70"/>
      <c r="TNT80" s="70"/>
      <c r="TNU80" s="70"/>
      <c r="TNV80" s="71"/>
      <c r="TNX80" s="65"/>
      <c r="TNY80" s="69"/>
      <c r="TNZ80" s="69"/>
      <c r="TOA80" s="70"/>
      <c r="TOB80" s="70"/>
      <c r="TOC80" s="70"/>
      <c r="TOD80" s="71"/>
      <c r="TOF80" s="65"/>
      <c r="TOG80" s="69"/>
      <c r="TOH80" s="69"/>
      <c r="TOI80" s="70"/>
      <c r="TOJ80" s="70"/>
      <c r="TOK80" s="70"/>
      <c r="TOL80" s="71"/>
      <c r="TON80" s="65"/>
      <c r="TOO80" s="69"/>
      <c r="TOP80" s="69"/>
      <c r="TOQ80" s="70"/>
      <c r="TOR80" s="70"/>
      <c r="TOS80" s="70"/>
      <c r="TOT80" s="71"/>
      <c r="TOV80" s="65"/>
      <c r="TOW80" s="69"/>
      <c r="TOX80" s="69"/>
      <c r="TOY80" s="70"/>
      <c r="TOZ80" s="70"/>
      <c r="TPA80" s="70"/>
      <c r="TPB80" s="71"/>
      <c r="TPD80" s="65"/>
      <c r="TPE80" s="69"/>
      <c r="TPF80" s="69"/>
      <c r="TPG80" s="70"/>
      <c r="TPH80" s="70"/>
      <c r="TPI80" s="70"/>
      <c r="TPJ80" s="71"/>
      <c r="TPL80" s="65"/>
      <c r="TPM80" s="69"/>
      <c r="TPN80" s="69"/>
      <c r="TPO80" s="70"/>
      <c r="TPP80" s="70"/>
      <c r="TPQ80" s="70"/>
      <c r="TPR80" s="71"/>
      <c r="TPT80" s="65"/>
      <c r="TPU80" s="69"/>
      <c r="TPV80" s="69"/>
      <c r="TPW80" s="70"/>
      <c r="TPX80" s="70"/>
      <c r="TPY80" s="70"/>
      <c r="TPZ80" s="71"/>
      <c r="TQB80" s="65"/>
      <c r="TQC80" s="69"/>
      <c r="TQD80" s="69"/>
      <c r="TQE80" s="70"/>
      <c r="TQF80" s="70"/>
      <c r="TQG80" s="70"/>
      <c r="TQH80" s="71"/>
      <c r="TQJ80" s="65"/>
      <c r="TQK80" s="69"/>
      <c r="TQL80" s="69"/>
      <c r="TQM80" s="70"/>
      <c r="TQN80" s="70"/>
      <c r="TQO80" s="70"/>
      <c r="TQP80" s="71"/>
      <c r="TQR80" s="65"/>
      <c r="TQS80" s="69"/>
      <c r="TQT80" s="69"/>
      <c r="TQU80" s="70"/>
      <c r="TQV80" s="70"/>
      <c r="TQW80" s="70"/>
      <c r="TQX80" s="71"/>
      <c r="TQZ80" s="65"/>
      <c r="TRA80" s="69"/>
      <c r="TRB80" s="69"/>
      <c r="TRC80" s="70"/>
      <c r="TRD80" s="70"/>
      <c r="TRE80" s="70"/>
      <c r="TRF80" s="71"/>
      <c r="TRH80" s="65"/>
      <c r="TRI80" s="69"/>
      <c r="TRJ80" s="69"/>
      <c r="TRK80" s="70"/>
      <c r="TRL80" s="70"/>
      <c r="TRM80" s="70"/>
      <c r="TRN80" s="71"/>
      <c r="TRP80" s="65"/>
      <c r="TRQ80" s="69"/>
      <c r="TRR80" s="69"/>
      <c r="TRS80" s="70"/>
      <c r="TRT80" s="70"/>
      <c r="TRU80" s="70"/>
      <c r="TRV80" s="71"/>
      <c r="TRX80" s="65"/>
      <c r="TRY80" s="69"/>
      <c r="TRZ80" s="69"/>
      <c r="TSA80" s="70"/>
      <c r="TSB80" s="70"/>
      <c r="TSC80" s="70"/>
      <c r="TSD80" s="71"/>
      <c r="TSF80" s="65"/>
      <c r="TSG80" s="69"/>
      <c r="TSH80" s="69"/>
      <c r="TSI80" s="70"/>
      <c r="TSJ80" s="70"/>
      <c r="TSK80" s="70"/>
      <c r="TSL80" s="71"/>
      <c r="TSN80" s="65"/>
      <c r="TSO80" s="69"/>
      <c r="TSP80" s="69"/>
      <c r="TSQ80" s="70"/>
      <c r="TSR80" s="70"/>
      <c r="TSS80" s="70"/>
      <c r="TST80" s="71"/>
      <c r="TSV80" s="65"/>
      <c r="TSW80" s="69"/>
      <c r="TSX80" s="69"/>
      <c r="TSY80" s="70"/>
      <c r="TSZ80" s="70"/>
      <c r="TTA80" s="70"/>
      <c r="TTB80" s="71"/>
      <c r="TTD80" s="65"/>
      <c r="TTE80" s="69"/>
      <c r="TTF80" s="69"/>
      <c r="TTG80" s="70"/>
      <c r="TTH80" s="70"/>
      <c r="TTI80" s="70"/>
      <c r="TTJ80" s="71"/>
      <c r="TTL80" s="65"/>
      <c r="TTM80" s="69"/>
      <c r="TTN80" s="69"/>
      <c r="TTO80" s="70"/>
      <c r="TTP80" s="70"/>
      <c r="TTQ80" s="70"/>
      <c r="TTR80" s="71"/>
      <c r="TTT80" s="65"/>
      <c r="TTU80" s="69"/>
      <c r="TTV80" s="69"/>
      <c r="TTW80" s="70"/>
      <c r="TTX80" s="70"/>
      <c r="TTY80" s="70"/>
      <c r="TTZ80" s="71"/>
      <c r="TUB80" s="65"/>
      <c r="TUC80" s="69"/>
      <c r="TUD80" s="69"/>
      <c r="TUE80" s="70"/>
      <c r="TUF80" s="70"/>
      <c r="TUG80" s="70"/>
      <c r="TUH80" s="71"/>
      <c r="TUJ80" s="65"/>
      <c r="TUK80" s="69"/>
      <c r="TUL80" s="69"/>
      <c r="TUM80" s="70"/>
      <c r="TUN80" s="70"/>
      <c r="TUO80" s="70"/>
      <c r="TUP80" s="71"/>
      <c r="TUR80" s="65"/>
      <c r="TUS80" s="69"/>
      <c r="TUT80" s="69"/>
      <c r="TUU80" s="70"/>
      <c r="TUV80" s="70"/>
      <c r="TUW80" s="70"/>
      <c r="TUX80" s="71"/>
      <c r="TUZ80" s="65"/>
      <c r="TVA80" s="69"/>
      <c r="TVB80" s="69"/>
      <c r="TVC80" s="70"/>
      <c r="TVD80" s="70"/>
      <c r="TVE80" s="70"/>
      <c r="TVF80" s="71"/>
      <c r="TVH80" s="65"/>
      <c r="TVI80" s="69"/>
      <c r="TVJ80" s="69"/>
      <c r="TVK80" s="70"/>
      <c r="TVL80" s="70"/>
      <c r="TVM80" s="70"/>
      <c r="TVN80" s="71"/>
      <c r="TVP80" s="65"/>
      <c r="TVQ80" s="69"/>
      <c r="TVR80" s="69"/>
      <c r="TVS80" s="70"/>
      <c r="TVT80" s="70"/>
      <c r="TVU80" s="70"/>
      <c r="TVV80" s="71"/>
      <c r="TVX80" s="65"/>
      <c r="TVY80" s="69"/>
      <c r="TVZ80" s="69"/>
      <c r="TWA80" s="70"/>
      <c r="TWB80" s="70"/>
      <c r="TWC80" s="70"/>
      <c r="TWD80" s="71"/>
      <c r="TWF80" s="65"/>
      <c r="TWG80" s="69"/>
      <c r="TWH80" s="69"/>
      <c r="TWI80" s="70"/>
      <c r="TWJ80" s="70"/>
      <c r="TWK80" s="70"/>
      <c r="TWL80" s="71"/>
      <c r="TWN80" s="65"/>
      <c r="TWO80" s="69"/>
      <c r="TWP80" s="69"/>
      <c r="TWQ80" s="70"/>
      <c r="TWR80" s="70"/>
      <c r="TWS80" s="70"/>
      <c r="TWT80" s="71"/>
      <c r="TWV80" s="65"/>
      <c r="TWW80" s="69"/>
      <c r="TWX80" s="69"/>
      <c r="TWY80" s="70"/>
      <c r="TWZ80" s="70"/>
      <c r="TXA80" s="70"/>
      <c r="TXB80" s="71"/>
      <c r="TXD80" s="65"/>
      <c r="TXE80" s="69"/>
      <c r="TXF80" s="69"/>
      <c r="TXG80" s="70"/>
      <c r="TXH80" s="70"/>
      <c r="TXI80" s="70"/>
      <c r="TXJ80" s="71"/>
      <c r="TXL80" s="65"/>
      <c r="TXM80" s="69"/>
      <c r="TXN80" s="69"/>
      <c r="TXO80" s="70"/>
      <c r="TXP80" s="70"/>
      <c r="TXQ80" s="70"/>
      <c r="TXR80" s="71"/>
      <c r="TXT80" s="65"/>
      <c r="TXU80" s="69"/>
      <c r="TXV80" s="69"/>
      <c r="TXW80" s="70"/>
      <c r="TXX80" s="70"/>
      <c r="TXY80" s="70"/>
      <c r="TXZ80" s="71"/>
      <c r="TYB80" s="65"/>
      <c r="TYC80" s="69"/>
      <c r="TYD80" s="69"/>
      <c r="TYE80" s="70"/>
      <c r="TYF80" s="70"/>
      <c r="TYG80" s="70"/>
      <c r="TYH80" s="71"/>
      <c r="TYJ80" s="65"/>
      <c r="TYK80" s="69"/>
      <c r="TYL80" s="69"/>
      <c r="TYM80" s="70"/>
      <c r="TYN80" s="70"/>
      <c r="TYO80" s="70"/>
      <c r="TYP80" s="71"/>
      <c r="TYR80" s="65"/>
      <c r="TYS80" s="69"/>
      <c r="TYT80" s="69"/>
      <c r="TYU80" s="70"/>
      <c r="TYV80" s="70"/>
      <c r="TYW80" s="70"/>
      <c r="TYX80" s="71"/>
      <c r="TYZ80" s="65"/>
      <c r="TZA80" s="69"/>
      <c r="TZB80" s="69"/>
      <c r="TZC80" s="70"/>
      <c r="TZD80" s="70"/>
      <c r="TZE80" s="70"/>
      <c r="TZF80" s="71"/>
      <c r="TZH80" s="65"/>
      <c r="TZI80" s="69"/>
      <c r="TZJ80" s="69"/>
      <c r="TZK80" s="70"/>
      <c r="TZL80" s="70"/>
      <c r="TZM80" s="70"/>
      <c r="TZN80" s="71"/>
      <c r="TZP80" s="65"/>
      <c r="TZQ80" s="69"/>
      <c r="TZR80" s="69"/>
      <c r="TZS80" s="70"/>
      <c r="TZT80" s="70"/>
      <c r="TZU80" s="70"/>
      <c r="TZV80" s="71"/>
      <c r="TZX80" s="65"/>
      <c r="TZY80" s="69"/>
      <c r="TZZ80" s="69"/>
      <c r="UAA80" s="70"/>
      <c r="UAB80" s="70"/>
      <c r="UAC80" s="70"/>
      <c r="UAD80" s="71"/>
      <c r="UAF80" s="65"/>
      <c r="UAG80" s="69"/>
      <c r="UAH80" s="69"/>
      <c r="UAI80" s="70"/>
      <c r="UAJ80" s="70"/>
      <c r="UAK80" s="70"/>
      <c r="UAL80" s="71"/>
      <c r="UAN80" s="65"/>
      <c r="UAO80" s="69"/>
      <c r="UAP80" s="69"/>
      <c r="UAQ80" s="70"/>
      <c r="UAR80" s="70"/>
      <c r="UAS80" s="70"/>
      <c r="UAT80" s="71"/>
      <c r="UAV80" s="65"/>
      <c r="UAW80" s="69"/>
      <c r="UAX80" s="69"/>
      <c r="UAY80" s="70"/>
      <c r="UAZ80" s="70"/>
      <c r="UBA80" s="70"/>
      <c r="UBB80" s="71"/>
      <c r="UBD80" s="65"/>
      <c r="UBE80" s="69"/>
      <c r="UBF80" s="69"/>
      <c r="UBG80" s="70"/>
      <c r="UBH80" s="70"/>
      <c r="UBI80" s="70"/>
      <c r="UBJ80" s="71"/>
      <c r="UBL80" s="65"/>
      <c r="UBM80" s="69"/>
      <c r="UBN80" s="69"/>
      <c r="UBO80" s="70"/>
      <c r="UBP80" s="70"/>
      <c r="UBQ80" s="70"/>
      <c r="UBR80" s="71"/>
      <c r="UBT80" s="65"/>
      <c r="UBU80" s="69"/>
      <c r="UBV80" s="69"/>
      <c r="UBW80" s="70"/>
      <c r="UBX80" s="70"/>
      <c r="UBY80" s="70"/>
      <c r="UBZ80" s="71"/>
      <c r="UCB80" s="65"/>
      <c r="UCC80" s="69"/>
      <c r="UCD80" s="69"/>
      <c r="UCE80" s="70"/>
      <c r="UCF80" s="70"/>
      <c r="UCG80" s="70"/>
      <c r="UCH80" s="71"/>
      <c r="UCJ80" s="65"/>
      <c r="UCK80" s="69"/>
      <c r="UCL80" s="69"/>
      <c r="UCM80" s="70"/>
      <c r="UCN80" s="70"/>
      <c r="UCO80" s="70"/>
      <c r="UCP80" s="71"/>
      <c r="UCR80" s="65"/>
      <c r="UCS80" s="69"/>
      <c r="UCT80" s="69"/>
      <c r="UCU80" s="70"/>
      <c r="UCV80" s="70"/>
      <c r="UCW80" s="70"/>
      <c r="UCX80" s="71"/>
      <c r="UCZ80" s="65"/>
      <c r="UDA80" s="69"/>
      <c r="UDB80" s="69"/>
      <c r="UDC80" s="70"/>
      <c r="UDD80" s="70"/>
      <c r="UDE80" s="70"/>
      <c r="UDF80" s="71"/>
      <c r="UDH80" s="65"/>
      <c r="UDI80" s="69"/>
      <c r="UDJ80" s="69"/>
      <c r="UDK80" s="70"/>
      <c r="UDL80" s="70"/>
      <c r="UDM80" s="70"/>
      <c r="UDN80" s="71"/>
      <c r="UDP80" s="65"/>
      <c r="UDQ80" s="69"/>
      <c r="UDR80" s="69"/>
      <c r="UDS80" s="70"/>
      <c r="UDT80" s="70"/>
      <c r="UDU80" s="70"/>
      <c r="UDV80" s="71"/>
      <c r="UDX80" s="65"/>
      <c r="UDY80" s="69"/>
      <c r="UDZ80" s="69"/>
      <c r="UEA80" s="70"/>
      <c r="UEB80" s="70"/>
      <c r="UEC80" s="70"/>
      <c r="UED80" s="71"/>
      <c r="UEF80" s="65"/>
      <c r="UEG80" s="69"/>
      <c r="UEH80" s="69"/>
      <c r="UEI80" s="70"/>
      <c r="UEJ80" s="70"/>
      <c r="UEK80" s="70"/>
      <c r="UEL80" s="71"/>
      <c r="UEN80" s="65"/>
      <c r="UEO80" s="69"/>
      <c r="UEP80" s="69"/>
      <c r="UEQ80" s="70"/>
      <c r="UER80" s="70"/>
      <c r="UES80" s="70"/>
      <c r="UET80" s="71"/>
      <c r="UEV80" s="65"/>
      <c r="UEW80" s="69"/>
      <c r="UEX80" s="69"/>
      <c r="UEY80" s="70"/>
      <c r="UEZ80" s="70"/>
      <c r="UFA80" s="70"/>
      <c r="UFB80" s="71"/>
      <c r="UFD80" s="65"/>
      <c r="UFE80" s="69"/>
      <c r="UFF80" s="69"/>
      <c r="UFG80" s="70"/>
      <c r="UFH80" s="70"/>
      <c r="UFI80" s="70"/>
      <c r="UFJ80" s="71"/>
      <c r="UFL80" s="65"/>
      <c r="UFM80" s="69"/>
      <c r="UFN80" s="69"/>
      <c r="UFO80" s="70"/>
      <c r="UFP80" s="70"/>
      <c r="UFQ80" s="70"/>
      <c r="UFR80" s="71"/>
      <c r="UFT80" s="65"/>
      <c r="UFU80" s="69"/>
      <c r="UFV80" s="69"/>
      <c r="UFW80" s="70"/>
      <c r="UFX80" s="70"/>
      <c r="UFY80" s="70"/>
      <c r="UFZ80" s="71"/>
      <c r="UGB80" s="65"/>
      <c r="UGC80" s="69"/>
      <c r="UGD80" s="69"/>
      <c r="UGE80" s="70"/>
      <c r="UGF80" s="70"/>
      <c r="UGG80" s="70"/>
      <c r="UGH80" s="71"/>
      <c r="UGJ80" s="65"/>
      <c r="UGK80" s="69"/>
      <c r="UGL80" s="69"/>
      <c r="UGM80" s="70"/>
      <c r="UGN80" s="70"/>
      <c r="UGO80" s="70"/>
      <c r="UGP80" s="71"/>
      <c r="UGR80" s="65"/>
      <c r="UGS80" s="69"/>
      <c r="UGT80" s="69"/>
      <c r="UGU80" s="70"/>
      <c r="UGV80" s="70"/>
      <c r="UGW80" s="70"/>
      <c r="UGX80" s="71"/>
      <c r="UGZ80" s="65"/>
      <c r="UHA80" s="69"/>
      <c r="UHB80" s="69"/>
      <c r="UHC80" s="70"/>
      <c r="UHD80" s="70"/>
      <c r="UHE80" s="70"/>
      <c r="UHF80" s="71"/>
      <c r="UHH80" s="65"/>
      <c r="UHI80" s="69"/>
      <c r="UHJ80" s="69"/>
      <c r="UHK80" s="70"/>
      <c r="UHL80" s="70"/>
      <c r="UHM80" s="70"/>
      <c r="UHN80" s="71"/>
      <c r="UHP80" s="65"/>
      <c r="UHQ80" s="69"/>
      <c r="UHR80" s="69"/>
      <c r="UHS80" s="70"/>
      <c r="UHT80" s="70"/>
      <c r="UHU80" s="70"/>
      <c r="UHV80" s="71"/>
      <c r="UHX80" s="65"/>
      <c r="UHY80" s="69"/>
      <c r="UHZ80" s="69"/>
      <c r="UIA80" s="70"/>
      <c r="UIB80" s="70"/>
      <c r="UIC80" s="70"/>
      <c r="UID80" s="71"/>
      <c r="UIF80" s="65"/>
      <c r="UIG80" s="69"/>
      <c r="UIH80" s="69"/>
      <c r="UII80" s="70"/>
      <c r="UIJ80" s="70"/>
      <c r="UIK80" s="70"/>
      <c r="UIL80" s="71"/>
      <c r="UIN80" s="65"/>
      <c r="UIO80" s="69"/>
      <c r="UIP80" s="69"/>
      <c r="UIQ80" s="70"/>
      <c r="UIR80" s="70"/>
      <c r="UIS80" s="70"/>
      <c r="UIT80" s="71"/>
      <c r="UIV80" s="65"/>
      <c r="UIW80" s="69"/>
      <c r="UIX80" s="69"/>
      <c r="UIY80" s="70"/>
      <c r="UIZ80" s="70"/>
      <c r="UJA80" s="70"/>
      <c r="UJB80" s="71"/>
      <c r="UJD80" s="65"/>
      <c r="UJE80" s="69"/>
      <c r="UJF80" s="69"/>
      <c r="UJG80" s="70"/>
      <c r="UJH80" s="70"/>
      <c r="UJI80" s="70"/>
      <c r="UJJ80" s="71"/>
      <c r="UJL80" s="65"/>
      <c r="UJM80" s="69"/>
      <c r="UJN80" s="69"/>
      <c r="UJO80" s="70"/>
      <c r="UJP80" s="70"/>
      <c r="UJQ80" s="70"/>
      <c r="UJR80" s="71"/>
      <c r="UJT80" s="65"/>
      <c r="UJU80" s="69"/>
      <c r="UJV80" s="69"/>
      <c r="UJW80" s="70"/>
      <c r="UJX80" s="70"/>
      <c r="UJY80" s="70"/>
      <c r="UJZ80" s="71"/>
      <c r="UKB80" s="65"/>
      <c r="UKC80" s="69"/>
      <c r="UKD80" s="69"/>
      <c r="UKE80" s="70"/>
      <c r="UKF80" s="70"/>
      <c r="UKG80" s="70"/>
      <c r="UKH80" s="71"/>
      <c r="UKJ80" s="65"/>
      <c r="UKK80" s="69"/>
      <c r="UKL80" s="69"/>
      <c r="UKM80" s="70"/>
      <c r="UKN80" s="70"/>
      <c r="UKO80" s="70"/>
      <c r="UKP80" s="71"/>
      <c r="UKR80" s="65"/>
      <c r="UKS80" s="69"/>
      <c r="UKT80" s="69"/>
      <c r="UKU80" s="70"/>
      <c r="UKV80" s="70"/>
      <c r="UKW80" s="70"/>
      <c r="UKX80" s="71"/>
      <c r="UKZ80" s="65"/>
      <c r="ULA80" s="69"/>
      <c r="ULB80" s="69"/>
      <c r="ULC80" s="70"/>
      <c r="ULD80" s="70"/>
      <c r="ULE80" s="70"/>
      <c r="ULF80" s="71"/>
      <c r="ULH80" s="65"/>
      <c r="ULI80" s="69"/>
      <c r="ULJ80" s="69"/>
      <c r="ULK80" s="70"/>
      <c r="ULL80" s="70"/>
      <c r="ULM80" s="70"/>
      <c r="ULN80" s="71"/>
      <c r="ULP80" s="65"/>
      <c r="ULQ80" s="69"/>
      <c r="ULR80" s="69"/>
      <c r="ULS80" s="70"/>
      <c r="ULT80" s="70"/>
      <c r="ULU80" s="70"/>
      <c r="ULV80" s="71"/>
      <c r="ULX80" s="65"/>
      <c r="ULY80" s="69"/>
      <c r="ULZ80" s="69"/>
      <c r="UMA80" s="70"/>
      <c r="UMB80" s="70"/>
      <c r="UMC80" s="70"/>
      <c r="UMD80" s="71"/>
      <c r="UMF80" s="65"/>
      <c r="UMG80" s="69"/>
      <c r="UMH80" s="69"/>
      <c r="UMI80" s="70"/>
      <c r="UMJ80" s="70"/>
      <c r="UMK80" s="70"/>
      <c r="UML80" s="71"/>
      <c r="UMN80" s="65"/>
      <c r="UMO80" s="69"/>
      <c r="UMP80" s="69"/>
      <c r="UMQ80" s="70"/>
      <c r="UMR80" s="70"/>
      <c r="UMS80" s="70"/>
      <c r="UMT80" s="71"/>
      <c r="UMV80" s="65"/>
      <c r="UMW80" s="69"/>
      <c r="UMX80" s="69"/>
      <c r="UMY80" s="70"/>
      <c r="UMZ80" s="70"/>
      <c r="UNA80" s="70"/>
      <c r="UNB80" s="71"/>
      <c r="UND80" s="65"/>
      <c r="UNE80" s="69"/>
      <c r="UNF80" s="69"/>
      <c r="UNG80" s="70"/>
      <c r="UNH80" s="70"/>
      <c r="UNI80" s="70"/>
      <c r="UNJ80" s="71"/>
      <c r="UNL80" s="65"/>
      <c r="UNM80" s="69"/>
      <c r="UNN80" s="69"/>
      <c r="UNO80" s="70"/>
      <c r="UNP80" s="70"/>
      <c r="UNQ80" s="70"/>
      <c r="UNR80" s="71"/>
      <c r="UNT80" s="65"/>
      <c r="UNU80" s="69"/>
      <c r="UNV80" s="69"/>
      <c r="UNW80" s="70"/>
      <c r="UNX80" s="70"/>
      <c r="UNY80" s="70"/>
      <c r="UNZ80" s="71"/>
      <c r="UOB80" s="65"/>
      <c r="UOC80" s="69"/>
      <c r="UOD80" s="69"/>
      <c r="UOE80" s="70"/>
      <c r="UOF80" s="70"/>
      <c r="UOG80" s="70"/>
      <c r="UOH80" s="71"/>
      <c r="UOJ80" s="65"/>
      <c r="UOK80" s="69"/>
      <c r="UOL80" s="69"/>
      <c r="UOM80" s="70"/>
      <c r="UON80" s="70"/>
      <c r="UOO80" s="70"/>
      <c r="UOP80" s="71"/>
      <c r="UOR80" s="65"/>
      <c r="UOS80" s="69"/>
      <c r="UOT80" s="69"/>
      <c r="UOU80" s="70"/>
      <c r="UOV80" s="70"/>
      <c r="UOW80" s="70"/>
      <c r="UOX80" s="71"/>
      <c r="UOZ80" s="65"/>
      <c r="UPA80" s="69"/>
      <c r="UPB80" s="69"/>
      <c r="UPC80" s="70"/>
      <c r="UPD80" s="70"/>
      <c r="UPE80" s="70"/>
      <c r="UPF80" s="71"/>
      <c r="UPH80" s="65"/>
      <c r="UPI80" s="69"/>
      <c r="UPJ80" s="69"/>
      <c r="UPK80" s="70"/>
      <c r="UPL80" s="70"/>
      <c r="UPM80" s="70"/>
      <c r="UPN80" s="71"/>
      <c r="UPP80" s="65"/>
      <c r="UPQ80" s="69"/>
      <c r="UPR80" s="69"/>
      <c r="UPS80" s="70"/>
      <c r="UPT80" s="70"/>
      <c r="UPU80" s="70"/>
      <c r="UPV80" s="71"/>
      <c r="UPX80" s="65"/>
      <c r="UPY80" s="69"/>
      <c r="UPZ80" s="69"/>
      <c r="UQA80" s="70"/>
      <c r="UQB80" s="70"/>
      <c r="UQC80" s="70"/>
      <c r="UQD80" s="71"/>
      <c r="UQF80" s="65"/>
      <c r="UQG80" s="69"/>
      <c r="UQH80" s="69"/>
      <c r="UQI80" s="70"/>
      <c r="UQJ80" s="70"/>
      <c r="UQK80" s="70"/>
      <c r="UQL80" s="71"/>
      <c r="UQN80" s="65"/>
      <c r="UQO80" s="69"/>
      <c r="UQP80" s="69"/>
      <c r="UQQ80" s="70"/>
      <c r="UQR80" s="70"/>
      <c r="UQS80" s="70"/>
      <c r="UQT80" s="71"/>
      <c r="UQV80" s="65"/>
      <c r="UQW80" s="69"/>
      <c r="UQX80" s="69"/>
      <c r="UQY80" s="70"/>
      <c r="UQZ80" s="70"/>
      <c r="URA80" s="70"/>
      <c r="URB80" s="71"/>
      <c r="URD80" s="65"/>
      <c r="URE80" s="69"/>
      <c r="URF80" s="69"/>
      <c r="URG80" s="70"/>
      <c r="URH80" s="70"/>
      <c r="URI80" s="70"/>
      <c r="URJ80" s="71"/>
      <c r="URL80" s="65"/>
      <c r="URM80" s="69"/>
      <c r="URN80" s="69"/>
      <c r="URO80" s="70"/>
      <c r="URP80" s="70"/>
      <c r="URQ80" s="70"/>
      <c r="URR80" s="71"/>
      <c r="URT80" s="65"/>
      <c r="URU80" s="69"/>
      <c r="URV80" s="69"/>
      <c r="URW80" s="70"/>
      <c r="URX80" s="70"/>
      <c r="URY80" s="70"/>
      <c r="URZ80" s="71"/>
      <c r="USB80" s="65"/>
      <c r="USC80" s="69"/>
      <c r="USD80" s="69"/>
      <c r="USE80" s="70"/>
      <c r="USF80" s="70"/>
      <c r="USG80" s="70"/>
      <c r="USH80" s="71"/>
      <c r="USJ80" s="65"/>
      <c r="USK80" s="69"/>
      <c r="USL80" s="69"/>
      <c r="USM80" s="70"/>
      <c r="USN80" s="70"/>
      <c r="USO80" s="70"/>
      <c r="USP80" s="71"/>
      <c r="USR80" s="65"/>
      <c r="USS80" s="69"/>
      <c r="UST80" s="69"/>
      <c r="USU80" s="70"/>
      <c r="USV80" s="70"/>
      <c r="USW80" s="70"/>
      <c r="USX80" s="71"/>
      <c r="USZ80" s="65"/>
      <c r="UTA80" s="69"/>
      <c r="UTB80" s="69"/>
      <c r="UTC80" s="70"/>
      <c r="UTD80" s="70"/>
      <c r="UTE80" s="70"/>
      <c r="UTF80" s="71"/>
      <c r="UTH80" s="65"/>
      <c r="UTI80" s="69"/>
      <c r="UTJ80" s="69"/>
      <c r="UTK80" s="70"/>
      <c r="UTL80" s="70"/>
      <c r="UTM80" s="70"/>
      <c r="UTN80" s="71"/>
      <c r="UTP80" s="65"/>
      <c r="UTQ80" s="69"/>
      <c r="UTR80" s="69"/>
      <c r="UTS80" s="70"/>
      <c r="UTT80" s="70"/>
      <c r="UTU80" s="70"/>
      <c r="UTV80" s="71"/>
      <c r="UTX80" s="65"/>
      <c r="UTY80" s="69"/>
      <c r="UTZ80" s="69"/>
      <c r="UUA80" s="70"/>
      <c r="UUB80" s="70"/>
      <c r="UUC80" s="70"/>
      <c r="UUD80" s="71"/>
      <c r="UUF80" s="65"/>
      <c r="UUG80" s="69"/>
      <c r="UUH80" s="69"/>
      <c r="UUI80" s="70"/>
      <c r="UUJ80" s="70"/>
      <c r="UUK80" s="70"/>
      <c r="UUL80" s="71"/>
      <c r="UUN80" s="65"/>
      <c r="UUO80" s="69"/>
      <c r="UUP80" s="69"/>
      <c r="UUQ80" s="70"/>
      <c r="UUR80" s="70"/>
      <c r="UUS80" s="70"/>
      <c r="UUT80" s="71"/>
      <c r="UUV80" s="65"/>
      <c r="UUW80" s="69"/>
      <c r="UUX80" s="69"/>
      <c r="UUY80" s="70"/>
      <c r="UUZ80" s="70"/>
      <c r="UVA80" s="70"/>
      <c r="UVB80" s="71"/>
      <c r="UVD80" s="65"/>
      <c r="UVE80" s="69"/>
      <c r="UVF80" s="69"/>
      <c r="UVG80" s="70"/>
      <c r="UVH80" s="70"/>
      <c r="UVI80" s="70"/>
      <c r="UVJ80" s="71"/>
      <c r="UVL80" s="65"/>
      <c r="UVM80" s="69"/>
      <c r="UVN80" s="69"/>
      <c r="UVO80" s="70"/>
      <c r="UVP80" s="70"/>
      <c r="UVQ80" s="70"/>
      <c r="UVR80" s="71"/>
      <c r="UVT80" s="65"/>
      <c r="UVU80" s="69"/>
      <c r="UVV80" s="69"/>
      <c r="UVW80" s="70"/>
      <c r="UVX80" s="70"/>
      <c r="UVY80" s="70"/>
      <c r="UVZ80" s="71"/>
      <c r="UWB80" s="65"/>
      <c r="UWC80" s="69"/>
      <c r="UWD80" s="69"/>
      <c r="UWE80" s="70"/>
      <c r="UWF80" s="70"/>
      <c r="UWG80" s="70"/>
      <c r="UWH80" s="71"/>
      <c r="UWJ80" s="65"/>
      <c r="UWK80" s="69"/>
      <c r="UWL80" s="69"/>
      <c r="UWM80" s="70"/>
      <c r="UWN80" s="70"/>
      <c r="UWO80" s="70"/>
      <c r="UWP80" s="71"/>
      <c r="UWR80" s="65"/>
      <c r="UWS80" s="69"/>
      <c r="UWT80" s="69"/>
      <c r="UWU80" s="70"/>
      <c r="UWV80" s="70"/>
      <c r="UWW80" s="70"/>
      <c r="UWX80" s="71"/>
      <c r="UWZ80" s="65"/>
      <c r="UXA80" s="69"/>
      <c r="UXB80" s="69"/>
      <c r="UXC80" s="70"/>
      <c r="UXD80" s="70"/>
      <c r="UXE80" s="70"/>
      <c r="UXF80" s="71"/>
      <c r="UXH80" s="65"/>
      <c r="UXI80" s="69"/>
      <c r="UXJ80" s="69"/>
      <c r="UXK80" s="70"/>
      <c r="UXL80" s="70"/>
      <c r="UXM80" s="70"/>
      <c r="UXN80" s="71"/>
      <c r="UXP80" s="65"/>
      <c r="UXQ80" s="69"/>
      <c r="UXR80" s="69"/>
      <c r="UXS80" s="70"/>
      <c r="UXT80" s="70"/>
      <c r="UXU80" s="70"/>
      <c r="UXV80" s="71"/>
      <c r="UXX80" s="65"/>
      <c r="UXY80" s="69"/>
      <c r="UXZ80" s="69"/>
      <c r="UYA80" s="70"/>
      <c r="UYB80" s="70"/>
      <c r="UYC80" s="70"/>
      <c r="UYD80" s="71"/>
      <c r="UYF80" s="65"/>
      <c r="UYG80" s="69"/>
      <c r="UYH80" s="69"/>
      <c r="UYI80" s="70"/>
      <c r="UYJ80" s="70"/>
      <c r="UYK80" s="70"/>
      <c r="UYL80" s="71"/>
      <c r="UYN80" s="65"/>
      <c r="UYO80" s="69"/>
      <c r="UYP80" s="69"/>
      <c r="UYQ80" s="70"/>
      <c r="UYR80" s="70"/>
      <c r="UYS80" s="70"/>
      <c r="UYT80" s="71"/>
      <c r="UYV80" s="65"/>
      <c r="UYW80" s="69"/>
      <c r="UYX80" s="69"/>
      <c r="UYY80" s="70"/>
      <c r="UYZ80" s="70"/>
      <c r="UZA80" s="70"/>
      <c r="UZB80" s="71"/>
      <c r="UZD80" s="65"/>
      <c r="UZE80" s="69"/>
      <c r="UZF80" s="69"/>
      <c r="UZG80" s="70"/>
      <c r="UZH80" s="70"/>
      <c r="UZI80" s="70"/>
      <c r="UZJ80" s="71"/>
      <c r="UZL80" s="65"/>
      <c r="UZM80" s="69"/>
      <c r="UZN80" s="69"/>
      <c r="UZO80" s="70"/>
      <c r="UZP80" s="70"/>
      <c r="UZQ80" s="70"/>
      <c r="UZR80" s="71"/>
      <c r="UZT80" s="65"/>
      <c r="UZU80" s="69"/>
      <c r="UZV80" s="69"/>
      <c r="UZW80" s="70"/>
      <c r="UZX80" s="70"/>
      <c r="UZY80" s="70"/>
      <c r="UZZ80" s="71"/>
      <c r="VAB80" s="65"/>
      <c r="VAC80" s="69"/>
      <c r="VAD80" s="69"/>
      <c r="VAE80" s="70"/>
      <c r="VAF80" s="70"/>
      <c r="VAG80" s="70"/>
      <c r="VAH80" s="71"/>
      <c r="VAJ80" s="65"/>
      <c r="VAK80" s="69"/>
      <c r="VAL80" s="69"/>
      <c r="VAM80" s="70"/>
      <c r="VAN80" s="70"/>
      <c r="VAO80" s="70"/>
      <c r="VAP80" s="71"/>
      <c r="VAR80" s="65"/>
      <c r="VAS80" s="69"/>
      <c r="VAT80" s="69"/>
      <c r="VAU80" s="70"/>
      <c r="VAV80" s="70"/>
      <c r="VAW80" s="70"/>
      <c r="VAX80" s="71"/>
      <c r="VAZ80" s="65"/>
      <c r="VBA80" s="69"/>
      <c r="VBB80" s="69"/>
      <c r="VBC80" s="70"/>
      <c r="VBD80" s="70"/>
      <c r="VBE80" s="70"/>
      <c r="VBF80" s="71"/>
      <c r="VBH80" s="65"/>
      <c r="VBI80" s="69"/>
      <c r="VBJ80" s="69"/>
      <c r="VBK80" s="70"/>
      <c r="VBL80" s="70"/>
      <c r="VBM80" s="70"/>
      <c r="VBN80" s="71"/>
      <c r="VBP80" s="65"/>
      <c r="VBQ80" s="69"/>
      <c r="VBR80" s="69"/>
      <c r="VBS80" s="70"/>
      <c r="VBT80" s="70"/>
      <c r="VBU80" s="70"/>
      <c r="VBV80" s="71"/>
      <c r="VBX80" s="65"/>
      <c r="VBY80" s="69"/>
      <c r="VBZ80" s="69"/>
      <c r="VCA80" s="70"/>
      <c r="VCB80" s="70"/>
      <c r="VCC80" s="70"/>
      <c r="VCD80" s="71"/>
      <c r="VCF80" s="65"/>
      <c r="VCG80" s="69"/>
      <c r="VCH80" s="69"/>
      <c r="VCI80" s="70"/>
      <c r="VCJ80" s="70"/>
      <c r="VCK80" s="70"/>
      <c r="VCL80" s="71"/>
      <c r="VCN80" s="65"/>
      <c r="VCO80" s="69"/>
      <c r="VCP80" s="69"/>
      <c r="VCQ80" s="70"/>
      <c r="VCR80" s="70"/>
      <c r="VCS80" s="70"/>
      <c r="VCT80" s="71"/>
      <c r="VCV80" s="65"/>
      <c r="VCW80" s="69"/>
      <c r="VCX80" s="69"/>
      <c r="VCY80" s="70"/>
      <c r="VCZ80" s="70"/>
      <c r="VDA80" s="70"/>
      <c r="VDB80" s="71"/>
      <c r="VDD80" s="65"/>
      <c r="VDE80" s="69"/>
      <c r="VDF80" s="69"/>
      <c r="VDG80" s="70"/>
      <c r="VDH80" s="70"/>
      <c r="VDI80" s="70"/>
      <c r="VDJ80" s="71"/>
      <c r="VDL80" s="65"/>
      <c r="VDM80" s="69"/>
      <c r="VDN80" s="69"/>
      <c r="VDO80" s="70"/>
      <c r="VDP80" s="70"/>
      <c r="VDQ80" s="70"/>
      <c r="VDR80" s="71"/>
      <c r="VDT80" s="65"/>
      <c r="VDU80" s="69"/>
      <c r="VDV80" s="69"/>
      <c r="VDW80" s="70"/>
      <c r="VDX80" s="70"/>
      <c r="VDY80" s="70"/>
      <c r="VDZ80" s="71"/>
      <c r="VEB80" s="65"/>
      <c r="VEC80" s="69"/>
      <c r="VED80" s="69"/>
      <c r="VEE80" s="70"/>
      <c r="VEF80" s="70"/>
      <c r="VEG80" s="70"/>
      <c r="VEH80" s="71"/>
      <c r="VEJ80" s="65"/>
      <c r="VEK80" s="69"/>
      <c r="VEL80" s="69"/>
      <c r="VEM80" s="70"/>
      <c r="VEN80" s="70"/>
      <c r="VEO80" s="70"/>
      <c r="VEP80" s="71"/>
      <c r="VER80" s="65"/>
      <c r="VES80" s="69"/>
      <c r="VET80" s="69"/>
      <c r="VEU80" s="70"/>
      <c r="VEV80" s="70"/>
      <c r="VEW80" s="70"/>
      <c r="VEX80" s="71"/>
      <c r="VEZ80" s="65"/>
      <c r="VFA80" s="69"/>
      <c r="VFB80" s="69"/>
      <c r="VFC80" s="70"/>
      <c r="VFD80" s="70"/>
      <c r="VFE80" s="70"/>
      <c r="VFF80" s="71"/>
      <c r="VFH80" s="65"/>
      <c r="VFI80" s="69"/>
      <c r="VFJ80" s="69"/>
      <c r="VFK80" s="70"/>
      <c r="VFL80" s="70"/>
      <c r="VFM80" s="70"/>
      <c r="VFN80" s="71"/>
      <c r="VFP80" s="65"/>
      <c r="VFQ80" s="69"/>
      <c r="VFR80" s="69"/>
      <c r="VFS80" s="70"/>
      <c r="VFT80" s="70"/>
      <c r="VFU80" s="70"/>
      <c r="VFV80" s="71"/>
      <c r="VFX80" s="65"/>
      <c r="VFY80" s="69"/>
      <c r="VFZ80" s="69"/>
      <c r="VGA80" s="70"/>
      <c r="VGB80" s="70"/>
      <c r="VGC80" s="70"/>
      <c r="VGD80" s="71"/>
      <c r="VGF80" s="65"/>
      <c r="VGG80" s="69"/>
      <c r="VGH80" s="69"/>
      <c r="VGI80" s="70"/>
      <c r="VGJ80" s="70"/>
      <c r="VGK80" s="70"/>
      <c r="VGL80" s="71"/>
      <c r="VGN80" s="65"/>
      <c r="VGO80" s="69"/>
      <c r="VGP80" s="69"/>
      <c r="VGQ80" s="70"/>
      <c r="VGR80" s="70"/>
      <c r="VGS80" s="70"/>
      <c r="VGT80" s="71"/>
      <c r="VGV80" s="65"/>
      <c r="VGW80" s="69"/>
      <c r="VGX80" s="69"/>
      <c r="VGY80" s="70"/>
      <c r="VGZ80" s="70"/>
      <c r="VHA80" s="70"/>
      <c r="VHB80" s="71"/>
      <c r="VHD80" s="65"/>
      <c r="VHE80" s="69"/>
      <c r="VHF80" s="69"/>
      <c r="VHG80" s="70"/>
      <c r="VHH80" s="70"/>
      <c r="VHI80" s="70"/>
      <c r="VHJ80" s="71"/>
      <c r="VHL80" s="65"/>
      <c r="VHM80" s="69"/>
      <c r="VHN80" s="69"/>
      <c r="VHO80" s="70"/>
      <c r="VHP80" s="70"/>
      <c r="VHQ80" s="70"/>
      <c r="VHR80" s="71"/>
      <c r="VHT80" s="65"/>
      <c r="VHU80" s="69"/>
      <c r="VHV80" s="69"/>
      <c r="VHW80" s="70"/>
      <c r="VHX80" s="70"/>
      <c r="VHY80" s="70"/>
      <c r="VHZ80" s="71"/>
      <c r="VIB80" s="65"/>
      <c r="VIC80" s="69"/>
      <c r="VID80" s="69"/>
      <c r="VIE80" s="70"/>
      <c r="VIF80" s="70"/>
      <c r="VIG80" s="70"/>
      <c r="VIH80" s="71"/>
      <c r="VIJ80" s="65"/>
      <c r="VIK80" s="69"/>
      <c r="VIL80" s="69"/>
      <c r="VIM80" s="70"/>
      <c r="VIN80" s="70"/>
      <c r="VIO80" s="70"/>
      <c r="VIP80" s="71"/>
      <c r="VIR80" s="65"/>
      <c r="VIS80" s="69"/>
      <c r="VIT80" s="69"/>
      <c r="VIU80" s="70"/>
      <c r="VIV80" s="70"/>
      <c r="VIW80" s="70"/>
      <c r="VIX80" s="71"/>
      <c r="VIZ80" s="65"/>
      <c r="VJA80" s="69"/>
      <c r="VJB80" s="69"/>
      <c r="VJC80" s="70"/>
      <c r="VJD80" s="70"/>
      <c r="VJE80" s="70"/>
      <c r="VJF80" s="71"/>
      <c r="VJH80" s="65"/>
      <c r="VJI80" s="69"/>
      <c r="VJJ80" s="69"/>
      <c r="VJK80" s="70"/>
      <c r="VJL80" s="70"/>
      <c r="VJM80" s="70"/>
      <c r="VJN80" s="71"/>
      <c r="VJP80" s="65"/>
      <c r="VJQ80" s="69"/>
      <c r="VJR80" s="69"/>
      <c r="VJS80" s="70"/>
      <c r="VJT80" s="70"/>
      <c r="VJU80" s="70"/>
      <c r="VJV80" s="71"/>
      <c r="VJX80" s="65"/>
      <c r="VJY80" s="69"/>
      <c r="VJZ80" s="69"/>
      <c r="VKA80" s="70"/>
      <c r="VKB80" s="70"/>
      <c r="VKC80" s="70"/>
      <c r="VKD80" s="71"/>
      <c r="VKF80" s="65"/>
      <c r="VKG80" s="69"/>
      <c r="VKH80" s="69"/>
      <c r="VKI80" s="70"/>
      <c r="VKJ80" s="70"/>
      <c r="VKK80" s="70"/>
      <c r="VKL80" s="71"/>
      <c r="VKN80" s="65"/>
      <c r="VKO80" s="69"/>
      <c r="VKP80" s="69"/>
      <c r="VKQ80" s="70"/>
      <c r="VKR80" s="70"/>
      <c r="VKS80" s="70"/>
      <c r="VKT80" s="71"/>
      <c r="VKV80" s="65"/>
      <c r="VKW80" s="69"/>
      <c r="VKX80" s="69"/>
      <c r="VKY80" s="70"/>
      <c r="VKZ80" s="70"/>
      <c r="VLA80" s="70"/>
      <c r="VLB80" s="71"/>
      <c r="VLD80" s="65"/>
      <c r="VLE80" s="69"/>
      <c r="VLF80" s="69"/>
      <c r="VLG80" s="70"/>
      <c r="VLH80" s="70"/>
      <c r="VLI80" s="70"/>
      <c r="VLJ80" s="71"/>
      <c r="VLL80" s="65"/>
      <c r="VLM80" s="69"/>
      <c r="VLN80" s="69"/>
      <c r="VLO80" s="70"/>
      <c r="VLP80" s="70"/>
      <c r="VLQ80" s="70"/>
      <c r="VLR80" s="71"/>
      <c r="VLT80" s="65"/>
      <c r="VLU80" s="69"/>
      <c r="VLV80" s="69"/>
      <c r="VLW80" s="70"/>
      <c r="VLX80" s="70"/>
      <c r="VLY80" s="70"/>
      <c r="VLZ80" s="71"/>
      <c r="VMB80" s="65"/>
      <c r="VMC80" s="69"/>
      <c r="VMD80" s="69"/>
      <c r="VME80" s="70"/>
      <c r="VMF80" s="70"/>
      <c r="VMG80" s="70"/>
      <c r="VMH80" s="71"/>
      <c r="VMJ80" s="65"/>
      <c r="VMK80" s="69"/>
      <c r="VML80" s="69"/>
      <c r="VMM80" s="70"/>
      <c r="VMN80" s="70"/>
      <c r="VMO80" s="70"/>
      <c r="VMP80" s="71"/>
      <c r="VMR80" s="65"/>
      <c r="VMS80" s="69"/>
      <c r="VMT80" s="69"/>
      <c r="VMU80" s="70"/>
      <c r="VMV80" s="70"/>
      <c r="VMW80" s="70"/>
      <c r="VMX80" s="71"/>
      <c r="VMZ80" s="65"/>
      <c r="VNA80" s="69"/>
      <c r="VNB80" s="69"/>
      <c r="VNC80" s="70"/>
      <c r="VND80" s="70"/>
      <c r="VNE80" s="70"/>
      <c r="VNF80" s="71"/>
      <c r="VNH80" s="65"/>
      <c r="VNI80" s="69"/>
      <c r="VNJ80" s="69"/>
      <c r="VNK80" s="70"/>
      <c r="VNL80" s="70"/>
      <c r="VNM80" s="70"/>
      <c r="VNN80" s="71"/>
      <c r="VNP80" s="65"/>
      <c r="VNQ80" s="69"/>
      <c r="VNR80" s="69"/>
      <c r="VNS80" s="70"/>
      <c r="VNT80" s="70"/>
      <c r="VNU80" s="70"/>
      <c r="VNV80" s="71"/>
      <c r="VNX80" s="65"/>
      <c r="VNY80" s="69"/>
      <c r="VNZ80" s="69"/>
      <c r="VOA80" s="70"/>
      <c r="VOB80" s="70"/>
      <c r="VOC80" s="70"/>
      <c r="VOD80" s="71"/>
      <c r="VOF80" s="65"/>
      <c r="VOG80" s="69"/>
      <c r="VOH80" s="69"/>
      <c r="VOI80" s="70"/>
      <c r="VOJ80" s="70"/>
      <c r="VOK80" s="70"/>
      <c r="VOL80" s="71"/>
      <c r="VON80" s="65"/>
      <c r="VOO80" s="69"/>
      <c r="VOP80" s="69"/>
      <c r="VOQ80" s="70"/>
      <c r="VOR80" s="70"/>
      <c r="VOS80" s="70"/>
      <c r="VOT80" s="71"/>
      <c r="VOV80" s="65"/>
      <c r="VOW80" s="69"/>
      <c r="VOX80" s="69"/>
      <c r="VOY80" s="70"/>
      <c r="VOZ80" s="70"/>
      <c r="VPA80" s="70"/>
      <c r="VPB80" s="71"/>
      <c r="VPD80" s="65"/>
      <c r="VPE80" s="69"/>
      <c r="VPF80" s="69"/>
      <c r="VPG80" s="70"/>
      <c r="VPH80" s="70"/>
      <c r="VPI80" s="70"/>
      <c r="VPJ80" s="71"/>
      <c r="VPL80" s="65"/>
      <c r="VPM80" s="69"/>
      <c r="VPN80" s="69"/>
      <c r="VPO80" s="70"/>
      <c r="VPP80" s="70"/>
      <c r="VPQ80" s="70"/>
      <c r="VPR80" s="71"/>
      <c r="VPT80" s="65"/>
      <c r="VPU80" s="69"/>
      <c r="VPV80" s="69"/>
      <c r="VPW80" s="70"/>
      <c r="VPX80" s="70"/>
      <c r="VPY80" s="70"/>
      <c r="VPZ80" s="71"/>
      <c r="VQB80" s="65"/>
      <c r="VQC80" s="69"/>
      <c r="VQD80" s="69"/>
      <c r="VQE80" s="70"/>
      <c r="VQF80" s="70"/>
      <c r="VQG80" s="70"/>
      <c r="VQH80" s="71"/>
      <c r="VQJ80" s="65"/>
      <c r="VQK80" s="69"/>
      <c r="VQL80" s="69"/>
      <c r="VQM80" s="70"/>
      <c r="VQN80" s="70"/>
      <c r="VQO80" s="70"/>
      <c r="VQP80" s="71"/>
      <c r="VQR80" s="65"/>
      <c r="VQS80" s="69"/>
      <c r="VQT80" s="69"/>
      <c r="VQU80" s="70"/>
      <c r="VQV80" s="70"/>
      <c r="VQW80" s="70"/>
      <c r="VQX80" s="71"/>
      <c r="VQZ80" s="65"/>
      <c r="VRA80" s="69"/>
      <c r="VRB80" s="69"/>
      <c r="VRC80" s="70"/>
      <c r="VRD80" s="70"/>
      <c r="VRE80" s="70"/>
      <c r="VRF80" s="71"/>
      <c r="VRH80" s="65"/>
      <c r="VRI80" s="69"/>
      <c r="VRJ80" s="69"/>
      <c r="VRK80" s="70"/>
      <c r="VRL80" s="70"/>
      <c r="VRM80" s="70"/>
      <c r="VRN80" s="71"/>
      <c r="VRP80" s="65"/>
      <c r="VRQ80" s="69"/>
      <c r="VRR80" s="69"/>
      <c r="VRS80" s="70"/>
      <c r="VRT80" s="70"/>
      <c r="VRU80" s="70"/>
      <c r="VRV80" s="71"/>
      <c r="VRX80" s="65"/>
      <c r="VRY80" s="69"/>
      <c r="VRZ80" s="69"/>
      <c r="VSA80" s="70"/>
      <c r="VSB80" s="70"/>
      <c r="VSC80" s="70"/>
      <c r="VSD80" s="71"/>
      <c r="VSF80" s="65"/>
      <c r="VSG80" s="69"/>
      <c r="VSH80" s="69"/>
      <c r="VSI80" s="70"/>
      <c r="VSJ80" s="70"/>
      <c r="VSK80" s="70"/>
      <c r="VSL80" s="71"/>
      <c r="VSN80" s="65"/>
      <c r="VSO80" s="69"/>
      <c r="VSP80" s="69"/>
      <c r="VSQ80" s="70"/>
      <c r="VSR80" s="70"/>
      <c r="VSS80" s="70"/>
      <c r="VST80" s="71"/>
      <c r="VSV80" s="65"/>
      <c r="VSW80" s="69"/>
      <c r="VSX80" s="69"/>
      <c r="VSY80" s="70"/>
      <c r="VSZ80" s="70"/>
      <c r="VTA80" s="70"/>
      <c r="VTB80" s="71"/>
      <c r="VTD80" s="65"/>
      <c r="VTE80" s="69"/>
      <c r="VTF80" s="69"/>
      <c r="VTG80" s="70"/>
      <c r="VTH80" s="70"/>
      <c r="VTI80" s="70"/>
      <c r="VTJ80" s="71"/>
      <c r="VTL80" s="65"/>
      <c r="VTM80" s="69"/>
      <c r="VTN80" s="69"/>
      <c r="VTO80" s="70"/>
      <c r="VTP80" s="70"/>
      <c r="VTQ80" s="70"/>
      <c r="VTR80" s="71"/>
      <c r="VTT80" s="65"/>
      <c r="VTU80" s="69"/>
      <c r="VTV80" s="69"/>
      <c r="VTW80" s="70"/>
      <c r="VTX80" s="70"/>
      <c r="VTY80" s="70"/>
      <c r="VTZ80" s="71"/>
      <c r="VUB80" s="65"/>
      <c r="VUC80" s="69"/>
      <c r="VUD80" s="69"/>
      <c r="VUE80" s="70"/>
      <c r="VUF80" s="70"/>
      <c r="VUG80" s="70"/>
      <c r="VUH80" s="71"/>
      <c r="VUJ80" s="65"/>
      <c r="VUK80" s="69"/>
      <c r="VUL80" s="69"/>
      <c r="VUM80" s="70"/>
      <c r="VUN80" s="70"/>
      <c r="VUO80" s="70"/>
      <c r="VUP80" s="71"/>
      <c r="VUR80" s="65"/>
      <c r="VUS80" s="69"/>
      <c r="VUT80" s="69"/>
      <c r="VUU80" s="70"/>
      <c r="VUV80" s="70"/>
      <c r="VUW80" s="70"/>
      <c r="VUX80" s="71"/>
      <c r="VUZ80" s="65"/>
      <c r="VVA80" s="69"/>
      <c r="VVB80" s="69"/>
      <c r="VVC80" s="70"/>
      <c r="VVD80" s="70"/>
      <c r="VVE80" s="70"/>
      <c r="VVF80" s="71"/>
      <c r="VVH80" s="65"/>
      <c r="VVI80" s="69"/>
      <c r="VVJ80" s="69"/>
      <c r="VVK80" s="70"/>
      <c r="VVL80" s="70"/>
      <c r="VVM80" s="70"/>
      <c r="VVN80" s="71"/>
      <c r="VVP80" s="65"/>
      <c r="VVQ80" s="69"/>
      <c r="VVR80" s="69"/>
      <c r="VVS80" s="70"/>
      <c r="VVT80" s="70"/>
      <c r="VVU80" s="70"/>
      <c r="VVV80" s="71"/>
      <c r="VVX80" s="65"/>
      <c r="VVY80" s="69"/>
      <c r="VVZ80" s="69"/>
      <c r="VWA80" s="70"/>
      <c r="VWB80" s="70"/>
      <c r="VWC80" s="70"/>
      <c r="VWD80" s="71"/>
      <c r="VWF80" s="65"/>
      <c r="VWG80" s="69"/>
      <c r="VWH80" s="69"/>
      <c r="VWI80" s="70"/>
      <c r="VWJ80" s="70"/>
      <c r="VWK80" s="70"/>
      <c r="VWL80" s="71"/>
      <c r="VWN80" s="65"/>
      <c r="VWO80" s="69"/>
      <c r="VWP80" s="69"/>
      <c r="VWQ80" s="70"/>
      <c r="VWR80" s="70"/>
      <c r="VWS80" s="70"/>
      <c r="VWT80" s="71"/>
      <c r="VWV80" s="65"/>
      <c r="VWW80" s="69"/>
      <c r="VWX80" s="69"/>
      <c r="VWY80" s="70"/>
      <c r="VWZ80" s="70"/>
      <c r="VXA80" s="70"/>
      <c r="VXB80" s="71"/>
      <c r="VXD80" s="65"/>
      <c r="VXE80" s="69"/>
      <c r="VXF80" s="69"/>
      <c r="VXG80" s="70"/>
      <c r="VXH80" s="70"/>
      <c r="VXI80" s="70"/>
      <c r="VXJ80" s="71"/>
      <c r="VXL80" s="65"/>
      <c r="VXM80" s="69"/>
      <c r="VXN80" s="69"/>
      <c r="VXO80" s="70"/>
      <c r="VXP80" s="70"/>
      <c r="VXQ80" s="70"/>
      <c r="VXR80" s="71"/>
      <c r="VXT80" s="65"/>
      <c r="VXU80" s="69"/>
      <c r="VXV80" s="69"/>
      <c r="VXW80" s="70"/>
      <c r="VXX80" s="70"/>
      <c r="VXY80" s="70"/>
      <c r="VXZ80" s="71"/>
      <c r="VYB80" s="65"/>
      <c r="VYC80" s="69"/>
      <c r="VYD80" s="69"/>
      <c r="VYE80" s="70"/>
      <c r="VYF80" s="70"/>
      <c r="VYG80" s="70"/>
      <c r="VYH80" s="71"/>
      <c r="VYJ80" s="65"/>
      <c r="VYK80" s="69"/>
      <c r="VYL80" s="69"/>
      <c r="VYM80" s="70"/>
      <c r="VYN80" s="70"/>
      <c r="VYO80" s="70"/>
      <c r="VYP80" s="71"/>
      <c r="VYR80" s="65"/>
      <c r="VYS80" s="69"/>
      <c r="VYT80" s="69"/>
      <c r="VYU80" s="70"/>
      <c r="VYV80" s="70"/>
      <c r="VYW80" s="70"/>
      <c r="VYX80" s="71"/>
      <c r="VYZ80" s="65"/>
      <c r="VZA80" s="69"/>
      <c r="VZB80" s="69"/>
      <c r="VZC80" s="70"/>
      <c r="VZD80" s="70"/>
      <c r="VZE80" s="70"/>
      <c r="VZF80" s="71"/>
      <c r="VZH80" s="65"/>
      <c r="VZI80" s="69"/>
      <c r="VZJ80" s="69"/>
      <c r="VZK80" s="70"/>
      <c r="VZL80" s="70"/>
      <c r="VZM80" s="70"/>
      <c r="VZN80" s="71"/>
      <c r="VZP80" s="65"/>
      <c r="VZQ80" s="69"/>
      <c r="VZR80" s="69"/>
      <c r="VZS80" s="70"/>
      <c r="VZT80" s="70"/>
      <c r="VZU80" s="70"/>
      <c r="VZV80" s="71"/>
      <c r="VZX80" s="65"/>
      <c r="VZY80" s="69"/>
      <c r="VZZ80" s="69"/>
      <c r="WAA80" s="70"/>
      <c r="WAB80" s="70"/>
      <c r="WAC80" s="70"/>
      <c r="WAD80" s="71"/>
      <c r="WAF80" s="65"/>
      <c r="WAG80" s="69"/>
      <c r="WAH80" s="69"/>
      <c r="WAI80" s="70"/>
      <c r="WAJ80" s="70"/>
      <c r="WAK80" s="70"/>
      <c r="WAL80" s="71"/>
      <c r="WAN80" s="65"/>
      <c r="WAO80" s="69"/>
      <c r="WAP80" s="69"/>
      <c r="WAQ80" s="70"/>
      <c r="WAR80" s="70"/>
      <c r="WAS80" s="70"/>
      <c r="WAT80" s="71"/>
      <c r="WAV80" s="65"/>
      <c r="WAW80" s="69"/>
      <c r="WAX80" s="69"/>
      <c r="WAY80" s="70"/>
      <c r="WAZ80" s="70"/>
      <c r="WBA80" s="70"/>
      <c r="WBB80" s="71"/>
      <c r="WBD80" s="65"/>
      <c r="WBE80" s="69"/>
      <c r="WBF80" s="69"/>
      <c r="WBG80" s="70"/>
      <c r="WBH80" s="70"/>
      <c r="WBI80" s="70"/>
      <c r="WBJ80" s="71"/>
      <c r="WBL80" s="65"/>
      <c r="WBM80" s="69"/>
      <c r="WBN80" s="69"/>
      <c r="WBO80" s="70"/>
      <c r="WBP80" s="70"/>
      <c r="WBQ80" s="70"/>
      <c r="WBR80" s="71"/>
      <c r="WBT80" s="65"/>
      <c r="WBU80" s="69"/>
      <c r="WBV80" s="69"/>
      <c r="WBW80" s="70"/>
      <c r="WBX80" s="70"/>
      <c r="WBY80" s="70"/>
      <c r="WBZ80" s="71"/>
      <c r="WCB80" s="65"/>
      <c r="WCC80" s="69"/>
      <c r="WCD80" s="69"/>
      <c r="WCE80" s="70"/>
      <c r="WCF80" s="70"/>
      <c r="WCG80" s="70"/>
      <c r="WCH80" s="71"/>
      <c r="WCJ80" s="65"/>
      <c r="WCK80" s="69"/>
      <c r="WCL80" s="69"/>
      <c r="WCM80" s="70"/>
      <c r="WCN80" s="70"/>
      <c r="WCO80" s="70"/>
      <c r="WCP80" s="71"/>
      <c r="WCR80" s="65"/>
      <c r="WCS80" s="69"/>
      <c r="WCT80" s="69"/>
      <c r="WCU80" s="70"/>
      <c r="WCV80" s="70"/>
      <c r="WCW80" s="70"/>
      <c r="WCX80" s="71"/>
      <c r="WCZ80" s="65"/>
      <c r="WDA80" s="69"/>
      <c r="WDB80" s="69"/>
      <c r="WDC80" s="70"/>
      <c r="WDD80" s="70"/>
      <c r="WDE80" s="70"/>
      <c r="WDF80" s="71"/>
      <c r="WDH80" s="65"/>
      <c r="WDI80" s="69"/>
      <c r="WDJ80" s="69"/>
      <c r="WDK80" s="70"/>
      <c r="WDL80" s="70"/>
      <c r="WDM80" s="70"/>
      <c r="WDN80" s="71"/>
      <c r="WDP80" s="65"/>
      <c r="WDQ80" s="69"/>
      <c r="WDR80" s="69"/>
      <c r="WDS80" s="70"/>
      <c r="WDT80" s="70"/>
      <c r="WDU80" s="70"/>
      <c r="WDV80" s="71"/>
      <c r="WDX80" s="65"/>
      <c r="WDY80" s="69"/>
      <c r="WDZ80" s="69"/>
      <c r="WEA80" s="70"/>
      <c r="WEB80" s="70"/>
      <c r="WEC80" s="70"/>
      <c r="WED80" s="71"/>
      <c r="WEF80" s="65"/>
      <c r="WEG80" s="69"/>
      <c r="WEH80" s="69"/>
      <c r="WEI80" s="70"/>
      <c r="WEJ80" s="70"/>
      <c r="WEK80" s="70"/>
      <c r="WEL80" s="71"/>
      <c r="WEN80" s="65"/>
      <c r="WEO80" s="69"/>
      <c r="WEP80" s="69"/>
      <c r="WEQ80" s="70"/>
      <c r="WER80" s="70"/>
      <c r="WES80" s="70"/>
      <c r="WET80" s="71"/>
      <c r="WEV80" s="65"/>
      <c r="WEW80" s="69"/>
      <c r="WEX80" s="69"/>
      <c r="WEY80" s="70"/>
      <c r="WEZ80" s="70"/>
      <c r="WFA80" s="70"/>
      <c r="WFB80" s="71"/>
      <c r="WFD80" s="65"/>
      <c r="WFE80" s="69"/>
      <c r="WFF80" s="69"/>
      <c r="WFG80" s="70"/>
      <c r="WFH80" s="70"/>
      <c r="WFI80" s="70"/>
      <c r="WFJ80" s="71"/>
      <c r="WFL80" s="65"/>
      <c r="WFM80" s="69"/>
      <c r="WFN80" s="69"/>
      <c r="WFO80" s="70"/>
      <c r="WFP80" s="70"/>
      <c r="WFQ80" s="70"/>
      <c r="WFR80" s="71"/>
      <c r="WFT80" s="65"/>
      <c r="WFU80" s="69"/>
      <c r="WFV80" s="69"/>
      <c r="WFW80" s="70"/>
      <c r="WFX80" s="70"/>
      <c r="WFY80" s="70"/>
      <c r="WFZ80" s="71"/>
      <c r="WGB80" s="65"/>
      <c r="WGC80" s="69"/>
      <c r="WGD80" s="69"/>
      <c r="WGE80" s="70"/>
      <c r="WGF80" s="70"/>
      <c r="WGG80" s="70"/>
      <c r="WGH80" s="71"/>
      <c r="WGJ80" s="65"/>
      <c r="WGK80" s="69"/>
      <c r="WGL80" s="69"/>
      <c r="WGM80" s="70"/>
      <c r="WGN80" s="70"/>
      <c r="WGO80" s="70"/>
      <c r="WGP80" s="71"/>
      <c r="WGR80" s="65"/>
      <c r="WGS80" s="69"/>
      <c r="WGT80" s="69"/>
      <c r="WGU80" s="70"/>
      <c r="WGV80" s="70"/>
      <c r="WGW80" s="70"/>
      <c r="WGX80" s="71"/>
      <c r="WGZ80" s="65"/>
      <c r="WHA80" s="69"/>
      <c r="WHB80" s="69"/>
      <c r="WHC80" s="70"/>
      <c r="WHD80" s="70"/>
      <c r="WHE80" s="70"/>
      <c r="WHF80" s="71"/>
      <c r="WHH80" s="65"/>
      <c r="WHI80" s="69"/>
      <c r="WHJ80" s="69"/>
      <c r="WHK80" s="70"/>
      <c r="WHL80" s="70"/>
      <c r="WHM80" s="70"/>
      <c r="WHN80" s="71"/>
      <c r="WHP80" s="65"/>
      <c r="WHQ80" s="69"/>
      <c r="WHR80" s="69"/>
      <c r="WHS80" s="70"/>
      <c r="WHT80" s="70"/>
      <c r="WHU80" s="70"/>
      <c r="WHV80" s="71"/>
      <c r="WHX80" s="65"/>
      <c r="WHY80" s="69"/>
      <c r="WHZ80" s="69"/>
      <c r="WIA80" s="70"/>
      <c r="WIB80" s="70"/>
      <c r="WIC80" s="70"/>
      <c r="WID80" s="71"/>
      <c r="WIF80" s="65"/>
      <c r="WIG80" s="69"/>
      <c r="WIH80" s="69"/>
      <c r="WII80" s="70"/>
      <c r="WIJ80" s="70"/>
      <c r="WIK80" s="70"/>
      <c r="WIL80" s="71"/>
      <c r="WIN80" s="65"/>
      <c r="WIO80" s="69"/>
      <c r="WIP80" s="69"/>
      <c r="WIQ80" s="70"/>
      <c r="WIR80" s="70"/>
      <c r="WIS80" s="70"/>
      <c r="WIT80" s="71"/>
      <c r="WIV80" s="65"/>
      <c r="WIW80" s="69"/>
      <c r="WIX80" s="69"/>
      <c r="WIY80" s="70"/>
      <c r="WIZ80" s="70"/>
      <c r="WJA80" s="70"/>
      <c r="WJB80" s="71"/>
      <c r="WJD80" s="65"/>
      <c r="WJE80" s="69"/>
      <c r="WJF80" s="69"/>
      <c r="WJG80" s="70"/>
      <c r="WJH80" s="70"/>
      <c r="WJI80" s="70"/>
      <c r="WJJ80" s="71"/>
      <c r="WJL80" s="65"/>
      <c r="WJM80" s="69"/>
      <c r="WJN80" s="69"/>
      <c r="WJO80" s="70"/>
      <c r="WJP80" s="70"/>
      <c r="WJQ80" s="70"/>
      <c r="WJR80" s="71"/>
      <c r="WJT80" s="65"/>
      <c r="WJU80" s="69"/>
      <c r="WJV80" s="69"/>
      <c r="WJW80" s="70"/>
      <c r="WJX80" s="70"/>
      <c r="WJY80" s="70"/>
      <c r="WJZ80" s="71"/>
      <c r="WKB80" s="65"/>
      <c r="WKC80" s="69"/>
      <c r="WKD80" s="69"/>
      <c r="WKE80" s="70"/>
      <c r="WKF80" s="70"/>
      <c r="WKG80" s="70"/>
      <c r="WKH80" s="71"/>
      <c r="WKJ80" s="65"/>
      <c r="WKK80" s="69"/>
      <c r="WKL80" s="69"/>
      <c r="WKM80" s="70"/>
      <c r="WKN80" s="70"/>
      <c r="WKO80" s="70"/>
      <c r="WKP80" s="71"/>
      <c r="WKR80" s="65"/>
      <c r="WKS80" s="69"/>
      <c r="WKT80" s="69"/>
      <c r="WKU80" s="70"/>
      <c r="WKV80" s="70"/>
      <c r="WKW80" s="70"/>
      <c r="WKX80" s="71"/>
      <c r="WKZ80" s="65"/>
      <c r="WLA80" s="69"/>
      <c r="WLB80" s="69"/>
      <c r="WLC80" s="70"/>
      <c r="WLD80" s="70"/>
      <c r="WLE80" s="70"/>
      <c r="WLF80" s="71"/>
      <c r="WLH80" s="65"/>
      <c r="WLI80" s="69"/>
      <c r="WLJ80" s="69"/>
      <c r="WLK80" s="70"/>
      <c r="WLL80" s="70"/>
      <c r="WLM80" s="70"/>
      <c r="WLN80" s="71"/>
      <c r="WLP80" s="65"/>
      <c r="WLQ80" s="69"/>
      <c r="WLR80" s="69"/>
      <c r="WLS80" s="70"/>
      <c r="WLT80" s="70"/>
      <c r="WLU80" s="70"/>
      <c r="WLV80" s="71"/>
      <c r="WLX80" s="65"/>
      <c r="WLY80" s="69"/>
      <c r="WLZ80" s="69"/>
      <c r="WMA80" s="70"/>
      <c r="WMB80" s="70"/>
      <c r="WMC80" s="70"/>
      <c r="WMD80" s="71"/>
      <c r="WMF80" s="65"/>
      <c r="WMG80" s="69"/>
      <c r="WMH80" s="69"/>
      <c r="WMI80" s="70"/>
      <c r="WMJ80" s="70"/>
      <c r="WMK80" s="70"/>
      <c r="WML80" s="71"/>
      <c r="WMN80" s="65"/>
      <c r="WMO80" s="69"/>
      <c r="WMP80" s="69"/>
      <c r="WMQ80" s="70"/>
      <c r="WMR80" s="70"/>
      <c r="WMS80" s="70"/>
      <c r="WMT80" s="71"/>
      <c r="WMV80" s="65"/>
      <c r="WMW80" s="69"/>
      <c r="WMX80" s="69"/>
      <c r="WMY80" s="70"/>
      <c r="WMZ80" s="70"/>
      <c r="WNA80" s="70"/>
      <c r="WNB80" s="71"/>
      <c r="WND80" s="65"/>
      <c r="WNE80" s="69"/>
      <c r="WNF80" s="69"/>
      <c r="WNG80" s="70"/>
      <c r="WNH80" s="70"/>
      <c r="WNI80" s="70"/>
      <c r="WNJ80" s="71"/>
      <c r="WNL80" s="65"/>
      <c r="WNM80" s="69"/>
      <c r="WNN80" s="69"/>
      <c r="WNO80" s="70"/>
      <c r="WNP80" s="70"/>
      <c r="WNQ80" s="70"/>
      <c r="WNR80" s="71"/>
      <c r="WNT80" s="65"/>
      <c r="WNU80" s="69"/>
      <c r="WNV80" s="69"/>
      <c r="WNW80" s="70"/>
      <c r="WNX80" s="70"/>
      <c r="WNY80" s="70"/>
      <c r="WNZ80" s="71"/>
      <c r="WOB80" s="65"/>
      <c r="WOC80" s="69"/>
      <c r="WOD80" s="69"/>
      <c r="WOE80" s="70"/>
      <c r="WOF80" s="70"/>
      <c r="WOG80" s="70"/>
      <c r="WOH80" s="71"/>
      <c r="WOJ80" s="65"/>
      <c r="WOK80" s="69"/>
      <c r="WOL80" s="69"/>
      <c r="WOM80" s="70"/>
      <c r="WON80" s="70"/>
      <c r="WOO80" s="70"/>
      <c r="WOP80" s="71"/>
      <c r="WOR80" s="65"/>
      <c r="WOS80" s="69"/>
      <c r="WOT80" s="69"/>
      <c r="WOU80" s="70"/>
      <c r="WOV80" s="70"/>
      <c r="WOW80" s="70"/>
      <c r="WOX80" s="71"/>
      <c r="WOZ80" s="65"/>
      <c r="WPA80" s="69"/>
      <c r="WPB80" s="69"/>
      <c r="WPC80" s="70"/>
      <c r="WPD80" s="70"/>
      <c r="WPE80" s="70"/>
      <c r="WPF80" s="71"/>
      <c r="WPH80" s="65"/>
      <c r="WPI80" s="69"/>
      <c r="WPJ80" s="69"/>
      <c r="WPK80" s="70"/>
      <c r="WPL80" s="70"/>
      <c r="WPM80" s="70"/>
      <c r="WPN80" s="71"/>
      <c r="WPP80" s="65"/>
      <c r="WPQ80" s="69"/>
      <c r="WPR80" s="69"/>
      <c r="WPS80" s="70"/>
      <c r="WPT80" s="70"/>
      <c r="WPU80" s="70"/>
      <c r="WPV80" s="71"/>
      <c r="WPX80" s="65"/>
      <c r="WPY80" s="69"/>
      <c r="WPZ80" s="69"/>
      <c r="WQA80" s="70"/>
      <c r="WQB80" s="70"/>
      <c r="WQC80" s="70"/>
      <c r="WQD80" s="71"/>
      <c r="WQF80" s="65"/>
      <c r="WQG80" s="69"/>
      <c r="WQH80" s="69"/>
      <c r="WQI80" s="70"/>
      <c r="WQJ80" s="70"/>
      <c r="WQK80" s="70"/>
      <c r="WQL80" s="71"/>
      <c r="WQN80" s="65"/>
      <c r="WQO80" s="69"/>
      <c r="WQP80" s="69"/>
      <c r="WQQ80" s="70"/>
      <c r="WQR80" s="70"/>
      <c r="WQS80" s="70"/>
      <c r="WQT80" s="71"/>
      <c r="WQV80" s="65"/>
      <c r="WQW80" s="69"/>
      <c r="WQX80" s="69"/>
      <c r="WQY80" s="70"/>
      <c r="WQZ80" s="70"/>
      <c r="WRA80" s="70"/>
      <c r="WRB80" s="71"/>
      <c r="WRD80" s="65"/>
      <c r="WRE80" s="69"/>
      <c r="WRF80" s="69"/>
      <c r="WRG80" s="70"/>
      <c r="WRH80" s="70"/>
      <c r="WRI80" s="70"/>
      <c r="WRJ80" s="71"/>
      <c r="WRL80" s="65"/>
      <c r="WRM80" s="69"/>
      <c r="WRN80" s="69"/>
      <c r="WRO80" s="70"/>
      <c r="WRP80" s="70"/>
      <c r="WRQ80" s="70"/>
      <c r="WRR80" s="71"/>
      <c r="WRT80" s="65"/>
      <c r="WRU80" s="69"/>
      <c r="WRV80" s="69"/>
      <c r="WRW80" s="70"/>
      <c r="WRX80" s="70"/>
      <c r="WRY80" s="70"/>
      <c r="WRZ80" s="71"/>
      <c r="WSB80" s="65"/>
      <c r="WSC80" s="69"/>
      <c r="WSD80" s="69"/>
      <c r="WSE80" s="70"/>
      <c r="WSF80" s="70"/>
      <c r="WSG80" s="70"/>
      <c r="WSH80" s="71"/>
      <c r="WSJ80" s="65"/>
      <c r="WSK80" s="69"/>
      <c r="WSL80" s="69"/>
      <c r="WSM80" s="70"/>
      <c r="WSN80" s="70"/>
      <c r="WSO80" s="70"/>
      <c r="WSP80" s="71"/>
      <c r="WSR80" s="65"/>
      <c r="WSS80" s="69"/>
      <c r="WST80" s="69"/>
      <c r="WSU80" s="70"/>
      <c r="WSV80" s="70"/>
      <c r="WSW80" s="70"/>
      <c r="WSX80" s="71"/>
      <c r="WSZ80" s="65"/>
      <c r="WTA80" s="69"/>
      <c r="WTB80" s="69"/>
      <c r="WTC80" s="70"/>
      <c r="WTD80" s="70"/>
      <c r="WTE80" s="70"/>
      <c r="WTF80" s="71"/>
      <c r="WTH80" s="65"/>
      <c r="WTI80" s="69"/>
      <c r="WTJ80" s="69"/>
      <c r="WTK80" s="70"/>
      <c r="WTL80" s="70"/>
      <c r="WTM80" s="70"/>
      <c r="WTN80" s="71"/>
      <c r="WTP80" s="65"/>
      <c r="WTQ80" s="69"/>
      <c r="WTR80" s="69"/>
      <c r="WTS80" s="70"/>
      <c r="WTT80" s="70"/>
      <c r="WTU80" s="70"/>
      <c r="WTV80" s="71"/>
      <c r="WTX80" s="65"/>
      <c r="WTY80" s="69"/>
      <c r="WTZ80" s="69"/>
      <c r="WUA80" s="70"/>
      <c r="WUB80" s="70"/>
      <c r="WUC80" s="70"/>
      <c r="WUD80" s="71"/>
      <c r="WUF80" s="65"/>
      <c r="WUG80" s="69"/>
      <c r="WUH80" s="69"/>
      <c r="WUI80" s="70"/>
      <c r="WUJ80" s="70"/>
      <c r="WUK80" s="70"/>
      <c r="WUL80" s="71"/>
      <c r="WUN80" s="65"/>
      <c r="WUO80" s="69"/>
      <c r="WUP80" s="69"/>
      <c r="WUQ80" s="70"/>
      <c r="WUR80" s="70"/>
      <c r="WUS80" s="70"/>
      <c r="WUT80" s="71"/>
      <c r="WUV80" s="65"/>
      <c r="WUW80" s="69"/>
      <c r="WUX80" s="69"/>
      <c r="WUY80" s="70"/>
      <c r="WUZ80" s="70"/>
      <c r="WVA80" s="70"/>
      <c r="WVB80" s="71"/>
      <c r="WVD80" s="65"/>
      <c r="WVE80" s="69"/>
      <c r="WVF80" s="69"/>
      <c r="WVG80" s="70"/>
      <c r="WVH80" s="70"/>
      <c r="WVI80" s="70"/>
      <c r="WVJ80" s="71"/>
      <c r="WVL80" s="65"/>
      <c r="WVM80" s="69"/>
      <c r="WVN80" s="69"/>
      <c r="WVO80" s="70"/>
      <c r="WVP80" s="70"/>
      <c r="WVQ80" s="70"/>
      <c r="WVR80" s="71"/>
      <c r="WVT80" s="65"/>
      <c r="WVU80" s="69"/>
      <c r="WVV80" s="69"/>
      <c r="WVW80" s="70"/>
      <c r="WVX80" s="70"/>
      <c r="WVY80" s="70"/>
      <c r="WVZ80" s="71"/>
      <c r="WWB80" s="65"/>
      <c r="WWC80" s="69"/>
      <c r="WWD80" s="69"/>
      <c r="WWE80" s="70"/>
      <c r="WWF80" s="70"/>
      <c r="WWG80" s="70"/>
      <c r="WWH80" s="71"/>
      <c r="WWJ80" s="65"/>
      <c r="WWK80" s="69"/>
      <c r="WWL80" s="69"/>
      <c r="WWM80" s="70"/>
      <c r="WWN80" s="70"/>
      <c r="WWO80" s="70"/>
      <c r="WWP80" s="71"/>
      <c r="WWR80" s="65"/>
      <c r="WWS80" s="69"/>
      <c r="WWT80" s="69"/>
      <c r="WWU80" s="70"/>
      <c r="WWV80" s="70"/>
      <c r="WWW80" s="70"/>
      <c r="WWX80" s="71"/>
      <c r="WWZ80" s="65"/>
      <c r="WXA80" s="69"/>
      <c r="WXB80" s="69"/>
      <c r="WXC80" s="70"/>
      <c r="WXD80" s="70"/>
      <c r="WXE80" s="70"/>
      <c r="WXF80" s="71"/>
      <c r="WXH80" s="65"/>
      <c r="WXI80" s="69"/>
      <c r="WXJ80" s="69"/>
      <c r="WXK80" s="70"/>
      <c r="WXL80" s="70"/>
      <c r="WXM80" s="70"/>
      <c r="WXN80" s="71"/>
      <c r="WXP80" s="65"/>
      <c r="WXQ80" s="69"/>
      <c r="WXR80" s="69"/>
      <c r="WXS80" s="70"/>
      <c r="WXT80" s="70"/>
      <c r="WXU80" s="70"/>
      <c r="WXV80" s="71"/>
      <c r="WXX80" s="65"/>
      <c r="WXY80" s="69"/>
      <c r="WXZ80" s="69"/>
      <c r="WYA80" s="70"/>
      <c r="WYB80" s="70"/>
      <c r="WYC80" s="70"/>
      <c r="WYD80" s="71"/>
      <c r="WYF80" s="65"/>
      <c r="WYG80" s="69"/>
      <c r="WYH80" s="69"/>
      <c r="WYI80" s="70"/>
      <c r="WYJ80" s="70"/>
      <c r="WYK80" s="70"/>
      <c r="WYL80" s="71"/>
      <c r="WYN80" s="65"/>
      <c r="WYO80" s="69"/>
      <c r="WYP80" s="69"/>
      <c r="WYQ80" s="70"/>
      <c r="WYR80" s="70"/>
      <c r="WYS80" s="70"/>
      <c r="WYT80" s="71"/>
      <c r="WYV80" s="65"/>
      <c r="WYW80" s="69"/>
      <c r="WYX80" s="69"/>
      <c r="WYY80" s="70"/>
      <c r="WYZ80" s="70"/>
      <c r="WZA80" s="70"/>
      <c r="WZB80" s="71"/>
      <c r="WZD80" s="65"/>
      <c r="WZE80" s="69"/>
      <c r="WZF80" s="69"/>
      <c r="WZG80" s="70"/>
      <c r="WZH80" s="70"/>
      <c r="WZI80" s="70"/>
      <c r="WZJ80" s="71"/>
      <c r="WZL80" s="65"/>
      <c r="WZM80" s="69"/>
      <c r="WZN80" s="69"/>
      <c r="WZO80" s="70"/>
      <c r="WZP80" s="70"/>
      <c r="WZQ80" s="70"/>
      <c r="WZR80" s="71"/>
      <c r="WZT80" s="65"/>
      <c r="WZU80" s="69"/>
      <c r="WZV80" s="69"/>
      <c r="WZW80" s="70"/>
      <c r="WZX80" s="70"/>
      <c r="WZY80" s="70"/>
      <c r="WZZ80" s="71"/>
      <c r="XAB80" s="65"/>
      <c r="XAC80" s="69"/>
      <c r="XAD80" s="69"/>
      <c r="XAE80" s="70"/>
      <c r="XAF80" s="70"/>
      <c r="XAG80" s="70"/>
      <c r="XAH80" s="71"/>
      <c r="XAJ80" s="65"/>
      <c r="XAK80" s="69"/>
      <c r="XAL80" s="69"/>
      <c r="XAM80" s="70"/>
      <c r="XAN80" s="70"/>
      <c r="XAO80" s="70"/>
      <c r="XAP80" s="71"/>
      <c r="XAR80" s="65"/>
      <c r="XAS80" s="69"/>
      <c r="XAT80" s="69"/>
      <c r="XAU80" s="70"/>
      <c r="XAV80" s="70"/>
      <c r="XAW80" s="70"/>
      <c r="XAX80" s="71"/>
      <c r="XAZ80" s="65"/>
      <c r="XBA80" s="69"/>
      <c r="XBB80" s="69"/>
      <c r="XBC80" s="70"/>
      <c r="XBD80" s="70"/>
      <c r="XBE80" s="70"/>
      <c r="XBF80" s="71"/>
      <c r="XBH80" s="65"/>
      <c r="XBI80" s="69"/>
      <c r="XBJ80" s="69"/>
      <c r="XBK80" s="70"/>
      <c r="XBL80" s="70"/>
      <c r="XBM80" s="70"/>
      <c r="XBN80" s="71"/>
      <c r="XBP80" s="65"/>
      <c r="XBQ80" s="69"/>
      <c r="XBR80" s="69"/>
      <c r="XBS80" s="70"/>
      <c r="XBT80" s="70"/>
      <c r="XBU80" s="70"/>
      <c r="XBV80" s="71"/>
      <c r="XBX80" s="65"/>
      <c r="XBY80" s="69"/>
      <c r="XBZ80" s="69"/>
      <c r="XCA80" s="70"/>
      <c r="XCB80" s="70"/>
      <c r="XCC80" s="70"/>
      <c r="XCD80" s="71"/>
      <c r="XCF80" s="65"/>
      <c r="XCG80" s="69"/>
      <c r="XCH80" s="69"/>
      <c r="XCI80" s="70"/>
      <c r="XCJ80" s="70"/>
      <c r="XCK80" s="70"/>
      <c r="XCL80" s="71"/>
      <c r="XCN80" s="65"/>
      <c r="XCO80" s="69"/>
      <c r="XCP80" s="69"/>
      <c r="XCQ80" s="70"/>
      <c r="XCR80" s="70"/>
      <c r="XCS80" s="70"/>
      <c r="XCT80" s="71"/>
      <c r="XCV80" s="65"/>
      <c r="XCW80" s="69"/>
      <c r="XCX80" s="69"/>
      <c r="XCY80" s="70"/>
      <c r="XCZ80" s="70"/>
      <c r="XDA80" s="70"/>
      <c r="XDB80" s="71"/>
      <c r="XDD80" s="65"/>
      <c r="XDE80" s="69"/>
      <c r="XDF80" s="69"/>
      <c r="XDG80" s="70"/>
      <c r="XDH80" s="70"/>
      <c r="XDI80" s="70"/>
      <c r="XDJ80" s="71"/>
      <c r="XDL80" s="65"/>
      <c r="XDM80" s="69"/>
      <c r="XDN80" s="69"/>
      <c r="XDO80" s="70"/>
      <c r="XDP80" s="70"/>
      <c r="XDQ80" s="70"/>
      <c r="XDR80" s="71"/>
      <c r="XDT80" s="65"/>
      <c r="XDU80" s="69"/>
      <c r="XDV80" s="69"/>
      <c r="XDW80" s="70"/>
      <c r="XDX80" s="70"/>
      <c r="XDY80" s="70"/>
      <c r="XDZ80" s="71"/>
      <c r="XEB80" s="65"/>
      <c r="XEC80" s="69"/>
      <c r="XED80" s="69"/>
      <c r="XEE80" s="70"/>
      <c r="XEF80" s="70"/>
      <c r="XEG80" s="70"/>
      <c r="XEH80" s="71"/>
      <c r="XEJ80" s="65"/>
      <c r="XEK80" s="69"/>
      <c r="XEL80" s="69"/>
      <c r="XEM80" s="70"/>
      <c r="XEN80" s="70"/>
      <c r="XEO80" s="70"/>
      <c r="XEP80" s="71"/>
      <c r="XER80" s="65"/>
      <c r="XES80" s="69"/>
      <c r="XET80" s="69"/>
      <c r="XEU80" s="70"/>
      <c r="XEV80" s="70"/>
      <c r="XEW80" s="70"/>
      <c r="XEX80" s="71"/>
      <c r="XEZ80" s="65"/>
      <c r="XFA80" s="69"/>
      <c r="XFB80" s="69"/>
      <c r="XFC80" s="70"/>
      <c r="XFD80" s="70"/>
    </row>
    <row r="81" spans="1:16384" s="64" customFormat="1" ht="24" customHeight="1" x14ac:dyDescent="0.2">
      <c r="A81" s="426">
        <f t="shared" si="4"/>
        <v>72</v>
      </c>
      <c r="B81" s="1134"/>
      <c r="C81" s="1179"/>
      <c r="D81" s="1192" t="s">
        <v>95</v>
      </c>
      <c r="E81" s="1140"/>
      <c r="F81" s="1141"/>
      <c r="G81" s="62"/>
      <c r="H81" s="62"/>
      <c r="I81" s="62"/>
      <c r="J81" s="62"/>
      <c r="K81" s="57">
        <f t="shared" si="5"/>
        <v>0</v>
      </c>
      <c r="L81" s="65"/>
      <c r="M81" s="69"/>
      <c r="N81" s="69"/>
      <c r="O81" s="70"/>
      <c r="P81" s="70"/>
      <c r="Q81" s="70"/>
      <c r="R81" s="71"/>
      <c r="T81" s="65"/>
      <c r="U81" s="69"/>
      <c r="V81" s="69"/>
      <c r="W81" s="70"/>
      <c r="X81" s="70"/>
      <c r="Y81" s="70"/>
      <c r="Z81" s="71"/>
      <c r="AB81" s="65"/>
      <c r="AC81" s="69"/>
      <c r="AD81" s="69"/>
      <c r="AE81" s="70"/>
      <c r="AF81" s="70"/>
      <c r="AG81" s="70"/>
      <c r="AH81" s="71"/>
      <c r="AJ81" s="65"/>
      <c r="AK81" s="69"/>
      <c r="AL81" s="69"/>
      <c r="AM81" s="70"/>
      <c r="AN81" s="70"/>
      <c r="AO81" s="70"/>
      <c r="AP81" s="71"/>
      <c r="AR81" s="65"/>
      <c r="AS81" s="69"/>
      <c r="AT81" s="69"/>
      <c r="AU81" s="70"/>
      <c r="AV81" s="70"/>
      <c r="AW81" s="70"/>
      <c r="AX81" s="71"/>
      <c r="AZ81" s="65"/>
      <c r="BA81" s="69"/>
      <c r="BB81" s="69"/>
      <c r="BC81" s="70"/>
      <c r="BD81" s="70"/>
      <c r="BE81" s="70"/>
      <c r="BF81" s="71"/>
      <c r="BH81" s="65"/>
      <c r="BI81" s="69"/>
      <c r="BJ81" s="69"/>
      <c r="BK81" s="70"/>
      <c r="BL81" s="70"/>
      <c r="BM81" s="70"/>
      <c r="BN81" s="71"/>
      <c r="BP81" s="65"/>
      <c r="BQ81" s="69"/>
      <c r="BR81" s="69"/>
      <c r="BS81" s="70"/>
      <c r="BT81" s="70"/>
      <c r="BU81" s="70"/>
      <c r="BV81" s="71"/>
      <c r="BX81" s="65"/>
      <c r="BY81" s="69"/>
      <c r="BZ81" s="69"/>
      <c r="CA81" s="70"/>
      <c r="CB81" s="70"/>
      <c r="CC81" s="70"/>
      <c r="CD81" s="71"/>
      <c r="CF81" s="65"/>
      <c r="CG81" s="69"/>
      <c r="CH81" s="69"/>
      <c r="CI81" s="70"/>
      <c r="CJ81" s="70"/>
      <c r="CK81" s="70"/>
      <c r="CL81" s="71"/>
      <c r="CN81" s="65"/>
      <c r="CO81" s="69"/>
      <c r="CP81" s="69"/>
      <c r="CQ81" s="70"/>
      <c r="CR81" s="70"/>
      <c r="CS81" s="70"/>
      <c r="CT81" s="71"/>
      <c r="CV81" s="65"/>
      <c r="CW81" s="69"/>
      <c r="CX81" s="69"/>
      <c r="CY81" s="70"/>
      <c r="CZ81" s="70"/>
      <c r="DA81" s="70"/>
      <c r="DB81" s="71"/>
      <c r="DD81" s="65"/>
      <c r="DE81" s="69"/>
      <c r="DF81" s="69"/>
      <c r="DG81" s="70"/>
      <c r="DH81" s="70"/>
      <c r="DI81" s="70"/>
      <c r="DJ81" s="71"/>
      <c r="DL81" s="65"/>
      <c r="DM81" s="69"/>
      <c r="DN81" s="69"/>
      <c r="DO81" s="70"/>
      <c r="DP81" s="70"/>
      <c r="DQ81" s="70"/>
      <c r="DR81" s="71"/>
      <c r="DT81" s="65"/>
      <c r="DU81" s="69"/>
      <c r="DV81" s="69"/>
      <c r="DW81" s="70"/>
      <c r="DX81" s="70"/>
      <c r="DY81" s="70"/>
      <c r="DZ81" s="71"/>
      <c r="EB81" s="65"/>
      <c r="EC81" s="69"/>
      <c r="ED81" s="69"/>
      <c r="EE81" s="70"/>
      <c r="EF81" s="70"/>
      <c r="EG81" s="70"/>
      <c r="EH81" s="71"/>
      <c r="EJ81" s="65"/>
      <c r="EK81" s="69"/>
      <c r="EL81" s="69"/>
      <c r="EM81" s="70"/>
      <c r="EN81" s="70"/>
      <c r="EO81" s="70"/>
      <c r="EP81" s="71"/>
      <c r="ER81" s="65"/>
      <c r="ES81" s="69"/>
      <c r="ET81" s="69"/>
      <c r="EU81" s="70"/>
      <c r="EV81" s="70"/>
      <c r="EW81" s="70"/>
      <c r="EX81" s="71"/>
      <c r="EZ81" s="65"/>
      <c r="FA81" s="69"/>
      <c r="FB81" s="69"/>
      <c r="FC81" s="70"/>
      <c r="FD81" s="70"/>
      <c r="FE81" s="70"/>
      <c r="FF81" s="71"/>
      <c r="FH81" s="65"/>
      <c r="FI81" s="69"/>
      <c r="FJ81" s="69"/>
      <c r="FK81" s="70"/>
      <c r="FL81" s="70"/>
      <c r="FM81" s="70"/>
      <c r="FN81" s="71"/>
      <c r="FP81" s="65"/>
      <c r="FQ81" s="69"/>
      <c r="FR81" s="69"/>
      <c r="FS81" s="70"/>
      <c r="FT81" s="70"/>
      <c r="FU81" s="70"/>
      <c r="FV81" s="71"/>
      <c r="FX81" s="65"/>
      <c r="FY81" s="69"/>
      <c r="FZ81" s="69"/>
      <c r="GA81" s="70"/>
      <c r="GB81" s="70"/>
      <c r="GC81" s="70"/>
      <c r="GD81" s="71"/>
      <c r="GF81" s="65"/>
      <c r="GG81" s="69"/>
      <c r="GH81" s="69"/>
      <c r="GI81" s="70"/>
      <c r="GJ81" s="70"/>
      <c r="GK81" s="70"/>
      <c r="GL81" s="71"/>
      <c r="GN81" s="65"/>
      <c r="GO81" s="69"/>
      <c r="GP81" s="69"/>
      <c r="GQ81" s="70"/>
      <c r="GR81" s="70"/>
      <c r="GS81" s="70"/>
      <c r="GT81" s="71"/>
      <c r="GV81" s="65"/>
      <c r="GW81" s="69"/>
      <c r="GX81" s="69"/>
      <c r="GY81" s="70"/>
      <c r="GZ81" s="70"/>
      <c r="HA81" s="70"/>
      <c r="HB81" s="71"/>
      <c r="HD81" s="65"/>
      <c r="HE81" s="69"/>
      <c r="HF81" s="69"/>
      <c r="HG81" s="70"/>
      <c r="HH81" s="70"/>
      <c r="HI81" s="70"/>
      <c r="HJ81" s="71"/>
      <c r="HL81" s="65"/>
      <c r="HM81" s="69"/>
      <c r="HN81" s="69"/>
      <c r="HO81" s="70"/>
      <c r="HP81" s="70"/>
      <c r="HQ81" s="70"/>
      <c r="HR81" s="71"/>
      <c r="HT81" s="65"/>
      <c r="HU81" s="69"/>
      <c r="HV81" s="69"/>
      <c r="HW81" s="70"/>
      <c r="HX81" s="70"/>
      <c r="HY81" s="70"/>
      <c r="HZ81" s="71"/>
      <c r="IB81" s="65"/>
      <c r="IC81" s="69"/>
      <c r="ID81" s="69"/>
      <c r="IE81" s="70"/>
      <c r="IF81" s="70"/>
      <c r="IG81" s="70"/>
      <c r="IH81" s="71"/>
      <c r="IJ81" s="65"/>
      <c r="IK81" s="69"/>
      <c r="IL81" s="69"/>
      <c r="IM81" s="70"/>
      <c r="IN81" s="70"/>
      <c r="IO81" s="70"/>
      <c r="IP81" s="71"/>
      <c r="IR81" s="65"/>
      <c r="IS81" s="69"/>
      <c r="IT81" s="69"/>
      <c r="IU81" s="70"/>
      <c r="IV81" s="70"/>
      <c r="IW81" s="70"/>
      <c r="IX81" s="71"/>
      <c r="IZ81" s="65"/>
      <c r="JA81" s="69"/>
      <c r="JB81" s="69"/>
      <c r="JC81" s="70"/>
      <c r="JD81" s="70"/>
      <c r="JE81" s="70"/>
      <c r="JF81" s="71"/>
      <c r="JH81" s="65"/>
      <c r="JI81" s="69"/>
      <c r="JJ81" s="69"/>
      <c r="JK81" s="70"/>
      <c r="JL81" s="70"/>
      <c r="JM81" s="70"/>
      <c r="JN81" s="71"/>
      <c r="JP81" s="65"/>
      <c r="JQ81" s="69"/>
      <c r="JR81" s="69"/>
      <c r="JS81" s="70"/>
      <c r="JT81" s="70"/>
      <c r="JU81" s="70"/>
      <c r="JV81" s="71"/>
      <c r="JX81" s="65"/>
      <c r="JY81" s="69"/>
      <c r="JZ81" s="69"/>
      <c r="KA81" s="70"/>
      <c r="KB81" s="70"/>
      <c r="KC81" s="70"/>
      <c r="KD81" s="71"/>
      <c r="KF81" s="65"/>
      <c r="KG81" s="69"/>
      <c r="KH81" s="69"/>
      <c r="KI81" s="70"/>
      <c r="KJ81" s="70"/>
      <c r="KK81" s="70"/>
      <c r="KL81" s="71"/>
      <c r="KN81" s="65"/>
      <c r="KO81" s="69"/>
      <c r="KP81" s="69"/>
      <c r="KQ81" s="70"/>
      <c r="KR81" s="70"/>
      <c r="KS81" s="70"/>
      <c r="KT81" s="71"/>
      <c r="KV81" s="65"/>
      <c r="KW81" s="69"/>
      <c r="KX81" s="69"/>
      <c r="KY81" s="70"/>
      <c r="KZ81" s="70"/>
      <c r="LA81" s="70"/>
      <c r="LB81" s="71"/>
      <c r="LD81" s="65"/>
      <c r="LE81" s="69"/>
      <c r="LF81" s="69"/>
      <c r="LG81" s="70"/>
      <c r="LH81" s="70"/>
      <c r="LI81" s="70"/>
      <c r="LJ81" s="71"/>
      <c r="LL81" s="65"/>
      <c r="LM81" s="69"/>
      <c r="LN81" s="69"/>
      <c r="LO81" s="70"/>
      <c r="LP81" s="70"/>
      <c r="LQ81" s="70"/>
      <c r="LR81" s="71"/>
      <c r="LT81" s="65"/>
      <c r="LU81" s="69"/>
      <c r="LV81" s="69"/>
      <c r="LW81" s="70"/>
      <c r="LX81" s="70"/>
      <c r="LY81" s="70"/>
      <c r="LZ81" s="71"/>
      <c r="MB81" s="65"/>
      <c r="MC81" s="69"/>
      <c r="MD81" s="69"/>
      <c r="ME81" s="70"/>
      <c r="MF81" s="70"/>
      <c r="MG81" s="70"/>
      <c r="MH81" s="71"/>
      <c r="MJ81" s="65"/>
      <c r="MK81" s="69"/>
      <c r="ML81" s="69"/>
      <c r="MM81" s="70"/>
      <c r="MN81" s="70"/>
      <c r="MO81" s="70"/>
      <c r="MP81" s="71"/>
      <c r="MR81" s="65"/>
      <c r="MS81" s="69"/>
      <c r="MT81" s="69"/>
      <c r="MU81" s="70"/>
      <c r="MV81" s="70"/>
      <c r="MW81" s="70"/>
      <c r="MX81" s="71"/>
      <c r="MZ81" s="65"/>
      <c r="NA81" s="69"/>
      <c r="NB81" s="69"/>
      <c r="NC81" s="70"/>
      <c r="ND81" s="70"/>
      <c r="NE81" s="70"/>
      <c r="NF81" s="71"/>
      <c r="NH81" s="65"/>
      <c r="NI81" s="69"/>
      <c r="NJ81" s="69"/>
      <c r="NK81" s="70"/>
      <c r="NL81" s="70"/>
      <c r="NM81" s="70"/>
      <c r="NN81" s="71"/>
      <c r="NP81" s="65"/>
      <c r="NQ81" s="69"/>
      <c r="NR81" s="69"/>
      <c r="NS81" s="70"/>
      <c r="NT81" s="70"/>
      <c r="NU81" s="70"/>
      <c r="NV81" s="71"/>
      <c r="NX81" s="65"/>
      <c r="NY81" s="69"/>
      <c r="NZ81" s="69"/>
      <c r="OA81" s="70"/>
      <c r="OB81" s="70"/>
      <c r="OC81" s="70"/>
      <c r="OD81" s="71"/>
      <c r="OF81" s="65"/>
      <c r="OG81" s="69"/>
      <c r="OH81" s="69"/>
      <c r="OI81" s="70"/>
      <c r="OJ81" s="70"/>
      <c r="OK81" s="70"/>
      <c r="OL81" s="71"/>
      <c r="ON81" s="65"/>
      <c r="OO81" s="69"/>
      <c r="OP81" s="69"/>
      <c r="OQ81" s="70"/>
      <c r="OR81" s="70"/>
      <c r="OS81" s="70"/>
      <c r="OT81" s="71"/>
      <c r="OV81" s="65"/>
      <c r="OW81" s="69"/>
      <c r="OX81" s="69"/>
      <c r="OY81" s="70"/>
      <c r="OZ81" s="70"/>
      <c r="PA81" s="70"/>
      <c r="PB81" s="71"/>
      <c r="PD81" s="65"/>
      <c r="PE81" s="69"/>
      <c r="PF81" s="69"/>
      <c r="PG81" s="70"/>
      <c r="PH81" s="70"/>
      <c r="PI81" s="70"/>
      <c r="PJ81" s="71"/>
      <c r="PL81" s="65"/>
      <c r="PM81" s="69"/>
      <c r="PN81" s="69"/>
      <c r="PO81" s="70"/>
      <c r="PP81" s="70"/>
      <c r="PQ81" s="70"/>
      <c r="PR81" s="71"/>
      <c r="PT81" s="65"/>
      <c r="PU81" s="69"/>
      <c r="PV81" s="69"/>
      <c r="PW81" s="70"/>
      <c r="PX81" s="70"/>
      <c r="PY81" s="70"/>
      <c r="PZ81" s="71"/>
      <c r="QB81" s="65"/>
      <c r="QC81" s="69"/>
      <c r="QD81" s="69"/>
      <c r="QE81" s="70"/>
      <c r="QF81" s="70"/>
      <c r="QG81" s="70"/>
      <c r="QH81" s="71"/>
      <c r="QJ81" s="65"/>
      <c r="QK81" s="69"/>
      <c r="QL81" s="69"/>
      <c r="QM81" s="70"/>
      <c r="QN81" s="70"/>
      <c r="QO81" s="70"/>
      <c r="QP81" s="71"/>
      <c r="QR81" s="65"/>
      <c r="QS81" s="69"/>
      <c r="QT81" s="69"/>
      <c r="QU81" s="70"/>
      <c r="QV81" s="70"/>
      <c r="QW81" s="70"/>
      <c r="QX81" s="71"/>
      <c r="QZ81" s="65"/>
      <c r="RA81" s="69"/>
      <c r="RB81" s="69"/>
      <c r="RC81" s="70"/>
      <c r="RD81" s="70"/>
      <c r="RE81" s="70"/>
      <c r="RF81" s="71"/>
      <c r="RH81" s="65"/>
      <c r="RI81" s="69"/>
      <c r="RJ81" s="69"/>
      <c r="RK81" s="70"/>
      <c r="RL81" s="70"/>
      <c r="RM81" s="70"/>
      <c r="RN81" s="71"/>
      <c r="RP81" s="65"/>
      <c r="RQ81" s="69"/>
      <c r="RR81" s="69"/>
      <c r="RS81" s="70"/>
      <c r="RT81" s="70"/>
      <c r="RU81" s="70"/>
      <c r="RV81" s="71"/>
      <c r="RX81" s="65"/>
      <c r="RY81" s="69"/>
      <c r="RZ81" s="69"/>
      <c r="SA81" s="70"/>
      <c r="SB81" s="70"/>
      <c r="SC81" s="70"/>
      <c r="SD81" s="71"/>
      <c r="SF81" s="65"/>
      <c r="SG81" s="69"/>
      <c r="SH81" s="69"/>
      <c r="SI81" s="70"/>
      <c r="SJ81" s="70"/>
      <c r="SK81" s="70"/>
      <c r="SL81" s="71"/>
      <c r="SN81" s="65"/>
      <c r="SO81" s="69"/>
      <c r="SP81" s="69"/>
      <c r="SQ81" s="70"/>
      <c r="SR81" s="70"/>
      <c r="SS81" s="70"/>
      <c r="ST81" s="71"/>
      <c r="SV81" s="65"/>
      <c r="SW81" s="69"/>
      <c r="SX81" s="69"/>
      <c r="SY81" s="70"/>
      <c r="SZ81" s="70"/>
      <c r="TA81" s="70"/>
      <c r="TB81" s="71"/>
      <c r="TD81" s="65"/>
      <c r="TE81" s="69"/>
      <c r="TF81" s="69"/>
      <c r="TG81" s="70"/>
      <c r="TH81" s="70"/>
      <c r="TI81" s="70"/>
      <c r="TJ81" s="71"/>
      <c r="TL81" s="65"/>
      <c r="TM81" s="69"/>
      <c r="TN81" s="69"/>
      <c r="TO81" s="70"/>
      <c r="TP81" s="70"/>
      <c r="TQ81" s="70"/>
      <c r="TR81" s="71"/>
      <c r="TT81" s="65"/>
      <c r="TU81" s="69"/>
      <c r="TV81" s="69"/>
      <c r="TW81" s="70"/>
      <c r="TX81" s="70"/>
      <c r="TY81" s="70"/>
      <c r="TZ81" s="71"/>
      <c r="UB81" s="65"/>
      <c r="UC81" s="69"/>
      <c r="UD81" s="69"/>
      <c r="UE81" s="70"/>
      <c r="UF81" s="70"/>
      <c r="UG81" s="70"/>
      <c r="UH81" s="71"/>
      <c r="UJ81" s="65"/>
      <c r="UK81" s="69"/>
      <c r="UL81" s="69"/>
      <c r="UM81" s="70"/>
      <c r="UN81" s="70"/>
      <c r="UO81" s="70"/>
      <c r="UP81" s="71"/>
      <c r="UR81" s="65"/>
      <c r="US81" s="69"/>
      <c r="UT81" s="69"/>
      <c r="UU81" s="70"/>
      <c r="UV81" s="70"/>
      <c r="UW81" s="70"/>
      <c r="UX81" s="71"/>
      <c r="UZ81" s="65"/>
      <c r="VA81" s="69"/>
      <c r="VB81" s="69"/>
      <c r="VC81" s="70"/>
      <c r="VD81" s="70"/>
      <c r="VE81" s="70"/>
      <c r="VF81" s="71"/>
      <c r="VH81" s="65"/>
      <c r="VI81" s="69"/>
      <c r="VJ81" s="69"/>
      <c r="VK81" s="70"/>
      <c r="VL81" s="70"/>
      <c r="VM81" s="70"/>
      <c r="VN81" s="71"/>
      <c r="VP81" s="65"/>
      <c r="VQ81" s="69"/>
      <c r="VR81" s="69"/>
      <c r="VS81" s="70"/>
      <c r="VT81" s="70"/>
      <c r="VU81" s="70"/>
      <c r="VV81" s="71"/>
      <c r="VX81" s="65"/>
      <c r="VY81" s="69"/>
      <c r="VZ81" s="69"/>
      <c r="WA81" s="70"/>
      <c r="WB81" s="70"/>
      <c r="WC81" s="70"/>
      <c r="WD81" s="71"/>
      <c r="WF81" s="65"/>
      <c r="WG81" s="69"/>
      <c r="WH81" s="69"/>
      <c r="WI81" s="70"/>
      <c r="WJ81" s="70"/>
      <c r="WK81" s="70"/>
      <c r="WL81" s="71"/>
      <c r="WN81" s="65"/>
      <c r="WO81" s="69"/>
      <c r="WP81" s="69"/>
      <c r="WQ81" s="70"/>
      <c r="WR81" s="70"/>
      <c r="WS81" s="70"/>
      <c r="WT81" s="71"/>
      <c r="WV81" s="65"/>
      <c r="WW81" s="69"/>
      <c r="WX81" s="69"/>
      <c r="WY81" s="70"/>
      <c r="WZ81" s="70"/>
      <c r="XA81" s="70"/>
      <c r="XB81" s="71"/>
      <c r="XD81" s="65"/>
      <c r="XE81" s="69"/>
      <c r="XF81" s="69"/>
      <c r="XG81" s="70"/>
      <c r="XH81" s="70"/>
      <c r="XI81" s="70"/>
      <c r="XJ81" s="71"/>
      <c r="XL81" s="65"/>
      <c r="XM81" s="69"/>
      <c r="XN81" s="69"/>
      <c r="XO81" s="70"/>
      <c r="XP81" s="70"/>
      <c r="XQ81" s="70"/>
      <c r="XR81" s="71"/>
      <c r="XT81" s="65"/>
      <c r="XU81" s="69"/>
      <c r="XV81" s="69"/>
      <c r="XW81" s="70"/>
      <c r="XX81" s="70"/>
      <c r="XY81" s="70"/>
      <c r="XZ81" s="71"/>
      <c r="YB81" s="65"/>
      <c r="YC81" s="69"/>
      <c r="YD81" s="69"/>
      <c r="YE81" s="70"/>
      <c r="YF81" s="70"/>
      <c r="YG81" s="70"/>
      <c r="YH81" s="71"/>
      <c r="YJ81" s="65"/>
      <c r="YK81" s="69"/>
      <c r="YL81" s="69"/>
      <c r="YM81" s="70"/>
      <c r="YN81" s="70"/>
      <c r="YO81" s="70"/>
      <c r="YP81" s="71"/>
      <c r="YR81" s="65"/>
      <c r="YS81" s="69"/>
      <c r="YT81" s="69"/>
      <c r="YU81" s="70"/>
      <c r="YV81" s="70"/>
      <c r="YW81" s="70"/>
      <c r="YX81" s="71"/>
      <c r="YZ81" s="65"/>
      <c r="ZA81" s="69"/>
      <c r="ZB81" s="69"/>
      <c r="ZC81" s="70"/>
      <c r="ZD81" s="70"/>
      <c r="ZE81" s="70"/>
      <c r="ZF81" s="71"/>
      <c r="ZH81" s="65"/>
      <c r="ZI81" s="69"/>
      <c r="ZJ81" s="69"/>
      <c r="ZK81" s="70"/>
      <c r="ZL81" s="70"/>
      <c r="ZM81" s="70"/>
      <c r="ZN81" s="71"/>
      <c r="ZP81" s="65"/>
      <c r="ZQ81" s="69"/>
      <c r="ZR81" s="69"/>
      <c r="ZS81" s="70"/>
      <c r="ZT81" s="70"/>
      <c r="ZU81" s="70"/>
      <c r="ZV81" s="71"/>
      <c r="ZX81" s="65"/>
      <c r="ZY81" s="69"/>
      <c r="ZZ81" s="69"/>
      <c r="AAA81" s="70"/>
      <c r="AAB81" s="70"/>
      <c r="AAC81" s="70"/>
      <c r="AAD81" s="71"/>
      <c r="AAF81" s="65"/>
      <c r="AAG81" s="69"/>
      <c r="AAH81" s="69"/>
      <c r="AAI81" s="70"/>
      <c r="AAJ81" s="70"/>
      <c r="AAK81" s="70"/>
      <c r="AAL81" s="71"/>
      <c r="AAN81" s="65"/>
      <c r="AAO81" s="69"/>
      <c r="AAP81" s="69"/>
      <c r="AAQ81" s="70"/>
      <c r="AAR81" s="70"/>
      <c r="AAS81" s="70"/>
      <c r="AAT81" s="71"/>
      <c r="AAV81" s="65"/>
      <c r="AAW81" s="69"/>
      <c r="AAX81" s="69"/>
      <c r="AAY81" s="70"/>
      <c r="AAZ81" s="70"/>
      <c r="ABA81" s="70"/>
      <c r="ABB81" s="71"/>
      <c r="ABD81" s="65"/>
      <c r="ABE81" s="69"/>
      <c r="ABF81" s="69"/>
      <c r="ABG81" s="70"/>
      <c r="ABH81" s="70"/>
      <c r="ABI81" s="70"/>
      <c r="ABJ81" s="71"/>
      <c r="ABL81" s="65"/>
      <c r="ABM81" s="69"/>
      <c r="ABN81" s="69"/>
      <c r="ABO81" s="70"/>
      <c r="ABP81" s="70"/>
      <c r="ABQ81" s="70"/>
      <c r="ABR81" s="71"/>
      <c r="ABT81" s="65"/>
      <c r="ABU81" s="69"/>
      <c r="ABV81" s="69"/>
      <c r="ABW81" s="70"/>
      <c r="ABX81" s="70"/>
      <c r="ABY81" s="70"/>
      <c r="ABZ81" s="71"/>
      <c r="ACB81" s="65"/>
      <c r="ACC81" s="69"/>
      <c r="ACD81" s="69"/>
      <c r="ACE81" s="70"/>
      <c r="ACF81" s="70"/>
      <c r="ACG81" s="70"/>
      <c r="ACH81" s="71"/>
      <c r="ACJ81" s="65"/>
      <c r="ACK81" s="69"/>
      <c r="ACL81" s="69"/>
      <c r="ACM81" s="70"/>
      <c r="ACN81" s="70"/>
      <c r="ACO81" s="70"/>
      <c r="ACP81" s="71"/>
      <c r="ACR81" s="65"/>
      <c r="ACS81" s="69"/>
      <c r="ACT81" s="69"/>
      <c r="ACU81" s="70"/>
      <c r="ACV81" s="70"/>
      <c r="ACW81" s="70"/>
      <c r="ACX81" s="71"/>
      <c r="ACZ81" s="65"/>
      <c r="ADA81" s="69"/>
      <c r="ADB81" s="69"/>
      <c r="ADC81" s="70"/>
      <c r="ADD81" s="70"/>
      <c r="ADE81" s="70"/>
      <c r="ADF81" s="71"/>
      <c r="ADH81" s="65"/>
      <c r="ADI81" s="69"/>
      <c r="ADJ81" s="69"/>
      <c r="ADK81" s="70"/>
      <c r="ADL81" s="70"/>
      <c r="ADM81" s="70"/>
      <c r="ADN81" s="71"/>
      <c r="ADP81" s="65"/>
      <c r="ADQ81" s="69"/>
      <c r="ADR81" s="69"/>
      <c r="ADS81" s="70"/>
      <c r="ADT81" s="70"/>
      <c r="ADU81" s="70"/>
      <c r="ADV81" s="71"/>
      <c r="ADX81" s="65"/>
      <c r="ADY81" s="69"/>
      <c r="ADZ81" s="69"/>
      <c r="AEA81" s="70"/>
      <c r="AEB81" s="70"/>
      <c r="AEC81" s="70"/>
      <c r="AED81" s="71"/>
      <c r="AEF81" s="65"/>
      <c r="AEG81" s="69"/>
      <c r="AEH81" s="69"/>
      <c r="AEI81" s="70"/>
      <c r="AEJ81" s="70"/>
      <c r="AEK81" s="70"/>
      <c r="AEL81" s="71"/>
      <c r="AEN81" s="65"/>
      <c r="AEO81" s="69"/>
      <c r="AEP81" s="69"/>
      <c r="AEQ81" s="70"/>
      <c r="AER81" s="70"/>
      <c r="AES81" s="70"/>
      <c r="AET81" s="71"/>
      <c r="AEV81" s="65"/>
      <c r="AEW81" s="69"/>
      <c r="AEX81" s="69"/>
      <c r="AEY81" s="70"/>
      <c r="AEZ81" s="70"/>
      <c r="AFA81" s="70"/>
      <c r="AFB81" s="71"/>
      <c r="AFD81" s="65"/>
      <c r="AFE81" s="69"/>
      <c r="AFF81" s="69"/>
      <c r="AFG81" s="70"/>
      <c r="AFH81" s="70"/>
      <c r="AFI81" s="70"/>
      <c r="AFJ81" s="71"/>
      <c r="AFL81" s="65"/>
      <c r="AFM81" s="69"/>
      <c r="AFN81" s="69"/>
      <c r="AFO81" s="70"/>
      <c r="AFP81" s="70"/>
      <c r="AFQ81" s="70"/>
      <c r="AFR81" s="71"/>
      <c r="AFT81" s="65"/>
      <c r="AFU81" s="69"/>
      <c r="AFV81" s="69"/>
      <c r="AFW81" s="70"/>
      <c r="AFX81" s="70"/>
      <c r="AFY81" s="70"/>
      <c r="AFZ81" s="71"/>
      <c r="AGB81" s="65"/>
      <c r="AGC81" s="69"/>
      <c r="AGD81" s="69"/>
      <c r="AGE81" s="70"/>
      <c r="AGF81" s="70"/>
      <c r="AGG81" s="70"/>
      <c r="AGH81" s="71"/>
      <c r="AGJ81" s="65"/>
      <c r="AGK81" s="69"/>
      <c r="AGL81" s="69"/>
      <c r="AGM81" s="70"/>
      <c r="AGN81" s="70"/>
      <c r="AGO81" s="70"/>
      <c r="AGP81" s="71"/>
      <c r="AGR81" s="65"/>
      <c r="AGS81" s="69"/>
      <c r="AGT81" s="69"/>
      <c r="AGU81" s="70"/>
      <c r="AGV81" s="70"/>
      <c r="AGW81" s="70"/>
      <c r="AGX81" s="71"/>
      <c r="AGZ81" s="65"/>
      <c r="AHA81" s="69"/>
      <c r="AHB81" s="69"/>
      <c r="AHC81" s="70"/>
      <c r="AHD81" s="70"/>
      <c r="AHE81" s="70"/>
      <c r="AHF81" s="71"/>
      <c r="AHH81" s="65"/>
      <c r="AHI81" s="69"/>
      <c r="AHJ81" s="69"/>
      <c r="AHK81" s="70"/>
      <c r="AHL81" s="70"/>
      <c r="AHM81" s="70"/>
      <c r="AHN81" s="71"/>
      <c r="AHP81" s="65"/>
      <c r="AHQ81" s="69"/>
      <c r="AHR81" s="69"/>
      <c r="AHS81" s="70"/>
      <c r="AHT81" s="70"/>
      <c r="AHU81" s="70"/>
      <c r="AHV81" s="71"/>
      <c r="AHX81" s="65"/>
      <c r="AHY81" s="69"/>
      <c r="AHZ81" s="69"/>
      <c r="AIA81" s="70"/>
      <c r="AIB81" s="70"/>
      <c r="AIC81" s="70"/>
      <c r="AID81" s="71"/>
      <c r="AIF81" s="65"/>
      <c r="AIG81" s="69"/>
      <c r="AIH81" s="69"/>
      <c r="AII81" s="70"/>
      <c r="AIJ81" s="70"/>
      <c r="AIK81" s="70"/>
      <c r="AIL81" s="71"/>
      <c r="AIN81" s="65"/>
      <c r="AIO81" s="69"/>
      <c r="AIP81" s="69"/>
      <c r="AIQ81" s="70"/>
      <c r="AIR81" s="70"/>
      <c r="AIS81" s="70"/>
      <c r="AIT81" s="71"/>
      <c r="AIV81" s="65"/>
      <c r="AIW81" s="69"/>
      <c r="AIX81" s="69"/>
      <c r="AIY81" s="70"/>
      <c r="AIZ81" s="70"/>
      <c r="AJA81" s="70"/>
      <c r="AJB81" s="71"/>
      <c r="AJD81" s="65"/>
      <c r="AJE81" s="69"/>
      <c r="AJF81" s="69"/>
      <c r="AJG81" s="70"/>
      <c r="AJH81" s="70"/>
      <c r="AJI81" s="70"/>
      <c r="AJJ81" s="71"/>
      <c r="AJL81" s="65"/>
      <c r="AJM81" s="69"/>
      <c r="AJN81" s="69"/>
      <c r="AJO81" s="70"/>
      <c r="AJP81" s="70"/>
      <c r="AJQ81" s="70"/>
      <c r="AJR81" s="71"/>
      <c r="AJT81" s="65"/>
      <c r="AJU81" s="69"/>
      <c r="AJV81" s="69"/>
      <c r="AJW81" s="70"/>
      <c r="AJX81" s="70"/>
      <c r="AJY81" s="70"/>
      <c r="AJZ81" s="71"/>
      <c r="AKB81" s="65"/>
      <c r="AKC81" s="69"/>
      <c r="AKD81" s="69"/>
      <c r="AKE81" s="70"/>
      <c r="AKF81" s="70"/>
      <c r="AKG81" s="70"/>
      <c r="AKH81" s="71"/>
      <c r="AKJ81" s="65"/>
      <c r="AKK81" s="69"/>
      <c r="AKL81" s="69"/>
      <c r="AKM81" s="70"/>
      <c r="AKN81" s="70"/>
      <c r="AKO81" s="70"/>
      <c r="AKP81" s="71"/>
      <c r="AKR81" s="65"/>
      <c r="AKS81" s="69"/>
      <c r="AKT81" s="69"/>
      <c r="AKU81" s="70"/>
      <c r="AKV81" s="70"/>
      <c r="AKW81" s="70"/>
      <c r="AKX81" s="71"/>
      <c r="AKZ81" s="65"/>
      <c r="ALA81" s="69"/>
      <c r="ALB81" s="69"/>
      <c r="ALC81" s="70"/>
      <c r="ALD81" s="70"/>
      <c r="ALE81" s="70"/>
      <c r="ALF81" s="71"/>
      <c r="ALH81" s="65"/>
      <c r="ALI81" s="69"/>
      <c r="ALJ81" s="69"/>
      <c r="ALK81" s="70"/>
      <c r="ALL81" s="70"/>
      <c r="ALM81" s="70"/>
      <c r="ALN81" s="71"/>
      <c r="ALP81" s="65"/>
      <c r="ALQ81" s="69"/>
      <c r="ALR81" s="69"/>
      <c r="ALS81" s="70"/>
      <c r="ALT81" s="70"/>
      <c r="ALU81" s="70"/>
      <c r="ALV81" s="71"/>
      <c r="ALX81" s="65"/>
      <c r="ALY81" s="69"/>
      <c r="ALZ81" s="69"/>
      <c r="AMA81" s="70"/>
      <c r="AMB81" s="70"/>
      <c r="AMC81" s="70"/>
      <c r="AMD81" s="71"/>
      <c r="AMF81" s="65"/>
      <c r="AMG81" s="69"/>
      <c r="AMH81" s="69"/>
      <c r="AMI81" s="70"/>
      <c r="AMJ81" s="70"/>
      <c r="AMK81" s="70"/>
      <c r="AML81" s="71"/>
      <c r="AMN81" s="65"/>
      <c r="AMO81" s="69"/>
      <c r="AMP81" s="69"/>
      <c r="AMQ81" s="70"/>
      <c r="AMR81" s="70"/>
      <c r="AMS81" s="70"/>
      <c r="AMT81" s="71"/>
      <c r="AMV81" s="65"/>
      <c r="AMW81" s="69"/>
      <c r="AMX81" s="69"/>
      <c r="AMY81" s="70"/>
      <c r="AMZ81" s="70"/>
      <c r="ANA81" s="70"/>
      <c r="ANB81" s="71"/>
      <c r="AND81" s="65"/>
      <c r="ANE81" s="69"/>
      <c r="ANF81" s="69"/>
      <c r="ANG81" s="70"/>
      <c r="ANH81" s="70"/>
      <c r="ANI81" s="70"/>
      <c r="ANJ81" s="71"/>
      <c r="ANL81" s="65"/>
      <c r="ANM81" s="69"/>
      <c r="ANN81" s="69"/>
      <c r="ANO81" s="70"/>
      <c r="ANP81" s="70"/>
      <c r="ANQ81" s="70"/>
      <c r="ANR81" s="71"/>
      <c r="ANT81" s="65"/>
      <c r="ANU81" s="69"/>
      <c r="ANV81" s="69"/>
      <c r="ANW81" s="70"/>
      <c r="ANX81" s="70"/>
      <c r="ANY81" s="70"/>
      <c r="ANZ81" s="71"/>
      <c r="AOB81" s="65"/>
      <c r="AOC81" s="69"/>
      <c r="AOD81" s="69"/>
      <c r="AOE81" s="70"/>
      <c r="AOF81" s="70"/>
      <c r="AOG81" s="70"/>
      <c r="AOH81" s="71"/>
      <c r="AOJ81" s="65"/>
      <c r="AOK81" s="69"/>
      <c r="AOL81" s="69"/>
      <c r="AOM81" s="70"/>
      <c r="AON81" s="70"/>
      <c r="AOO81" s="70"/>
      <c r="AOP81" s="71"/>
      <c r="AOR81" s="65"/>
      <c r="AOS81" s="69"/>
      <c r="AOT81" s="69"/>
      <c r="AOU81" s="70"/>
      <c r="AOV81" s="70"/>
      <c r="AOW81" s="70"/>
      <c r="AOX81" s="71"/>
      <c r="AOZ81" s="65"/>
      <c r="APA81" s="69"/>
      <c r="APB81" s="69"/>
      <c r="APC81" s="70"/>
      <c r="APD81" s="70"/>
      <c r="APE81" s="70"/>
      <c r="APF81" s="71"/>
      <c r="APH81" s="65"/>
      <c r="API81" s="69"/>
      <c r="APJ81" s="69"/>
      <c r="APK81" s="70"/>
      <c r="APL81" s="70"/>
      <c r="APM81" s="70"/>
      <c r="APN81" s="71"/>
      <c r="APP81" s="65"/>
      <c r="APQ81" s="69"/>
      <c r="APR81" s="69"/>
      <c r="APS81" s="70"/>
      <c r="APT81" s="70"/>
      <c r="APU81" s="70"/>
      <c r="APV81" s="71"/>
      <c r="APX81" s="65"/>
      <c r="APY81" s="69"/>
      <c r="APZ81" s="69"/>
      <c r="AQA81" s="70"/>
      <c r="AQB81" s="70"/>
      <c r="AQC81" s="70"/>
      <c r="AQD81" s="71"/>
      <c r="AQF81" s="65"/>
      <c r="AQG81" s="69"/>
      <c r="AQH81" s="69"/>
      <c r="AQI81" s="70"/>
      <c r="AQJ81" s="70"/>
      <c r="AQK81" s="70"/>
      <c r="AQL81" s="71"/>
      <c r="AQN81" s="65"/>
      <c r="AQO81" s="69"/>
      <c r="AQP81" s="69"/>
      <c r="AQQ81" s="70"/>
      <c r="AQR81" s="70"/>
      <c r="AQS81" s="70"/>
      <c r="AQT81" s="71"/>
      <c r="AQV81" s="65"/>
      <c r="AQW81" s="69"/>
      <c r="AQX81" s="69"/>
      <c r="AQY81" s="70"/>
      <c r="AQZ81" s="70"/>
      <c r="ARA81" s="70"/>
      <c r="ARB81" s="71"/>
      <c r="ARD81" s="65"/>
      <c r="ARE81" s="69"/>
      <c r="ARF81" s="69"/>
      <c r="ARG81" s="70"/>
      <c r="ARH81" s="70"/>
      <c r="ARI81" s="70"/>
      <c r="ARJ81" s="71"/>
      <c r="ARL81" s="65"/>
      <c r="ARM81" s="69"/>
      <c r="ARN81" s="69"/>
      <c r="ARO81" s="70"/>
      <c r="ARP81" s="70"/>
      <c r="ARQ81" s="70"/>
      <c r="ARR81" s="71"/>
      <c r="ART81" s="65"/>
      <c r="ARU81" s="69"/>
      <c r="ARV81" s="69"/>
      <c r="ARW81" s="70"/>
      <c r="ARX81" s="70"/>
      <c r="ARY81" s="70"/>
      <c r="ARZ81" s="71"/>
      <c r="ASB81" s="65"/>
      <c r="ASC81" s="69"/>
      <c r="ASD81" s="69"/>
      <c r="ASE81" s="70"/>
      <c r="ASF81" s="70"/>
      <c r="ASG81" s="70"/>
      <c r="ASH81" s="71"/>
      <c r="ASJ81" s="65"/>
      <c r="ASK81" s="69"/>
      <c r="ASL81" s="69"/>
      <c r="ASM81" s="70"/>
      <c r="ASN81" s="70"/>
      <c r="ASO81" s="70"/>
      <c r="ASP81" s="71"/>
      <c r="ASR81" s="65"/>
      <c r="ASS81" s="69"/>
      <c r="AST81" s="69"/>
      <c r="ASU81" s="70"/>
      <c r="ASV81" s="70"/>
      <c r="ASW81" s="70"/>
      <c r="ASX81" s="71"/>
      <c r="ASZ81" s="65"/>
      <c r="ATA81" s="69"/>
      <c r="ATB81" s="69"/>
      <c r="ATC81" s="70"/>
      <c r="ATD81" s="70"/>
      <c r="ATE81" s="70"/>
      <c r="ATF81" s="71"/>
      <c r="ATH81" s="65"/>
      <c r="ATI81" s="69"/>
      <c r="ATJ81" s="69"/>
      <c r="ATK81" s="70"/>
      <c r="ATL81" s="70"/>
      <c r="ATM81" s="70"/>
      <c r="ATN81" s="71"/>
      <c r="ATP81" s="65"/>
      <c r="ATQ81" s="69"/>
      <c r="ATR81" s="69"/>
      <c r="ATS81" s="70"/>
      <c r="ATT81" s="70"/>
      <c r="ATU81" s="70"/>
      <c r="ATV81" s="71"/>
      <c r="ATX81" s="65"/>
      <c r="ATY81" s="69"/>
      <c r="ATZ81" s="69"/>
      <c r="AUA81" s="70"/>
      <c r="AUB81" s="70"/>
      <c r="AUC81" s="70"/>
      <c r="AUD81" s="71"/>
      <c r="AUF81" s="65"/>
      <c r="AUG81" s="69"/>
      <c r="AUH81" s="69"/>
      <c r="AUI81" s="70"/>
      <c r="AUJ81" s="70"/>
      <c r="AUK81" s="70"/>
      <c r="AUL81" s="71"/>
      <c r="AUN81" s="65"/>
      <c r="AUO81" s="69"/>
      <c r="AUP81" s="69"/>
      <c r="AUQ81" s="70"/>
      <c r="AUR81" s="70"/>
      <c r="AUS81" s="70"/>
      <c r="AUT81" s="71"/>
      <c r="AUV81" s="65"/>
      <c r="AUW81" s="69"/>
      <c r="AUX81" s="69"/>
      <c r="AUY81" s="70"/>
      <c r="AUZ81" s="70"/>
      <c r="AVA81" s="70"/>
      <c r="AVB81" s="71"/>
      <c r="AVD81" s="65"/>
      <c r="AVE81" s="69"/>
      <c r="AVF81" s="69"/>
      <c r="AVG81" s="70"/>
      <c r="AVH81" s="70"/>
      <c r="AVI81" s="70"/>
      <c r="AVJ81" s="71"/>
      <c r="AVL81" s="65"/>
      <c r="AVM81" s="69"/>
      <c r="AVN81" s="69"/>
      <c r="AVO81" s="70"/>
      <c r="AVP81" s="70"/>
      <c r="AVQ81" s="70"/>
      <c r="AVR81" s="71"/>
      <c r="AVT81" s="65"/>
      <c r="AVU81" s="69"/>
      <c r="AVV81" s="69"/>
      <c r="AVW81" s="70"/>
      <c r="AVX81" s="70"/>
      <c r="AVY81" s="70"/>
      <c r="AVZ81" s="71"/>
      <c r="AWB81" s="65"/>
      <c r="AWC81" s="69"/>
      <c r="AWD81" s="69"/>
      <c r="AWE81" s="70"/>
      <c r="AWF81" s="70"/>
      <c r="AWG81" s="70"/>
      <c r="AWH81" s="71"/>
      <c r="AWJ81" s="65"/>
      <c r="AWK81" s="69"/>
      <c r="AWL81" s="69"/>
      <c r="AWM81" s="70"/>
      <c r="AWN81" s="70"/>
      <c r="AWO81" s="70"/>
      <c r="AWP81" s="71"/>
      <c r="AWR81" s="65"/>
      <c r="AWS81" s="69"/>
      <c r="AWT81" s="69"/>
      <c r="AWU81" s="70"/>
      <c r="AWV81" s="70"/>
      <c r="AWW81" s="70"/>
      <c r="AWX81" s="71"/>
      <c r="AWZ81" s="65"/>
      <c r="AXA81" s="69"/>
      <c r="AXB81" s="69"/>
      <c r="AXC81" s="70"/>
      <c r="AXD81" s="70"/>
      <c r="AXE81" s="70"/>
      <c r="AXF81" s="71"/>
      <c r="AXH81" s="65"/>
      <c r="AXI81" s="69"/>
      <c r="AXJ81" s="69"/>
      <c r="AXK81" s="70"/>
      <c r="AXL81" s="70"/>
      <c r="AXM81" s="70"/>
      <c r="AXN81" s="71"/>
      <c r="AXP81" s="65"/>
      <c r="AXQ81" s="69"/>
      <c r="AXR81" s="69"/>
      <c r="AXS81" s="70"/>
      <c r="AXT81" s="70"/>
      <c r="AXU81" s="70"/>
      <c r="AXV81" s="71"/>
      <c r="AXX81" s="65"/>
      <c r="AXY81" s="69"/>
      <c r="AXZ81" s="69"/>
      <c r="AYA81" s="70"/>
      <c r="AYB81" s="70"/>
      <c r="AYC81" s="70"/>
      <c r="AYD81" s="71"/>
      <c r="AYF81" s="65"/>
      <c r="AYG81" s="69"/>
      <c r="AYH81" s="69"/>
      <c r="AYI81" s="70"/>
      <c r="AYJ81" s="70"/>
      <c r="AYK81" s="70"/>
      <c r="AYL81" s="71"/>
      <c r="AYN81" s="65"/>
      <c r="AYO81" s="69"/>
      <c r="AYP81" s="69"/>
      <c r="AYQ81" s="70"/>
      <c r="AYR81" s="70"/>
      <c r="AYS81" s="70"/>
      <c r="AYT81" s="71"/>
      <c r="AYV81" s="65"/>
      <c r="AYW81" s="69"/>
      <c r="AYX81" s="69"/>
      <c r="AYY81" s="70"/>
      <c r="AYZ81" s="70"/>
      <c r="AZA81" s="70"/>
      <c r="AZB81" s="71"/>
      <c r="AZD81" s="65"/>
      <c r="AZE81" s="69"/>
      <c r="AZF81" s="69"/>
      <c r="AZG81" s="70"/>
      <c r="AZH81" s="70"/>
      <c r="AZI81" s="70"/>
      <c r="AZJ81" s="71"/>
      <c r="AZL81" s="65"/>
      <c r="AZM81" s="69"/>
      <c r="AZN81" s="69"/>
      <c r="AZO81" s="70"/>
      <c r="AZP81" s="70"/>
      <c r="AZQ81" s="70"/>
      <c r="AZR81" s="71"/>
      <c r="AZT81" s="65"/>
      <c r="AZU81" s="69"/>
      <c r="AZV81" s="69"/>
      <c r="AZW81" s="70"/>
      <c r="AZX81" s="70"/>
      <c r="AZY81" s="70"/>
      <c r="AZZ81" s="71"/>
      <c r="BAB81" s="65"/>
      <c r="BAC81" s="69"/>
      <c r="BAD81" s="69"/>
      <c r="BAE81" s="70"/>
      <c r="BAF81" s="70"/>
      <c r="BAG81" s="70"/>
      <c r="BAH81" s="71"/>
      <c r="BAJ81" s="65"/>
      <c r="BAK81" s="69"/>
      <c r="BAL81" s="69"/>
      <c r="BAM81" s="70"/>
      <c r="BAN81" s="70"/>
      <c r="BAO81" s="70"/>
      <c r="BAP81" s="71"/>
      <c r="BAR81" s="65"/>
      <c r="BAS81" s="69"/>
      <c r="BAT81" s="69"/>
      <c r="BAU81" s="70"/>
      <c r="BAV81" s="70"/>
      <c r="BAW81" s="70"/>
      <c r="BAX81" s="71"/>
      <c r="BAZ81" s="65"/>
      <c r="BBA81" s="69"/>
      <c r="BBB81" s="69"/>
      <c r="BBC81" s="70"/>
      <c r="BBD81" s="70"/>
      <c r="BBE81" s="70"/>
      <c r="BBF81" s="71"/>
      <c r="BBH81" s="65"/>
      <c r="BBI81" s="69"/>
      <c r="BBJ81" s="69"/>
      <c r="BBK81" s="70"/>
      <c r="BBL81" s="70"/>
      <c r="BBM81" s="70"/>
      <c r="BBN81" s="71"/>
      <c r="BBP81" s="65"/>
      <c r="BBQ81" s="69"/>
      <c r="BBR81" s="69"/>
      <c r="BBS81" s="70"/>
      <c r="BBT81" s="70"/>
      <c r="BBU81" s="70"/>
      <c r="BBV81" s="71"/>
      <c r="BBX81" s="65"/>
      <c r="BBY81" s="69"/>
      <c r="BBZ81" s="69"/>
      <c r="BCA81" s="70"/>
      <c r="BCB81" s="70"/>
      <c r="BCC81" s="70"/>
      <c r="BCD81" s="71"/>
      <c r="BCF81" s="65"/>
      <c r="BCG81" s="69"/>
      <c r="BCH81" s="69"/>
      <c r="BCI81" s="70"/>
      <c r="BCJ81" s="70"/>
      <c r="BCK81" s="70"/>
      <c r="BCL81" s="71"/>
      <c r="BCN81" s="65"/>
      <c r="BCO81" s="69"/>
      <c r="BCP81" s="69"/>
      <c r="BCQ81" s="70"/>
      <c r="BCR81" s="70"/>
      <c r="BCS81" s="70"/>
      <c r="BCT81" s="71"/>
      <c r="BCV81" s="65"/>
      <c r="BCW81" s="69"/>
      <c r="BCX81" s="69"/>
      <c r="BCY81" s="70"/>
      <c r="BCZ81" s="70"/>
      <c r="BDA81" s="70"/>
      <c r="BDB81" s="71"/>
      <c r="BDD81" s="65"/>
      <c r="BDE81" s="69"/>
      <c r="BDF81" s="69"/>
      <c r="BDG81" s="70"/>
      <c r="BDH81" s="70"/>
      <c r="BDI81" s="70"/>
      <c r="BDJ81" s="71"/>
      <c r="BDL81" s="65"/>
      <c r="BDM81" s="69"/>
      <c r="BDN81" s="69"/>
      <c r="BDO81" s="70"/>
      <c r="BDP81" s="70"/>
      <c r="BDQ81" s="70"/>
      <c r="BDR81" s="71"/>
      <c r="BDT81" s="65"/>
      <c r="BDU81" s="69"/>
      <c r="BDV81" s="69"/>
      <c r="BDW81" s="70"/>
      <c r="BDX81" s="70"/>
      <c r="BDY81" s="70"/>
      <c r="BDZ81" s="71"/>
      <c r="BEB81" s="65"/>
      <c r="BEC81" s="69"/>
      <c r="BED81" s="69"/>
      <c r="BEE81" s="70"/>
      <c r="BEF81" s="70"/>
      <c r="BEG81" s="70"/>
      <c r="BEH81" s="71"/>
      <c r="BEJ81" s="65"/>
      <c r="BEK81" s="69"/>
      <c r="BEL81" s="69"/>
      <c r="BEM81" s="70"/>
      <c r="BEN81" s="70"/>
      <c r="BEO81" s="70"/>
      <c r="BEP81" s="71"/>
      <c r="BER81" s="65"/>
      <c r="BES81" s="69"/>
      <c r="BET81" s="69"/>
      <c r="BEU81" s="70"/>
      <c r="BEV81" s="70"/>
      <c r="BEW81" s="70"/>
      <c r="BEX81" s="71"/>
      <c r="BEZ81" s="65"/>
      <c r="BFA81" s="69"/>
      <c r="BFB81" s="69"/>
      <c r="BFC81" s="70"/>
      <c r="BFD81" s="70"/>
      <c r="BFE81" s="70"/>
      <c r="BFF81" s="71"/>
      <c r="BFH81" s="65"/>
      <c r="BFI81" s="69"/>
      <c r="BFJ81" s="69"/>
      <c r="BFK81" s="70"/>
      <c r="BFL81" s="70"/>
      <c r="BFM81" s="70"/>
      <c r="BFN81" s="71"/>
      <c r="BFP81" s="65"/>
      <c r="BFQ81" s="69"/>
      <c r="BFR81" s="69"/>
      <c r="BFS81" s="70"/>
      <c r="BFT81" s="70"/>
      <c r="BFU81" s="70"/>
      <c r="BFV81" s="71"/>
      <c r="BFX81" s="65"/>
      <c r="BFY81" s="69"/>
      <c r="BFZ81" s="69"/>
      <c r="BGA81" s="70"/>
      <c r="BGB81" s="70"/>
      <c r="BGC81" s="70"/>
      <c r="BGD81" s="71"/>
      <c r="BGF81" s="65"/>
      <c r="BGG81" s="69"/>
      <c r="BGH81" s="69"/>
      <c r="BGI81" s="70"/>
      <c r="BGJ81" s="70"/>
      <c r="BGK81" s="70"/>
      <c r="BGL81" s="71"/>
      <c r="BGN81" s="65"/>
      <c r="BGO81" s="69"/>
      <c r="BGP81" s="69"/>
      <c r="BGQ81" s="70"/>
      <c r="BGR81" s="70"/>
      <c r="BGS81" s="70"/>
      <c r="BGT81" s="71"/>
      <c r="BGV81" s="65"/>
      <c r="BGW81" s="69"/>
      <c r="BGX81" s="69"/>
      <c r="BGY81" s="70"/>
      <c r="BGZ81" s="70"/>
      <c r="BHA81" s="70"/>
      <c r="BHB81" s="71"/>
      <c r="BHD81" s="65"/>
      <c r="BHE81" s="69"/>
      <c r="BHF81" s="69"/>
      <c r="BHG81" s="70"/>
      <c r="BHH81" s="70"/>
      <c r="BHI81" s="70"/>
      <c r="BHJ81" s="71"/>
      <c r="BHL81" s="65"/>
      <c r="BHM81" s="69"/>
      <c r="BHN81" s="69"/>
      <c r="BHO81" s="70"/>
      <c r="BHP81" s="70"/>
      <c r="BHQ81" s="70"/>
      <c r="BHR81" s="71"/>
      <c r="BHT81" s="65"/>
      <c r="BHU81" s="69"/>
      <c r="BHV81" s="69"/>
      <c r="BHW81" s="70"/>
      <c r="BHX81" s="70"/>
      <c r="BHY81" s="70"/>
      <c r="BHZ81" s="71"/>
      <c r="BIB81" s="65"/>
      <c r="BIC81" s="69"/>
      <c r="BID81" s="69"/>
      <c r="BIE81" s="70"/>
      <c r="BIF81" s="70"/>
      <c r="BIG81" s="70"/>
      <c r="BIH81" s="71"/>
      <c r="BIJ81" s="65"/>
      <c r="BIK81" s="69"/>
      <c r="BIL81" s="69"/>
      <c r="BIM81" s="70"/>
      <c r="BIN81" s="70"/>
      <c r="BIO81" s="70"/>
      <c r="BIP81" s="71"/>
      <c r="BIR81" s="65"/>
      <c r="BIS81" s="69"/>
      <c r="BIT81" s="69"/>
      <c r="BIU81" s="70"/>
      <c r="BIV81" s="70"/>
      <c r="BIW81" s="70"/>
      <c r="BIX81" s="71"/>
      <c r="BIZ81" s="65"/>
      <c r="BJA81" s="69"/>
      <c r="BJB81" s="69"/>
      <c r="BJC81" s="70"/>
      <c r="BJD81" s="70"/>
      <c r="BJE81" s="70"/>
      <c r="BJF81" s="71"/>
      <c r="BJH81" s="65"/>
      <c r="BJI81" s="69"/>
      <c r="BJJ81" s="69"/>
      <c r="BJK81" s="70"/>
      <c r="BJL81" s="70"/>
      <c r="BJM81" s="70"/>
      <c r="BJN81" s="71"/>
      <c r="BJP81" s="65"/>
      <c r="BJQ81" s="69"/>
      <c r="BJR81" s="69"/>
      <c r="BJS81" s="70"/>
      <c r="BJT81" s="70"/>
      <c r="BJU81" s="70"/>
      <c r="BJV81" s="71"/>
      <c r="BJX81" s="65"/>
      <c r="BJY81" s="69"/>
      <c r="BJZ81" s="69"/>
      <c r="BKA81" s="70"/>
      <c r="BKB81" s="70"/>
      <c r="BKC81" s="70"/>
      <c r="BKD81" s="71"/>
      <c r="BKF81" s="65"/>
      <c r="BKG81" s="69"/>
      <c r="BKH81" s="69"/>
      <c r="BKI81" s="70"/>
      <c r="BKJ81" s="70"/>
      <c r="BKK81" s="70"/>
      <c r="BKL81" s="71"/>
      <c r="BKN81" s="65"/>
      <c r="BKO81" s="69"/>
      <c r="BKP81" s="69"/>
      <c r="BKQ81" s="70"/>
      <c r="BKR81" s="70"/>
      <c r="BKS81" s="70"/>
      <c r="BKT81" s="71"/>
      <c r="BKV81" s="65"/>
      <c r="BKW81" s="69"/>
      <c r="BKX81" s="69"/>
      <c r="BKY81" s="70"/>
      <c r="BKZ81" s="70"/>
      <c r="BLA81" s="70"/>
      <c r="BLB81" s="71"/>
      <c r="BLD81" s="65"/>
      <c r="BLE81" s="69"/>
      <c r="BLF81" s="69"/>
      <c r="BLG81" s="70"/>
      <c r="BLH81" s="70"/>
      <c r="BLI81" s="70"/>
      <c r="BLJ81" s="71"/>
      <c r="BLL81" s="65"/>
      <c r="BLM81" s="69"/>
      <c r="BLN81" s="69"/>
      <c r="BLO81" s="70"/>
      <c r="BLP81" s="70"/>
      <c r="BLQ81" s="70"/>
      <c r="BLR81" s="71"/>
      <c r="BLT81" s="65"/>
      <c r="BLU81" s="69"/>
      <c r="BLV81" s="69"/>
      <c r="BLW81" s="70"/>
      <c r="BLX81" s="70"/>
      <c r="BLY81" s="70"/>
      <c r="BLZ81" s="71"/>
      <c r="BMB81" s="65"/>
      <c r="BMC81" s="69"/>
      <c r="BMD81" s="69"/>
      <c r="BME81" s="70"/>
      <c r="BMF81" s="70"/>
      <c r="BMG81" s="70"/>
      <c r="BMH81" s="71"/>
      <c r="BMJ81" s="65"/>
      <c r="BMK81" s="69"/>
      <c r="BML81" s="69"/>
      <c r="BMM81" s="70"/>
      <c r="BMN81" s="70"/>
      <c r="BMO81" s="70"/>
      <c r="BMP81" s="71"/>
      <c r="BMR81" s="65"/>
      <c r="BMS81" s="69"/>
      <c r="BMT81" s="69"/>
      <c r="BMU81" s="70"/>
      <c r="BMV81" s="70"/>
      <c r="BMW81" s="70"/>
      <c r="BMX81" s="71"/>
      <c r="BMZ81" s="65"/>
      <c r="BNA81" s="69"/>
      <c r="BNB81" s="69"/>
      <c r="BNC81" s="70"/>
      <c r="BND81" s="70"/>
      <c r="BNE81" s="70"/>
      <c r="BNF81" s="71"/>
      <c r="BNH81" s="65"/>
      <c r="BNI81" s="69"/>
      <c r="BNJ81" s="69"/>
      <c r="BNK81" s="70"/>
      <c r="BNL81" s="70"/>
      <c r="BNM81" s="70"/>
      <c r="BNN81" s="71"/>
      <c r="BNP81" s="65"/>
      <c r="BNQ81" s="69"/>
      <c r="BNR81" s="69"/>
      <c r="BNS81" s="70"/>
      <c r="BNT81" s="70"/>
      <c r="BNU81" s="70"/>
      <c r="BNV81" s="71"/>
      <c r="BNX81" s="65"/>
      <c r="BNY81" s="69"/>
      <c r="BNZ81" s="69"/>
      <c r="BOA81" s="70"/>
      <c r="BOB81" s="70"/>
      <c r="BOC81" s="70"/>
      <c r="BOD81" s="71"/>
      <c r="BOF81" s="65"/>
      <c r="BOG81" s="69"/>
      <c r="BOH81" s="69"/>
      <c r="BOI81" s="70"/>
      <c r="BOJ81" s="70"/>
      <c r="BOK81" s="70"/>
      <c r="BOL81" s="71"/>
      <c r="BON81" s="65"/>
      <c r="BOO81" s="69"/>
      <c r="BOP81" s="69"/>
      <c r="BOQ81" s="70"/>
      <c r="BOR81" s="70"/>
      <c r="BOS81" s="70"/>
      <c r="BOT81" s="71"/>
      <c r="BOV81" s="65"/>
      <c r="BOW81" s="69"/>
      <c r="BOX81" s="69"/>
      <c r="BOY81" s="70"/>
      <c r="BOZ81" s="70"/>
      <c r="BPA81" s="70"/>
      <c r="BPB81" s="71"/>
      <c r="BPD81" s="65"/>
      <c r="BPE81" s="69"/>
      <c r="BPF81" s="69"/>
      <c r="BPG81" s="70"/>
      <c r="BPH81" s="70"/>
      <c r="BPI81" s="70"/>
      <c r="BPJ81" s="71"/>
      <c r="BPL81" s="65"/>
      <c r="BPM81" s="69"/>
      <c r="BPN81" s="69"/>
      <c r="BPO81" s="70"/>
      <c r="BPP81" s="70"/>
      <c r="BPQ81" s="70"/>
      <c r="BPR81" s="71"/>
      <c r="BPT81" s="65"/>
      <c r="BPU81" s="69"/>
      <c r="BPV81" s="69"/>
      <c r="BPW81" s="70"/>
      <c r="BPX81" s="70"/>
      <c r="BPY81" s="70"/>
      <c r="BPZ81" s="71"/>
      <c r="BQB81" s="65"/>
      <c r="BQC81" s="69"/>
      <c r="BQD81" s="69"/>
      <c r="BQE81" s="70"/>
      <c r="BQF81" s="70"/>
      <c r="BQG81" s="70"/>
      <c r="BQH81" s="71"/>
      <c r="BQJ81" s="65"/>
      <c r="BQK81" s="69"/>
      <c r="BQL81" s="69"/>
      <c r="BQM81" s="70"/>
      <c r="BQN81" s="70"/>
      <c r="BQO81" s="70"/>
      <c r="BQP81" s="71"/>
      <c r="BQR81" s="65"/>
      <c r="BQS81" s="69"/>
      <c r="BQT81" s="69"/>
      <c r="BQU81" s="70"/>
      <c r="BQV81" s="70"/>
      <c r="BQW81" s="70"/>
      <c r="BQX81" s="71"/>
      <c r="BQZ81" s="65"/>
      <c r="BRA81" s="69"/>
      <c r="BRB81" s="69"/>
      <c r="BRC81" s="70"/>
      <c r="BRD81" s="70"/>
      <c r="BRE81" s="70"/>
      <c r="BRF81" s="71"/>
      <c r="BRH81" s="65"/>
      <c r="BRI81" s="69"/>
      <c r="BRJ81" s="69"/>
      <c r="BRK81" s="70"/>
      <c r="BRL81" s="70"/>
      <c r="BRM81" s="70"/>
      <c r="BRN81" s="71"/>
      <c r="BRP81" s="65"/>
      <c r="BRQ81" s="69"/>
      <c r="BRR81" s="69"/>
      <c r="BRS81" s="70"/>
      <c r="BRT81" s="70"/>
      <c r="BRU81" s="70"/>
      <c r="BRV81" s="71"/>
      <c r="BRX81" s="65"/>
      <c r="BRY81" s="69"/>
      <c r="BRZ81" s="69"/>
      <c r="BSA81" s="70"/>
      <c r="BSB81" s="70"/>
      <c r="BSC81" s="70"/>
      <c r="BSD81" s="71"/>
      <c r="BSF81" s="65"/>
      <c r="BSG81" s="69"/>
      <c r="BSH81" s="69"/>
      <c r="BSI81" s="70"/>
      <c r="BSJ81" s="70"/>
      <c r="BSK81" s="70"/>
      <c r="BSL81" s="71"/>
      <c r="BSN81" s="65"/>
      <c r="BSO81" s="69"/>
      <c r="BSP81" s="69"/>
      <c r="BSQ81" s="70"/>
      <c r="BSR81" s="70"/>
      <c r="BSS81" s="70"/>
      <c r="BST81" s="71"/>
      <c r="BSV81" s="65"/>
      <c r="BSW81" s="69"/>
      <c r="BSX81" s="69"/>
      <c r="BSY81" s="70"/>
      <c r="BSZ81" s="70"/>
      <c r="BTA81" s="70"/>
      <c r="BTB81" s="71"/>
      <c r="BTD81" s="65"/>
      <c r="BTE81" s="69"/>
      <c r="BTF81" s="69"/>
      <c r="BTG81" s="70"/>
      <c r="BTH81" s="70"/>
      <c r="BTI81" s="70"/>
      <c r="BTJ81" s="71"/>
      <c r="BTL81" s="65"/>
      <c r="BTM81" s="69"/>
      <c r="BTN81" s="69"/>
      <c r="BTO81" s="70"/>
      <c r="BTP81" s="70"/>
      <c r="BTQ81" s="70"/>
      <c r="BTR81" s="71"/>
      <c r="BTT81" s="65"/>
      <c r="BTU81" s="69"/>
      <c r="BTV81" s="69"/>
      <c r="BTW81" s="70"/>
      <c r="BTX81" s="70"/>
      <c r="BTY81" s="70"/>
      <c r="BTZ81" s="71"/>
      <c r="BUB81" s="65"/>
      <c r="BUC81" s="69"/>
      <c r="BUD81" s="69"/>
      <c r="BUE81" s="70"/>
      <c r="BUF81" s="70"/>
      <c r="BUG81" s="70"/>
      <c r="BUH81" s="71"/>
      <c r="BUJ81" s="65"/>
      <c r="BUK81" s="69"/>
      <c r="BUL81" s="69"/>
      <c r="BUM81" s="70"/>
      <c r="BUN81" s="70"/>
      <c r="BUO81" s="70"/>
      <c r="BUP81" s="71"/>
      <c r="BUR81" s="65"/>
      <c r="BUS81" s="69"/>
      <c r="BUT81" s="69"/>
      <c r="BUU81" s="70"/>
      <c r="BUV81" s="70"/>
      <c r="BUW81" s="70"/>
      <c r="BUX81" s="71"/>
      <c r="BUZ81" s="65"/>
      <c r="BVA81" s="69"/>
      <c r="BVB81" s="69"/>
      <c r="BVC81" s="70"/>
      <c r="BVD81" s="70"/>
      <c r="BVE81" s="70"/>
      <c r="BVF81" s="71"/>
      <c r="BVH81" s="65"/>
      <c r="BVI81" s="69"/>
      <c r="BVJ81" s="69"/>
      <c r="BVK81" s="70"/>
      <c r="BVL81" s="70"/>
      <c r="BVM81" s="70"/>
      <c r="BVN81" s="71"/>
      <c r="BVP81" s="65"/>
      <c r="BVQ81" s="69"/>
      <c r="BVR81" s="69"/>
      <c r="BVS81" s="70"/>
      <c r="BVT81" s="70"/>
      <c r="BVU81" s="70"/>
      <c r="BVV81" s="71"/>
      <c r="BVX81" s="65"/>
      <c r="BVY81" s="69"/>
      <c r="BVZ81" s="69"/>
      <c r="BWA81" s="70"/>
      <c r="BWB81" s="70"/>
      <c r="BWC81" s="70"/>
      <c r="BWD81" s="71"/>
      <c r="BWF81" s="65"/>
      <c r="BWG81" s="69"/>
      <c r="BWH81" s="69"/>
      <c r="BWI81" s="70"/>
      <c r="BWJ81" s="70"/>
      <c r="BWK81" s="70"/>
      <c r="BWL81" s="71"/>
      <c r="BWN81" s="65"/>
      <c r="BWO81" s="69"/>
      <c r="BWP81" s="69"/>
      <c r="BWQ81" s="70"/>
      <c r="BWR81" s="70"/>
      <c r="BWS81" s="70"/>
      <c r="BWT81" s="71"/>
      <c r="BWV81" s="65"/>
      <c r="BWW81" s="69"/>
      <c r="BWX81" s="69"/>
      <c r="BWY81" s="70"/>
      <c r="BWZ81" s="70"/>
      <c r="BXA81" s="70"/>
      <c r="BXB81" s="71"/>
      <c r="BXD81" s="65"/>
      <c r="BXE81" s="69"/>
      <c r="BXF81" s="69"/>
      <c r="BXG81" s="70"/>
      <c r="BXH81" s="70"/>
      <c r="BXI81" s="70"/>
      <c r="BXJ81" s="71"/>
      <c r="BXL81" s="65"/>
      <c r="BXM81" s="69"/>
      <c r="BXN81" s="69"/>
      <c r="BXO81" s="70"/>
      <c r="BXP81" s="70"/>
      <c r="BXQ81" s="70"/>
      <c r="BXR81" s="71"/>
      <c r="BXT81" s="65"/>
      <c r="BXU81" s="69"/>
      <c r="BXV81" s="69"/>
      <c r="BXW81" s="70"/>
      <c r="BXX81" s="70"/>
      <c r="BXY81" s="70"/>
      <c r="BXZ81" s="71"/>
      <c r="BYB81" s="65"/>
      <c r="BYC81" s="69"/>
      <c r="BYD81" s="69"/>
      <c r="BYE81" s="70"/>
      <c r="BYF81" s="70"/>
      <c r="BYG81" s="70"/>
      <c r="BYH81" s="71"/>
      <c r="BYJ81" s="65"/>
      <c r="BYK81" s="69"/>
      <c r="BYL81" s="69"/>
      <c r="BYM81" s="70"/>
      <c r="BYN81" s="70"/>
      <c r="BYO81" s="70"/>
      <c r="BYP81" s="71"/>
      <c r="BYR81" s="65"/>
      <c r="BYS81" s="69"/>
      <c r="BYT81" s="69"/>
      <c r="BYU81" s="70"/>
      <c r="BYV81" s="70"/>
      <c r="BYW81" s="70"/>
      <c r="BYX81" s="71"/>
      <c r="BYZ81" s="65"/>
      <c r="BZA81" s="69"/>
      <c r="BZB81" s="69"/>
      <c r="BZC81" s="70"/>
      <c r="BZD81" s="70"/>
      <c r="BZE81" s="70"/>
      <c r="BZF81" s="71"/>
      <c r="BZH81" s="65"/>
      <c r="BZI81" s="69"/>
      <c r="BZJ81" s="69"/>
      <c r="BZK81" s="70"/>
      <c r="BZL81" s="70"/>
      <c r="BZM81" s="70"/>
      <c r="BZN81" s="71"/>
      <c r="BZP81" s="65"/>
      <c r="BZQ81" s="69"/>
      <c r="BZR81" s="69"/>
      <c r="BZS81" s="70"/>
      <c r="BZT81" s="70"/>
      <c r="BZU81" s="70"/>
      <c r="BZV81" s="71"/>
      <c r="BZX81" s="65"/>
      <c r="BZY81" s="69"/>
      <c r="BZZ81" s="69"/>
      <c r="CAA81" s="70"/>
      <c r="CAB81" s="70"/>
      <c r="CAC81" s="70"/>
      <c r="CAD81" s="71"/>
      <c r="CAF81" s="65"/>
      <c r="CAG81" s="69"/>
      <c r="CAH81" s="69"/>
      <c r="CAI81" s="70"/>
      <c r="CAJ81" s="70"/>
      <c r="CAK81" s="70"/>
      <c r="CAL81" s="71"/>
      <c r="CAN81" s="65"/>
      <c r="CAO81" s="69"/>
      <c r="CAP81" s="69"/>
      <c r="CAQ81" s="70"/>
      <c r="CAR81" s="70"/>
      <c r="CAS81" s="70"/>
      <c r="CAT81" s="71"/>
      <c r="CAV81" s="65"/>
      <c r="CAW81" s="69"/>
      <c r="CAX81" s="69"/>
      <c r="CAY81" s="70"/>
      <c r="CAZ81" s="70"/>
      <c r="CBA81" s="70"/>
      <c r="CBB81" s="71"/>
      <c r="CBD81" s="65"/>
      <c r="CBE81" s="69"/>
      <c r="CBF81" s="69"/>
      <c r="CBG81" s="70"/>
      <c r="CBH81" s="70"/>
      <c r="CBI81" s="70"/>
      <c r="CBJ81" s="71"/>
      <c r="CBL81" s="65"/>
      <c r="CBM81" s="69"/>
      <c r="CBN81" s="69"/>
      <c r="CBO81" s="70"/>
      <c r="CBP81" s="70"/>
      <c r="CBQ81" s="70"/>
      <c r="CBR81" s="71"/>
      <c r="CBT81" s="65"/>
      <c r="CBU81" s="69"/>
      <c r="CBV81" s="69"/>
      <c r="CBW81" s="70"/>
      <c r="CBX81" s="70"/>
      <c r="CBY81" s="70"/>
      <c r="CBZ81" s="71"/>
      <c r="CCB81" s="65"/>
      <c r="CCC81" s="69"/>
      <c r="CCD81" s="69"/>
      <c r="CCE81" s="70"/>
      <c r="CCF81" s="70"/>
      <c r="CCG81" s="70"/>
      <c r="CCH81" s="71"/>
      <c r="CCJ81" s="65"/>
      <c r="CCK81" s="69"/>
      <c r="CCL81" s="69"/>
      <c r="CCM81" s="70"/>
      <c r="CCN81" s="70"/>
      <c r="CCO81" s="70"/>
      <c r="CCP81" s="71"/>
      <c r="CCR81" s="65"/>
      <c r="CCS81" s="69"/>
      <c r="CCT81" s="69"/>
      <c r="CCU81" s="70"/>
      <c r="CCV81" s="70"/>
      <c r="CCW81" s="70"/>
      <c r="CCX81" s="71"/>
      <c r="CCZ81" s="65"/>
      <c r="CDA81" s="69"/>
      <c r="CDB81" s="69"/>
      <c r="CDC81" s="70"/>
      <c r="CDD81" s="70"/>
      <c r="CDE81" s="70"/>
      <c r="CDF81" s="71"/>
      <c r="CDH81" s="65"/>
      <c r="CDI81" s="69"/>
      <c r="CDJ81" s="69"/>
      <c r="CDK81" s="70"/>
      <c r="CDL81" s="70"/>
      <c r="CDM81" s="70"/>
      <c r="CDN81" s="71"/>
      <c r="CDP81" s="65"/>
      <c r="CDQ81" s="69"/>
      <c r="CDR81" s="69"/>
      <c r="CDS81" s="70"/>
      <c r="CDT81" s="70"/>
      <c r="CDU81" s="70"/>
      <c r="CDV81" s="71"/>
      <c r="CDX81" s="65"/>
      <c r="CDY81" s="69"/>
      <c r="CDZ81" s="69"/>
      <c r="CEA81" s="70"/>
      <c r="CEB81" s="70"/>
      <c r="CEC81" s="70"/>
      <c r="CED81" s="71"/>
      <c r="CEF81" s="65"/>
      <c r="CEG81" s="69"/>
      <c r="CEH81" s="69"/>
      <c r="CEI81" s="70"/>
      <c r="CEJ81" s="70"/>
      <c r="CEK81" s="70"/>
      <c r="CEL81" s="71"/>
      <c r="CEN81" s="65"/>
      <c r="CEO81" s="69"/>
      <c r="CEP81" s="69"/>
      <c r="CEQ81" s="70"/>
      <c r="CER81" s="70"/>
      <c r="CES81" s="70"/>
      <c r="CET81" s="71"/>
      <c r="CEV81" s="65"/>
      <c r="CEW81" s="69"/>
      <c r="CEX81" s="69"/>
      <c r="CEY81" s="70"/>
      <c r="CEZ81" s="70"/>
      <c r="CFA81" s="70"/>
      <c r="CFB81" s="71"/>
      <c r="CFD81" s="65"/>
      <c r="CFE81" s="69"/>
      <c r="CFF81" s="69"/>
      <c r="CFG81" s="70"/>
      <c r="CFH81" s="70"/>
      <c r="CFI81" s="70"/>
      <c r="CFJ81" s="71"/>
      <c r="CFL81" s="65"/>
      <c r="CFM81" s="69"/>
      <c r="CFN81" s="69"/>
      <c r="CFO81" s="70"/>
      <c r="CFP81" s="70"/>
      <c r="CFQ81" s="70"/>
      <c r="CFR81" s="71"/>
      <c r="CFT81" s="65"/>
      <c r="CFU81" s="69"/>
      <c r="CFV81" s="69"/>
      <c r="CFW81" s="70"/>
      <c r="CFX81" s="70"/>
      <c r="CFY81" s="70"/>
      <c r="CFZ81" s="71"/>
      <c r="CGB81" s="65"/>
      <c r="CGC81" s="69"/>
      <c r="CGD81" s="69"/>
      <c r="CGE81" s="70"/>
      <c r="CGF81" s="70"/>
      <c r="CGG81" s="70"/>
      <c r="CGH81" s="71"/>
      <c r="CGJ81" s="65"/>
      <c r="CGK81" s="69"/>
      <c r="CGL81" s="69"/>
      <c r="CGM81" s="70"/>
      <c r="CGN81" s="70"/>
      <c r="CGO81" s="70"/>
      <c r="CGP81" s="71"/>
      <c r="CGR81" s="65"/>
      <c r="CGS81" s="69"/>
      <c r="CGT81" s="69"/>
      <c r="CGU81" s="70"/>
      <c r="CGV81" s="70"/>
      <c r="CGW81" s="70"/>
      <c r="CGX81" s="71"/>
      <c r="CGZ81" s="65"/>
      <c r="CHA81" s="69"/>
      <c r="CHB81" s="69"/>
      <c r="CHC81" s="70"/>
      <c r="CHD81" s="70"/>
      <c r="CHE81" s="70"/>
      <c r="CHF81" s="71"/>
      <c r="CHH81" s="65"/>
      <c r="CHI81" s="69"/>
      <c r="CHJ81" s="69"/>
      <c r="CHK81" s="70"/>
      <c r="CHL81" s="70"/>
      <c r="CHM81" s="70"/>
      <c r="CHN81" s="71"/>
      <c r="CHP81" s="65"/>
      <c r="CHQ81" s="69"/>
      <c r="CHR81" s="69"/>
      <c r="CHS81" s="70"/>
      <c r="CHT81" s="70"/>
      <c r="CHU81" s="70"/>
      <c r="CHV81" s="71"/>
      <c r="CHX81" s="65"/>
      <c r="CHY81" s="69"/>
      <c r="CHZ81" s="69"/>
      <c r="CIA81" s="70"/>
      <c r="CIB81" s="70"/>
      <c r="CIC81" s="70"/>
      <c r="CID81" s="71"/>
      <c r="CIF81" s="65"/>
      <c r="CIG81" s="69"/>
      <c r="CIH81" s="69"/>
      <c r="CII81" s="70"/>
      <c r="CIJ81" s="70"/>
      <c r="CIK81" s="70"/>
      <c r="CIL81" s="71"/>
      <c r="CIN81" s="65"/>
      <c r="CIO81" s="69"/>
      <c r="CIP81" s="69"/>
      <c r="CIQ81" s="70"/>
      <c r="CIR81" s="70"/>
      <c r="CIS81" s="70"/>
      <c r="CIT81" s="71"/>
      <c r="CIV81" s="65"/>
      <c r="CIW81" s="69"/>
      <c r="CIX81" s="69"/>
      <c r="CIY81" s="70"/>
      <c r="CIZ81" s="70"/>
      <c r="CJA81" s="70"/>
      <c r="CJB81" s="71"/>
      <c r="CJD81" s="65"/>
      <c r="CJE81" s="69"/>
      <c r="CJF81" s="69"/>
      <c r="CJG81" s="70"/>
      <c r="CJH81" s="70"/>
      <c r="CJI81" s="70"/>
      <c r="CJJ81" s="71"/>
      <c r="CJL81" s="65"/>
      <c r="CJM81" s="69"/>
      <c r="CJN81" s="69"/>
      <c r="CJO81" s="70"/>
      <c r="CJP81" s="70"/>
      <c r="CJQ81" s="70"/>
      <c r="CJR81" s="71"/>
      <c r="CJT81" s="65"/>
      <c r="CJU81" s="69"/>
      <c r="CJV81" s="69"/>
      <c r="CJW81" s="70"/>
      <c r="CJX81" s="70"/>
      <c r="CJY81" s="70"/>
      <c r="CJZ81" s="71"/>
      <c r="CKB81" s="65"/>
      <c r="CKC81" s="69"/>
      <c r="CKD81" s="69"/>
      <c r="CKE81" s="70"/>
      <c r="CKF81" s="70"/>
      <c r="CKG81" s="70"/>
      <c r="CKH81" s="71"/>
      <c r="CKJ81" s="65"/>
      <c r="CKK81" s="69"/>
      <c r="CKL81" s="69"/>
      <c r="CKM81" s="70"/>
      <c r="CKN81" s="70"/>
      <c r="CKO81" s="70"/>
      <c r="CKP81" s="71"/>
      <c r="CKR81" s="65"/>
      <c r="CKS81" s="69"/>
      <c r="CKT81" s="69"/>
      <c r="CKU81" s="70"/>
      <c r="CKV81" s="70"/>
      <c r="CKW81" s="70"/>
      <c r="CKX81" s="71"/>
      <c r="CKZ81" s="65"/>
      <c r="CLA81" s="69"/>
      <c r="CLB81" s="69"/>
      <c r="CLC81" s="70"/>
      <c r="CLD81" s="70"/>
      <c r="CLE81" s="70"/>
      <c r="CLF81" s="71"/>
      <c r="CLH81" s="65"/>
      <c r="CLI81" s="69"/>
      <c r="CLJ81" s="69"/>
      <c r="CLK81" s="70"/>
      <c r="CLL81" s="70"/>
      <c r="CLM81" s="70"/>
      <c r="CLN81" s="71"/>
      <c r="CLP81" s="65"/>
      <c r="CLQ81" s="69"/>
      <c r="CLR81" s="69"/>
      <c r="CLS81" s="70"/>
      <c r="CLT81" s="70"/>
      <c r="CLU81" s="70"/>
      <c r="CLV81" s="71"/>
      <c r="CLX81" s="65"/>
      <c r="CLY81" s="69"/>
      <c r="CLZ81" s="69"/>
      <c r="CMA81" s="70"/>
      <c r="CMB81" s="70"/>
      <c r="CMC81" s="70"/>
      <c r="CMD81" s="71"/>
      <c r="CMF81" s="65"/>
      <c r="CMG81" s="69"/>
      <c r="CMH81" s="69"/>
      <c r="CMI81" s="70"/>
      <c r="CMJ81" s="70"/>
      <c r="CMK81" s="70"/>
      <c r="CML81" s="71"/>
      <c r="CMN81" s="65"/>
      <c r="CMO81" s="69"/>
      <c r="CMP81" s="69"/>
      <c r="CMQ81" s="70"/>
      <c r="CMR81" s="70"/>
      <c r="CMS81" s="70"/>
      <c r="CMT81" s="71"/>
      <c r="CMV81" s="65"/>
      <c r="CMW81" s="69"/>
      <c r="CMX81" s="69"/>
      <c r="CMY81" s="70"/>
      <c r="CMZ81" s="70"/>
      <c r="CNA81" s="70"/>
      <c r="CNB81" s="71"/>
      <c r="CND81" s="65"/>
      <c r="CNE81" s="69"/>
      <c r="CNF81" s="69"/>
      <c r="CNG81" s="70"/>
      <c r="CNH81" s="70"/>
      <c r="CNI81" s="70"/>
      <c r="CNJ81" s="71"/>
      <c r="CNL81" s="65"/>
      <c r="CNM81" s="69"/>
      <c r="CNN81" s="69"/>
      <c r="CNO81" s="70"/>
      <c r="CNP81" s="70"/>
      <c r="CNQ81" s="70"/>
      <c r="CNR81" s="71"/>
      <c r="CNT81" s="65"/>
      <c r="CNU81" s="69"/>
      <c r="CNV81" s="69"/>
      <c r="CNW81" s="70"/>
      <c r="CNX81" s="70"/>
      <c r="CNY81" s="70"/>
      <c r="CNZ81" s="71"/>
      <c r="COB81" s="65"/>
      <c r="COC81" s="69"/>
      <c r="COD81" s="69"/>
      <c r="COE81" s="70"/>
      <c r="COF81" s="70"/>
      <c r="COG81" s="70"/>
      <c r="COH81" s="71"/>
      <c r="COJ81" s="65"/>
      <c r="COK81" s="69"/>
      <c r="COL81" s="69"/>
      <c r="COM81" s="70"/>
      <c r="CON81" s="70"/>
      <c r="COO81" s="70"/>
      <c r="COP81" s="71"/>
      <c r="COR81" s="65"/>
      <c r="COS81" s="69"/>
      <c r="COT81" s="69"/>
      <c r="COU81" s="70"/>
      <c r="COV81" s="70"/>
      <c r="COW81" s="70"/>
      <c r="COX81" s="71"/>
      <c r="COZ81" s="65"/>
      <c r="CPA81" s="69"/>
      <c r="CPB81" s="69"/>
      <c r="CPC81" s="70"/>
      <c r="CPD81" s="70"/>
      <c r="CPE81" s="70"/>
      <c r="CPF81" s="71"/>
      <c r="CPH81" s="65"/>
      <c r="CPI81" s="69"/>
      <c r="CPJ81" s="69"/>
      <c r="CPK81" s="70"/>
      <c r="CPL81" s="70"/>
      <c r="CPM81" s="70"/>
      <c r="CPN81" s="71"/>
      <c r="CPP81" s="65"/>
      <c r="CPQ81" s="69"/>
      <c r="CPR81" s="69"/>
      <c r="CPS81" s="70"/>
      <c r="CPT81" s="70"/>
      <c r="CPU81" s="70"/>
      <c r="CPV81" s="71"/>
      <c r="CPX81" s="65"/>
      <c r="CPY81" s="69"/>
      <c r="CPZ81" s="69"/>
      <c r="CQA81" s="70"/>
      <c r="CQB81" s="70"/>
      <c r="CQC81" s="70"/>
      <c r="CQD81" s="71"/>
      <c r="CQF81" s="65"/>
      <c r="CQG81" s="69"/>
      <c r="CQH81" s="69"/>
      <c r="CQI81" s="70"/>
      <c r="CQJ81" s="70"/>
      <c r="CQK81" s="70"/>
      <c r="CQL81" s="71"/>
      <c r="CQN81" s="65"/>
      <c r="CQO81" s="69"/>
      <c r="CQP81" s="69"/>
      <c r="CQQ81" s="70"/>
      <c r="CQR81" s="70"/>
      <c r="CQS81" s="70"/>
      <c r="CQT81" s="71"/>
      <c r="CQV81" s="65"/>
      <c r="CQW81" s="69"/>
      <c r="CQX81" s="69"/>
      <c r="CQY81" s="70"/>
      <c r="CQZ81" s="70"/>
      <c r="CRA81" s="70"/>
      <c r="CRB81" s="71"/>
      <c r="CRD81" s="65"/>
      <c r="CRE81" s="69"/>
      <c r="CRF81" s="69"/>
      <c r="CRG81" s="70"/>
      <c r="CRH81" s="70"/>
      <c r="CRI81" s="70"/>
      <c r="CRJ81" s="71"/>
      <c r="CRL81" s="65"/>
      <c r="CRM81" s="69"/>
      <c r="CRN81" s="69"/>
      <c r="CRO81" s="70"/>
      <c r="CRP81" s="70"/>
      <c r="CRQ81" s="70"/>
      <c r="CRR81" s="71"/>
      <c r="CRT81" s="65"/>
      <c r="CRU81" s="69"/>
      <c r="CRV81" s="69"/>
      <c r="CRW81" s="70"/>
      <c r="CRX81" s="70"/>
      <c r="CRY81" s="70"/>
      <c r="CRZ81" s="71"/>
      <c r="CSB81" s="65"/>
      <c r="CSC81" s="69"/>
      <c r="CSD81" s="69"/>
      <c r="CSE81" s="70"/>
      <c r="CSF81" s="70"/>
      <c r="CSG81" s="70"/>
      <c r="CSH81" s="71"/>
      <c r="CSJ81" s="65"/>
      <c r="CSK81" s="69"/>
      <c r="CSL81" s="69"/>
      <c r="CSM81" s="70"/>
      <c r="CSN81" s="70"/>
      <c r="CSO81" s="70"/>
      <c r="CSP81" s="71"/>
      <c r="CSR81" s="65"/>
      <c r="CSS81" s="69"/>
      <c r="CST81" s="69"/>
      <c r="CSU81" s="70"/>
      <c r="CSV81" s="70"/>
      <c r="CSW81" s="70"/>
      <c r="CSX81" s="71"/>
      <c r="CSZ81" s="65"/>
      <c r="CTA81" s="69"/>
      <c r="CTB81" s="69"/>
      <c r="CTC81" s="70"/>
      <c r="CTD81" s="70"/>
      <c r="CTE81" s="70"/>
      <c r="CTF81" s="71"/>
      <c r="CTH81" s="65"/>
      <c r="CTI81" s="69"/>
      <c r="CTJ81" s="69"/>
      <c r="CTK81" s="70"/>
      <c r="CTL81" s="70"/>
      <c r="CTM81" s="70"/>
      <c r="CTN81" s="71"/>
      <c r="CTP81" s="65"/>
      <c r="CTQ81" s="69"/>
      <c r="CTR81" s="69"/>
      <c r="CTS81" s="70"/>
      <c r="CTT81" s="70"/>
      <c r="CTU81" s="70"/>
      <c r="CTV81" s="71"/>
      <c r="CTX81" s="65"/>
      <c r="CTY81" s="69"/>
      <c r="CTZ81" s="69"/>
      <c r="CUA81" s="70"/>
      <c r="CUB81" s="70"/>
      <c r="CUC81" s="70"/>
      <c r="CUD81" s="71"/>
      <c r="CUF81" s="65"/>
      <c r="CUG81" s="69"/>
      <c r="CUH81" s="69"/>
      <c r="CUI81" s="70"/>
      <c r="CUJ81" s="70"/>
      <c r="CUK81" s="70"/>
      <c r="CUL81" s="71"/>
      <c r="CUN81" s="65"/>
      <c r="CUO81" s="69"/>
      <c r="CUP81" s="69"/>
      <c r="CUQ81" s="70"/>
      <c r="CUR81" s="70"/>
      <c r="CUS81" s="70"/>
      <c r="CUT81" s="71"/>
      <c r="CUV81" s="65"/>
      <c r="CUW81" s="69"/>
      <c r="CUX81" s="69"/>
      <c r="CUY81" s="70"/>
      <c r="CUZ81" s="70"/>
      <c r="CVA81" s="70"/>
      <c r="CVB81" s="71"/>
      <c r="CVD81" s="65"/>
      <c r="CVE81" s="69"/>
      <c r="CVF81" s="69"/>
      <c r="CVG81" s="70"/>
      <c r="CVH81" s="70"/>
      <c r="CVI81" s="70"/>
      <c r="CVJ81" s="71"/>
      <c r="CVL81" s="65"/>
      <c r="CVM81" s="69"/>
      <c r="CVN81" s="69"/>
      <c r="CVO81" s="70"/>
      <c r="CVP81" s="70"/>
      <c r="CVQ81" s="70"/>
      <c r="CVR81" s="71"/>
      <c r="CVT81" s="65"/>
      <c r="CVU81" s="69"/>
      <c r="CVV81" s="69"/>
      <c r="CVW81" s="70"/>
      <c r="CVX81" s="70"/>
      <c r="CVY81" s="70"/>
      <c r="CVZ81" s="71"/>
      <c r="CWB81" s="65"/>
      <c r="CWC81" s="69"/>
      <c r="CWD81" s="69"/>
      <c r="CWE81" s="70"/>
      <c r="CWF81" s="70"/>
      <c r="CWG81" s="70"/>
      <c r="CWH81" s="71"/>
      <c r="CWJ81" s="65"/>
      <c r="CWK81" s="69"/>
      <c r="CWL81" s="69"/>
      <c r="CWM81" s="70"/>
      <c r="CWN81" s="70"/>
      <c r="CWO81" s="70"/>
      <c r="CWP81" s="71"/>
      <c r="CWR81" s="65"/>
      <c r="CWS81" s="69"/>
      <c r="CWT81" s="69"/>
      <c r="CWU81" s="70"/>
      <c r="CWV81" s="70"/>
      <c r="CWW81" s="70"/>
      <c r="CWX81" s="71"/>
      <c r="CWZ81" s="65"/>
      <c r="CXA81" s="69"/>
      <c r="CXB81" s="69"/>
      <c r="CXC81" s="70"/>
      <c r="CXD81" s="70"/>
      <c r="CXE81" s="70"/>
      <c r="CXF81" s="71"/>
      <c r="CXH81" s="65"/>
      <c r="CXI81" s="69"/>
      <c r="CXJ81" s="69"/>
      <c r="CXK81" s="70"/>
      <c r="CXL81" s="70"/>
      <c r="CXM81" s="70"/>
      <c r="CXN81" s="71"/>
      <c r="CXP81" s="65"/>
      <c r="CXQ81" s="69"/>
      <c r="CXR81" s="69"/>
      <c r="CXS81" s="70"/>
      <c r="CXT81" s="70"/>
      <c r="CXU81" s="70"/>
      <c r="CXV81" s="71"/>
      <c r="CXX81" s="65"/>
      <c r="CXY81" s="69"/>
      <c r="CXZ81" s="69"/>
      <c r="CYA81" s="70"/>
      <c r="CYB81" s="70"/>
      <c r="CYC81" s="70"/>
      <c r="CYD81" s="71"/>
      <c r="CYF81" s="65"/>
      <c r="CYG81" s="69"/>
      <c r="CYH81" s="69"/>
      <c r="CYI81" s="70"/>
      <c r="CYJ81" s="70"/>
      <c r="CYK81" s="70"/>
      <c r="CYL81" s="71"/>
      <c r="CYN81" s="65"/>
      <c r="CYO81" s="69"/>
      <c r="CYP81" s="69"/>
      <c r="CYQ81" s="70"/>
      <c r="CYR81" s="70"/>
      <c r="CYS81" s="70"/>
      <c r="CYT81" s="71"/>
      <c r="CYV81" s="65"/>
      <c r="CYW81" s="69"/>
      <c r="CYX81" s="69"/>
      <c r="CYY81" s="70"/>
      <c r="CYZ81" s="70"/>
      <c r="CZA81" s="70"/>
      <c r="CZB81" s="71"/>
      <c r="CZD81" s="65"/>
      <c r="CZE81" s="69"/>
      <c r="CZF81" s="69"/>
      <c r="CZG81" s="70"/>
      <c r="CZH81" s="70"/>
      <c r="CZI81" s="70"/>
      <c r="CZJ81" s="71"/>
      <c r="CZL81" s="65"/>
      <c r="CZM81" s="69"/>
      <c r="CZN81" s="69"/>
      <c r="CZO81" s="70"/>
      <c r="CZP81" s="70"/>
      <c r="CZQ81" s="70"/>
      <c r="CZR81" s="71"/>
      <c r="CZT81" s="65"/>
      <c r="CZU81" s="69"/>
      <c r="CZV81" s="69"/>
      <c r="CZW81" s="70"/>
      <c r="CZX81" s="70"/>
      <c r="CZY81" s="70"/>
      <c r="CZZ81" s="71"/>
      <c r="DAB81" s="65"/>
      <c r="DAC81" s="69"/>
      <c r="DAD81" s="69"/>
      <c r="DAE81" s="70"/>
      <c r="DAF81" s="70"/>
      <c r="DAG81" s="70"/>
      <c r="DAH81" s="71"/>
      <c r="DAJ81" s="65"/>
      <c r="DAK81" s="69"/>
      <c r="DAL81" s="69"/>
      <c r="DAM81" s="70"/>
      <c r="DAN81" s="70"/>
      <c r="DAO81" s="70"/>
      <c r="DAP81" s="71"/>
      <c r="DAR81" s="65"/>
      <c r="DAS81" s="69"/>
      <c r="DAT81" s="69"/>
      <c r="DAU81" s="70"/>
      <c r="DAV81" s="70"/>
      <c r="DAW81" s="70"/>
      <c r="DAX81" s="71"/>
      <c r="DAZ81" s="65"/>
      <c r="DBA81" s="69"/>
      <c r="DBB81" s="69"/>
      <c r="DBC81" s="70"/>
      <c r="DBD81" s="70"/>
      <c r="DBE81" s="70"/>
      <c r="DBF81" s="71"/>
      <c r="DBH81" s="65"/>
      <c r="DBI81" s="69"/>
      <c r="DBJ81" s="69"/>
      <c r="DBK81" s="70"/>
      <c r="DBL81" s="70"/>
      <c r="DBM81" s="70"/>
      <c r="DBN81" s="71"/>
      <c r="DBP81" s="65"/>
      <c r="DBQ81" s="69"/>
      <c r="DBR81" s="69"/>
      <c r="DBS81" s="70"/>
      <c r="DBT81" s="70"/>
      <c r="DBU81" s="70"/>
      <c r="DBV81" s="71"/>
      <c r="DBX81" s="65"/>
      <c r="DBY81" s="69"/>
      <c r="DBZ81" s="69"/>
      <c r="DCA81" s="70"/>
      <c r="DCB81" s="70"/>
      <c r="DCC81" s="70"/>
      <c r="DCD81" s="71"/>
      <c r="DCF81" s="65"/>
      <c r="DCG81" s="69"/>
      <c r="DCH81" s="69"/>
      <c r="DCI81" s="70"/>
      <c r="DCJ81" s="70"/>
      <c r="DCK81" s="70"/>
      <c r="DCL81" s="71"/>
      <c r="DCN81" s="65"/>
      <c r="DCO81" s="69"/>
      <c r="DCP81" s="69"/>
      <c r="DCQ81" s="70"/>
      <c r="DCR81" s="70"/>
      <c r="DCS81" s="70"/>
      <c r="DCT81" s="71"/>
      <c r="DCV81" s="65"/>
      <c r="DCW81" s="69"/>
      <c r="DCX81" s="69"/>
      <c r="DCY81" s="70"/>
      <c r="DCZ81" s="70"/>
      <c r="DDA81" s="70"/>
      <c r="DDB81" s="71"/>
      <c r="DDD81" s="65"/>
      <c r="DDE81" s="69"/>
      <c r="DDF81" s="69"/>
      <c r="DDG81" s="70"/>
      <c r="DDH81" s="70"/>
      <c r="DDI81" s="70"/>
      <c r="DDJ81" s="71"/>
      <c r="DDL81" s="65"/>
      <c r="DDM81" s="69"/>
      <c r="DDN81" s="69"/>
      <c r="DDO81" s="70"/>
      <c r="DDP81" s="70"/>
      <c r="DDQ81" s="70"/>
      <c r="DDR81" s="71"/>
      <c r="DDT81" s="65"/>
      <c r="DDU81" s="69"/>
      <c r="DDV81" s="69"/>
      <c r="DDW81" s="70"/>
      <c r="DDX81" s="70"/>
      <c r="DDY81" s="70"/>
      <c r="DDZ81" s="71"/>
      <c r="DEB81" s="65"/>
      <c r="DEC81" s="69"/>
      <c r="DED81" s="69"/>
      <c r="DEE81" s="70"/>
      <c r="DEF81" s="70"/>
      <c r="DEG81" s="70"/>
      <c r="DEH81" s="71"/>
      <c r="DEJ81" s="65"/>
      <c r="DEK81" s="69"/>
      <c r="DEL81" s="69"/>
      <c r="DEM81" s="70"/>
      <c r="DEN81" s="70"/>
      <c r="DEO81" s="70"/>
      <c r="DEP81" s="71"/>
      <c r="DER81" s="65"/>
      <c r="DES81" s="69"/>
      <c r="DET81" s="69"/>
      <c r="DEU81" s="70"/>
      <c r="DEV81" s="70"/>
      <c r="DEW81" s="70"/>
      <c r="DEX81" s="71"/>
      <c r="DEZ81" s="65"/>
      <c r="DFA81" s="69"/>
      <c r="DFB81" s="69"/>
      <c r="DFC81" s="70"/>
      <c r="DFD81" s="70"/>
      <c r="DFE81" s="70"/>
      <c r="DFF81" s="71"/>
      <c r="DFH81" s="65"/>
      <c r="DFI81" s="69"/>
      <c r="DFJ81" s="69"/>
      <c r="DFK81" s="70"/>
      <c r="DFL81" s="70"/>
      <c r="DFM81" s="70"/>
      <c r="DFN81" s="71"/>
      <c r="DFP81" s="65"/>
      <c r="DFQ81" s="69"/>
      <c r="DFR81" s="69"/>
      <c r="DFS81" s="70"/>
      <c r="DFT81" s="70"/>
      <c r="DFU81" s="70"/>
      <c r="DFV81" s="71"/>
      <c r="DFX81" s="65"/>
      <c r="DFY81" s="69"/>
      <c r="DFZ81" s="69"/>
      <c r="DGA81" s="70"/>
      <c r="DGB81" s="70"/>
      <c r="DGC81" s="70"/>
      <c r="DGD81" s="71"/>
      <c r="DGF81" s="65"/>
      <c r="DGG81" s="69"/>
      <c r="DGH81" s="69"/>
      <c r="DGI81" s="70"/>
      <c r="DGJ81" s="70"/>
      <c r="DGK81" s="70"/>
      <c r="DGL81" s="71"/>
      <c r="DGN81" s="65"/>
      <c r="DGO81" s="69"/>
      <c r="DGP81" s="69"/>
      <c r="DGQ81" s="70"/>
      <c r="DGR81" s="70"/>
      <c r="DGS81" s="70"/>
      <c r="DGT81" s="71"/>
      <c r="DGV81" s="65"/>
      <c r="DGW81" s="69"/>
      <c r="DGX81" s="69"/>
      <c r="DGY81" s="70"/>
      <c r="DGZ81" s="70"/>
      <c r="DHA81" s="70"/>
      <c r="DHB81" s="71"/>
      <c r="DHD81" s="65"/>
      <c r="DHE81" s="69"/>
      <c r="DHF81" s="69"/>
      <c r="DHG81" s="70"/>
      <c r="DHH81" s="70"/>
      <c r="DHI81" s="70"/>
      <c r="DHJ81" s="71"/>
      <c r="DHL81" s="65"/>
      <c r="DHM81" s="69"/>
      <c r="DHN81" s="69"/>
      <c r="DHO81" s="70"/>
      <c r="DHP81" s="70"/>
      <c r="DHQ81" s="70"/>
      <c r="DHR81" s="71"/>
      <c r="DHT81" s="65"/>
      <c r="DHU81" s="69"/>
      <c r="DHV81" s="69"/>
      <c r="DHW81" s="70"/>
      <c r="DHX81" s="70"/>
      <c r="DHY81" s="70"/>
      <c r="DHZ81" s="71"/>
      <c r="DIB81" s="65"/>
      <c r="DIC81" s="69"/>
      <c r="DID81" s="69"/>
      <c r="DIE81" s="70"/>
      <c r="DIF81" s="70"/>
      <c r="DIG81" s="70"/>
      <c r="DIH81" s="71"/>
      <c r="DIJ81" s="65"/>
      <c r="DIK81" s="69"/>
      <c r="DIL81" s="69"/>
      <c r="DIM81" s="70"/>
      <c r="DIN81" s="70"/>
      <c r="DIO81" s="70"/>
      <c r="DIP81" s="71"/>
      <c r="DIR81" s="65"/>
      <c r="DIS81" s="69"/>
      <c r="DIT81" s="69"/>
      <c r="DIU81" s="70"/>
      <c r="DIV81" s="70"/>
      <c r="DIW81" s="70"/>
      <c r="DIX81" s="71"/>
      <c r="DIZ81" s="65"/>
      <c r="DJA81" s="69"/>
      <c r="DJB81" s="69"/>
      <c r="DJC81" s="70"/>
      <c r="DJD81" s="70"/>
      <c r="DJE81" s="70"/>
      <c r="DJF81" s="71"/>
      <c r="DJH81" s="65"/>
      <c r="DJI81" s="69"/>
      <c r="DJJ81" s="69"/>
      <c r="DJK81" s="70"/>
      <c r="DJL81" s="70"/>
      <c r="DJM81" s="70"/>
      <c r="DJN81" s="71"/>
      <c r="DJP81" s="65"/>
      <c r="DJQ81" s="69"/>
      <c r="DJR81" s="69"/>
      <c r="DJS81" s="70"/>
      <c r="DJT81" s="70"/>
      <c r="DJU81" s="70"/>
      <c r="DJV81" s="71"/>
      <c r="DJX81" s="65"/>
      <c r="DJY81" s="69"/>
      <c r="DJZ81" s="69"/>
      <c r="DKA81" s="70"/>
      <c r="DKB81" s="70"/>
      <c r="DKC81" s="70"/>
      <c r="DKD81" s="71"/>
      <c r="DKF81" s="65"/>
      <c r="DKG81" s="69"/>
      <c r="DKH81" s="69"/>
      <c r="DKI81" s="70"/>
      <c r="DKJ81" s="70"/>
      <c r="DKK81" s="70"/>
      <c r="DKL81" s="71"/>
      <c r="DKN81" s="65"/>
      <c r="DKO81" s="69"/>
      <c r="DKP81" s="69"/>
      <c r="DKQ81" s="70"/>
      <c r="DKR81" s="70"/>
      <c r="DKS81" s="70"/>
      <c r="DKT81" s="71"/>
      <c r="DKV81" s="65"/>
      <c r="DKW81" s="69"/>
      <c r="DKX81" s="69"/>
      <c r="DKY81" s="70"/>
      <c r="DKZ81" s="70"/>
      <c r="DLA81" s="70"/>
      <c r="DLB81" s="71"/>
      <c r="DLD81" s="65"/>
      <c r="DLE81" s="69"/>
      <c r="DLF81" s="69"/>
      <c r="DLG81" s="70"/>
      <c r="DLH81" s="70"/>
      <c r="DLI81" s="70"/>
      <c r="DLJ81" s="71"/>
      <c r="DLL81" s="65"/>
      <c r="DLM81" s="69"/>
      <c r="DLN81" s="69"/>
      <c r="DLO81" s="70"/>
      <c r="DLP81" s="70"/>
      <c r="DLQ81" s="70"/>
      <c r="DLR81" s="71"/>
      <c r="DLT81" s="65"/>
      <c r="DLU81" s="69"/>
      <c r="DLV81" s="69"/>
      <c r="DLW81" s="70"/>
      <c r="DLX81" s="70"/>
      <c r="DLY81" s="70"/>
      <c r="DLZ81" s="71"/>
      <c r="DMB81" s="65"/>
      <c r="DMC81" s="69"/>
      <c r="DMD81" s="69"/>
      <c r="DME81" s="70"/>
      <c r="DMF81" s="70"/>
      <c r="DMG81" s="70"/>
      <c r="DMH81" s="71"/>
      <c r="DMJ81" s="65"/>
      <c r="DMK81" s="69"/>
      <c r="DML81" s="69"/>
      <c r="DMM81" s="70"/>
      <c r="DMN81" s="70"/>
      <c r="DMO81" s="70"/>
      <c r="DMP81" s="71"/>
      <c r="DMR81" s="65"/>
      <c r="DMS81" s="69"/>
      <c r="DMT81" s="69"/>
      <c r="DMU81" s="70"/>
      <c r="DMV81" s="70"/>
      <c r="DMW81" s="70"/>
      <c r="DMX81" s="71"/>
      <c r="DMZ81" s="65"/>
      <c r="DNA81" s="69"/>
      <c r="DNB81" s="69"/>
      <c r="DNC81" s="70"/>
      <c r="DND81" s="70"/>
      <c r="DNE81" s="70"/>
      <c r="DNF81" s="71"/>
      <c r="DNH81" s="65"/>
      <c r="DNI81" s="69"/>
      <c r="DNJ81" s="69"/>
      <c r="DNK81" s="70"/>
      <c r="DNL81" s="70"/>
      <c r="DNM81" s="70"/>
      <c r="DNN81" s="71"/>
      <c r="DNP81" s="65"/>
      <c r="DNQ81" s="69"/>
      <c r="DNR81" s="69"/>
      <c r="DNS81" s="70"/>
      <c r="DNT81" s="70"/>
      <c r="DNU81" s="70"/>
      <c r="DNV81" s="71"/>
      <c r="DNX81" s="65"/>
      <c r="DNY81" s="69"/>
      <c r="DNZ81" s="69"/>
      <c r="DOA81" s="70"/>
      <c r="DOB81" s="70"/>
      <c r="DOC81" s="70"/>
      <c r="DOD81" s="71"/>
      <c r="DOF81" s="65"/>
      <c r="DOG81" s="69"/>
      <c r="DOH81" s="69"/>
      <c r="DOI81" s="70"/>
      <c r="DOJ81" s="70"/>
      <c r="DOK81" s="70"/>
      <c r="DOL81" s="71"/>
      <c r="DON81" s="65"/>
      <c r="DOO81" s="69"/>
      <c r="DOP81" s="69"/>
      <c r="DOQ81" s="70"/>
      <c r="DOR81" s="70"/>
      <c r="DOS81" s="70"/>
      <c r="DOT81" s="71"/>
      <c r="DOV81" s="65"/>
      <c r="DOW81" s="69"/>
      <c r="DOX81" s="69"/>
      <c r="DOY81" s="70"/>
      <c r="DOZ81" s="70"/>
      <c r="DPA81" s="70"/>
      <c r="DPB81" s="71"/>
      <c r="DPD81" s="65"/>
      <c r="DPE81" s="69"/>
      <c r="DPF81" s="69"/>
      <c r="DPG81" s="70"/>
      <c r="DPH81" s="70"/>
      <c r="DPI81" s="70"/>
      <c r="DPJ81" s="71"/>
      <c r="DPL81" s="65"/>
      <c r="DPM81" s="69"/>
      <c r="DPN81" s="69"/>
      <c r="DPO81" s="70"/>
      <c r="DPP81" s="70"/>
      <c r="DPQ81" s="70"/>
      <c r="DPR81" s="71"/>
      <c r="DPT81" s="65"/>
      <c r="DPU81" s="69"/>
      <c r="DPV81" s="69"/>
      <c r="DPW81" s="70"/>
      <c r="DPX81" s="70"/>
      <c r="DPY81" s="70"/>
      <c r="DPZ81" s="71"/>
      <c r="DQB81" s="65"/>
      <c r="DQC81" s="69"/>
      <c r="DQD81" s="69"/>
      <c r="DQE81" s="70"/>
      <c r="DQF81" s="70"/>
      <c r="DQG81" s="70"/>
      <c r="DQH81" s="71"/>
      <c r="DQJ81" s="65"/>
      <c r="DQK81" s="69"/>
      <c r="DQL81" s="69"/>
      <c r="DQM81" s="70"/>
      <c r="DQN81" s="70"/>
      <c r="DQO81" s="70"/>
      <c r="DQP81" s="71"/>
      <c r="DQR81" s="65"/>
      <c r="DQS81" s="69"/>
      <c r="DQT81" s="69"/>
      <c r="DQU81" s="70"/>
      <c r="DQV81" s="70"/>
      <c r="DQW81" s="70"/>
      <c r="DQX81" s="71"/>
      <c r="DQZ81" s="65"/>
      <c r="DRA81" s="69"/>
      <c r="DRB81" s="69"/>
      <c r="DRC81" s="70"/>
      <c r="DRD81" s="70"/>
      <c r="DRE81" s="70"/>
      <c r="DRF81" s="71"/>
      <c r="DRH81" s="65"/>
      <c r="DRI81" s="69"/>
      <c r="DRJ81" s="69"/>
      <c r="DRK81" s="70"/>
      <c r="DRL81" s="70"/>
      <c r="DRM81" s="70"/>
      <c r="DRN81" s="71"/>
      <c r="DRP81" s="65"/>
      <c r="DRQ81" s="69"/>
      <c r="DRR81" s="69"/>
      <c r="DRS81" s="70"/>
      <c r="DRT81" s="70"/>
      <c r="DRU81" s="70"/>
      <c r="DRV81" s="71"/>
      <c r="DRX81" s="65"/>
      <c r="DRY81" s="69"/>
      <c r="DRZ81" s="69"/>
      <c r="DSA81" s="70"/>
      <c r="DSB81" s="70"/>
      <c r="DSC81" s="70"/>
      <c r="DSD81" s="71"/>
      <c r="DSF81" s="65"/>
      <c r="DSG81" s="69"/>
      <c r="DSH81" s="69"/>
      <c r="DSI81" s="70"/>
      <c r="DSJ81" s="70"/>
      <c r="DSK81" s="70"/>
      <c r="DSL81" s="71"/>
      <c r="DSN81" s="65"/>
      <c r="DSO81" s="69"/>
      <c r="DSP81" s="69"/>
      <c r="DSQ81" s="70"/>
      <c r="DSR81" s="70"/>
      <c r="DSS81" s="70"/>
      <c r="DST81" s="71"/>
      <c r="DSV81" s="65"/>
      <c r="DSW81" s="69"/>
      <c r="DSX81" s="69"/>
      <c r="DSY81" s="70"/>
      <c r="DSZ81" s="70"/>
      <c r="DTA81" s="70"/>
      <c r="DTB81" s="71"/>
      <c r="DTD81" s="65"/>
      <c r="DTE81" s="69"/>
      <c r="DTF81" s="69"/>
      <c r="DTG81" s="70"/>
      <c r="DTH81" s="70"/>
      <c r="DTI81" s="70"/>
      <c r="DTJ81" s="71"/>
      <c r="DTL81" s="65"/>
      <c r="DTM81" s="69"/>
      <c r="DTN81" s="69"/>
      <c r="DTO81" s="70"/>
      <c r="DTP81" s="70"/>
      <c r="DTQ81" s="70"/>
      <c r="DTR81" s="71"/>
      <c r="DTT81" s="65"/>
      <c r="DTU81" s="69"/>
      <c r="DTV81" s="69"/>
      <c r="DTW81" s="70"/>
      <c r="DTX81" s="70"/>
      <c r="DTY81" s="70"/>
      <c r="DTZ81" s="71"/>
      <c r="DUB81" s="65"/>
      <c r="DUC81" s="69"/>
      <c r="DUD81" s="69"/>
      <c r="DUE81" s="70"/>
      <c r="DUF81" s="70"/>
      <c r="DUG81" s="70"/>
      <c r="DUH81" s="71"/>
      <c r="DUJ81" s="65"/>
      <c r="DUK81" s="69"/>
      <c r="DUL81" s="69"/>
      <c r="DUM81" s="70"/>
      <c r="DUN81" s="70"/>
      <c r="DUO81" s="70"/>
      <c r="DUP81" s="71"/>
      <c r="DUR81" s="65"/>
      <c r="DUS81" s="69"/>
      <c r="DUT81" s="69"/>
      <c r="DUU81" s="70"/>
      <c r="DUV81" s="70"/>
      <c r="DUW81" s="70"/>
      <c r="DUX81" s="71"/>
      <c r="DUZ81" s="65"/>
      <c r="DVA81" s="69"/>
      <c r="DVB81" s="69"/>
      <c r="DVC81" s="70"/>
      <c r="DVD81" s="70"/>
      <c r="DVE81" s="70"/>
      <c r="DVF81" s="71"/>
      <c r="DVH81" s="65"/>
      <c r="DVI81" s="69"/>
      <c r="DVJ81" s="69"/>
      <c r="DVK81" s="70"/>
      <c r="DVL81" s="70"/>
      <c r="DVM81" s="70"/>
      <c r="DVN81" s="71"/>
      <c r="DVP81" s="65"/>
      <c r="DVQ81" s="69"/>
      <c r="DVR81" s="69"/>
      <c r="DVS81" s="70"/>
      <c r="DVT81" s="70"/>
      <c r="DVU81" s="70"/>
      <c r="DVV81" s="71"/>
      <c r="DVX81" s="65"/>
      <c r="DVY81" s="69"/>
      <c r="DVZ81" s="69"/>
      <c r="DWA81" s="70"/>
      <c r="DWB81" s="70"/>
      <c r="DWC81" s="70"/>
      <c r="DWD81" s="71"/>
      <c r="DWF81" s="65"/>
      <c r="DWG81" s="69"/>
      <c r="DWH81" s="69"/>
      <c r="DWI81" s="70"/>
      <c r="DWJ81" s="70"/>
      <c r="DWK81" s="70"/>
      <c r="DWL81" s="71"/>
      <c r="DWN81" s="65"/>
      <c r="DWO81" s="69"/>
      <c r="DWP81" s="69"/>
      <c r="DWQ81" s="70"/>
      <c r="DWR81" s="70"/>
      <c r="DWS81" s="70"/>
      <c r="DWT81" s="71"/>
      <c r="DWV81" s="65"/>
      <c r="DWW81" s="69"/>
      <c r="DWX81" s="69"/>
      <c r="DWY81" s="70"/>
      <c r="DWZ81" s="70"/>
      <c r="DXA81" s="70"/>
      <c r="DXB81" s="71"/>
      <c r="DXD81" s="65"/>
      <c r="DXE81" s="69"/>
      <c r="DXF81" s="69"/>
      <c r="DXG81" s="70"/>
      <c r="DXH81" s="70"/>
      <c r="DXI81" s="70"/>
      <c r="DXJ81" s="71"/>
      <c r="DXL81" s="65"/>
      <c r="DXM81" s="69"/>
      <c r="DXN81" s="69"/>
      <c r="DXO81" s="70"/>
      <c r="DXP81" s="70"/>
      <c r="DXQ81" s="70"/>
      <c r="DXR81" s="71"/>
      <c r="DXT81" s="65"/>
      <c r="DXU81" s="69"/>
      <c r="DXV81" s="69"/>
      <c r="DXW81" s="70"/>
      <c r="DXX81" s="70"/>
      <c r="DXY81" s="70"/>
      <c r="DXZ81" s="71"/>
      <c r="DYB81" s="65"/>
      <c r="DYC81" s="69"/>
      <c r="DYD81" s="69"/>
      <c r="DYE81" s="70"/>
      <c r="DYF81" s="70"/>
      <c r="DYG81" s="70"/>
      <c r="DYH81" s="71"/>
      <c r="DYJ81" s="65"/>
      <c r="DYK81" s="69"/>
      <c r="DYL81" s="69"/>
      <c r="DYM81" s="70"/>
      <c r="DYN81" s="70"/>
      <c r="DYO81" s="70"/>
      <c r="DYP81" s="71"/>
      <c r="DYR81" s="65"/>
      <c r="DYS81" s="69"/>
      <c r="DYT81" s="69"/>
      <c r="DYU81" s="70"/>
      <c r="DYV81" s="70"/>
      <c r="DYW81" s="70"/>
      <c r="DYX81" s="71"/>
      <c r="DYZ81" s="65"/>
      <c r="DZA81" s="69"/>
      <c r="DZB81" s="69"/>
      <c r="DZC81" s="70"/>
      <c r="DZD81" s="70"/>
      <c r="DZE81" s="70"/>
      <c r="DZF81" s="71"/>
      <c r="DZH81" s="65"/>
      <c r="DZI81" s="69"/>
      <c r="DZJ81" s="69"/>
      <c r="DZK81" s="70"/>
      <c r="DZL81" s="70"/>
      <c r="DZM81" s="70"/>
      <c r="DZN81" s="71"/>
      <c r="DZP81" s="65"/>
      <c r="DZQ81" s="69"/>
      <c r="DZR81" s="69"/>
      <c r="DZS81" s="70"/>
      <c r="DZT81" s="70"/>
      <c r="DZU81" s="70"/>
      <c r="DZV81" s="71"/>
      <c r="DZX81" s="65"/>
      <c r="DZY81" s="69"/>
      <c r="DZZ81" s="69"/>
      <c r="EAA81" s="70"/>
      <c r="EAB81" s="70"/>
      <c r="EAC81" s="70"/>
      <c r="EAD81" s="71"/>
      <c r="EAF81" s="65"/>
      <c r="EAG81" s="69"/>
      <c r="EAH81" s="69"/>
      <c r="EAI81" s="70"/>
      <c r="EAJ81" s="70"/>
      <c r="EAK81" s="70"/>
      <c r="EAL81" s="71"/>
      <c r="EAN81" s="65"/>
      <c r="EAO81" s="69"/>
      <c r="EAP81" s="69"/>
      <c r="EAQ81" s="70"/>
      <c r="EAR81" s="70"/>
      <c r="EAS81" s="70"/>
      <c r="EAT81" s="71"/>
      <c r="EAV81" s="65"/>
      <c r="EAW81" s="69"/>
      <c r="EAX81" s="69"/>
      <c r="EAY81" s="70"/>
      <c r="EAZ81" s="70"/>
      <c r="EBA81" s="70"/>
      <c r="EBB81" s="71"/>
      <c r="EBD81" s="65"/>
      <c r="EBE81" s="69"/>
      <c r="EBF81" s="69"/>
      <c r="EBG81" s="70"/>
      <c r="EBH81" s="70"/>
      <c r="EBI81" s="70"/>
      <c r="EBJ81" s="71"/>
      <c r="EBL81" s="65"/>
      <c r="EBM81" s="69"/>
      <c r="EBN81" s="69"/>
      <c r="EBO81" s="70"/>
      <c r="EBP81" s="70"/>
      <c r="EBQ81" s="70"/>
      <c r="EBR81" s="71"/>
      <c r="EBT81" s="65"/>
      <c r="EBU81" s="69"/>
      <c r="EBV81" s="69"/>
      <c r="EBW81" s="70"/>
      <c r="EBX81" s="70"/>
      <c r="EBY81" s="70"/>
      <c r="EBZ81" s="71"/>
      <c r="ECB81" s="65"/>
      <c r="ECC81" s="69"/>
      <c r="ECD81" s="69"/>
      <c r="ECE81" s="70"/>
      <c r="ECF81" s="70"/>
      <c r="ECG81" s="70"/>
      <c r="ECH81" s="71"/>
      <c r="ECJ81" s="65"/>
      <c r="ECK81" s="69"/>
      <c r="ECL81" s="69"/>
      <c r="ECM81" s="70"/>
      <c r="ECN81" s="70"/>
      <c r="ECO81" s="70"/>
      <c r="ECP81" s="71"/>
      <c r="ECR81" s="65"/>
      <c r="ECS81" s="69"/>
      <c r="ECT81" s="69"/>
      <c r="ECU81" s="70"/>
      <c r="ECV81" s="70"/>
      <c r="ECW81" s="70"/>
      <c r="ECX81" s="71"/>
      <c r="ECZ81" s="65"/>
      <c r="EDA81" s="69"/>
      <c r="EDB81" s="69"/>
      <c r="EDC81" s="70"/>
      <c r="EDD81" s="70"/>
      <c r="EDE81" s="70"/>
      <c r="EDF81" s="71"/>
      <c r="EDH81" s="65"/>
      <c r="EDI81" s="69"/>
      <c r="EDJ81" s="69"/>
      <c r="EDK81" s="70"/>
      <c r="EDL81" s="70"/>
      <c r="EDM81" s="70"/>
      <c r="EDN81" s="71"/>
      <c r="EDP81" s="65"/>
      <c r="EDQ81" s="69"/>
      <c r="EDR81" s="69"/>
      <c r="EDS81" s="70"/>
      <c r="EDT81" s="70"/>
      <c r="EDU81" s="70"/>
      <c r="EDV81" s="71"/>
      <c r="EDX81" s="65"/>
      <c r="EDY81" s="69"/>
      <c r="EDZ81" s="69"/>
      <c r="EEA81" s="70"/>
      <c r="EEB81" s="70"/>
      <c r="EEC81" s="70"/>
      <c r="EED81" s="71"/>
      <c r="EEF81" s="65"/>
      <c r="EEG81" s="69"/>
      <c r="EEH81" s="69"/>
      <c r="EEI81" s="70"/>
      <c r="EEJ81" s="70"/>
      <c r="EEK81" s="70"/>
      <c r="EEL81" s="71"/>
      <c r="EEN81" s="65"/>
      <c r="EEO81" s="69"/>
      <c r="EEP81" s="69"/>
      <c r="EEQ81" s="70"/>
      <c r="EER81" s="70"/>
      <c r="EES81" s="70"/>
      <c r="EET81" s="71"/>
      <c r="EEV81" s="65"/>
      <c r="EEW81" s="69"/>
      <c r="EEX81" s="69"/>
      <c r="EEY81" s="70"/>
      <c r="EEZ81" s="70"/>
      <c r="EFA81" s="70"/>
      <c r="EFB81" s="71"/>
      <c r="EFD81" s="65"/>
      <c r="EFE81" s="69"/>
      <c r="EFF81" s="69"/>
      <c r="EFG81" s="70"/>
      <c r="EFH81" s="70"/>
      <c r="EFI81" s="70"/>
      <c r="EFJ81" s="71"/>
      <c r="EFL81" s="65"/>
      <c r="EFM81" s="69"/>
      <c r="EFN81" s="69"/>
      <c r="EFO81" s="70"/>
      <c r="EFP81" s="70"/>
      <c r="EFQ81" s="70"/>
      <c r="EFR81" s="71"/>
      <c r="EFT81" s="65"/>
      <c r="EFU81" s="69"/>
      <c r="EFV81" s="69"/>
      <c r="EFW81" s="70"/>
      <c r="EFX81" s="70"/>
      <c r="EFY81" s="70"/>
      <c r="EFZ81" s="71"/>
      <c r="EGB81" s="65"/>
      <c r="EGC81" s="69"/>
      <c r="EGD81" s="69"/>
      <c r="EGE81" s="70"/>
      <c r="EGF81" s="70"/>
      <c r="EGG81" s="70"/>
      <c r="EGH81" s="71"/>
      <c r="EGJ81" s="65"/>
      <c r="EGK81" s="69"/>
      <c r="EGL81" s="69"/>
      <c r="EGM81" s="70"/>
      <c r="EGN81" s="70"/>
      <c r="EGO81" s="70"/>
      <c r="EGP81" s="71"/>
      <c r="EGR81" s="65"/>
      <c r="EGS81" s="69"/>
      <c r="EGT81" s="69"/>
      <c r="EGU81" s="70"/>
      <c r="EGV81" s="70"/>
      <c r="EGW81" s="70"/>
      <c r="EGX81" s="71"/>
      <c r="EGZ81" s="65"/>
      <c r="EHA81" s="69"/>
      <c r="EHB81" s="69"/>
      <c r="EHC81" s="70"/>
      <c r="EHD81" s="70"/>
      <c r="EHE81" s="70"/>
      <c r="EHF81" s="71"/>
      <c r="EHH81" s="65"/>
      <c r="EHI81" s="69"/>
      <c r="EHJ81" s="69"/>
      <c r="EHK81" s="70"/>
      <c r="EHL81" s="70"/>
      <c r="EHM81" s="70"/>
      <c r="EHN81" s="71"/>
      <c r="EHP81" s="65"/>
      <c r="EHQ81" s="69"/>
      <c r="EHR81" s="69"/>
      <c r="EHS81" s="70"/>
      <c r="EHT81" s="70"/>
      <c r="EHU81" s="70"/>
      <c r="EHV81" s="71"/>
      <c r="EHX81" s="65"/>
      <c r="EHY81" s="69"/>
      <c r="EHZ81" s="69"/>
      <c r="EIA81" s="70"/>
      <c r="EIB81" s="70"/>
      <c r="EIC81" s="70"/>
      <c r="EID81" s="71"/>
      <c r="EIF81" s="65"/>
      <c r="EIG81" s="69"/>
      <c r="EIH81" s="69"/>
      <c r="EII81" s="70"/>
      <c r="EIJ81" s="70"/>
      <c r="EIK81" s="70"/>
      <c r="EIL81" s="71"/>
      <c r="EIN81" s="65"/>
      <c r="EIO81" s="69"/>
      <c r="EIP81" s="69"/>
      <c r="EIQ81" s="70"/>
      <c r="EIR81" s="70"/>
      <c r="EIS81" s="70"/>
      <c r="EIT81" s="71"/>
      <c r="EIV81" s="65"/>
      <c r="EIW81" s="69"/>
      <c r="EIX81" s="69"/>
      <c r="EIY81" s="70"/>
      <c r="EIZ81" s="70"/>
      <c r="EJA81" s="70"/>
      <c r="EJB81" s="71"/>
      <c r="EJD81" s="65"/>
      <c r="EJE81" s="69"/>
      <c r="EJF81" s="69"/>
      <c r="EJG81" s="70"/>
      <c r="EJH81" s="70"/>
      <c r="EJI81" s="70"/>
      <c r="EJJ81" s="71"/>
      <c r="EJL81" s="65"/>
      <c r="EJM81" s="69"/>
      <c r="EJN81" s="69"/>
      <c r="EJO81" s="70"/>
      <c r="EJP81" s="70"/>
      <c r="EJQ81" s="70"/>
      <c r="EJR81" s="71"/>
      <c r="EJT81" s="65"/>
      <c r="EJU81" s="69"/>
      <c r="EJV81" s="69"/>
      <c r="EJW81" s="70"/>
      <c r="EJX81" s="70"/>
      <c r="EJY81" s="70"/>
      <c r="EJZ81" s="71"/>
      <c r="EKB81" s="65"/>
      <c r="EKC81" s="69"/>
      <c r="EKD81" s="69"/>
      <c r="EKE81" s="70"/>
      <c r="EKF81" s="70"/>
      <c r="EKG81" s="70"/>
      <c r="EKH81" s="71"/>
      <c r="EKJ81" s="65"/>
      <c r="EKK81" s="69"/>
      <c r="EKL81" s="69"/>
      <c r="EKM81" s="70"/>
      <c r="EKN81" s="70"/>
      <c r="EKO81" s="70"/>
      <c r="EKP81" s="71"/>
      <c r="EKR81" s="65"/>
      <c r="EKS81" s="69"/>
      <c r="EKT81" s="69"/>
      <c r="EKU81" s="70"/>
      <c r="EKV81" s="70"/>
      <c r="EKW81" s="70"/>
      <c r="EKX81" s="71"/>
      <c r="EKZ81" s="65"/>
      <c r="ELA81" s="69"/>
      <c r="ELB81" s="69"/>
      <c r="ELC81" s="70"/>
      <c r="ELD81" s="70"/>
      <c r="ELE81" s="70"/>
      <c r="ELF81" s="71"/>
      <c r="ELH81" s="65"/>
      <c r="ELI81" s="69"/>
      <c r="ELJ81" s="69"/>
      <c r="ELK81" s="70"/>
      <c r="ELL81" s="70"/>
      <c r="ELM81" s="70"/>
      <c r="ELN81" s="71"/>
      <c r="ELP81" s="65"/>
      <c r="ELQ81" s="69"/>
      <c r="ELR81" s="69"/>
      <c r="ELS81" s="70"/>
      <c r="ELT81" s="70"/>
      <c r="ELU81" s="70"/>
      <c r="ELV81" s="71"/>
      <c r="ELX81" s="65"/>
      <c r="ELY81" s="69"/>
      <c r="ELZ81" s="69"/>
      <c r="EMA81" s="70"/>
      <c r="EMB81" s="70"/>
      <c r="EMC81" s="70"/>
      <c r="EMD81" s="71"/>
      <c r="EMF81" s="65"/>
      <c r="EMG81" s="69"/>
      <c r="EMH81" s="69"/>
      <c r="EMI81" s="70"/>
      <c r="EMJ81" s="70"/>
      <c r="EMK81" s="70"/>
      <c r="EML81" s="71"/>
      <c r="EMN81" s="65"/>
      <c r="EMO81" s="69"/>
      <c r="EMP81" s="69"/>
      <c r="EMQ81" s="70"/>
      <c r="EMR81" s="70"/>
      <c r="EMS81" s="70"/>
      <c r="EMT81" s="71"/>
      <c r="EMV81" s="65"/>
      <c r="EMW81" s="69"/>
      <c r="EMX81" s="69"/>
      <c r="EMY81" s="70"/>
      <c r="EMZ81" s="70"/>
      <c r="ENA81" s="70"/>
      <c r="ENB81" s="71"/>
      <c r="END81" s="65"/>
      <c r="ENE81" s="69"/>
      <c r="ENF81" s="69"/>
      <c r="ENG81" s="70"/>
      <c r="ENH81" s="70"/>
      <c r="ENI81" s="70"/>
      <c r="ENJ81" s="71"/>
      <c r="ENL81" s="65"/>
      <c r="ENM81" s="69"/>
      <c r="ENN81" s="69"/>
      <c r="ENO81" s="70"/>
      <c r="ENP81" s="70"/>
      <c r="ENQ81" s="70"/>
      <c r="ENR81" s="71"/>
      <c r="ENT81" s="65"/>
      <c r="ENU81" s="69"/>
      <c r="ENV81" s="69"/>
      <c r="ENW81" s="70"/>
      <c r="ENX81" s="70"/>
      <c r="ENY81" s="70"/>
      <c r="ENZ81" s="71"/>
      <c r="EOB81" s="65"/>
      <c r="EOC81" s="69"/>
      <c r="EOD81" s="69"/>
      <c r="EOE81" s="70"/>
      <c r="EOF81" s="70"/>
      <c r="EOG81" s="70"/>
      <c r="EOH81" s="71"/>
      <c r="EOJ81" s="65"/>
      <c r="EOK81" s="69"/>
      <c r="EOL81" s="69"/>
      <c r="EOM81" s="70"/>
      <c r="EON81" s="70"/>
      <c r="EOO81" s="70"/>
      <c r="EOP81" s="71"/>
      <c r="EOR81" s="65"/>
      <c r="EOS81" s="69"/>
      <c r="EOT81" s="69"/>
      <c r="EOU81" s="70"/>
      <c r="EOV81" s="70"/>
      <c r="EOW81" s="70"/>
      <c r="EOX81" s="71"/>
      <c r="EOZ81" s="65"/>
      <c r="EPA81" s="69"/>
      <c r="EPB81" s="69"/>
      <c r="EPC81" s="70"/>
      <c r="EPD81" s="70"/>
      <c r="EPE81" s="70"/>
      <c r="EPF81" s="71"/>
      <c r="EPH81" s="65"/>
      <c r="EPI81" s="69"/>
      <c r="EPJ81" s="69"/>
      <c r="EPK81" s="70"/>
      <c r="EPL81" s="70"/>
      <c r="EPM81" s="70"/>
      <c r="EPN81" s="71"/>
      <c r="EPP81" s="65"/>
      <c r="EPQ81" s="69"/>
      <c r="EPR81" s="69"/>
      <c r="EPS81" s="70"/>
      <c r="EPT81" s="70"/>
      <c r="EPU81" s="70"/>
      <c r="EPV81" s="71"/>
      <c r="EPX81" s="65"/>
      <c r="EPY81" s="69"/>
      <c r="EPZ81" s="69"/>
      <c r="EQA81" s="70"/>
      <c r="EQB81" s="70"/>
      <c r="EQC81" s="70"/>
      <c r="EQD81" s="71"/>
      <c r="EQF81" s="65"/>
      <c r="EQG81" s="69"/>
      <c r="EQH81" s="69"/>
      <c r="EQI81" s="70"/>
      <c r="EQJ81" s="70"/>
      <c r="EQK81" s="70"/>
      <c r="EQL81" s="71"/>
      <c r="EQN81" s="65"/>
      <c r="EQO81" s="69"/>
      <c r="EQP81" s="69"/>
      <c r="EQQ81" s="70"/>
      <c r="EQR81" s="70"/>
      <c r="EQS81" s="70"/>
      <c r="EQT81" s="71"/>
      <c r="EQV81" s="65"/>
      <c r="EQW81" s="69"/>
      <c r="EQX81" s="69"/>
      <c r="EQY81" s="70"/>
      <c r="EQZ81" s="70"/>
      <c r="ERA81" s="70"/>
      <c r="ERB81" s="71"/>
      <c r="ERD81" s="65"/>
      <c r="ERE81" s="69"/>
      <c r="ERF81" s="69"/>
      <c r="ERG81" s="70"/>
      <c r="ERH81" s="70"/>
      <c r="ERI81" s="70"/>
      <c r="ERJ81" s="71"/>
      <c r="ERL81" s="65"/>
      <c r="ERM81" s="69"/>
      <c r="ERN81" s="69"/>
      <c r="ERO81" s="70"/>
      <c r="ERP81" s="70"/>
      <c r="ERQ81" s="70"/>
      <c r="ERR81" s="71"/>
      <c r="ERT81" s="65"/>
      <c r="ERU81" s="69"/>
      <c r="ERV81" s="69"/>
      <c r="ERW81" s="70"/>
      <c r="ERX81" s="70"/>
      <c r="ERY81" s="70"/>
      <c r="ERZ81" s="71"/>
      <c r="ESB81" s="65"/>
      <c r="ESC81" s="69"/>
      <c r="ESD81" s="69"/>
      <c r="ESE81" s="70"/>
      <c r="ESF81" s="70"/>
      <c r="ESG81" s="70"/>
      <c r="ESH81" s="71"/>
      <c r="ESJ81" s="65"/>
      <c r="ESK81" s="69"/>
      <c r="ESL81" s="69"/>
      <c r="ESM81" s="70"/>
      <c r="ESN81" s="70"/>
      <c r="ESO81" s="70"/>
      <c r="ESP81" s="71"/>
      <c r="ESR81" s="65"/>
      <c r="ESS81" s="69"/>
      <c r="EST81" s="69"/>
      <c r="ESU81" s="70"/>
      <c r="ESV81" s="70"/>
      <c r="ESW81" s="70"/>
      <c r="ESX81" s="71"/>
      <c r="ESZ81" s="65"/>
      <c r="ETA81" s="69"/>
      <c r="ETB81" s="69"/>
      <c r="ETC81" s="70"/>
      <c r="ETD81" s="70"/>
      <c r="ETE81" s="70"/>
      <c r="ETF81" s="71"/>
      <c r="ETH81" s="65"/>
      <c r="ETI81" s="69"/>
      <c r="ETJ81" s="69"/>
      <c r="ETK81" s="70"/>
      <c r="ETL81" s="70"/>
      <c r="ETM81" s="70"/>
      <c r="ETN81" s="71"/>
      <c r="ETP81" s="65"/>
      <c r="ETQ81" s="69"/>
      <c r="ETR81" s="69"/>
      <c r="ETS81" s="70"/>
      <c r="ETT81" s="70"/>
      <c r="ETU81" s="70"/>
      <c r="ETV81" s="71"/>
      <c r="ETX81" s="65"/>
      <c r="ETY81" s="69"/>
      <c r="ETZ81" s="69"/>
      <c r="EUA81" s="70"/>
      <c r="EUB81" s="70"/>
      <c r="EUC81" s="70"/>
      <c r="EUD81" s="71"/>
      <c r="EUF81" s="65"/>
      <c r="EUG81" s="69"/>
      <c r="EUH81" s="69"/>
      <c r="EUI81" s="70"/>
      <c r="EUJ81" s="70"/>
      <c r="EUK81" s="70"/>
      <c r="EUL81" s="71"/>
      <c r="EUN81" s="65"/>
      <c r="EUO81" s="69"/>
      <c r="EUP81" s="69"/>
      <c r="EUQ81" s="70"/>
      <c r="EUR81" s="70"/>
      <c r="EUS81" s="70"/>
      <c r="EUT81" s="71"/>
      <c r="EUV81" s="65"/>
      <c r="EUW81" s="69"/>
      <c r="EUX81" s="69"/>
      <c r="EUY81" s="70"/>
      <c r="EUZ81" s="70"/>
      <c r="EVA81" s="70"/>
      <c r="EVB81" s="71"/>
      <c r="EVD81" s="65"/>
      <c r="EVE81" s="69"/>
      <c r="EVF81" s="69"/>
      <c r="EVG81" s="70"/>
      <c r="EVH81" s="70"/>
      <c r="EVI81" s="70"/>
      <c r="EVJ81" s="71"/>
      <c r="EVL81" s="65"/>
      <c r="EVM81" s="69"/>
      <c r="EVN81" s="69"/>
      <c r="EVO81" s="70"/>
      <c r="EVP81" s="70"/>
      <c r="EVQ81" s="70"/>
      <c r="EVR81" s="71"/>
      <c r="EVT81" s="65"/>
      <c r="EVU81" s="69"/>
      <c r="EVV81" s="69"/>
      <c r="EVW81" s="70"/>
      <c r="EVX81" s="70"/>
      <c r="EVY81" s="70"/>
      <c r="EVZ81" s="71"/>
      <c r="EWB81" s="65"/>
      <c r="EWC81" s="69"/>
      <c r="EWD81" s="69"/>
      <c r="EWE81" s="70"/>
      <c r="EWF81" s="70"/>
      <c r="EWG81" s="70"/>
      <c r="EWH81" s="71"/>
      <c r="EWJ81" s="65"/>
      <c r="EWK81" s="69"/>
      <c r="EWL81" s="69"/>
      <c r="EWM81" s="70"/>
      <c r="EWN81" s="70"/>
      <c r="EWO81" s="70"/>
      <c r="EWP81" s="71"/>
      <c r="EWR81" s="65"/>
      <c r="EWS81" s="69"/>
      <c r="EWT81" s="69"/>
      <c r="EWU81" s="70"/>
      <c r="EWV81" s="70"/>
      <c r="EWW81" s="70"/>
      <c r="EWX81" s="71"/>
      <c r="EWZ81" s="65"/>
      <c r="EXA81" s="69"/>
      <c r="EXB81" s="69"/>
      <c r="EXC81" s="70"/>
      <c r="EXD81" s="70"/>
      <c r="EXE81" s="70"/>
      <c r="EXF81" s="71"/>
      <c r="EXH81" s="65"/>
      <c r="EXI81" s="69"/>
      <c r="EXJ81" s="69"/>
      <c r="EXK81" s="70"/>
      <c r="EXL81" s="70"/>
      <c r="EXM81" s="70"/>
      <c r="EXN81" s="71"/>
      <c r="EXP81" s="65"/>
      <c r="EXQ81" s="69"/>
      <c r="EXR81" s="69"/>
      <c r="EXS81" s="70"/>
      <c r="EXT81" s="70"/>
      <c r="EXU81" s="70"/>
      <c r="EXV81" s="71"/>
      <c r="EXX81" s="65"/>
      <c r="EXY81" s="69"/>
      <c r="EXZ81" s="69"/>
      <c r="EYA81" s="70"/>
      <c r="EYB81" s="70"/>
      <c r="EYC81" s="70"/>
      <c r="EYD81" s="71"/>
      <c r="EYF81" s="65"/>
      <c r="EYG81" s="69"/>
      <c r="EYH81" s="69"/>
      <c r="EYI81" s="70"/>
      <c r="EYJ81" s="70"/>
      <c r="EYK81" s="70"/>
      <c r="EYL81" s="71"/>
      <c r="EYN81" s="65"/>
      <c r="EYO81" s="69"/>
      <c r="EYP81" s="69"/>
      <c r="EYQ81" s="70"/>
      <c r="EYR81" s="70"/>
      <c r="EYS81" s="70"/>
      <c r="EYT81" s="71"/>
      <c r="EYV81" s="65"/>
      <c r="EYW81" s="69"/>
      <c r="EYX81" s="69"/>
      <c r="EYY81" s="70"/>
      <c r="EYZ81" s="70"/>
      <c r="EZA81" s="70"/>
      <c r="EZB81" s="71"/>
      <c r="EZD81" s="65"/>
      <c r="EZE81" s="69"/>
      <c r="EZF81" s="69"/>
      <c r="EZG81" s="70"/>
      <c r="EZH81" s="70"/>
      <c r="EZI81" s="70"/>
      <c r="EZJ81" s="71"/>
      <c r="EZL81" s="65"/>
      <c r="EZM81" s="69"/>
      <c r="EZN81" s="69"/>
      <c r="EZO81" s="70"/>
      <c r="EZP81" s="70"/>
      <c r="EZQ81" s="70"/>
      <c r="EZR81" s="71"/>
      <c r="EZT81" s="65"/>
      <c r="EZU81" s="69"/>
      <c r="EZV81" s="69"/>
      <c r="EZW81" s="70"/>
      <c r="EZX81" s="70"/>
      <c r="EZY81" s="70"/>
      <c r="EZZ81" s="71"/>
      <c r="FAB81" s="65"/>
      <c r="FAC81" s="69"/>
      <c r="FAD81" s="69"/>
      <c r="FAE81" s="70"/>
      <c r="FAF81" s="70"/>
      <c r="FAG81" s="70"/>
      <c r="FAH81" s="71"/>
      <c r="FAJ81" s="65"/>
      <c r="FAK81" s="69"/>
      <c r="FAL81" s="69"/>
      <c r="FAM81" s="70"/>
      <c r="FAN81" s="70"/>
      <c r="FAO81" s="70"/>
      <c r="FAP81" s="71"/>
      <c r="FAR81" s="65"/>
      <c r="FAS81" s="69"/>
      <c r="FAT81" s="69"/>
      <c r="FAU81" s="70"/>
      <c r="FAV81" s="70"/>
      <c r="FAW81" s="70"/>
      <c r="FAX81" s="71"/>
      <c r="FAZ81" s="65"/>
      <c r="FBA81" s="69"/>
      <c r="FBB81" s="69"/>
      <c r="FBC81" s="70"/>
      <c r="FBD81" s="70"/>
      <c r="FBE81" s="70"/>
      <c r="FBF81" s="71"/>
      <c r="FBH81" s="65"/>
      <c r="FBI81" s="69"/>
      <c r="FBJ81" s="69"/>
      <c r="FBK81" s="70"/>
      <c r="FBL81" s="70"/>
      <c r="FBM81" s="70"/>
      <c r="FBN81" s="71"/>
      <c r="FBP81" s="65"/>
      <c r="FBQ81" s="69"/>
      <c r="FBR81" s="69"/>
      <c r="FBS81" s="70"/>
      <c r="FBT81" s="70"/>
      <c r="FBU81" s="70"/>
      <c r="FBV81" s="71"/>
      <c r="FBX81" s="65"/>
      <c r="FBY81" s="69"/>
      <c r="FBZ81" s="69"/>
      <c r="FCA81" s="70"/>
      <c r="FCB81" s="70"/>
      <c r="FCC81" s="70"/>
      <c r="FCD81" s="71"/>
      <c r="FCF81" s="65"/>
      <c r="FCG81" s="69"/>
      <c r="FCH81" s="69"/>
      <c r="FCI81" s="70"/>
      <c r="FCJ81" s="70"/>
      <c r="FCK81" s="70"/>
      <c r="FCL81" s="71"/>
      <c r="FCN81" s="65"/>
      <c r="FCO81" s="69"/>
      <c r="FCP81" s="69"/>
      <c r="FCQ81" s="70"/>
      <c r="FCR81" s="70"/>
      <c r="FCS81" s="70"/>
      <c r="FCT81" s="71"/>
      <c r="FCV81" s="65"/>
      <c r="FCW81" s="69"/>
      <c r="FCX81" s="69"/>
      <c r="FCY81" s="70"/>
      <c r="FCZ81" s="70"/>
      <c r="FDA81" s="70"/>
      <c r="FDB81" s="71"/>
      <c r="FDD81" s="65"/>
      <c r="FDE81" s="69"/>
      <c r="FDF81" s="69"/>
      <c r="FDG81" s="70"/>
      <c r="FDH81" s="70"/>
      <c r="FDI81" s="70"/>
      <c r="FDJ81" s="71"/>
      <c r="FDL81" s="65"/>
      <c r="FDM81" s="69"/>
      <c r="FDN81" s="69"/>
      <c r="FDO81" s="70"/>
      <c r="FDP81" s="70"/>
      <c r="FDQ81" s="70"/>
      <c r="FDR81" s="71"/>
      <c r="FDT81" s="65"/>
      <c r="FDU81" s="69"/>
      <c r="FDV81" s="69"/>
      <c r="FDW81" s="70"/>
      <c r="FDX81" s="70"/>
      <c r="FDY81" s="70"/>
      <c r="FDZ81" s="71"/>
      <c r="FEB81" s="65"/>
      <c r="FEC81" s="69"/>
      <c r="FED81" s="69"/>
      <c r="FEE81" s="70"/>
      <c r="FEF81" s="70"/>
      <c r="FEG81" s="70"/>
      <c r="FEH81" s="71"/>
      <c r="FEJ81" s="65"/>
      <c r="FEK81" s="69"/>
      <c r="FEL81" s="69"/>
      <c r="FEM81" s="70"/>
      <c r="FEN81" s="70"/>
      <c r="FEO81" s="70"/>
      <c r="FEP81" s="71"/>
      <c r="FER81" s="65"/>
      <c r="FES81" s="69"/>
      <c r="FET81" s="69"/>
      <c r="FEU81" s="70"/>
      <c r="FEV81" s="70"/>
      <c r="FEW81" s="70"/>
      <c r="FEX81" s="71"/>
      <c r="FEZ81" s="65"/>
      <c r="FFA81" s="69"/>
      <c r="FFB81" s="69"/>
      <c r="FFC81" s="70"/>
      <c r="FFD81" s="70"/>
      <c r="FFE81" s="70"/>
      <c r="FFF81" s="71"/>
      <c r="FFH81" s="65"/>
      <c r="FFI81" s="69"/>
      <c r="FFJ81" s="69"/>
      <c r="FFK81" s="70"/>
      <c r="FFL81" s="70"/>
      <c r="FFM81" s="70"/>
      <c r="FFN81" s="71"/>
      <c r="FFP81" s="65"/>
      <c r="FFQ81" s="69"/>
      <c r="FFR81" s="69"/>
      <c r="FFS81" s="70"/>
      <c r="FFT81" s="70"/>
      <c r="FFU81" s="70"/>
      <c r="FFV81" s="71"/>
      <c r="FFX81" s="65"/>
      <c r="FFY81" s="69"/>
      <c r="FFZ81" s="69"/>
      <c r="FGA81" s="70"/>
      <c r="FGB81" s="70"/>
      <c r="FGC81" s="70"/>
      <c r="FGD81" s="71"/>
      <c r="FGF81" s="65"/>
      <c r="FGG81" s="69"/>
      <c r="FGH81" s="69"/>
      <c r="FGI81" s="70"/>
      <c r="FGJ81" s="70"/>
      <c r="FGK81" s="70"/>
      <c r="FGL81" s="71"/>
      <c r="FGN81" s="65"/>
      <c r="FGO81" s="69"/>
      <c r="FGP81" s="69"/>
      <c r="FGQ81" s="70"/>
      <c r="FGR81" s="70"/>
      <c r="FGS81" s="70"/>
      <c r="FGT81" s="71"/>
      <c r="FGV81" s="65"/>
      <c r="FGW81" s="69"/>
      <c r="FGX81" s="69"/>
      <c r="FGY81" s="70"/>
      <c r="FGZ81" s="70"/>
      <c r="FHA81" s="70"/>
      <c r="FHB81" s="71"/>
      <c r="FHD81" s="65"/>
      <c r="FHE81" s="69"/>
      <c r="FHF81" s="69"/>
      <c r="FHG81" s="70"/>
      <c r="FHH81" s="70"/>
      <c r="FHI81" s="70"/>
      <c r="FHJ81" s="71"/>
      <c r="FHL81" s="65"/>
      <c r="FHM81" s="69"/>
      <c r="FHN81" s="69"/>
      <c r="FHO81" s="70"/>
      <c r="FHP81" s="70"/>
      <c r="FHQ81" s="70"/>
      <c r="FHR81" s="71"/>
      <c r="FHT81" s="65"/>
      <c r="FHU81" s="69"/>
      <c r="FHV81" s="69"/>
      <c r="FHW81" s="70"/>
      <c r="FHX81" s="70"/>
      <c r="FHY81" s="70"/>
      <c r="FHZ81" s="71"/>
      <c r="FIB81" s="65"/>
      <c r="FIC81" s="69"/>
      <c r="FID81" s="69"/>
      <c r="FIE81" s="70"/>
      <c r="FIF81" s="70"/>
      <c r="FIG81" s="70"/>
      <c r="FIH81" s="71"/>
      <c r="FIJ81" s="65"/>
      <c r="FIK81" s="69"/>
      <c r="FIL81" s="69"/>
      <c r="FIM81" s="70"/>
      <c r="FIN81" s="70"/>
      <c r="FIO81" s="70"/>
      <c r="FIP81" s="71"/>
      <c r="FIR81" s="65"/>
      <c r="FIS81" s="69"/>
      <c r="FIT81" s="69"/>
      <c r="FIU81" s="70"/>
      <c r="FIV81" s="70"/>
      <c r="FIW81" s="70"/>
      <c r="FIX81" s="71"/>
      <c r="FIZ81" s="65"/>
      <c r="FJA81" s="69"/>
      <c r="FJB81" s="69"/>
      <c r="FJC81" s="70"/>
      <c r="FJD81" s="70"/>
      <c r="FJE81" s="70"/>
      <c r="FJF81" s="71"/>
      <c r="FJH81" s="65"/>
      <c r="FJI81" s="69"/>
      <c r="FJJ81" s="69"/>
      <c r="FJK81" s="70"/>
      <c r="FJL81" s="70"/>
      <c r="FJM81" s="70"/>
      <c r="FJN81" s="71"/>
      <c r="FJP81" s="65"/>
      <c r="FJQ81" s="69"/>
      <c r="FJR81" s="69"/>
      <c r="FJS81" s="70"/>
      <c r="FJT81" s="70"/>
      <c r="FJU81" s="70"/>
      <c r="FJV81" s="71"/>
      <c r="FJX81" s="65"/>
      <c r="FJY81" s="69"/>
      <c r="FJZ81" s="69"/>
      <c r="FKA81" s="70"/>
      <c r="FKB81" s="70"/>
      <c r="FKC81" s="70"/>
      <c r="FKD81" s="71"/>
      <c r="FKF81" s="65"/>
      <c r="FKG81" s="69"/>
      <c r="FKH81" s="69"/>
      <c r="FKI81" s="70"/>
      <c r="FKJ81" s="70"/>
      <c r="FKK81" s="70"/>
      <c r="FKL81" s="71"/>
      <c r="FKN81" s="65"/>
      <c r="FKO81" s="69"/>
      <c r="FKP81" s="69"/>
      <c r="FKQ81" s="70"/>
      <c r="FKR81" s="70"/>
      <c r="FKS81" s="70"/>
      <c r="FKT81" s="71"/>
      <c r="FKV81" s="65"/>
      <c r="FKW81" s="69"/>
      <c r="FKX81" s="69"/>
      <c r="FKY81" s="70"/>
      <c r="FKZ81" s="70"/>
      <c r="FLA81" s="70"/>
      <c r="FLB81" s="71"/>
      <c r="FLD81" s="65"/>
      <c r="FLE81" s="69"/>
      <c r="FLF81" s="69"/>
      <c r="FLG81" s="70"/>
      <c r="FLH81" s="70"/>
      <c r="FLI81" s="70"/>
      <c r="FLJ81" s="71"/>
      <c r="FLL81" s="65"/>
      <c r="FLM81" s="69"/>
      <c r="FLN81" s="69"/>
      <c r="FLO81" s="70"/>
      <c r="FLP81" s="70"/>
      <c r="FLQ81" s="70"/>
      <c r="FLR81" s="71"/>
      <c r="FLT81" s="65"/>
      <c r="FLU81" s="69"/>
      <c r="FLV81" s="69"/>
      <c r="FLW81" s="70"/>
      <c r="FLX81" s="70"/>
      <c r="FLY81" s="70"/>
      <c r="FLZ81" s="71"/>
      <c r="FMB81" s="65"/>
      <c r="FMC81" s="69"/>
      <c r="FMD81" s="69"/>
      <c r="FME81" s="70"/>
      <c r="FMF81" s="70"/>
      <c r="FMG81" s="70"/>
      <c r="FMH81" s="71"/>
      <c r="FMJ81" s="65"/>
      <c r="FMK81" s="69"/>
      <c r="FML81" s="69"/>
      <c r="FMM81" s="70"/>
      <c r="FMN81" s="70"/>
      <c r="FMO81" s="70"/>
      <c r="FMP81" s="71"/>
      <c r="FMR81" s="65"/>
      <c r="FMS81" s="69"/>
      <c r="FMT81" s="69"/>
      <c r="FMU81" s="70"/>
      <c r="FMV81" s="70"/>
      <c r="FMW81" s="70"/>
      <c r="FMX81" s="71"/>
      <c r="FMZ81" s="65"/>
      <c r="FNA81" s="69"/>
      <c r="FNB81" s="69"/>
      <c r="FNC81" s="70"/>
      <c r="FND81" s="70"/>
      <c r="FNE81" s="70"/>
      <c r="FNF81" s="71"/>
      <c r="FNH81" s="65"/>
      <c r="FNI81" s="69"/>
      <c r="FNJ81" s="69"/>
      <c r="FNK81" s="70"/>
      <c r="FNL81" s="70"/>
      <c r="FNM81" s="70"/>
      <c r="FNN81" s="71"/>
      <c r="FNP81" s="65"/>
      <c r="FNQ81" s="69"/>
      <c r="FNR81" s="69"/>
      <c r="FNS81" s="70"/>
      <c r="FNT81" s="70"/>
      <c r="FNU81" s="70"/>
      <c r="FNV81" s="71"/>
      <c r="FNX81" s="65"/>
      <c r="FNY81" s="69"/>
      <c r="FNZ81" s="69"/>
      <c r="FOA81" s="70"/>
      <c r="FOB81" s="70"/>
      <c r="FOC81" s="70"/>
      <c r="FOD81" s="71"/>
      <c r="FOF81" s="65"/>
      <c r="FOG81" s="69"/>
      <c r="FOH81" s="69"/>
      <c r="FOI81" s="70"/>
      <c r="FOJ81" s="70"/>
      <c r="FOK81" s="70"/>
      <c r="FOL81" s="71"/>
      <c r="FON81" s="65"/>
      <c r="FOO81" s="69"/>
      <c r="FOP81" s="69"/>
      <c r="FOQ81" s="70"/>
      <c r="FOR81" s="70"/>
      <c r="FOS81" s="70"/>
      <c r="FOT81" s="71"/>
      <c r="FOV81" s="65"/>
      <c r="FOW81" s="69"/>
      <c r="FOX81" s="69"/>
      <c r="FOY81" s="70"/>
      <c r="FOZ81" s="70"/>
      <c r="FPA81" s="70"/>
      <c r="FPB81" s="71"/>
      <c r="FPD81" s="65"/>
      <c r="FPE81" s="69"/>
      <c r="FPF81" s="69"/>
      <c r="FPG81" s="70"/>
      <c r="FPH81" s="70"/>
      <c r="FPI81" s="70"/>
      <c r="FPJ81" s="71"/>
      <c r="FPL81" s="65"/>
      <c r="FPM81" s="69"/>
      <c r="FPN81" s="69"/>
      <c r="FPO81" s="70"/>
      <c r="FPP81" s="70"/>
      <c r="FPQ81" s="70"/>
      <c r="FPR81" s="71"/>
      <c r="FPT81" s="65"/>
      <c r="FPU81" s="69"/>
      <c r="FPV81" s="69"/>
      <c r="FPW81" s="70"/>
      <c r="FPX81" s="70"/>
      <c r="FPY81" s="70"/>
      <c r="FPZ81" s="71"/>
      <c r="FQB81" s="65"/>
      <c r="FQC81" s="69"/>
      <c r="FQD81" s="69"/>
      <c r="FQE81" s="70"/>
      <c r="FQF81" s="70"/>
      <c r="FQG81" s="70"/>
      <c r="FQH81" s="71"/>
      <c r="FQJ81" s="65"/>
      <c r="FQK81" s="69"/>
      <c r="FQL81" s="69"/>
      <c r="FQM81" s="70"/>
      <c r="FQN81" s="70"/>
      <c r="FQO81" s="70"/>
      <c r="FQP81" s="71"/>
      <c r="FQR81" s="65"/>
      <c r="FQS81" s="69"/>
      <c r="FQT81" s="69"/>
      <c r="FQU81" s="70"/>
      <c r="FQV81" s="70"/>
      <c r="FQW81" s="70"/>
      <c r="FQX81" s="71"/>
      <c r="FQZ81" s="65"/>
      <c r="FRA81" s="69"/>
      <c r="FRB81" s="69"/>
      <c r="FRC81" s="70"/>
      <c r="FRD81" s="70"/>
      <c r="FRE81" s="70"/>
      <c r="FRF81" s="71"/>
      <c r="FRH81" s="65"/>
      <c r="FRI81" s="69"/>
      <c r="FRJ81" s="69"/>
      <c r="FRK81" s="70"/>
      <c r="FRL81" s="70"/>
      <c r="FRM81" s="70"/>
      <c r="FRN81" s="71"/>
      <c r="FRP81" s="65"/>
      <c r="FRQ81" s="69"/>
      <c r="FRR81" s="69"/>
      <c r="FRS81" s="70"/>
      <c r="FRT81" s="70"/>
      <c r="FRU81" s="70"/>
      <c r="FRV81" s="71"/>
      <c r="FRX81" s="65"/>
      <c r="FRY81" s="69"/>
      <c r="FRZ81" s="69"/>
      <c r="FSA81" s="70"/>
      <c r="FSB81" s="70"/>
      <c r="FSC81" s="70"/>
      <c r="FSD81" s="71"/>
      <c r="FSF81" s="65"/>
      <c r="FSG81" s="69"/>
      <c r="FSH81" s="69"/>
      <c r="FSI81" s="70"/>
      <c r="FSJ81" s="70"/>
      <c r="FSK81" s="70"/>
      <c r="FSL81" s="71"/>
      <c r="FSN81" s="65"/>
      <c r="FSO81" s="69"/>
      <c r="FSP81" s="69"/>
      <c r="FSQ81" s="70"/>
      <c r="FSR81" s="70"/>
      <c r="FSS81" s="70"/>
      <c r="FST81" s="71"/>
      <c r="FSV81" s="65"/>
      <c r="FSW81" s="69"/>
      <c r="FSX81" s="69"/>
      <c r="FSY81" s="70"/>
      <c r="FSZ81" s="70"/>
      <c r="FTA81" s="70"/>
      <c r="FTB81" s="71"/>
      <c r="FTD81" s="65"/>
      <c r="FTE81" s="69"/>
      <c r="FTF81" s="69"/>
      <c r="FTG81" s="70"/>
      <c r="FTH81" s="70"/>
      <c r="FTI81" s="70"/>
      <c r="FTJ81" s="71"/>
      <c r="FTL81" s="65"/>
      <c r="FTM81" s="69"/>
      <c r="FTN81" s="69"/>
      <c r="FTO81" s="70"/>
      <c r="FTP81" s="70"/>
      <c r="FTQ81" s="70"/>
      <c r="FTR81" s="71"/>
      <c r="FTT81" s="65"/>
      <c r="FTU81" s="69"/>
      <c r="FTV81" s="69"/>
      <c r="FTW81" s="70"/>
      <c r="FTX81" s="70"/>
      <c r="FTY81" s="70"/>
      <c r="FTZ81" s="71"/>
      <c r="FUB81" s="65"/>
      <c r="FUC81" s="69"/>
      <c r="FUD81" s="69"/>
      <c r="FUE81" s="70"/>
      <c r="FUF81" s="70"/>
      <c r="FUG81" s="70"/>
      <c r="FUH81" s="71"/>
      <c r="FUJ81" s="65"/>
      <c r="FUK81" s="69"/>
      <c r="FUL81" s="69"/>
      <c r="FUM81" s="70"/>
      <c r="FUN81" s="70"/>
      <c r="FUO81" s="70"/>
      <c r="FUP81" s="71"/>
      <c r="FUR81" s="65"/>
      <c r="FUS81" s="69"/>
      <c r="FUT81" s="69"/>
      <c r="FUU81" s="70"/>
      <c r="FUV81" s="70"/>
      <c r="FUW81" s="70"/>
      <c r="FUX81" s="71"/>
      <c r="FUZ81" s="65"/>
      <c r="FVA81" s="69"/>
      <c r="FVB81" s="69"/>
      <c r="FVC81" s="70"/>
      <c r="FVD81" s="70"/>
      <c r="FVE81" s="70"/>
      <c r="FVF81" s="71"/>
      <c r="FVH81" s="65"/>
      <c r="FVI81" s="69"/>
      <c r="FVJ81" s="69"/>
      <c r="FVK81" s="70"/>
      <c r="FVL81" s="70"/>
      <c r="FVM81" s="70"/>
      <c r="FVN81" s="71"/>
      <c r="FVP81" s="65"/>
      <c r="FVQ81" s="69"/>
      <c r="FVR81" s="69"/>
      <c r="FVS81" s="70"/>
      <c r="FVT81" s="70"/>
      <c r="FVU81" s="70"/>
      <c r="FVV81" s="71"/>
      <c r="FVX81" s="65"/>
      <c r="FVY81" s="69"/>
      <c r="FVZ81" s="69"/>
      <c r="FWA81" s="70"/>
      <c r="FWB81" s="70"/>
      <c r="FWC81" s="70"/>
      <c r="FWD81" s="71"/>
      <c r="FWF81" s="65"/>
      <c r="FWG81" s="69"/>
      <c r="FWH81" s="69"/>
      <c r="FWI81" s="70"/>
      <c r="FWJ81" s="70"/>
      <c r="FWK81" s="70"/>
      <c r="FWL81" s="71"/>
      <c r="FWN81" s="65"/>
      <c r="FWO81" s="69"/>
      <c r="FWP81" s="69"/>
      <c r="FWQ81" s="70"/>
      <c r="FWR81" s="70"/>
      <c r="FWS81" s="70"/>
      <c r="FWT81" s="71"/>
      <c r="FWV81" s="65"/>
      <c r="FWW81" s="69"/>
      <c r="FWX81" s="69"/>
      <c r="FWY81" s="70"/>
      <c r="FWZ81" s="70"/>
      <c r="FXA81" s="70"/>
      <c r="FXB81" s="71"/>
      <c r="FXD81" s="65"/>
      <c r="FXE81" s="69"/>
      <c r="FXF81" s="69"/>
      <c r="FXG81" s="70"/>
      <c r="FXH81" s="70"/>
      <c r="FXI81" s="70"/>
      <c r="FXJ81" s="71"/>
      <c r="FXL81" s="65"/>
      <c r="FXM81" s="69"/>
      <c r="FXN81" s="69"/>
      <c r="FXO81" s="70"/>
      <c r="FXP81" s="70"/>
      <c r="FXQ81" s="70"/>
      <c r="FXR81" s="71"/>
      <c r="FXT81" s="65"/>
      <c r="FXU81" s="69"/>
      <c r="FXV81" s="69"/>
      <c r="FXW81" s="70"/>
      <c r="FXX81" s="70"/>
      <c r="FXY81" s="70"/>
      <c r="FXZ81" s="71"/>
      <c r="FYB81" s="65"/>
      <c r="FYC81" s="69"/>
      <c r="FYD81" s="69"/>
      <c r="FYE81" s="70"/>
      <c r="FYF81" s="70"/>
      <c r="FYG81" s="70"/>
      <c r="FYH81" s="71"/>
      <c r="FYJ81" s="65"/>
      <c r="FYK81" s="69"/>
      <c r="FYL81" s="69"/>
      <c r="FYM81" s="70"/>
      <c r="FYN81" s="70"/>
      <c r="FYO81" s="70"/>
      <c r="FYP81" s="71"/>
      <c r="FYR81" s="65"/>
      <c r="FYS81" s="69"/>
      <c r="FYT81" s="69"/>
      <c r="FYU81" s="70"/>
      <c r="FYV81" s="70"/>
      <c r="FYW81" s="70"/>
      <c r="FYX81" s="71"/>
      <c r="FYZ81" s="65"/>
      <c r="FZA81" s="69"/>
      <c r="FZB81" s="69"/>
      <c r="FZC81" s="70"/>
      <c r="FZD81" s="70"/>
      <c r="FZE81" s="70"/>
      <c r="FZF81" s="71"/>
      <c r="FZH81" s="65"/>
      <c r="FZI81" s="69"/>
      <c r="FZJ81" s="69"/>
      <c r="FZK81" s="70"/>
      <c r="FZL81" s="70"/>
      <c r="FZM81" s="70"/>
      <c r="FZN81" s="71"/>
      <c r="FZP81" s="65"/>
      <c r="FZQ81" s="69"/>
      <c r="FZR81" s="69"/>
      <c r="FZS81" s="70"/>
      <c r="FZT81" s="70"/>
      <c r="FZU81" s="70"/>
      <c r="FZV81" s="71"/>
      <c r="FZX81" s="65"/>
      <c r="FZY81" s="69"/>
      <c r="FZZ81" s="69"/>
      <c r="GAA81" s="70"/>
      <c r="GAB81" s="70"/>
      <c r="GAC81" s="70"/>
      <c r="GAD81" s="71"/>
      <c r="GAF81" s="65"/>
      <c r="GAG81" s="69"/>
      <c r="GAH81" s="69"/>
      <c r="GAI81" s="70"/>
      <c r="GAJ81" s="70"/>
      <c r="GAK81" s="70"/>
      <c r="GAL81" s="71"/>
      <c r="GAN81" s="65"/>
      <c r="GAO81" s="69"/>
      <c r="GAP81" s="69"/>
      <c r="GAQ81" s="70"/>
      <c r="GAR81" s="70"/>
      <c r="GAS81" s="70"/>
      <c r="GAT81" s="71"/>
      <c r="GAV81" s="65"/>
      <c r="GAW81" s="69"/>
      <c r="GAX81" s="69"/>
      <c r="GAY81" s="70"/>
      <c r="GAZ81" s="70"/>
      <c r="GBA81" s="70"/>
      <c r="GBB81" s="71"/>
      <c r="GBD81" s="65"/>
      <c r="GBE81" s="69"/>
      <c r="GBF81" s="69"/>
      <c r="GBG81" s="70"/>
      <c r="GBH81" s="70"/>
      <c r="GBI81" s="70"/>
      <c r="GBJ81" s="71"/>
      <c r="GBL81" s="65"/>
      <c r="GBM81" s="69"/>
      <c r="GBN81" s="69"/>
      <c r="GBO81" s="70"/>
      <c r="GBP81" s="70"/>
      <c r="GBQ81" s="70"/>
      <c r="GBR81" s="71"/>
      <c r="GBT81" s="65"/>
      <c r="GBU81" s="69"/>
      <c r="GBV81" s="69"/>
      <c r="GBW81" s="70"/>
      <c r="GBX81" s="70"/>
      <c r="GBY81" s="70"/>
      <c r="GBZ81" s="71"/>
      <c r="GCB81" s="65"/>
      <c r="GCC81" s="69"/>
      <c r="GCD81" s="69"/>
      <c r="GCE81" s="70"/>
      <c r="GCF81" s="70"/>
      <c r="GCG81" s="70"/>
      <c r="GCH81" s="71"/>
      <c r="GCJ81" s="65"/>
      <c r="GCK81" s="69"/>
      <c r="GCL81" s="69"/>
      <c r="GCM81" s="70"/>
      <c r="GCN81" s="70"/>
      <c r="GCO81" s="70"/>
      <c r="GCP81" s="71"/>
      <c r="GCR81" s="65"/>
      <c r="GCS81" s="69"/>
      <c r="GCT81" s="69"/>
      <c r="GCU81" s="70"/>
      <c r="GCV81" s="70"/>
      <c r="GCW81" s="70"/>
      <c r="GCX81" s="71"/>
      <c r="GCZ81" s="65"/>
      <c r="GDA81" s="69"/>
      <c r="GDB81" s="69"/>
      <c r="GDC81" s="70"/>
      <c r="GDD81" s="70"/>
      <c r="GDE81" s="70"/>
      <c r="GDF81" s="71"/>
      <c r="GDH81" s="65"/>
      <c r="GDI81" s="69"/>
      <c r="GDJ81" s="69"/>
      <c r="GDK81" s="70"/>
      <c r="GDL81" s="70"/>
      <c r="GDM81" s="70"/>
      <c r="GDN81" s="71"/>
      <c r="GDP81" s="65"/>
      <c r="GDQ81" s="69"/>
      <c r="GDR81" s="69"/>
      <c r="GDS81" s="70"/>
      <c r="GDT81" s="70"/>
      <c r="GDU81" s="70"/>
      <c r="GDV81" s="71"/>
      <c r="GDX81" s="65"/>
      <c r="GDY81" s="69"/>
      <c r="GDZ81" s="69"/>
      <c r="GEA81" s="70"/>
      <c r="GEB81" s="70"/>
      <c r="GEC81" s="70"/>
      <c r="GED81" s="71"/>
      <c r="GEF81" s="65"/>
      <c r="GEG81" s="69"/>
      <c r="GEH81" s="69"/>
      <c r="GEI81" s="70"/>
      <c r="GEJ81" s="70"/>
      <c r="GEK81" s="70"/>
      <c r="GEL81" s="71"/>
      <c r="GEN81" s="65"/>
      <c r="GEO81" s="69"/>
      <c r="GEP81" s="69"/>
      <c r="GEQ81" s="70"/>
      <c r="GER81" s="70"/>
      <c r="GES81" s="70"/>
      <c r="GET81" s="71"/>
      <c r="GEV81" s="65"/>
      <c r="GEW81" s="69"/>
      <c r="GEX81" s="69"/>
      <c r="GEY81" s="70"/>
      <c r="GEZ81" s="70"/>
      <c r="GFA81" s="70"/>
      <c r="GFB81" s="71"/>
      <c r="GFD81" s="65"/>
      <c r="GFE81" s="69"/>
      <c r="GFF81" s="69"/>
      <c r="GFG81" s="70"/>
      <c r="GFH81" s="70"/>
      <c r="GFI81" s="70"/>
      <c r="GFJ81" s="71"/>
      <c r="GFL81" s="65"/>
      <c r="GFM81" s="69"/>
      <c r="GFN81" s="69"/>
      <c r="GFO81" s="70"/>
      <c r="GFP81" s="70"/>
      <c r="GFQ81" s="70"/>
      <c r="GFR81" s="71"/>
      <c r="GFT81" s="65"/>
      <c r="GFU81" s="69"/>
      <c r="GFV81" s="69"/>
      <c r="GFW81" s="70"/>
      <c r="GFX81" s="70"/>
      <c r="GFY81" s="70"/>
      <c r="GFZ81" s="71"/>
      <c r="GGB81" s="65"/>
      <c r="GGC81" s="69"/>
      <c r="GGD81" s="69"/>
      <c r="GGE81" s="70"/>
      <c r="GGF81" s="70"/>
      <c r="GGG81" s="70"/>
      <c r="GGH81" s="71"/>
      <c r="GGJ81" s="65"/>
      <c r="GGK81" s="69"/>
      <c r="GGL81" s="69"/>
      <c r="GGM81" s="70"/>
      <c r="GGN81" s="70"/>
      <c r="GGO81" s="70"/>
      <c r="GGP81" s="71"/>
      <c r="GGR81" s="65"/>
      <c r="GGS81" s="69"/>
      <c r="GGT81" s="69"/>
      <c r="GGU81" s="70"/>
      <c r="GGV81" s="70"/>
      <c r="GGW81" s="70"/>
      <c r="GGX81" s="71"/>
      <c r="GGZ81" s="65"/>
      <c r="GHA81" s="69"/>
      <c r="GHB81" s="69"/>
      <c r="GHC81" s="70"/>
      <c r="GHD81" s="70"/>
      <c r="GHE81" s="70"/>
      <c r="GHF81" s="71"/>
      <c r="GHH81" s="65"/>
      <c r="GHI81" s="69"/>
      <c r="GHJ81" s="69"/>
      <c r="GHK81" s="70"/>
      <c r="GHL81" s="70"/>
      <c r="GHM81" s="70"/>
      <c r="GHN81" s="71"/>
      <c r="GHP81" s="65"/>
      <c r="GHQ81" s="69"/>
      <c r="GHR81" s="69"/>
      <c r="GHS81" s="70"/>
      <c r="GHT81" s="70"/>
      <c r="GHU81" s="70"/>
      <c r="GHV81" s="71"/>
      <c r="GHX81" s="65"/>
      <c r="GHY81" s="69"/>
      <c r="GHZ81" s="69"/>
      <c r="GIA81" s="70"/>
      <c r="GIB81" s="70"/>
      <c r="GIC81" s="70"/>
      <c r="GID81" s="71"/>
      <c r="GIF81" s="65"/>
      <c r="GIG81" s="69"/>
      <c r="GIH81" s="69"/>
      <c r="GII81" s="70"/>
      <c r="GIJ81" s="70"/>
      <c r="GIK81" s="70"/>
      <c r="GIL81" s="71"/>
      <c r="GIN81" s="65"/>
      <c r="GIO81" s="69"/>
      <c r="GIP81" s="69"/>
      <c r="GIQ81" s="70"/>
      <c r="GIR81" s="70"/>
      <c r="GIS81" s="70"/>
      <c r="GIT81" s="71"/>
      <c r="GIV81" s="65"/>
      <c r="GIW81" s="69"/>
      <c r="GIX81" s="69"/>
      <c r="GIY81" s="70"/>
      <c r="GIZ81" s="70"/>
      <c r="GJA81" s="70"/>
      <c r="GJB81" s="71"/>
      <c r="GJD81" s="65"/>
      <c r="GJE81" s="69"/>
      <c r="GJF81" s="69"/>
      <c r="GJG81" s="70"/>
      <c r="GJH81" s="70"/>
      <c r="GJI81" s="70"/>
      <c r="GJJ81" s="71"/>
      <c r="GJL81" s="65"/>
      <c r="GJM81" s="69"/>
      <c r="GJN81" s="69"/>
      <c r="GJO81" s="70"/>
      <c r="GJP81" s="70"/>
      <c r="GJQ81" s="70"/>
      <c r="GJR81" s="71"/>
      <c r="GJT81" s="65"/>
      <c r="GJU81" s="69"/>
      <c r="GJV81" s="69"/>
      <c r="GJW81" s="70"/>
      <c r="GJX81" s="70"/>
      <c r="GJY81" s="70"/>
      <c r="GJZ81" s="71"/>
      <c r="GKB81" s="65"/>
      <c r="GKC81" s="69"/>
      <c r="GKD81" s="69"/>
      <c r="GKE81" s="70"/>
      <c r="GKF81" s="70"/>
      <c r="GKG81" s="70"/>
      <c r="GKH81" s="71"/>
      <c r="GKJ81" s="65"/>
      <c r="GKK81" s="69"/>
      <c r="GKL81" s="69"/>
      <c r="GKM81" s="70"/>
      <c r="GKN81" s="70"/>
      <c r="GKO81" s="70"/>
      <c r="GKP81" s="71"/>
      <c r="GKR81" s="65"/>
      <c r="GKS81" s="69"/>
      <c r="GKT81" s="69"/>
      <c r="GKU81" s="70"/>
      <c r="GKV81" s="70"/>
      <c r="GKW81" s="70"/>
      <c r="GKX81" s="71"/>
      <c r="GKZ81" s="65"/>
      <c r="GLA81" s="69"/>
      <c r="GLB81" s="69"/>
      <c r="GLC81" s="70"/>
      <c r="GLD81" s="70"/>
      <c r="GLE81" s="70"/>
      <c r="GLF81" s="71"/>
      <c r="GLH81" s="65"/>
      <c r="GLI81" s="69"/>
      <c r="GLJ81" s="69"/>
      <c r="GLK81" s="70"/>
      <c r="GLL81" s="70"/>
      <c r="GLM81" s="70"/>
      <c r="GLN81" s="71"/>
      <c r="GLP81" s="65"/>
      <c r="GLQ81" s="69"/>
      <c r="GLR81" s="69"/>
      <c r="GLS81" s="70"/>
      <c r="GLT81" s="70"/>
      <c r="GLU81" s="70"/>
      <c r="GLV81" s="71"/>
      <c r="GLX81" s="65"/>
      <c r="GLY81" s="69"/>
      <c r="GLZ81" s="69"/>
      <c r="GMA81" s="70"/>
      <c r="GMB81" s="70"/>
      <c r="GMC81" s="70"/>
      <c r="GMD81" s="71"/>
      <c r="GMF81" s="65"/>
      <c r="GMG81" s="69"/>
      <c r="GMH81" s="69"/>
      <c r="GMI81" s="70"/>
      <c r="GMJ81" s="70"/>
      <c r="GMK81" s="70"/>
      <c r="GML81" s="71"/>
      <c r="GMN81" s="65"/>
      <c r="GMO81" s="69"/>
      <c r="GMP81" s="69"/>
      <c r="GMQ81" s="70"/>
      <c r="GMR81" s="70"/>
      <c r="GMS81" s="70"/>
      <c r="GMT81" s="71"/>
      <c r="GMV81" s="65"/>
      <c r="GMW81" s="69"/>
      <c r="GMX81" s="69"/>
      <c r="GMY81" s="70"/>
      <c r="GMZ81" s="70"/>
      <c r="GNA81" s="70"/>
      <c r="GNB81" s="71"/>
      <c r="GND81" s="65"/>
      <c r="GNE81" s="69"/>
      <c r="GNF81" s="69"/>
      <c r="GNG81" s="70"/>
      <c r="GNH81" s="70"/>
      <c r="GNI81" s="70"/>
      <c r="GNJ81" s="71"/>
      <c r="GNL81" s="65"/>
      <c r="GNM81" s="69"/>
      <c r="GNN81" s="69"/>
      <c r="GNO81" s="70"/>
      <c r="GNP81" s="70"/>
      <c r="GNQ81" s="70"/>
      <c r="GNR81" s="71"/>
      <c r="GNT81" s="65"/>
      <c r="GNU81" s="69"/>
      <c r="GNV81" s="69"/>
      <c r="GNW81" s="70"/>
      <c r="GNX81" s="70"/>
      <c r="GNY81" s="70"/>
      <c r="GNZ81" s="71"/>
      <c r="GOB81" s="65"/>
      <c r="GOC81" s="69"/>
      <c r="GOD81" s="69"/>
      <c r="GOE81" s="70"/>
      <c r="GOF81" s="70"/>
      <c r="GOG81" s="70"/>
      <c r="GOH81" s="71"/>
      <c r="GOJ81" s="65"/>
      <c r="GOK81" s="69"/>
      <c r="GOL81" s="69"/>
      <c r="GOM81" s="70"/>
      <c r="GON81" s="70"/>
      <c r="GOO81" s="70"/>
      <c r="GOP81" s="71"/>
      <c r="GOR81" s="65"/>
      <c r="GOS81" s="69"/>
      <c r="GOT81" s="69"/>
      <c r="GOU81" s="70"/>
      <c r="GOV81" s="70"/>
      <c r="GOW81" s="70"/>
      <c r="GOX81" s="71"/>
      <c r="GOZ81" s="65"/>
      <c r="GPA81" s="69"/>
      <c r="GPB81" s="69"/>
      <c r="GPC81" s="70"/>
      <c r="GPD81" s="70"/>
      <c r="GPE81" s="70"/>
      <c r="GPF81" s="71"/>
      <c r="GPH81" s="65"/>
      <c r="GPI81" s="69"/>
      <c r="GPJ81" s="69"/>
      <c r="GPK81" s="70"/>
      <c r="GPL81" s="70"/>
      <c r="GPM81" s="70"/>
      <c r="GPN81" s="71"/>
      <c r="GPP81" s="65"/>
      <c r="GPQ81" s="69"/>
      <c r="GPR81" s="69"/>
      <c r="GPS81" s="70"/>
      <c r="GPT81" s="70"/>
      <c r="GPU81" s="70"/>
      <c r="GPV81" s="71"/>
      <c r="GPX81" s="65"/>
      <c r="GPY81" s="69"/>
      <c r="GPZ81" s="69"/>
      <c r="GQA81" s="70"/>
      <c r="GQB81" s="70"/>
      <c r="GQC81" s="70"/>
      <c r="GQD81" s="71"/>
      <c r="GQF81" s="65"/>
      <c r="GQG81" s="69"/>
      <c r="GQH81" s="69"/>
      <c r="GQI81" s="70"/>
      <c r="GQJ81" s="70"/>
      <c r="GQK81" s="70"/>
      <c r="GQL81" s="71"/>
      <c r="GQN81" s="65"/>
      <c r="GQO81" s="69"/>
      <c r="GQP81" s="69"/>
      <c r="GQQ81" s="70"/>
      <c r="GQR81" s="70"/>
      <c r="GQS81" s="70"/>
      <c r="GQT81" s="71"/>
      <c r="GQV81" s="65"/>
      <c r="GQW81" s="69"/>
      <c r="GQX81" s="69"/>
      <c r="GQY81" s="70"/>
      <c r="GQZ81" s="70"/>
      <c r="GRA81" s="70"/>
      <c r="GRB81" s="71"/>
      <c r="GRD81" s="65"/>
      <c r="GRE81" s="69"/>
      <c r="GRF81" s="69"/>
      <c r="GRG81" s="70"/>
      <c r="GRH81" s="70"/>
      <c r="GRI81" s="70"/>
      <c r="GRJ81" s="71"/>
      <c r="GRL81" s="65"/>
      <c r="GRM81" s="69"/>
      <c r="GRN81" s="69"/>
      <c r="GRO81" s="70"/>
      <c r="GRP81" s="70"/>
      <c r="GRQ81" s="70"/>
      <c r="GRR81" s="71"/>
      <c r="GRT81" s="65"/>
      <c r="GRU81" s="69"/>
      <c r="GRV81" s="69"/>
      <c r="GRW81" s="70"/>
      <c r="GRX81" s="70"/>
      <c r="GRY81" s="70"/>
      <c r="GRZ81" s="71"/>
      <c r="GSB81" s="65"/>
      <c r="GSC81" s="69"/>
      <c r="GSD81" s="69"/>
      <c r="GSE81" s="70"/>
      <c r="GSF81" s="70"/>
      <c r="GSG81" s="70"/>
      <c r="GSH81" s="71"/>
      <c r="GSJ81" s="65"/>
      <c r="GSK81" s="69"/>
      <c r="GSL81" s="69"/>
      <c r="GSM81" s="70"/>
      <c r="GSN81" s="70"/>
      <c r="GSO81" s="70"/>
      <c r="GSP81" s="71"/>
      <c r="GSR81" s="65"/>
      <c r="GSS81" s="69"/>
      <c r="GST81" s="69"/>
      <c r="GSU81" s="70"/>
      <c r="GSV81" s="70"/>
      <c r="GSW81" s="70"/>
      <c r="GSX81" s="71"/>
      <c r="GSZ81" s="65"/>
      <c r="GTA81" s="69"/>
      <c r="GTB81" s="69"/>
      <c r="GTC81" s="70"/>
      <c r="GTD81" s="70"/>
      <c r="GTE81" s="70"/>
      <c r="GTF81" s="71"/>
      <c r="GTH81" s="65"/>
      <c r="GTI81" s="69"/>
      <c r="GTJ81" s="69"/>
      <c r="GTK81" s="70"/>
      <c r="GTL81" s="70"/>
      <c r="GTM81" s="70"/>
      <c r="GTN81" s="71"/>
      <c r="GTP81" s="65"/>
      <c r="GTQ81" s="69"/>
      <c r="GTR81" s="69"/>
      <c r="GTS81" s="70"/>
      <c r="GTT81" s="70"/>
      <c r="GTU81" s="70"/>
      <c r="GTV81" s="71"/>
      <c r="GTX81" s="65"/>
      <c r="GTY81" s="69"/>
      <c r="GTZ81" s="69"/>
      <c r="GUA81" s="70"/>
      <c r="GUB81" s="70"/>
      <c r="GUC81" s="70"/>
      <c r="GUD81" s="71"/>
      <c r="GUF81" s="65"/>
      <c r="GUG81" s="69"/>
      <c r="GUH81" s="69"/>
      <c r="GUI81" s="70"/>
      <c r="GUJ81" s="70"/>
      <c r="GUK81" s="70"/>
      <c r="GUL81" s="71"/>
      <c r="GUN81" s="65"/>
      <c r="GUO81" s="69"/>
      <c r="GUP81" s="69"/>
      <c r="GUQ81" s="70"/>
      <c r="GUR81" s="70"/>
      <c r="GUS81" s="70"/>
      <c r="GUT81" s="71"/>
      <c r="GUV81" s="65"/>
      <c r="GUW81" s="69"/>
      <c r="GUX81" s="69"/>
      <c r="GUY81" s="70"/>
      <c r="GUZ81" s="70"/>
      <c r="GVA81" s="70"/>
      <c r="GVB81" s="71"/>
      <c r="GVD81" s="65"/>
      <c r="GVE81" s="69"/>
      <c r="GVF81" s="69"/>
      <c r="GVG81" s="70"/>
      <c r="GVH81" s="70"/>
      <c r="GVI81" s="70"/>
      <c r="GVJ81" s="71"/>
      <c r="GVL81" s="65"/>
      <c r="GVM81" s="69"/>
      <c r="GVN81" s="69"/>
      <c r="GVO81" s="70"/>
      <c r="GVP81" s="70"/>
      <c r="GVQ81" s="70"/>
      <c r="GVR81" s="71"/>
      <c r="GVT81" s="65"/>
      <c r="GVU81" s="69"/>
      <c r="GVV81" s="69"/>
      <c r="GVW81" s="70"/>
      <c r="GVX81" s="70"/>
      <c r="GVY81" s="70"/>
      <c r="GVZ81" s="71"/>
      <c r="GWB81" s="65"/>
      <c r="GWC81" s="69"/>
      <c r="GWD81" s="69"/>
      <c r="GWE81" s="70"/>
      <c r="GWF81" s="70"/>
      <c r="GWG81" s="70"/>
      <c r="GWH81" s="71"/>
      <c r="GWJ81" s="65"/>
      <c r="GWK81" s="69"/>
      <c r="GWL81" s="69"/>
      <c r="GWM81" s="70"/>
      <c r="GWN81" s="70"/>
      <c r="GWO81" s="70"/>
      <c r="GWP81" s="71"/>
      <c r="GWR81" s="65"/>
      <c r="GWS81" s="69"/>
      <c r="GWT81" s="69"/>
      <c r="GWU81" s="70"/>
      <c r="GWV81" s="70"/>
      <c r="GWW81" s="70"/>
      <c r="GWX81" s="71"/>
      <c r="GWZ81" s="65"/>
      <c r="GXA81" s="69"/>
      <c r="GXB81" s="69"/>
      <c r="GXC81" s="70"/>
      <c r="GXD81" s="70"/>
      <c r="GXE81" s="70"/>
      <c r="GXF81" s="71"/>
      <c r="GXH81" s="65"/>
      <c r="GXI81" s="69"/>
      <c r="GXJ81" s="69"/>
      <c r="GXK81" s="70"/>
      <c r="GXL81" s="70"/>
      <c r="GXM81" s="70"/>
      <c r="GXN81" s="71"/>
      <c r="GXP81" s="65"/>
      <c r="GXQ81" s="69"/>
      <c r="GXR81" s="69"/>
      <c r="GXS81" s="70"/>
      <c r="GXT81" s="70"/>
      <c r="GXU81" s="70"/>
      <c r="GXV81" s="71"/>
      <c r="GXX81" s="65"/>
      <c r="GXY81" s="69"/>
      <c r="GXZ81" s="69"/>
      <c r="GYA81" s="70"/>
      <c r="GYB81" s="70"/>
      <c r="GYC81" s="70"/>
      <c r="GYD81" s="71"/>
      <c r="GYF81" s="65"/>
      <c r="GYG81" s="69"/>
      <c r="GYH81" s="69"/>
      <c r="GYI81" s="70"/>
      <c r="GYJ81" s="70"/>
      <c r="GYK81" s="70"/>
      <c r="GYL81" s="71"/>
      <c r="GYN81" s="65"/>
      <c r="GYO81" s="69"/>
      <c r="GYP81" s="69"/>
      <c r="GYQ81" s="70"/>
      <c r="GYR81" s="70"/>
      <c r="GYS81" s="70"/>
      <c r="GYT81" s="71"/>
      <c r="GYV81" s="65"/>
      <c r="GYW81" s="69"/>
      <c r="GYX81" s="69"/>
      <c r="GYY81" s="70"/>
      <c r="GYZ81" s="70"/>
      <c r="GZA81" s="70"/>
      <c r="GZB81" s="71"/>
      <c r="GZD81" s="65"/>
      <c r="GZE81" s="69"/>
      <c r="GZF81" s="69"/>
      <c r="GZG81" s="70"/>
      <c r="GZH81" s="70"/>
      <c r="GZI81" s="70"/>
      <c r="GZJ81" s="71"/>
      <c r="GZL81" s="65"/>
      <c r="GZM81" s="69"/>
      <c r="GZN81" s="69"/>
      <c r="GZO81" s="70"/>
      <c r="GZP81" s="70"/>
      <c r="GZQ81" s="70"/>
      <c r="GZR81" s="71"/>
      <c r="GZT81" s="65"/>
      <c r="GZU81" s="69"/>
      <c r="GZV81" s="69"/>
      <c r="GZW81" s="70"/>
      <c r="GZX81" s="70"/>
      <c r="GZY81" s="70"/>
      <c r="GZZ81" s="71"/>
      <c r="HAB81" s="65"/>
      <c r="HAC81" s="69"/>
      <c r="HAD81" s="69"/>
      <c r="HAE81" s="70"/>
      <c r="HAF81" s="70"/>
      <c r="HAG81" s="70"/>
      <c r="HAH81" s="71"/>
      <c r="HAJ81" s="65"/>
      <c r="HAK81" s="69"/>
      <c r="HAL81" s="69"/>
      <c r="HAM81" s="70"/>
      <c r="HAN81" s="70"/>
      <c r="HAO81" s="70"/>
      <c r="HAP81" s="71"/>
      <c r="HAR81" s="65"/>
      <c r="HAS81" s="69"/>
      <c r="HAT81" s="69"/>
      <c r="HAU81" s="70"/>
      <c r="HAV81" s="70"/>
      <c r="HAW81" s="70"/>
      <c r="HAX81" s="71"/>
      <c r="HAZ81" s="65"/>
      <c r="HBA81" s="69"/>
      <c r="HBB81" s="69"/>
      <c r="HBC81" s="70"/>
      <c r="HBD81" s="70"/>
      <c r="HBE81" s="70"/>
      <c r="HBF81" s="71"/>
      <c r="HBH81" s="65"/>
      <c r="HBI81" s="69"/>
      <c r="HBJ81" s="69"/>
      <c r="HBK81" s="70"/>
      <c r="HBL81" s="70"/>
      <c r="HBM81" s="70"/>
      <c r="HBN81" s="71"/>
      <c r="HBP81" s="65"/>
      <c r="HBQ81" s="69"/>
      <c r="HBR81" s="69"/>
      <c r="HBS81" s="70"/>
      <c r="HBT81" s="70"/>
      <c r="HBU81" s="70"/>
      <c r="HBV81" s="71"/>
      <c r="HBX81" s="65"/>
      <c r="HBY81" s="69"/>
      <c r="HBZ81" s="69"/>
      <c r="HCA81" s="70"/>
      <c r="HCB81" s="70"/>
      <c r="HCC81" s="70"/>
      <c r="HCD81" s="71"/>
      <c r="HCF81" s="65"/>
      <c r="HCG81" s="69"/>
      <c r="HCH81" s="69"/>
      <c r="HCI81" s="70"/>
      <c r="HCJ81" s="70"/>
      <c r="HCK81" s="70"/>
      <c r="HCL81" s="71"/>
      <c r="HCN81" s="65"/>
      <c r="HCO81" s="69"/>
      <c r="HCP81" s="69"/>
      <c r="HCQ81" s="70"/>
      <c r="HCR81" s="70"/>
      <c r="HCS81" s="70"/>
      <c r="HCT81" s="71"/>
      <c r="HCV81" s="65"/>
      <c r="HCW81" s="69"/>
      <c r="HCX81" s="69"/>
      <c r="HCY81" s="70"/>
      <c r="HCZ81" s="70"/>
      <c r="HDA81" s="70"/>
      <c r="HDB81" s="71"/>
      <c r="HDD81" s="65"/>
      <c r="HDE81" s="69"/>
      <c r="HDF81" s="69"/>
      <c r="HDG81" s="70"/>
      <c r="HDH81" s="70"/>
      <c r="HDI81" s="70"/>
      <c r="HDJ81" s="71"/>
      <c r="HDL81" s="65"/>
      <c r="HDM81" s="69"/>
      <c r="HDN81" s="69"/>
      <c r="HDO81" s="70"/>
      <c r="HDP81" s="70"/>
      <c r="HDQ81" s="70"/>
      <c r="HDR81" s="71"/>
      <c r="HDT81" s="65"/>
      <c r="HDU81" s="69"/>
      <c r="HDV81" s="69"/>
      <c r="HDW81" s="70"/>
      <c r="HDX81" s="70"/>
      <c r="HDY81" s="70"/>
      <c r="HDZ81" s="71"/>
      <c r="HEB81" s="65"/>
      <c r="HEC81" s="69"/>
      <c r="HED81" s="69"/>
      <c r="HEE81" s="70"/>
      <c r="HEF81" s="70"/>
      <c r="HEG81" s="70"/>
      <c r="HEH81" s="71"/>
      <c r="HEJ81" s="65"/>
      <c r="HEK81" s="69"/>
      <c r="HEL81" s="69"/>
      <c r="HEM81" s="70"/>
      <c r="HEN81" s="70"/>
      <c r="HEO81" s="70"/>
      <c r="HEP81" s="71"/>
      <c r="HER81" s="65"/>
      <c r="HES81" s="69"/>
      <c r="HET81" s="69"/>
      <c r="HEU81" s="70"/>
      <c r="HEV81" s="70"/>
      <c r="HEW81" s="70"/>
      <c r="HEX81" s="71"/>
      <c r="HEZ81" s="65"/>
      <c r="HFA81" s="69"/>
      <c r="HFB81" s="69"/>
      <c r="HFC81" s="70"/>
      <c r="HFD81" s="70"/>
      <c r="HFE81" s="70"/>
      <c r="HFF81" s="71"/>
      <c r="HFH81" s="65"/>
      <c r="HFI81" s="69"/>
      <c r="HFJ81" s="69"/>
      <c r="HFK81" s="70"/>
      <c r="HFL81" s="70"/>
      <c r="HFM81" s="70"/>
      <c r="HFN81" s="71"/>
      <c r="HFP81" s="65"/>
      <c r="HFQ81" s="69"/>
      <c r="HFR81" s="69"/>
      <c r="HFS81" s="70"/>
      <c r="HFT81" s="70"/>
      <c r="HFU81" s="70"/>
      <c r="HFV81" s="71"/>
      <c r="HFX81" s="65"/>
      <c r="HFY81" s="69"/>
      <c r="HFZ81" s="69"/>
      <c r="HGA81" s="70"/>
      <c r="HGB81" s="70"/>
      <c r="HGC81" s="70"/>
      <c r="HGD81" s="71"/>
      <c r="HGF81" s="65"/>
      <c r="HGG81" s="69"/>
      <c r="HGH81" s="69"/>
      <c r="HGI81" s="70"/>
      <c r="HGJ81" s="70"/>
      <c r="HGK81" s="70"/>
      <c r="HGL81" s="71"/>
      <c r="HGN81" s="65"/>
      <c r="HGO81" s="69"/>
      <c r="HGP81" s="69"/>
      <c r="HGQ81" s="70"/>
      <c r="HGR81" s="70"/>
      <c r="HGS81" s="70"/>
      <c r="HGT81" s="71"/>
      <c r="HGV81" s="65"/>
      <c r="HGW81" s="69"/>
      <c r="HGX81" s="69"/>
      <c r="HGY81" s="70"/>
      <c r="HGZ81" s="70"/>
      <c r="HHA81" s="70"/>
      <c r="HHB81" s="71"/>
      <c r="HHD81" s="65"/>
      <c r="HHE81" s="69"/>
      <c r="HHF81" s="69"/>
      <c r="HHG81" s="70"/>
      <c r="HHH81" s="70"/>
      <c r="HHI81" s="70"/>
      <c r="HHJ81" s="71"/>
      <c r="HHL81" s="65"/>
      <c r="HHM81" s="69"/>
      <c r="HHN81" s="69"/>
      <c r="HHO81" s="70"/>
      <c r="HHP81" s="70"/>
      <c r="HHQ81" s="70"/>
      <c r="HHR81" s="71"/>
      <c r="HHT81" s="65"/>
      <c r="HHU81" s="69"/>
      <c r="HHV81" s="69"/>
      <c r="HHW81" s="70"/>
      <c r="HHX81" s="70"/>
      <c r="HHY81" s="70"/>
      <c r="HHZ81" s="71"/>
      <c r="HIB81" s="65"/>
      <c r="HIC81" s="69"/>
      <c r="HID81" s="69"/>
      <c r="HIE81" s="70"/>
      <c r="HIF81" s="70"/>
      <c r="HIG81" s="70"/>
      <c r="HIH81" s="71"/>
      <c r="HIJ81" s="65"/>
      <c r="HIK81" s="69"/>
      <c r="HIL81" s="69"/>
      <c r="HIM81" s="70"/>
      <c r="HIN81" s="70"/>
      <c r="HIO81" s="70"/>
      <c r="HIP81" s="71"/>
      <c r="HIR81" s="65"/>
      <c r="HIS81" s="69"/>
      <c r="HIT81" s="69"/>
      <c r="HIU81" s="70"/>
      <c r="HIV81" s="70"/>
      <c r="HIW81" s="70"/>
      <c r="HIX81" s="71"/>
      <c r="HIZ81" s="65"/>
      <c r="HJA81" s="69"/>
      <c r="HJB81" s="69"/>
      <c r="HJC81" s="70"/>
      <c r="HJD81" s="70"/>
      <c r="HJE81" s="70"/>
      <c r="HJF81" s="71"/>
      <c r="HJH81" s="65"/>
      <c r="HJI81" s="69"/>
      <c r="HJJ81" s="69"/>
      <c r="HJK81" s="70"/>
      <c r="HJL81" s="70"/>
      <c r="HJM81" s="70"/>
      <c r="HJN81" s="71"/>
      <c r="HJP81" s="65"/>
      <c r="HJQ81" s="69"/>
      <c r="HJR81" s="69"/>
      <c r="HJS81" s="70"/>
      <c r="HJT81" s="70"/>
      <c r="HJU81" s="70"/>
      <c r="HJV81" s="71"/>
      <c r="HJX81" s="65"/>
      <c r="HJY81" s="69"/>
      <c r="HJZ81" s="69"/>
      <c r="HKA81" s="70"/>
      <c r="HKB81" s="70"/>
      <c r="HKC81" s="70"/>
      <c r="HKD81" s="71"/>
      <c r="HKF81" s="65"/>
      <c r="HKG81" s="69"/>
      <c r="HKH81" s="69"/>
      <c r="HKI81" s="70"/>
      <c r="HKJ81" s="70"/>
      <c r="HKK81" s="70"/>
      <c r="HKL81" s="71"/>
      <c r="HKN81" s="65"/>
      <c r="HKO81" s="69"/>
      <c r="HKP81" s="69"/>
      <c r="HKQ81" s="70"/>
      <c r="HKR81" s="70"/>
      <c r="HKS81" s="70"/>
      <c r="HKT81" s="71"/>
      <c r="HKV81" s="65"/>
      <c r="HKW81" s="69"/>
      <c r="HKX81" s="69"/>
      <c r="HKY81" s="70"/>
      <c r="HKZ81" s="70"/>
      <c r="HLA81" s="70"/>
      <c r="HLB81" s="71"/>
      <c r="HLD81" s="65"/>
      <c r="HLE81" s="69"/>
      <c r="HLF81" s="69"/>
      <c r="HLG81" s="70"/>
      <c r="HLH81" s="70"/>
      <c r="HLI81" s="70"/>
      <c r="HLJ81" s="71"/>
      <c r="HLL81" s="65"/>
      <c r="HLM81" s="69"/>
      <c r="HLN81" s="69"/>
      <c r="HLO81" s="70"/>
      <c r="HLP81" s="70"/>
      <c r="HLQ81" s="70"/>
      <c r="HLR81" s="71"/>
      <c r="HLT81" s="65"/>
      <c r="HLU81" s="69"/>
      <c r="HLV81" s="69"/>
      <c r="HLW81" s="70"/>
      <c r="HLX81" s="70"/>
      <c r="HLY81" s="70"/>
      <c r="HLZ81" s="71"/>
      <c r="HMB81" s="65"/>
      <c r="HMC81" s="69"/>
      <c r="HMD81" s="69"/>
      <c r="HME81" s="70"/>
      <c r="HMF81" s="70"/>
      <c r="HMG81" s="70"/>
      <c r="HMH81" s="71"/>
      <c r="HMJ81" s="65"/>
      <c r="HMK81" s="69"/>
      <c r="HML81" s="69"/>
      <c r="HMM81" s="70"/>
      <c r="HMN81" s="70"/>
      <c r="HMO81" s="70"/>
      <c r="HMP81" s="71"/>
      <c r="HMR81" s="65"/>
      <c r="HMS81" s="69"/>
      <c r="HMT81" s="69"/>
      <c r="HMU81" s="70"/>
      <c r="HMV81" s="70"/>
      <c r="HMW81" s="70"/>
      <c r="HMX81" s="71"/>
      <c r="HMZ81" s="65"/>
      <c r="HNA81" s="69"/>
      <c r="HNB81" s="69"/>
      <c r="HNC81" s="70"/>
      <c r="HND81" s="70"/>
      <c r="HNE81" s="70"/>
      <c r="HNF81" s="71"/>
      <c r="HNH81" s="65"/>
      <c r="HNI81" s="69"/>
      <c r="HNJ81" s="69"/>
      <c r="HNK81" s="70"/>
      <c r="HNL81" s="70"/>
      <c r="HNM81" s="70"/>
      <c r="HNN81" s="71"/>
      <c r="HNP81" s="65"/>
      <c r="HNQ81" s="69"/>
      <c r="HNR81" s="69"/>
      <c r="HNS81" s="70"/>
      <c r="HNT81" s="70"/>
      <c r="HNU81" s="70"/>
      <c r="HNV81" s="71"/>
      <c r="HNX81" s="65"/>
      <c r="HNY81" s="69"/>
      <c r="HNZ81" s="69"/>
      <c r="HOA81" s="70"/>
      <c r="HOB81" s="70"/>
      <c r="HOC81" s="70"/>
      <c r="HOD81" s="71"/>
      <c r="HOF81" s="65"/>
      <c r="HOG81" s="69"/>
      <c r="HOH81" s="69"/>
      <c r="HOI81" s="70"/>
      <c r="HOJ81" s="70"/>
      <c r="HOK81" s="70"/>
      <c r="HOL81" s="71"/>
      <c r="HON81" s="65"/>
      <c r="HOO81" s="69"/>
      <c r="HOP81" s="69"/>
      <c r="HOQ81" s="70"/>
      <c r="HOR81" s="70"/>
      <c r="HOS81" s="70"/>
      <c r="HOT81" s="71"/>
      <c r="HOV81" s="65"/>
      <c r="HOW81" s="69"/>
      <c r="HOX81" s="69"/>
      <c r="HOY81" s="70"/>
      <c r="HOZ81" s="70"/>
      <c r="HPA81" s="70"/>
      <c r="HPB81" s="71"/>
      <c r="HPD81" s="65"/>
      <c r="HPE81" s="69"/>
      <c r="HPF81" s="69"/>
      <c r="HPG81" s="70"/>
      <c r="HPH81" s="70"/>
      <c r="HPI81" s="70"/>
      <c r="HPJ81" s="71"/>
      <c r="HPL81" s="65"/>
      <c r="HPM81" s="69"/>
      <c r="HPN81" s="69"/>
      <c r="HPO81" s="70"/>
      <c r="HPP81" s="70"/>
      <c r="HPQ81" s="70"/>
      <c r="HPR81" s="71"/>
      <c r="HPT81" s="65"/>
      <c r="HPU81" s="69"/>
      <c r="HPV81" s="69"/>
      <c r="HPW81" s="70"/>
      <c r="HPX81" s="70"/>
      <c r="HPY81" s="70"/>
      <c r="HPZ81" s="71"/>
      <c r="HQB81" s="65"/>
      <c r="HQC81" s="69"/>
      <c r="HQD81" s="69"/>
      <c r="HQE81" s="70"/>
      <c r="HQF81" s="70"/>
      <c r="HQG81" s="70"/>
      <c r="HQH81" s="71"/>
      <c r="HQJ81" s="65"/>
      <c r="HQK81" s="69"/>
      <c r="HQL81" s="69"/>
      <c r="HQM81" s="70"/>
      <c r="HQN81" s="70"/>
      <c r="HQO81" s="70"/>
      <c r="HQP81" s="71"/>
      <c r="HQR81" s="65"/>
      <c r="HQS81" s="69"/>
      <c r="HQT81" s="69"/>
      <c r="HQU81" s="70"/>
      <c r="HQV81" s="70"/>
      <c r="HQW81" s="70"/>
      <c r="HQX81" s="71"/>
      <c r="HQZ81" s="65"/>
      <c r="HRA81" s="69"/>
      <c r="HRB81" s="69"/>
      <c r="HRC81" s="70"/>
      <c r="HRD81" s="70"/>
      <c r="HRE81" s="70"/>
      <c r="HRF81" s="71"/>
      <c r="HRH81" s="65"/>
      <c r="HRI81" s="69"/>
      <c r="HRJ81" s="69"/>
      <c r="HRK81" s="70"/>
      <c r="HRL81" s="70"/>
      <c r="HRM81" s="70"/>
      <c r="HRN81" s="71"/>
      <c r="HRP81" s="65"/>
      <c r="HRQ81" s="69"/>
      <c r="HRR81" s="69"/>
      <c r="HRS81" s="70"/>
      <c r="HRT81" s="70"/>
      <c r="HRU81" s="70"/>
      <c r="HRV81" s="71"/>
      <c r="HRX81" s="65"/>
      <c r="HRY81" s="69"/>
      <c r="HRZ81" s="69"/>
      <c r="HSA81" s="70"/>
      <c r="HSB81" s="70"/>
      <c r="HSC81" s="70"/>
      <c r="HSD81" s="71"/>
      <c r="HSF81" s="65"/>
      <c r="HSG81" s="69"/>
      <c r="HSH81" s="69"/>
      <c r="HSI81" s="70"/>
      <c r="HSJ81" s="70"/>
      <c r="HSK81" s="70"/>
      <c r="HSL81" s="71"/>
      <c r="HSN81" s="65"/>
      <c r="HSO81" s="69"/>
      <c r="HSP81" s="69"/>
      <c r="HSQ81" s="70"/>
      <c r="HSR81" s="70"/>
      <c r="HSS81" s="70"/>
      <c r="HST81" s="71"/>
      <c r="HSV81" s="65"/>
      <c r="HSW81" s="69"/>
      <c r="HSX81" s="69"/>
      <c r="HSY81" s="70"/>
      <c r="HSZ81" s="70"/>
      <c r="HTA81" s="70"/>
      <c r="HTB81" s="71"/>
      <c r="HTD81" s="65"/>
      <c r="HTE81" s="69"/>
      <c r="HTF81" s="69"/>
      <c r="HTG81" s="70"/>
      <c r="HTH81" s="70"/>
      <c r="HTI81" s="70"/>
      <c r="HTJ81" s="71"/>
      <c r="HTL81" s="65"/>
      <c r="HTM81" s="69"/>
      <c r="HTN81" s="69"/>
      <c r="HTO81" s="70"/>
      <c r="HTP81" s="70"/>
      <c r="HTQ81" s="70"/>
      <c r="HTR81" s="71"/>
      <c r="HTT81" s="65"/>
      <c r="HTU81" s="69"/>
      <c r="HTV81" s="69"/>
      <c r="HTW81" s="70"/>
      <c r="HTX81" s="70"/>
      <c r="HTY81" s="70"/>
      <c r="HTZ81" s="71"/>
      <c r="HUB81" s="65"/>
      <c r="HUC81" s="69"/>
      <c r="HUD81" s="69"/>
      <c r="HUE81" s="70"/>
      <c r="HUF81" s="70"/>
      <c r="HUG81" s="70"/>
      <c r="HUH81" s="71"/>
      <c r="HUJ81" s="65"/>
      <c r="HUK81" s="69"/>
      <c r="HUL81" s="69"/>
      <c r="HUM81" s="70"/>
      <c r="HUN81" s="70"/>
      <c r="HUO81" s="70"/>
      <c r="HUP81" s="71"/>
      <c r="HUR81" s="65"/>
      <c r="HUS81" s="69"/>
      <c r="HUT81" s="69"/>
      <c r="HUU81" s="70"/>
      <c r="HUV81" s="70"/>
      <c r="HUW81" s="70"/>
      <c r="HUX81" s="71"/>
      <c r="HUZ81" s="65"/>
      <c r="HVA81" s="69"/>
      <c r="HVB81" s="69"/>
      <c r="HVC81" s="70"/>
      <c r="HVD81" s="70"/>
      <c r="HVE81" s="70"/>
      <c r="HVF81" s="71"/>
      <c r="HVH81" s="65"/>
      <c r="HVI81" s="69"/>
      <c r="HVJ81" s="69"/>
      <c r="HVK81" s="70"/>
      <c r="HVL81" s="70"/>
      <c r="HVM81" s="70"/>
      <c r="HVN81" s="71"/>
      <c r="HVP81" s="65"/>
      <c r="HVQ81" s="69"/>
      <c r="HVR81" s="69"/>
      <c r="HVS81" s="70"/>
      <c r="HVT81" s="70"/>
      <c r="HVU81" s="70"/>
      <c r="HVV81" s="71"/>
      <c r="HVX81" s="65"/>
      <c r="HVY81" s="69"/>
      <c r="HVZ81" s="69"/>
      <c r="HWA81" s="70"/>
      <c r="HWB81" s="70"/>
      <c r="HWC81" s="70"/>
      <c r="HWD81" s="71"/>
      <c r="HWF81" s="65"/>
      <c r="HWG81" s="69"/>
      <c r="HWH81" s="69"/>
      <c r="HWI81" s="70"/>
      <c r="HWJ81" s="70"/>
      <c r="HWK81" s="70"/>
      <c r="HWL81" s="71"/>
      <c r="HWN81" s="65"/>
      <c r="HWO81" s="69"/>
      <c r="HWP81" s="69"/>
      <c r="HWQ81" s="70"/>
      <c r="HWR81" s="70"/>
      <c r="HWS81" s="70"/>
      <c r="HWT81" s="71"/>
      <c r="HWV81" s="65"/>
      <c r="HWW81" s="69"/>
      <c r="HWX81" s="69"/>
      <c r="HWY81" s="70"/>
      <c r="HWZ81" s="70"/>
      <c r="HXA81" s="70"/>
      <c r="HXB81" s="71"/>
      <c r="HXD81" s="65"/>
      <c r="HXE81" s="69"/>
      <c r="HXF81" s="69"/>
      <c r="HXG81" s="70"/>
      <c r="HXH81" s="70"/>
      <c r="HXI81" s="70"/>
      <c r="HXJ81" s="71"/>
      <c r="HXL81" s="65"/>
      <c r="HXM81" s="69"/>
      <c r="HXN81" s="69"/>
      <c r="HXO81" s="70"/>
      <c r="HXP81" s="70"/>
      <c r="HXQ81" s="70"/>
      <c r="HXR81" s="71"/>
      <c r="HXT81" s="65"/>
      <c r="HXU81" s="69"/>
      <c r="HXV81" s="69"/>
      <c r="HXW81" s="70"/>
      <c r="HXX81" s="70"/>
      <c r="HXY81" s="70"/>
      <c r="HXZ81" s="71"/>
      <c r="HYB81" s="65"/>
      <c r="HYC81" s="69"/>
      <c r="HYD81" s="69"/>
      <c r="HYE81" s="70"/>
      <c r="HYF81" s="70"/>
      <c r="HYG81" s="70"/>
      <c r="HYH81" s="71"/>
      <c r="HYJ81" s="65"/>
      <c r="HYK81" s="69"/>
      <c r="HYL81" s="69"/>
      <c r="HYM81" s="70"/>
      <c r="HYN81" s="70"/>
      <c r="HYO81" s="70"/>
      <c r="HYP81" s="71"/>
      <c r="HYR81" s="65"/>
      <c r="HYS81" s="69"/>
      <c r="HYT81" s="69"/>
      <c r="HYU81" s="70"/>
      <c r="HYV81" s="70"/>
      <c r="HYW81" s="70"/>
      <c r="HYX81" s="71"/>
      <c r="HYZ81" s="65"/>
      <c r="HZA81" s="69"/>
      <c r="HZB81" s="69"/>
      <c r="HZC81" s="70"/>
      <c r="HZD81" s="70"/>
      <c r="HZE81" s="70"/>
      <c r="HZF81" s="71"/>
      <c r="HZH81" s="65"/>
      <c r="HZI81" s="69"/>
      <c r="HZJ81" s="69"/>
      <c r="HZK81" s="70"/>
      <c r="HZL81" s="70"/>
      <c r="HZM81" s="70"/>
      <c r="HZN81" s="71"/>
      <c r="HZP81" s="65"/>
      <c r="HZQ81" s="69"/>
      <c r="HZR81" s="69"/>
      <c r="HZS81" s="70"/>
      <c r="HZT81" s="70"/>
      <c r="HZU81" s="70"/>
      <c r="HZV81" s="71"/>
      <c r="HZX81" s="65"/>
      <c r="HZY81" s="69"/>
      <c r="HZZ81" s="69"/>
      <c r="IAA81" s="70"/>
      <c r="IAB81" s="70"/>
      <c r="IAC81" s="70"/>
      <c r="IAD81" s="71"/>
      <c r="IAF81" s="65"/>
      <c r="IAG81" s="69"/>
      <c r="IAH81" s="69"/>
      <c r="IAI81" s="70"/>
      <c r="IAJ81" s="70"/>
      <c r="IAK81" s="70"/>
      <c r="IAL81" s="71"/>
      <c r="IAN81" s="65"/>
      <c r="IAO81" s="69"/>
      <c r="IAP81" s="69"/>
      <c r="IAQ81" s="70"/>
      <c r="IAR81" s="70"/>
      <c r="IAS81" s="70"/>
      <c r="IAT81" s="71"/>
      <c r="IAV81" s="65"/>
      <c r="IAW81" s="69"/>
      <c r="IAX81" s="69"/>
      <c r="IAY81" s="70"/>
      <c r="IAZ81" s="70"/>
      <c r="IBA81" s="70"/>
      <c r="IBB81" s="71"/>
      <c r="IBD81" s="65"/>
      <c r="IBE81" s="69"/>
      <c r="IBF81" s="69"/>
      <c r="IBG81" s="70"/>
      <c r="IBH81" s="70"/>
      <c r="IBI81" s="70"/>
      <c r="IBJ81" s="71"/>
      <c r="IBL81" s="65"/>
      <c r="IBM81" s="69"/>
      <c r="IBN81" s="69"/>
      <c r="IBO81" s="70"/>
      <c r="IBP81" s="70"/>
      <c r="IBQ81" s="70"/>
      <c r="IBR81" s="71"/>
      <c r="IBT81" s="65"/>
      <c r="IBU81" s="69"/>
      <c r="IBV81" s="69"/>
      <c r="IBW81" s="70"/>
      <c r="IBX81" s="70"/>
      <c r="IBY81" s="70"/>
      <c r="IBZ81" s="71"/>
      <c r="ICB81" s="65"/>
      <c r="ICC81" s="69"/>
      <c r="ICD81" s="69"/>
      <c r="ICE81" s="70"/>
      <c r="ICF81" s="70"/>
      <c r="ICG81" s="70"/>
      <c r="ICH81" s="71"/>
      <c r="ICJ81" s="65"/>
      <c r="ICK81" s="69"/>
      <c r="ICL81" s="69"/>
      <c r="ICM81" s="70"/>
      <c r="ICN81" s="70"/>
      <c r="ICO81" s="70"/>
      <c r="ICP81" s="71"/>
      <c r="ICR81" s="65"/>
      <c r="ICS81" s="69"/>
      <c r="ICT81" s="69"/>
      <c r="ICU81" s="70"/>
      <c r="ICV81" s="70"/>
      <c r="ICW81" s="70"/>
      <c r="ICX81" s="71"/>
      <c r="ICZ81" s="65"/>
      <c r="IDA81" s="69"/>
      <c r="IDB81" s="69"/>
      <c r="IDC81" s="70"/>
      <c r="IDD81" s="70"/>
      <c r="IDE81" s="70"/>
      <c r="IDF81" s="71"/>
      <c r="IDH81" s="65"/>
      <c r="IDI81" s="69"/>
      <c r="IDJ81" s="69"/>
      <c r="IDK81" s="70"/>
      <c r="IDL81" s="70"/>
      <c r="IDM81" s="70"/>
      <c r="IDN81" s="71"/>
      <c r="IDP81" s="65"/>
      <c r="IDQ81" s="69"/>
      <c r="IDR81" s="69"/>
      <c r="IDS81" s="70"/>
      <c r="IDT81" s="70"/>
      <c r="IDU81" s="70"/>
      <c r="IDV81" s="71"/>
      <c r="IDX81" s="65"/>
      <c r="IDY81" s="69"/>
      <c r="IDZ81" s="69"/>
      <c r="IEA81" s="70"/>
      <c r="IEB81" s="70"/>
      <c r="IEC81" s="70"/>
      <c r="IED81" s="71"/>
      <c r="IEF81" s="65"/>
      <c r="IEG81" s="69"/>
      <c r="IEH81" s="69"/>
      <c r="IEI81" s="70"/>
      <c r="IEJ81" s="70"/>
      <c r="IEK81" s="70"/>
      <c r="IEL81" s="71"/>
      <c r="IEN81" s="65"/>
      <c r="IEO81" s="69"/>
      <c r="IEP81" s="69"/>
      <c r="IEQ81" s="70"/>
      <c r="IER81" s="70"/>
      <c r="IES81" s="70"/>
      <c r="IET81" s="71"/>
      <c r="IEV81" s="65"/>
      <c r="IEW81" s="69"/>
      <c r="IEX81" s="69"/>
      <c r="IEY81" s="70"/>
      <c r="IEZ81" s="70"/>
      <c r="IFA81" s="70"/>
      <c r="IFB81" s="71"/>
      <c r="IFD81" s="65"/>
      <c r="IFE81" s="69"/>
      <c r="IFF81" s="69"/>
      <c r="IFG81" s="70"/>
      <c r="IFH81" s="70"/>
      <c r="IFI81" s="70"/>
      <c r="IFJ81" s="71"/>
      <c r="IFL81" s="65"/>
      <c r="IFM81" s="69"/>
      <c r="IFN81" s="69"/>
      <c r="IFO81" s="70"/>
      <c r="IFP81" s="70"/>
      <c r="IFQ81" s="70"/>
      <c r="IFR81" s="71"/>
      <c r="IFT81" s="65"/>
      <c r="IFU81" s="69"/>
      <c r="IFV81" s="69"/>
      <c r="IFW81" s="70"/>
      <c r="IFX81" s="70"/>
      <c r="IFY81" s="70"/>
      <c r="IFZ81" s="71"/>
      <c r="IGB81" s="65"/>
      <c r="IGC81" s="69"/>
      <c r="IGD81" s="69"/>
      <c r="IGE81" s="70"/>
      <c r="IGF81" s="70"/>
      <c r="IGG81" s="70"/>
      <c r="IGH81" s="71"/>
      <c r="IGJ81" s="65"/>
      <c r="IGK81" s="69"/>
      <c r="IGL81" s="69"/>
      <c r="IGM81" s="70"/>
      <c r="IGN81" s="70"/>
      <c r="IGO81" s="70"/>
      <c r="IGP81" s="71"/>
      <c r="IGR81" s="65"/>
      <c r="IGS81" s="69"/>
      <c r="IGT81" s="69"/>
      <c r="IGU81" s="70"/>
      <c r="IGV81" s="70"/>
      <c r="IGW81" s="70"/>
      <c r="IGX81" s="71"/>
      <c r="IGZ81" s="65"/>
      <c r="IHA81" s="69"/>
      <c r="IHB81" s="69"/>
      <c r="IHC81" s="70"/>
      <c r="IHD81" s="70"/>
      <c r="IHE81" s="70"/>
      <c r="IHF81" s="71"/>
      <c r="IHH81" s="65"/>
      <c r="IHI81" s="69"/>
      <c r="IHJ81" s="69"/>
      <c r="IHK81" s="70"/>
      <c r="IHL81" s="70"/>
      <c r="IHM81" s="70"/>
      <c r="IHN81" s="71"/>
      <c r="IHP81" s="65"/>
      <c r="IHQ81" s="69"/>
      <c r="IHR81" s="69"/>
      <c r="IHS81" s="70"/>
      <c r="IHT81" s="70"/>
      <c r="IHU81" s="70"/>
      <c r="IHV81" s="71"/>
      <c r="IHX81" s="65"/>
      <c r="IHY81" s="69"/>
      <c r="IHZ81" s="69"/>
      <c r="IIA81" s="70"/>
      <c r="IIB81" s="70"/>
      <c r="IIC81" s="70"/>
      <c r="IID81" s="71"/>
      <c r="IIF81" s="65"/>
      <c r="IIG81" s="69"/>
      <c r="IIH81" s="69"/>
      <c r="III81" s="70"/>
      <c r="IIJ81" s="70"/>
      <c r="IIK81" s="70"/>
      <c r="IIL81" s="71"/>
      <c r="IIN81" s="65"/>
      <c r="IIO81" s="69"/>
      <c r="IIP81" s="69"/>
      <c r="IIQ81" s="70"/>
      <c r="IIR81" s="70"/>
      <c r="IIS81" s="70"/>
      <c r="IIT81" s="71"/>
      <c r="IIV81" s="65"/>
      <c r="IIW81" s="69"/>
      <c r="IIX81" s="69"/>
      <c r="IIY81" s="70"/>
      <c r="IIZ81" s="70"/>
      <c r="IJA81" s="70"/>
      <c r="IJB81" s="71"/>
      <c r="IJD81" s="65"/>
      <c r="IJE81" s="69"/>
      <c r="IJF81" s="69"/>
      <c r="IJG81" s="70"/>
      <c r="IJH81" s="70"/>
      <c r="IJI81" s="70"/>
      <c r="IJJ81" s="71"/>
      <c r="IJL81" s="65"/>
      <c r="IJM81" s="69"/>
      <c r="IJN81" s="69"/>
      <c r="IJO81" s="70"/>
      <c r="IJP81" s="70"/>
      <c r="IJQ81" s="70"/>
      <c r="IJR81" s="71"/>
      <c r="IJT81" s="65"/>
      <c r="IJU81" s="69"/>
      <c r="IJV81" s="69"/>
      <c r="IJW81" s="70"/>
      <c r="IJX81" s="70"/>
      <c r="IJY81" s="70"/>
      <c r="IJZ81" s="71"/>
      <c r="IKB81" s="65"/>
      <c r="IKC81" s="69"/>
      <c r="IKD81" s="69"/>
      <c r="IKE81" s="70"/>
      <c r="IKF81" s="70"/>
      <c r="IKG81" s="70"/>
      <c r="IKH81" s="71"/>
      <c r="IKJ81" s="65"/>
      <c r="IKK81" s="69"/>
      <c r="IKL81" s="69"/>
      <c r="IKM81" s="70"/>
      <c r="IKN81" s="70"/>
      <c r="IKO81" s="70"/>
      <c r="IKP81" s="71"/>
      <c r="IKR81" s="65"/>
      <c r="IKS81" s="69"/>
      <c r="IKT81" s="69"/>
      <c r="IKU81" s="70"/>
      <c r="IKV81" s="70"/>
      <c r="IKW81" s="70"/>
      <c r="IKX81" s="71"/>
      <c r="IKZ81" s="65"/>
      <c r="ILA81" s="69"/>
      <c r="ILB81" s="69"/>
      <c r="ILC81" s="70"/>
      <c r="ILD81" s="70"/>
      <c r="ILE81" s="70"/>
      <c r="ILF81" s="71"/>
      <c r="ILH81" s="65"/>
      <c r="ILI81" s="69"/>
      <c r="ILJ81" s="69"/>
      <c r="ILK81" s="70"/>
      <c r="ILL81" s="70"/>
      <c r="ILM81" s="70"/>
      <c r="ILN81" s="71"/>
      <c r="ILP81" s="65"/>
      <c r="ILQ81" s="69"/>
      <c r="ILR81" s="69"/>
      <c r="ILS81" s="70"/>
      <c r="ILT81" s="70"/>
      <c r="ILU81" s="70"/>
      <c r="ILV81" s="71"/>
      <c r="ILX81" s="65"/>
      <c r="ILY81" s="69"/>
      <c r="ILZ81" s="69"/>
      <c r="IMA81" s="70"/>
      <c r="IMB81" s="70"/>
      <c r="IMC81" s="70"/>
      <c r="IMD81" s="71"/>
      <c r="IMF81" s="65"/>
      <c r="IMG81" s="69"/>
      <c r="IMH81" s="69"/>
      <c r="IMI81" s="70"/>
      <c r="IMJ81" s="70"/>
      <c r="IMK81" s="70"/>
      <c r="IML81" s="71"/>
      <c r="IMN81" s="65"/>
      <c r="IMO81" s="69"/>
      <c r="IMP81" s="69"/>
      <c r="IMQ81" s="70"/>
      <c r="IMR81" s="70"/>
      <c r="IMS81" s="70"/>
      <c r="IMT81" s="71"/>
      <c r="IMV81" s="65"/>
      <c r="IMW81" s="69"/>
      <c r="IMX81" s="69"/>
      <c r="IMY81" s="70"/>
      <c r="IMZ81" s="70"/>
      <c r="INA81" s="70"/>
      <c r="INB81" s="71"/>
      <c r="IND81" s="65"/>
      <c r="INE81" s="69"/>
      <c r="INF81" s="69"/>
      <c r="ING81" s="70"/>
      <c r="INH81" s="70"/>
      <c r="INI81" s="70"/>
      <c r="INJ81" s="71"/>
      <c r="INL81" s="65"/>
      <c r="INM81" s="69"/>
      <c r="INN81" s="69"/>
      <c r="INO81" s="70"/>
      <c r="INP81" s="70"/>
      <c r="INQ81" s="70"/>
      <c r="INR81" s="71"/>
      <c r="INT81" s="65"/>
      <c r="INU81" s="69"/>
      <c r="INV81" s="69"/>
      <c r="INW81" s="70"/>
      <c r="INX81" s="70"/>
      <c r="INY81" s="70"/>
      <c r="INZ81" s="71"/>
      <c r="IOB81" s="65"/>
      <c r="IOC81" s="69"/>
      <c r="IOD81" s="69"/>
      <c r="IOE81" s="70"/>
      <c r="IOF81" s="70"/>
      <c r="IOG81" s="70"/>
      <c r="IOH81" s="71"/>
      <c r="IOJ81" s="65"/>
      <c r="IOK81" s="69"/>
      <c r="IOL81" s="69"/>
      <c r="IOM81" s="70"/>
      <c r="ION81" s="70"/>
      <c r="IOO81" s="70"/>
      <c r="IOP81" s="71"/>
      <c r="IOR81" s="65"/>
      <c r="IOS81" s="69"/>
      <c r="IOT81" s="69"/>
      <c r="IOU81" s="70"/>
      <c r="IOV81" s="70"/>
      <c r="IOW81" s="70"/>
      <c r="IOX81" s="71"/>
      <c r="IOZ81" s="65"/>
      <c r="IPA81" s="69"/>
      <c r="IPB81" s="69"/>
      <c r="IPC81" s="70"/>
      <c r="IPD81" s="70"/>
      <c r="IPE81" s="70"/>
      <c r="IPF81" s="71"/>
      <c r="IPH81" s="65"/>
      <c r="IPI81" s="69"/>
      <c r="IPJ81" s="69"/>
      <c r="IPK81" s="70"/>
      <c r="IPL81" s="70"/>
      <c r="IPM81" s="70"/>
      <c r="IPN81" s="71"/>
      <c r="IPP81" s="65"/>
      <c r="IPQ81" s="69"/>
      <c r="IPR81" s="69"/>
      <c r="IPS81" s="70"/>
      <c r="IPT81" s="70"/>
      <c r="IPU81" s="70"/>
      <c r="IPV81" s="71"/>
      <c r="IPX81" s="65"/>
      <c r="IPY81" s="69"/>
      <c r="IPZ81" s="69"/>
      <c r="IQA81" s="70"/>
      <c r="IQB81" s="70"/>
      <c r="IQC81" s="70"/>
      <c r="IQD81" s="71"/>
      <c r="IQF81" s="65"/>
      <c r="IQG81" s="69"/>
      <c r="IQH81" s="69"/>
      <c r="IQI81" s="70"/>
      <c r="IQJ81" s="70"/>
      <c r="IQK81" s="70"/>
      <c r="IQL81" s="71"/>
      <c r="IQN81" s="65"/>
      <c r="IQO81" s="69"/>
      <c r="IQP81" s="69"/>
      <c r="IQQ81" s="70"/>
      <c r="IQR81" s="70"/>
      <c r="IQS81" s="70"/>
      <c r="IQT81" s="71"/>
      <c r="IQV81" s="65"/>
      <c r="IQW81" s="69"/>
      <c r="IQX81" s="69"/>
      <c r="IQY81" s="70"/>
      <c r="IQZ81" s="70"/>
      <c r="IRA81" s="70"/>
      <c r="IRB81" s="71"/>
      <c r="IRD81" s="65"/>
      <c r="IRE81" s="69"/>
      <c r="IRF81" s="69"/>
      <c r="IRG81" s="70"/>
      <c r="IRH81" s="70"/>
      <c r="IRI81" s="70"/>
      <c r="IRJ81" s="71"/>
      <c r="IRL81" s="65"/>
      <c r="IRM81" s="69"/>
      <c r="IRN81" s="69"/>
      <c r="IRO81" s="70"/>
      <c r="IRP81" s="70"/>
      <c r="IRQ81" s="70"/>
      <c r="IRR81" s="71"/>
      <c r="IRT81" s="65"/>
      <c r="IRU81" s="69"/>
      <c r="IRV81" s="69"/>
      <c r="IRW81" s="70"/>
      <c r="IRX81" s="70"/>
      <c r="IRY81" s="70"/>
      <c r="IRZ81" s="71"/>
      <c r="ISB81" s="65"/>
      <c r="ISC81" s="69"/>
      <c r="ISD81" s="69"/>
      <c r="ISE81" s="70"/>
      <c r="ISF81" s="70"/>
      <c r="ISG81" s="70"/>
      <c r="ISH81" s="71"/>
      <c r="ISJ81" s="65"/>
      <c r="ISK81" s="69"/>
      <c r="ISL81" s="69"/>
      <c r="ISM81" s="70"/>
      <c r="ISN81" s="70"/>
      <c r="ISO81" s="70"/>
      <c r="ISP81" s="71"/>
      <c r="ISR81" s="65"/>
      <c r="ISS81" s="69"/>
      <c r="IST81" s="69"/>
      <c r="ISU81" s="70"/>
      <c r="ISV81" s="70"/>
      <c r="ISW81" s="70"/>
      <c r="ISX81" s="71"/>
      <c r="ISZ81" s="65"/>
      <c r="ITA81" s="69"/>
      <c r="ITB81" s="69"/>
      <c r="ITC81" s="70"/>
      <c r="ITD81" s="70"/>
      <c r="ITE81" s="70"/>
      <c r="ITF81" s="71"/>
      <c r="ITH81" s="65"/>
      <c r="ITI81" s="69"/>
      <c r="ITJ81" s="69"/>
      <c r="ITK81" s="70"/>
      <c r="ITL81" s="70"/>
      <c r="ITM81" s="70"/>
      <c r="ITN81" s="71"/>
      <c r="ITP81" s="65"/>
      <c r="ITQ81" s="69"/>
      <c r="ITR81" s="69"/>
      <c r="ITS81" s="70"/>
      <c r="ITT81" s="70"/>
      <c r="ITU81" s="70"/>
      <c r="ITV81" s="71"/>
      <c r="ITX81" s="65"/>
      <c r="ITY81" s="69"/>
      <c r="ITZ81" s="69"/>
      <c r="IUA81" s="70"/>
      <c r="IUB81" s="70"/>
      <c r="IUC81" s="70"/>
      <c r="IUD81" s="71"/>
      <c r="IUF81" s="65"/>
      <c r="IUG81" s="69"/>
      <c r="IUH81" s="69"/>
      <c r="IUI81" s="70"/>
      <c r="IUJ81" s="70"/>
      <c r="IUK81" s="70"/>
      <c r="IUL81" s="71"/>
      <c r="IUN81" s="65"/>
      <c r="IUO81" s="69"/>
      <c r="IUP81" s="69"/>
      <c r="IUQ81" s="70"/>
      <c r="IUR81" s="70"/>
      <c r="IUS81" s="70"/>
      <c r="IUT81" s="71"/>
      <c r="IUV81" s="65"/>
      <c r="IUW81" s="69"/>
      <c r="IUX81" s="69"/>
      <c r="IUY81" s="70"/>
      <c r="IUZ81" s="70"/>
      <c r="IVA81" s="70"/>
      <c r="IVB81" s="71"/>
      <c r="IVD81" s="65"/>
      <c r="IVE81" s="69"/>
      <c r="IVF81" s="69"/>
      <c r="IVG81" s="70"/>
      <c r="IVH81" s="70"/>
      <c r="IVI81" s="70"/>
      <c r="IVJ81" s="71"/>
      <c r="IVL81" s="65"/>
      <c r="IVM81" s="69"/>
      <c r="IVN81" s="69"/>
      <c r="IVO81" s="70"/>
      <c r="IVP81" s="70"/>
      <c r="IVQ81" s="70"/>
      <c r="IVR81" s="71"/>
      <c r="IVT81" s="65"/>
      <c r="IVU81" s="69"/>
      <c r="IVV81" s="69"/>
      <c r="IVW81" s="70"/>
      <c r="IVX81" s="70"/>
      <c r="IVY81" s="70"/>
      <c r="IVZ81" s="71"/>
      <c r="IWB81" s="65"/>
      <c r="IWC81" s="69"/>
      <c r="IWD81" s="69"/>
      <c r="IWE81" s="70"/>
      <c r="IWF81" s="70"/>
      <c r="IWG81" s="70"/>
      <c r="IWH81" s="71"/>
      <c r="IWJ81" s="65"/>
      <c r="IWK81" s="69"/>
      <c r="IWL81" s="69"/>
      <c r="IWM81" s="70"/>
      <c r="IWN81" s="70"/>
      <c r="IWO81" s="70"/>
      <c r="IWP81" s="71"/>
      <c r="IWR81" s="65"/>
      <c r="IWS81" s="69"/>
      <c r="IWT81" s="69"/>
      <c r="IWU81" s="70"/>
      <c r="IWV81" s="70"/>
      <c r="IWW81" s="70"/>
      <c r="IWX81" s="71"/>
      <c r="IWZ81" s="65"/>
      <c r="IXA81" s="69"/>
      <c r="IXB81" s="69"/>
      <c r="IXC81" s="70"/>
      <c r="IXD81" s="70"/>
      <c r="IXE81" s="70"/>
      <c r="IXF81" s="71"/>
      <c r="IXH81" s="65"/>
      <c r="IXI81" s="69"/>
      <c r="IXJ81" s="69"/>
      <c r="IXK81" s="70"/>
      <c r="IXL81" s="70"/>
      <c r="IXM81" s="70"/>
      <c r="IXN81" s="71"/>
      <c r="IXP81" s="65"/>
      <c r="IXQ81" s="69"/>
      <c r="IXR81" s="69"/>
      <c r="IXS81" s="70"/>
      <c r="IXT81" s="70"/>
      <c r="IXU81" s="70"/>
      <c r="IXV81" s="71"/>
      <c r="IXX81" s="65"/>
      <c r="IXY81" s="69"/>
      <c r="IXZ81" s="69"/>
      <c r="IYA81" s="70"/>
      <c r="IYB81" s="70"/>
      <c r="IYC81" s="70"/>
      <c r="IYD81" s="71"/>
      <c r="IYF81" s="65"/>
      <c r="IYG81" s="69"/>
      <c r="IYH81" s="69"/>
      <c r="IYI81" s="70"/>
      <c r="IYJ81" s="70"/>
      <c r="IYK81" s="70"/>
      <c r="IYL81" s="71"/>
      <c r="IYN81" s="65"/>
      <c r="IYO81" s="69"/>
      <c r="IYP81" s="69"/>
      <c r="IYQ81" s="70"/>
      <c r="IYR81" s="70"/>
      <c r="IYS81" s="70"/>
      <c r="IYT81" s="71"/>
      <c r="IYV81" s="65"/>
      <c r="IYW81" s="69"/>
      <c r="IYX81" s="69"/>
      <c r="IYY81" s="70"/>
      <c r="IYZ81" s="70"/>
      <c r="IZA81" s="70"/>
      <c r="IZB81" s="71"/>
      <c r="IZD81" s="65"/>
      <c r="IZE81" s="69"/>
      <c r="IZF81" s="69"/>
      <c r="IZG81" s="70"/>
      <c r="IZH81" s="70"/>
      <c r="IZI81" s="70"/>
      <c r="IZJ81" s="71"/>
      <c r="IZL81" s="65"/>
      <c r="IZM81" s="69"/>
      <c r="IZN81" s="69"/>
      <c r="IZO81" s="70"/>
      <c r="IZP81" s="70"/>
      <c r="IZQ81" s="70"/>
      <c r="IZR81" s="71"/>
      <c r="IZT81" s="65"/>
      <c r="IZU81" s="69"/>
      <c r="IZV81" s="69"/>
      <c r="IZW81" s="70"/>
      <c r="IZX81" s="70"/>
      <c r="IZY81" s="70"/>
      <c r="IZZ81" s="71"/>
      <c r="JAB81" s="65"/>
      <c r="JAC81" s="69"/>
      <c r="JAD81" s="69"/>
      <c r="JAE81" s="70"/>
      <c r="JAF81" s="70"/>
      <c r="JAG81" s="70"/>
      <c r="JAH81" s="71"/>
      <c r="JAJ81" s="65"/>
      <c r="JAK81" s="69"/>
      <c r="JAL81" s="69"/>
      <c r="JAM81" s="70"/>
      <c r="JAN81" s="70"/>
      <c r="JAO81" s="70"/>
      <c r="JAP81" s="71"/>
      <c r="JAR81" s="65"/>
      <c r="JAS81" s="69"/>
      <c r="JAT81" s="69"/>
      <c r="JAU81" s="70"/>
      <c r="JAV81" s="70"/>
      <c r="JAW81" s="70"/>
      <c r="JAX81" s="71"/>
      <c r="JAZ81" s="65"/>
      <c r="JBA81" s="69"/>
      <c r="JBB81" s="69"/>
      <c r="JBC81" s="70"/>
      <c r="JBD81" s="70"/>
      <c r="JBE81" s="70"/>
      <c r="JBF81" s="71"/>
      <c r="JBH81" s="65"/>
      <c r="JBI81" s="69"/>
      <c r="JBJ81" s="69"/>
      <c r="JBK81" s="70"/>
      <c r="JBL81" s="70"/>
      <c r="JBM81" s="70"/>
      <c r="JBN81" s="71"/>
      <c r="JBP81" s="65"/>
      <c r="JBQ81" s="69"/>
      <c r="JBR81" s="69"/>
      <c r="JBS81" s="70"/>
      <c r="JBT81" s="70"/>
      <c r="JBU81" s="70"/>
      <c r="JBV81" s="71"/>
      <c r="JBX81" s="65"/>
      <c r="JBY81" s="69"/>
      <c r="JBZ81" s="69"/>
      <c r="JCA81" s="70"/>
      <c r="JCB81" s="70"/>
      <c r="JCC81" s="70"/>
      <c r="JCD81" s="71"/>
      <c r="JCF81" s="65"/>
      <c r="JCG81" s="69"/>
      <c r="JCH81" s="69"/>
      <c r="JCI81" s="70"/>
      <c r="JCJ81" s="70"/>
      <c r="JCK81" s="70"/>
      <c r="JCL81" s="71"/>
      <c r="JCN81" s="65"/>
      <c r="JCO81" s="69"/>
      <c r="JCP81" s="69"/>
      <c r="JCQ81" s="70"/>
      <c r="JCR81" s="70"/>
      <c r="JCS81" s="70"/>
      <c r="JCT81" s="71"/>
      <c r="JCV81" s="65"/>
      <c r="JCW81" s="69"/>
      <c r="JCX81" s="69"/>
      <c r="JCY81" s="70"/>
      <c r="JCZ81" s="70"/>
      <c r="JDA81" s="70"/>
      <c r="JDB81" s="71"/>
      <c r="JDD81" s="65"/>
      <c r="JDE81" s="69"/>
      <c r="JDF81" s="69"/>
      <c r="JDG81" s="70"/>
      <c r="JDH81" s="70"/>
      <c r="JDI81" s="70"/>
      <c r="JDJ81" s="71"/>
      <c r="JDL81" s="65"/>
      <c r="JDM81" s="69"/>
      <c r="JDN81" s="69"/>
      <c r="JDO81" s="70"/>
      <c r="JDP81" s="70"/>
      <c r="JDQ81" s="70"/>
      <c r="JDR81" s="71"/>
      <c r="JDT81" s="65"/>
      <c r="JDU81" s="69"/>
      <c r="JDV81" s="69"/>
      <c r="JDW81" s="70"/>
      <c r="JDX81" s="70"/>
      <c r="JDY81" s="70"/>
      <c r="JDZ81" s="71"/>
      <c r="JEB81" s="65"/>
      <c r="JEC81" s="69"/>
      <c r="JED81" s="69"/>
      <c r="JEE81" s="70"/>
      <c r="JEF81" s="70"/>
      <c r="JEG81" s="70"/>
      <c r="JEH81" s="71"/>
      <c r="JEJ81" s="65"/>
      <c r="JEK81" s="69"/>
      <c r="JEL81" s="69"/>
      <c r="JEM81" s="70"/>
      <c r="JEN81" s="70"/>
      <c r="JEO81" s="70"/>
      <c r="JEP81" s="71"/>
      <c r="JER81" s="65"/>
      <c r="JES81" s="69"/>
      <c r="JET81" s="69"/>
      <c r="JEU81" s="70"/>
      <c r="JEV81" s="70"/>
      <c r="JEW81" s="70"/>
      <c r="JEX81" s="71"/>
      <c r="JEZ81" s="65"/>
      <c r="JFA81" s="69"/>
      <c r="JFB81" s="69"/>
      <c r="JFC81" s="70"/>
      <c r="JFD81" s="70"/>
      <c r="JFE81" s="70"/>
      <c r="JFF81" s="71"/>
      <c r="JFH81" s="65"/>
      <c r="JFI81" s="69"/>
      <c r="JFJ81" s="69"/>
      <c r="JFK81" s="70"/>
      <c r="JFL81" s="70"/>
      <c r="JFM81" s="70"/>
      <c r="JFN81" s="71"/>
      <c r="JFP81" s="65"/>
      <c r="JFQ81" s="69"/>
      <c r="JFR81" s="69"/>
      <c r="JFS81" s="70"/>
      <c r="JFT81" s="70"/>
      <c r="JFU81" s="70"/>
      <c r="JFV81" s="71"/>
      <c r="JFX81" s="65"/>
      <c r="JFY81" s="69"/>
      <c r="JFZ81" s="69"/>
      <c r="JGA81" s="70"/>
      <c r="JGB81" s="70"/>
      <c r="JGC81" s="70"/>
      <c r="JGD81" s="71"/>
      <c r="JGF81" s="65"/>
      <c r="JGG81" s="69"/>
      <c r="JGH81" s="69"/>
      <c r="JGI81" s="70"/>
      <c r="JGJ81" s="70"/>
      <c r="JGK81" s="70"/>
      <c r="JGL81" s="71"/>
      <c r="JGN81" s="65"/>
      <c r="JGO81" s="69"/>
      <c r="JGP81" s="69"/>
      <c r="JGQ81" s="70"/>
      <c r="JGR81" s="70"/>
      <c r="JGS81" s="70"/>
      <c r="JGT81" s="71"/>
      <c r="JGV81" s="65"/>
      <c r="JGW81" s="69"/>
      <c r="JGX81" s="69"/>
      <c r="JGY81" s="70"/>
      <c r="JGZ81" s="70"/>
      <c r="JHA81" s="70"/>
      <c r="JHB81" s="71"/>
      <c r="JHD81" s="65"/>
      <c r="JHE81" s="69"/>
      <c r="JHF81" s="69"/>
      <c r="JHG81" s="70"/>
      <c r="JHH81" s="70"/>
      <c r="JHI81" s="70"/>
      <c r="JHJ81" s="71"/>
      <c r="JHL81" s="65"/>
      <c r="JHM81" s="69"/>
      <c r="JHN81" s="69"/>
      <c r="JHO81" s="70"/>
      <c r="JHP81" s="70"/>
      <c r="JHQ81" s="70"/>
      <c r="JHR81" s="71"/>
      <c r="JHT81" s="65"/>
      <c r="JHU81" s="69"/>
      <c r="JHV81" s="69"/>
      <c r="JHW81" s="70"/>
      <c r="JHX81" s="70"/>
      <c r="JHY81" s="70"/>
      <c r="JHZ81" s="71"/>
      <c r="JIB81" s="65"/>
      <c r="JIC81" s="69"/>
      <c r="JID81" s="69"/>
      <c r="JIE81" s="70"/>
      <c r="JIF81" s="70"/>
      <c r="JIG81" s="70"/>
      <c r="JIH81" s="71"/>
      <c r="JIJ81" s="65"/>
      <c r="JIK81" s="69"/>
      <c r="JIL81" s="69"/>
      <c r="JIM81" s="70"/>
      <c r="JIN81" s="70"/>
      <c r="JIO81" s="70"/>
      <c r="JIP81" s="71"/>
      <c r="JIR81" s="65"/>
      <c r="JIS81" s="69"/>
      <c r="JIT81" s="69"/>
      <c r="JIU81" s="70"/>
      <c r="JIV81" s="70"/>
      <c r="JIW81" s="70"/>
      <c r="JIX81" s="71"/>
      <c r="JIZ81" s="65"/>
      <c r="JJA81" s="69"/>
      <c r="JJB81" s="69"/>
      <c r="JJC81" s="70"/>
      <c r="JJD81" s="70"/>
      <c r="JJE81" s="70"/>
      <c r="JJF81" s="71"/>
      <c r="JJH81" s="65"/>
      <c r="JJI81" s="69"/>
      <c r="JJJ81" s="69"/>
      <c r="JJK81" s="70"/>
      <c r="JJL81" s="70"/>
      <c r="JJM81" s="70"/>
      <c r="JJN81" s="71"/>
      <c r="JJP81" s="65"/>
      <c r="JJQ81" s="69"/>
      <c r="JJR81" s="69"/>
      <c r="JJS81" s="70"/>
      <c r="JJT81" s="70"/>
      <c r="JJU81" s="70"/>
      <c r="JJV81" s="71"/>
      <c r="JJX81" s="65"/>
      <c r="JJY81" s="69"/>
      <c r="JJZ81" s="69"/>
      <c r="JKA81" s="70"/>
      <c r="JKB81" s="70"/>
      <c r="JKC81" s="70"/>
      <c r="JKD81" s="71"/>
      <c r="JKF81" s="65"/>
      <c r="JKG81" s="69"/>
      <c r="JKH81" s="69"/>
      <c r="JKI81" s="70"/>
      <c r="JKJ81" s="70"/>
      <c r="JKK81" s="70"/>
      <c r="JKL81" s="71"/>
      <c r="JKN81" s="65"/>
      <c r="JKO81" s="69"/>
      <c r="JKP81" s="69"/>
      <c r="JKQ81" s="70"/>
      <c r="JKR81" s="70"/>
      <c r="JKS81" s="70"/>
      <c r="JKT81" s="71"/>
      <c r="JKV81" s="65"/>
      <c r="JKW81" s="69"/>
      <c r="JKX81" s="69"/>
      <c r="JKY81" s="70"/>
      <c r="JKZ81" s="70"/>
      <c r="JLA81" s="70"/>
      <c r="JLB81" s="71"/>
      <c r="JLD81" s="65"/>
      <c r="JLE81" s="69"/>
      <c r="JLF81" s="69"/>
      <c r="JLG81" s="70"/>
      <c r="JLH81" s="70"/>
      <c r="JLI81" s="70"/>
      <c r="JLJ81" s="71"/>
      <c r="JLL81" s="65"/>
      <c r="JLM81" s="69"/>
      <c r="JLN81" s="69"/>
      <c r="JLO81" s="70"/>
      <c r="JLP81" s="70"/>
      <c r="JLQ81" s="70"/>
      <c r="JLR81" s="71"/>
      <c r="JLT81" s="65"/>
      <c r="JLU81" s="69"/>
      <c r="JLV81" s="69"/>
      <c r="JLW81" s="70"/>
      <c r="JLX81" s="70"/>
      <c r="JLY81" s="70"/>
      <c r="JLZ81" s="71"/>
      <c r="JMB81" s="65"/>
      <c r="JMC81" s="69"/>
      <c r="JMD81" s="69"/>
      <c r="JME81" s="70"/>
      <c r="JMF81" s="70"/>
      <c r="JMG81" s="70"/>
      <c r="JMH81" s="71"/>
      <c r="JMJ81" s="65"/>
      <c r="JMK81" s="69"/>
      <c r="JML81" s="69"/>
      <c r="JMM81" s="70"/>
      <c r="JMN81" s="70"/>
      <c r="JMO81" s="70"/>
      <c r="JMP81" s="71"/>
      <c r="JMR81" s="65"/>
      <c r="JMS81" s="69"/>
      <c r="JMT81" s="69"/>
      <c r="JMU81" s="70"/>
      <c r="JMV81" s="70"/>
      <c r="JMW81" s="70"/>
      <c r="JMX81" s="71"/>
      <c r="JMZ81" s="65"/>
      <c r="JNA81" s="69"/>
      <c r="JNB81" s="69"/>
      <c r="JNC81" s="70"/>
      <c r="JND81" s="70"/>
      <c r="JNE81" s="70"/>
      <c r="JNF81" s="71"/>
      <c r="JNH81" s="65"/>
      <c r="JNI81" s="69"/>
      <c r="JNJ81" s="69"/>
      <c r="JNK81" s="70"/>
      <c r="JNL81" s="70"/>
      <c r="JNM81" s="70"/>
      <c r="JNN81" s="71"/>
      <c r="JNP81" s="65"/>
      <c r="JNQ81" s="69"/>
      <c r="JNR81" s="69"/>
      <c r="JNS81" s="70"/>
      <c r="JNT81" s="70"/>
      <c r="JNU81" s="70"/>
      <c r="JNV81" s="71"/>
      <c r="JNX81" s="65"/>
      <c r="JNY81" s="69"/>
      <c r="JNZ81" s="69"/>
      <c r="JOA81" s="70"/>
      <c r="JOB81" s="70"/>
      <c r="JOC81" s="70"/>
      <c r="JOD81" s="71"/>
      <c r="JOF81" s="65"/>
      <c r="JOG81" s="69"/>
      <c r="JOH81" s="69"/>
      <c r="JOI81" s="70"/>
      <c r="JOJ81" s="70"/>
      <c r="JOK81" s="70"/>
      <c r="JOL81" s="71"/>
      <c r="JON81" s="65"/>
      <c r="JOO81" s="69"/>
      <c r="JOP81" s="69"/>
      <c r="JOQ81" s="70"/>
      <c r="JOR81" s="70"/>
      <c r="JOS81" s="70"/>
      <c r="JOT81" s="71"/>
      <c r="JOV81" s="65"/>
      <c r="JOW81" s="69"/>
      <c r="JOX81" s="69"/>
      <c r="JOY81" s="70"/>
      <c r="JOZ81" s="70"/>
      <c r="JPA81" s="70"/>
      <c r="JPB81" s="71"/>
      <c r="JPD81" s="65"/>
      <c r="JPE81" s="69"/>
      <c r="JPF81" s="69"/>
      <c r="JPG81" s="70"/>
      <c r="JPH81" s="70"/>
      <c r="JPI81" s="70"/>
      <c r="JPJ81" s="71"/>
      <c r="JPL81" s="65"/>
      <c r="JPM81" s="69"/>
      <c r="JPN81" s="69"/>
      <c r="JPO81" s="70"/>
      <c r="JPP81" s="70"/>
      <c r="JPQ81" s="70"/>
      <c r="JPR81" s="71"/>
      <c r="JPT81" s="65"/>
      <c r="JPU81" s="69"/>
      <c r="JPV81" s="69"/>
      <c r="JPW81" s="70"/>
      <c r="JPX81" s="70"/>
      <c r="JPY81" s="70"/>
      <c r="JPZ81" s="71"/>
      <c r="JQB81" s="65"/>
      <c r="JQC81" s="69"/>
      <c r="JQD81" s="69"/>
      <c r="JQE81" s="70"/>
      <c r="JQF81" s="70"/>
      <c r="JQG81" s="70"/>
      <c r="JQH81" s="71"/>
      <c r="JQJ81" s="65"/>
      <c r="JQK81" s="69"/>
      <c r="JQL81" s="69"/>
      <c r="JQM81" s="70"/>
      <c r="JQN81" s="70"/>
      <c r="JQO81" s="70"/>
      <c r="JQP81" s="71"/>
      <c r="JQR81" s="65"/>
      <c r="JQS81" s="69"/>
      <c r="JQT81" s="69"/>
      <c r="JQU81" s="70"/>
      <c r="JQV81" s="70"/>
      <c r="JQW81" s="70"/>
      <c r="JQX81" s="71"/>
      <c r="JQZ81" s="65"/>
      <c r="JRA81" s="69"/>
      <c r="JRB81" s="69"/>
      <c r="JRC81" s="70"/>
      <c r="JRD81" s="70"/>
      <c r="JRE81" s="70"/>
      <c r="JRF81" s="71"/>
      <c r="JRH81" s="65"/>
      <c r="JRI81" s="69"/>
      <c r="JRJ81" s="69"/>
      <c r="JRK81" s="70"/>
      <c r="JRL81" s="70"/>
      <c r="JRM81" s="70"/>
      <c r="JRN81" s="71"/>
      <c r="JRP81" s="65"/>
      <c r="JRQ81" s="69"/>
      <c r="JRR81" s="69"/>
      <c r="JRS81" s="70"/>
      <c r="JRT81" s="70"/>
      <c r="JRU81" s="70"/>
      <c r="JRV81" s="71"/>
      <c r="JRX81" s="65"/>
      <c r="JRY81" s="69"/>
      <c r="JRZ81" s="69"/>
      <c r="JSA81" s="70"/>
      <c r="JSB81" s="70"/>
      <c r="JSC81" s="70"/>
      <c r="JSD81" s="71"/>
      <c r="JSF81" s="65"/>
      <c r="JSG81" s="69"/>
      <c r="JSH81" s="69"/>
      <c r="JSI81" s="70"/>
      <c r="JSJ81" s="70"/>
      <c r="JSK81" s="70"/>
      <c r="JSL81" s="71"/>
      <c r="JSN81" s="65"/>
      <c r="JSO81" s="69"/>
      <c r="JSP81" s="69"/>
      <c r="JSQ81" s="70"/>
      <c r="JSR81" s="70"/>
      <c r="JSS81" s="70"/>
      <c r="JST81" s="71"/>
      <c r="JSV81" s="65"/>
      <c r="JSW81" s="69"/>
      <c r="JSX81" s="69"/>
      <c r="JSY81" s="70"/>
      <c r="JSZ81" s="70"/>
      <c r="JTA81" s="70"/>
      <c r="JTB81" s="71"/>
      <c r="JTD81" s="65"/>
      <c r="JTE81" s="69"/>
      <c r="JTF81" s="69"/>
      <c r="JTG81" s="70"/>
      <c r="JTH81" s="70"/>
      <c r="JTI81" s="70"/>
      <c r="JTJ81" s="71"/>
      <c r="JTL81" s="65"/>
      <c r="JTM81" s="69"/>
      <c r="JTN81" s="69"/>
      <c r="JTO81" s="70"/>
      <c r="JTP81" s="70"/>
      <c r="JTQ81" s="70"/>
      <c r="JTR81" s="71"/>
      <c r="JTT81" s="65"/>
      <c r="JTU81" s="69"/>
      <c r="JTV81" s="69"/>
      <c r="JTW81" s="70"/>
      <c r="JTX81" s="70"/>
      <c r="JTY81" s="70"/>
      <c r="JTZ81" s="71"/>
      <c r="JUB81" s="65"/>
      <c r="JUC81" s="69"/>
      <c r="JUD81" s="69"/>
      <c r="JUE81" s="70"/>
      <c r="JUF81" s="70"/>
      <c r="JUG81" s="70"/>
      <c r="JUH81" s="71"/>
      <c r="JUJ81" s="65"/>
      <c r="JUK81" s="69"/>
      <c r="JUL81" s="69"/>
      <c r="JUM81" s="70"/>
      <c r="JUN81" s="70"/>
      <c r="JUO81" s="70"/>
      <c r="JUP81" s="71"/>
      <c r="JUR81" s="65"/>
      <c r="JUS81" s="69"/>
      <c r="JUT81" s="69"/>
      <c r="JUU81" s="70"/>
      <c r="JUV81" s="70"/>
      <c r="JUW81" s="70"/>
      <c r="JUX81" s="71"/>
      <c r="JUZ81" s="65"/>
      <c r="JVA81" s="69"/>
      <c r="JVB81" s="69"/>
      <c r="JVC81" s="70"/>
      <c r="JVD81" s="70"/>
      <c r="JVE81" s="70"/>
      <c r="JVF81" s="71"/>
      <c r="JVH81" s="65"/>
      <c r="JVI81" s="69"/>
      <c r="JVJ81" s="69"/>
      <c r="JVK81" s="70"/>
      <c r="JVL81" s="70"/>
      <c r="JVM81" s="70"/>
      <c r="JVN81" s="71"/>
      <c r="JVP81" s="65"/>
      <c r="JVQ81" s="69"/>
      <c r="JVR81" s="69"/>
      <c r="JVS81" s="70"/>
      <c r="JVT81" s="70"/>
      <c r="JVU81" s="70"/>
      <c r="JVV81" s="71"/>
      <c r="JVX81" s="65"/>
      <c r="JVY81" s="69"/>
      <c r="JVZ81" s="69"/>
      <c r="JWA81" s="70"/>
      <c r="JWB81" s="70"/>
      <c r="JWC81" s="70"/>
      <c r="JWD81" s="71"/>
      <c r="JWF81" s="65"/>
      <c r="JWG81" s="69"/>
      <c r="JWH81" s="69"/>
      <c r="JWI81" s="70"/>
      <c r="JWJ81" s="70"/>
      <c r="JWK81" s="70"/>
      <c r="JWL81" s="71"/>
      <c r="JWN81" s="65"/>
      <c r="JWO81" s="69"/>
      <c r="JWP81" s="69"/>
      <c r="JWQ81" s="70"/>
      <c r="JWR81" s="70"/>
      <c r="JWS81" s="70"/>
      <c r="JWT81" s="71"/>
      <c r="JWV81" s="65"/>
      <c r="JWW81" s="69"/>
      <c r="JWX81" s="69"/>
      <c r="JWY81" s="70"/>
      <c r="JWZ81" s="70"/>
      <c r="JXA81" s="70"/>
      <c r="JXB81" s="71"/>
      <c r="JXD81" s="65"/>
      <c r="JXE81" s="69"/>
      <c r="JXF81" s="69"/>
      <c r="JXG81" s="70"/>
      <c r="JXH81" s="70"/>
      <c r="JXI81" s="70"/>
      <c r="JXJ81" s="71"/>
      <c r="JXL81" s="65"/>
      <c r="JXM81" s="69"/>
      <c r="JXN81" s="69"/>
      <c r="JXO81" s="70"/>
      <c r="JXP81" s="70"/>
      <c r="JXQ81" s="70"/>
      <c r="JXR81" s="71"/>
      <c r="JXT81" s="65"/>
      <c r="JXU81" s="69"/>
      <c r="JXV81" s="69"/>
      <c r="JXW81" s="70"/>
      <c r="JXX81" s="70"/>
      <c r="JXY81" s="70"/>
      <c r="JXZ81" s="71"/>
      <c r="JYB81" s="65"/>
      <c r="JYC81" s="69"/>
      <c r="JYD81" s="69"/>
      <c r="JYE81" s="70"/>
      <c r="JYF81" s="70"/>
      <c r="JYG81" s="70"/>
      <c r="JYH81" s="71"/>
      <c r="JYJ81" s="65"/>
      <c r="JYK81" s="69"/>
      <c r="JYL81" s="69"/>
      <c r="JYM81" s="70"/>
      <c r="JYN81" s="70"/>
      <c r="JYO81" s="70"/>
      <c r="JYP81" s="71"/>
      <c r="JYR81" s="65"/>
      <c r="JYS81" s="69"/>
      <c r="JYT81" s="69"/>
      <c r="JYU81" s="70"/>
      <c r="JYV81" s="70"/>
      <c r="JYW81" s="70"/>
      <c r="JYX81" s="71"/>
      <c r="JYZ81" s="65"/>
      <c r="JZA81" s="69"/>
      <c r="JZB81" s="69"/>
      <c r="JZC81" s="70"/>
      <c r="JZD81" s="70"/>
      <c r="JZE81" s="70"/>
      <c r="JZF81" s="71"/>
      <c r="JZH81" s="65"/>
      <c r="JZI81" s="69"/>
      <c r="JZJ81" s="69"/>
      <c r="JZK81" s="70"/>
      <c r="JZL81" s="70"/>
      <c r="JZM81" s="70"/>
      <c r="JZN81" s="71"/>
      <c r="JZP81" s="65"/>
      <c r="JZQ81" s="69"/>
      <c r="JZR81" s="69"/>
      <c r="JZS81" s="70"/>
      <c r="JZT81" s="70"/>
      <c r="JZU81" s="70"/>
      <c r="JZV81" s="71"/>
      <c r="JZX81" s="65"/>
      <c r="JZY81" s="69"/>
      <c r="JZZ81" s="69"/>
      <c r="KAA81" s="70"/>
      <c r="KAB81" s="70"/>
      <c r="KAC81" s="70"/>
      <c r="KAD81" s="71"/>
      <c r="KAF81" s="65"/>
      <c r="KAG81" s="69"/>
      <c r="KAH81" s="69"/>
      <c r="KAI81" s="70"/>
      <c r="KAJ81" s="70"/>
      <c r="KAK81" s="70"/>
      <c r="KAL81" s="71"/>
      <c r="KAN81" s="65"/>
      <c r="KAO81" s="69"/>
      <c r="KAP81" s="69"/>
      <c r="KAQ81" s="70"/>
      <c r="KAR81" s="70"/>
      <c r="KAS81" s="70"/>
      <c r="KAT81" s="71"/>
      <c r="KAV81" s="65"/>
      <c r="KAW81" s="69"/>
      <c r="KAX81" s="69"/>
      <c r="KAY81" s="70"/>
      <c r="KAZ81" s="70"/>
      <c r="KBA81" s="70"/>
      <c r="KBB81" s="71"/>
      <c r="KBD81" s="65"/>
      <c r="KBE81" s="69"/>
      <c r="KBF81" s="69"/>
      <c r="KBG81" s="70"/>
      <c r="KBH81" s="70"/>
      <c r="KBI81" s="70"/>
      <c r="KBJ81" s="71"/>
      <c r="KBL81" s="65"/>
      <c r="KBM81" s="69"/>
      <c r="KBN81" s="69"/>
      <c r="KBO81" s="70"/>
      <c r="KBP81" s="70"/>
      <c r="KBQ81" s="70"/>
      <c r="KBR81" s="71"/>
      <c r="KBT81" s="65"/>
      <c r="KBU81" s="69"/>
      <c r="KBV81" s="69"/>
      <c r="KBW81" s="70"/>
      <c r="KBX81" s="70"/>
      <c r="KBY81" s="70"/>
      <c r="KBZ81" s="71"/>
      <c r="KCB81" s="65"/>
      <c r="KCC81" s="69"/>
      <c r="KCD81" s="69"/>
      <c r="KCE81" s="70"/>
      <c r="KCF81" s="70"/>
      <c r="KCG81" s="70"/>
      <c r="KCH81" s="71"/>
      <c r="KCJ81" s="65"/>
      <c r="KCK81" s="69"/>
      <c r="KCL81" s="69"/>
      <c r="KCM81" s="70"/>
      <c r="KCN81" s="70"/>
      <c r="KCO81" s="70"/>
      <c r="KCP81" s="71"/>
      <c r="KCR81" s="65"/>
      <c r="KCS81" s="69"/>
      <c r="KCT81" s="69"/>
      <c r="KCU81" s="70"/>
      <c r="KCV81" s="70"/>
      <c r="KCW81" s="70"/>
      <c r="KCX81" s="71"/>
      <c r="KCZ81" s="65"/>
      <c r="KDA81" s="69"/>
      <c r="KDB81" s="69"/>
      <c r="KDC81" s="70"/>
      <c r="KDD81" s="70"/>
      <c r="KDE81" s="70"/>
      <c r="KDF81" s="71"/>
      <c r="KDH81" s="65"/>
      <c r="KDI81" s="69"/>
      <c r="KDJ81" s="69"/>
      <c r="KDK81" s="70"/>
      <c r="KDL81" s="70"/>
      <c r="KDM81" s="70"/>
      <c r="KDN81" s="71"/>
      <c r="KDP81" s="65"/>
      <c r="KDQ81" s="69"/>
      <c r="KDR81" s="69"/>
      <c r="KDS81" s="70"/>
      <c r="KDT81" s="70"/>
      <c r="KDU81" s="70"/>
      <c r="KDV81" s="71"/>
      <c r="KDX81" s="65"/>
      <c r="KDY81" s="69"/>
      <c r="KDZ81" s="69"/>
      <c r="KEA81" s="70"/>
      <c r="KEB81" s="70"/>
      <c r="KEC81" s="70"/>
      <c r="KED81" s="71"/>
      <c r="KEF81" s="65"/>
      <c r="KEG81" s="69"/>
      <c r="KEH81" s="69"/>
      <c r="KEI81" s="70"/>
      <c r="KEJ81" s="70"/>
      <c r="KEK81" s="70"/>
      <c r="KEL81" s="71"/>
      <c r="KEN81" s="65"/>
      <c r="KEO81" s="69"/>
      <c r="KEP81" s="69"/>
      <c r="KEQ81" s="70"/>
      <c r="KER81" s="70"/>
      <c r="KES81" s="70"/>
      <c r="KET81" s="71"/>
      <c r="KEV81" s="65"/>
      <c r="KEW81" s="69"/>
      <c r="KEX81" s="69"/>
      <c r="KEY81" s="70"/>
      <c r="KEZ81" s="70"/>
      <c r="KFA81" s="70"/>
      <c r="KFB81" s="71"/>
      <c r="KFD81" s="65"/>
      <c r="KFE81" s="69"/>
      <c r="KFF81" s="69"/>
      <c r="KFG81" s="70"/>
      <c r="KFH81" s="70"/>
      <c r="KFI81" s="70"/>
      <c r="KFJ81" s="71"/>
      <c r="KFL81" s="65"/>
      <c r="KFM81" s="69"/>
      <c r="KFN81" s="69"/>
      <c r="KFO81" s="70"/>
      <c r="KFP81" s="70"/>
      <c r="KFQ81" s="70"/>
      <c r="KFR81" s="71"/>
      <c r="KFT81" s="65"/>
      <c r="KFU81" s="69"/>
      <c r="KFV81" s="69"/>
      <c r="KFW81" s="70"/>
      <c r="KFX81" s="70"/>
      <c r="KFY81" s="70"/>
      <c r="KFZ81" s="71"/>
      <c r="KGB81" s="65"/>
      <c r="KGC81" s="69"/>
      <c r="KGD81" s="69"/>
      <c r="KGE81" s="70"/>
      <c r="KGF81" s="70"/>
      <c r="KGG81" s="70"/>
      <c r="KGH81" s="71"/>
      <c r="KGJ81" s="65"/>
      <c r="KGK81" s="69"/>
      <c r="KGL81" s="69"/>
      <c r="KGM81" s="70"/>
      <c r="KGN81" s="70"/>
      <c r="KGO81" s="70"/>
      <c r="KGP81" s="71"/>
      <c r="KGR81" s="65"/>
      <c r="KGS81" s="69"/>
      <c r="KGT81" s="69"/>
      <c r="KGU81" s="70"/>
      <c r="KGV81" s="70"/>
      <c r="KGW81" s="70"/>
      <c r="KGX81" s="71"/>
      <c r="KGZ81" s="65"/>
      <c r="KHA81" s="69"/>
      <c r="KHB81" s="69"/>
      <c r="KHC81" s="70"/>
      <c r="KHD81" s="70"/>
      <c r="KHE81" s="70"/>
      <c r="KHF81" s="71"/>
      <c r="KHH81" s="65"/>
      <c r="KHI81" s="69"/>
      <c r="KHJ81" s="69"/>
      <c r="KHK81" s="70"/>
      <c r="KHL81" s="70"/>
      <c r="KHM81" s="70"/>
      <c r="KHN81" s="71"/>
      <c r="KHP81" s="65"/>
      <c r="KHQ81" s="69"/>
      <c r="KHR81" s="69"/>
      <c r="KHS81" s="70"/>
      <c r="KHT81" s="70"/>
      <c r="KHU81" s="70"/>
      <c r="KHV81" s="71"/>
      <c r="KHX81" s="65"/>
      <c r="KHY81" s="69"/>
      <c r="KHZ81" s="69"/>
      <c r="KIA81" s="70"/>
      <c r="KIB81" s="70"/>
      <c r="KIC81" s="70"/>
      <c r="KID81" s="71"/>
      <c r="KIF81" s="65"/>
      <c r="KIG81" s="69"/>
      <c r="KIH81" s="69"/>
      <c r="KII81" s="70"/>
      <c r="KIJ81" s="70"/>
      <c r="KIK81" s="70"/>
      <c r="KIL81" s="71"/>
      <c r="KIN81" s="65"/>
      <c r="KIO81" s="69"/>
      <c r="KIP81" s="69"/>
      <c r="KIQ81" s="70"/>
      <c r="KIR81" s="70"/>
      <c r="KIS81" s="70"/>
      <c r="KIT81" s="71"/>
      <c r="KIV81" s="65"/>
      <c r="KIW81" s="69"/>
      <c r="KIX81" s="69"/>
      <c r="KIY81" s="70"/>
      <c r="KIZ81" s="70"/>
      <c r="KJA81" s="70"/>
      <c r="KJB81" s="71"/>
      <c r="KJD81" s="65"/>
      <c r="KJE81" s="69"/>
      <c r="KJF81" s="69"/>
      <c r="KJG81" s="70"/>
      <c r="KJH81" s="70"/>
      <c r="KJI81" s="70"/>
      <c r="KJJ81" s="71"/>
      <c r="KJL81" s="65"/>
      <c r="KJM81" s="69"/>
      <c r="KJN81" s="69"/>
      <c r="KJO81" s="70"/>
      <c r="KJP81" s="70"/>
      <c r="KJQ81" s="70"/>
      <c r="KJR81" s="71"/>
      <c r="KJT81" s="65"/>
      <c r="KJU81" s="69"/>
      <c r="KJV81" s="69"/>
      <c r="KJW81" s="70"/>
      <c r="KJX81" s="70"/>
      <c r="KJY81" s="70"/>
      <c r="KJZ81" s="71"/>
      <c r="KKB81" s="65"/>
      <c r="KKC81" s="69"/>
      <c r="KKD81" s="69"/>
      <c r="KKE81" s="70"/>
      <c r="KKF81" s="70"/>
      <c r="KKG81" s="70"/>
      <c r="KKH81" s="71"/>
      <c r="KKJ81" s="65"/>
      <c r="KKK81" s="69"/>
      <c r="KKL81" s="69"/>
      <c r="KKM81" s="70"/>
      <c r="KKN81" s="70"/>
      <c r="KKO81" s="70"/>
      <c r="KKP81" s="71"/>
      <c r="KKR81" s="65"/>
      <c r="KKS81" s="69"/>
      <c r="KKT81" s="69"/>
      <c r="KKU81" s="70"/>
      <c r="KKV81" s="70"/>
      <c r="KKW81" s="70"/>
      <c r="KKX81" s="71"/>
      <c r="KKZ81" s="65"/>
      <c r="KLA81" s="69"/>
      <c r="KLB81" s="69"/>
      <c r="KLC81" s="70"/>
      <c r="KLD81" s="70"/>
      <c r="KLE81" s="70"/>
      <c r="KLF81" s="71"/>
      <c r="KLH81" s="65"/>
      <c r="KLI81" s="69"/>
      <c r="KLJ81" s="69"/>
      <c r="KLK81" s="70"/>
      <c r="KLL81" s="70"/>
      <c r="KLM81" s="70"/>
      <c r="KLN81" s="71"/>
      <c r="KLP81" s="65"/>
      <c r="KLQ81" s="69"/>
      <c r="KLR81" s="69"/>
      <c r="KLS81" s="70"/>
      <c r="KLT81" s="70"/>
      <c r="KLU81" s="70"/>
      <c r="KLV81" s="71"/>
      <c r="KLX81" s="65"/>
      <c r="KLY81" s="69"/>
      <c r="KLZ81" s="69"/>
      <c r="KMA81" s="70"/>
      <c r="KMB81" s="70"/>
      <c r="KMC81" s="70"/>
      <c r="KMD81" s="71"/>
      <c r="KMF81" s="65"/>
      <c r="KMG81" s="69"/>
      <c r="KMH81" s="69"/>
      <c r="KMI81" s="70"/>
      <c r="KMJ81" s="70"/>
      <c r="KMK81" s="70"/>
      <c r="KML81" s="71"/>
      <c r="KMN81" s="65"/>
      <c r="KMO81" s="69"/>
      <c r="KMP81" s="69"/>
      <c r="KMQ81" s="70"/>
      <c r="KMR81" s="70"/>
      <c r="KMS81" s="70"/>
      <c r="KMT81" s="71"/>
      <c r="KMV81" s="65"/>
      <c r="KMW81" s="69"/>
      <c r="KMX81" s="69"/>
      <c r="KMY81" s="70"/>
      <c r="KMZ81" s="70"/>
      <c r="KNA81" s="70"/>
      <c r="KNB81" s="71"/>
      <c r="KND81" s="65"/>
      <c r="KNE81" s="69"/>
      <c r="KNF81" s="69"/>
      <c r="KNG81" s="70"/>
      <c r="KNH81" s="70"/>
      <c r="KNI81" s="70"/>
      <c r="KNJ81" s="71"/>
      <c r="KNL81" s="65"/>
      <c r="KNM81" s="69"/>
      <c r="KNN81" s="69"/>
      <c r="KNO81" s="70"/>
      <c r="KNP81" s="70"/>
      <c r="KNQ81" s="70"/>
      <c r="KNR81" s="71"/>
      <c r="KNT81" s="65"/>
      <c r="KNU81" s="69"/>
      <c r="KNV81" s="69"/>
      <c r="KNW81" s="70"/>
      <c r="KNX81" s="70"/>
      <c r="KNY81" s="70"/>
      <c r="KNZ81" s="71"/>
      <c r="KOB81" s="65"/>
      <c r="KOC81" s="69"/>
      <c r="KOD81" s="69"/>
      <c r="KOE81" s="70"/>
      <c r="KOF81" s="70"/>
      <c r="KOG81" s="70"/>
      <c r="KOH81" s="71"/>
      <c r="KOJ81" s="65"/>
      <c r="KOK81" s="69"/>
      <c r="KOL81" s="69"/>
      <c r="KOM81" s="70"/>
      <c r="KON81" s="70"/>
      <c r="KOO81" s="70"/>
      <c r="KOP81" s="71"/>
      <c r="KOR81" s="65"/>
      <c r="KOS81" s="69"/>
      <c r="KOT81" s="69"/>
      <c r="KOU81" s="70"/>
      <c r="KOV81" s="70"/>
      <c r="KOW81" s="70"/>
      <c r="KOX81" s="71"/>
      <c r="KOZ81" s="65"/>
      <c r="KPA81" s="69"/>
      <c r="KPB81" s="69"/>
      <c r="KPC81" s="70"/>
      <c r="KPD81" s="70"/>
      <c r="KPE81" s="70"/>
      <c r="KPF81" s="71"/>
      <c r="KPH81" s="65"/>
      <c r="KPI81" s="69"/>
      <c r="KPJ81" s="69"/>
      <c r="KPK81" s="70"/>
      <c r="KPL81" s="70"/>
      <c r="KPM81" s="70"/>
      <c r="KPN81" s="71"/>
      <c r="KPP81" s="65"/>
      <c r="KPQ81" s="69"/>
      <c r="KPR81" s="69"/>
      <c r="KPS81" s="70"/>
      <c r="KPT81" s="70"/>
      <c r="KPU81" s="70"/>
      <c r="KPV81" s="71"/>
      <c r="KPX81" s="65"/>
      <c r="KPY81" s="69"/>
      <c r="KPZ81" s="69"/>
      <c r="KQA81" s="70"/>
      <c r="KQB81" s="70"/>
      <c r="KQC81" s="70"/>
      <c r="KQD81" s="71"/>
      <c r="KQF81" s="65"/>
      <c r="KQG81" s="69"/>
      <c r="KQH81" s="69"/>
      <c r="KQI81" s="70"/>
      <c r="KQJ81" s="70"/>
      <c r="KQK81" s="70"/>
      <c r="KQL81" s="71"/>
      <c r="KQN81" s="65"/>
      <c r="KQO81" s="69"/>
      <c r="KQP81" s="69"/>
      <c r="KQQ81" s="70"/>
      <c r="KQR81" s="70"/>
      <c r="KQS81" s="70"/>
      <c r="KQT81" s="71"/>
      <c r="KQV81" s="65"/>
      <c r="KQW81" s="69"/>
      <c r="KQX81" s="69"/>
      <c r="KQY81" s="70"/>
      <c r="KQZ81" s="70"/>
      <c r="KRA81" s="70"/>
      <c r="KRB81" s="71"/>
      <c r="KRD81" s="65"/>
      <c r="KRE81" s="69"/>
      <c r="KRF81" s="69"/>
      <c r="KRG81" s="70"/>
      <c r="KRH81" s="70"/>
      <c r="KRI81" s="70"/>
      <c r="KRJ81" s="71"/>
      <c r="KRL81" s="65"/>
      <c r="KRM81" s="69"/>
      <c r="KRN81" s="69"/>
      <c r="KRO81" s="70"/>
      <c r="KRP81" s="70"/>
      <c r="KRQ81" s="70"/>
      <c r="KRR81" s="71"/>
      <c r="KRT81" s="65"/>
      <c r="KRU81" s="69"/>
      <c r="KRV81" s="69"/>
      <c r="KRW81" s="70"/>
      <c r="KRX81" s="70"/>
      <c r="KRY81" s="70"/>
      <c r="KRZ81" s="71"/>
      <c r="KSB81" s="65"/>
      <c r="KSC81" s="69"/>
      <c r="KSD81" s="69"/>
      <c r="KSE81" s="70"/>
      <c r="KSF81" s="70"/>
      <c r="KSG81" s="70"/>
      <c r="KSH81" s="71"/>
      <c r="KSJ81" s="65"/>
      <c r="KSK81" s="69"/>
      <c r="KSL81" s="69"/>
      <c r="KSM81" s="70"/>
      <c r="KSN81" s="70"/>
      <c r="KSO81" s="70"/>
      <c r="KSP81" s="71"/>
      <c r="KSR81" s="65"/>
      <c r="KSS81" s="69"/>
      <c r="KST81" s="69"/>
      <c r="KSU81" s="70"/>
      <c r="KSV81" s="70"/>
      <c r="KSW81" s="70"/>
      <c r="KSX81" s="71"/>
      <c r="KSZ81" s="65"/>
      <c r="KTA81" s="69"/>
      <c r="KTB81" s="69"/>
      <c r="KTC81" s="70"/>
      <c r="KTD81" s="70"/>
      <c r="KTE81" s="70"/>
      <c r="KTF81" s="71"/>
      <c r="KTH81" s="65"/>
      <c r="KTI81" s="69"/>
      <c r="KTJ81" s="69"/>
      <c r="KTK81" s="70"/>
      <c r="KTL81" s="70"/>
      <c r="KTM81" s="70"/>
      <c r="KTN81" s="71"/>
      <c r="KTP81" s="65"/>
      <c r="KTQ81" s="69"/>
      <c r="KTR81" s="69"/>
      <c r="KTS81" s="70"/>
      <c r="KTT81" s="70"/>
      <c r="KTU81" s="70"/>
      <c r="KTV81" s="71"/>
      <c r="KTX81" s="65"/>
      <c r="KTY81" s="69"/>
      <c r="KTZ81" s="69"/>
      <c r="KUA81" s="70"/>
      <c r="KUB81" s="70"/>
      <c r="KUC81" s="70"/>
      <c r="KUD81" s="71"/>
      <c r="KUF81" s="65"/>
      <c r="KUG81" s="69"/>
      <c r="KUH81" s="69"/>
      <c r="KUI81" s="70"/>
      <c r="KUJ81" s="70"/>
      <c r="KUK81" s="70"/>
      <c r="KUL81" s="71"/>
      <c r="KUN81" s="65"/>
      <c r="KUO81" s="69"/>
      <c r="KUP81" s="69"/>
      <c r="KUQ81" s="70"/>
      <c r="KUR81" s="70"/>
      <c r="KUS81" s="70"/>
      <c r="KUT81" s="71"/>
      <c r="KUV81" s="65"/>
      <c r="KUW81" s="69"/>
      <c r="KUX81" s="69"/>
      <c r="KUY81" s="70"/>
      <c r="KUZ81" s="70"/>
      <c r="KVA81" s="70"/>
      <c r="KVB81" s="71"/>
      <c r="KVD81" s="65"/>
      <c r="KVE81" s="69"/>
      <c r="KVF81" s="69"/>
      <c r="KVG81" s="70"/>
      <c r="KVH81" s="70"/>
      <c r="KVI81" s="70"/>
      <c r="KVJ81" s="71"/>
      <c r="KVL81" s="65"/>
      <c r="KVM81" s="69"/>
      <c r="KVN81" s="69"/>
      <c r="KVO81" s="70"/>
      <c r="KVP81" s="70"/>
      <c r="KVQ81" s="70"/>
      <c r="KVR81" s="71"/>
      <c r="KVT81" s="65"/>
      <c r="KVU81" s="69"/>
      <c r="KVV81" s="69"/>
      <c r="KVW81" s="70"/>
      <c r="KVX81" s="70"/>
      <c r="KVY81" s="70"/>
      <c r="KVZ81" s="71"/>
      <c r="KWB81" s="65"/>
      <c r="KWC81" s="69"/>
      <c r="KWD81" s="69"/>
      <c r="KWE81" s="70"/>
      <c r="KWF81" s="70"/>
      <c r="KWG81" s="70"/>
      <c r="KWH81" s="71"/>
      <c r="KWJ81" s="65"/>
      <c r="KWK81" s="69"/>
      <c r="KWL81" s="69"/>
      <c r="KWM81" s="70"/>
      <c r="KWN81" s="70"/>
      <c r="KWO81" s="70"/>
      <c r="KWP81" s="71"/>
      <c r="KWR81" s="65"/>
      <c r="KWS81" s="69"/>
      <c r="KWT81" s="69"/>
      <c r="KWU81" s="70"/>
      <c r="KWV81" s="70"/>
      <c r="KWW81" s="70"/>
      <c r="KWX81" s="71"/>
      <c r="KWZ81" s="65"/>
      <c r="KXA81" s="69"/>
      <c r="KXB81" s="69"/>
      <c r="KXC81" s="70"/>
      <c r="KXD81" s="70"/>
      <c r="KXE81" s="70"/>
      <c r="KXF81" s="71"/>
      <c r="KXH81" s="65"/>
      <c r="KXI81" s="69"/>
      <c r="KXJ81" s="69"/>
      <c r="KXK81" s="70"/>
      <c r="KXL81" s="70"/>
      <c r="KXM81" s="70"/>
      <c r="KXN81" s="71"/>
      <c r="KXP81" s="65"/>
      <c r="KXQ81" s="69"/>
      <c r="KXR81" s="69"/>
      <c r="KXS81" s="70"/>
      <c r="KXT81" s="70"/>
      <c r="KXU81" s="70"/>
      <c r="KXV81" s="71"/>
      <c r="KXX81" s="65"/>
      <c r="KXY81" s="69"/>
      <c r="KXZ81" s="69"/>
      <c r="KYA81" s="70"/>
      <c r="KYB81" s="70"/>
      <c r="KYC81" s="70"/>
      <c r="KYD81" s="71"/>
      <c r="KYF81" s="65"/>
      <c r="KYG81" s="69"/>
      <c r="KYH81" s="69"/>
      <c r="KYI81" s="70"/>
      <c r="KYJ81" s="70"/>
      <c r="KYK81" s="70"/>
      <c r="KYL81" s="71"/>
      <c r="KYN81" s="65"/>
      <c r="KYO81" s="69"/>
      <c r="KYP81" s="69"/>
      <c r="KYQ81" s="70"/>
      <c r="KYR81" s="70"/>
      <c r="KYS81" s="70"/>
      <c r="KYT81" s="71"/>
      <c r="KYV81" s="65"/>
      <c r="KYW81" s="69"/>
      <c r="KYX81" s="69"/>
      <c r="KYY81" s="70"/>
      <c r="KYZ81" s="70"/>
      <c r="KZA81" s="70"/>
      <c r="KZB81" s="71"/>
      <c r="KZD81" s="65"/>
      <c r="KZE81" s="69"/>
      <c r="KZF81" s="69"/>
      <c r="KZG81" s="70"/>
      <c r="KZH81" s="70"/>
      <c r="KZI81" s="70"/>
      <c r="KZJ81" s="71"/>
      <c r="KZL81" s="65"/>
      <c r="KZM81" s="69"/>
      <c r="KZN81" s="69"/>
      <c r="KZO81" s="70"/>
      <c r="KZP81" s="70"/>
      <c r="KZQ81" s="70"/>
      <c r="KZR81" s="71"/>
      <c r="KZT81" s="65"/>
      <c r="KZU81" s="69"/>
      <c r="KZV81" s="69"/>
      <c r="KZW81" s="70"/>
      <c r="KZX81" s="70"/>
      <c r="KZY81" s="70"/>
      <c r="KZZ81" s="71"/>
      <c r="LAB81" s="65"/>
      <c r="LAC81" s="69"/>
      <c r="LAD81" s="69"/>
      <c r="LAE81" s="70"/>
      <c r="LAF81" s="70"/>
      <c r="LAG81" s="70"/>
      <c r="LAH81" s="71"/>
      <c r="LAJ81" s="65"/>
      <c r="LAK81" s="69"/>
      <c r="LAL81" s="69"/>
      <c r="LAM81" s="70"/>
      <c r="LAN81" s="70"/>
      <c r="LAO81" s="70"/>
      <c r="LAP81" s="71"/>
      <c r="LAR81" s="65"/>
      <c r="LAS81" s="69"/>
      <c r="LAT81" s="69"/>
      <c r="LAU81" s="70"/>
      <c r="LAV81" s="70"/>
      <c r="LAW81" s="70"/>
      <c r="LAX81" s="71"/>
      <c r="LAZ81" s="65"/>
      <c r="LBA81" s="69"/>
      <c r="LBB81" s="69"/>
      <c r="LBC81" s="70"/>
      <c r="LBD81" s="70"/>
      <c r="LBE81" s="70"/>
      <c r="LBF81" s="71"/>
      <c r="LBH81" s="65"/>
      <c r="LBI81" s="69"/>
      <c r="LBJ81" s="69"/>
      <c r="LBK81" s="70"/>
      <c r="LBL81" s="70"/>
      <c r="LBM81" s="70"/>
      <c r="LBN81" s="71"/>
      <c r="LBP81" s="65"/>
      <c r="LBQ81" s="69"/>
      <c r="LBR81" s="69"/>
      <c r="LBS81" s="70"/>
      <c r="LBT81" s="70"/>
      <c r="LBU81" s="70"/>
      <c r="LBV81" s="71"/>
      <c r="LBX81" s="65"/>
      <c r="LBY81" s="69"/>
      <c r="LBZ81" s="69"/>
      <c r="LCA81" s="70"/>
      <c r="LCB81" s="70"/>
      <c r="LCC81" s="70"/>
      <c r="LCD81" s="71"/>
      <c r="LCF81" s="65"/>
      <c r="LCG81" s="69"/>
      <c r="LCH81" s="69"/>
      <c r="LCI81" s="70"/>
      <c r="LCJ81" s="70"/>
      <c r="LCK81" s="70"/>
      <c r="LCL81" s="71"/>
      <c r="LCN81" s="65"/>
      <c r="LCO81" s="69"/>
      <c r="LCP81" s="69"/>
      <c r="LCQ81" s="70"/>
      <c r="LCR81" s="70"/>
      <c r="LCS81" s="70"/>
      <c r="LCT81" s="71"/>
      <c r="LCV81" s="65"/>
      <c r="LCW81" s="69"/>
      <c r="LCX81" s="69"/>
      <c r="LCY81" s="70"/>
      <c r="LCZ81" s="70"/>
      <c r="LDA81" s="70"/>
      <c r="LDB81" s="71"/>
      <c r="LDD81" s="65"/>
      <c r="LDE81" s="69"/>
      <c r="LDF81" s="69"/>
      <c r="LDG81" s="70"/>
      <c r="LDH81" s="70"/>
      <c r="LDI81" s="70"/>
      <c r="LDJ81" s="71"/>
      <c r="LDL81" s="65"/>
      <c r="LDM81" s="69"/>
      <c r="LDN81" s="69"/>
      <c r="LDO81" s="70"/>
      <c r="LDP81" s="70"/>
      <c r="LDQ81" s="70"/>
      <c r="LDR81" s="71"/>
      <c r="LDT81" s="65"/>
      <c r="LDU81" s="69"/>
      <c r="LDV81" s="69"/>
      <c r="LDW81" s="70"/>
      <c r="LDX81" s="70"/>
      <c r="LDY81" s="70"/>
      <c r="LDZ81" s="71"/>
      <c r="LEB81" s="65"/>
      <c r="LEC81" s="69"/>
      <c r="LED81" s="69"/>
      <c r="LEE81" s="70"/>
      <c r="LEF81" s="70"/>
      <c r="LEG81" s="70"/>
      <c r="LEH81" s="71"/>
      <c r="LEJ81" s="65"/>
      <c r="LEK81" s="69"/>
      <c r="LEL81" s="69"/>
      <c r="LEM81" s="70"/>
      <c r="LEN81" s="70"/>
      <c r="LEO81" s="70"/>
      <c r="LEP81" s="71"/>
      <c r="LER81" s="65"/>
      <c r="LES81" s="69"/>
      <c r="LET81" s="69"/>
      <c r="LEU81" s="70"/>
      <c r="LEV81" s="70"/>
      <c r="LEW81" s="70"/>
      <c r="LEX81" s="71"/>
      <c r="LEZ81" s="65"/>
      <c r="LFA81" s="69"/>
      <c r="LFB81" s="69"/>
      <c r="LFC81" s="70"/>
      <c r="LFD81" s="70"/>
      <c r="LFE81" s="70"/>
      <c r="LFF81" s="71"/>
      <c r="LFH81" s="65"/>
      <c r="LFI81" s="69"/>
      <c r="LFJ81" s="69"/>
      <c r="LFK81" s="70"/>
      <c r="LFL81" s="70"/>
      <c r="LFM81" s="70"/>
      <c r="LFN81" s="71"/>
      <c r="LFP81" s="65"/>
      <c r="LFQ81" s="69"/>
      <c r="LFR81" s="69"/>
      <c r="LFS81" s="70"/>
      <c r="LFT81" s="70"/>
      <c r="LFU81" s="70"/>
      <c r="LFV81" s="71"/>
      <c r="LFX81" s="65"/>
      <c r="LFY81" s="69"/>
      <c r="LFZ81" s="69"/>
      <c r="LGA81" s="70"/>
      <c r="LGB81" s="70"/>
      <c r="LGC81" s="70"/>
      <c r="LGD81" s="71"/>
      <c r="LGF81" s="65"/>
      <c r="LGG81" s="69"/>
      <c r="LGH81" s="69"/>
      <c r="LGI81" s="70"/>
      <c r="LGJ81" s="70"/>
      <c r="LGK81" s="70"/>
      <c r="LGL81" s="71"/>
      <c r="LGN81" s="65"/>
      <c r="LGO81" s="69"/>
      <c r="LGP81" s="69"/>
      <c r="LGQ81" s="70"/>
      <c r="LGR81" s="70"/>
      <c r="LGS81" s="70"/>
      <c r="LGT81" s="71"/>
      <c r="LGV81" s="65"/>
      <c r="LGW81" s="69"/>
      <c r="LGX81" s="69"/>
      <c r="LGY81" s="70"/>
      <c r="LGZ81" s="70"/>
      <c r="LHA81" s="70"/>
      <c r="LHB81" s="71"/>
      <c r="LHD81" s="65"/>
      <c r="LHE81" s="69"/>
      <c r="LHF81" s="69"/>
      <c r="LHG81" s="70"/>
      <c r="LHH81" s="70"/>
      <c r="LHI81" s="70"/>
      <c r="LHJ81" s="71"/>
      <c r="LHL81" s="65"/>
      <c r="LHM81" s="69"/>
      <c r="LHN81" s="69"/>
      <c r="LHO81" s="70"/>
      <c r="LHP81" s="70"/>
      <c r="LHQ81" s="70"/>
      <c r="LHR81" s="71"/>
      <c r="LHT81" s="65"/>
      <c r="LHU81" s="69"/>
      <c r="LHV81" s="69"/>
      <c r="LHW81" s="70"/>
      <c r="LHX81" s="70"/>
      <c r="LHY81" s="70"/>
      <c r="LHZ81" s="71"/>
      <c r="LIB81" s="65"/>
      <c r="LIC81" s="69"/>
      <c r="LID81" s="69"/>
      <c r="LIE81" s="70"/>
      <c r="LIF81" s="70"/>
      <c r="LIG81" s="70"/>
      <c r="LIH81" s="71"/>
      <c r="LIJ81" s="65"/>
      <c r="LIK81" s="69"/>
      <c r="LIL81" s="69"/>
      <c r="LIM81" s="70"/>
      <c r="LIN81" s="70"/>
      <c r="LIO81" s="70"/>
      <c r="LIP81" s="71"/>
      <c r="LIR81" s="65"/>
      <c r="LIS81" s="69"/>
      <c r="LIT81" s="69"/>
      <c r="LIU81" s="70"/>
      <c r="LIV81" s="70"/>
      <c r="LIW81" s="70"/>
      <c r="LIX81" s="71"/>
      <c r="LIZ81" s="65"/>
      <c r="LJA81" s="69"/>
      <c r="LJB81" s="69"/>
      <c r="LJC81" s="70"/>
      <c r="LJD81" s="70"/>
      <c r="LJE81" s="70"/>
      <c r="LJF81" s="71"/>
      <c r="LJH81" s="65"/>
      <c r="LJI81" s="69"/>
      <c r="LJJ81" s="69"/>
      <c r="LJK81" s="70"/>
      <c r="LJL81" s="70"/>
      <c r="LJM81" s="70"/>
      <c r="LJN81" s="71"/>
      <c r="LJP81" s="65"/>
      <c r="LJQ81" s="69"/>
      <c r="LJR81" s="69"/>
      <c r="LJS81" s="70"/>
      <c r="LJT81" s="70"/>
      <c r="LJU81" s="70"/>
      <c r="LJV81" s="71"/>
      <c r="LJX81" s="65"/>
      <c r="LJY81" s="69"/>
      <c r="LJZ81" s="69"/>
      <c r="LKA81" s="70"/>
      <c r="LKB81" s="70"/>
      <c r="LKC81" s="70"/>
      <c r="LKD81" s="71"/>
      <c r="LKF81" s="65"/>
      <c r="LKG81" s="69"/>
      <c r="LKH81" s="69"/>
      <c r="LKI81" s="70"/>
      <c r="LKJ81" s="70"/>
      <c r="LKK81" s="70"/>
      <c r="LKL81" s="71"/>
      <c r="LKN81" s="65"/>
      <c r="LKO81" s="69"/>
      <c r="LKP81" s="69"/>
      <c r="LKQ81" s="70"/>
      <c r="LKR81" s="70"/>
      <c r="LKS81" s="70"/>
      <c r="LKT81" s="71"/>
      <c r="LKV81" s="65"/>
      <c r="LKW81" s="69"/>
      <c r="LKX81" s="69"/>
      <c r="LKY81" s="70"/>
      <c r="LKZ81" s="70"/>
      <c r="LLA81" s="70"/>
      <c r="LLB81" s="71"/>
      <c r="LLD81" s="65"/>
      <c r="LLE81" s="69"/>
      <c r="LLF81" s="69"/>
      <c r="LLG81" s="70"/>
      <c r="LLH81" s="70"/>
      <c r="LLI81" s="70"/>
      <c r="LLJ81" s="71"/>
      <c r="LLL81" s="65"/>
      <c r="LLM81" s="69"/>
      <c r="LLN81" s="69"/>
      <c r="LLO81" s="70"/>
      <c r="LLP81" s="70"/>
      <c r="LLQ81" s="70"/>
      <c r="LLR81" s="71"/>
      <c r="LLT81" s="65"/>
      <c r="LLU81" s="69"/>
      <c r="LLV81" s="69"/>
      <c r="LLW81" s="70"/>
      <c r="LLX81" s="70"/>
      <c r="LLY81" s="70"/>
      <c r="LLZ81" s="71"/>
      <c r="LMB81" s="65"/>
      <c r="LMC81" s="69"/>
      <c r="LMD81" s="69"/>
      <c r="LME81" s="70"/>
      <c r="LMF81" s="70"/>
      <c r="LMG81" s="70"/>
      <c r="LMH81" s="71"/>
      <c r="LMJ81" s="65"/>
      <c r="LMK81" s="69"/>
      <c r="LML81" s="69"/>
      <c r="LMM81" s="70"/>
      <c r="LMN81" s="70"/>
      <c r="LMO81" s="70"/>
      <c r="LMP81" s="71"/>
      <c r="LMR81" s="65"/>
      <c r="LMS81" s="69"/>
      <c r="LMT81" s="69"/>
      <c r="LMU81" s="70"/>
      <c r="LMV81" s="70"/>
      <c r="LMW81" s="70"/>
      <c r="LMX81" s="71"/>
      <c r="LMZ81" s="65"/>
      <c r="LNA81" s="69"/>
      <c r="LNB81" s="69"/>
      <c r="LNC81" s="70"/>
      <c r="LND81" s="70"/>
      <c r="LNE81" s="70"/>
      <c r="LNF81" s="71"/>
      <c r="LNH81" s="65"/>
      <c r="LNI81" s="69"/>
      <c r="LNJ81" s="69"/>
      <c r="LNK81" s="70"/>
      <c r="LNL81" s="70"/>
      <c r="LNM81" s="70"/>
      <c r="LNN81" s="71"/>
      <c r="LNP81" s="65"/>
      <c r="LNQ81" s="69"/>
      <c r="LNR81" s="69"/>
      <c r="LNS81" s="70"/>
      <c r="LNT81" s="70"/>
      <c r="LNU81" s="70"/>
      <c r="LNV81" s="71"/>
      <c r="LNX81" s="65"/>
      <c r="LNY81" s="69"/>
      <c r="LNZ81" s="69"/>
      <c r="LOA81" s="70"/>
      <c r="LOB81" s="70"/>
      <c r="LOC81" s="70"/>
      <c r="LOD81" s="71"/>
      <c r="LOF81" s="65"/>
      <c r="LOG81" s="69"/>
      <c r="LOH81" s="69"/>
      <c r="LOI81" s="70"/>
      <c r="LOJ81" s="70"/>
      <c r="LOK81" s="70"/>
      <c r="LOL81" s="71"/>
      <c r="LON81" s="65"/>
      <c r="LOO81" s="69"/>
      <c r="LOP81" s="69"/>
      <c r="LOQ81" s="70"/>
      <c r="LOR81" s="70"/>
      <c r="LOS81" s="70"/>
      <c r="LOT81" s="71"/>
      <c r="LOV81" s="65"/>
      <c r="LOW81" s="69"/>
      <c r="LOX81" s="69"/>
      <c r="LOY81" s="70"/>
      <c r="LOZ81" s="70"/>
      <c r="LPA81" s="70"/>
      <c r="LPB81" s="71"/>
      <c r="LPD81" s="65"/>
      <c r="LPE81" s="69"/>
      <c r="LPF81" s="69"/>
      <c r="LPG81" s="70"/>
      <c r="LPH81" s="70"/>
      <c r="LPI81" s="70"/>
      <c r="LPJ81" s="71"/>
      <c r="LPL81" s="65"/>
      <c r="LPM81" s="69"/>
      <c r="LPN81" s="69"/>
      <c r="LPO81" s="70"/>
      <c r="LPP81" s="70"/>
      <c r="LPQ81" s="70"/>
      <c r="LPR81" s="71"/>
      <c r="LPT81" s="65"/>
      <c r="LPU81" s="69"/>
      <c r="LPV81" s="69"/>
      <c r="LPW81" s="70"/>
      <c r="LPX81" s="70"/>
      <c r="LPY81" s="70"/>
      <c r="LPZ81" s="71"/>
      <c r="LQB81" s="65"/>
      <c r="LQC81" s="69"/>
      <c r="LQD81" s="69"/>
      <c r="LQE81" s="70"/>
      <c r="LQF81" s="70"/>
      <c r="LQG81" s="70"/>
      <c r="LQH81" s="71"/>
      <c r="LQJ81" s="65"/>
      <c r="LQK81" s="69"/>
      <c r="LQL81" s="69"/>
      <c r="LQM81" s="70"/>
      <c r="LQN81" s="70"/>
      <c r="LQO81" s="70"/>
      <c r="LQP81" s="71"/>
      <c r="LQR81" s="65"/>
      <c r="LQS81" s="69"/>
      <c r="LQT81" s="69"/>
      <c r="LQU81" s="70"/>
      <c r="LQV81" s="70"/>
      <c r="LQW81" s="70"/>
      <c r="LQX81" s="71"/>
      <c r="LQZ81" s="65"/>
      <c r="LRA81" s="69"/>
      <c r="LRB81" s="69"/>
      <c r="LRC81" s="70"/>
      <c r="LRD81" s="70"/>
      <c r="LRE81" s="70"/>
      <c r="LRF81" s="71"/>
      <c r="LRH81" s="65"/>
      <c r="LRI81" s="69"/>
      <c r="LRJ81" s="69"/>
      <c r="LRK81" s="70"/>
      <c r="LRL81" s="70"/>
      <c r="LRM81" s="70"/>
      <c r="LRN81" s="71"/>
      <c r="LRP81" s="65"/>
      <c r="LRQ81" s="69"/>
      <c r="LRR81" s="69"/>
      <c r="LRS81" s="70"/>
      <c r="LRT81" s="70"/>
      <c r="LRU81" s="70"/>
      <c r="LRV81" s="71"/>
      <c r="LRX81" s="65"/>
      <c r="LRY81" s="69"/>
      <c r="LRZ81" s="69"/>
      <c r="LSA81" s="70"/>
      <c r="LSB81" s="70"/>
      <c r="LSC81" s="70"/>
      <c r="LSD81" s="71"/>
      <c r="LSF81" s="65"/>
      <c r="LSG81" s="69"/>
      <c r="LSH81" s="69"/>
      <c r="LSI81" s="70"/>
      <c r="LSJ81" s="70"/>
      <c r="LSK81" s="70"/>
      <c r="LSL81" s="71"/>
      <c r="LSN81" s="65"/>
      <c r="LSO81" s="69"/>
      <c r="LSP81" s="69"/>
      <c r="LSQ81" s="70"/>
      <c r="LSR81" s="70"/>
      <c r="LSS81" s="70"/>
      <c r="LST81" s="71"/>
      <c r="LSV81" s="65"/>
      <c r="LSW81" s="69"/>
      <c r="LSX81" s="69"/>
      <c r="LSY81" s="70"/>
      <c r="LSZ81" s="70"/>
      <c r="LTA81" s="70"/>
      <c r="LTB81" s="71"/>
      <c r="LTD81" s="65"/>
      <c r="LTE81" s="69"/>
      <c r="LTF81" s="69"/>
      <c r="LTG81" s="70"/>
      <c r="LTH81" s="70"/>
      <c r="LTI81" s="70"/>
      <c r="LTJ81" s="71"/>
      <c r="LTL81" s="65"/>
      <c r="LTM81" s="69"/>
      <c r="LTN81" s="69"/>
      <c r="LTO81" s="70"/>
      <c r="LTP81" s="70"/>
      <c r="LTQ81" s="70"/>
      <c r="LTR81" s="71"/>
      <c r="LTT81" s="65"/>
      <c r="LTU81" s="69"/>
      <c r="LTV81" s="69"/>
      <c r="LTW81" s="70"/>
      <c r="LTX81" s="70"/>
      <c r="LTY81" s="70"/>
      <c r="LTZ81" s="71"/>
      <c r="LUB81" s="65"/>
      <c r="LUC81" s="69"/>
      <c r="LUD81" s="69"/>
      <c r="LUE81" s="70"/>
      <c r="LUF81" s="70"/>
      <c r="LUG81" s="70"/>
      <c r="LUH81" s="71"/>
      <c r="LUJ81" s="65"/>
      <c r="LUK81" s="69"/>
      <c r="LUL81" s="69"/>
      <c r="LUM81" s="70"/>
      <c r="LUN81" s="70"/>
      <c r="LUO81" s="70"/>
      <c r="LUP81" s="71"/>
      <c r="LUR81" s="65"/>
      <c r="LUS81" s="69"/>
      <c r="LUT81" s="69"/>
      <c r="LUU81" s="70"/>
      <c r="LUV81" s="70"/>
      <c r="LUW81" s="70"/>
      <c r="LUX81" s="71"/>
      <c r="LUZ81" s="65"/>
      <c r="LVA81" s="69"/>
      <c r="LVB81" s="69"/>
      <c r="LVC81" s="70"/>
      <c r="LVD81" s="70"/>
      <c r="LVE81" s="70"/>
      <c r="LVF81" s="71"/>
      <c r="LVH81" s="65"/>
      <c r="LVI81" s="69"/>
      <c r="LVJ81" s="69"/>
      <c r="LVK81" s="70"/>
      <c r="LVL81" s="70"/>
      <c r="LVM81" s="70"/>
      <c r="LVN81" s="71"/>
      <c r="LVP81" s="65"/>
      <c r="LVQ81" s="69"/>
      <c r="LVR81" s="69"/>
      <c r="LVS81" s="70"/>
      <c r="LVT81" s="70"/>
      <c r="LVU81" s="70"/>
      <c r="LVV81" s="71"/>
      <c r="LVX81" s="65"/>
      <c r="LVY81" s="69"/>
      <c r="LVZ81" s="69"/>
      <c r="LWA81" s="70"/>
      <c r="LWB81" s="70"/>
      <c r="LWC81" s="70"/>
      <c r="LWD81" s="71"/>
      <c r="LWF81" s="65"/>
      <c r="LWG81" s="69"/>
      <c r="LWH81" s="69"/>
      <c r="LWI81" s="70"/>
      <c r="LWJ81" s="70"/>
      <c r="LWK81" s="70"/>
      <c r="LWL81" s="71"/>
      <c r="LWN81" s="65"/>
      <c r="LWO81" s="69"/>
      <c r="LWP81" s="69"/>
      <c r="LWQ81" s="70"/>
      <c r="LWR81" s="70"/>
      <c r="LWS81" s="70"/>
      <c r="LWT81" s="71"/>
      <c r="LWV81" s="65"/>
      <c r="LWW81" s="69"/>
      <c r="LWX81" s="69"/>
      <c r="LWY81" s="70"/>
      <c r="LWZ81" s="70"/>
      <c r="LXA81" s="70"/>
      <c r="LXB81" s="71"/>
      <c r="LXD81" s="65"/>
      <c r="LXE81" s="69"/>
      <c r="LXF81" s="69"/>
      <c r="LXG81" s="70"/>
      <c r="LXH81" s="70"/>
      <c r="LXI81" s="70"/>
      <c r="LXJ81" s="71"/>
      <c r="LXL81" s="65"/>
      <c r="LXM81" s="69"/>
      <c r="LXN81" s="69"/>
      <c r="LXO81" s="70"/>
      <c r="LXP81" s="70"/>
      <c r="LXQ81" s="70"/>
      <c r="LXR81" s="71"/>
      <c r="LXT81" s="65"/>
      <c r="LXU81" s="69"/>
      <c r="LXV81" s="69"/>
      <c r="LXW81" s="70"/>
      <c r="LXX81" s="70"/>
      <c r="LXY81" s="70"/>
      <c r="LXZ81" s="71"/>
      <c r="LYB81" s="65"/>
      <c r="LYC81" s="69"/>
      <c r="LYD81" s="69"/>
      <c r="LYE81" s="70"/>
      <c r="LYF81" s="70"/>
      <c r="LYG81" s="70"/>
      <c r="LYH81" s="71"/>
      <c r="LYJ81" s="65"/>
      <c r="LYK81" s="69"/>
      <c r="LYL81" s="69"/>
      <c r="LYM81" s="70"/>
      <c r="LYN81" s="70"/>
      <c r="LYO81" s="70"/>
      <c r="LYP81" s="71"/>
      <c r="LYR81" s="65"/>
      <c r="LYS81" s="69"/>
      <c r="LYT81" s="69"/>
      <c r="LYU81" s="70"/>
      <c r="LYV81" s="70"/>
      <c r="LYW81" s="70"/>
      <c r="LYX81" s="71"/>
      <c r="LYZ81" s="65"/>
      <c r="LZA81" s="69"/>
      <c r="LZB81" s="69"/>
      <c r="LZC81" s="70"/>
      <c r="LZD81" s="70"/>
      <c r="LZE81" s="70"/>
      <c r="LZF81" s="71"/>
      <c r="LZH81" s="65"/>
      <c r="LZI81" s="69"/>
      <c r="LZJ81" s="69"/>
      <c r="LZK81" s="70"/>
      <c r="LZL81" s="70"/>
      <c r="LZM81" s="70"/>
      <c r="LZN81" s="71"/>
      <c r="LZP81" s="65"/>
      <c r="LZQ81" s="69"/>
      <c r="LZR81" s="69"/>
      <c r="LZS81" s="70"/>
      <c r="LZT81" s="70"/>
      <c r="LZU81" s="70"/>
      <c r="LZV81" s="71"/>
      <c r="LZX81" s="65"/>
      <c r="LZY81" s="69"/>
      <c r="LZZ81" s="69"/>
      <c r="MAA81" s="70"/>
      <c r="MAB81" s="70"/>
      <c r="MAC81" s="70"/>
      <c r="MAD81" s="71"/>
      <c r="MAF81" s="65"/>
      <c r="MAG81" s="69"/>
      <c r="MAH81" s="69"/>
      <c r="MAI81" s="70"/>
      <c r="MAJ81" s="70"/>
      <c r="MAK81" s="70"/>
      <c r="MAL81" s="71"/>
      <c r="MAN81" s="65"/>
      <c r="MAO81" s="69"/>
      <c r="MAP81" s="69"/>
      <c r="MAQ81" s="70"/>
      <c r="MAR81" s="70"/>
      <c r="MAS81" s="70"/>
      <c r="MAT81" s="71"/>
      <c r="MAV81" s="65"/>
      <c r="MAW81" s="69"/>
      <c r="MAX81" s="69"/>
      <c r="MAY81" s="70"/>
      <c r="MAZ81" s="70"/>
      <c r="MBA81" s="70"/>
      <c r="MBB81" s="71"/>
      <c r="MBD81" s="65"/>
      <c r="MBE81" s="69"/>
      <c r="MBF81" s="69"/>
      <c r="MBG81" s="70"/>
      <c r="MBH81" s="70"/>
      <c r="MBI81" s="70"/>
      <c r="MBJ81" s="71"/>
      <c r="MBL81" s="65"/>
      <c r="MBM81" s="69"/>
      <c r="MBN81" s="69"/>
      <c r="MBO81" s="70"/>
      <c r="MBP81" s="70"/>
      <c r="MBQ81" s="70"/>
      <c r="MBR81" s="71"/>
      <c r="MBT81" s="65"/>
      <c r="MBU81" s="69"/>
      <c r="MBV81" s="69"/>
      <c r="MBW81" s="70"/>
      <c r="MBX81" s="70"/>
      <c r="MBY81" s="70"/>
      <c r="MBZ81" s="71"/>
      <c r="MCB81" s="65"/>
      <c r="MCC81" s="69"/>
      <c r="MCD81" s="69"/>
      <c r="MCE81" s="70"/>
      <c r="MCF81" s="70"/>
      <c r="MCG81" s="70"/>
      <c r="MCH81" s="71"/>
      <c r="MCJ81" s="65"/>
      <c r="MCK81" s="69"/>
      <c r="MCL81" s="69"/>
      <c r="MCM81" s="70"/>
      <c r="MCN81" s="70"/>
      <c r="MCO81" s="70"/>
      <c r="MCP81" s="71"/>
      <c r="MCR81" s="65"/>
      <c r="MCS81" s="69"/>
      <c r="MCT81" s="69"/>
      <c r="MCU81" s="70"/>
      <c r="MCV81" s="70"/>
      <c r="MCW81" s="70"/>
      <c r="MCX81" s="71"/>
      <c r="MCZ81" s="65"/>
      <c r="MDA81" s="69"/>
      <c r="MDB81" s="69"/>
      <c r="MDC81" s="70"/>
      <c r="MDD81" s="70"/>
      <c r="MDE81" s="70"/>
      <c r="MDF81" s="71"/>
      <c r="MDH81" s="65"/>
      <c r="MDI81" s="69"/>
      <c r="MDJ81" s="69"/>
      <c r="MDK81" s="70"/>
      <c r="MDL81" s="70"/>
      <c r="MDM81" s="70"/>
      <c r="MDN81" s="71"/>
      <c r="MDP81" s="65"/>
      <c r="MDQ81" s="69"/>
      <c r="MDR81" s="69"/>
      <c r="MDS81" s="70"/>
      <c r="MDT81" s="70"/>
      <c r="MDU81" s="70"/>
      <c r="MDV81" s="71"/>
      <c r="MDX81" s="65"/>
      <c r="MDY81" s="69"/>
      <c r="MDZ81" s="69"/>
      <c r="MEA81" s="70"/>
      <c r="MEB81" s="70"/>
      <c r="MEC81" s="70"/>
      <c r="MED81" s="71"/>
      <c r="MEF81" s="65"/>
      <c r="MEG81" s="69"/>
      <c r="MEH81" s="69"/>
      <c r="MEI81" s="70"/>
      <c r="MEJ81" s="70"/>
      <c r="MEK81" s="70"/>
      <c r="MEL81" s="71"/>
      <c r="MEN81" s="65"/>
      <c r="MEO81" s="69"/>
      <c r="MEP81" s="69"/>
      <c r="MEQ81" s="70"/>
      <c r="MER81" s="70"/>
      <c r="MES81" s="70"/>
      <c r="MET81" s="71"/>
      <c r="MEV81" s="65"/>
      <c r="MEW81" s="69"/>
      <c r="MEX81" s="69"/>
      <c r="MEY81" s="70"/>
      <c r="MEZ81" s="70"/>
      <c r="MFA81" s="70"/>
      <c r="MFB81" s="71"/>
      <c r="MFD81" s="65"/>
      <c r="MFE81" s="69"/>
      <c r="MFF81" s="69"/>
      <c r="MFG81" s="70"/>
      <c r="MFH81" s="70"/>
      <c r="MFI81" s="70"/>
      <c r="MFJ81" s="71"/>
      <c r="MFL81" s="65"/>
      <c r="MFM81" s="69"/>
      <c r="MFN81" s="69"/>
      <c r="MFO81" s="70"/>
      <c r="MFP81" s="70"/>
      <c r="MFQ81" s="70"/>
      <c r="MFR81" s="71"/>
      <c r="MFT81" s="65"/>
      <c r="MFU81" s="69"/>
      <c r="MFV81" s="69"/>
      <c r="MFW81" s="70"/>
      <c r="MFX81" s="70"/>
      <c r="MFY81" s="70"/>
      <c r="MFZ81" s="71"/>
      <c r="MGB81" s="65"/>
      <c r="MGC81" s="69"/>
      <c r="MGD81" s="69"/>
      <c r="MGE81" s="70"/>
      <c r="MGF81" s="70"/>
      <c r="MGG81" s="70"/>
      <c r="MGH81" s="71"/>
      <c r="MGJ81" s="65"/>
      <c r="MGK81" s="69"/>
      <c r="MGL81" s="69"/>
      <c r="MGM81" s="70"/>
      <c r="MGN81" s="70"/>
      <c r="MGO81" s="70"/>
      <c r="MGP81" s="71"/>
      <c r="MGR81" s="65"/>
      <c r="MGS81" s="69"/>
      <c r="MGT81" s="69"/>
      <c r="MGU81" s="70"/>
      <c r="MGV81" s="70"/>
      <c r="MGW81" s="70"/>
      <c r="MGX81" s="71"/>
      <c r="MGZ81" s="65"/>
      <c r="MHA81" s="69"/>
      <c r="MHB81" s="69"/>
      <c r="MHC81" s="70"/>
      <c r="MHD81" s="70"/>
      <c r="MHE81" s="70"/>
      <c r="MHF81" s="71"/>
      <c r="MHH81" s="65"/>
      <c r="MHI81" s="69"/>
      <c r="MHJ81" s="69"/>
      <c r="MHK81" s="70"/>
      <c r="MHL81" s="70"/>
      <c r="MHM81" s="70"/>
      <c r="MHN81" s="71"/>
      <c r="MHP81" s="65"/>
      <c r="MHQ81" s="69"/>
      <c r="MHR81" s="69"/>
      <c r="MHS81" s="70"/>
      <c r="MHT81" s="70"/>
      <c r="MHU81" s="70"/>
      <c r="MHV81" s="71"/>
      <c r="MHX81" s="65"/>
      <c r="MHY81" s="69"/>
      <c r="MHZ81" s="69"/>
      <c r="MIA81" s="70"/>
      <c r="MIB81" s="70"/>
      <c r="MIC81" s="70"/>
      <c r="MID81" s="71"/>
      <c r="MIF81" s="65"/>
      <c r="MIG81" s="69"/>
      <c r="MIH81" s="69"/>
      <c r="MII81" s="70"/>
      <c r="MIJ81" s="70"/>
      <c r="MIK81" s="70"/>
      <c r="MIL81" s="71"/>
      <c r="MIN81" s="65"/>
      <c r="MIO81" s="69"/>
      <c r="MIP81" s="69"/>
      <c r="MIQ81" s="70"/>
      <c r="MIR81" s="70"/>
      <c r="MIS81" s="70"/>
      <c r="MIT81" s="71"/>
      <c r="MIV81" s="65"/>
      <c r="MIW81" s="69"/>
      <c r="MIX81" s="69"/>
      <c r="MIY81" s="70"/>
      <c r="MIZ81" s="70"/>
      <c r="MJA81" s="70"/>
      <c r="MJB81" s="71"/>
      <c r="MJD81" s="65"/>
      <c r="MJE81" s="69"/>
      <c r="MJF81" s="69"/>
      <c r="MJG81" s="70"/>
      <c r="MJH81" s="70"/>
      <c r="MJI81" s="70"/>
      <c r="MJJ81" s="71"/>
      <c r="MJL81" s="65"/>
      <c r="MJM81" s="69"/>
      <c r="MJN81" s="69"/>
      <c r="MJO81" s="70"/>
      <c r="MJP81" s="70"/>
      <c r="MJQ81" s="70"/>
      <c r="MJR81" s="71"/>
      <c r="MJT81" s="65"/>
      <c r="MJU81" s="69"/>
      <c r="MJV81" s="69"/>
      <c r="MJW81" s="70"/>
      <c r="MJX81" s="70"/>
      <c r="MJY81" s="70"/>
      <c r="MJZ81" s="71"/>
      <c r="MKB81" s="65"/>
      <c r="MKC81" s="69"/>
      <c r="MKD81" s="69"/>
      <c r="MKE81" s="70"/>
      <c r="MKF81" s="70"/>
      <c r="MKG81" s="70"/>
      <c r="MKH81" s="71"/>
      <c r="MKJ81" s="65"/>
      <c r="MKK81" s="69"/>
      <c r="MKL81" s="69"/>
      <c r="MKM81" s="70"/>
      <c r="MKN81" s="70"/>
      <c r="MKO81" s="70"/>
      <c r="MKP81" s="71"/>
      <c r="MKR81" s="65"/>
      <c r="MKS81" s="69"/>
      <c r="MKT81" s="69"/>
      <c r="MKU81" s="70"/>
      <c r="MKV81" s="70"/>
      <c r="MKW81" s="70"/>
      <c r="MKX81" s="71"/>
      <c r="MKZ81" s="65"/>
      <c r="MLA81" s="69"/>
      <c r="MLB81" s="69"/>
      <c r="MLC81" s="70"/>
      <c r="MLD81" s="70"/>
      <c r="MLE81" s="70"/>
      <c r="MLF81" s="71"/>
      <c r="MLH81" s="65"/>
      <c r="MLI81" s="69"/>
      <c r="MLJ81" s="69"/>
      <c r="MLK81" s="70"/>
      <c r="MLL81" s="70"/>
      <c r="MLM81" s="70"/>
      <c r="MLN81" s="71"/>
      <c r="MLP81" s="65"/>
      <c r="MLQ81" s="69"/>
      <c r="MLR81" s="69"/>
      <c r="MLS81" s="70"/>
      <c r="MLT81" s="70"/>
      <c r="MLU81" s="70"/>
      <c r="MLV81" s="71"/>
      <c r="MLX81" s="65"/>
      <c r="MLY81" s="69"/>
      <c r="MLZ81" s="69"/>
      <c r="MMA81" s="70"/>
      <c r="MMB81" s="70"/>
      <c r="MMC81" s="70"/>
      <c r="MMD81" s="71"/>
      <c r="MMF81" s="65"/>
      <c r="MMG81" s="69"/>
      <c r="MMH81" s="69"/>
      <c r="MMI81" s="70"/>
      <c r="MMJ81" s="70"/>
      <c r="MMK81" s="70"/>
      <c r="MML81" s="71"/>
      <c r="MMN81" s="65"/>
      <c r="MMO81" s="69"/>
      <c r="MMP81" s="69"/>
      <c r="MMQ81" s="70"/>
      <c r="MMR81" s="70"/>
      <c r="MMS81" s="70"/>
      <c r="MMT81" s="71"/>
      <c r="MMV81" s="65"/>
      <c r="MMW81" s="69"/>
      <c r="MMX81" s="69"/>
      <c r="MMY81" s="70"/>
      <c r="MMZ81" s="70"/>
      <c r="MNA81" s="70"/>
      <c r="MNB81" s="71"/>
      <c r="MND81" s="65"/>
      <c r="MNE81" s="69"/>
      <c r="MNF81" s="69"/>
      <c r="MNG81" s="70"/>
      <c r="MNH81" s="70"/>
      <c r="MNI81" s="70"/>
      <c r="MNJ81" s="71"/>
      <c r="MNL81" s="65"/>
      <c r="MNM81" s="69"/>
      <c r="MNN81" s="69"/>
      <c r="MNO81" s="70"/>
      <c r="MNP81" s="70"/>
      <c r="MNQ81" s="70"/>
      <c r="MNR81" s="71"/>
      <c r="MNT81" s="65"/>
      <c r="MNU81" s="69"/>
      <c r="MNV81" s="69"/>
      <c r="MNW81" s="70"/>
      <c r="MNX81" s="70"/>
      <c r="MNY81" s="70"/>
      <c r="MNZ81" s="71"/>
      <c r="MOB81" s="65"/>
      <c r="MOC81" s="69"/>
      <c r="MOD81" s="69"/>
      <c r="MOE81" s="70"/>
      <c r="MOF81" s="70"/>
      <c r="MOG81" s="70"/>
      <c r="MOH81" s="71"/>
      <c r="MOJ81" s="65"/>
      <c r="MOK81" s="69"/>
      <c r="MOL81" s="69"/>
      <c r="MOM81" s="70"/>
      <c r="MON81" s="70"/>
      <c r="MOO81" s="70"/>
      <c r="MOP81" s="71"/>
      <c r="MOR81" s="65"/>
      <c r="MOS81" s="69"/>
      <c r="MOT81" s="69"/>
      <c r="MOU81" s="70"/>
      <c r="MOV81" s="70"/>
      <c r="MOW81" s="70"/>
      <c r="MOX81" s="71"/>
      <c r="MOZ81" s="65"/>
      <c r="MPA81" s="69"/>
      <c r="MPB81" s="69"/>
      <c r="MPC81" s="70"/>
      <c r="MPD81" s="70"/>
      <c r="MPE81" s="70"/>
      <c r="MPF81" s="71"/>
      <c r="MPH81" s="65"/>
      <c r="MPI81" s="69"/>
      <c r="MPJ81" s="69"/>
      <c r="MPK81" s="70"/>
      <c r="MPL81" s="70"/>
      <c r="MPM81" s="70"/>
      <c r="MPN81" s="71"/>
      <c r="MPP81" s="65"/>
      <c r="MPQ81" s="69"/>
      <c r="MPR81" s="69"/>
      <c r="MPS81" s="70"/>
      <c r="MPT81" s="70"/>
      <c r="MPU81" s="70"/>
      <c r="MPV81" s="71"/>
      <c r="MPX81" s="65"/>
      <c r="MPY81" s="69"/>
      <c r="MPZ81" s="69"/>
      <c r="MQA81" s="70"/>
      <c r="MQB81" s="70"/>
      <c r="MQC81" s="70"/>
      <c r="MQD81" s="71"/>
      <c r="MQF81" s="65"/>
      <c r="MQG81" s="69"/>
      <c r="MQH81" s="69"/>
      <c r="MQI81" s="70"/>
      <c r="MQJ81" s="70"/>
      <c r="MQK81" s="70"/>
      <c r="MQL81" s="71"/>
      <c r="MQN81" s="65"/>
      <c r="MQO81" s="69"/>
      <c r="MQP81" s="69"/>
      <c r="MQQ81" s="70"/>
      <c r="MQR81" s="70"/>
      <c r="MQS81" s="70"/>
      <c r="MQT81" s="71"/>
      <c r="MQV81" s="65"/>
      <c r="MQW81" s="69"/>
      <c r="MQX81" s="69"/>
      <c r="MQY81" s="70"/>
      <c r="MQZ81" s="70"/>
      <c r="MRA81" s="70"/>
      <c r="MRB81" s="71"/>
      <c r="MRD81" s="65"/>
      <c r="MRE81" s="69"/>
      <c r="MRF81" s="69"/>
      <c r="MRG81" s="70"/>
      <c r="MRH81" s="70"/>
      <c r="MRI81" s="70"/>
      <c r="MRJ81" s="71"/>
      <c r="MRL81" s="65"/>
      <c r="MRM81" s="69"/>
      <c r="MRN81" s="69"/>
      <c r="MRO81" s="70"/>
      <c r="MRP81" s="70"/>
      <c r="MRQ81" s="70"/>
      <c r="MRR81" s="71"/>
      <c r="MRT81" s="65"/>
      <c r="MRU81" s="69"/>
      <c r="MRV81" s="69"/>
      <c r="MRW81" s="70"/>
      <c r="MRX81" s="70"/>
      <c r="MRY81" s="70"/>
      <c r="MRZ81" s="71"/>
      <c r="MSB81" s="65"/>
      <c r="MSC81" s="69"/>
      <c r="MSD81" s="69"/>
      <c r="MSE81" s="70"/>
      <c r="MSF81" s="70"/>
      <c r="MSG81" s="70"/>
      <c r="MSH81" s="71"/>
      <c r="MSJ81" s="65"/>
      <c r="MSK81" s="69"/>
      <c r="MSL81" s="69"/>
      <c r="MSM81" s="70"/>
      <c r="MSN81" s="70"/>
      <c r="MSO81" s="70"/>
      <c r="MSP81" s="71"/>
      <c r="MSR81" s="65"/>
      <c r="MSS81" s="69"/>
      <c r="MST81" s="69"/>
      <c r="MSU81" s="70"/>
      <c r="MSV81" s="70"/>
      <c r="MSW81" s="70"/>
      <c r="MSX81" s="71"/>
      <c r="MSZ81" s="65"/>
      <c r="MTA81" s="69"/>
      <c r="MTB81" s="69"/>
      <c r="MTC81" s="70"/>
      <c r="MTD81" s="70"/>
      <c r="MTE81" s="70"/>
      <c r="MTF81" s="71"/>
      <c r="MTH81" s="65"/>
      <c r="MTI81" s="69"/>
      <c r="MTJ81" s="69"/>
      <c r="MTK81" s="70"/>
      <c r="MTL81" s="70"/>
      <c r="MTM81" s="70"/>
      <c r="MTN81" s="71"/>
      <c r="MTP81" s="65"/>
      <c r="MTQ81" s="69"/>
      <c r="MTR81" s="69"/>
      <c r="MTS81" s="70"/>
      <c r="MTT81" s="70"/>
      <c r="MTU81" s="70"/>
      <c r="MTV81" s="71"/>
      <c r="MTX81" s="65"/>
      <c r="MTY81" s="69"/>
      <c r="MTZ81" s="69"/>
      <c r="MUA81" s="70"/>
      <c r="MUB81" s="70"/>
      <c r="MUC81" s="70"/>
      <c r="MUD81" s="71"/>
      <c r="MUF81" s="65"/>
      <c r="MUG81" s="69"/>
      <c r="MUH81" s="69"/>
      <c r="MUI81" s="70"/>
      <c r="MUJ81" s="70"/>
      <c r="MUK81" s="70"/>
      <c r="MUL81" s="71"/>
      <c r="MUN81" s="65"/>
      <c r="MUO81" s="69"/>
      <c r="MUP81" s="69"/>
      <c r="MUQ81" s="70"/>
      <c r="MUR81" s="70"/>
      <c r="MUS81" s="70"/>
      <c r="MUT81" s="71"/>
      <c r="MUV81" s="65"/>
      <c r="MUW81" s="69"/>
      <c r="MUX81" s="69"/>
      <c r="MUY81" s="70"/>
      <c r="MUZ81" s="70"/>
      <c r="MVA81" s="70"/>
      <c r="MVB81" s="71"/>
      <c r="MVD81" s="65"/>
      <c r="MVE81" s="69"/>
      <c r="MVF81" s="69"/>
      <c r="MVG81" s="70"/>
      <c r="MVH81" s="70"/>
      <c r="MVI81" s="70"/>
      <c r="MVJ81" s="71"/>
      <c r="MVL81" s="65"/>
      <c r="MVM81" s="69"/>
      <c r="MVN81" s="69"/>
      <c r="MVO81" s="70"/>
      <c r="MVP81" s="70"/>
      <c r="MVQ81" s="70"/>
      <c r="MVR81" s="71"/>
      <c r="MVT81" s="65"/>
      <c r="MVU81" s="69"/>
      <c r="MVV81" s="69"/>
      <c r="MVW81" s="70"/>
      <c r="MVX81" s="70"/>
      <c r="MVY81" s="70"/>
      <c r="MVZ81" s="71"/>
      <c r="MWB81" s="65"/>
      <c r="MWC81" s="69"/>
      <c r="MWD81" s="69"/>
      <c r="MWE81" s="70"/>
      <c r="MWF81" s="70"/>
      <c r="MWG81" s="70"/>
      <c r="MWH81" s="71"/>
      <c r="MWJ81" s="65"/>
      <c r="MWK81" s="69"/>
      <c r="MWL81" s="69"/>
      <c r="MWM81" s="70"/>
      <c r="MWN81" s="70"/>
      <c r="MWO81" s="70"/>
      <c r="MWP81" s="71"/>
      <c r="MWR81" s="65"/>
      <c r="MWS81" s="69"/>
      <c r="MWT81" s="69"/>
      <c r="MWU81" s="70"/>
      <c r="MWV81" s="70"/>
      <c r="MWW81" s="70"/>
      <c r="MWX81" s="71"/>
      <c r="MWZ81" s="65"/>
      <c r="MXA81" s="69"/>
      <c r="MXB81" s="69"/>
      <c r="MXC81" s="70"/>
      <c r="MXD81" s="70"/>
      <c r="MXE81" s="70"/>
      <c r="MXF81" s="71"/>
      <c r="MXH81" s="65"/>
      <c r="MXI81" s="69"/>
      <c r="MXJ81" s="69"/>
      <c r="MXK81" s="70"/>
      <c r="MXL81" s="70"/>
      <c r="MXM81" s="70"/>
      <c r="MXN81" s="71"/>
      <c r="MXP81" s="65"/>
      <c r="MXQ81" s="69"/>
      <c r="MXR81" s="69"/>
      <c r="MXS81" s="70"/>
      <c r="MXT81" s="70"/>
      <c r="MXU81" s="70"/>
      <c r="MXV81" s="71"/>
      <c r="MXX81" s="65"/>
      <c r="MXY81" s="69"/>
      <c r="MXZ81" s="69"/>
      <c r="MYA81" s="70"/>
      <c r="MYB81" s="70"/>
      <c r="MYC81" s="70"/>
      <c r="MYD81" s="71"/>
      <c r="MYF81" s="65"/>
      <c r="MYG81" s="69"/>
      <c r="MYH81" s="69"/>
      <c r="MYI81" s="70"/>
      <c r="MYJ81" s="70"/>
      <c r="MYK81" s="70"/>
      <c r="MYL81" s="71"/>
      <c r="MYN81" s="65"/>
      <c r="MYO81" s="69"/>
      <c r="MYP81" s="69"/>
      <c r="MYQ81" s="70"/>
      <c r="MYR81" s="70"/>
      <c r="MYS81" s="70"/>
      <c r="MYT81" s="71"/>
      <c r="MYV81" s="65"/>
      <c r="MYW81" s="69"/>
      <c r="MYX81" s="69"/>
      <c r="MYY81" s="70"/>
      <c r="MYZ81" s="70"/>
      <c r="MZA81" s="70"/>
      <c r="MZB81" s="71"/>
      <c r="MZD81" s="65"/>
      <c r="MZE81" s="69"/>
      <c r="MZF81" s="69"/>
      <c r="MZG81" s="70"/>
      <c r="MZH81" s="70"/>
      <c r="MZI81" s="70"/>
      <c r="MZJ81" s="71"/>
      <c r="MZL81" s="65"/>
      <c r="MZM81" s="69"/>
      <c r="MZN81" s="69"/>
      <c r="MZO81" s="70"/>
      <c r="MZP81" s="70"/>
      <c r="MZQ81" s="70"/>
      <c r="MZR81" s="71"/>
      <c r="MZT81" s="65"/>
      <c r="MZU81" s="69"/>
      <c r="MZV81" s="69"/>
      <c r="MZW81" s="70"/>
      <c r="MZX81" s="70"/>
      <c r="MZY81" s="70"/>
      <c r="MZZ81" s="71"/>
      <c r="NAB81" s="65"/>
      <c r="NAC81" s="69"/>
      <c r="NAD81" s="69"/>
      <c r="NAE81" s="70"/>
      <c r="NAF81" s="70"/>
      <c r="NAG81" s="70"/>
      <c r="NAH81" s="71"/>
      <c r="NAJ81" s="65"/>
      <c r="NAK81" s="69"/>
      <c r="NAL81" s="69"/>
      <c r="NAM81" s="70"/>
      <c r="NAN81" s="70"/>
      <c r="NAO81" s="70"/>
      <c r="NAP81" s="71"/>
      <c r="NAR81" s="65"/>
      <c r="NAS81" s="69"/>
      <c r="NAT81" s="69"/>
      <c r="NAU81" s="70"/>
      <c r="NAV81" s="70"/>
      <c r="NAW81" s="70"/>
      <c r="NAX81" s="71"/>
      <c r="NAZ81" s="65"/>
      <c r="NBA81" s="69"/>
      <c r="NBB81" s="69"/>
      <c r="NBC81" s="70"/>
      <c r="NBD81" s="70"/>
      <c r="NBE81" s="70"/>
      <c r="NBF81" s="71"/>
      <c r="NBH81" s="65"/>
      <c r="NBI81" s="69"/>
      <c r="NBJ81" s="69"/>
      <c r="NBK81" s="70"/>
      <c r="NBL81" s="70"/>
      <c r="NBM81" s="70"/>
      <c r="NBN81" s="71"/>
      <c r="NBP81" s="65"/>
      <c r="NBQ81" s="69"/>
      <c r="NBR81" s="69"/>
      <c r="NBS81" s="70"/>
      <c r="NBT81" s="70"/>
      <c r="NBU81" s="70"/>
      <c r="NBV81" s="71"/>
      <c r="NBX81" s="65"/>
      <c r="NBY81" s="69"/>
      <c r="NBZ81" s="69"/>
      <c r="NCA81" s="70"/>
      <c r="NCB81" s="70"/>
      <c r="NCC81" s="70"/>
      <c r="NCD81" s="71"/>
      <c r="NCF81" s="65"/>
      <c r="NCG81" s="69"/>
      <c r="NCH81" s="69"/>
      <c r="NCI81" s="70"/>
      <c r="NCJ81" s="70"/>
      <c r="NCK81" s="70"/>
      <c r="NCL81" s="71"/>
      <c r="NCN81" s="65"/>
      <c r="NCO81" s="69"/>
      <c r="NCP81" s="69"/>
      <c r="NCQ81" s="70"/>
      <c r="NCR81" s="70"/>
      <c r="NCS81" s="70"/>
      <c r="NCT81" s="71"/>
      <c r="NCV81" s="65"/>
      <c r="NCW81" s="69"/>
      <c r="NCX81" s="69"/>
      <c r="NCY81" s="70"/>
      <c r="NCZ81" s="70"/>
      <c r="NDA81" s="70"/>
      <c r="NDB81" s="71"/>
      <c r="NDD81" s="65"/>
      <c r="NDE81" s="69"/>
      <c r="NDF81" s="69"/>
      <c r="NDG81" s="70"/>
      <c r="NDH81" s="70"/>
      <c r="NDI81" s="70"/>
      <c r="NDJ81" s="71"/>
      <c r="NDL81" s="65"/>
      <c r="NDM81" s="69"/>
      <c r="NDN81" s="69"/>
      <c r="NDO81" s="70"/>
      <c r="NDP81" s="70"/>
      <c r="NDQ81" s="70"/>
      <c r="NDR81" s="71"/>
      <c r="NDT81" s="65"/>
      <c r="NDU81" s="69"/>
      <c r="NDV81" s="69"/>
      <c r="NDW81" s="70"/>
      <c r="NDX81" s="70"/>
      <c r="NDY81" s="70"/>
      <c r="NDZ81" s="71"/>
      <c r="NEB81" s="65"/>
      <c r="NEC81" s="69"/>
      <c r="NED81" s="69"/>
      <c r="NEE81" s="70"/>
      <c r="NEF81" s="70"/>
      <c r="NEG81" s="70"/>
      <c r="NEH81" s="71"/>
      <c r="NEJ81" s="65"/>
      <c r="NEK81" s="69"/>
      <c r="NEL81" s="69"/>
      <c r="NEM81" s="70"/>
      <c r="NEN81" s="70"/>
      <c r="NEO81" s="70"/>
      <c r="NEP81" s="71"/>
      <c r="NER81" s="65"/>
      <c r="NES81" s="69"/>
      <c r="NET81" s="69"/>
      <c r="NEU81" s="70"/>
      <c r="NEV81" s="70"/>
      <c r="NEW81" s="70"/>
      <c r="NEX81" s="71"/>
      <c r="NEZ81" s="65"/>
      <c r="NFA81" s="69"/>
      <c r="NFB81" s="69"/>
      <c r="NFC81" s="70"/>
      <c r="NFD81" s="70"/>
      <c r="NFE81" s="70"/>
      <c r="NFF81" s="71"/>
      <c r="NFH81" s="65"/>
      <c r="NFI81" s="69"/>
      <c r="NFJ81" s="69"/>
      <c r="NFK81" s="70"/>
      <c r="NFL81" s="70"/>
      <c r="NFM81" s="70"/>
      <c r="NFN81" s="71"/>
      <c r="NFP81" s="65"/>
      <c r="NFQ81" s="69"/>
      <c r="NFR81" s="69"/>
      <c r="NFS81" s="70"/>
      <c r="NFT81" s="70"/>
      <c r="NFU81" s="70"/>
      <c r="NFV81" s="71"/>
      <c r="NFX81" s="65"/>
      <c r="NFY81" s="69"/>
      <c r="NFZ81" s="69"/>
      <c r="NGA81" s="70"/>
      <c r="NGB81" s="70"/>
      <c r="NGC81" s="70"/>
      <c r="NGD81" s="71"/>
      <c r="NGF81" s="65"/>
      <c r="NGG81" s="69"/>
      <c r="NGH81" s="69"/>
      <c r="NGI81" s="70"/>
      <c r="NGJ81" s="70"/>
      <c r="NGK81" s="70"/>
      <c r="NGL81" s="71"/>
      <c r="NGN81" s="65"/>
      <c r="NGO81" s="69"/>
      <c r="NGP81" s="69"/>
      <c r="NGQ81" s="70"/>
      <c r="NGR81" s="70"/>
      <c r="NGS81" s="70"/>
      <c r="NGT81" s="71"/>
      <c r="NGV81" s="65"/>
      <c r="NGW81" s="69"/>
      <c r="NGX81" s="69"/>
      <c r="NGY81" s="70"/>
      <c r="NGZ81" s="70"/>
      <c r="NHA81" s="70"/>
      <c r="NHB81" s="71"/>
      <c r="NHD81" s="65"/>
      <c r="NHE81" s="69"/>
      <c r="NHF81" s="69"/>
      <c r="NHG81" s="70"/>
      <c r="NHH81" s="70"/>
      <c r="NHI81" s="70"/>
      <c r="NHJ81" s="71"/>
      <c r="NHL81" s="65"/>
      <c r="NHM81" s="69"/>
      <c r="NHN81" s="69"/>
      <c r="NHO81" s="70"/>
      <c r="NHP81" s="70"/>
      <c r="NHQ81" s="70"/>
      <c r="NHR81" s="71"/>
      <c r="NHT81" s="65"/>
      <c r="NHU81" s="69"/>
      <c r="NHV81" s="69"/>
      <c r="NHW81" s="70"/>
      <c r="NHX81" s="70"/>
      <c r="NHY81" s="70"/>
      <c r="NHZ81" s="71"/>
      <c r="NIB81" s="65"/>
      <c r="NIC81" s="69"/>
      <c r="NID81" s="69"/>
      <c r="NIE81" s="70"/>
      <c r="NIF81" s="70"/>
      <c r="NIG81" s="70"/>
      <c r="NIH81" s="71"/>
      <c r="NIJ81" s="65"/>
      <c r="NIK81" s="69"/>
      <c r="NIL81" s="69"/>
      <c r="NIM81" s="70"/>
      <c r="NIN81" s="70"/>
      <c r="NIO81" s="70"/>
      <c r="NIP81" s="71"/>
      <c r="NIR81" s="65"/>
      <c r="NIS81" s="69"/>
      <c r="NIT81" s="69"/>
      <c r="NIU81" s="70"/>
      <c r="NIV81" s="70"/>
      <c r="NIW81" s="70"/>
      <c r="NIX81" s="71"/>
      <c r="NIZ81" s="65"/>
      <c r="NJA81" s="69"/>
      <c r="NJB81" s="69"/>
      <c r="NJC81" s="70"/>
      <c r="NJD81" s="70"/>
      <c r="NJE81" s="70"/>
      <c r="NJF81" s="71"/>
      <c r="NJH81" s="65"/>
      <c r="NJI81" s="69"/>
      <c r="NJJ81" s="69"/>
      <c r="NJK81" s="70"/>
      <c r="NJL81" s="70"/>
      <c r="NJM81" s="70"/>
      <c r="NJN81" s="71"/>
      <c r="NJP81" s="65"/>
      <c r="NJQ81" s="69"/>
      <c r="NJR81" s="69"/>
      <c r="NJS81" s="70"/>
      <c r="NJT81" s="70"/>
      <c r="NJU81" s="70"/>
      <c r="NJV81" s="71"/>
      <c r="NJX81" s="65"/>
      <c r="NJY81" s="69"/>
      <c r="NJZ81" s="69"/>
      <c r="NKA81" s="70"/>
      <c r="NKB81" s="70"/>
      <c r="NKC81" s="70"/>
      <c r="NKD81" s="71"/>
      <c r="NKF81" s="65"/>
      <c r="NKG81" s="69"/>
      <c r="NKH81" s="69"/>
      <c r="NKI81" s="70"/>
      <c r="NKJ81" s="70"/>
      <c r="NKK81" s="70"/>
      <c r="NKL81" s="71"/>
      <c r="NKN81" s="65"/>
      <c r="NKO81" s="69"/>
      <c r="NKP81" s="69"/>
      <c r="NKQ81" s="70"/>
      <c r="NKR81" s="70"/>
      <c r="NKS81" s="70"/>
      <c r="NKT81" s="71"/>
      <c r="NKV81" s="65"/>
      <c r="NKW81" s="69"/>
      <c r="NKX81" s="69"/>
      <c r="NKY81" s="70"/>
      <c r="NKZ81" s="70"/>
      <c r="NLA81" s="70"/>
      <c r="NLB81" s="71"/>
      <c r="NLD81" s="65"/>
      <c r="NLE81" s="69"/>
      <c r="NLF81" s="69"/>
      <c r="NLG81" s="70"/>
      <c r="NLH81" s="70"/>
      <c r="NLI81" s="70"/>
      <c r="NLJ81" s="71"/>
      <c r="NLL81" s="65"/>
      <c r="NLM81" s="69"/>
      <c r="NLN81" s="69"/>
      <c r="NLO81" s="70"/>
      <c r="NLP81" s="70"/>
      <c r="NLQ81" s="70"/>
      <c r="NLR81" s="71"/>
      <c r="NLT81" s="65"/>
      <c r="NLU81" s="69"/>
      <c r="NLV81" s="69"/>
      <c r="NLW81" s="70"/>
      <c r="NLX81" s="70"/>
      <c r="NLY81" s="70"/>
      <c r="NLZ81" s="71"/>
      <c r="NMB81" s="65"/>
      <c r="NMC81" s="69"/>
      <c r="NMD81" s="69"/>
      <c r="NME81" s="70"/>
      <c r="NMF81" s="70"/>
      <c r="NMG81" s="70"/>
      <c r="NMH81" s="71"/>
      <c r="NMJ81" s="65"/>
      <c r="NMK81" s="69"/>
      <c r="NML81" s="69"/>
      <c r="NMM81" s="70"/>
      <c r="NMN81" s="70"/>
      <c r="NMO81" s="70"/>
      <c r="NMP81" s="71"/>
      <c r="NMR81" s="65"/>
      <c r="NMS81" s="69"/>
      <c r="NMT81" s="69"/>
      <c r="NMU81" s="70"/>
      <c r="NMV81" s="70"/>
      <c r="NMW81" s="70"/>
      <c r="NMX81" s="71"/>
      <c r="NMZ81" s="65"/>
      <c r="NNA81" s="69"/>
      <c r="NNB81" s="69"/>
      <c r="NNC81" s="70"/>
      <c r="NND81" s="70"/>
      <c r="NNE81" s="70"/>
      <c r="NNF81" s="71"/>
      <c r="NNH81" s="65"/>
      <c r="NNI81" s="69"/>
      <c r="NNJ81" s="69"/>
      <c r="NNK81" s="70"/>
      <c r="NNL81" s="70"/>
      <c r="NNM81" s="70"/>
      <c r="NNN81" s="71"/>
      <c r="NNP81" s="65"/>
      <c r="NNQ81" s="69"/>
      <c r="NNR81" s="69"/>
      <c r="NNS81" s="70"/>
      <c r="NNT81" s="70"/>
      <c r="NNU81" s="70"/>
      <c r="NNV81" s="71"/>
      <c r="NNX81" s="65"/>
      <c r="NNY81" s="69"/>
      <c r="NNZ81" s="69"/>
      <c r="NOA81" s="70"/>
      <c r="NOB81" s="70"/>
      <c r="NOC81" s="70"/>
      <c r="NOD81" s="71"/>
      <c r="NOF81" s="65"/>
      <c r="NOG81" s="69"/>
      <c r="NOH81" s="69"/>
      <c r="NOI81" s="70"/>
      <c r="NOJ81" s="70"/>
      <c r="NOK81" s="70"/>
      <c r="NOL81" s="71"/>
      <c r="NON81" s="65"/>
      <c r="NOO81" s="69"/>
      <c r="NOP81" s="69"/>
      <c r="NOQ81" s="70"/>
      <c r="NOR81" s="70"/>
      <c r="NOS81" s="70"/>
      <c r="NOT81" s="71"/>
      <c r="NOV81" s="65"/>
      <c r="NOW81" s="69"/>
      <c r="NOX81" s="69"/>
      <c r="NOY81" s="70"/>
      <c r="NOZ81" s="70"/>
      <c r="NPA81" s="70"/>
      <c r="NPB81" s="71"/>
      <c r="NPD81" s="65"/>
      <c r="NPE81" s="69"/>
      <c r="NPF81" s="69"/>
      <c r="NPG81" s="70"/>
      <c r="NPH81" s="70"/>
      <c r="NPI81" s="70"/>
      <c r="NPJ81" s="71"/>
      <c r="NPL81" s="65"/>
      <c r="NPM81" s="69"/>
      <c r="NPN81" s="69"/>
      <c r="NPO81" s="70"/>
      <c r="NPP81" s="70"/>
      <c r="NPQ81" s="70"/>
      <c r="NPR81" s="71"/>
      <c r="NPT81" s="65"/>
      <c r="NPU81" s="69"/>
      <c r="NPV81" s="69"/>
      <c r="NPW81" s="70"/>
      <c r="NPX81" s="70"/>
      <c r="NPY81" s="70"/>
      <c r="NPZ81" s="71"/>
      <c r="NQB81" s="65"/>
      <c r="NQC81" s="69"/>
      <c r="NQD81" s="69"/>
      <c r="NQE81" s="70"/>
      <c r="NQF81" s="70"/>
      <c r="NQG81" s="70"/>
      <c r="NQH81" s="71"/>
      <c r="NQJ81" s="65"/>
      <c r="NQK81" s="69"/>
      <c r="NQL81" s="69"/>
      <c r="NQM81" s="70"/>
      <c r="NQN81" s="70"/>
      <c r="NQO81" s="70"/>
      <c r="NQP81" s="71"/>
      <c r="NQR81" s="65"/>
      <c r="NQS81" s="69"/>
      <c r="NQT81" s="69"/>
      <c r="NQU81" s="70"/>
      <c r="NQV81" s="70"/>
      <c r="NQW81" s="70"/>
      <c r="NQX81" s="71"/>
      <c r="NQZ81" s="65"/>
      <c r="NRA81" s="69"/>
      <c r="NRB81" s="69"/>
      <c r="NRC81" s="70"/>
      <c r="NRD81" s="70"/>
      <c r="NRE81" s="70"/>
      <c r="NRF81" s="71"/>
      <c r="NRH81" s="65"/>
      <c r="NRI81" s="69"/>
      <c r="NRJ81" s="69"/>
      <c r="NRK81" s="70"/>
      <c r="NRL81" s="70"/>
      <c r="NRM81" s="70"/>
      <c r="NRN81" s="71"/>
      <c r="NRP81" s="65"/>
      <c r="NRQ81" s="69"/>
      <c r="NRR81" s="69"/>
      <c r="NRS81" s="70"/>
      <c r="NRT81" s="70"/>
      <c r="NRU81" s="70"/>
      <c r="NRV81" s="71"/>
      <c r="NRX81" s="65"/>
      <c r="NRY81" s="69"/>
      <c r="NRZ81" s="69"/>
      <c r="NSA81" s="70"/>
      <c r="NSB81" s="70"/>
      <c r="NSC81" s="70"/>
      <c r="NSD81" s="71"/>
      <c r="NSF81" s="65"/>
      <c r="NSG81" s="69"/>
      <c r="NSH81" s="69"/>
      <c r="NSI81" s="70"/>
      <c r="NSJ81" s="70"/>
      <c r="NSK81" s="70"/>
      <c r="NSL81" s="71"/>
      <c r="NSN81" s="65"/>
      <c r="NSO81" s="69"/>
      <c r="NSP81" s="69"/>
      <c r="NSQ81" s="70"/>
      <c r="NSR81" s="70"/>
      <c r="NSS81" s="70"/>
      <c r="NST81" s="71"/>
      <c r="NSV81" s="65"/>
      <c r="NSW81" s="69"/>
      <c r="NSX81" s="69"/>
      <c r="NSY81" s="70"/>
      <c r="NSZ81" s="70"/>
      <c r="NTA81" s="70"/>
      <c r="NTB81" s="71"/>
      <c r="NTD81" s="65"/>
      <c r="NTE81" s="69"/>
      <c r="NTF81" s="69"/>
      <c r="NTG81" s="70"/>
      <c r="NTH81" s="70"/>
      <c r="NTI81" s="70"/>
      <c r="NTJ81" s="71"/>
      <c r="NTL81" s="65"/>
      <c r="NTM81" s="69"/>
      <c r="NTN81" s="69"/>
      <c r="NTO81" s="70"/>
      <c r="NTP81" s="70"/>
      <c r="NTQ81" s="70"/>
      <c r="NTR81" s="71"/>
      <c r="NTT81" s="65"/>
      <c r="NTU81" s="69"/>
      <c r="NTV81" s="69"/>
      <c r="NTW81" s="70"/>
      <c r="NTX81" s="70"/>
      <c r="NTY81" s="70"/>
      <c r="NTZ81" s="71"/>
      <c r="NUB81" s="65"/>
      <c r="NUC81" s="69"/>
      <c r="NUD81" s="69"/>
      <c r="NUE81" s="70"/>
      <c r="NUF81" s="70"/>
      <c r="NUG81" s="70"/>
      <c r="NUH81" s="71"/>
      <c r="NUJ81" s="65"/>
      <c r="NUK81" s="69"/>
      <c r="NUL81" s="69"/>
      <c r="NUM81" s="70"/>
      <c r="NUN81" s="70"/>
      <c r="NUO81" s="70"/>
      <c r="NUP81" s="71"/>
      <c r="NUR81" s="65"/>
      <c r="NUS81" s="69"/>
      <c r="NUT81" s="69"/>
      <c r="NUU81" s="70"/>
      <c r="NUV81" s="70"/>
      <c r="NUW81" s="70"/>
      <c r="NUX81" s="71"/>
      <c r="NUZ81" s="65"/>
      <c r="NVA81" s="69"/>
      <c r="NVB81" s="69"/>
      <c r="NVC81" s="70"/>
      <c r="NVD81" s="70"/>
      <c r="NVE81" s="70"/>
      <c r="NVF81" s="71"/>
      <c r="NVH81" s="65"/>
      <c r="NVI81" s="69"/>
      <c r="NVJ81" s="69"/>
      <c r="NVK81" s="70"/>
      <c r="NVL81" s="70"/>
      <c r="NVM81" s="70"/>
      <c r="NVN81" s="71"/>
      <c r="NVP81" s="65"/>
      <c r="NVQ81" s="69"/>
      <c r="NVR81" s="69"/>
      <c r="NVS81" s="70"/>
      <c r="NVT81" s="70"/>
      <c r="NVU81" s="70"/>
      <c r="NVV81" s="71"/>
      <c r="NVX81" s="65"/>
      <c r="NVY81" s="69"/>
      <c r="NVZ81" s="69"/>
      <c r="NWA81" s="70"/>
      <c r="NWB81" s="70"/>
      <c r="NWC81" s="70"/>
      <c r="NWD81" s="71"/>
      <c r="NWF81" s="65"/>
      <c r="NWG81" s="69"/>
      <c r="NWH81" s="69"/>
      <c r="NWI81" s="70"/>
      <c r="NWJ81" s="70"/>
      <c r="NWK81" s="70"/>
      <c r="NWL81" s="71"/>
      <c r="NWN81" s="65"/>
      <c r="NWO81" s="69"/>
      <c r="NWP81" s="69"/>
      <c r="NWQ81" s="70"/>
      <c r="NWR81" s="70"/>
      <c r="NWS81" s="70"/>
      <c r="NWT81" s="71"/>
      <c r="NWV81" s="65"/>
      <c r="NWW81" s="69"/>
      <c r="NWX81" s="69"/>
      <c r="NWY81" s="70"/>
      <c r="NWZ81" s="70"/>
      <c r="NXA81" s="70"/>
      <c r="NXB81" s="71"/>
      <c r="NXD81" s="65"/>
      <c r="NXE81" s="69"/>
      <c r="NXF81" s="69"/>
      <c r="NXG81" s="70"/>
      <c r="NXH81" s="70"/>
      <c r="NXI81" s="70"/>
      <c r="NXJ81" s="71"/>
      <c r="NXL81" s="65"/>
      <c r="NXM81" s="69"/>
      <c r="NXN81" s="69"/>
      <c r="NXO81" s="70"/>
      <c r="NXP81" s="70"/>
      <c r="NXQ81" s="70"/>
      <c r="NXR81" s="71"/>
      <c r="NXT81" s="65"/>
      <c r="NXU81" s="69"/>
      <c r="NXV81" s="69"/>
      <c r="NXW81" s="70"/>
      <c r="NXX81" s="70"/>
      <c r="NXY81" s="70"/>
      <c r="NXZ81" s="71"/>
      <c r="NYB81" s="65"/>
      <c r="NYC81" s="69"/>
      <c r="NYD81" s="69"/>
      <c r="NYE81" s="70"/>
      <c r="NYF81" s="70"/>
      <c r="NYG81" s="70"/>
      <c r="NYH81" s="71"/>
      <c r="NYJ81" s="65"/>
      <c r="NYK81" s="69"/>
      <c r="NYL81" s="69"/>
      <c r="NYM81" s="70"/>
      <c r="NYN81" s="70"/>
      <c r="NYO81" s="70"/>
      <c r="NYP81" s="71"/>
      <c r="NYR81" s="65"/>
      <c r="NYS81" s="69"/>
      <c r="NYT81" s="69"/>
      <c r="NYU81" s="70"/>
      <c r="NYV81" s="70"/>
      <c r="NYW81" s="70"/>
      <c r="NYX81" s="71"/>
      <c r="NYZ81" s="65"/>
      <c r="NZA81" s="69"/>
      <c r="NZB81" s="69"/>
      <c r="NZC81" s="70"/>
      <c r="NZD81" s="70"/>
      <c r="NZE81" s="70"/>
      <c r="NZF81" s="71"/>
      <c r="NZH81" s="65"/>
      <c r="NZI81" s="69"/>
      <c r="NZJ81" s="69"/>
      <c r="NZK81" s="70"/>
      <c r="NZL81" s="70"/>
      <c r="NZM81" s="70"/>
      <c r="NZN81" s="71"/>
      <c r="NZP81" s="65"/>
      <c r="NZQ81" s="69"/>
      <c r="NZR81" s="69"/>
      <c r="NZS81" s="70"/>
      <c r="NZT81" s="70"/>
      <c r="NZU81" s="70"/>
      <c r="NZV81" s="71"/>
      <c r="NZX81" s="65"/>
      <c r="NZY81" s="69"/>
      <c r="NZZ81" s="69"/>
      <c r="OAA81" s="70"/>
      <c r="OAB81" s="70"/>
      <c r="OAC81" s="70"/>
      <c r="OAD81" s="71"/>
      <c r="OAF81" s="65"/>
      <c r="OAG81" s="69"/>
      <c r="OAH81" s="69"/>
      <c r="OAI81" s="70"/>
      <c r="OAJ81" s="70"/>
      <c r="OAK81" s="70"/>
      <c r="OAL81" s="71"/>
      <c r="OAN81" s="65"/>
      <c r="OAO81" s="69"/>
      <c r="OAP81" s="69"/>
      <c r="OAQ81" s="70"/>
      <c r="OAR81" s="70"/>
      <c r="OAS81" s="70"/>
      <c r="OAT81" s="71"/>
      <c r="OAV81" s="65"/>
      <c r="OAW81" s="69"/>
      <c r="OAX81" s="69"/>
      <c r="OAY81" s="70"/>
      <c r="OAZ81" s="70"/>
      <c r="OBA81" s="70"/>
      <c r="OBB81" s="71"/>
      <c r="OBD81" s="65"/>
      <c r="OBE81" s="69"/>
      <c r="OBF81" s="69"/>
      <c r="OBG81" s="70"/>
      <c r="OBH81" s="70"/>
      <c r="OBI81" s="70"/>
      <c r="OBJ81" s="71"/>
      <c r="OBL81" s="65"/>
      <c r="OBM81" s="69"/>
      <c r="OBN81" s="69"/>
      <c r="OBO81" s="70"/>
      <c r="OBP81" s="70"/>
      <c r="OBQ81" s="70"/>
      <c r="OBR81" s="71"/>
      <c r="OBT81" s="65"/>
      <c r="OBU81" s="69"/>
      <c r="OBV81" s="69"/>
      <c r="OBW81" s="70"/>
      <c r="OBX81" s="70"/>
      <c r="OBY81" s="70"/>
      <c r="OBZ81" s="71"/>
      <c r="OCB81" s="65"/>
      <c r="OCC81" s="69"/>
      <c r="OCD81" s="69"/>
      <c r="OCE81" s="70"/>
      <c r="OCF81" s="70"/>
      <c r="OCG81" s="70"/>
      <c r="OCH81" s="71"/>
      <c r="OCJ81" s="65"/>
      <c r="OCK81" s="69"/>
      <c r="OCL81" s="69"/>
      <c r="OCM81" s="70"/>
      <c r="OCN81" s="70"/>
      <c r="OCO81" s="70"/>
      <c r="OCP81" s="71"/>
      <c r="OCR81" s="65"/>
      <c r="OCS81" s="69"/>
      <c r="OCT81" s="69"/>
      <c r="OCU81" s="70"/>
      <c r="OCV81" s="70"/>
      <c r="OCW81" s="70"/>
      <c r="OCX81" s="71"/>
      <c r="OCZ81" s="65"/>
      <c r="ODA81" s="69"/>
      <c r="ODB81" s="69"/>
      <c r="ODC81" s="70"/>
      <c r="ODD81" s="70"/>
      <c r="ODE81" s="70"/>
      <c r="ODF81" s="71"/>
      <c r="ODH81" s="65"/>
      <c r="ODI81" s="69"/>
      <c r="ODJ81" s="69"/>
      <c r="ODK81" s="70"/>
      <c r="ODL81" s="70"/>
      <c r="ODM81" s="70"/>
      <c r="ODN81" s="71"/>
      <c r="ODP81" s="65"/>
      <c r="ODQ81" s="69"/>
      <c r="ODR81" s="69"/>
      <c r="ODS81" s="70"/>
      <c r="ODT81" s="70"/>
      <c r="ODU81" s="70"/>
      <c r="ODV81" s="71"/>
      <c r="ODX81" s="65"/>
      <c r="ODY81" s="69"/>
      <c r="ODZ81" s="69"/>
      <c r="OEA81" s="70"/>
      <c r="OEB81" s="70"/>
      <c r="OEC81" s="70"/>
      <c r="OED81" s="71"/>
      <c r="OEF81" s="65"/>
      <c r="OEG81" s="69"/>
      <c r="OEH81" s="69"/>
      <c r="OEI81" s="70"/>
      <c r="OEJ81" s="70"/>
      <c r="OEK81" s="70"/>
      <c r="OEL81" s="71"/>
      <c r="OEN81" s="65"/>
      <c r="OEO81" s="69"/>
      <c r="OEP81" s="69"/>
      <c r="OEQ81" s="70"/>
      <c r="OER81" s="70"/>
      <c r="OES81" s="70"/>
      <c r="OET81" s="71"/>
      <c r="OEV81" s="65"/>
      <c r="OEW81" s="69"/>
      <c r="OEX81" s="69"/>
      <c r="OEY81" s="70"/>
      <c r="OEZ81" s="70"/>
      <c r="OFA81" s="70"/>
      <c r="OFB81" s="71"/>
      <c r="OFD81" s="65"/>
      <c r="OFE81" s="69"/>
      <c r="OFF81" s="69"/>
      <c r="OFG81" s="70"/>
      <c r="OFH81" s="70"/>
      <c r="OFI81" s="70"/>
      <c r="OFJ81" s="71"/>
      <c r="OFL81" s="65"/>
      <c r="OFM81" s="69"/>
      <c r="OFN81" s="69"/>
      <c r="OFO81" s="70"/>
      <c r="OFP81" s="70"/>
      <c r="OFQ81" s="70"/>
      <c r="OFR81" s="71"/>
      <c r="OFT81" s="65"/>
      <c r="OFU81" s="69"/>
      <c r="OFV81" s="69"/>
      <c r="OFW81" s="70"/>
      <c r="OFX81" s="70"/>
      <c r="OFY81" s="70"/>
      <c r="OFZ81" s="71"/>
      <c r="OGB81" s="65"/>
      <c r="OGC81" s="69"/>
      <c r="OGD81" s="69"/>
      <c r="OGE81" s="70"/>
      <c r="OGF81" s="70"/>
      <c r="OGG81" s="70"/>
      <c r="OGH81" s="71"/>
      <c r="OGJ81" s="65"/>
      <c r="OGK81" s="69"/>
      <c r="OGL81" s="69"/>
      <c r="OGM81" s="70"/>
      <c r="OGN81" s="70"/>
      <c r="OGO81" s="70"/>
      <c r="OGP81" s="71"/>
      <c r="OGR81" s="65"/>
      <c r="OGS81" s="69"/>
      <c r="OGT81" s="69"/>
      <c r="OGU81" s="70"/>
      <c r="OGV81" s="70"/>
      <c r="OGW81" s="70"/>
      <c r="OGX81" s="71"/>
      <c r="OGZ81" s="65"/>
      <c r="OHA81" s="69"/>
      <c r="OHB81" s="69"/>
      <c r="OHC81" s="70"/>
      <c r="OHD81" s="70"/>
      <c r="OHE81" s="70"/>
      <c r="OHF81" s="71"/>
      <c r="OHH81" s="65"/>
      <c r="OHI81" s="69"/>
      <c r="OHJ81" s="69"/>
      <c r="OHK81" s="70"/>
      <c r="OHL81" s="70"/>
      <c r="OHM81" s="70"/>
      <c r="OHN81" s="71"/>
      <c r="OHP81" s="65"/>
      <c r="OHQ81" s="69"/>
      <c r="OHR81" s="69"/>
      <c r="OHS81" s="70"/>
      <c r="OHT81" s="70"/>
      <c r="OHU81" s="70"/>
      <c r="OHV81" s="71"/>
      <c r="OHX81" s="65"/>
      <c r="OHY81" s="69"/>
      <c r="OHZ81" s="69"/>
      <c r="OIA81" s="70"/>
      <c r="OIB81" s="70"/>
      <c r="OIC81" s="70"/>
      <c r="OID81" s="71"/>
      <c r="OIF81" s="65"/>
      <c r="OIG81" s="69"/>
      <c r="OIH81" s="69"/>
      <c r="OII81" s="70"/>
      <c r="OIJ81" s="70"/>
      <c r="OIK81" s="70"/>
      <c r="OIL81" s="71"/>
      <c r="OIN81" s="65"/>
      <c r="OIO81" s="69"/>
      <c r="OIP81" s="69"/>
      <c r="OIQ81" s="70"/>
      <c r="OIR81" s="70"/>
      <c r="OIS81" s="70"/>
      <c r="OIT81" s="71"/>
      <c r="OIV81" s="65"/>
      <c r="OIW81" s="69"/>
      <c r="OIX81" s="69"/>
      <c r="OIY81" s="70"/>
      <c r="OIZ81" s="70"/>
      <c r="OJA81" s="70"/>
      <c r="OJB81" s="71"/>
      <c r="OJD81" s="65"/>
      <c r="OJE81" s="69"/>
      <c r="OJF81" s="69"/>
      <c r="OJG81" s="70"/>
      <c r="OJH81" s="70"/>
      <c r="OJI81" s="70"/>
      <c r="OJJ81" s="71"/>
      <c r="OJL81" s="65"/>
      <c r="OJM81" s="69"/>
      <c r="OJN81" s="69"/>
      <c r="OJO81" s="70"/>
      <c r="OJP81" s="70"/>
      <c r="OJQ81" s="70"/>
      <c r="OJR81" s="71"/>
      <c r="OJT81" s="65"/>
      <c r="OJU81" s="69"/>
      <c r="OJV81" s="69"/>
      <c r="OJW81" s="70"/>
      <c r="OJX81" s="70"/>
      <c r="OJY81" s="70"/>
      <c r="OJZ81" s="71"/>
      <c r="OKB81" s="65"/>
      <c r="OKC81" s="69"/>
      <c r="OKD81" s="69"/>
      <c r="OKE81" s="70"/>
      <c r="OKF81" s="70"/>
      <c r="OKG81" s="70"/>
      <c r="OKH81" s="71"/>
      <c r="OKJ81" s="65"/>
      <c r="OKK81" s="69"/>
      <c r="OKL81" s="69"/>
      <c r="OKM81" s="70"/>
      <c r="OKN81" s="70"/>
      <c r="OKO81" s="70"/>
      <c r="OKP81" s="71"/>
      <c r="OKR81" s="65"/>
      <c r="OKS81" s="69"/>
      <c r="OKT81" s="69"/>
      <c r="OKU81" s="70"/>
      <c r="OKV81" s="70"/>
      <c r="OKW81" s="70"/>
      <c r="OKX81" s="71"/>
      <c r="OKZ81" s="65"/>
      <c r="OLA81" s="69"/>
      <c r="OLB81" s="69"/>
      <c r="OLC81" s="70"/>
      <c r="OLD81" s="70"/>
      <c r="OLE81" s="70"/>
      <c r="OLF81" s="71"/>
      <c r="OLH81" s="65"/>
      <c r="OLI81" s="69"/>
      <c r="OLJ81" s="69"/>
      <c r="OLK81" s="70"/>
      <c r="OLL81" s="70"/>
      <c r="OLM81" s="70"/>
      <c r="OLN81" s="71"/>
      <c r="OLP81" s="65"/>
      <c r="OLQ81" s="69"/>
      <c r="OLR81" s="69"/>
      <c r="OLS81" s="70"/>
      <c r="OLT81" s="70"/>
      <c r="OLU81" s="70"/>
      <c r="OLV81" s="71"/>
      <c r="OLX81" s="65"/>
      <c r="OLY81" s="69"/>
      <c r="OLZ81" s="69"/>
      <c r="OMA81" s="70"/>
      <c r="OMB81" s="70"/>
      <c r="OMC81" s="70"/>
      <c r="OMD81" s="71"/>
      <c r="OMF81" s="65"/>
      <c r="OMG81" s="69"/>
      <c r="OMH81" s="69"/>
      <c r="OMI81" s="70"/>
      <c r="OMJ81" s="70"/>
      <c r="OMK81" s="70"/>
      <c r="OML81" s="71"/>
      <c r="OMN81" s="65"/>
      <c r="OMO81" s="69"/>
      <c r="OMP81" s="69"/>
      <c r="OMQ81" s="70"/>
      <c r="OMR81" s="70"/>
      <c r="OMS81" s="70"/>
      <c r="OMT81" s="71"/>
      <c r="OMV81" s="65"/>
      <c r="OMW81" s="69"/>
      <c r="OMX81" s="69"/>
      <c r="OMY81" s="70"/>
      <c r="OMZ81" s="70"/>
      <c r="ONA81" s="70"/>
      <c r="ONB81" s="71"/>
      <c r="OND81" s="65"/>
      <c r="ONE81" s="69"/>
      <c r="ONF81" s="69"/>
      <c r="ONG81" s="70"/>
      <c r="ONH81" s="70"/>
      <c r="ONI81" s="70"/>
      <c r="ONJ81" s="71"/>
      <c r="ONL81" s="65"/>
      <c r="ONM81" s="69"/>
      <c r="ONN81" s="69"/>
      <c r="ONO81" s="70"/>
      <c r="ONP81" s="70"/>
      <c r="ONQ81" s="70"/>
      <c r="ONR81" s="71"/>
      <c r="ONT81" s="65"/>
      <c r="ONU81" s="69"/>
      <c r="ONV81" s="69"/>
      <c r="ONW81" s="70"/>
      <c r="ONX81" s="70"/>
      <c r="ONY81" s="70"/>
      <c r="ONZ81" s="71"/>
      <c r="OOB81" s="65"/>
      <c r="OOC81" s="69"/>
      <c r="OOD81" s="69"/>
      <c r="OOE81" s="70"/>
      <c r="OOF81" s="70"/>
      <c r="OOG81" s="70"/>
      <c r="OOH81" s="71"/>
      <c r="OOJ81" s="65"/>
      <c r="OOK81" s="69"/>
      <c r="OOL81" s="69"/>
      <c r="OOM81" s="70"/>
      <c r="OON81" s="70"/>
      <c r="OOO81" s="70"/>
      <c r="OOP81" s="71"/>
      <c r="OOR81" s="65"/>
      <c r="OOS81" s="69"/>
      <c r="OOT81" s="69"/>
      <c r="OOU81" s="70"/>
      <c r="OOV81" s="70"/>
      <c r="OOW81" s="70"/>
      <c r="OOX81" s="71"/>
      <c r="OOZ81" s="65"/>
      <c r="OPA81" s="69"/>
      <c r="OPB81" s="69"/>
      <c r="OPC81" s="70"/>
      <c r="OPD81" s="70"/>
      <c r="OPE81" s="70"/>
      <c r="OPF81" s="71"/>
      <c r="OPH81" s="65"/>
      <c r="OPI81" s="69"/>
      <c r="OPJ81" s="69"/>
      <c r="OPK81" s="70"/>
      <c r="OPL81" s="70"/>
      <c r="OPM81" s="70"/>
      <c r="OPN81" s="71"/>
      <c r="OPP81" s="65"/>
      <c r="OPQ81" s="69"/>
      <c r="OPR81" s="69"/>
      <c r="OPS81" s="70"/>
      <c r="OPT81" s="70"/>
      <c r="OPU81" s="70"/>
      <c r="OPV81" s="71"/>
      <c r="OPX81" s="65"/>
      <c r="OPY81" s="69"/>
      <c r="OPZ81" s="69"/>
      <c r="OQA81" s="70"/>
      <c r="OQB81" s="70"/>
      <c r="OQC81" s="70"/>
      <c r="OQD81" s="71"/>
      <c r="OQF81" s="65"/>
      <c r="OQG81" s="69"/>
      <c r="OQH81" s="69"/>
      <c r="OQI81" s="70"/>
      <c r="OQJ81" s="70"/>
      <c r="OQK81" s="70"/>
      <c r="OQL81" s="71"/>
      <c r="OQN81" s="65"/>
      <c r="OQO81" s="69"/>
      <c r="OQP81" s="69"/>
      <c r="OQQ81" s="70"/>
      <c r="OQR81" s="70"/>
      <c r="OQS81" s="70"/>
      <c r="OQT81" s="71"/>
      <c r="OQV81" s="65"/>
      <c r="OQW81" s="69"/>
      <c r="OQX81" s="69"/>
      <c r="OQY81" s="70"/>
      <c r="OQZ81" s="70"/>
      <c r="ORA81" s="70"/>
      <c r="ORB81" s="71"/>
      <c r="ORD81" s="65"/>
      <c r="ORE81" s="69"/>
      <c r="ORF81" s="69"/>
      <c r="ORG81" s="70"/>
      <c r="ORH81" s="70"/>
      <c r="ORI81" s="70"/>
      <c r="ORJ81" s="71"/>
      <c r="ORL81" s="65"/>
      <c r="ORM81" s="69"/>
      <c r="ORN81" s="69"/>
      <c r="ORO81" s="70"/>
      <c r="ORP81" s="70"/>
      <c r="ORQ81" s="70"/>
      <c r="ORR81" s="71"/>
      <c r="ORT81" s="65"/>
      <c r="ORU81" s="69"/>
      <c r="ORV81" s="69"/>
      <c r="ORW81" s="70"/>
      <c r="ORX81" s="70"/>
      <c r="ORY81" s="70"/>
      <c r="ORZ81" s="71"/>
      <c r="OSB81" s="65"/>
      <c r="OSC81" s="69"/>
      <c r="OSD81" s="69"/>
      <c r="OSE81" s="70"/>
      <c r="OSF81" s="70"/>
      <c r="OSG81" s="70"/>
      <c r="OSH81" s="71"/>
      <c r="OSJ81" s="65"/>
      <c r="OSK81" s="69"/>
      <c r="OSL81" s="69"/>
      <c r="OSM81" s="70"/>
      <c r="OSN81" s="70"/>
      <c r="OSO81" s="70"/>
      <c r="OSP81" s="71"/>
      <c r="OSR81" s="65"/>
      <c r="OSS81" s="69"/>
      <c r="OST81" s="69"/>
      <c r="OSU81" s="70"/>
      <c r="OSV81" s="70"/>
      <c r="OSW81" s="70"/>
      <c r="OSX81" s="71"/>
      <c r="OSZ81" s="65"/>
      <c r="OTA81" s="69"/>
      <c r="OTB81" s="69"/>
      <c r="OTC81" s="70"/>
      <c r="OTD81" s="70"/>
      <c r="OTE81" s="70"/>
      <c r="OTF81" s="71"/>
      <c r="OTH81" s="65"/>
      <c r="OTI81" s="69"/>
      <c r="OTJ81" s="69"/>
      <c r="OTK81" s="70"/>
      <c r="OTL81" s="70"/>
      <c r="OTM81" s="70"/>
      <c r="OTN81" s="71"/>
      <c r="OTP81" s="65"/>
      <c r="OTQ81" s="69"/>
      <c r="OTR81" s="69"/>
      <c r="OTS81" s="70"/>
      <c r="OTT81" s="70"/>
      <c r="OTU81" s="70"/>
      <c r="OTV81" s="71"/>
      <c r="OTX81" s="65"/>
      <c r="OTY81" s="69"/>
      <c r="OTZ81" s="69"/>
      <c r="OUA81" s="70"/>
      <c r="OUB81" s="70"/>
      <c r="OUC81" s="70"/>
      <c r="OUD81" s="71"/>
      <c r="OUF81" s="65"/>
      <c r="OUG81" s="69"/>
      <c r="OUH81" s="69"/>
      <c r="OUI81" s="70"/>
      <c r="OUJ81" s="70"/>
      <c r="OUK81" s="70"/>
      <c r="OUL81" s="71"/>
      <c r="OUN81" s="65"/>
      <c r="OUO81" s="69"/>
      <c r="OUP81" s="69"/>
      <c r="OUQ81" s="70"/>
      <c r="OUR81" s="70"/>
      <c r="OUS81" s="70"/>
      <c r="OUT81" s="71"/>
      <c r="OUV81" s="65"/>
      <c r="OUW81" s="69"/>
      <c r="OUX81" s="69"/>
      <c r="OUY81" s="70"/>
      <c r="OUZ81" s="70"/>
      <c r="OVA81" s="70"/>
      <c r="OVB81" s="71"/>
      <c r="OVD81" s="65"/>
      <c r="OVE81" s="69"/>
      <c r="OVF81" s="69"/>
      <c r="OVG81" s="70"/>
      <c r="OVH81" s="70"/>
      <c r="OVI81" s="70"/>
      <c r="OVJ81" s="71"/>
      <c r="OVL81" s="65"/>
      <c r="OVM81" s="69"/>
      <c r="OVN81" s="69"/>
      <c r="OVO81" s="70"/>
      <c r="OVP81" s="70"/>
      <c r="OVQ81" s="70"/>
      <c r="OVR81" s="71"/>
      <c r="OVT81" s="65"/>
      <c r="OVU81" s="69"/>
      <c r="OVV81" s="69"/>
      <c r="OVW81" s="70"/>
      <c r="OVX81" s="70"/>
      <c r="OVY81" s="70"/>
      <c r="OVZ81" s="71"/>
      <c r="OWB81" s="65"/>
      <c r="OWC81" s="69"/>
      <c r="OWD81" s="69"/>
      <c r="OWE81" s="70"/>
      <c r="OWF81" s="70"/>
      <c r="OWG81" s="70"/>
      <c r="OWH81" s="71"/>
      <c r="OWJ81" s="65"/>
      <c r="OWK81" s="69"/>
      <c r="OWL81" s="69"/>
      <c r="OWM81" s="70"/>
      <c r="OWN81" s="70"/>
      <c r="OWO81" s="70"/>
      <c r="OWP81" s="71"/>
      <c r="OWR81" s="65"/>
      <c r="OWS81" s="69"/>
      <c r="OWT81" s="69"/>
      <c r="OWU81" s="70"/>
      <c r="OWV81" s="70"/>
      <c r="OWW81" s="70"/>
      <c r="OWX81" s="71"/>
      <c r="OWZ81" s="65"/>
      <c r="OXA81" s="69"/>
      <c r="OXB81" s="69"/>
      <c r="OXC81" s="70"/>
      <c r="OXD81" s="70"/>
      <c r="OXE81" s="70"/>
      <c r="OXF81" s="71"/>
      <c r="OXH81" s="65"/>
      <c r="OXI81" s="69"/>
      <c r="OXJ81" s="69"/>
      <c r="OXK81" s="70"/>
      <c r="OXL81" s="70"/>
      <c r="OXM81" s="70"/>
      <c r="OXN81" s="71"/>
      <c r="OXP81" s="65"/>
      <c r="OXQ81" s="69"/>
      <c r="OXR81" s="69"/>
      <c r="OXS81" s="70"/>
      <c r="OXT81" s="70"/>
      <c r="OXU81" s="70"/>
      <c r="OXV81" s="71"/>
      <c r="OXX81" s="65"/>
      <c r="OXY81" s="69"/>
      <c r="OXZ81" s="69"/>
      <c r="OYA81" s="70"/>
      <c r="OYB81" s="70"/>
      <c r="OYC81" s="70"/>
      <c r="OYD81" s="71"/>
      <c r="OYF81" s="65"/>
      <c r="OYG81" s="69"/>
      <c r="OYH81" s="69"/>
      <c r="OYI81" s="70"/>
      <c r="OYJ81" s="70"/>
      <c r="OYK81" s="70"/>
      <c r="OYL81" s="71"/>
      <c r="OYN81" s="65"/>
      <c r="OYO81" s="69"/>
      <c r="OYP81" s="69"/>
      <c r="OYQ81" s="70"/>
      <c r="OYR81" s="70"/>
      <c r="OYS81" s="70"/>
      <c r="OYT81" s="71"/>
      <c r="OYV81" s="65"/>
      <c r="OYW81" s="69"/>
      <c r="OYX81" s="69"/>
      <c r="OYY81" s="70"/>
      <c r="OYZ81" s="70"/>
      <c r="OZA81" s="70"/>
      <c r="OZB81" s="71"/>
      <c r="OZD81" s="65"/>
      <c r="OZE81" s="69"/>
      <c r="OZF81" s="69"/>
      <c r="OZG81" s="70"/>
      <c r="OZH81" s="70"/>
      <c r="OZI81" s="70"/>
      <c r="OZJ81" s="71"/>
      <c r="OZL81" s="65"/>
      <c r="OZM81" s="69"/>
      <c r="OZN81" s="69"/>
      <c r="OZO81" s="70"/>
      <c r="OZP81" s="70"/>
      <c r="OZQ81" s="70"/>
      <c r="OZR81" s="71"/>
      <c r="OZT81" s="65"/>
      <c r="OZU81" s="69"/>
      <c r="OZV81" s="69"/>
      <c r="OZW81" s="70"/>
      <c r="OZX81" s="70"/>
      <c r="OZY81" s="70"/>
      <c r="OZZ81" s="71"/>
      <c r="PAB81" s="65"/>
      <c r="PAC81" s="69"/>
      <c r="PAD81" s="69"/>
      <c r="PAE81" s="70"/>
      <c r="PAF81" s="70"/>
      <c r="PAG81" s="70"/>
      <c r="PAH81" s="71"/>
      <c r="PAJ81" s="65"/>
      <c r="PAK81" s="69"/>
      <c r="PAL81" s="69"/>
      <c r="PAM81" s="70"/>
      <c r="PAN81" s="70"/>
      <c r="PAO81" s="70"/>
      <c r="PAP81" s="71"/>
      <c r="PAR81" s="65"/>
      <c r="PAS81" s="69"/>
      <c r="PAT81" s="69"/>
      <c r="PAU81" s="70"/>
      <c r="PAV81" s="70"/>
      <c r="PAW81" s="70"/>
      <c r="PAX81" s="71"/>
      <c r="PAZ81" s="65"/>
      <c r="PBA81" s="69"/>
      <c r="PBB81" s="69"/>
      <c r="PBC81" s="70"/>
      <c r="PBD81" s="70"/>
      <c r="PBE81" s="70"/>
      <c r="PBF81" s="71"/>
      <c r="PBH81" s="65"/>
      <c r="PBI81" s="69"/>
      <c r="PBJ81" s="69"/>
      <c r="PBK81" s="70"/>
      <c r="PBL81" s="70"/>
      <c r="PBM81" s="70"/>
      <c r="PBN81" s="71"/>
      <c r="PBP81" s="65"/>
      <c r="PBQ81" s="69"/>
      <c r="PBR81" s="69"/>
      <c r="PBS81" s="70"/>
      <c r="PBT81" s="70"/>
      <c r="PBU81" s="70"/>
      <c r="PBV81" s="71"/>
      <c r="PBX81" s="65"/>
      <c r="PBY81" s="69"/>
      <c r="PBZ81" s="69"/>
      <c r="PCA81" s="70"/>
      <c r="PCB81" s="70"/>
      <c r="PCC81" s="70"/>
      <c r="PCD81" s="71"/>
      <c r="PCF81" s="65"/>
      <c r="PCG81" s="69"/>
      <c r="PCH81" s="69"/>
      <c r="PCI81" s="70"/>
      <c r="PCJ81" s="70"/>
      <c r="PCK81" s="70"/>
      <c r="PCL81" s="71"/>
      <c r="PCN81" s="65"/>
      <c r="PCO81" s="69"/>
      <c r="PCP81" s="69"/>
      <c r="PCQ81" s="70"/>
      <c r="PCR81" s="70"/>
      <c r="PCS81" s="70"/>
      <c r="PCT81" s="71"/>
      <c r="PCV81" s="65"/>
      <c r="PCW81" s="69"/>
      <c r="PCX81" s="69"/>
      <c r="PCY81" s="70"/>
      <c r="PCZ81" s="70"/>
      <c r="PDA81" s="70"/>
      <c r="PDB81" s="71"/>
      <c r="PDD81" s="65"/>
      <c r="PDE81" s="69"/>
      <c r="PDF81" s="69"/>
      <c r="PDG81" s="70"/>
      <c r="PDH81" s="70"/>
      <c r="PDI81" s="70"/>
      <c r="PDJ81" s="71"/>
      <c r="PDL81" s="65"/>
      <c r="PDM81" s="69"/>
      <c r="PDN81" s="69"/>
      <c r="PDO81" s="70"/>
      <c r="PDP81" s="70"/>
      <c r="PDQ81" s="70"/>
      <c r="PDR81" s="71"/>
      <c r="PDT81" s="65"/>
      <c r="PDU81" s="69"/>
      <c r="PDV81" s="69"/>
      <c r="PDW81" s="70"/>
      <c r="PDX81" s="70"/>
      <c r="PDY81" s="70"/>
      <c r="PDZ81" s="71"/>
      <c r="PEB81" s="65"/>
      <c r="PEC81" s="69"/>
      <c r="PED81" s="69"/>
      <c r="PEE81" s="70"/>
      <c r="PEF81" s="70"/>
      <c r="PEG81" s="70"/>
      <c r="PEH81" s="71"/>
      <c r="PEJ81" s="65"/>
      <c r="PEK81" s="69"/>
      <c r="PEL81" s="69"/>
      <c r="PEM81" s="70"/>
      <c r="PEN81" s="70"/>
      <c r="PEO81" s="70"/>
      <c r="PEP81" s="71"/>
      <c r="PER81" s="65"/>
      <c r="PES81" s="69"/>
      <c r="PET81" s="69"/>
      <c r="PEU81" s="70"/>
      <c r="PEV81" s="70"/>
      <c r="PEW81" s="70"/>
      <c r="PEX81" s="71"/>
      <c r="PEZ81" s="65"/>
      <c r="PFA81" s="69"/>
      <c r="PFB81" s="69"/>
      <c r="PFC81" s="70"/>
      <c r="PFD81" s="70"/>
      <c r="PFE81" s="70"/>
      <c r="PFF81" s="71"/>
      <c r="PFH81" s="65"/>
      <c r="PFI81" s="69"/>
      <c r="PFJ81" s="69"/>
      <c r="PFK81" s="70"/>
      <c r="PFL81" s="70"/>
      <c r="PFM81" s="70"/>
      <c r="PFN81" s="71"/>
      <c r="PFP81" s="65"/>
      <c r="PFQ81" s="69"/>
      <c r="PFR81" s="69"/>
      <c r="PFS81" s="70"/>
      <c r="PFT81" s="70"/>
      <c r="PFU81" s="70"/>
      <c r="PFV81" s="71"/>
      <c r="PFX81" s="65"/>
      <c r="PFY81" s="69"/>
      <c r="PFZ81" s="69"/>
      <c r="PGA81" s="70"/>
      <c r="PGB81" s="70"/>
      <c r="PGC81" s="70"/>
      <c r="PGD81" s="71"/>
      <c r="PGF81" s="65"/>
      <c r="PGG81" s="69"/>
      <c r="PGH81" s="69"/>
      <c r="PGI81" s="70"/>
      <c r="PGJ81" s="70"/>
      <c r="PGK81" s="70"/>
      <c r="PGL81" s="71"/>
      <c r="PGN81" s="65"/>
      <c r="PGO81" s="69"/>
      <c r="PGP81" s="69"/>
      <c r="PGQ81" s="70"/>
      <c r="PGR81" s="70"/>
      <c r="PGS81" s="70"/>
      <c r="PGT81" s="71"/>
      <c r="PGV81" s="65"/>
      <c r="PGW81" s="69"/>
      <c r="PGX81" s="69"/>
      <c r="PGY81" s="70"/>
      <c r="PGZ81" s="70"/>
      <c r="PHA81" s="70"/>
      <c r="PHB81" s="71"/>
      <c r="PHD81" s="65"/>
      <c r="PHE81" s="69"/>
      <c r="PHF81" s="69"/>
      <c r="PHG81" s="70"/>
      <c r="PHH81" s="70"/>
      <c r="PHI81" s="70"/>
      <c r="PHJ81" s="71"/>
      <c r="PHL81" s="65"/>
      <c r="PHM81" s="69"/>
      <c r="PHN81" s="69"/>
      <c r="PHO81" s="70"/>
      <c r="PHP81" s="70"/>
      <c r="PHQ81" s="70"/>
      <c r="PHR81" s="71"/>
      <c r="PHT81" s="65"/>
      <c r="PHU81" s="69"/>
      <c r="PHV81" s="69"/>
      <c r="PHW81" s="70"/>
      <c r="PHX81" s="70"/>
      <c r="PHY81" s="70"/>
      <c r="PHZ81" s="71"/>
      <c r="PIB81" s="65"/>
      <c r="PIC81" s="69"/>
      <c r="PID81" s="69"/>
      <c r="PIE81" s="70"/>
      <c r="PIF81" s="70"/>
      <c r="PIG81" s="70"/>
      <c r="PIH81" s="71"/>
      <c r="PIJ81" s="65"/>
      <c r="PIK81" s="69"/>
      <c r="PIL81" s="69"/>
      <c r="PIM81" s="70"/>
      <c r="PIN81" s="70"/>
      <c r="PIO81" s="70"/>
      <c r="PIP81" s="71"/>
      <c r="PIR81" s="65"/>
      <c r="PIS81" s="69"/>
      <c r="PIT81" s="69"/>
      <c r="PIU81" s="70"/>
      <c r="PIV81" s="70"/>
      <c r="PIW81" s="70"/>
      <c r="PIX81" s="71"/>
      <c r="PIZ81" s="65"/>
      <c r="PJA81" s="69"/>
      <c r="PJB81" s="69"/>
      <c r="PJC81" s="70"/>
      <c r="PJD81" s="70"/>
      <c r="PJE81" s="70"/>
      <c r="PJF81" s="71"/>
      <c r="PJH81" s="65"/>
      <c r="PJI81" s="69"/>
      <c r="PJJ81" s="69"/>
      <c r="PJK81" s="70"/>
      <c r="PJL81" s="70"/>
      <c r="PJM81" s="70"/>
      <c r="PJN81" s="71"/>
      <c r="PJP81" s="65"/>
      <c r="PJQ81" s="69"/>
      <c r="PJR81" s="69"/>
      <c r="PJS81" s="70"/>
      <c r="PJT81" s="70"/>
      <c r="PJU81" s="70"/>
      <c r="PJV81" s="71"/>
      <c r="PJX81" s="65"/>
      <c r="PJY81" s="69"/>
      <c r="PJZ81" s="69"/>
      <c r="PKA81" s="70"/>
      <c r="PKB81" s="70"/>
      <c r="PKC81" s="70"/>
      <c r="PKD81" s="71"/>
      <c r="PKF81" s="65"/>
      <c r="PKG81" s="69"/>
      <c r="PKH81" s="69"/>
      <c r="PKI81" s="70"/>
      <c r="PKJ81" s="70"/>
      <c r="PKK81" s="70"/>
      <c r="PKL81" s="71"/>
      <c r="PKN81" s="65"/>
      <c r="PKO81" s="69"/>
      <c r="PKP81" s="69"/>
      <c r="PKQ81" s="70"/>
      <c r="PKR81" s="70"/>
      <c r="PKS81" s="70"/>
      <c r="PKT81" s="71"/>
      <c r="PKV81" s="65"/>
      <c r="PKW81" s="69"/>
      <c r="PKX81" s="69"/>
      <c r="PKY81" s="70"/>
      <c r="PKZ81" s="70"/>
      <c r="PLA81" s="70"/>
      <c r="PLB81" s="71"/>
      <c r="PLD81" s="65"/>
      <c r="PLE81" s="69"/>
      <c r="PLF81" s="69"/>
      <c r="PLG81" s="70"/>
      <c r="PLH81" s="70"/>
      <c r="PLI81" s="70"/>
      <c r="PLJ81" s="71"/>
      <c r="PLL81" s="65"/>
      <c r="PLM81" s="69"/>
      <c r="PLN81" s="69"/>
      <c r="PLO81" s="70"/>
      <c r="PLP81" s="70"/>
      <c r="PLQ81" s="70"/>
      <c r="PLR81" s="71"/>
      <c r="PLT81" s="65"/>
      <c r="PLU81" s="69"/>
      <c r="PLV81" s="69"/>
      <c r="PLW81" s="70"/>
      <c r="PLX81" s="70"/>
      <c r="PLY81" s="70"/>
      <c r="PLZ81" s="71"/>
      <c r="PMB81" s="65"/>
      <c r="PMC81" s="69"/>
      <c r="PMD81" s="69"/>
      <c r="PME81" s="70"/>
      <c r="PMF81" s="70"/>
      <c r="PMG81" s="70"/>
      <c r="PMH81" s="71"/>
      <c r="PMJ81" s="65"/>
      <c r="PMK81" s="69"/>
      <c r="PML81" s="69"/>
      <c r="PMM81" s="70"/>
      <c r="PMN81" s="70"/>
      <c r="PMO81" s="70"/>
      <c r="PMP81" s="71"/>
      <c r="PMR81" s="65"/>
      <c r="PMS81" s="69"/>
      <c r="PMT81" s="69"/>
      <c r="PMU81" s="70"/>
      <c r="PMV81" s="70"/>
      <c r="PMW81" s="70"/>
      <c r="PMX81" s="71"/>
      <c r="PMZ81" s="65"/>
      <c r="PNA81" s="69"/>
      <c r="PNB81" s="69"/>
      <c r="PNC81" s="70"/>
      <c r="PND81" s="70"/>
      <c r="PNE81" s="70"/>
      <c r="PNF81" s="71"/>
      <c r="PNH81" s="65"/>
      <c r="PNI81" s="69"/>
      <c r="PNJ81" s="69"/>
      <c r="PNK81" s="70"/>
      <c r="PNL81" s="70"/>
      <c r="PNM81" s="70"/>
      <c r="PNN81" s="71"/>
      <c r="PNP81" s="65"/>
      <c r="PNQ81" s="69"/>
      <c r="PNR81" s="69"/>
      <c r="PNS81" s="70"/>
      <c r="PNT81" s="70"/>
      <c r="PNU81" s="70"/>
      <c r="PNV81" s="71"/>
      <c r="PNX81" s="65"/>
      <c r="PNY81" s="69"/>
      <c r="PNZ81" s="69"/>
      <c r="POA81" s="70"/>
      <c r="POB81" s="70"/>
      <c r="POC81" s="70"/>
      <c r="POD81" s="71"/>
      <c r="POF81" s="65"/>
      <c r="POG81" s="69"/>
      <c r="POH81" s="69"/>
      <c r="POI81" s="70"/>
      <c r="POJ81" s="70"/>
      <c r="POK81" s="70"/>
      <c r="POL81" s="71"/>
      <c r="PON81" s="65"/>
      <c r="POO81" s="69"/>
      <c r="POP81" s="69"/>
      <c r="POQ81" s="70"/>
      <c r="POR81" s="70"/>
      <c r="POS81" s="70"/>
      <c r="POT81" s="71"/>
      <c r="POV81" s="65"/>
      <c r="POW81" s="69"/>
      <c r="POX81" s="69"/>
      <c r="POY81" s="70"/>
      <c r="POZ81" s="70"/>
      <c r="PPA81" s="70"/>
      <c r="PPB81" s="71"/>
      <c r="PPD81" s="65"/>
      <c r="PPE81" s="69"/>
      <c r="PPF81" s="69"/>
      <c r="PPG81" s="70"/>
      <c r="PPH81" s="70"/>
      <c r="PPI81" s="70"/>
      <c r="PPJ81" s="71"/>
      <c r="PPL81" s="65"/>
      <c r="PPM81" s="69"/>
      <c r="PPN81" s="69"/>
      <c r="PPO81" s="70"/>
      <c r="PPP81" s="70"/>
      <c r="PPQ81" s="70"/>
      <c r="PPR81" s="71"/>
      <c r="PPT81" s="65"/>
      <c r="PPU81" s="69"/>
      <c r="PPV81" s="69"/>
      <c r="PPW81" s="70"/>
      <c r="PPX81" s="70"/>
      <c r="PPY81" s="70"/>
      <c r="PPZ81" s="71"/>
      <c r="PQB81" s="65"/>
      <c r="PQC81" s="69"/>
      <c r="PQD81" s="69"/>
      <c r="PQE81" s="70"/>
      <c r="PQF81" s="70"/>
      <c r="PQG81" s="70"/>
      <c r="PQH81" s="71"/>
      <c r="PQJ81" s="65"/>
      <c r="PQK81" s="69"/>
      <c r="PQL81" s="69"/>
      <c r="PQM81" s="70"/>
      <c r="PQN81" s="70"/>
      <c r="PQO81" s="70"/>
      <c r="PQP81" s="71"/>
      <c r="PQR81" s="65"/>
      <c r="PQS81" s="69"/>
      <c r="PQT81" s="69"/>
      <c r="PQU81" s="70"/>
      <c r="PQV81" s="70"/>
      <c r="PQW81" s="70"/>
      <c r="PQX81" s="71"/>
      <c r="PQZ81" s="65"/>
      <c r="PRA81" s="69"/>
      <c r="PRB81" s="69"/>
      <c r="PRC81" s="70"/>
      <c r="PRD81" s="70"/>
      <c r="PRE81" s="70"/>
      <c r="PRF81" s="71"/>
      <c r="PRH81" s="65"/>
      <c r="PRI81" s="69"/>
      <c r="PRJ81" s="69"/>
      <c r="PRK81" s="70"/>
      <c r="PRL81" s="70"/>
      <c r="PRM81" s="70"/>
      <c r="PRN81" s="71"/>
      <c r="PRP81" s="65"/>
      <c r="PRQ81" s="69"/>
      <c r="PRR81" s="69"/>
      <c r="PRS81" s="70"/>
      <c r="PRT81" s="70"/>
      <c r="PRU81" s="70"/>
      <c r="PRV81" s="71"/>
      <c r="PRX81" s="65"/>
      <c r="PRY81" s="69"/>
      <c r="PRZ81" s="69"/>
      <c r="PSA81" s="70"/>
      <c r="PSB81" s="70"/>
      <c r="PSC81" s="70"/>
      <c r="PSD81" s="71"/>
      <c r="PSF81" s="65"/>
      <c r="PSG81" s="69"/>
      <c r="PSH81" s="69"/>
      <c r="PSI81" s="70"/>
      <c r="PSJ81" s="70"/>
      <c r="PSK81" s="70"/>
      <c r="PSL81" s="71"/>
      <c r="PSN81" s="65"/>
      <c r="PSO81" s="69"/>
      <c r="PSP81" s="69"/>
      <c r="PSQ81" s="70"/>
      <c r="PSR81" s="70"/>
      <c r="PSS81" s="70"/>
      <c r="PST81" s="71"/>
      <c r="PSV81" s="65"/>
      <c r="PSW81" s="69"/>
      <c r="PSX81" s="69"/>
      <c r="PSY81" s="70"/>
      <c r="PSZ81" s="70"/>
      <c r="PTA81" s="70"/>
      <c r="PTB81" s="71"/>
      <c r="PTD81" s="65"/>
      <c r="PTE81" s="69"/>
      <c r="PTF81" s="69"/>
      <c r="PTG81" s="70"/>
      <c r="PTH81" s="70"/>
      <c r="PTI81" s="70"/>
      <c r="PTJ81" s="71"/>
      <c r="PTL81" s="65"/>
      <c r="PTM81" s="69"/>
      <c r="PTN81" s="69"/>
      <c r="PTO81" s="70"/>
      <c r="PTP81" s="70"/>
      <c r="PTQ81" s="70"/>
      <c r="PTR81" s="71"/>
      <c r="PTT81" s="65"/>
      <c r="PTU81" s="69"/>
      <c r="PTV81" s="69"/>
      <c r="PTW81" s="70"/>
      <c r="PTX81" s="70"/>
      <c r="PTY81" s="70"/>
      <c r="PTZ81" s="71"/>
      <c r="PUB81" s="65"/>
      <c r="PUC81" s="69"/>
      <c r="PUD81" s="69"/>
      <c r="PUE81" s="70"/>
      <c r="PUF81" s="70"/>
      <c r="PUG81" s="70"/>
      <c r="PUH81" s="71"/>
      <c r="PUJ81" s="65"/>
      <c r="PUK81" s="69"/>
      <c r="PUL81" s="69"/>
      <c r="PUM81" s="70"/>
      <c r="PUN81" s="70"/>
      <c r="PUO81" s="70"/>
      <c r="PUP81" s="71"/>
      <c r="PUR81" s="65"/>
      <c r="PUS81" s="69"/>
      <c r="PUT81" s="69"/>
      <c r="PUU81" s="70"/>
      <c r="PUV81" s="70"/>
      <c r="PUW81" s="70"/>
      <c r="PUX81" s="71"/>
      <c r="PUZ81" s="65"/>
      <c r="PVA81" s="69"/>
      <c r="PVB81" s="69"/>
      <c r="PVC81" s="70"/>
      <c r="PVD81" s="70"/>
      <c r="PVE81" s="70"/>
      <c r="PVF81" s="71"/>
      <c r="PVH81" s="65"/>
      <c r="PVI81" s="69"/>
      <c r="PVJ81" s="69"/>
      <c r="PVK81" s="70"/>
      <c r="PVL81" s="70"/>
      <c r="PVM81" s="70"/>
      <c r="PVN81" s="71"/>
      <c r="PVP81" s="65"/>
      <c r="PVQ81" s="69"/>
      <c r="PVR81" s="69"/>
      <c r="PVS81" s="70"/>
      <c r="PVT81" s="70"/>
      <c r="PVU81" s="70"/>
      <c r="PVV81" s="71"/>
      <c r="PVX81" s="65"/>
      <c r="PVY81" s="69"/>
      <c r="PVZ81" s="69"/>
      <c r="PWA81" s="70"/>
      <c r="PWB81" s="70"/>
      <c r="PWC81" s="70"/>
      <c r="PWD81" s="71"/>
      <c r="PWF81" s="65"/>
      <c r="PWG81" s="69"/>
      <c r="PWH81" s="69"/>
      <c r="PWI81" s="70"/>
      <c r="PWJ81" s="70"/>
      <c r="PWK81" s="70"/>
      <c r="PWL81" s="71"/>
      <c r="PWN81" s="65"/>
      <c r="PWO81" s="69"/>
      <c r="PWP81" s="69"/>
      <c r="PWQ81" s="70"/>
      <c r="PWR81" s="70"/>
      <c r="PWS81" s="70"/>
      <c r="PWT81" s="71"/>
      <c r="PWV81" s="65"/>
      <c r="PWW81" s="69"/>
      <c r="PWX81" s="69"/>
      <c r="PWY81" s="70"/>
      <c r="PWZ81" s="70"/>
      <c r="PXA81" s="70"/>
      <c r="PXB81" s="71"/>
      <c r="PXD81" s="65"/>
      <c r="PXE81" s="69"/>
      <c r="PXF81" s="69"/>
      <c r="PXG81" s="70"/>
      <c r="PXH81" s="70"/>
      <c r="PXI81" s="70"/>
      <c r="PXJ81" s="71"/>
      <c r="PXL81" s="65"/>
      <c r="PXM81" s="69"/>
      <c r="PXN81" s="69"/>
      <c r="PXO81" s="70"/>
      <c r="PXP81" s="70"/>
      <c r="PXQ81" s="70"/>
      <c r="PXR81" s="71"/>
      <c r="PXT81" s="65"/>
      <c r="PXU81" s="69"/>
      <c r="PXV81" s="69"/>
      <c r="PXW81" s="70"/>
      <c r="PXX81" s="70"/>
      <c r="PXY81" s="70"/>
      <c r="PXZ81" s="71"/>
      <c r="PYB81" s="65"/>
      <c r="PYC81" s="69"/>
      <c r="PYD81" s="69"/>
      <c r="PYE81" s="70"/>
      <c r="PYF81" s="70"/>
      <c r="PYG81" s="70"/>
      <c r="PYH81" s="71"/>
      <c r="PYJ81" s="65"/>
      <c r="PYK81" s="69"/>
      <c r="PYL81" s="69"/>
      <c r="PYM81" s="70"/>
      <c r="PYN81" s="70"/>
      <c r="PYO81" s="70"/>
      <c r="PYP81" s="71"/>
      <c r="PYR81" s="65"/>
      <c r="PYS81" s="69"/>
      <c r="PYT81" s="69"/>
      <c r="PYU81" s="70"/>
      <c r="PYV81" s="70"/>
      <c r="PYW81" s="70"/>
      <c r="PYX81" s="71"/>
      <c r="PYZ81" s="65"/>
      <c r="PZA81" s="69"/>
      <c r="PZB81" s="69"/>
      <c r="PZC81" s="70"/>
      <c r="PZD81" s="70"/>
      <c r="PZE81" s="70"/>
      <c r="PZF81" s="71"/>
      <c r="PZH81" s="65"/>
      <c r="PZI81" s="69"/>
      <c r="PZJ81" s="69"/>
      <c r="PZK81" s="70"/>
      <c r="PZL81" s="70"/>
      <c r="PZM81" s="70"/>
      <c r="PZN81" s="71"/>
      <c r="PZP81" s="65"/>
      <c r="PZQ81" s="69"/>
      <c r="PZR81" s="69"/>
      <c r="PZS81" s="70"/>
      <c r="PZT81" s="70"/>
      <c r="PZU81" s="70"/>
      <c r="PZV81" s="71"/>
      <c r="PZX81" s="65"/>
      <c r="PZY81" s="69"/>
      <c r="PZZ81" s="69"/>
      <c r="QAA81" s="70"/>
      <c r="QAB81" s="70"/>
      <c r="QAC81" s="70"/>
      <c r="QAD81" s="71"/>
      <c r="QAF81" s="65"/>
      <c r="QAG81" s="69"/>
      <c r="QAH81" s="69"/>
      <c r="QAI81" s="70"/>
      <c r="QAJ81" s="70"/>
      <c r="QAK81" s="70"/>
      <c r="QAL81" s="71"/>
      <c r="QAN81" s="65"/>
      <c r="QAO81" s="69"/>
      <c r="QAP81" s="69"/>
      <c r="QAQ81" s="70"/>
      <c r="QAR81" s="70"/>
      <c r="QAS81" s="70"/>
      <c r="QAT81" s="71"/>
      <c r="QAV81" s="65"/>
      <c r="QAW81" s="69"/>
      <c r="QAX81" s="69"/>
      <c r="QAY81" s="70"/>
      <c r="QAZ81" s="70"/>
      <c r="QBA81" s="70"/>
      <c r="QBB81" s="71"/>
      <c r="QBD81" s="65"/>
      <c r="QBE81" s="69"/>
      <c r="QBF81" s="69"/>
      <c r="QBG81" s="70"/>
      <c r="QBH81" s="70"/>
      <c r="QBI81" s="70"/>
      <c r="QBJ81" s="71"/>
      <c r="QBL81" s="65"/>
      <c r="QBM81" s="69"/>
      <c r="QBN81" s="69"/>
      <c r="QBO81" s="70"/>
      <c r="QBP81" s="70"/>
      <c r="QBQ81" s="70"/>
      <c r="QBR81" s="71"/>
      <c r="QBT81" s="65"/>
      <c r="QBU81" s="69"/>
      <c r="QBV81" s="69"/>
      <c r="QBW81" s="70"/>
      <c r="QBX81" s="70"/>
      <c r="QBY81" s="70"/>
      <c r="QBZ81" s="71"/>
      <c r="QCB81" s="65"/>
      <c r="QCC81" s="69"/>
      <c r="QCD81" s="69"/>
      <c r="QCE81" s="70"/>
      <c r="QCF81" s="70"/>
      <c r="QCG81" s="70"/>
      <c r="QCH81" s="71"/>
      <c r="QCJ81" s="65"/>
      <c r="QCK81" s="69"/>
      <c r="QCL81" s="69"/>
      <c r="QCM81" s="70"/>
      <c r="QCN81" s="70"/>
      <c r="QCO81" s="70"/>
      <c r="QCP81" s="71"/>
      <c r="QCR81" s="65"/>
      <c r="QCS81" s="69"/>
      <c r="QCT81" s="69"/>
      <c r="QCU81" s="70"/>
      <c r="QCV81" s="70"/>
      <c r="QCW81" s="70"/>
      <c r="QCX81" s="71"/>
      <c r="QCZ81" s="65"/>
      <c r="QDA81" s="69"/>
      <c r="QDB81" s="69"/>
      <c r="QDC81" s="70"/>
      <c r="QDD81" s="70"/>
      <c r="QDE81" s="70"/>
      <c r="QDF81" s="71"/>
      <c r="QDH81" s="65"/>
      <c r="QDI81" s="69"/>
      <c r="QDJ81" s="69"/>
      <c r="QDK81" s="70"/>
      <c r="QDL81" s="70"/>
      <c r="QDM81" s="70"/>
      <c r="QDN81" s="71"/>
      <c r="QDP81" s="65"/>
      <c r="QDQ81" s="69"/>
      <c r="QDR81" s="69"/>
      <c r="QDS81" s="70"/>
      <c r="QDT81" s="70"/>
      <c r="QDU81" s="70"/>
      <c r="QDV81" s="71"/>
      <c r="QDX81" s="65"/>
      <c r="QDY81" s="69"/>
      <c r="QDZ81" s="69"/>
      <c r="QEA81" s="70"/>
      <c r="QEB81" s="70"/>
      <c r="QEC81" s="70"/>
      <c r="QED81" s="71"/>
      <c r="QEF81" s="65"/>
      <c r="QEG81" s="69"/>
      <c r="QEH81" s="69"/>
      <c r="QEI81" s="70"/>
      <c r="QEJ81" s="70"/>
      <c r="QEK81" s="70"/>
      <c r="QEL81" s="71"/>
      <c r="QEN81" s="65"/>
      <c r="QEO81" s="69"/>
      <c r="QEP81" s="69"/>
      <c r="QEQ81" s="70"/>
      <c r="QER81" s="70"/>
      <c r="QES81" s="70"/>
      <c r="QET81" s="71"/>
      <c r="QEV81" s="65"/>
      <c r="QEW81" s="69"/>
      <c r="QEX81" s="69"/>
      <c r="QEY81" s="70"/>
      <c r="QEZ81" s="70"/>
      <c r="QFA81" s="70"/>
      <c r="QFB81" s="71"/>
      <c r="QFD81" s="65"/>
      <c r="QFE81" s="69"/>
      <c r="QFF81" s="69"/>
      <c r="QFG81" s="70"/>
      <c r="QFH81" s="70"/>
      <c r="QFI81" s="70"/>
      <c r="QFJ81" s="71"/>
      <c r="QFL81" s="65"/>
      <c r="QFM81" s="69"/>
      <c r="QFN81" s="69"/>
      <c r="QFO81" s="70"/>
      <c r="QFP81" s="70"/>
      <c r="QFQ81" s="70"/>
      <c r="QFR81" s="71"/>
      <c r="QFT81" s="65"/>
      <c r="QFU81" s="69"/>
      <c r="QFV81" s="69"/>
      <c r="QFW81" s="70"/>
      <c r="QFX81" s="70"/>
      <c r="QFY81" s="70"/>
      <c r="QFZ81" s="71"/>
      <c r="QGB81" s="65"/>
      <c r="QGC81" s="69"/>
      <c r="QGD81" s="69"/>
      <c r="QGE81" s="70"/>
      <c r="QGF81" s="70"/>
      <c r="QGG81" s="70"/>
      <c r="QGH81" s="71"/>
      <c r="QGJ81" s="65"/>
      <c r="QGK81" s="69"/>
      <c r="QGL81" s="69"/>
      <c r="QGM81" s="70"/>
      <c r="QGN81" s="70"/>
      <c r="QGO81" s="70"/>
      <c r="QGP81" s="71"/>
      <c r="QGR81" s="65"/>
      <c r="QGS81" s="69"/>
      <c r="QGT81" s="69"/>
      <c r="QGU81" s="70"/>
      <c r="QGV81" s="70"/>
      <c r="QGW81" s="70"/>
      <c r="QGX81" s="71"/>
      <c r="QGZ81" s="65"/>
      <c r="QHA81" s="69"/>
      <c r="QHB81" s="69"/>
      <c r="QHC81" s="70"/>
      <c r="QHD81" s="70"/>
      <c r="QHE81" s="70"/>
      <c r="QHF81" s="71"/>
      <c r="QHH81" s="65"/>
      <c r="QHI81" s="69"/>
      <c r="QHJ81" s="69"/>
      <c r="QHK81" s="70"/>
      <c r="QHL81" s="70"/>
      <c r="QHM81" s="70"/>
      <c r="QHN81" s="71"/>
      <c r="QHP81" s="65"/>
      <c r="QHQ81" s="69"/>
      <c r="QHR81" s="69"/>
      <c r="QHS81" s="70"/>
      <c r="QHT81" s="70"/>
      <c r="QHU81" s="70"/>
      <c r="QHV81" s="71"/>
      <c r="QHX81" s="65"/>
      <c r="QHY81" s="69"/>
      <c r="QHZ81" s="69"/>
      <c r="QIA81" s="70"/>
      <c r="QIB81" s="70"/>
      <c r="QIC81" s="70"/>
      <c r="QID81" s="71"/>
      <c r="QIF81" s="65"/>
      <c r="QIG81" s="69"/>
      <c r="QIH81" s="69"/>
      <c r="QII81" s="70"/>
      <c r="QIJ81" s="70"/>
      <c r="QIK81" s="70"/>
      <c r="QIL81" s="71"/>
      <c r="QIN81" s="65"/>
      <c r="QIO81" s="69"/>
      <c r="QIP81" s="69"/>
      <c r="QIQ81" s="70"/>
      <c r="QIR81" s="70"/>
      <c r="QIS81" s="70"/>
      <c r="QIT81" s="71"/>
      <c r="QIV81" s="65"/>
      <c r="QIW81" s="69"/>
      <c r="QIX81" s="69"/>
      <c r="QIY81" s="70"/>
      <c r="QIZ81" s="70"/>
      <c r="QJA81" s="70"/>
      <c r="QJB81" s="71"/>
      <c r="QJD81" s="65"/>
      <c r="QJE81" s="69"/>
      <c r="QJF81" s="69"/>
      <c r="QJG81" s="70"/>
      <c r="QJH81" s="70"/>
      <c r="QJI81" s="70"/>
      <c r="QJJ81" s="71"/>
      <c r="QJL81" s="65"/>
      <c r="QJM81" s="69"/>
      <c r="QJN81" s="69"/>
      <c r="QJO81" s="70"/>
      <c r="QJP81" s="70"/>
      <c r="QJQ81" s="70"/>
      <c r="QJR81" s="71"/>
      <c r="QJT81" s="65"/>
      <c r="QJU81" s="69"/>
      <c r="QJV81" s="69"/>
      <c r="QJW81" s="70"/>
      <c r="QJX81" s="70"/>
      <c r="QJY81" s="70"/>
      <c r="QJZ81" s="71"/>
      <c r="QKB81" s="65"/>
      <c r="QKC81" s="69"/>
      <c r="QKD81" s="69"/>
      <c r="QKE81" s="70"/>
      <c r="QKF81" s="70"/>
      <c r="QKG81" s="70"/>
      <c r="QKH81" s="71"/>
      <c r="QKJ81" s="65"/>
      <c r="QKK81" s="69"/>
      <c r="QKL81" s="69"/>
      <c r="QKM81" s="70"/>
      <c r="QKN81" s="70"/>
      <c r="QKO81" s="70"/>
      <c r="QKP81" s="71"/>
      <c r="QKR81" s="65"/>
      <c r="QKS81" s="69"/>
      <c r="QKT81" s="69"/>
      <c r="QKU81" s="70"/>
      <c r="QKV81" s="70"/>
      <c r="QKW81" s="70"/>
      <c r="QKX81" s="71"/>
      <c r="QKZ81" s="65"/>
      <c r="QLA81" s="69"/>
      <c r="QLB81" s="69"/>
      <c r="QLC81" s="70"/>
      <c r="QLD81" s="70"/>
      <c r="QLE81" s="70"/>
      <c r="QLF81" s="71"/>
      <c r="QLH81" s="65"/>
      <c r="QLI81" s="69"/>
      <c r="QLJ81" s="69"/>
      <c r="QLK81" s="70"/>
      <c r="QLL81" s="70"/>
      <c r="QLM81" s="70"/>
      <c r="QLN81" s="71"/>
      <c r="QLP81" s="65"/>
      <c r="QLQ81" s="69"/>
      <c r="QLR81" s="69"/>
      <c r="QLS81" s="70"/>
      <c r="QLT81" s="70"/>
      <c r="QLU81" s="70"/>
      <c r="QLV81" s="71"/>
      <c r="QLX81" s="65"/>
      <c r="QLY81" s="69"/>
      <c r="QLZ81" s="69"/>
      <c r="QMA81" s="70"/>
      <c r="QMB81" s="70"/>
      <c r="QMC81" s="70"/>
      <c r="QMD81" s="71"/>
      <c r="QMF81" s="65"/>
      <c r="QMG81" s="69"/>
      <c r="QMH81" s="69"/>
      <c r="QMI81" s="70"/>
      <c r="QMJ81" s="70"/>
      <c r="QMK81" s="70"/>
      <c r="QML81" s="71"/>
      <c r="QMN81" s="65"/>
      <c r="QMO81" s="69"/>
      <c r="QMP81" s="69"/>
      <c r="QMQ81" s="70"/>
      <c r="QMR81" s="70"/>
      <c r="QMS81" s="70"/>
      <c r="QMT81" s="71"/>
      <c r="QMV81" s="65"/>
      <c r="QMW81" s="69"/>
      <c r="QMX81" s="69"/>
      <c r="QMY81" s="70"/>
      <c r="QMZ81" s="70"/>
      <c r="QNA81" s="70"/>
      <c r="QNB81" s="71"/>
      <c r="QND81" s="65"/>
      <c r="QNE81" s="69"/>
      <c r="QNF81" s="69"/>
      <c r="QNG81" s="70"/>
      <c r="QNH81" s="70"/>
      <c r="QNI81" s="70"/>
      <c r="QNJ81" s="71"/>
      <c r="QNL81" s="65"/>
      <c r="QNM81" s="69"/>
      <c r="QNN81" s="69"/>
      <c r="QNO81" s="70"/>
      <c r="QNP81" s="70"/>
      <c r="QNQ81" s="70"/>
      <c r="QNR81" s="71"/>
      <c r="QNT81" s="65"/>
      <c r="QNU81" s="69"/>
      <c r="QNV81" s="69"/>
      <c r="QNW81" s="70"/>
      <c r="QNX81" s="70"/>
      <c r="QNY81" s="70"/>
      <c r="QNZ81" s="71"/>
      <c r="QOB81" s="65"/>
      <c r="QOC81" s="69"/>
      <c r="QOD81" s="69"/>
      <c r="QOE81" s="70"/>
      <c r="QOF81" s="70"/>
      <c r="QOG81" s="70"/>
      <c r="QOH81" s="71"/>
      <c r="QOJ81" s="65"/>
      <c r="QOK81" s="69"/>
      <c r="QOL81" s="69"/>
      <c r="QOM81" s="70"/>
      <c r="QON81" s="70"/>
      <c r="QOO81" s="70"/>
      <c r="QOP81" s="71"/>
      <c r="QOR81" s="65"/>
      <c r="QOS81" s="69"/>
      <c r="QOT81" s="69"/>
      <c r="QOU81" s="70"/>
      <c r="QOV81" s="70"/>
      <c r="QOW81" s="70"/>
      <c r="QOX81" s="71"/>
      <c r="QOZ81" s="65"/>
      <c r="QPA81" s="69"/>
      <c r="QPB81" s="69"/>
      <c r="QPC81" s="70"/>
      <c r="QPD81" s="70"/>
      <c r="QPE81" s="70"/>
      <c r="QPF81" s="71"/>
      <c r="QPH81" s="65"/>
      <c r="QPI81" s="69"/>
      <c r="QPJ81" s="69"/>
      <c r="QPK81" s="70"/>
      <c r="QPL81" s="70"/>
      <c r="QPM81" s="70"/>
      <c r="QPN81" s="71"/>
      <c r="QPP81" s="65"/>
      <c r="QPQ81" s="69"/>
      <c r="QPR81" s="69"/>
      <c r="QPS81" s="70"/>
      <c r="QPT81" s="70"/>
      <c r="QPU81" s="70"/>
      <c r="QPV81" s="71"/>
      <c r="QPX81" s="65"/>
      <c r="QPY81" s="69"/>
      <c r="QPZ81" s="69"/>
      <c r="QQA81" s="70"/>
      <c r="QQB81" s="70"/>
      <c r="QQC81" s="70"/>
      <c r="QQD81" s="71"/>
      <c r="QQF81" s="65"/>
      <c r="QQG81" s="69"/>
      <c r="QQH81" s="69"/>
      <c r="QQI81" s="70"/>
      <c r="QQJ81" s="70"/>
      <c r="QQK81" s="70"/>
      <c r="QQL81" s="71"/>
      <c r="QQN81" s="65"/>
      <c r="QQO81" s="69"/>
      <c r="QQP81" s="69"/>
      <c r="QQQ81" s="70"/>
      <c r="QQR81" s="70"/>
      <c r="QQS81" s="70"/>
      <c r="QQT81" s="71"/>
      <c r="QQV81" s="65"/>
      <c r="QQW81" s="69"/>
      <c r="QQX81" s="69"/>
      <c r="QQY81" s="70"/>
      <c r="QQZ81" s="70"/>
      <c r="QRA81" s="70"/>
      <c r="QRB81" s="71"/>
      <c r="QRD81" s="65"/>
      <c r="QRE81" s="69"/>
      <c r="QRF81" s="69"/>
      <c r="QRG81" s="70"/>
      <c r="QRH81" s="70"/>
      <c r="QRI81" s="70"/>
      <c r="QRJ81" s="71"/>
      <c r="QRL81" s="65"/>
      <c r="QRM81" s="69"/>
      <c r="QRN81" s="69"/>
      <c r="QRO81" s="70"/>
      <c r="QRP81" s="70"/>
      <c r="QRQ81" s="70"/>
      <c r="QRR81" s="71"/>
      <c r="QRT81" s="65"/>
      <c r="QRU81" s="69"/>
      <c r="QRV81" s="69"/>
      <c r="QRW81" s="70"/>
      <c r="QRX81" s="70"/>
      <c r="QRY81" s="70"/>
      <c r="QRZ81" s="71"/>
      <c r="QSB81" s="65"/>
      <c r="QSC81" s="69"/>
      <c r="QSD81" s="69"/>
      <c r="QSE81" s="70"/>
      <c r="QSF81" s="70"/>
      <c r="QSG81" s="70"/>
      <c r="QSH81" s="71"/>
      <c r="QSJ81" s="65"/>
      <c r="QSK81" s="69"/>
      <c r="QSL81" s="69"/>
      <c r="QSM81" s="70"/>
      <c r="QSN81" s="70"/>
      <c r="QSO81" s="70"/>
      <c r="QSP81" s="71"/>
      <c r="QSR81" s="65"/>
      <c r="QSS81" s="69"/>
      <c r="QST81" s="69"/>
      <c r="QSU81" s="70"/>
      <c r="QSV81" s="70"/>
      <c r="QSW81" s="70"/>
      <c r="QSX81" s="71"/>
      <c r="QSZ81" s="65"/>
      <c r="QTA81" s="69"/>
      <c r="QTB81" s="69"/>
      <c r="QTC81" s="70"/>
      <c r="QTD81" s="70"/>
      <c r="QTE81" s="70"/>
      <c r="QTF81" s="71"/>
      <c r="QTH81" s="65"/>
      <c r="QTI81" s="69"/>
      <c r="QTJ81" s="69"/>
      <c r="QTK81" s="70"/>
      <c r="QTL81" s="70"/>
      <c r="QTM81" s="70"/>
      <c r="QTN81" s="71"/>
      <c r="QTP81" s="65"/>
      <c r="QTQ81" s="69"/>
      <c r="QTR81" s="69"/>
      <c r="QTS81" s="70"/>
      <c r="QTT81" s="70"/>
      <c r="QTU81" s="70"/>
      <c r="QTV81" s="71"/>
      <c r="QTX81" s="65"/>
      <c r="QTY81" s="69"/>
      <c r="QTZ81" s="69"/>
      <c r="QUA81" s="70"/>
      <c r="QUB81" s="70"/>
      <c r="QUC81" s="70"/>
      <c r="QUD81" s="71"/>
      <c r="QUF81" s="65"/>
      <c r="QUG81" s="69"/>
      <c r="QUH81" s="69"/>
      <c r="QUI81" s="70"/>
      <c r="QUJ81" s="70"/>
      <c r="QUK81" s="70"/>
      <c r="QUL81" s="71"/>
      <c r="QUN81" s="65"/>
      <c r="QUO81" s="69"/>
      <c r="QUP81" s="69"/>
      <c r="QUQ81" s="70"/>
      <c r="QUR81" s="70"/>
      <c r="QUS81" s="70"/>
      <c r="QUT81" s="71"/>
      <c r="QUV81" s="65"/>
      <c r="QUW81" s="69"/>
      <c r="QUX81" s="69"/>
      <c r="QUY81" s="70"/>
      <c r="QUZ81" s="70"/>
      <c r="QVA81" s="70"/>
      <c r="QVB81" s="71"/>
      <c r="QVD81" s="65"/>
      <c r="QVE81" s="69"/>
      <c r="QVF81" s="69"/>
      <c r="QVG81" s="70"/>
      <c r="QVH81" s="70"/>
      <c r="QVI81" s="70"/>
      <c r="QVJ81" s="71"/>
      <c r="QVL81" s="65"/>
      <c r="QVM81" s="69"/>
      <c r="QVN81" s="69"/>
      <c r="QVO81" s="70"/>
      <c r="QVP81" s="70"/>
      <c r="QVQ81" s="70"/>
      <c r="QVR81" s="71"/>
      <c r="QVT81" s="65"/>
      <c r="QVU81" s="69"/>
      <c r="QVV81" s="69"/>
      <c r="QVW81" s="70"/>
      <c r="QVX81" s="70"/>
      <c r="QVY81" s="70"/>
      <c r="QVZ81" s="71"/>
      <c r="QWB81" s="65"/>
      <c r="QWC81" s="69"/>
      <c r="QWD81" s="69"/>
      <c r="QWE81" s="70"/>
      <c r="QWF81" s="70"/>
      <c r="QWG81" s="70"/>
      <c r="QWH81" s="71"/>
      <c r="QWJ81" s="65"/>
      <c r="QWK81" s="69"/>
      <c r="QWL81" s="69"/>
      <c r="QWM81" s="70"/>
      <c r="QWN81" s="70"/>
      <c r="QWO81" s="70"/>
      <c r="QWP81" s="71"/>
      <c r="QWR81" s="65"/>
      <c r="QWS81" s="69"/>
      <c r="QWT81" s="69"/>
      <c r="QWU81" s="70"/>
      <c r="QWV81" s="70"/>
      <c r="QWW81" s="70"/>
      <c r="QWX81" s="71"/>
      <c r="QWZ81" s="65"/>
      <c r="QXA81" s="69"/>
      <c r="QXB81" s="69"/>
      <c r="QXC81" s="70"/>
      <c r="QXD81" s="70"/>
      <c r="QXE81" s="70"/>
      <c r="QXF81" s="71"/>
      <c r="QXH81" s="65"/>
      <c r="QXI81" s="69"/>
      <c r="QXJ81" s="69"/>
      <c r="QXK81" s="70"/>
      <c r="QXL81" s="70"/>
      <c r="QXM81" s="70"/>
      <c r="QXN81" s="71"/>
      <c r="QXP81" s="65"/>
      <c r="QXQ81" s="69"/>
      <c r="QXR81" s="69"/>
      <c r="QXS81" s="70"/>
      <c r="QXT81" s="70"/>
      <c r="QXU81" s="70"/>
      <c r="QXV81" s="71"/>
      <c r="QXX81" s="65"/>
      <c r="QXY81" s="69"/>
      <c r="QXZ81" s="69"/>
      <c r="QYA81" s="70"/>
      <c r="QYB81" s="70"/>
      <c r="QYC81" s="70"/>
      <c r="QYD81" s="71"/>
      <c r="QYF81" s="65"/>
      <c r="QYG81" s="69"/>
      <c r="QYH81" s="69"/>
      <c r="QYI81" s="70"/>
      <c r="QYJ81" s="70"/>
      <c r="QYK81" s="70"/>
      <c r="QYL81" s="71"/>
      <c r="QYN81" s="65"/>
      <c r="QYO81" s="69"/>
      <c r="QYP81" s="69"/>
      <c r="QYQ81" s="70"/>
      <c r="QYR81" s="70"/>
      <c r="QYS81" s="70"/>
      <c r="QYT81" s="71"/>
      <c r="QYV81" s="65"/>
      <c r="QYW81" s="69"/>
      <c r="QYX81" s="69"/>
      <c r="QYY81" s="70"/>
      <c r="QYZ81" s="70"/>
      <c r="QZA81" s="70"/>
      <c r="QZB81" s="71"/>
      <c r="QZD81" s="65"/>
      <c r="QZE81" s="69"/>
      <c r="QZF81" s="69"/>
      <c r="QZG81" s="70"/>
      <c r="QZH81" s="70"/>
      <c r="QZI81" s="70"/>
      <c r="QZJ81" s="71"/>
      <c r="QZL81" s="65"/>
      <c r="QZM81" s="69"/>
      <c r="QZN81" s="69"/>
      <c r="QZO81" s="70"/>
      <c r="QZP81" s="70"/>
      <c r="QZQ81" s="70"/>
      <c r="QZR81" s="71"/>
      <c r="QZT81" s="65"/>
      <c r="QZU81" s="69"/>
      <c r="QZV81" s="69"/>
      <c r="QZW81" s="70"/>
      <c r="QZX81" s="70"/>
      <c r="QZY81" s="70"/>
      <c r="QZZ81" s="71"/>
      <c r="RAB81" s="65"/>
      <c r="RAC81" s="69"/>
      <c r="RAD81" s="69"/>
      <c r="RAE81" s="70"/>
      <c r="RAF81" s="70"/>
      <c r="RAG81" s="70"/>
      <c r="RAH81" s="71"/>
      <c r="RAJ81" s="65"/>
      <c r="RAK81" s="69"/>
      <c r="RAL81" s="69"/>
      <c r="RAM81" s="70"/>
      <c r="RAN81" s="70"/>
      <c r="RAO81" s="70"/>
      <c r="RAP81" s="71"/>
      <c r="RAR81" s="65"/>
      <c r="RAS81" s="69"/>
      <c r="RAT81" s="69"/>
      <c r="RAU81" s="70"/>
      <c r="RAV81" s="70"/>
      <c r="RAW81" s="70"/>
      <c r="RAX81" s="71"/>
      <c r="RAZ81" s="65"/>
      <c r="RBA81" s="69"/>
      <c r="RBB81" s="69"/>
      <c r="RBC81" s="70"/>
      <c r="RBD81" s="70"/>
      <c r="RBE81" s="70"/>
      <c r="RBF81" s="71"/>
      <c r="RBH81" s="65"/>
      <c r="RBI81" s="69"/>
      <c r="RBJ81" s="69"/>
      <c r="RBK81" s="70"/>
      <c r="RBL81" s="70"/>
      <c r="RBM81" s="70"/>
      <c r="RBN81" s="71"/>
      <c r="RBP81" s="65"/>
      <c r="RBQ81" s="69"/>
      <c r="RBR81" s="69"/>
      <c r="RBS81" s="70"/>
      <c r="RBT81" s="70"/>
      <c r="RBU81" s="70"/>
      <c r="RBV81" s="71"/>
      <c r="RBX81" s="65"/>
      <c r="RBY81" s="69"/>
      <c r="RBZ81" s="69"/>
      <c r="RCA81" s="70"/>
      <c r="RCB81" s="70"/>
      <c r="RCC81" s="70"/>
      <c r="RCD81" s="71"/>
      <c r="RCF81" s="65"/>
      <c r="RCG81" s="69"/>
      <c r="RCH81" s="69"/>
      <c r="RCI81" s="70"/>
      <c r="RCJ81" s="70"/>
      <c r="RCK81" s="70"/>
      <c r="RCL81" s="71"/>
      <c r="RCN81" s="65"/>
      <c r="RCO81" s="69"/>
      <c r="RCP81" s="69"/>
      <c r="RCQ81" s="70"/>
      <c r="RCR81" s="70"/>
      <c r="RCS81" s="70"/>
      <c r="RCT81" s="71"/>
      <c r="RCV81" s="65"/>
      <c r="RCW81" s="69"/>
      <c r="RCX81" s="69"/>
      <c r="RCY81" s="70"/>
      <c r="RCZ81" s="70"/>
      <c r="RDA81" s="70"/>
      <c r="RDB81" s="71"/>
      <c r="RDD81" s="65"/>
      <c r="RDE81" s="69"/>
      <c r="RDF81" s="69"/>
      <c r="RDG81" s="70"/>
      <c r="RDH81" s="70"/>
      <c r="RDI81" s="70"/>
      <c r="RDJ81" s="71"/>
      <c r="RDL81" s="65"/>
      <c r="RDM81" s="69"/>
      <c r="RDN81" s="69"/>
      <c r="RDO81" s="70"/>
      <c r="RDP81" s="70"/>
      <c r="RDQ81" s="70"/>
      <c r="RDR81" s="71"/>
      <c r="RDT81" s="65"/>
      <c r="RDU81" s="69"/>
      <c r="RDV81" s="69"/>
      <c r="RDW81" s="70"/>
      <c r="RDX81" s="70"/>
      <c r="RDY81" s="70"/>
      <c r="RDZ81" s="71"/>
      <c r="REB81" s="65"/>
      <c r="REC81" s="69"/>
      <c r="RED81" s="69"/>
      <c r="REE81" s="70"/>
      <c r="REF81" s="70"/>
      <c r="REG81" s="70"/>
      <c r="REH81" s="71"/>
      <c r="REJ81" s="65"/>
      <c r="REK81" s="69"/>
      <c r="REL81" s="69"/>
      <c r="REM81" s="70"/>
      <c r="REN81" s="70"/>
      <c r="REO81" s="70"/>
      <c r="REP81" s="71"/>
      <c r="RER81" s="65"/>
      <c r="RES81" s="69"/>
      <c r="RET81" s="69"/>
      <c r="REU81" s="70"/>
      <c r="REV81" s="70"/>
      <c r="REW81" s="70"/>
      <c r="REX81" s="71"/>
      <c r="REZ81" s="65"/>
      <c r="RFA81" s="69"/>
      <c r="RFB81" s="69"/>
      <c r="RFC81" s="70"/>
      <c r="RFD81" s="70"/>
      <c r="RFE81" s="70"/>
      <c r="RFF81" s="71"/>
      <c r="RFH81" s="65"/>
      <c r="RFI81" s="69"/>
      <c r="RFJ81" s="69"/>
      <c r="RFK81" s="70"/>
      <c r="RFL81" s="70"/>
      <c r="RFM81" s="70"/>
      <c r="RFN81" s="71"/>
      <c r="RFP81" s="65"/>
      <c r="RFQ81" s="69"/>
      <c r="RFR81" s="69"/>
      <c r="RFS81" s="70"/>
      <c r="RFT81" s="70"/>
      <c r="RFU81" s="70"/>
      <c r="RFV81" s="71"/>
      <c r="RFX81" s="65"/>
      <c r="RFY81" s="69"/>
      <c r="RFZ81" s="69"/>
      <c r="RGA81" s="70"/>
      <c r="RGB81" s="70"/>
      <c r="RGC81" s="70"/>
      <c r="RGD81" s="71"/>
      <c r="RGF81" s="65"/>
      <c r="RGG81" s="69"/>
      <c r="RGH81" s="69"/>
      <c r="RGI81" s="70"/>
      <c r="RGJ81" s="70"/>
      <c r="RGK81" s="70"/>
      <c r="RGL81" s="71"/>
      <c r="RGN81" s="65"/>
      <c r="RGO81" s="69"/>
      <c r="RGP81" s="69"/>
      <c r="RGQ81" s="70"/>
      <c r="RGR81" s="70"/>
      <c r="RGS81" s="70"/>
      <c r="RGT81" s="71"/>
      <c r="RGV81" s="65"/>
      <c r="RGW81" s="69"/>
      <c r="RGX81" s="69"/>
      <c r="RGY81" s="70"/>
      <c r="RGZ81" s="70"/>
      <c r="RHA81" s="70"/>
      <c r="RHB81" s="71"/>
      <c r="RHD81" s="65"/>
      <c r="RHE81" s="69"/>
      <c r="RHF81" s="69"/>
      <c r="RHG81" s="70"/>
      <c r="RHH81" s="70"/>
      <c r="RHI81" s="70"/>
      <c r="RHJ81" s="71"/>
      <c r="RHL81" s="65"/>
      <c r="RHM81" s="69"/>
      <c r="RHN81" s="69"/>
      <c r="RHO81" s="70"/>
      <c r="RHP81" s="70"/>
      <c r="RHQ81" s="70"/>
      <c r="RHR81" s="71"/>
      <c r="RHT81" s="65"/>
      <c r="RHU81" s="69"/>
      <c r="RHV81" s="69"/>
      <c r="RHW81" s="70"/>
      <c r="RHX81" s="70"/>
      <c r="RHY81" s="70"/>
      <c r="RHZ81" s="71"/>
      <c r="RIB81" s="65"/>
      <c r="RIC81" s="69"/>
      <c r="RID81" s="69"/>
      <c r="RIE81" s="70"/>
      <c r="RIF81" s="70"/>
      <c r="RIG81" s="70"/>
      <c r="RIH81" s="71"/>
      <c r="RIJ81" s="65"/>
      <c r="RIK81" s="69"/>
      <c r="RIL81" s="69"/>
      <c r="RIM81" s="70"/>
      <c r="RIN81" s="70"/>
      <c r="RIO81" s="70"/>
      <c r="RIP81" s="71"/>
      <c r="RIR81" s="65"/>
      <c r="RIS81" s="69"/>
      <c r="RIT81" s="69"/>
      <c r="RIU81" s="70"/>
      <c r="RIV81" s="70"/>
      <c r="RIW81" s="70"/>
      <c r="RIX81" s="71"/>
      <c r="RIZ81" s="65"/>
      <c r="RJA81" s="69"/>
      <c r="RJB81" s="69"/>
      <c r="RJC81" s="70"/>
      <c r="RJD81" s="70"/>
      <c r="RJE81" s="70"/>
      <c r="RJF81" s="71"/>
      <c r="RJH81" s="65"/>
      <c r="RJI81" s="69"/>
      <c r="RJJ81" s="69"/>
      <c r="RJK81" s="70"/>
      <c r="RJL81" s="70"/>
      <c r="RJM81" s="70"/>
      <c r="RJN81" s="71"/>
      <c r="RJP81" s="65"/>
      <c r="RJQ81" s="69"/>
      <c r="RJR81" s="69"/>
      <c r="RJS81" s="70"/>
      <c r="RJT81" s="70"/>
      <c r="RJU81" s="70"/>
      <c r="RJV81" s="71"/>
      <c r="RJX81" s="65"/>
      <c r="RJY81" s="69"/>
      <c r="RJZ81" s="69"/>
      <c r="RKA81" s="70"/>
      <c r="RKB81" s="70"/>
      <c r="RKC81" s="70"/>
      <c r="RKD81" s="71"/>
      <c r="RKF81" s="65"/>
      <c r="RKG81" s="69"/>
      <c r="RKH81" s="69"/>
      <c r="RKI81" s="70"/>
      <c r="RKJ81" s="70"/>
      <c r="RKK81" s="70"/>
      <c r="RKL81" s="71"/>
      <c r="RKN81" s="65"/>
      <c r="RKO81" s="69"/>
      <c r="RKP81" s="69"/>
      <c r="RKQ81" s="70"/>
      <c r="RKR81" s="70"/>
      <c r="RKS81" s="70"/>
      <c r="RKT81" s="71"/>
      <c r="RKV81" s="65"/>
      <c r="RKW81" s="69"/>
      <c r="RKX81" s="69"/>
      <c r="RKY81" s="70"/>
      <c r="RKZ81" s="70"/>
      <c r="RLA81" s="70"/>
      <c r="RLB81" s="71"/>
      <c r="RLD81" s="65"/>
      <c r="RLE81" s="69"/>
      <c r="RLF81" s="69"/>
      <c r="RLG81" s="70"/>
      <c r="RLH81" s="70"/>
      <c r="RLI81" s="70"/>
      <c r="RLJ81" s="71"/>
      <c r="RLL81" s="65"/>
      <c r="RLM81" s="69"/>
      <c r="RLN81" s="69"/>
      <c r="RLO81" s="70"/>
      <c r="RLP81" s="70"/>
      <c r="RLQ81" s="70"/>
      <c r="RLR81" s="71"/>
      <c r="RLT81" s="65"/>
      <c r="RLU81" s="69"/>
      <c r="RLV81" s="69"/>
      <c r="RLW81" s="70"/>
      <c r="RLX81" s="70"/>
      <c r="RLY81" s="70"/>
      <c r="RLZ81" s="71"/>
      <c r="RMB81" s="65"/>
      <c r="RMC81" s="69"/>
      <c r="RMD81" s="69"/>
      <c r="RME81" s="70"/>
      <c r="RMF81" s="70"/>
      <c r="RMG81" s="70"/>
      <c r="RMH81" s="71"/>
      <c r="RMJ81" s="65"/>
      <c r="RMK81" s="69"/>
      <c r="RML81" s="69"/>
      <c r="RMM81" s="70"/>
      <c r="RMN81" s="70"/>
      <c r="RMO81" s="70"/>
      <c r="RMP81" s="71"/>
      <c r="RMR81" s="65"/>
      <c r="RMS81" s="69"/>
      <c r="RMT81" s="69"/>
      <c r="RMU81" s="70"/>
      <c r="RMV81" s="70"/>
      <c r="RMW81" s="70"/>
      <c r="RMX81" s="71"/>
      <c r="RMZ81" s="65"/>
      <c r="RNA81" s="69"/>
      <c r="RNB81" s="69"/>
      <c r="RNC81" s="70"/>
      <c r="RND81" s="70"/>
      <c r="RNE81" s="70"/>
      <c r="RNF81" s="71"/>
      <c r="RNH81" s="65"/>
      <c r="RNI81" s="69"/>
      <c r="RNJ81" s="69"/>
      <c r="RNK81" s="70"/>
      <c r="RNL81" s="70"/>
      <c r="RNM81" s="70"/>
      <c r="RNN81" s="71"/>
      <c r="RNP81" s="65"/>
      <c r="RNQ81" s="69"/>
      <c r="RNR81" s="69"/>
      <c r="RNS81" s="70"/>
      <c r="RNT81" s="70"/>
      <c r="RNU81" s="70"/>
      <c r="RNV81" s="71"/>
      <c r="RNX81" s="65"/>
      <c r="RNY81" s="69"/>
      <c r="RNZ81" s="69"/>
      <c r="ROA81" s="70"/>
      <c r="ROB81" s="70"/>
      <c r="ROC81" s="70"/>
      <c r="ROD81" s="71"/>
      <c r="ROF81" s="65"/>
      <c r="ROG81" s="69"/>
      <c r="ROH81" s="69"/>
      <c r="ROI81" s="70"/>
      <c r="ROJ81" s="70"/>
      <c r="ROK81" s="70"/>
      <c r="ROL81" s="71"/>
      <c r="RON81" s="65"/>
      <c r="ROO81" s="69"/>
      <c r="ROP81" s="69"/>
      <c r="ROQ81" s="70"/>
      <c r="ROR81" s="70"/>
      <c r="ROS81" s="70"/>
      <c r="ROT81" s="71"/>
      <c r="ROV81" s="65"/>
      <c r="ROW81" s="69"/>
      <c r="ROX81" s="69"/>
      <c r="ROY81" s="70"/>
      <c r="ROZ81" s="70"/>
      <c r="RPA81" s="70"/>
      <c r="RPB81" s="71"/>
      <c r="RPD81" s="65"/>
      <c r="RPE81" s="69"/>
      <c r="RPF81" s="69"/>
      <c r="RPG81" s="70"/>
      <c r="RPH81" s="70"/>
      <c r="RPI81" s="70"/>
      <c r="RPJ81" s="71"/>
      <c r="RPL81" s="65"/>
      <c r="RPM81" s="69"/>
      <c r="RPN81" s="69"/>
      <c r="RPO81" s="70"/>
      <c r="RPP81" s="70"/>
      <c r="RPQ81" s="70"/>
      <c r="RPR81" s="71"/>
      <c r="RPT81" s="65"/>
      <c r="RPU81" s="69"/>
      <c r="RPV81" s="69"/>
      <c r="RPW81" s="70"/>
      <c r="RPX81" s="70"/>
      <c r="RPY81" s="70"/>
      <c r="RPZ81" s="71"/>
      <c r="RQB81" s="65"/>
      <c r="RQC81" s="69"/>
      <c r="RQD81" s="69"/>
      <c r="RQE81" s="70"/>
      <c r="RQF81" s="70"/>
      <c r="RQG81" s="70"/>
      <c r="RQH81" s="71"/>
      <c r="RQJ81" s="65"/>
      <c r="RQK81" s="69"/>
      <c r="RQL81" s="69"/>
      <c r="RQM81" s="70"/>
      <c r="RQN81" s="70"/>
      <c r="RQO81" s="70"/>
      <c r="RQP81" s="71"/>
      <c r="RQR81" s="65"/>
      <c r="RQS81" s="69"/>
      <c r="RQT81" s="69"/>
      <c r="RQU81" s="70"/>
      <c r="RQV81" s="70"/>
      <c r="RQW81" s="70"/>
      <c r="RQX81" s="71"/>
      <c r="RQZ81" s="65"/>
      <c r="RRA81" s="69"/>
      <c r="RRB81" s="69"/>
      <c r="RRC81" s="70"/>
      <c r="RRD81" s="70"/>
      <c r="RRE81" s="70"/>
      <c r="RRF81" s="71"/>
      <c r="RRH81" s="65"/>
      <c r="RRI81" s="69"/>
      <c r="RRJ81" s="69"/>
      <c r="RRK81" s="70"/>
      <c r="RRL81" s="70"/>
      <c r="RRM81" s="70"/>
      <c r="RRN81" s="71"/>
      <c r="RRP81" s="65"/>
      <c r="RRQ81" s="69"/>
      <c r="RRR81" s="69"/>
      <c r="RRS81" s="70"/>
      <c r="RRT81" s="70"/>
      <c r="RRU81" s="70"/>
      <c r="RRV81" s="71"/>
      <c r="RRX81" s="65"/>
      <c r="RRY81" s="69"/>
      <c r="RRZ81" s="69"/>
      <c r="RSA81" s="70"/>
      <c r="RSB81" s="70"/>
      <c r="RSC81" s="70"/>
      <c r="RSD81" s="71"/>
      <c r="RSF81" s="65"/>
      <c r="RSG81" s="69"/>
      <c r="RSH81" s="69"/>
      <c r="RSI81" s="70"/>
      <c r="RSJ81" s="70"/>
      <c r="RSK81" s="70"/>
      <c r="RSL81" s="71"/>
      <c r="RSN81" s="65"/>
      <c r="RSO81" s="69"/>
      <c r="RSP81" s="69"/>
      <c r="RSQ81" s="70"/>
      <c r="RSR81" s="70"/>
      <c r="RSS81" s="70"/>
      <c r="RST81" s="71"/>
      <c r="RSV81" s="65"/>
      <c r="RSW81" s="69"/>
      <c r="RSX81" s="69"/>
      <c r="RSY81" s="70"/>
      <c r="RSZ81" s="70"/>
      <c r="RTA81" s="70"/>
      <c r="RTB81" s="71"/>
      <c r="RTD81" s="65"/>
      <c r="RTE81" s="69"/>
      <c r="RTF81" s="69"/>
      <c r="RTG81" s="70"/>
      <c r="RTH81" s="70"/>
      <c r="RTI81" s="70"/>
      <c r="RTJ81" s="71"/>
      <c r="RTL81" s="65"/>
      <c r="RTM81" s="69"/>
      <c r="RTN81" s="69"/>
      <c r="RTO81" s="70"/>
      <c r="RTP81" s="70"/>
      <c r="RTQ81" s="70"/>
      <c r="RTR81" s="71"/>
      <c r="RTT81" s="65"/>
      <c r="RTU81" s="69"/>
      <c r="RTV81" s="69"/>
      <c r="RTW81" s="70"/>
      <c r="RTX81" s="70"/>
      <c r="RTY81" s="70"/>
      <c r="RTZ81" s="71"/>
      <c r="RUB81" s="65"/>
      <c r="RUC81" s="69"/>
      <c r="RUD81" s="69"/>
      <c r="RUE81" s="70"/>
      <c r="RUF81" s="70"/>
      <c r="RUG81" s="70"/>
      <c r="RUH81" s="71"/>
      <c r="RUJ81" s="65"/>
      <c r="RUK81" s="69"/>
      <c r="RUL81" s="69"/>
      <c r="RUM81" s="70"/>
      <c r="RUN81" s="70"/>
      <c r="RUO81" s="70"/>
      <c r="RUP81" s="71"/>
      <c r="RUR81" s="65"/>
      <c r="RUS81" s="69"/>
      <c r="RUT81" s="69"/>
      <c r="RUU81" s="70"/>
      <c r="RUV81" s="70"/>
      <c r="RUW81" s="70"/>
      <c r="RUX81" s="71"/>
      <c r="RUZ81" s="65"/>
      <c r="RVA81" s="69"/>
      <c r="RVB81" s="69"/>
      <c r="RVC81" s="70"/>
      <c r="RVD81" s="70"/>
      <c r="RVE81" s="70"/>
      <c r="RVF81" s="71"/>
      <c r="RVH81" s="65"/>
      <c r="RVI81" s="69"/>
      <c r="RVJ81" s="69"/>
      <c r="RVK81" s="70"/>
      <c r="RVL81" s="70"/>
      <c r="RVM81" s="70"/>
      <c r="RVN81" s="71"/>
      <c r="RVP81" s="65"/>
      <c r="RVQ81" s="69"/>
      <c r="RVR81" s="69"/>
      <c r="RVS81" s="70"/>
      <c r="RVT81" s="70"/>
      <c r="RVU81" s="70"/>
      <c r="RVV81" s="71"/>
      <c r="RVX81" s="65"/>
      <c r="RVY81" s="69"/>
      <c r="RVZ81" s="69"/>
      <c r="RWA81" s="70"/>
      <c r="RWB81" s="70"/>
      <c r="RWC81" s="70"/>
      <c r="RWD81" s="71"/>
      <c r="RWF81" s="65"/>
      <c r="RWG81" s="69"/>
      <c r="RWH81" s="69"/>
      <c r="RWI81" s="70"/>
      <c r="RWJ81" s="70"/>
      <c r="RWK81" s="70"/>
      <c r="RWL81" s="71"/>
      <c r="RWN81" s="65"/>
      <c r="RWO81" s="69"/>
      <c r="RWP81" s="69"/>
      <c r="RWQ81" s="70"/>
      <c r="RWR81" s="70"/>
      <c r="RWS81" s="70"/>
      <c r="RWT81" s="71"/>
      <c r="RWV81" s="65"/>
      <c r="RWW81" s="69"/>
      <c r="RWX81" s="69"/>
      <c r="RWY81" s="70"/>
      <c r="RWZ81" s="70"/>
      <c r="RXA81" s="70"/>
      <c r="RXB81" s="71"/>
      <c r="RXD81" s="65"/>
      <c r="RXE81" s="69"/>
      <c r="RXF81" s="69"/>
      <c r="RXG81" s="70"/>
      <c r="RXH81" s="70"/>
      <c r="RXI81" s="70"/>
      <c r="RXJ81" s="71"/>
      <c r="RXL81" s="65"/>
      <c r="RXM81" s="69"/>
      <c r="RXN81" s="69"/>
      <c r="RXO81" s="70"/>
      <c r="RXP81" s="70"/>
      <c r="RXQ81" s="70"/>
      <c r="RXR81" s="71"/>
      <c r="RXT81" s="65"/>
      <c r="RXU81" s="69"/>
      <c r="RXV81" s="69"/>
      <c r="RXW81" s="70"/>
      <c r="RXX81" s="70"/>
      <c r="RXY81" s="70"/>
      <c r="RXZ81" s="71"/>
      <c r="RYB81" s="65"/>
      <c r="RYC81" s="69"/>
      <c r="RYD81" s="69"/>
      <c r="RYE81" s="70"/>
      <c r="RYF81" s="70"/>
      <c r="RYG81" s="70"/>
      <c r="RYH81" s="71"/>
      <c r="RYJ81" s="65"/>
      <c r="RYK81" s="69"/>
      <c r="RYL81" s="69"/>
      <c r="RYM81" s="70"/>
      <c r="RYN81" s="70"/>
      <c r="RYO81" s="70"/>
      <c r="RYP81" s="71"/>
      <c r="RYR81" s="65"/>
      <c r="RYS81" s="69"/>
      <c r="RYT81" s="69"/>
      <c r="RYU81" s="70"/>
      <c r="RYV81" s="70"/>
      <c r="RYW81" s="70"/>
      <c r="RYX81" s="71"/>
      <c r="RYZ81" s="65"/>
      <c r="RZA81" s="69"/>
      <c r="RZB81" s="69"/>
      <c r="RZC81" s="70"/>
      <c r="RZD81" s="70"/>
      <c r="RZE81" s="70"/>
      <c r="RZF81" s="71"/>
      <c r="RZH81" s="65"/>
      <c r="RZI81" s="69"/>
      <c r="RZJ81" s="69"/>
      <c r="RZK81" s="70"/>
      <c r="RZL81" s="70"/>
      <c r="RZM81" s="70"/>
      <c r="RZN81" s="71"/>
      <c r="RZP81" s="65"/>
      <c r="RZQ81" s="69"/>
      <c r="RZR81" s="69"/>
      <c r="RZS81" s="70"/>
      <c r="RZT81" s="70"/>
      <c r="RZU81" s="70"/>
      <c r="RZV81" s="71"/>
      <c r="RZX81" s="65"/>
      <c r="RZY81" s="69"/>
      <c r="RZZ81" s="69"/>
      <c r="SAA81" s="70"/>
      <c r="SAB81" s="70"/>
      <c r="SAC81" s="70"/>
      <c r="SAD81" s="71"/>
      <c r="SAF81" s="65"/>
      <c r="SAG81" s="69"/>
      <c r="SAH81" s="69"/>
      <c r="SAI81" s="70"/>
      <c r="SAJ81" s="70"/>
      <c r="SAK81" s="70"/>
      <c r="SAL81" s="71"/>
      <c r="SAN81" s="65"/>
      <c r="SAO81" s="69"/>
      <c r="SAP81" s="69"/>
      <c r="SAQ81" s="70"/>
      <c r="SAR81" s="70"/>
      <c r="SAS81" s="70"/>
      <c r="SAT81" s="71"/>
      <c r="SAV81" s="65"/>
      <c r="SAW81" s="69"/>
      <c r="SAX81" s="69"/>
      <c r="SAY81" s="70"/>
      <c r="SAZ81" s="70"/>
      <c r="SBA81" s="70"/>
      <c r="SBB81" s="71"/>
      <c r="SBD81" s="65"/>
      <c r="SBE81" s="69"/>
      <c r="SBF81" s="69"/>
      <c r="SBG81" s="70"/>
      <c r="SBH81" s="70"/>
      <c r="SBI81" s="70"/>
      <c r="SBJ81" s="71"/>
      <c r="SBL81" s="65"/>
      <c r="SBM81" s="69"/>
      <c r="SBN81" s="69"/>
      <c r="SBO81" s="70"/>
      <c r="SBP81" s="70"/>
      <c r="SBQ81" s="70"/>
      <c r="SBR81" s="71"/>
      <c r="SBT81" s="65"/>
      <c r="SBU81" s="69"/>
      <c r="SBV81" s="69"/>
      <c r="SBW81" s="70"/>
      <c r="SBX81" s="70"/>
      <c r="SBY81" s="70"/>
      <c r="SBZ81" s="71"/>
      <c r="SCB81" s="65"/>
      <c r="SCC81" s="69"/>
      <c r="SCD81" s="69"/>
      <c r="SCE81" s="70"/>
      <c r="SCF81" s="70"/>
      <c r="SCG81" s="70"/>
      <c r="SCH81" s="71"/>
      <c r="SCJ81" s="65"/>
      <c r="SCK81" s="69"/>
      <c r="SCL81" s="69"/>
      <c r="SCM81" s="70"/>
      <c r="SCN81" s="70"/>
      <c r="SCO81" s="70"/>
      <c r="SCP81" s="71"/>
      <c r="SCR81" s="65"/>
      <c r="SCS81" s="69"/>
      <c r="SCT81" s="69"/>
      <c r="SCU81" s="70"/>
      <c r="SCV81" s="70"/>
      <c r="SCW81" s="70"/>
      <c r="SCX81" s="71"/>
      <c r="SCZ81" s="65"/>
      <c r="SDA81" s="69"/>
      <c r="SDB81" s="69"/>
      <c r="SDC81" s="70"/>
      <c r="SDD81" s="70"/>
      <c r="SDE81" s="70"/>
      <c r="SDF81" s="71"/>
      <c r="SDH81" s="65"/>
      <c r="SDI81" s="69"/>
      <c r="SDJ81" s="69"/>
      <c r="SDK81" s="70"/>
      <c r="SDL81" s="70"/>
      <c r="SDM81" s="70"/>
      <c r="SDN81" s="71"/>
      <c r="SDP81" s="65"/>
      <c r="SDQ81" s="69"/>
      <c r="SDR81" s="69"/>
      <c r="SDS81" s="70"/>
      <c r="SDT81" s="70"/>
      <c r="SDU81" s="70"/>
      <c r="SDV81" s="71"/>
      <c r="SDX81" s="65"/>
      <c r="SDY81" s="69"/>
      <c r="SDZ81" s="69"/>
      <c r="SEA81" s="70"/>
      <c r="SEB81" s="70"/>
      <c r="SEC81" s="70"/>
      <c r="SED81" s="71"/>
      <c r="SEF81" s="65"/>
      <c r="SEG81" s="69"/>
      <c r="SEH81" s="69"/>
      <c r="SEI81" s="70"/>
      <c r="SEJ81" s="70"/>
      <c r="SEK81" s="70"/>
      <c r="SEL81" s="71"/>
      <c r="SEN81" s="65"/>
      <c r="SEO81" s="69"/>
      <c r="SEP81" s="69"/>
      <c r="SEQ81" s="70"/>
      <c r="SER81" s="70"/>
      <c r="SES81" s="70"/>
      <c r="SET81" s="71"/>
      <c r="SEV81" s="65"/>
      <c r="SEW81" s="69"/>
      <c r="SEX81" s="69"/>
      <c r="SEY81" s="70"/>
      <c r="SEZ81" s="70"/>
      <c r="SFA81" s="70"/>
      <c r="SFB81" s="71"/>
      <c r="SFD81" s="65"/>
      <c r="SFE81" s="69"/>
      <c r="SFF81" s="69"/>
      <c r="SFG81" s="70"/>
      <c r="SFH81" s="70"/>
      <c r="SFI81" s="70"/>
      <c r="SFJ81" s="71"/>
      <c r="SFL81" s="65"/>
      <c r="SFM81" s="69"/>
      <c r="SFN81" s="69"/>
      <c r="SFO81" s="70"/>
      <c r="SFP81" s="70"/>
      <c r="SFQ81" s="70"/>
      <c r="SFR81" s="71"/>
      <c r="SFT81" s="65"/>
      <c r="SFU81" s="69"/>
      <c r="SFV81" s="69"/>
      <c r="SFW81" s="70"/>
      <c r="SFX81" s="70"/>
      <c r="SFY81" s="70"/>
      <c r="SFZ81" s="71"/>
      <c r="SGB81" s="65"/>
      <c r="SGC81" s="69"/>
      <c r="SGD81" s="69"/>
      <c r="SGE81" s="70"/>
      <c r="SGF81" s="70"/>
      <c r="SGG81" s="70"/>
      <c r="SGH81" s="71"/>
      <c r="SGJ81" s="65"/>
      <c r="SGK81" s="69"/>
      <c r="SGL81" s="69"/>
      <c r="SGM81" s="70"/>
      <c r="SGN81" s="70"/>
      <c r="SGO81" s="70"/>
      <c r="SGP81" s="71"/>
      <c r="SGR81" s="65"/>
      <c r="SGS81" s="69"/>
      <c r="SGT81" s="69"/>
      <c r="SGU81" s="70"/>
      <c r="SGV81" s="70"/>
      <c r="SGW81" s="70"/>
      <c r="SGX81" s="71"/>
      <c r="SGZ81" s="65"/>
      <c r="SHA81" s="69"/>
      <c r="SHB81" s="69"/>
      <c r="SHC81" s="70"/>
      <c r="SHD81" s="70"/>
      <c r="SHE81" s="70"/>
      <c r="SHF81" s="71"/>
      <c r="SHH81" s="65"/>
      <c r="SHI81" s="69"/>
      <c r="SHJ81" s="69"/>
      <c r="SHK81" s="70"/>
      <c r="SHL81" s="70"/>
      <c r="SHM81" s="70"/>
      <c r="SHN81" s="71"/>
      <c r="SHP81" s="65"/>
      <c r="SHQ81" s="69"/>
      <c r="SHR81" s="69"/>
      <c r="SHS81" s="70"/>
      <c r="SHT81" s="70"/>
      <c r="SHU81" s="70"/>
      <c r="SHV81" s="71"/>
      <c r="SHX81" s="65"/>
      <c r="SHY81" s="69"/>
      <c r="SHZ81" s="69"/>
      <c r="SIA81" s="70"/>
      <c r="SIB81" s="70"/>
      <c r="SIC81" s="70"/>
      <c r="SID81" s="71"/>
      <c r="SIF81" s="65"/>
      <c r="SIG81" s="69"/>
      <c r="SIH81" s="69"/>
      <c r="SII81" s="70"/>
      <c r="SIJ81" s="70"/>
      <c r="SIK81" s="70"/>
      <c r="SIL81" s="71"/>
      <c r="SIN81" s="65"/>
      <c r="SIO81" s="69"/>
      <c r="SIP81" s="69"/>
      <c r="SIQ81" s="70"/>
      <c r="SIR81" s="70"/>
      <c r="SIS81" s="70"/>
      <c r="SIT81" s="71"/>
      <c r="SIV81" s="65"/>
      <c r="SIW81" s="69"/>
      <c r="SIX81" s="69"/>
      <c r="SIY81" s="70"/>
      <c r="SIZ81" s="70"/>
      <c r="SJA81" s="70"/>
      <c r="SJB81" s="71"/>
      <c r="SJD81" s="65"/>
      <c r="SJE81" s="69"/>
      <c r="SJF81" s="69"/>
      <c r="SJG81" s="70"/>
      <c r="SJH81" s="70"/>
      <c r="SJI81" s="70"/>
      <c r="SJJ81" s="71"/>
      <c r="SJL81" s="65"/>
      <c r="SJM81" s="69"/>
      <c r="SJN81" s="69"/>
      <c r="SJO81" s="70"/>
      <c r="SJP81" s="70"/>
      <c r="SJQ81" s="70"/>
      <c r="SJR81" s="71"/>
      <c r="SJT81" s="65"/>
      <c r="SJU81" s="69"/>
      <c r="SJV81" s="69"/>
      <c r="SJW81" s="70"/>
      <c r="SJX81" s="70"/>
      <c r="SJY81" s="70"/>
      <c r="SJZ81" s="71"/>
      <c r="SKB81" s="65"/>
      <c r="SKC81" s="69"/>
      <c r="SKD81" s="69"/>
      <c r="SKE81" s="70"/>
      <c r="SKF81" s="70"/>
      <c r="SKG81" s="70"/>
      <c r="SKH81" s="71"/>
      <c r="SKJ81" s="65"/>
      <c r="SKK81" s="69"/>
      <c r="SKL81" s="69"/>
      <c r="SKM81" s="70"/>
      <c r="SKN81" s="70"/>
      <c r="SKO81" s="70"/>
      <c r="SKP81" s="71"/>
      <c r="SKR81" s="65"/>
      <c r="SKS81" s="69"/>
      <c r="SKT81" s="69"/>
      <c r="SKU81" s="70"/>
      <c r="SKV81" s="70"/>
      <c r="SKW81" s="70"/>
      <c r="SKX81" s="71"/>
      <c r="SKZ81" s="65"/>
      <c r="SLA81" s="69"/>
      <c r="SLB81" s="69"/>
      <c r="SLC81" s="70"/>
      <c r="SLD81" s="70"/>
      <c r="SLE81" s="70"/>
      <c r="SLF81" s="71"/>
      <c r="SLH81" s="65"/>
      <c r="SLI81" s="69"/>
      <c r="SLJ81" s="69"/>
      <c r="SLK81" s="70"/>
      <c r="SLL81" s="70"/>
      <c r="SLM81" s="70"/>
      <c r="SLN81" s="71"/>
      <c r="SLP81" s="65"/>
      <c r="SLQ81" s="69"/>
      <c r="SLR81" s="69"/>
      <c r="SLS81" s="70"/>
      <c r="SLT81" s="70"/>
      <c r="SLU81" s="70"/>
      <c r="SLV81" s="71"/>
      <c r="SLX81" s="65"/>
      <c r="SLY81" s="69"/>
      <c r="SLZ81" s="69"/>
      <c r="SMA81" s="70"/>
      <c r="SMB81" s="70"/>
      <c r="SMC81" s="70"/>
      <c r="SMD81" s="71"/>
      <c r="SMF81" s="65"/>
      <c r="SMG81" s="69"/>
      <c r="SMH81" s="69"/>
      <c r="SMI81" s="70"/>
      <c r="SMJ81" s="70"/>
      <c r="SMK81" s="70"/>
      <c r="SML81" s="71"/>
      <c r="SMN81" s="65"/>
      <c r="SMO81" s="69"/>
      <c r="SMP81" s="69"/>
      <c r="SMQ81" s="70"/>
      <c r="SMR81" s="70"/>
      <c r="SMS81" s="70"/>
      <c r="SMT81" s="71"/>
      <c r="SMV81" s="65"/>
      <c r="SMW81" s="69"/>
      <c r="SMX81" s="69"/>
      <c r="SMY81" s="70"/>
      <c r="SMZ81" s="70"/>
      <c r="SNA81" s="70"/>
      <c r="SNB81" s="71"/>
      <c r="SND81" s="65"/>
      <c r="SNE81" s="69"/>
      <c r="SNF81" s="69"/>
      <c r="SNG81" s="70"/>
      <c r="SNH81" s="70"/>
      <c r="SNI81" s="70"/>
      <c r="SNJ81" s="71"/>
      <c r="SNL81" s="65"/>
      <c r="SNM81" s="69"/>
      <c r="SNN81" s="69"/>
      <c r="SNO81" s="70"/>
      <c r="SNP81" s="70"/>
      <c r="SNQ81" s="70"/>
      <c r="SNR81" s="71"/>
      <c r="SNT81" s="65"/>
      <c r="SNU81" s="69"/>
      <c r="SNV81" s="69"/>
      <c r="SNW81" s="70"/>
      <c r="SNX81" s="70"/>
      <c r="SNY81" s="70"/>
      <c r="SNZ81" s="71"/>
      <c r="SOB81" s="65"/>
      <c r="SOC81" s="69"/>
      <c r="SOD81" s="69"/>
      <c r="SOE81" s="70"/>
      <c r="SOF81" s="70"/>
      <c r="SOG81" s="70"/>
      <c r="SOH81" s="71"/>
      <c r="SOJ81" s="65"/>
      <c r="SOK81" s="69"/>
      <c r="SOL81" s="69"/>
      <c r="SOM81" s="70"/>
      <c r="SON81" s="70"/>
      <c r="SOO81" s="70"/>
      <c r="SOP81" s="71"/>
      <c r="SOR81" s="65"/>
      <c r="SOS81" s="69"/>
      <c r="SOT81" s="69"/>
      <c r="SOU81" s="70"/>
      <c r="SOV81" s="70"/>
      <c r="SOW81" s="70"/>
      <c r="SOX81" s="71"/>
      <c r="SOZ81" s="65"/>
      <c r="SPA81" s="69"/>
      <c r="SPB81" s="69"/>
      <c r="SPC81" s="70"/>
      <c r="SPD81" s="70"/>
      <c r="SPE81" s="70"/>
      <c r="SPF81" s="71"/>
      <c r="SPH81" s="65"/>
      <c r="SPI81" s="69"/>
      <c r="SPJ81" s="69"/>
      <c r="SPK81" s="70"/>
      <c r="SPL81" s="70"/>
      <c r="SPM81" s="70"/>
      <c r="SPN81" s="71"/>
      <c r="SPP81" s="65"/>
      <c r="SPQ81" s="69"/>
      <c r="SPR81" s="69"/>
      <c r="SPS81" s="70"/>
      <c r="SPT81" s="70"/>
      <c r="SPU81" s="70"/>
      <c r="SPV81" s="71"/>
      <c r="SPX81" s="65"/>
      <c r="SPY81" s="69"/>
      <c r="SPZ81" s="69"/>
      <c r="SQA81" s="70"/>
      <c r="SQB81" s="70"/>
      <c r="SQC81" s="70"/>
      <c r="SQD81" s="71"/>
      <c r="SQF81" s="65"/>
      <c r="SQG81" s="69"/>
      <c r="SQH81" s="69"/>
      <c r="SQI81" s="70"/>
      <c r="SQJ81" s="70"/>
      <c r="SQK81" s="70"/>
      <c r="SQL81" s="71"/>
      <c r="SQN81" s="65"/>
      <c r="SQO81" s="69"/>
      <c r="SQP81" s="69"/>
      <c r="SQQ81" s="70"/>
      <c r="SQR81" s="70"/>
      <c r="SQS81" s="70"/>
      <c r="SQT81" s="71"/>
      <c r="SQV81" s="65"/>
      <c r="SQW81" s="69"/>
      <c r="SQX81" s="69"/>
      <c r="SQY81" s="70"/>
      <c r="SQZ81" s="70"/>
      <c r="SRA81" s="70"/>
      <c r="SRB81" s="71"/>
      <c r="SRD81" s="65"/>
      <c r="SRE81" s="69"/>
      <c r="SRF81" s="69"/>
      <c r="SRG81" s="70"/>
      <c r="SRH81" s="70"/>
      <c r="SRI81" s="70"/>
      <c r="SRJ81" s="71"/>
      <c r="SRL81" s="65"/>
      <c r="SRM81" s="69"/>
      <c r="SRN81" s="69"/>
      <c r="SRO81" s="70"/>
      <c r="SRP81" s="70"/>
      <c r="SRQ81" s="70"/>
      <c r="SRR81" s="71"/>
      <c r="SRT81" s="65"/>
      <c r="SRU81" s="69"/>
      <c r="SRV81" s="69"/>
      <c r="SRW81" s="70"/>
      <c r="SRX81" s="70"/>
      <c r="SRY81" s="70"/>
      <c r="SRZ81" s="71"/>
      <c r="SSB81" s="65"/>
      <c r="SSC81" s="69"/>
      <c r="SSD81" s="69"/>
      <c r="SSE81" s="70"/>
      <c r="SSF81" s="70"/>
      <c r="SSG81" s="70"/>
      <c r="SSH81" s="71"/>
      <c r="SSJ81" s="65"/>
      <c r="SSK81" s="69"/>
      <c r="SSL81" s="69"/>
      <c r="SSM81" s="70"/>
      <c r="SSN81" s="70"/>
      <c r="SSO81" s="70"/>
      <c r="SSP81" s="71"/>
      <c r="SSR81" s="65"/>
      <c r="SSS81" s="69"/>
      <c r="SST81" s="69"/>
      <c r="SSU81" s="70"/>
      <c r="SSV81" s="70"/>
      <c r="SSW81" s="70"/>
      <c r="SSX81" s="71"/>
      <c r="SSZ81" s="65"/>
      <c r="STA81" s="69"/>
      <c r="STB81" s="69"/>
      <c r="STC81" s="70"/>
      <c r="STD81" s="70"/>
      <c r="STE81" s="70"/>
      <c r="STF81" s="71"/>
      <c r="STH81" s="65"/>
      <c r="STI81" s="69"/>
      <c r="STJ81" s="69"/>
      <c r="STK81" s="70"/>
      <c r="STL81" s="70"/>
      <c r="STM81" s="70"/>
      <c r="STN81" s="71"/>
      <c r="STP81" s="65"/>
      <c r="STQ81" s="69"/>
      <c r="STR81" s="69"/>
      <c r="STS81" s="70"/>
      <c r="STT81" s="70"/>
      <c r="STU81" s="70"/>
      <c r="STV81" s="71"/>
      <c r="STX81" s="65"/>
      <c r="STY81" s="69"/>
      <c r="STZ81" s="69"/>
      <c r="SUA81" s="70"/>
      <c r="SUB81" s="70"/>
      <c r="SUC81" s="70"/>
      <c r="SUD81" s="71"/>
      <c r="SUF81" s="65"/>
      <c r="SUG81" s="69"/>
      <c r="SUH81" s="69"/>
      <c r="SUI81" s="70"/>
      <c r="SUJ81" s="70"/>
      <c r="SUK81" s="70"/>
      <c r="SUL81" s="71"/>
      <c r="SUN81" s="65"/>
      <c r="SUO81" s="69"/>
      <c r="SUP81" s="69"/>
      <c r="SUQ81" s="70"/>
      <c r="SUR81" s="70"/>
      <c r="SUS81" s="70"/>
      <c r="SUT81" s="71"/>
      <c r="SUV81" s="65"/>
      <c r="SUW81" s="69"/>
      <c r="SUX81" s="69"/>
      <c r="SUY81" s="70"/>
      <c r="SUZ81" s="70"/>
      <c r="SVA81" s="70"/>
      <c r="SVB81" s="71"/>
      <c r="SVD81" s="65"/>
      <c r="SVE81" s="69"/>
      <c r="SVF81" s="69"/>
      <c r="SVG81" s="70"/>
      <c r="SVH81" s="70"/>
      <c r="SVI81" s="70"/>
      <c r="SVJ81" s="71"/>
      <c r="SVL81" s="65"/>
      <c r="SVM81" s="69"/>
      <c r="SVN81" s="69"/>
      <c r="SVO81" s="70"/>
      <c r="SVP81" s="70"/>
      <c r="SVQ81" s="70"/>
      <c r="SVR81" s="71"/>
      <c r="SVT81" s="65"/>
      <c r="SVU81" s="69"/>
      <c r="SVV81" s="69"/>
      <c r="SVW81" s="70"/>
      <c r="SVX81" s="70"/>
      <c r="SVY81" s="70"/>
      <c r="SVZ81" s="71"/>
      <c r="SWB81" s="65"/>
      <c r="SWC81" s="69"/>
      <c r="SWD81" s="69"/>
      <c r="SWE81" s="70"/>
      <c r="SWF81" s="70"/>
      <c r="SWG81" s="70"/>
      <c r="SWH81" s="71"/>
      <c r="SWJ81" s="65"/>
      <c r="SWK81" s="69"/>
      <c r="SWL81" s="69"/>
      <c r="SWM81" s="70"/>
      <c r="SWN81" s="70"/>
      <c r="SWO81" s="70"/>
      <c r="SWP81" s="71"/>
      <c r="SWR81" s="65"/>
      <c r="SWS81" s="69"/>
      <c r="SWT81" s="69"/>
      <c r="SWU81" s="70"/>
      <c r="SWV81" s="70"/>
      <c r="SWW81" s="70"/>
      <c r="SWX81" s="71"/>
      <c r="SWZ81" s="65"/>
      <c r="SXA81" s="69"/>
      <c r="SXB81" s="69"/>
      <c r="SXC81" s="70"/>
      <c r="SXD81" s="70"/>
      <c r="SXE81" s="70"/>
      <c r="SXF81" s="71"/>
      <c r="SXH81" s="65"/>
      <c r="SXI81" s="69"/>
      <c r="SXJ81" s="69"/>
      <c r="SXK81" s="70"/>
      <c r="SXL81" s="70"/>
      <c r="SXM81" s="70"/>
      <c r="SXN81" s="71"/>
      <c r="SXP81" s="65"/>
      <c r="SXQ81" s="69"/>
      <c r="SXR81" s="69"/>
      <c r="SXS81" s="70"/>
      <c r="SXT81" s="70"/>
      <c r="SXU81" s="70"/>
      <c r="SXV81" s="71"/>
      <c r="SXX81" s="65"/>
      <c r="SXY81" s="69"/>
      <c r="SXZ81" s="69"/>
      <c r="SYA81" s="70"/>
      <c r="SYB81" s="70"/>
      <c r="SYC81" s="70"/>
      <c r="SYD81" s="71"/>
      <c r="SYF81" s="65"/>
      <c r="SYG81" s="69"/>
      <c r="SYH81" s="69"/>
      <c r="SYI81" s="70"/>
      <c r="SYJ81" s="70"/>
      <c r="SYK81" s="70"/>
      <c r="SYL81" s="71"/>
      <c r="SYN81" s="65"/>
      <c r="SYO81" s="69"/>
      <c r="SYP81" s="69"/>
      <c r="SYQ81" s="70"/>
      <c r="SYR81" s="70"/>
      <c r="SYS81" s="70"/>
      <c r="SYT81" s="71"/>
      <c r="SYV81" s="65"/>
      <c r="SYW81" s="69"/>
      <c r="SYX81" s="69"/>
      <c r="SYY81" s="70"/>
      <c r="SYZ81" s="70"/>
      <c r="SZA81" s="70"/>
      <c r="SZB81" s="71"/>
      <c r="SZD81" s="65"/>
      <c r="SZE81" s="69"/>
      <c r="SZF81" s="69"/>
      <c r="SZG81" s="70"/>
      <c r="SZH81" s="70"/>
      <c r="SZI81" s="70"/>
      <c r="SZJ81" s="71"/>
      <c r="SZL81" s="65"/>
      <c r="SZM81" s="69"/>
      <c r="SZN81" s="69"/>
      <c r="SZO81" s="70"/>
      <c r="SZP81" s="70"/>
      <c r="SZQ81" s="70"/>
      <c r="SZR81" s="71"/>
      <c r="SZT81" s="65"/>
      <c r="SZU81" s="69"/>
      <c r="SZV81" s="69"/>
      <c r="SZW81" s="70"/>
      <c r="SZX81" s="70"/>
      <c r="SZY81" s="70"/>
      <c r="SZZ81" s="71"/>
      <c r="TAB81" s="65"/>
      <c r="TAC81" s="69"/>
      <c r="TAD81" s="69"/>
      <c r="TAE81" s="70"/>
      <c r="TAF81" s="70"/>
      <c r="TAG81" s="70"/>
      <c r="TAH81" s="71"/>
      <c r="TAJ81" s="65"/>
      <c r="TAK81" s="69"/>
      <c r="TAL81" s="69"/>
      <c r="TAM81" s="70"/>
      <c r="TAN81" s="70"/>
      <c r="TAO81" s="70"/>
      <c r="TAP81" s="71"/>
      <c r="TAR81" s="65"/>
      <c r="TAS81" s="69"/>
      <c r="TAT81" s="69"/>
      <c r="TAU81" s="70"/>
      <c r="TAV81" s="70"/>
      <c r="TAW81" s="70"/>
      <c r="TAX81" s="71"/>
      <c r="TAZ81" s="65"/>
      <c r="TBA81" s="69"/>
      <c r="TBB81" s="69"/>
      <c r="TBC81" s="70"/>
      <c r="TBD81" s="70"/>
      <c r="TBE81" s="70"/>
      <c r="TBF81" s="71"/>
      <c r="TBH81" s="65"/>
      <c r="TBI81" s="69"/>
      <c r="TBJ81" s="69"/>
      <c r="TBK81" s="70"/>
      <c r="TBL81" s="70"/>
      <c r="TBM81" s="70"/>
      <c r="TBN81" s="71"/>
      <c r="TBP81" s="65"/>
      <c r="TBQ81" s="69"/>
      <c r="TBR81" s="69"/>
      <c r="TBS81" s="70"/>
      <c r="TBT81" s="70"/>
      <c r="TBU81" s="70"/>
      <c r="TBV81" s="71"/>
      <c r="TBX81" s="65"/>
      <c r="TBY81" s="69"/>
      <c r="TBZ81" s="69"/>
      <c r="TCA81" s="70"/>
      <c r="TCB81" s="70"/>
      <c r="TCC81" s="70"/>
      <c r="TCD81" s="71"/>
      <c r="TCF81" s="65"/>
      <c r="TCG81" s="69"/>
      <c r="TCH81" s="69"/>
      <c r="TCI81" s="70"/>
      <c r="TCJ81" s="70"/>
      <c r="TCK81" s="70"/>
      <c r="TCL81" s="71"/>
      <c r="TCN81" s="65"/>
      <c r="TCO81" s="69"/>
      <c r="TCP81" s="69"/>
      <c r="TCQ81" s="70"/>
      <c r="TCR81" s="70"/>
      <c r="TCS81" s="70"/>
      <c r="TCT81" s="71"/>
      <c r="TCV81" s="65"/>
      <c r="TCW81" s="69"/>
      <c r="TCX81" s="69"/>
      <c r="TCY81" s="70"/>
      <c r="TCZ81" s="70"/>
      <c r="TDA81" s="70"/>
      <c r="TDB81" s="71"/>
      <c r="TDD81" s="65"/>
      <c r="TDE81" s="69"/>
      <c r="TDF81" s="69"/>
      <c r="TDG81" s="70"/>
      <c r="TDH81" s="70"/>
      <c r="TDI81" s="70"/>
      <c r="TDJ81" s="71"/>
      <c r="TDL81" s="65"/>
      <c r="TDM81" s="69"/>
      <c r="TDN81" s="69"/>
      <c r="TDO81" s="70"/>
      <c r="TDP81" s="70"/>
      <c r="TDQ81" s="70"/>
      <c r="TDR81" s="71"/>
      <c r="TDT81" s="65"/>
      <c r="TDU81" s="69"/>
      <c r="TDV81" s="69"/>
      <c r="TDW81" s="70"/>
      <c r="TDX81" s="70"/>
      <c r="TDY81" s="70"/>
      <c r="TDZ81" s="71"/>
      <c r="TEB81" s="65"/>
      <c r="TEC81" s="69"/>
      <c r="TED81" s="69"/>
      <c r="TEE81" s="70"/>
      <c r="TEF81" s="70"/>
      <c r="TEG81" s="70"/>
      <c r="TEH81" s="71"/>
      <c r="TEJ81" s="65"/>
      <c r="TEK81" s="69"/>
      <c r="TEL81" s="69"/>
      <c r="TEM81" s="70"/>
      <c r="TEN81" s="70"/>
      <c r="TEO81" s="70"/>
      <c r="TEP81" s="71"/>
      <c r="TER81" s="65"/>
      <c r="TES81" s="69"/>
      <c r="TET81" s="69"/>
      <c r="TEU81" s="70"/>
      <c r="TEV81" s="70"/>
      <c r="TEW81" s="70"/>
      <c r="TEX81" s="71"/>
      <c r="TEZ81" s="65"/>
      <c r="TFA81" s="69"/>
      <c r="TFB81" s="69"/>
      <c r="TFC81" s="70"/>
      <c r="TFD81" s="70"/>
      <c r="TFE81" s="70"/>
      <c r="TFF81" s="71"/>
      <c r="TFH81" s="65"/>
      <c r="TFI81" s="69"/>
      <c r="TFJ81" s="69"/>
      <c r="TFK81" s="70"/>
      <c r="TFL81" s="70"/>
      <c r="TFM81" s="70"/>
      <c r="TFN81" s="71"/>
      <c r="TFP81" s="65"/>
      <c r="TFQ81" s="69"/>
      <c r="TFR81" s="69"/>
      <c r="TFS81" s="70"/>
      <c r="TFT81" s="70"/>
      <c r="TFU81" s="70"/>
      <c r="TFV81" s="71"/>
      <c r="TFX81" s="65"/>
      <c r="TFY81" s="69"/>
      <c r="TFZ81" s="69"/>
      <c r="TGA81" s="70"/>
      <c r="TGB81" s="70"/>
      <c r="TGC81" s="70"/>
      <c r="TGD81" s="71"/>
      <c r="TGF81" s="65"/>
      <c r="TGG81" s="69"/>
      <c r="TGH81" s="69"/>
      <c r="TGI81" s="70"/>
      <c r="TGJ81" s="70"/>
      <c r="TGK81" s="70"/>
      <c r="TGL81" s="71"/>
      <c r="TGN81" s="65"/>
      <c r="TGO81" s="69"/>
      <c r="TGP81" s="69"/>
      <c r="TGQ81" s="70"/>
      <c r="TGR81" s="70"/>
      <c r="TGS81" s="70"/>
      <c r="TGT81" s="71"/>
      <c r="TGV81" s="65"/>
      <c r="TGW81" s="69"/>
      <c r="TGX81" s="69"/>
      <c r="TGY81" s="70"/>
      <c r="TGZ81" s="70"/>
      <c r="THA81" s="70"/>
      <c r="THB81" s="71"/>
      <c r="THD81" s="65"/>
      <c r="THE81" s="69"/>
      <c r="THF81" s="69"/>
      <c r="THG81" s="70"/>
      <c r="THH81" s="70"/>
      <c r="THI81" s="70"/>
      <c r="THJ81" s="71"/>
      <c r="THL81" s="65"/>
      <c r="THM81" s="69"/>
      <c r="THN81" s="69"/>
      <c r="THO81" s="70"/>
      <c r="THP81" s="70"/>
      <c r="THQ81" s="70"/>
      <c r="THR81" s="71"/>
      <c r="THT81" s="65"/>
      <c r="THU81" s="69"/>
      <c r="THV81" s="69"/>
      <c r="THW81" s="70"/>
      <c r="THX81" s="70"/>
      <c r="THY81" s="70"/>
      <c r="THZ81" s="71"/>
      <c r="TIB81" s="65"/>
      <c r="TIC81" s="69"/>
      <c r="TID81" s="69"/>
      <c r="TIE81" s="70"/>
      <c r="TIF81" s="70"/>
      <c r="TIG81" s="70"/>
      <c r="TIH81" s="71"/>
      <c r="TIJ81" s="65"/>
      <c r="TIK81" s="69"/>
      <c r="TIL81" s="69"/>
      <c r="TIM81" s="70"/>
      <c r="TIN81" s="70"/>
      <c r="TIO81" s="70"/>
      <c r="TIP81" s="71"/>
      <c r="TIR81" s="65"/>
      <c r="TIS81" s="69"/>
      <c r="TIT81" s="69"/>
      <c r="TIU81" s="70"/>
      <c r="TIV81" s="70"/>
      <c r="TIW81" s="70"/>
      <c r="TIX81" s="71"/>
      <c r="TIZ81" s="65"/>
      <c r="TJA81" s="69"/>
      <c r="TJB81" s="69"/>
      <c r="TJC81" s="70"/>
      <c r="TJD81" s="70"/>
      <c r="TJE81" s="70"/>
      <c r="TJF81" s="71"/>
      <c r="TJH81" s="65"/>
      <c r="TJI81" s="69"/>
      <c r="TJJ81" s="69"/>
      <c r="TJK81" s="70"/>
      <c r="TJL81" s="70"/>
      <c r="TJM81" s="70"/>
      <c r="TJN81" s="71"/>
      <c r="TJP81" s="65"/>
      <c r="TJQ81" s="69"/>
      <c r="TJR81" s="69"/>
      <c r="TJS81" s="70"/>
      <c r="TJT81" s="70"/>
      <c r="TJU81" s="70"/>
      <c r="TJV81" s="71"/>
      <c r="TJX81" s="65"/>
      <c r="TJY81" s="69"/>
      <c r="TJZ81" s="69"/>
      <c r="TKA81" s="70"/>
      <c r="TKB81" s="70"/>
      <c r="TKC81" s="70"/>
      <c r="TKD81" s="71"/>
      <c r="TKF81" s="65"/>
      <c r="TKG81" s="69"/>
      <c r="TKH81" s="69"/>
      <c r="TKI81" s="70"/>
      <c r="TKJ81" s="70"/>
      <c r="TKK81" s="70"/>
      <c r="TKL81" s="71"/>
      <c r="TKN81" s="65"/>
      <c r="TKO81" s="69"/>
      <c r="TKP81" s="69"/>
      <c r="TKQ81" s="70"/>
      <c r="TKR81" s="70"/>
      <c r="TKS81" s="70"/>
      <c r="TKT81" s="71"/>
      <c r="TKV81" s="65"/>
      <c r="TKW81" s="69"/>
      <c r="TKX81" s="69"/>
      <c r="TKY81" s="70"/>
      <c r="TKZ81" s="70"/>
      <c r="TLA81" s="70"/>
      <c r="TLB81" s="71"/>
      <c r="TLD81" s="65"/>
      <c r="TLE81" s="69"/>
      <c r="TLF81" s="69"/>
      <c r="TLG81" s="70"/>
      <c r="TLH81" s="70"/>
      <c r="TLI81" s="70"/>
      <c r="TLJ81" s="71"/>
      <c r="TLL81" s="65"/>
      <c r="TLM81" s="69"/>
      <c r="TLN81" s="69"/>
      <c r="TLO81" s="70"/>
      <c r="TLP81" s="70"/>
      <c r="TLQ81" s="70"/>
      <c r="TLR81" s="71"/>
      <c r="TLT81" s="65"/>
      <c r="TLU81" s="69"/>
      <c r="TLV81" s="69"/>
      <c r="TLW81" s="70"/>
      <c r="TLX81" s="70"/>
      <c r="TLY81" s="70"/>
      <c r="TLZ81" s="71"/>
      <c r="TMB81" s="65"/>
      <c r="TMC81" s="69"/>
      <c r="TMD81" s="69"/>
      <c r="TME81" s="70"/>
      <c r="TMF81" s="70"/>
      <c r="TMG81" s="70"/>
      <c r="TMH81" s="71"/>
      <c r="TMJ81" s="65"/>
      <c r="TMK81" s="69"/>
      <c r="TML81" s="69"/>
      <c r="TMM81" s="70"/>
      <c r="TMN81" s="70"/>
      <c r="TMO81" s="70"/>
      <c r="TMP81" s="71"/>
      <c r="TMR81" s="65"/>
      <c r="TMS81" s="69"/>
      <c r="TMT81" s="69"/>
      <c r="TMU81" s="70"/>
      <c r="TMV81" s="70"/>
      <c r="TMW81" s="70"/>
      <c r="TMX81" s="71"/>
      <c r="TMZ81" s="65"/>
      <c r="TNA81" s="69"/>
      <c r="TNB81" s="69"/>
      <c r="TNC81" s="70"/>
      <c r="TND81" s="70"/>
      <c r="TNE81" s="70"/>
      <c r="TNF81" s="71"/>
      <c r="TNH81" s="65"/>
      <c r="TNI81" s="69"/>
      <c r="TNJ81" s="69"/>
      <c r="TNK81" s="70"/>
      <c r="TNL81" s="70"/>
      <c r="TNM81" s="70"/>
      <c r="TNN81" s="71"/>
      <c r="TNP81" s="65"/>
      <c r="TNQ81" s="69"/>
      <c r="TNR81" s="69"/>
      <c r="TNS81" s="70"/>
      <c r="TNT81" s="70"/>
      <c r="TNU81" s="70"/>
      <c r="TNV81" s="71"/>
      <c r="TNX81" s="65"/>
      <c r="TNY81" s="69"/>
      <c r="TNZ81" s="69"/>
      <c r="TOA81" s="70"/>
      <c r="TOB81" s="70"/>
      <c r="TOC81" s="70"/>
      <c r="TOD81" s="71"/>
      <c r="TOF81" s="65"/>
      <c r="TOG81" s="69"/>
      <c r="TOH81" s="69"/>
      <c r="TOI81" s="70"/>
      <c r="TOJ81" s="70"/>
      <c r="TOK81" s="70"/>
      <c r="TOL81" s="71"/>
      <c r="TON81" s="65"/>
      <c r="TOO81" s="69"/>
      <c r="TOP81" s="69"/>
      <c r="TOQ81" s="70"/>
      <c r="TOR81" s="70"/>
      <c r="TOS81" s="70"/>
      <c r="TOT81" s="71"/>
      <c r="TOV81" s="65"/>
      <c r="TOW81" s="69"/>
      <c r="TOX81" s="69"/>
      <c r="TOY81" s="70"/>
      <c r="TOZ81" s="70"/>
      <c r="TPA81" s="70"/>
      <c r="TPB81" s="71"/>
      <c r="TPD81" s="65"/>
      <c r="TPE81" s="69"/>
      <c r="TPF81" s="69"/>
      <c r="TPG81" s="70"/>
      <c r="TPH81" s="70"/>
      <c r="TPI81" s="70"/>
      <c r="TPJ81" s="71"/>
      <c r="TPL81" s="65"/>
      <c r="TPM81" s="69"/>
      <c r="TPN81" s="69"/>
      <c r="TPO81" s="70"/>
      <c r="TPP81" s="70"/>
      <c r="TPQ81" s="70"/>
      <c r="TPR81" s="71"/>
      <c r="TPT81" s="65"/>
      <c r="TPU81" s="69"/>
      <c r="TPV81" s="69"/>
      <c r="TPW81" s="70"/>
      <c r="TPX81" s="70"/>
      <c r="TPY81" s="70"/>
      <c r="TPZ81" s="71"/>
      <c r="TQB81" s="65"/>
      <c r="TQC81" s="69"/>
      <c r="TQD81" s="69"/>
      <c r="TQE81" s="70"/>
      <c r="TQF81" s="70"/>
      <c r="TQG81" s="70"/>
      <c r="TQH81" s="71"/>
      <c r="TQJ81" s="65"/>
      <c r="TQK81" s="69"/>
      <c r="TQL81" s="69"/>
      <c r="TQM81" s="70"/>
      <c r="TQN81" s="70"/>
      <c r="TQO81" s="70"/>
      <c r="TQP81" s="71"/>
      <c r="TQR81" s="65"/>
      <c r="TQS81" s="69"/>
      <c r="TQT81" s="69"/>
      <c r="TQU81" s="70"/>
      <c r="TQV81" s="70"/>
      <c r="TQW81" s="70"/>
      <c r="TQX81" s="71"/>
      <c r="TQZ81" s="65"/>
      <c r="TRA81" s="69"/>
      <c r="TRB81" s="69"/>
      <c r="TRC81" s="70"/>
      <c r="TRD81" s="70"/>
      <c r="TRE81" s="70"/>
      <c r="TRF81" s="71"/>
      <c r="TRH81" s="65"/>
      <c r="TRI81" s="69"/>
      <c r="TRJ81" s="69"/>
      <c r="TRK81" s="70"/>
      <c r="TRL81" s="70"/>
      <c r="TRM81" s="70"/>
      <c r="TRN81" s="71"/>
      <c r="TRP81" s="65"/>
      <c r="TRQ81" s="69"/>
      <c r="TRR81" s="69"/>
      <c r="TRS81" s="70"/>
      <c r="TRT81" s="70"/>
      <c r="TRU81" s="70"/>
      <c r="TRV81" s="71"/>
      <c r="TRX81" s="65"/>
      <c r="TRY81" s="69"/>
      <c r="TRZ81" s="69"/>
      <c r="TSA81" s="70"/>
      <c r="TSB81" s="70"/>
      <c r="TSC81" s="70"/>
      <c r="TSD81" s="71"/>
      <c r="TSF81" s="65"/>
      <c r="TSG81" s="69"/>
      <c r="TSH81" s="69"/>
      <c r="TSI81" s="70"/>
      <c r="TSJ81" s="70"/>
      <c r="TSK81" s="70"/>
      <c r="TSL81" s="71"/>
      <c r="TSN81" s="65"/>
      <c r="TSO81" s="69"/>
      <c r="TSP81" s="69"/>
      <c r="TSQ81" s="70"/>
      <c r="TSR81" s="70"/>
      <c r="TSS81" s="70"/>
      <c r="TST81" s="71"/>
      <c r="TSV81" s="65"/>
      <c r="TSW81" s="69"/>
      <c r="TSX81" s="69"/>
      <c r="TSY81" s="70"/>
      <c r="TSZ81" s="70"/>
      <c r="TTA81" s="70"/>
      <c r="TTB81" s="71"/>
      <c r="TTD81" s="65"/>
      <c r="TTE81" s="69"/>
      <c r="TTF81" s="69"/>
      <c r="TTG81" s="70"/>
      <c r="TTH81" s="70"/>
      <c r="TTI81" s="70"/>
      <c r="TTJ81" s="71"/>
      <c r="TTL81" s="65"/>
      <c r="TTM81" s="69"/>
      <c r="TTN81" s="69"/>
      <c r="TTO81" s="70"/>
      <c r="TTP81" s="70"/>
      <c r="TTQ81" s="70"/>
      <c r="TTR81" s="71"/>
      <c r="TTT81" s="65"/>
      <c r="TTU81" s="69"/>
      <c r="TTV81" s="69"/>
      <c r="TTW81" s="70"/>
      <c r="TTX81" s="70"/>
      <c r="TTY81" s="70"/>
      <c r="TTZ81" s="71"/>
      <c r="TUB81" s="65"/>
      <c r="TUC81" s="69"/>
      <c r="TUD81" s="69"/>
      <c r="TUE81" s="70"/>
      <c r="TUF81" s="70"/>
      <c r="TUG81" s="70"/>
      <c r="TUH81" s="71"/>
      <c r="TUJ81" s="65"/>
      <c r="TUK81" s="69"/>
      <c r="TUL81" s="69"/>
      <c r="TUM81" s="70"/>
      <c r="TUN81" s="70"/>
      <c r="TUO81" s="70"/>
      <c r="TUP81" s="71"/>
      <c r="TUR81" s="65"/>
      <c r="TUS81" s="69"/>
      <c r="TUT81" s="69"/>
      <c r="TUU81" s="70"/>
      <c r="TUV81" s="70"/>
      <c r="TUW81" s="70"/>
      <c r="TUX81" s="71"/>
      <c r="TUZ81" s="65"/>
      <c r="TVA81" s="69"/>
      <c r="TVB81" s="69"/>
      <c r="TVC81" s="70"/>
      <c r="TVD81" s="70"/>
      <c r="TVE81" s="70"/>
      <c r="TVF81" s="71"/>
      <c r="TVH81" s="65"/>
      <c r="TVI81" s="69"/>
      <c r="TVJ81" s="69"/>
      <c r="TVK81" s="70"/>
      <c r="TVL81" s="70"/>
      <c r="TVM81" s="70"/>
      <c r="TVN81" s="71"/>
      <c r="TVP81" s="65"/>
      <c r="TVQ81" s="69"/>
      <c r="TVR81" s="69"/>
      <c r="TVS81" s="70"/>
      <c r="TVT81" s="70"/>
      <c r="TVU81" s="70"/>
      <c r="TVV81" s="71"/>
      <c r="TVX81" s="65"/>
      <c r="TVY81" s="69"/>
      <c r="TVZ81" s="69"/>
      <c r="TWA81" s="70"/>
      <c r="TWB81" s="70"/>
      <c r="TWC81" s="70"/>
      <c r="TWD81" s="71"/>
      <c r="TWF81" s="65"/>
      <c r="TWG81" s="69"/>
      <c r="TWH81" s="69"/>
      <c r="TWI81" s="70"/>
      <c r="TWJ81" s="70"/>
      <c r="TWK81" s="70"/>
      <c r="TWL81" s="71"/>
      <c r="TWN81" s="65"/>
      <c r="TWO81" s="69"/>
      <c r="TWP81" s="69"/>
      <c r="TWQ81" s="70"/>
      <c r="TWR81" s="70"/>
      <c r="TWS81" s="70"/>
      <c r="TWT81" s="71"/>
      <c r="TWV81" s="65"/>
      <c r="TWW81" s="69"/>
      <c r="TWX81" s="69"/>
      <c r="TWY81" s="70"/>
      <c r="TWZ81" s="70"/>
      <c r="TXA81" s="70"/>
      <c r="TXB81" s="71"/>
      <c r="TXD81" s="65"/>
      <c r="TXE81" s="69"/>
      <c r="TXF81" s="69"/>
      <c r="TXG81" s="70"/>
      <c r="TXH81" s="70"/>
      <c r="TXI81" s="70"/>
      <c r="TXJ81" s="71"/>
      <c r="TXL81" s="65"/>
      <c r="TXM81" s="69"/>
      <c r="TXN81" s="69"/>
      <c r="TXO81" s="70"/>
      <c r="TXP81" s="70"/>
      <c r="TXQ81" s="70"/>
      <c r="TXR81" s="71"/>
      <c r="TXT81" s="65"/>
      <c r="TXU81" s="69"/>
      <c r="TXV81" s="69"/>
      <c r="TXW81" s="70"/>
      <c r="TXX81" s="70"/>
      <c r="TXY81" s="70"/>
      <c r="TXZ81" s="71"/>
      <c r="TYB81" s="65"/>
      <c r="TYC81" s="69"/>
      <c r="TYD81" s="69"/>
      <c r="TYE81" s="70"/>
      <c r="TYF81" s="70"/>
      <c r="TYG81" s="70"/>
      <c r="TYH81" s="71"/>
      <c r="TYJ81" s="65"/>
      <c r="TYK81" s="69"/>
      <c r="TYL81" s="69"/>
      <c r="TYM81" s="70"/>
      <c r="TYN81" s="70"/>
      <c r="TYO81" s="70"/>
      <c r="TYP81" s="71"/>
      <c r="TYR81" s="65"/>
      <c r="TYS81" s="69"/>
      <c r="TYT81" s="69"/>
      <c r="TYU81" s="70"/>
      <c r="TYV81" s="70"/>
      <c r="TYW81" s="70"/>
      <c r="TYX81" s="71"/>
      <c r="TYZ81" s="65"/>
      <c r="TZA81" s="69"/>
      <c r="TZB81" s="69"/>
      <c r="TZC81" s="70"/>
      <c r="TZD81" s="70"/>
      <c r="TZE81" s="70"/>
      <c r="TZF81" s="71"/>
      <c r="TZH81" s="65"/>
      <c r="TZI81" s="69"/>
      <c r="TZJ81" s="69"/>
      <c r="TZK81" s="70"/>
      <c r="TZL81" s="70"/>
      <c r="TZM81" s="70"/>
      <c r="TZN81" s="71"/>
      <c r="TZP81" s="65"/>
      <c r="TZQ81" s="69"/>
      <c r="TZR81" s="69"/>
      <c r="TZS81" s="70"/>
      <c r="TZT81" s="70"/>
      <c r="TZU81" s="70"/>
      <c r="TZV81" s="71"/>
      <c r="TZX81" s="65"/>
      <c r="TZY81" s="69"/>
      <c r="TZZ81" s="69"/>
      <c r="UAA81" s="70"/>
      <c r="UAB81" s="70"/>
      <c r="UAC81" s="70"/>
      <c r="UAD81" s="71"/>
      <c r="UAF81" s="65"/>
      <c r="UAG81" s="69"/>
      <c r="UAH81" s="69"/>
      <c r="UAI81" s="70"/>
      <c r="UAJ81" s="70"/>
      <c r="UAK81" s="70"/>
      <c r="UAL81" s="71"/>
      <c r="UAN81" s="65"/>
      <c r="UAO81" s="69"/>
      <c r="UAP81" s="69"/>
      <c r="UAQ81" s="70"/>
      <c r="UAR81" s="70"/>
      <c r="UAS81" s="70"/>
      <c r="UAT81" s="71"/>
      <c r="UAV81" s="65"/>
      <c r="UAW81" s="69"/>
      <c r="UAX81" s="69"/>
      <c r="UAY81" s="70"/>
      <c r="UAZ81" s="70"/>
      <c r="UBA81" s="70"/>
      <c r="UBB81" s="71"/>
      <c r="UBD81" s="65"/>
      <c r="UBE81" s="69"/>
      <c r="UBF81" s="69"/>
      <c r="UBG81" s="70"/>
      <c r="UBH81" s="70"/>
      <c r="UBI81" s="70"/>
      <c r="UBJ81" s="71"/>
      <c r="UBL81" s="65"/>
      <c r="UBM81" s="69"/>
      <c r="UBN81" s="69"/>
      <c r="UBO81" s="70"/>
      <c r="UBP81" s="70"/>
      <c r="UBQ81" s="70"/>
      <c r="UBR81" s="71"/>
      <c r="UBT81" s="65"/>
      <c r="UBU81" s="69"/>
      <c r="UBV81" s="69"/>
      <c r="UBW81" s="70"/>
      <c r="UBX81" s="70"/>
      <c r="UBY81" s="70"/>
      <c r="UBZ81" s="71"/>
      <c r="UCB81" s="65"/>
      <c r="UCC81" s="69"/>
      <c r="UCD81" s="69"/>
      <c r="UCE81" s="70"/>
      <c r="UCF81" s="70"/>
      <c r="UCG81" s="70"/>
      <c r="UCH81" s="71"/>
      <c r="UCJ81" s="65"/>
      <c r="UCK81" s="69"/>
      <c r="UCL81" s="69"/>
      <c r="UCM81" s="70"/>
      <c r="UCN81" s="70"/>
      <c r="UCO81" s="70"/>
      <c r="UCP81" s="71"/>
      <c r="UCR81" s="65"/>
      <c r="UCS81" s="69"/>
      <c r="UCT81" s="69"/>
      <c r="UCU81" s="70"/>
      <c r="UCV81" s="70"/>
      <c r="UCW81" s="70"/>
      <c r="UCX81" s="71"/>
      <c r="UCZ81" s="65"/>
      <c r="UDA81" s="69"/>
      <c r="UDB81" s="69"/>
      <c r="UDC81" s="70"/>
      <c r="UDD81" s="70"/>
      <c r="UDE81" s="70"/>
      <c r="UDF81" s="71"/>
      <c r="UDH81" s="65"/>
      <c r="UDI81" s="69"/>
      <c r="UDJ81" s="69"/>
      <c r="UDK81" s="70"/>
      <c r="UDL81" s="70"/>
      <c r="UDM81" s="70"/>
      <c r="UDN81" s="71"/>
      <c r="UDP81" s="65"/>
      <c r="UDQ81" s="69"/>
      <c r="UDR81" s="69"/>
      <c r="UDS81" s="70"/>
      <c r="UDT81" s="70"/>
      <c r="UDU81" s="70"/>
      <c r="UDV81" s="71"/>
      <c r="UDX81" s="65"/>
      <c r="UDY81" s="69"/>
      <c r="UDZ81" s="69"/>
      <c r="UEA81" s="70"/>
      <c r="UEB81" s="70"/>
      <c r="UEC81" s="70"/>
      <c r="UED81" s="71"/>
      <c r="UEF81" s="65"/>
      <c r="UEG81" s="69"/>
      <c r="UEH81" s="69"/>
      <c r="UEI81" s="70"/>
      <c r="UEJ81" s="70"/>
      <c r="UEK81" s="70"/>
      <c r="UEL81" s="71"/>
      <c r="UEN81" s="65"/>
      <c r="UEO81" s="69"/>
      <c r="UEP81" s="69"/>
      <c r="UEQ81" s="70"/>
      <c r="UER81" s="70"/>
      <c r="UES81" s="70"/>
      <c r="UET81" s="71"/>
      <c r="UEV81" s="65"/>
      <c r="UEW81" s="69"/>
      <c r="UEX81" s="69"/>
      <c r="UEY81" s="70"/>
      <c r="UEZ81" s="70"/>
      <c r="UFA81" s="70"/>
      <c r="UFB81" s="71"/>
      <c r="UFD81" s="65"/>
      <c r="UFE81" s="69"/>
      <c r="UFF81" s="69"/>
      <c r="UFG81" s="70"/>
      <c r="UFH81" s="70"/>
      <c r="UFI81" s="70"/>
      <c r="UFJ81" s="71"/>
      <c r="UFL81" s="65"/>
      <c r="UFM81" s="69"/>
      <c r="UFN81" s="69"/>
      <c r="UFO81" s="70"/>
      <c r="UFP81" s="70"/>
      <c r="UFQ81" s="70"/>
      <c r="UFR81" s="71"/>
      <c r="UFT81" s="65"/>
      <c r="UFU81" s="69"/>
      <c r="UFV81" s="69"/>
      <c r="UFW81" s="70"/>
      <c r="UFX81" s="70"/>
      <c r="UFY81" s="70"/>
      <c r="UFZ81" s="71"/>
      <c r="UGB81" s="65"/>
      <c r="UGC81" s="69"/>
      <c r="UGD81" s="69"/>
      <c r="UGE81" s="70"/>
      <c r="UGF81" s="70"/>
      <c r="UGG81" s="70"/>
      <c r="UGH81" s="71"/>
      <c r="UGJ81" s="65"/>
      <c r="UGK81" s="69"/>
      <c r="UGL81" s="69"/>
      <c r="UGM81" s="70"/>
      <c r="UGN81" s="70"/>
      <c r="UGO81" s="70"/>
      <c r="UGP81" s="71"/>
      <c r="UGR81" s="65"/>
      <c r="UGS81" s="69"/>
      <c r="UGT81" s="69"/>
      <c r="UGU81" s="70"/>
      <c r="UGV81" s="70"/>
      <c r="UGW81" s="70"/>
      <c r="UGX81" s="71"/>
      <c r="UGZ81" s="65"/>
      <c r="UHA81" s="69"/>
      <c r="UHB81" s="69"/>
      <c r="UHC81" s="70"/>
      <c r="UHD81" s="70"/>
      <c r="UHE81" s="70"/>
      <c r="UHF81" s="71"/>
      <c r="UHH81" s="65"/>
      <c r="UHI81" s="69"/>
      <c r="UHJ81" s="69"/>
      <c r="UHK81" s="70"/>
      <c r="UHL81" s="70"/>
      <c r="UHM81" s="70"/>
      <c r="UHN81" s="71"/>
      <c r="UHP81" s="65"/>
      <c r="UHQ81" s="69"/>
      <c r="UHR81" s="69"/>
      <c r="UHS81" s="70"/>
      <c r="UHT81" s="70"/>
      <c r="UHU81" s="70"/>
      <c r="UHV81" s="71"/>
      <c r="UHX81" s="65"/>
      <c r="UHY81" s="69"/>
      <c r="UHZ81" s="69"/>
      <c r="UIA81" s="70"/>
      <c r="UIB81" s="70"/>
      <c r="UIC81" s="70"/>
      <c r="UID81" s="71"/>
      <c r="UIF81" s="65"/>
      <c r="UIG81" s="69"/>
      <c r="UIH81" s="69"/>
      <c r="UII81" s="70"/>
      <c r="UIJ81" s="70"/>
      <c r="UIK81" s="70"/>
      <c r="UIL81" s="71"/>
      <c r="UIN81" s="65"/>
      <c r="UIO81" s="69"/>
      <c r="UIP81" s="69"/>
      <c r="UIQ81" s="70"/>
      <c r="UIR81" s="70"/>
      <c r="UIS81" s="70"/>
      <c r="UIT81" s="71"/>
      <c r="UIV81" s="65"/>
      <c r="UIW81" s="69"/>
      <c r="UIX81" s="69"/>
      <c r="UIY81" s="70"/>
      <c r="UIZ81" s="70"/>
      <c r="UJA81" s="70"/>
      <c r="UJB81" s="71"/>
      <c r="UJD81" s="65"/>
      <c r="UJE81" s="69"/>
      <c r="UJF81" s="69"/>
      <c r="UJG81" s="70"/>
      <c r="UJH81" s="70"/>
      <c r="UJI81" s="70"/>
      <c r="UJJ81" s="71"/>
      <c r="UJL81" s="65"/>
      <c r="UJM81" s="69"/>
      <c r="UJN81" s="69"/>
      <c r="UJO81" s="70"/>
      <c r="UJP81" s="70"/>
      <c r="UJQ81" s="70"/>
      <c r="UJR81" s="71"/>
      <c r="UJT81" s="65"/>
      <c r="UJU81" s="69"/>
      <c r="UJV81" s="69"/>
      <c r="UJW81" s="70"/>
      <c r="UJX81" s="70"/>
      <c r="UJY81" s="70"/>
      <c r="UJZ81" s="71"/>
      <c r="UKB81" s="65"/>
      <c r="UKC81" s="69"/>
      <c r="UKD81" s="69"/>
      <c r="UKE81" s="70"/>
      <c r="UKF81" s="70"/>
      <c r="UKG81" s="70"/>
      <c r="UKH81" s="71"/>
      <c r="UKJ81" s="65"/>
      <c r="UKK81" s="69"/>
      <c r="UKL81" s="69"/>
      <c r="UKM81" s="70"/>
      <c r="UKN81" s="70"/>
      <c r="UKO81" s="70"/>
      <c r="UKP81" s="71"/>
      <c r="UKR81" s="65"/>
      <c r="UKS81" s="69"/>
      <c r="UKT81" s="69"/>
      <c r="UKU81" s="70"/>
      <c r="UKV81" s="70"/>
      <c r="UKW81" s="70"/>
      <c r="UKX81" s="71"/>
      <c r="UKZ81" s="65"/>
      <c r="ULA81" s="69"/>
      <c r="ULB81" s="69"/>
      <c r="ULC81" s="70"/>
      <c r="ULD81" s="70"/>
      <c r="ULE81" s="70"/>
      <c r="ULF81" s="71"/>
      <c r="ULH81" s="65"/>
      <c r="ULI81" s="69"/>
      <c r="ULJ81" s="69"/>
      <c r="ULK81" s="70"/>
      <c r="ULL81" s="70"/>
      <c r="ULM81" s="70"/>
      <c r="ULN81" s="71"/>
      <c r="ULP81" s="65"/>
      <c r="ULQ81" s="69"/>
      <c r="ULR81" s="69"/>
      <c r="ULS81" s="70"/>
      <c r="ULT81" s="70"/>
      <c r="ULU81" s="70"/>
      <c r="ULV81" s="71"/>
      <c r="ULX81" s="65"/>
      <c r="ULY81" s="69"/>
      <c r="ULZ81" s="69"/>
      <c r="UMA81" s="70"/>
      <c r="UMB81" s="70"/>
      <c r="UMC81" s="70"/>
      <c r="UMD81" s="71"/>
      <c r="UMF81" s="65"/>
      <c r="UMG81" s="69"/>
      <c r="UMH81" s="69"/>
      <c r="UMI81" s="70"/>
      <c r="UMJ81" s="70"/>
      <c r="UMK81" s="70"/>
      <c r="UML81" s="71"/>
      <c r="UMN81" s="65"/>
      <c r="UMO81" s="69"/>
      <c r="UMP81" s="69"/>
      <c r="UMQ81" s="70"/>
      <c r="UMR81" s="70"/>
      <c r="UMS81" s="70"/>
      <c r="UMT81" s="71"/>
      <c r="UMV81" s="65"/>
      <c r="UMW81" s="69"/>
      <c r="UMX81" s="69"/>
      <c r="UMY81" s="70"/>
      <c r="UMZ81" s="70"/>
      <c r="UNA81" s="70"/>
      <c r="UNB81" s="71"/>
      <c r="UND81" s="65"/>
      <c r="UNE81" s="69"/>
      <c r="UNF81" s="69"/>
      <c r="UNG81" s="70"/>
      <c r="UNH81" s="70"/>
      <c r="UNI81" s="70"/>
      <c r="UNJ81" s="71"/>
      <c r="UNL81" s="65"/>
      <c r="UNM81" s="69"/>
      <c r="UNN81" s="69"/>
      <c r="UNO81" s="70"/>
      <c r="UNP81" s="70"/>
      <c r="UNQ81" s="70"/>
      <c r="UNR81" s="71"/>
      <c r="UNT81" s="65"/>
      <c r="UNU81" s="69"/>
      <c r="UNV81" s="69"/>
      <c r="UNW81" s="70"/>
      <c r="UNX81" s="70"/>
      <c r="UNY81" s="70"/>
      <c r="UNZ81" s="71"/>
      <c r="UOB81" s="65"/>
      <c r="UOC81" s="69"/>
      <c r="UOD81" s="69"/>
      <c r="UOE81" s="70"/>
      <c r="UOF81" s="70"/>
      <c r="UOG81" s="70"/>
      <c r="UOH81" s="71"/>
      <c r="UOJ81" s="65"/>
      <c r="UOK81" s="69"/>
      <c r="UOL81" s="69"/>
      <c r="UOM81" s="70"/>
      <c r="UON81" s="70"/>
      <c r="UOO81" s="70"/>
      <c r="UOP81" s="71"/>
      <c r="UOR81" s="65"/>
      <c r="UOS81" s="69"/>
      <c r="UOT81" s="69"/>
      <c r="UOU81" s="70"/>
      <c r="UOV81" s="70"/>
      <c r="UOW81" s="70"/>
      <c r="UOX81" s="71"/>
      <c r="UOZ81" s="65"/>
      <c r="UPA81" s="69"/>
      <c r="UPB81" s="69"/>
      <c r="UPC81" s="70"/>
      <c r="UPD81" s="70"/>
      <c r="UPE81" s="70"/>
      <c r="UPF81" s="71"/>
      <c r="UPH81" s="65"/>
      <c r="UPI81" s="69"/>
      <c r="UPJ81" s="69"/>
      <c r="UPK81" s="70"/>
      <c r="UPL81" s="70"/>
      <c r="UPM81" s="70"/>
      <c r="UPN81" s="71"/>
      <c r="UPP81" s="65"/>
      <c r="UPQ81" s="69"/>
      <c r="UPR81" s="69"/>
      <c r="UPS81" s="70"/>
      <c r="UPT81" s="70"/>
      <c r="UPU81" s="70"/>
      <c r="UPV81" s="71"/>
      <c r="UPX81" s="65"/>
      <c r="UPY81" s="69"/>
      <c r="UPZ81" s="69"/>
      <c r="UQA81" s="70"/>
      <c r="UQB81" s="70"/>
      <c r="UQC81" s="70"/>
      <c r="UQD81" s="71"/>
      <c r="UQF81" s="65"/>
      <c r="UQG81" s="69"/>
      <c r="UQH81" s="69"/>
      <c r="UQI81" s="70"/>
      <c r="UQJ81" s="70"/>
      <c r="UQK81" s="70"/>
      <c r="UQL81" s="71"/>
      <c r="UQN81" s="65"/>
      <c r="UQO81" s="69"/>
      <c r="UQP81" s="69"/>
      <c r="UQQ81" s="70"/>
      <c r="UQR81" s="70"/>
      <c r="UQS81" s="70"/>
      <c r="UQT81" s="71"/>
      <c r="UQV81" s="65"/>
      <c r="UQW81" s="69"/>
      <c r="UQX81" s="69"/>
      <c r="UQY81" s="70"/>
      <c r="UQZ81" s="70"/>
      <c r="URA81" s="70"/>
      <c r="URB81" s="71"/>
      <c r="URD81" s="65"/>
      <c r="URE81" s="69"/>
      <c r="URF81" s="69"/>
      <c r="URG81" s="70"/>
      <c r="URH81" s="70"/>
      <c r="URI81" s="70"/>
      <c r="URJ81" s="71"/>
      <c r="URL81" s="65"/>
      <c r="URM81" s="69"/>
      <c r="URN81" s="69"/>
      <c r="URO81" s="70"/>
      <c r="URP81" s="70"/>
      <c r="URQ81" s="70"/>
      <c r="URR81" s="71"/>
      <c r="URT81" s="65"/>
      <c r="URU81" s="69"/>
      <c r="URV81" s="69"/>
      <c r="URW81" s="70"/>
      <c r="URX81" s="70"/>
      <c r="URY81" s="70"/>
      <c r="URZ81" s="71"/>
      <c r="USB81" s="65"/>
      <c r="USC81" s="69"/>
      <c r="USD81" s="69"/>
      <c r="USE81" s="70"/>
      <c r="USF81" s="70"/>
      <c r="USG81" s="70"/>
      <c r="USH81" s="71"/>
      <c r="USJ81" s="65"/>
      <c r="USK81" s="69"/>
      <c r="USL81" s="69"/>
      <c r="USM81" s="70"/>
      <c r="USN81" s="70"/>
      <c r="USO81" s="70"/>
      <c r="USP81" s="71"/>
      <c r="USR81" s="65"/>
      <c r="USS81" s="69"/>
      <c r="UST81" s="69"/>
      <c r="USU81" s="70"/>
      <c r="USV81" s="70"/>
      <c r="USW81" s="70"/>
      <c r="USX81" s="71"/>
      <c r="USZ81" s="65"/>
      <c r="UTA81" s="69"/>
      <c r="UTB81" s="69"/>
      <c r="UTC81" s="70"/>
      <c r="UTD81" s="70"/>
      <c r="UTE81" s="70"/>
      <c r="UTF81" s="71"/>
      <c r="UTH81" s="65"/>
      <c r="UTI81" s="69"/>
      <c r="UTJ81" s="69"/>
      <c r="UTK81" s="70"/>
      <c r="UTL81" s="70"/>
      <c r="UTM81" s="70"/>
      <c r="UTN81" s="71"/>
      <c r="UTP81" s="65"/>
      <c r="UTQ81" s="69"/>
      <c r="UTR81" s="69"/>
      <c r="UTS81" s="70"/>
      <c r="UTT81" s="70"/>
      <c r="UTU81" s="70"/>
      <c r="UTV81" s="71"/>
      <c r="UTX81" s="65"/>
      <c r="UTY81" s="69"/>
      <c r="UTZ81" s="69"/>
      <c r="UUA81" s="70"/>
      <c r="UUB81" s="70"/>
      <c r="UUC81" s="70"/>
      <c r="UUD81" s="71"/>
      <c r="UUF81" s="65"/>
      <c r="UUG81" s="69"/>
      <c r="UUH81" s="69"/>
      <c r="UUI81" s="70"/>
      <c r="UUJ81" s="70"/>
      <c r="UUK81" s="70"/>
      <c r="UUL81" s="71"/>
      <c r="UUN81" s="65"/>
      <c r="UUO81" s="69"/>
      <c r="UUP81" s="69"/>
      <c r="UUQ81" s="70"/>
      <c r="UUR81" s="70"/>
      <c r="UUS81" s="70"/>
      <c r="UUT81" s="71"/>
      <c r="UUV81" s="65"/>
      <c r="UUW81" s="69"/>
      <c r="UUX81" s="69"/>
      <c r="UUY81" s="70"/>
      <c r="UUZ81" s="70"/>
      <c r="UVA81" s="70"/>
      <c r="UVB81" s="71"/>
      <c r="UVD81" s="65"/>
      <c r="UVE81" s="69"/>
      <c r="UVF81" s="69"/>
      <c r="UVG81" s="70"/>
      <c r="UVH81" s="70"/>
      <c r="UVI81" s="70"/>
      <c r="UVJ81" s="71"/>
      <c r="UVL81" s="65"/>
      <c r="UVM81" s="69"/>
      <c r="UVN81" s="69"/>
      <c r="UVO81" s="70"/>
      <c r="UVP81" s="70"/>
      <c r="UVQ81" s="70"/>
      <c r="UVR81" s="71"/>
      <c r="UVT81" s="65"/>
      <c r="UVU81" s="69"/>
      <c r="UVV81" s="69"/>
      <c r="UVW81" s="70"/>
      <c r="UVX81" s="70"/>
      <c r="UVY81" s="70"/>
      <c r="UVZ81" s="71"/>
      <c r="UWB81" s="65"/>
      <c r="UWC81" s="69"/>
      <c r="UWD81" s="69"/>
      <c r="UWE81" s="70"/>
      <c r="UWF81" s="70"/>
      <c r="UWG81" s="70"/>
      <c r="UWH81" s="71"/>
      <c r="UWJ81" s="65"/>
      <c r="UWK81" s="69"/>
      <c r="UWL81" s="69"/>
      <c r="UWM81" s="70"/>
      <c r="UWN81" s="70"/>
      <c r="UWO81" s="70"/>
      <c r="UWP81" s="71"/>
      <c r="UWR81" s="65"/>
      <c r="UWS81" s="69"/>
      <c r="UWT81" s="69"/>
      <c r="UWU81" s="70"/>
      <c r="UWV81" s="70"/>
      <c r="UWW81" s="70"/>
      <c r="UWX81" s="71"/>
      <c r="UWZ81" s="65"/>
      <c r="UXA81" s="69"/>
      <c r="UXB81" s="69"/>
      <c r="UXC81" s="70"/>
      <c r="UXD81" s="70"/>
      <c r="UXE81" s="70"/>
      <c r="UXF81" s="71"/>
      <c r="UXH81" s="65"/>
      <c r="UXI81" s="69"/>
      <c r="UXJ81" s="69"/>
      <c r="UXK81" s="70"/>
      <c r="UXL81" s="70"/>
      <c r="UXM81" s="70"/>
      <c r="UXN81" s="71"/>
      <c r="UXP81" s="65"/>
      <c r="UXQ81" s="69"/>
      <c r="UXR81" s="69"/>
      <c r="UXS81" s="70"/>
      <c r="UXT81" s="70"/>
      <c r="UXU81" s="70"/>
      <c r="UXV81" s="71"/>
      <c r="UXX81" s="65"/>
      <c r="UXY81" s="69"/>
      <c r="UXZ81" s="69"/>
      <c r="UYA81" s="70"/>
      <c r="UYB81" s="70"/>
      <c r="UYC81" s="70"/>
      <c r="UYD81" s="71"/>
      <c r="UYF81" s="65"/>
      <c r="UYG81" s="69"/>
      <c r="UYH81" s="69"/>
      <c r="UYI81" s="70"/>
      <c r="UYJ81" s="70"/>
      <c r="UYK81" s="70"/>
      <c r="UYL81" s="71"/>
      <c r="UYN81" s="65"/>
      <c r="UYO81" s="69"/>
      <c r="UYP81" s="69"/>
      <c r="UYQ81" s="70"/>
      <c r="UYR81" s="70"/>
      <c r="UYS81" s="70"/>
      <c r="UYT81" s="71"/>
      <c r="UYV81" s="65"/>
      <c r="UYW81" s="69"/>
      <c r="UYX81" s="69"/>
      <c r="UYY81" s="70"/>
      <c r="UYZ81" s="70"/>
      <c r="UZA81" s="70"/>
      <c r="UZB81" s="71"/>
      <c r="UZD81" s="65"/>
      <c r="UZE81" s="69"/>
      <c r="UZF81" s="69"/>
      <c r="UZG81" s="70"/>
      <c r="UZH81" s="70"/>
      <c r="UZI81" s="70"/>
      <c r="UZJ81" s="71"/>
      <c r="UZL81" s="65"/>
      <c r="UZM81" s="69"/>
      <c r="UZN81" s="69"/>
      <c r="UZO81" s="70"/>
      <c r="UZP81" s="70"/>
      <c r="UZQ81" s="70"/>
      <c r="UZR81" s="71"/>
      <c r="UZT81" s="65"/>
      <c r="UZU81" s="69"/>
      <c r="UZV81" s="69"/>
      <c r="UZW81" s="70"/>
      <c r="UZX81" s="70"/>
      <c r="UZY81" s="70"/>
      <c r="UZZ81" s="71"/>
      <c r="VAB81" s="65"/>
      <c r="VAC81" s="69"/>
      <c r="VAD81" s="69"/>
      <c r="VAE81" s="70"/>
      <c r="VAF81" s="70"/>
      <c r="VAG81" s="70"/>
      <c r="VAH81" s="71"/>
      <c r="VAJ81" s="65"/>
      <c r="VAK81" s="69"/>
      <c r="VAL81" s="69"/>
      <c r="VAM81" s="70"/>
      <c r="VAN81" s="70"/>
      <c r="VAO81" s="70"/>
      <c r="VAP81" s="71"/>
      <c r="VAR81" s="65"/>
      <c r="VAS81" s="69"/>
      <c r="VAT81" s="69"/>
      <c r="VAU81" s="70"/>
      <c r="VAV81" s="70"/>
      <c r="VAW81" s="70"/>
      <c r="VAX81" s="71"/>
      <c r="VAZ81" s="65"/>
      <c r="VBA81" s="69"/>
      <c r="VBB81" s="69"/>
      <c r="VBC81" s="70"/>
      <c r="VBD81" s="70"/>
      <c r="VBE81" s="70"/>
      <c r="VBF81" s="71"/>
      <c r="VBH81" s="65"/>
      <c r="VBI81" s="69"/>
      <c r="VBJ81" s="69"/>
      <c r="VBK81" s="70"/>
      <c r="VBL81" s="70"/>
      <c r="VBM81" s="70"/>
      <c r="VBN81" s="71"/>
      <c r="VBP81" s="65"/>
      <c r="VBQ81" s="69"/>
      <c r="VBR81" s="69"/>
      <c r="VBS81" s="70"/>
      <c r="VBT81" s="70"/>
      <c r="VBU81" s="70"/>
      <c r="VBV81" s="71"/>
      <c r="VBX81" s="65"/>
      <c r="VBY81" s="69"/>
      <c r="VBZ81" s="69"/>
      <c r="VCA81" s="70"/>
      <c r="VCB81" s="70"/>
      <c r="VCC81" s="70"/>
      <c r="VCD81" s="71"/>
      <c r="VCF81" s="65"/>
      <c r="VCG81" s="69"/>
      <c r="VCH81" s="69"/>
      <c r="VCI81" s="70"/>
      <c r="VCJ81" s="70"/>
      <c r="VCK81" s="70"/>
      <c r="VCL81" s="71"/>
      <c r="VCN81" s="65"/>
      <c r="VCO81" s="69"/>
      <c r="VCP81" s="69"/>
      <c r="VCQ81" s="70"/>
      <c r="VCR81" s="70"/>
      <c r="VCS81" s="70"/>
      <c r="VCT81" s="71"/>
      <c r="VCV81" s="65"/>
      <c r="VCW81" s="69"/>
      <c r="VCX81" s="69"/>
      <c r="VCY81" s="70"/>
      <c r="VCZ81" s="70"/>
      <c r="VDA81" s="70"/>
      <c r="VDB81" s="71"/>
      <c r="VDD81" s="65"/>
      <c r="VDE81" s="69"/>
      <c r="VDF81" s="69"/>
      <c r="VDG81" s="70"/>
      <c r="VDH81" s="70"/>
      <c r="VDI81" s="70"/>
      <c r="VDJ81" s="71"/>
      <c r="VDL81" s="65"/>
      <c r="VDM81" s="69"/>
      <c r="VDN81" s="69"/>
      <c r="VDO81" s="70"/>
      <c r="VDP81" s="70"/>
      <c r="VDQ81" s="70"/>
      <c r="VDR81" s="71"/>
      <c r="VDT81" s="65"/>
      <c r="VDU81" s="69"/>
      <c r="VDV81" s="69"/>
      <c r="VDW81" s="70"/>
      <c r="VDX81" s="70"/>
      <c r="VDY81" s="70"/>
      <c r="VDZ81" s="71"/>
      <c r="VEB81" s="65"/>
      <c r="VEC81" s="69"/>
      <c r="VED81" s="69"/>
      <c r="VEE81" s="70"/>
      <c r="VEF81" s="70"/>
      <c r="VEG81" s="70"/>
      <c r="VEH81" s="71"/>
      <c r="VEJ81" s="65"/>
      <c r="VEK81" s="69"/>
      <c r="VEL81" s="69"/>
      <c r="VEM81" s="70"/>
      <c r="VEN81" s="70"/>
      <c r="VEO81" s="70"/>
      <c r="VEP81" s="71"/>
      <c r="VER81" s="65"/>
      <c r="VES81" s="69"/>
      <c r="VET81" s="69"/>
      <c r="VEU81" s="70"/>
      <c r="VEV81" s="70"/>
      <c r="VEW81" s="70"/>
      <c r="VEX81" s="71"/>
      <c r="VEZ81" s="65"/>
      <c r="VFA81" s="69"/>
      <c r="VFB81" s="69"/>
      <c r="VFC81" s="70"/>
      <c r="VFD81" s="70"/>
      <c r="VFE81" s="70"/>
      <c r="VFF81" s="71"/>
      <c r="VFH81" s="65"/>
      <c r="VFI81" s="69"/>
      <c r="VFJ81" s="69"/>
      <c r="VFK81" s="70"/>
      <c r="VFL81" s="70"/>
      <c r="VFM81" s="70"/>
      <c r="VFN81" s="71"/>
      <c r="VFP81" s="65"/>
      <c r="VFQ81" s="69"/>
      <c r="VFR81" s="69"/>
      <c r="VFS81" s="70"/>
      <c r="VFT81" s="70"/>
      <c r="VFU81" s="70"/>
      <c r="VFV81" s="71"/>
      <c r="VFX81" s="65"/>
      <c r="VFY81" s="69"/>
      <c r="VFZ81" s="69"/>
      <c r="VGA81" s="70"/>
      <c r="VGB81" s="70"/>
      <c r="VGC81" s="70"/>
      <c r="VGD81" s="71"/>
      <c r="VGF81" s="65"/>
      <c r="VGG81" s="69"/>
      <c r="VGH81" s="69"/>
      <c r="VGI81" s="70"/>
      <c r="VGJ81" s="70"/>
      <c r="VGK81" s="70"/>
      <c r="VGL81" s="71"/>
      <c r="VGN81" s="65"/>
      <c r="VGO81" s="69"/>
      <c r="VGP81" s="69"/>
      <c r="VGQ81" s="70"/>
      <c r="VGR81" s="70"/>
      <c r="VGS81" s="70"/>
      <c r="VGT81" s="71"/>
      <c r="VGV81" s="65"/>
      <c r="VGW81" s="69"/>
      <c r="VGX81" s="69"/>
      <c r="VGY81" s="70"/>
      <c r="VGZ81" s="70"/>
      <c r="VHA81" s="70"/>
      <c r="VHB81" s="71"/>
      <c r="VHD81" s="65"/>
      <c r="VHE81" s="69"/>
      <c r="VHF81" s="69"/>
      <c r="VHG81" s="70"/>
      <c r="VHH81" s="70"/>
      <c r="VHI81" s="70"/>
      <c r="VHJ81" s="71"/>
      <c r="VHL81" s="65"/>
      <c r="VHM81" s="69"/>
      <c r="VHN81" s="69"/>
      <c r="VHO81" s="70"/>
      <c r="VHP81" s="70"/>
      <c r="VHQ81" s="70"/>
      <c r="VHR81" s="71"/>
      <c r="VHT81" s="65"/>
      <c r="VHU81" s="69"/>
      <c r="VHV81" s="69"/>
      <c r="VHW81" s="70"/>
      <c r="VHX81" s="70"/>
      <c r="VHY81" s="70"/>
      <c r="VHZ81" s="71"/>
      <c r="VIB81" s="65"/>
      <c r="VIC81" s="69"/>
      <c r="VID81" s="69"/>
      <c r="VIE81" s="70"/>
      <c r="VIF81" s="70"/>
      <c r="VIG81" s="70"/>
      <c r="VIH81" s="71"/>
      <c r="VIJ81" s="65"/>
      <c r="VIK81" s="69"/>
      <c r="VIL81" s="69"/>
      <c r="VIM81" s="70"/>
      <c r="VIN81" s="70"/>
      <c r="VIO81" s="70"/>
      <c r="VIP81" s="71"/>
      <c r="VIR81" s="65"/>
      <c r="VIS81" s="69"/>
      <c r="VIT81" s="69"/>
      <c r="VIU81" s="70"/>
      <c r="VIV81" s="70"/>
      <c r="VIW81" s="70"/>
      <c r="VIX81" s="71"/>
      <c r="VIZ81" s="65"/>
      <c r="VJA81" s="69"/>
      <c r="VJB81" s="69"/>
      <c r="VJC81" s="70"/>
      <c r="VJD81" s="70"/>
      <c r="VJE81" s="70"/>
      <c r="VJF81" s="71"/>
      <c r="VJH81" s="65"/>
      <c r="VJI81" s="69"/>
      <c r="VJJ81" s="69"/>
      <c r="VJK81" s="70"/>
      <c r="VJL81" s="70"/>
      <c r="VJM81" s="70"/>
      <c r="VJN81" s="71"/>
      <c r="VJP81" s="65"/>
      <c r="VJQ81" s="69"/>
      <c r="VJR81" s="69"/>
      <c r="VJS81" s="70"/>
      <c r="VJT81" s="70"/>
      <c r="VJU81" s="70"/>
      <c r="VJV81" s="71"/>
      <c r="VJX81" s="65"/>
      <c r="VJY81" s="69"/>
      <c r="VJZ81" s="69"/>
      <c r="VKA81" s="70"/>
      <c r="VKB81" s="70"/>
      <c r="VKC81" s="70"/>
      <c r="VKD81" s="71"/>
      <c r="VKF81" s="65"/>
      <c r="VKG81" s="69"/>
      <c r="VKH81" s="69"/>
      <c r="VKI81" s="70"/>
      <c r="VKJ81" s="70"/>
      <c r="VKK81" s="70"/>
      <c r="VKL81" s="71"/>
      <c r="VKN81" s="65"/>
      <c r="VKO81" s="69"/>
      <c r="VKP81" s="69"/>
      <c r="VKQ81" s="70"/>
      <c r="VKR81" s="70"/>
      <c r="VKS81" s="70"/>
      <c r="VKT81" s="71"/>
      <c r="VKV81" s="65"/>
      <c r="VKW81" s="69"/>
      <c r="VKX81" s="69"/>
      <c r="VKY81" s="70"/>
      <c r="VKZ81" s="70"/>
      <c r="VLA81" s="70"/>
      <c r="VLB81" s="71"/>
      <c r="VLD81" s="65"/>
      <c r="VLE81" s="69"/>
      <c r="VLF81" s="69"/>
      <c r="VLG81" s="70"/>
      <c r="VLH81" s="70"/>
      <c r="VLI81" s="70"/>
      <c r="VLJ81" s="71"/>
      <c r="VLL81" s="65"/>
      <c r="VLM81" s="69"/>
      <c r="VLN81" s="69"/>
      <c r="VLO81" s="70"/>
      <c r="VLP81" s="70"/>
      <c r="VLQ81" s="70"/>
      <c r="VLR81" s="71"/>
      <c r="VLT81" s="65"/>
      <c r="VLU81" s="69"/>
      <c r="VLV81" s="69"/>
      <c r="VLW81" s="70"/>
      <c r="VLX81" s="70"/>
      <c r="VLY81" s="70"/>
      <c r="VLZ81" s="71"/>
      <c r="VMB81" s="65"/>
      <c r="VMC81" s="69"/>
      <c r="VMD81" s="69"/>
      <c r="VME81" s="70"/>
      <c r="VMF81" s="70"/>
      <c r="VMG81" s="70"/>
      <c r="VMH81" s="71"/>
      <c r="VMJ81" s="65"/>
      <c r="VMK81" s="69"/>
      <c r="VML81" s="69"/>
      <c r="VMM81" s="70"/>
      <c r="VMN81" s="70"/>
      <c r="VMO81" s="70"/>
      <c r="VMP81" s="71"/>
      <c r="VMR81" s="65"/>
      <c r="VMS81" s="69"/>
      <c r="VMT81" s="69"/>
      <c r="VMU81" s="70"/>
      <c r="VMV81" s="70"/>
      <c r="VMW81" s="70"/>
      <c r="VMX81" s="71"/>
      <c r="VMZ81" s="65"/>
      <c r="VNA81" s="69"/>
      <c r="VNB81" s="69"/>
      <c r="VNC81" s="70"/>
      <c r="VND81" s="70"/>
      <c r="VNE81" s="70"/>
      <c r="VNF81" s="71"/>
      <c r="VNH81" s="65"/>
      <c r="VNI81" s="69"/>
      <c r="VNJ81" s="69"/>
      <c r="VNK81" s="70"/>
      <c r="VNL81" s="70"/>
      <c r="VNM81" s="70"/>
      <c r="VNN81" s="71"/>
      <c r="VNP81" s="65"/>
      <c r="VNQ81" s="69"/>
      <c r="VNR81" s="69"/>
      <c r="VNS81" s="70"/>
      <c r="VNT81" s="70"/>
      <c r="VNU81" s="70"/>
      <c r="VNV81" s="71"/>
      <c r="VNX81" s="65"/>
      <c r="VNY81" s="69"/>
      <c r="VNZ81" s="69"/>
      <c r="VOA81" s="70"/>
      <c r="VOB81" s="70"/>
      <c r="VOC81" s="70"/>
      <c r="VOD81" s="71"/>
      <c r="VOF81" s="65"/>
      <c r="VOG81" s="69"/>
      <c r="VOH81" s="69"/>
      <c r="VOI81" s="70"/>
      <c r="VOJ81" s="70"/>
      <c r="VOK81" s="70"/>
      <c r="VOL81" s="71"/>
      <c r="VON81" s="65"/>
      <c r="VOO81" s="69"/>
      <c r="VOP81" s="69"/>
      <c r="VOQ81" s="70"/>
      <c r="VOR81" s="70"/>
      <c r="VOS81" s="70"/>
      <c r="VOT81" s="71"/>
      <c r="VOV81" s="65"/>
      <c r="VOW81" s="69"/>
      <c r="VOX81" s="69"/>
      <c r="VOY81" s="70"/>
      <c r="VOZ81" s="70"/>
      <c r="VPA81" s="70"/>
      <c r="VPB81" s="71"/>
      <c r="VPD81" s="65"/>
      <c r="VPE81" s="69"/>
      <c r="VPF81" s="69"/>
      <c r="VPG81" s="70"/>
      <c r="VPH81" s="70"/>
      <c r="VPI81" s="70"/>
      <c r="VPJ81" s="71"/>
      <c r="VPL81" s="65"/>
      <c r="VPM81" s="69"/>
      <c r="VPN81" s="69"/>
      <c r="VPO81" s="70"/>
      <c r="VPP81" s="70"/>
      <c r="VPQ81" s="70"/>
      <c r="VPR81" s="71"/>
      <c r="VPT81" s="65"/>
      <c r="VPU81" s="69"/>
      <c r="VPV81" s="69"/>
      <c r="VPW81" s="70"/>
      <c r="VPX81" s="70"/>
      <c r="VPY81" s="70"/>
      <c r="VPZ81" s="71"/>
      <c r="VQB81" s="65"/>
      <c r="VQC81" s="69"/>
      <c r="VQD81" s="69"/>
      <c r="VQE81" s="70"/>
      <c r="VQF81" s="70"/>
      <c r="VQG81" s="70"/>
      <c r="VQH81" s="71"/>
      <c r="VQJ81" s="65"/>
      <c r="VQK81" s="69"/>
      <c r="VQL81" s="69"/>
      <c r="VQM81" s="70"/>
      <c r="VQN81" s="70"/>
      <c r="VQO81" s="70"/>
      <c r="VQP81" s="71"/>
      <c r="VQR81" s="65"/>
      <c r="VQS81" s="69"/>
      <c r="VQT81" s="69"/>
      <c r="VQU81" s="70"/>
      <c r="VQV81" s="70"/>
      <c r="VQW81" s="70"/>
      <c r="VQX81" s="71"/>
      <c r="VQZ81" s="65"/>
      <c r="VRA81" s="69"/>
      <c r="VRB81" s="69"/>
      <c r="VRC81" s="70"/>
      <c r="VRD81" s="70"/>
      <c r="VRE81" s="70"/>
      <c r="VRF81" s="71"/>
      <c r="VRH81" s="65"/>
      <c r="VRI81" s="69"/>
      <c r="VRJ81" s="69"/>
      <c r="VRK81" s="70"/>
      <c r="VRL81" s="70"/>
      <c r="VRM81" s="70"/>
      <c r="VRN81" s="71"/>
      <c r="VRP81" s="65"/>
      <c r="VRQ81" s="69"/>
      <c r="VRR81" s="69"/>
      <c r="VRS81" s="70"/>
      <c r="VRT81" s="70"/>
      <c r="VRU81" s="70"/>
      <c r="VRV81" s="71"/>
      <c r="VRX81" s="65"/>
      <c r="VRY81" s="69"/>
      <c r="VRZ81" s="69"/>
      <c r="VSA81" s="70"/>
      <c r="VSB81" s="70"/>
      <c r="VSC81" s="70"/>
      <c r="VSD81" s="71"/>
      <c r="VSF81" s="65"/>
      <c r="VSG81" s="69"/>
      <c r="VSH81" s="69"/>
      <c r="VSI81" s="70"/>
      <c r="VSJ81" s="70"/>
      <c r="VSK81" s="70"/>
      <c r="VSL81" s="71"/>
      <c r="VSN81" s="65"/>
      <c r="VSO81" s="69"/>
      <c r="VSP81" s="69"/>
      <c r="VSQ81" s="70"/>
      <c r="VSR81" s="70"/>
      <c r="VSS81" s="70"/>
      <c r="VST81" s="71"/>
      <c r="VSV81" s="65"/>
      <c r="VSW81" s="69"/>
      <c r="VSX81" s="69"/>
      <c r="VSY81" s="70"/>
      <c r="VSZ81" s="70"/>
      <c r="VTA81" s="70"/>
      <c r="VTB81" s="71"/>
      <c r="VTD81" s="65"/>
      <c r="VTE81" s="69"/>
      <c r="VTF81" s="69"/>
      <c r="VTG81" s="70"/>
      <c r="VTH81" s="70"/>
      <c r="VTI81" s="70"/>
      <c r="VTJ81" s="71"/>
      <c r="VTL81" s="65"/>
      <c r="VTM81" s="69"/>
      <c r="VTN81" s="69"/>
      <c r="VTO81" s="70"/>
      <c r="VTP81" s="70"/>
      <c r="VTQ81" s="70"/>
      <c r="VTR81" s="71"/>
      <c r="VTT81" s="65"/>
      <c r="VTU81" s="69"/>
      <c r="VTV81" s="69"/>
      <c r="VTW81" s="70"/>
      <c r="VTX81" s="70"/>
      <c r="VTY81" s="70"/>
      <c r="VTZ81" s="71"/>
      <c r="VUB81" s="65"/>
      <c r="VUC81" s="69"/>
      <c r="VUD81" s="69"/>
      <c r="VUE81" s="70"/>
      <c r="VUF81" s="70"/>
      <c r="VUG81" s="70"/>
      <c r="VUH81" s="71"/>
      <c r="VUJ81" s="65"/>
      <c r="VUK81" s="69"/>
      <c r="VUL81" s="69"/>
      <c r="VUM81" s="70"/>
      <c r="VUN81" s="70"/>
      <c r="VUO81" s="70"/>
      <c r="VUP81" s="71"/>
      <c r="VUR81" s="65"/>
      <c r="VUS81" s="69"/>
      <c r="VUT81" s="69"/>
      <c r="VUU81" s="70"/>
      <c r="VUV81" s="70"/>
      <c r="VUW81" s="70"/>
      <c r="VUX81" s="71"/>
      <c r="VUZ81" s="65"/>
      <c r="VVA81" s="69"/>
      <c r="VVB81" s="69"/>
      <c r="VVC81" s="70"/>
      <c r="VVD81" s="70"/>
      <c r="VVE81" s="70"/>
      <c r="VVF81" s="71"/>
      <c r="VVH81" s="65"/>
      <c r="VVI81" s="69"/>
      <c r="VVJ81" s="69"/>
      <c r="VVK81" s="70"/>
      <c r="VVL81" s="70"/>
      <c r="VVM81" s="70"/>
      <c r="VVN81" s="71"/>
      <c r="VVP81" s="65"/>
      <c r="VVQ81" s="69"/>
      <c r="VVR81" s="69"/>
      <c r="VVS81" s="70"/>
      <c r="VVT81" s="70"/>
      <c r="VVU81" s="70"/>
      <c r="VVV81" s="71"/>
      <c r="VVX81" s="65"/>
      <c r="VVY81" s="69"/>
      <c r="VVZ81" s="69"/>
      <c r="VWA81" s="70"/>
      <c r="VWB81" s="70"/>
      <c r="VWC81" s="70"/>
      <c r="VWD81" s="71"/>
      <c r="VWF81" s="65"/>
      <c r="VWG81" s="69"/>
      <c r="VWH81" s="69"/>
      <c r="VWI81" s="70"/>
      <c r="VWJ81" s="70"/>
      <c r="VWK81" s="70"/>
      <c r="VWL81" s="71"/>
      <c r="VWN81" s="65"/>
      <c r="VWO81" s="69"/>
      <c r="VWP81" s="69"/>
      <c r="VWQ81" s="70"/>
      <c r="VWR81" s="70"/>
      <c r="VWS81" s="70"/>
      <c r="VWT81" s="71"/>
      <c r="VWV81" s="65"/>
      <c r="VWW81" s="69"/>
      <c r="VWX81" s="69"/>
      <c r="VWY81" s="70"/>
      <c r="VWZ81" s="70"/>
      <c r="VXA81" s="70"/>
      <c r="VXB81" s="71"/>
      <c r="VXD81" s="65"/>
      <c r="VXE81" s="69"/>
      <c r="VXF81" s="69"/>
      <c r="VXG81" s="70"/>
      <c r="VXH81" s="70"/>
      <c r="VXI81" s="70"/>
      <c r="VXJ81" s="71"/>
      <c r="VXL81" s="65"/>
      <c r="VXM81" s="69"/>
      <c r="VXN81" s="69"/>
      <c r="VXO81" s="70"/>
      <c r="VXP81" s="70"/>
      <c r="VXQ81" s="70"/>
      <c r="VXR81" s="71"/>
      <c r="VXT81" s="65"/>
      <c r="VXU81" s="69"/>
      <c r="VXV81" s="69"/>
      <c r="VXW81" s="70"/>
      <c r="VXX81" s="70"/>
      <c r="VXY81" s="70"/>
      <c r="VXZ81" s="71"/>
      <c r="VYB81" s="65"/>
      <c r="VYC81" s="69"/>
      <c r="VYD81" s="69"/>
      <c r="VYE81" s="70"/>
      <c r="VYF81" s="70"/>
      <c r="VYG81" s="70"/>
      <c r="VYH81" s="71"/>
      <c r="VYJ81" s="65"/>
      <c r="VYK81" s="69"/>
      <c r="VYL81" s="69"/>
      <c r="VYM81" s="70"/>
      <c r="VYN81" s="70"/>
      <c r="VYO81" s="70"/>
      <c r="VYP81" s="71"/>
      <c r="VYR81" s="65"/>
      <c r="VYS81" s="69"/>
      <c r="VYT81" s="69"/>
      <c r="VYU81" s="70"/>
      <c r="VYV81" s="70"/>
      <c r="VYW81" s="70"/>
      <c r="VYX81" s="71"/>
      <c r="VYZ81" s="65"/>
      <c r="VZA81" s="69"/>
      <c r="VZB81" s="69"/>
      <c r="VZC81" s="70"/>
      <c r="VZD81" s="70"/>
      <c r="VZE81" s="70"/>
      <c r="VZF81" s="71"/>
      <c r="VZH81" s="65"/>
      <c r="VZI81" s="69"/>
      <c r="VZJ81" s="69"/>
      <c r="VZK81" s="70"/>
      <c r="VZL81" s="70"/>
      <c r="VZM81" s="70"/>
      <c r="VZN81" s="71"/>
      <c r="VZP81" s="65"/>
      <c r="VZQ81" s="69"/>
      <c r="VZR81" s="69"/>
      <c r="VZS81" s="70"/>
      <c r="VZT81" s="70"/>
      <c r="VZU81" s="70"/>
      <c r="VZV81" s="71"/>
      <c r="VZX81" s="65"/>
      <c r="VZY81" s="69"/>
      <c r="VZZ81" s="69"/>
      <c r="WAA81" s="70"/>
      <c r="WAB81" s="70"/>
      <c r="WAC81" s="70"/>
      <c r="WAD81" s="71"/>
      <c r="WAF81" s="65"/>
      <c r="WAG81" s="69"/>
      <c r="WAH81" s="69"/>
      <c r="WAI81" s="70"/>
      <c r="WAJ81" s="70"/>
      <c r="WAK81" s="70"/>
      <c r="WAL81" s="71"/>
      <c r="WAN81" s="65"/>
      <c r="WAO81" s="69"/>
      <c r="WAP81" s="69"/>
      <c r="WAQ81" s="70"/>
      <c r="WAR81" s="70"/>
      <c r="WAS81" s="70"/>
      <c r="WAT81" s="71"/>
      <c r="WAV81" s="65"/>
      <c r="WAW81" s="69"/>
      <c r="WAX81" s="69"/>
      <c r="WAY81" s="70"/>
      <c r="WAZ81" s="70"/>
      <c r="WBA81" s="70"/>
      <c r="WBB81" s="71"/>
      <c r="WBD81" s="65"/>
      <c r="WBE81" s="69"/>
      <c r="WBF81" s="69"/>
      <c r="WBG81" s="70"/>
      <c r="WBH81" s="70"/>
      <c r="WBI81" s="70"/>
      <c r="WBJ81" s="71"/>
      <c r="WBL81" s="65"/>
      <c r="WBM81" s="69"/>
      <c r="WBN81" s="69"/>
      <c r="WBO81" s="70"/>
      <c r="WBP81" s="70"/>
      <c r="WBQ81" s="70"/>
      <c r="WBR81" s="71"/>
      <c r="WBT81" s="65"/>
      <c r="WBU81" s="69"/>
      <c r="WBV81" s="69"/>
      <c r="WBW81" s="70"/>
      <c r="WBX81" s="70"/>
      <c r="WBY81" s="70"/>
      <c r="WBZ81" s="71"/>
      <c r="WCB81" s="65"/>
      <c r="WCC81" s="69"/>
      <c r="WCD81" s="69"/>
      <c r="WCE81" s="70"/>
      <c r="WCF81" s="70"/>
      <c r="WCG81" s="70"/>
      <c r="WCH81" s="71"/>
      <c r="WCJ81" s="65"/>
      <c r="WCK81" s="69"/>
      <c r="WCL81" s="69"/>
      <c r="WCM81" s="70"/>
      <c r="WCN81" s="70"/>
      <c r="WCO81" s="70"/>
      <c r="WCP81" s="71"/>
      <c r="WCR81" s="65"/>
      <c r="WCS81" s="69"/>
      <c r="WCT81" s="69"/>
      <c r="WCU81" s="70"/>
      <c r="WCV81" s="70"/>
      <c r="WCW81" s="70"/>
      <c r="WCX81" s="71"/>
      <c r="WCZ81" s="65"/>
      <c r="WDA81" s="69"/>
      <c r="WDB81" s="69"/>
      <c r="WDC81" s="70"/>
      <c r="WDD81" s="70"/>
      <c r="WDE81" s="70"/>
      <c r="WDF81" s="71"/>
      <c r="WDH81" s="65"/>
      <c r="WDI81" s="69"/>
      <c r="WDJ81" s="69"/>
      <c r="WDK81" s="70"/>
      <c r="WDL81" s="70"/>
      <c r="WDM81" s="70"/>
      <c r="WDN81" s="71"/>
      <c r="WDP81" s="65"/>
      <c r="WDQ81" s="69"/>
      <c r="WDR81" s="69"/>
      <c r="WDS81" s="70"/>
      <c r="WDT81" s="70"/>
      <c r="WDU81" s="70"/>
      <c r="WDV81" s="71"/>
      <c r="WDX81" s="65"/>
      <c r="WDY81" s="69"/>
      <c r="WDZ81" s="69"/>
      <c r="WEA81" s="70"/>
      <c r="WEB81" s="70"/>
      <c r="WEC81" s="70"/>
      <c r="WED81" s="71"/>
      <c r="WEF81" s="65"/>
      <c r="WEG81" s="69"/>
      <c r="WEH81" s="69"/>
      <c r="WEI81" s="70"/>
      <c r="WEJ81" s="70"/>
      <c r="WEK81" s="70"/>
      <c r="WEL81" s="71"/>
      <c r="WEN81" s="65"/>
      <c r="WEO81" s="69"/>
      <c r="WEP81" s="69"/>
      <c r="WEQ81" s="70"/>
      <c r="WER81" s="70"/>
      <c r="WES81" s="70"/>
      <c r="WET81" s="71"/>
      <c r="WEV81" s="65"/>
      <c r="WEW81" s="69"/>
      <c r="WEX81" s="69"/>
      <c r="WEY81" s="70"/>
      <c r="WEZ81" s="70"/>
      <c r="WFA81" s="70"/>
      <c r="WFB81" s="71"/>
      <c r="WFD81" s="65"/>
      <c r="WFE81" s="69"/>
      <c r="WFF81" s="69"/>
      <c r="WFG81" s="70"/>
      <c r="WFH81" s="70"/>
      <c r="WFI81" s="70"/>
      <c r="WFJ81" s="71"/>
      <c r="WFL81" s="65"/>
      <c r="WFM81" s="69"/>
      <c r="WFN81" s="69"/>
      <c r="WFO81" s="70"/>
      <c r="WFP81" s="70"/>
      <c r="WFQ81" s="70"/>
      <c r="WFR81" s="71"/>
      <c r="WFT81" s="65"/>
      <c r="WFU81" s="69"/>
      <c r="WFV81" s="69"/>
      <c r="WFW81" s="70"/>
      <c r="WFX81" s="70"/>
      <c r="WFY81" s="70"/>
      <c r="WFZ81" s="71"/>
      <c r="WGB81" s="65"/>
      <c r="WGC81" s="69"/>
      <c r="WGD81" s="69"/>
      <c r="WGE81" s="70"/>
      <c r="WGF81" s="70"/>
      <c r="WGG81" s="70"/>
      <c r="WGH81" s="71"/>
      <c r="WGJ81" s="65"/>
      <c r="WGK81" s="69"/>
      <c r="WGL81" s="69"/>
      <c r="WGM81" s="70"/>
      <c r="WGN81" s="70"/>
      <c r="WGO81" s="70"/>
      <c r="WGP81" s="71"/>
      <c r="WGR81" s="65"/>
      <c r="WGS81" s="69"/>
      <c r="WGT81" s="69"/>
      <c r="WGU81" s="70"/>
      <c r="WGV81" s="70"/>
      <c r="WGW81" s="70"/>
      <c r="WGX81" s="71"/>
      <c r="WGZ81" s="65"/>
      <c r="WHA81" s="69"/>
      <c r="WHB81" s="69"/>
      <c r="WHC81" s="70"/>
      <c r="WHD81" s="70"/>
      <c r="WHE81" s="70"/>
      <c r="WHF81" s="71"/>
      <c r="WHH81" s="65"/>
      <c r="WHI81" s="69"/>
      <c r="WHJ81" s="69"/>
      <c r="WHK81" s="70"/>
      <c r="WHL81" s="70"/>
      <c r="WHM81" s="70"/>
      <c r="WHN81" s="71"/>
      <c r="WHP81" s="65"/>
      <c r="WHQ81" s="69"/>
      <c r="WHR81" s="69"/>
      <c r="WHS81" s="70"/>
      <c r="WHT81" s="70"/>
      <c r="WHU81" s="70"/>
      <c r="WHV81" s="71"/>
      <c r="WHX81" s="65"/>
      <c r="WHY81" s="69"/>
      <c r="WHZ81" s="69"/>
      <c r="WIA81" s="70"/>
      <c r="WIB81" s="70"/>
      <c r="WIC81" s="70"/>
      <c r="WID81" s="71"/>
      <c r="WIF81" s="65"/>
      <c r="WIG81" s="69"/>
      <c r="WIH81" s="69"/>
      <c r="WII81" s="70"/>
      <c r="WIJ81" s="70"/>
      <c r="WIK81" s="70"/>
      <c r="WIL81" s="71"/>
      <c r="WIN81" s="65"/>
      <c r="WIO81" s="69"/>
      <c r="WIP81" s="69"/>
      <c r="WIQ81" s="70"/>
      <c r="WIR81" s="70"/>
      <c r="WIS81" s="70"/>
      <c r="WIT81" s="71"/>
      <c r="WIV81" s="65"/>
      <c r="WIW81" s="69"/>
      <c r="WIX81" s="69"/>
      <c r="WIY81" s="70"/>
      <c r="WIZ81" s="70"/>
      <c r="WJA81" s="70"/>
      <c r="WJB81" s="71"/>
      <c r="WJD81" s="65"/>
      <c r="WJE81" s="69"/>
      <c r="WJF81" s="69"/>
      <c r="WJG81" s="70"/>
      <c r="WJH81" s="70"/>
      <c r="WJI81" s="70"/>
      <c r="WJJ81" s="71"/>
      <c r="WJL81" s="65"/>
      <c r="WJM81" s="69"/>
      <c r="WJN81" s="69"/>
      <c r="WJO81" s="70"/>
      <c r="WJP81" s="70"/>
      <c r="WJQ81" s="70"/>
      <c r="WJR81" s="71"/>
      <c r="WJT81" s="65"/>
      <c r="WJU81" s="69"/>
      <c r="WJV81" s="69"/>
      <c r="WJW81" s="70"/>
      <c r="WJX81" s="70"/>
      <c r="WJY81" s="70"/>
      <c r="WJZ81" s="71"/>
      <c r="WKB81" s="65"/>
      <c r="WKC81" s="69"/>
      <c r="WKD81" s="69"/>
      <c r="WKE81" s="70"/>
      <c r="WKF81" s="70"/>
      <c r="WKG81" s="70"/>
      <c r="WKH81" s="71"/>
      <c r="WKJ81" s="65"/>
      <c r="WKK81" s="69"/>
      <c r="WKL81" s="69"/>
      <c r="WKM81" s="70"/>
      <c r="WKN81" s="70"/>
      <c r="WKO81" s="70"/>
      <c r="WKP81" s="71"/>
      <c r="WKR81" s="65"/>
      <c r="WKS81" s="69"/>
      <c r="WKT81" s="69"/>
      <c r="WKU81" s="70"/>
      <c r="WKV81" s="70"/>
      <c r="WKW81" s="70"/>
      <c r="WKX81" s="71"/>
      <c r="WKZ81" s="65"/>
      <c r="WLA81" s="69"/>
      <c r="WLB81" s="69"/>
      <c r="WLC81" s="70"/>
      <c r="WLD81" s="70"/>
      <c r="WLE81" s="70"/>
      <c r="WLF81" s="71"/>
      <c r="WLH81" s="65"/>
      <c r="WLI81" s="69"/>
      <c r="WLJ81" s="69"/>
      <c r="WLK81" s="70"/>
      <c r="WLL81" s="70"/>
      <c r="WLM81" s="70"/>
      <c r="WLN81" s="71"/>
      <c r="WLP81" s="65"/>
      <c r="WLQ81" s="69"/>
      <c r="WLR81" s="69"/>
      <c r="WLS81" s="70"/>
      <c r="WLT81" s="70"/>
      <c r="WLU81" s="70"/>
      <c r="WLV81" s="71"/>
      <c r="WLX81" s="65"/>
      <c r="WLY81" s="69"/>
      <c r="WLZ81" s="69"/>
      <c r="WMA81" s="70"/>
      <c r="WMB81" s="70"/>
      <c r="WMC81" s="70"/>
      <c r="WMD81" s="71"/>
      <c r="WMF81" s="65"/>
      <c r="WMG81" s="69"/>
      <c r="WMH81" s="69"/>
      <c r="WMI81" s="70"/>
      <c r="WMJ81" s="70"/>
      <c r="WMK81" s="70"/>
      <c r="WML81" s="71"/>
      <c r="WMN81" s="65"/>
      <c r="WMO81" s="69"/>
      <c r="WMP81" s="69"/>
      <c r="WMQ81" s="70"/>
      <c r="WMR81" s="70"/>
      <c r="WMS81" s="70"/>
      <c r="WMT81" s="71"/>
      <c r="WMV81" s="65"/>
      <c r="WMW81" s="69"/>
      <c r="WMX81" s="69"/>
      <c r="WMY81" s="70"/>
      <c r="WMZ81" s="70"/>
      <c r="WNA81" s="70"/>
      <c r="WNB81" s="71"/>
      <c r="WND81" s="65"/>
      <c r="WNE81" s="69"/>
      <c r="WNF81" s="69"/>
      <c r="WNG81" s="70"/>
      <c r="WNH81" s="70"/>
      <c r="WNI81" s="70"/>
      <c r="WNJ81" s="71"/>
      <c r="WNL81" s="65"/>
      <c r="WNM81" s="69"/>
      <c r="WNN81" s="69"/>
      <c r="WNO81" s="70"/>
      <c r="WNP81" s="70"/>
      <c r="WNQ81" s="70"/>
      <c r="WNR81" s="71"/>
      <c r="WNT81" s="65"/>
      <c r="WNU81" s="69"/>
      <c r="WNV81" s="69"/>
      <c r="WNW81" s="70"/>
      <c r="WNX81" s="70"/>
      <c r="WNY81" s="70"/>
      <c r="WNZ81" s="71"/>
      <c r="WOB81" s="65"/>
      <c r="WOC81" s="69"/>
      <c r="WOD81" s="69"/>
      <c r="WOE81" s="70"/>
      <c r="WOF81" s="70"/>
      <c r="WOG81" s="70"/>
      <c r="WOH81" s="71"/>
      <c r="WOJ81" s="65"/>
      <c r="WOK81" s="69"/>
      <c r="WOL81" s="69"/>
      <c r="WOM81" s="70"/>
      <c r="WON81" s="70"/>
      <c r="WOO81" s="70"/>
      <c r="WOP81" s="71"/>
      <c r="WOR81" s="65"/>
      <c r="WOS81" s="69"/>
      <c r="WOT81" s="69"/>
      <c r="WOU81" s="70"/>
      <c r="WOV81" s="70"/>
      <c r="WOW81" s="70"/>
      <c r="WOX81" s="71"/>
      <c r="WOZ81" s="65"/>
      <c r="WPA81" s="69"/>
      <c r="WPB81" s="69"/>
      <c r="WPC81" s="70"/>
      <c r="WPD81" s="70"/>
      <c r="WPE81" s="70"/>
      <c r="WPF81" s="71"/>
      <c r="WPH81" s="65"/>
      <c r="WPI81" s="69"/>
      <c r="WPJ81" s="69"/>
      <c r="WPK81" s="70"/>
      <c r="WPL81" s="70"/>
      <c r="WPM81" s="70"/>
      <c r="WPN81" s="71"/>
      <c r="WPP81" s="65"/>
      <c r="WPQ81" s="69"/>
      <c r="WPR81" s="69"/>
      <c r="WPS81" s="70"/>
      <c r="WPT81" s="70"/>
      <c r="WPU81" s="70"/>
      <c r="WPV81" s="71"/>
      <c r="WPX81" s="65"/>
      <c r="WPY81" s="69"/>
      <c r="WPZ81" s="69"/>
      <c r="WQA81" s="70"/>
      <c r="WQB81" s="70"/>
      <c r="WQC81" s="70"/>
      <c r="WQD81" s="71"/>
      <c r="WQF81" s="65"/>
      <c r="WQG81" s="69"/>
      <c r="WQH81" s="69"/>
      <c r="WQI81" s="70"/>
      <c r="WQJ81" s="70"/>
      <c r="WQK81" s="70"/>
      <c r="WQL81" s="71"/>
      <c r="WQN81" s="65"/>
      <c r="WQO81" s="69"/>
      <c r="WQP81" s="69"/>
      <c r="WQQ81" s="70"/>
      <c r="WQR81" s="70"/>
      <c r="WQS81" s="70"/>
      <c r="WQT81" s="71"/>
      <c r="WQV81" s="65"/>
      <c r="WQW81" s="69"/>
      <c r="WQX81" s="69"/>
      <c r="WQY81" s="70"/>
      <c r="WQZ81" s="70"/>
      <c r="WRA81" s="70"/>
      <c r="WRB81" s="71"/>
      <c r="WRD81" s="65"/>
      <c r="WRE81" s="69"/>
      <c r="WRF81" s="69"/>
      <c r="WRG81" s="70"/>
      <c r="WRH81" s="70"/>
      <c r="WRI81" s="70"/>
      <c r="WRJ81" s="71"/>
      <c r="WRL81" s="65"/>
      <c r="WRM81" s="69"/>
      <c r="WRN81" s="69"/>
      <c r="WRO81" s="70"/>
      <c r="WRP81" s="70"/>
      <c r="WRQ81" s="70"/>
      <c r="WRR81" s="71"/>
      <c r="WRT81" s="65"/>
      <c r="WRU81" s="69"/>
      <c r="WRV81" s="69"/>
      <c r="WRW81" s="70"/>
      <c r="WRX81" s="70"/>
      <c r="WRY81" s="70"/>
      <c r="WRZ81" s="71"/>
      <c r="WSB81" s="65"/>
      <c r="WSC81" s="69"/>
      <c r="WSD81" s="69"/>
      <c r="WSE81" s="70"/>
      <c r="WSF81" s="70"/>
      <c r="WSG81" s="70"/>
      <c r="WSH81" s="71"/>
      <c r="WSJ81" s="65"/>
      <c r="WSK81" s="69"/>
      <c r="WSL81" s="69"/>
      <c r="WSM81" s="70"/>
      <c r="WSN81" s="70"/>
      <c r="WSO81" s="70"/>
      <c r="WSP81" s="71"/>
      <c r="WSR81" s="65"/>
      <c r="WSS81" s="69"/>
      <c r="WST81" s="69"/>
      <c r="WSU81" s="70"/>
      <c r="WSV81" s="70"/>
      <c r="WSW81" s="70"/>
      <c r="WSX81" s="71"/>
      <c r="WSZ81" s="65"/>
      <c r="WTA81" s="69"/>
      <c r="WTB81" s="69"/>
      <c r="WTC81" s="70"/>
      <c r="WTD81" s="70"/>
      <c r="WTE81" s="70"/>
      <c r="WTF81" s="71"/>
      <c r="WTH81" s="65"/>
      <c r="WTI81" s="69"/>
      <c r="WTJ81" s="69"/>
      <c r="WTK81" s="70"/>
      <c r="WTL81" s="70"/>
      <c r="WTM81" s="70"/>
      <c r="WTN81" s="71"/>
      <c r="WTP81" s="65"/>
      <c r="WTQ81" s="69"/>
      <c r="WTR81" s="69"/>
      <c r="WTS81" s="70"/>
      <c r="WTT81" s="70"/>
      <c r="WTU81" s="70"/>
      <c r="WTV81" s="71"/>
      <c r="WTX81" s="65"/>
      <c r="WTY81" s="69"/>
      <c r="WTZ81" s="69"/>
      <c r="WUA81" s="70"/>
      <c r="WUB81" s="70"/>
      <c r="WUC81" s="70"/>
      <c r="WUD81" s="71"/>
      <c r="WUF81" s="65"/>
      <c r="WUG81" s="69"/>
      <c r="WUH81" s="69"/>
      <c r="WUI81" s="70"/>
      <c r="WUJ81" s="70"/>
      <c r="WUK81" s="70"/>
      <c r="WUL81" s="71"/>
      <c r="WUN81" s="65"/>
      <c r="WUO81" s="69"/>
      <c r="WUP81" s="69"/>
      <c r="WUQ81" s="70"/>
      <c r="WUR81" s="70"/>
      <c r="WUS81" s="70"/>
      <c r="WUT81" s="71"/>
      <c r="WUV81" s="65"/>
      <c r="WUW81" s="69"/>
      <c r="WUX81" s="69"/>
      <c r="WUY81" s="70"/>
      <c r="WUZ81" s="70"/>
      <c r="WVA81" s="70"/>
      <c r="WVB81" s="71"/>
      <c r="WVD81" s="65"/>
      <c r="WVE81" s="69"/>
      <c r="WVF81" s="69"/>
      <c r="WVG81" s="70"/>
      <c r="WVH81" s="70"/>
      <c r="WVI81" s="70"/>
      <c r="WVJ81" s="71"/>
      <c r="WVL81" s="65"/>
      <c r="WVM81" s="69"/>
      <c r="WVN81" s="69"/>
      <c r="WVO81" s="70"/>
      <c r="WVP81" s="70"/>
      <c r="WVQ81" s="70"/>
      <c r="WVR81" s="71"/>
      <c r="WVT81" s="65"/>
      <c r="WVU81" s="69"/>
      <c r="WVV81" s="69"/>
      <c r="WVW81" s="70"/>
      <c r="WVX81" s="70"/>
      <c r="WVY81" s="70"/>
      <c r="WVZ81" s="71"/>
      <c r="WWB81" s="65"/>
      <c r="WWC81" s="69"/>
      <c r="WWD81" s="69"/>
      <c r="WWE81" s="70"/>
      <c r="WWF81" s="70"/>
      <c r="WWG81" s="70"/>
      <c r="WWH81" s="71"/>
      <c r="WWJ81" s="65"/>
      <c r="WWK81" s="69"/>
      <c r="WWL81" s="69"/>
      <c r="WWM81" s="70"/>
      <c r="WWN81" s="70"/>
      <c r="WWO81" s="70"/>
      <c r="WWP81" s="71"/>
      <c r="WWR81" s="65"/>
      <c r="WWS81" s="69"/>
      <c r="WWT81" s="69"/>
      <c r="WWU81" s="70"/>
      <c r="WWV81" s="70"/>
      <c r="WWW81" s="70"/>
      <c r="WWX81" s="71"/>
      <c r="WWZ81" s="65"/>
      <c r="WXA81" s="69"/>
      <c r="WXB81" s="69"/>
      <c r="WXC81" s="70"/>
      <c r="WXD81" s="70"/>
      <c r="WXE81" s="70"/>
      <c r="WXF81" s="71"/>
      <c r="WXH81" s="65"/>
      <c r="WXI81" s="69"/>
      <c r="WXJ81" s="69"/>
      <c r="WXK81" s="70"/>
      <c r="WXL81" s="70"/>
      <c r="WXM81" s="70"/>
      <c r="WXN81" s="71"/>
      <c r="WXP81" s="65"/>
      <c r="WXQ81" s="69"/>
      <c r="WXR81" s="69"/>
      <c r="WXS81" s="70"/>
      <c r="WXT81" s="70"/>
      <c r="WXU81" s="70"/>
      <c r="WXV81" s="71"/>
      <c r="WXX81" s="65"/>
      <c r="WXY81" s="69"/>
      <c r="WXZ81" s="69"/>
      <c r="WYA81" s="70"/>
      <c r="WYB81" s="70"/>
      <c r="WYC81" s="70"/>
      <c r="WYD81" s="71"/>
      <c r="WYF81" s="65"/>
      <c r="WYG81" s="69"/>
      <c r="WYH81" s="69"/>
      <c r="WYI81" s="70"/>
      <c r="WYJ81" s="70"/>
      <c r="WYK81" s="70"/>
      <c r="WYL81" s="71"/>
      <c r="WYN81" s="65"/>
      <c r="WYO81" s="69"/>
      <c r="WYP81" s="69"/>
      <c r="WYQ81" s="70"/>
      <c r="WYR81" s="70"/>
      <c r="WYS81" s="70"/>
      <c r="WYT81" s="71"/>
      <c r="WYV81" s="65"/>
      <c r="WYW81" s="69"/>
      <c r="WYX81" s="69"/>
      <c r="WYY81" s="70"/>
      <c r="WYZ81" s="70"/>
      <c r="WZA81" s="70"/>
      <c r="WZB81" s="71"/>
      <c r="WZD81" s="65"/>
      <c r="WZE81" s="69"/>
      <c r="WZF81" s="69"/>
      <c r="WZG81" s="70"/>
      <c r="WZH81" s="70"/>
      <c r="WZI81" s="70"/>
      <c r="WZJ81" s="71"/>
      <c r="WZL81" s="65"/>
      <c r="WZM81" s="69"/>
      <c r="WZN81" s="69"/>
      <c r="WZO81" s="70"/>
      <c r="WZP81" s="70"/>
      <c r="WZQ81" s="70"/>
      <c r="WZR81" s="71"/>
      <c r="WZT81" s="65"/>
      <c r="WZU81" s="69"/>
      <c r="WZV81" s="69"/>
      <c r="WZW81" s="70"/>
      <c r="WZX81" s="70"/>
      <c r="WZY81" s="70"/>
      <c r="WZZ81" s="71"/>
      <c r="XAB81" s="65"/>
      <c r="XAC81" s="69"/>
      <c r="XAD81" s="69"/>
      <c r="XAE81" s="70"/>
      <c r="XAF81" s="70"/>
      <c r="XAG81" s="70"/>
      <c r="XAH81" s="71"/>
      <c r="XAJ81" s="65"/>
      <c r="XAK81" s="69"/>
      <c r="XAL81" s="69"/>
      <c r="XAM81" s="70"/>
      <c r="XAN81" s="70"/>
      <c r="XAO81" s="70"/>
      <c r="XAP81" s="71"/>
      <c r="XAR81" s="65"/>
      <c r="XAS81" s="69"/>
      <c r="XAT81" s="69"/>
      <c r="XAU81" s="70"/>
      <c r="XAV81" s="70"/>
      <c r="XAW81" s="70"/>
      <c r="XAX81" s="71"/>
      <c r="XAZ81" s="65"/>
      <c r="XBA81" s="69"/>
      <c r="XBB81" s="69"/>
      <c r="XBC81" s="70"/>
      <c r="XBD81" s="70"/>
      <c r="XBE81" s="70"/>
      <c r="XBF81" s="71"/>
      <c r="XBH81" s="65"/>
      <c r="XBI81" s="69"/>
      <c r="XBJ81" s="69"/>
      <c r="XBK81" s="70"/>
      <c r="XBL81" s="70"/>
      <c r="XBM81" s="70"/>
      <c r="XBN81" s="71"/>
      <c r="XBP81" s="65"/>
      <c r="XBQ81" s="69"/>
      <c r="XBR81" s="69"/>
      <c r="XBS81" s="70"/>
      <c r="XBT81" s="70"/>
      <c r="XBU81" s="70"/>
      <c r="XBV81" s="71"/>
      <c r="XBX81" s="65"/>
      <c r="XBY81" s="69"/>
      <c r="XBZ81" s="69"/>
      <c r="XCA81" s="70"/>
      <c r="XCB81" s="70"/>
      <c r="XCC81" s="70"/>
      <c r="XCD81" s="71"/>
      <c r="XCF81" s="65"/>
      <c r="XCG81" s="69"/>
      <c r="XCH81" s="69"/>
      <c r="XCI81" s="70"/>
      <c r="XCJ81" s="70"/>
      <c r="XCK81" s="70"/>
      <c r="XCL81" s="71"/>
      <c r="XCN81" s="65"/>
      <c r="XCO81" s="69"/>
      <c r="XCP81" s="69"/>
      <c r="XCQ81" s="70"/>
      <c r="XCR81" s="70"/>
      <c r="XCS81" s="70"/>
      <c r="XCT81" s="71"/>
      <c r="XCV81" s="65"/>
      <c r="XCW81" s="69"/>
      <c r="XCX81" s="69"/>
      <c r="XCY81" s="70"/>
      <c r="XCZ81" s="70"/>
      <c r="XDA81" s="70"/>
      <c r="XDB81" s="71"/>
      <c r="XDD81" s="65"/>
      <c r="XDE81" s="69"/>
      <c r="XDF81" s="69"/>
      <c r="XDG81" s="70"/>
      <c r="XDH81" s="70"/>
      <c r="XDI81" s="70"/>
      <c r="XDJ81" s="71"/>
      <c r="XDL81" s="65"/>
      <c r="XDM81" s="69"/>
      <c r="XDN81" s="69"/>
      <c r="XDO81" s="70"/>
      <c r="XDP81" s="70"/>
      <c r="XDQ81" s="70"/>
      <c r="XDR81" s="71"/>
      <c r="XDT81" s="65"/>
      <c r="XDU81" s="69"/>
      <c r="XDV81" s="69"/>
      <c r="XDW81" s="70"/>
      <c r="XDX81" s="70"/>
      <c r="XDY81" s="70"/>
      <c r="XDZ81" s="71"/>
      <c r="XEB81" s="65"/>
      <c r="XEC81" s="69"/>
      <c r="XED81" s="69"/>
      <c r="XEE81" s="70"/>
      <c r="XEF81" s="70"/>
      <c r="XEG81" s="70"/>
      <c r="XEH81" s="71"/>
      <c r="XEJ81" s="65"/>
      <c r="XEK81" s="69"/>
      <c r="XEL81" s="69"/>
      <c r="XEM81" s="70"/>
      <c r="XEN81" s="70"/>
      <c r="XEO81" s="70"/>
      <c r="XEP81" s="71"/>
      <c r="XER81" s="65"/>
      <c r="XES81" s="69"/>
      <c r="XET81" s="69"/>
      <c r="XEU81" s="70"/>
      <c r="XEV81" s="70"/>
      <c r="XEW81" s="70"/>
      <c r="XEX81" s="71"/>
      <c r="XEZ81" s="65"/>
      <c r="XFA81" s="69"/>
      <c r="XFB81" s="69"/>
      <c r="XFC81" s="70"/>
      <c r="XFD81" s="70"/>
    </row>
    <row r="82" spans="1:16384" s="64" customFormat="1" ht="21" customHeight="1" x14ac:dyDescent="0.2">
      <c r="A82" s="426">
        <f t="shared" si="4"/>
        <v>73</v>
      </c>
      <c r="B82" s="1134"/>
      <c r="C82" s="1180"/>
      <c r="D82" s="1192" t="s">
        <v>96</v>
      </c>
      <c r="E82" s="1140"/>
      <c r="F82" s="1141"/>
      <c r="G82" s="62">
        <f>+Activo!C58</f>
        <v>73053136.450000003</v>
      </c>
      <c r="H82" s="62"/>
      <c r="I82" s="62"/>
      <c r="J82" s="62"/>
      <c r="K82" s="57">
        <f t="shared" si="5"/>
        <v>73053136.450000003</v>
      </c>
      <c r="L82" s="65"/>
      <c r="M82" s="69"/>
      <c r="N82" s="69"/>
      <c r="O82" s="70"/>
      <c r="P82" s="70"/>
      <c r="Q82" s="70"/>
      <c r="R82" s="71"/>
      <c r="T82" s="65"/>
      <c r="U82" s="69"/>
      <c r="V82" s="69"/>
      <c r="W82" s="70"/>
      <c r="X82" s="70"/>
      <c r="Y82" s="70"/>
      <c r="Z82" s="71"/>
      <c r="AB82" s="65"/>
      <c r="AC82" s="69"/>
      <c r="AD82" s="69"/>
      <c r="AE82" s="70"/>
      <c r="AF82" s="70"/>
      <c r="AG82" s="70"/>
      <c r="AH82" s="71"/>
      <c r="AJ82" s="65"/>
      <c r="AK82" s="69"/>
      <c r="AL82" s="69"/>
      <c r="AM82" s="70"/>
      <c r="AN82" s="70"/>
      <c r="AO82" s="70"/>
      <c r="AP82" s="71"/>
      <c r="AR82" s="65"/>
      <c r="AS82" s="69"/>
      <c r="AT82" s="69"/>
      <c r="AU82" s="70"/>
      <c r="AV82" s="70"/>
      <c r="AW82" s="70"/>
      <c r="AX82" s="71"/>
      <c r="AZ82" s="65"/>
      <c r="BA82" s="69"/>
      <c r="BB82" s="69"/>
      <c r="BC82" s="70"/>
      <c r="BD82" s="70"/>
      <c r="BE82" s="70"/>
      <c r="BF82" s="71"/>
      <c r="BH82" s="65"/>
      <c r="BI82" s="69"/>
      <c r="BJ82" s="69"/>
      <c r="BK82" s="70"/>
      <c r="BL82" s="70"/>
      <c r="BM82" s="70"/>
      <c r="BN82" s="71"/>
      <c r="BP82" s="65"/>
      <c r="BQ82" s="69"/>
      <c r="BR82" s="69"/>
      <c r="BS82" s="70"/>
      <c r="BT82" s="70"/>
      <c r="BU82" s="70"/>
      <c r="BV82" s="71"/>
      <c r="BX82" s="65"/>
      <c r="BY82" s="69"/>
      <c r="BZ82" s="69"/>
      <c r="CA82" s="70"/>
      <c r="CB82" s="70"/>
      <c r="CC82" s="70"/>
      <c r="CD82" s="71"/>
      <c r="CF82" s="65"/>
      <c r="CG82" s="69"/>
      <c r="CH82" s="69"/>
      <c r="CI82" s="70"/>
      <c r="CJ82" s="70"/>
      <c r="CK82" s="70"/>
      <c r="CL82" s="71"/>
      <c r="CN82" s="65"/>
      <c r="CO82" s="69"/>
      <c r="CP82" s="69"/>
      <c r="CQ82" s="70"/>
      <c r="CR82" s="70"/>
      <c r="CS82" s="70"/>
      <c r="CT82" s="71"/>
      <c r="CV82" s="65"/>
      <c r="CW82" s="69"/>
      <c r="CX82" s="69"/>
      <c r="CY82" s="70"/>
      <c r="CZ82" s="70"/>
      <c r="DA82" s="70"/>
      <c r="DB82" s="71"/>
      <c r="DD82" s="65"/>
      <c r="DE82" s="69"/>
      <c r="DF82" s="69"/>
      <c r="DG82" s="70"/>
      <c r="DH82" s="70"/>
      <c r="DI82" s="70"/>
      <c r="DJ82" s="71"/>
      <c r="DL82" s="65"/>
      <c r="DM82" s="69"/>
      <c r="DN82" s="69"/>
      <c r="DO82" s="70"/>
      <c r="DP82" s="70"/>
      <c r="DQ82" s="70"/>
      <c r="DR82" s="71"/>
      <c r="DT82" s="65"/>
      <c r="DU82" s="69"/>
      <c r="DV82" s="69"/>
      <c r="DW82" s="70"/>
      <c r="DX82" s="70"/>
      <c r="DY82" s="70"/>
      <c r="DZ82" s="71"/>
      <c r="EB82" s="65"/>
      <c r="EC82" s="69"/>
      <c r="ED82" s="69"/>
      <c r="EE82" s="70"/>
      <c r="EF82" s="70"/>
      <c r="EG82" s="70"/>
      <c r="EH82" s="71"/>
      <c r="EJ82" s="65"/>
      <c r="EK82" s="69"/>
      <c r="EL82" s="69"/>
      <c r="EM82" s="70"/>
      <c r="EN82" s="70"/>
      <c r="EO82" s="70"/>
      <c r="EP82" s="71"/>
      <c r="ER82" s="65"/>
      <c r="ES82" s="69"/>
      <c r="ET82" s="69"/>
      <c r="EU82" s="70"/>
      <c r="EV82" s="70"/>
      <c r="EW82" s="70"/>
      <c r="EX82" s="71"/>
      <c r="EZ82" s="65"/>
      <c r="FA82" s="69"/>
      <c r="FB82" s="69"/>
      <c r="FC82" s="70"/>
      <c r="FD82" s="70"/>
      <c r="FE82" s="70"/>
      <c r="FF82" s="71"/>
      <c r="FH82" s="65"/>
      <c r="FI82" s="69"/>
      <c r="FJ82" s="69"/>
      <c r="FK82" s="70"/>
      <c r="FL82" s="70"/>
      <c r="FM82" s="70"/>
      <c r="FN82" s="71"/>
      <c r="FP82" s="65"/>
      <c r="FQ82" s="69"/>
      <c r="FR82" s="69"/>
      <c r="FS82" s="70"/>
      <c r="FT82" s="70"/>
      <c r="FU82" s="70"/>
      <c r="FV82" s="71"/>
      <c r="FX82" s="65"/>
      <c r="FY82" s="69"/>
      <c r="FZ82" s="69"/>
      <c r="GA82" s="70"/>
      <c r="GB82" s="70"/>
      <c r="GC82" s="70"/>
      <c r="GD82" s="71"/>
      <c r="GF82" s="65"/>
      <c r="GG82" s="69"/>
      <c r="GH82" s="69"/>
      <c r="GI82" s="70"/>
      <c r="GJ82" s="70"/>
      <c r="GK82" s="70"/>
      <c r="GL82" s="71"/>
      <c r="GN82" s="65"/>
      <c r="GO82" s="69"/>
      <c r="GP82" s="69"/>
      <c r="GQ82" s="70"/>
      <c r="GR82" s="70"/>
      <c r="GS82" s="70"/>
      <c r="GT82" s="71"/>
      <c r="GV82" s="65"/>
      <c r="GW82" s="69"/>
      <c r="GX82" s="69"/>
      <c r="GY82" s="70"/>
      <c r="GZ82" s="70"/>
      <c r="HA82" s="70"/>
      <c r="HB82" s="71"/>
      <c r="HD82" s="65"/>
      <c r="HE82" s="69"/>
      <c r="HF82" s="69"/>
      <c r="HG82" s="70"/>
      <c r="HH82" s="70"/>
      <c r="HI82" s="70"/>
      <c r="HJ82" s="71"/>
      <c r="HL82" s="65"/>
      <c r="HM82" s="69"/>
      <c r="HN82" s="69"/>
      <c r="HO82" s="70"/>
      <c r="HP82" s="70"/>
      <c r="HQ82" s="70"/>
      <c r="HR82" s="71"/>
      <c r="HT82" s="65"/>
      <c r="HU82" s="69"/>
      <c r="HV82" s="69"/>
      <c r="HW82" s="70"/>
      <c r="HX82" s="70"/>
      <c r="HY82" s="70"/>
      <c r="HZ82" s="71"/>
      <c r="IB82" s="65"/>
      <c r="IC82" s="69"/>
      <c r="ID82" s="69"/>
      <c r="IE82" s="70"/>
      <c r="IF82" s="70"/>
      <c r="IG82" s="70"/>
      <c r="IH82" s="71"/>
      <c r="IJ82" s="65"/>
      <c r="IK82" s="69"/>
      <c r="IL82" s="69"/>
      <c r="IM82" s="70"/>
      <c r="IN82" s="70"/>
      <c r="IO82" s="70"/>
      <c r="IP82" s="71"/>
      <c r="IR82" s="65"/>
      <c r="IS82" s="69"/>
      <c r="IT82" s="69"/>
      <c r="IU82" s="70"/>
      <c r="IV82" s="70"/>
      <c r="IW82" s="70"/>
      <c r="IX82" s="71"/>
      <c r="IZ82" s="65"/>
      <c r="JA82" s="69"/>
      <c r="JB82" s="69"/>
      <c r="JC82" s="70"/>
      <c r="JD82" s="70"/>
      <c r="JE82" s="70"/>
      <c r="JF82" s="71"/>
      <c r="JH82" s="65"/>
      <c r="JI82" s="69"/>
      <c r="JJ82" s="69"/>
      <c r="JK82" s="70"/>
      <c r="JL82" s="70"/>
      <c r="JM82" s="70"/>
      <c r="JN82" s="71"/>
      <c r="JP82" s="65"/>
      <c r="JQ82" s="69"/>
      <c r="JR82" s="69"/>
      <c r="JS82" s="70"/>
      <c r="JT82" s="70"/>
      <c r="JU82" s="70"/>
      <c r="JV82" s="71"/>
      <c r="JX82" s="65"/>
      <c r="JY82" s="69"/>
      <c r="JZ82" s="69"/>
      <c r="KA82" s="70"/>
      <c r="KB82" s="70"/>
      <c r="KC82" s="70"/>
      <c r="KD82" s="71"/>
      <c r="KF82" s="65"/>
      <c r="KG82" s="69"/>
      <c r="KH82" s="69"/>
      <c r="KI82" s="70"/>
      <c r="KJ82" s="70"/>
      <c r="KK82" s="70"/>
      <c r="KL82" s="71"/>
      <c r="KN82" s="65"/>
      <c r="KO82" s="69"/>
      <c r="KP82" s="69"/>
      <c r="KQ82" s="70"/>
      <c r="KR82" s="70"/>
      <c r="KS82" s="70"/>
      <c r="KT82" s="71"/>
      <c r="KV82" s="65"/>
      <c r="KW82" s="69"/>
      <c r="KX82" s="69"/>
      <c r="KY82" s="70"/>
      <c r="KZ82" s="70"/>
      <c r="LA82" s="70"/>
      <c r="LB82" s="71"/>
      <c r="LD82" s="65"/>
      <c r="LE82" s="69"/>
      <c r="LF82" s="69"/>
      <c r="LG82" s="70"/>
      <c r="LH82" s="70"/>
      <c r="LI82" s="70"/>
      <c r="LJ82" s="71"/>
      <c r="LL82" s="65"/>
      <c r="LM82" s="69"/>
      <c r="LN82" s="69"/>
      <c r="LO82" s="70"/>
      <c r="LP82" s="70"/>
      <c r="LQ82" s="70"/>
      <c r="LR82" s="71"/>
      <c r="LT82" s="65"/>
      <c r="LU82" s="69"/>
      <c r="LV82" s="69"/>
      <c r="LW82" s="70"/>
      <c r="LX82" s="70"/>
      <c r="LY82" s="70"/>
      <c r="LZ82" s="71"/>
      <c r="MB82" s="65"/>
      <c r="MC82" s="69"/>
      <c r="MD82" s="69"/>
      <c r="ME82" s="70"/>
      <c r="MF82" s="70"/>
      <c r="MG82" s="70"/>
      <c r="MH82" s="71"/>
      <c r="MJ82" s="65"/>
      <c r="MK82" s="69"/>
      <c r="ML82" s="69"/>
      <c r="MM82" s="70"/>
      <c r="MN82" s="70"/>
      <c r="MO82" s="70"/>
      <c r="MP82" s="71"/>
      <c r="MR82" s="65"/>
      <c r="MS82" s="69"/>
      <c r="MT82" s="69"/>
      <c r="MU82" s="70"/>
      <c r="MV82" s="70"/>
      <c r="MW82" s="70"/>
      <c r="MX82" s="71"/>
      <c r="MZ82" s="65"/>
      <c r="NA82" s="69"/>
      <c r="NB82" s="69"/>
      <c r="NC82" s="70"/>
      <c r="ND82" s="70"/>
      <c r="NE82" s="70"/>
      <c r="NF82" s="71"/>
      <c r="NH82" s="65"/>
      <c r="NI82" s="69"/>
      <c r="NJ82" s="69"/>
      <c r="NK82" s="70"/>
      <c r="NL82" s="70"/>
      <c r="NM82" s="70"/>
      <c r="NN82" s="71"/>
      <c r="NP82" s="65"/>
      <c r="NQ82" s="69"/>
      <c r="NR82" s="69"/>
      <c r="NS82" s="70"/>
      <c r="NT82" s="70"/>
      <c r="NU82" s="70"/>
      <c r="NV82" s="71"/>
      <c r="NX82" s="65"/>
      <c r="NY82" s="69"/>
      <c r="NZ82" s="69"/>
      <c r="OA82" s="70"/>
      <c r="OB82" s="70"/>
      <c r="OC82" s="70"/>
      <c r="OD82" s="71"/>
      <c r="OF82" s="65"/>
      <c r="OG82" s="69"/>
      <c r="OH82" s="69"/>
      <c r="OI82" s="70"/>
      <c r="OJ82" s="70"/>
      <c r="OK82" s="70"/>
      <c r="OL82" s="71"/>
      <c r="ON82" s="65"/>
      <c r="OO82" s="69"/>
      <c r="OP82" s="69"/>
      <c r="OQ82" s="70"/>
      <c r="OR82" s="70"/>
      <c r="OS82" s="70"/>
      <c r="OT82" s="71"/>
      <c r="OV82" s="65"/>
      <c r="OW82" s="69"/>
      <c r="OX82" s="69"/>
      <c r="OY82" s="70"/>
      <c r="OZ82" s="70"/>
      <c r="PA82" s="70"/>
      <c r="PB82" s="71"/>
      <c r="PD82" s="65"/>
      <c r="PE82" s="69"/>
      <c r="PF82" s="69"/>
      <c r="PG82" s="70"/>
      <c r="PH82" s="70"/>
      <c r="PI82" s="70"/>
      <c r="PJ82" s="71"/>
      <c r="PL82" s="65"/>
      <c r="PM82" s="69"/>
      <c r="PN82" s="69"/>
      <c r="PO82" s="70"/>
      <c r="PP82" s="70"/>
      <c r="PQ82" s="70"/>
      <c r="PR82" s="71"/>
      <c r="PT82" s="65"/>
      <c r="PU82" s="69"/>
      <c r="PV82" s="69"/>
      <c r="PW82" s="70"/>
      <c r="PX82" s="70"/>
      <c r="PY82" s="70"/>
      <c r="PZ82" s="71"/>
      <c r="QB82" s="65"/>
      <c r="QC82" s="69"/>
      <c r="QD82" s="69"/>
      <c r="QE82" s="70"/>
      <c r="QF82" s="70"/>
      <c r="QG82" s="70"/>
      <c r="QH82" s="71"/>
      <c r="QJ82" s="65"/>
      <c r="QK82" s="69"/>
      <c r="QL82" s="69"/>
      <c r="QM82" s="70"/>
      <c r="QN82" s="70"/>
      <c r="QO82" s="70"/>
      <c r="QP82" s="71"/>
      <c r="QR82" s="65"/>
      <c r="QS82" s="69"/>
      <c r="QT82" s="69"/>
      <c r="QU82" s="70"/>
      <c r="QV82" s="70"/>
      <c r="QW82" s="70"/>
      <c r="QX82" s="71"/>
      <c r="QZ82" s="65"/>
      <c r="RA82" s="69"/>
      <c r="RB82" s="69"/>
      <c r="RC82" s="70"/>
      <c r="RD82" s="70"/>
      <c r="RE82" s="70"/>
      <c r="RF82" s="71"/>
      <c r="RH82" s="65"/>
      <c r="RI82" s="69"/>
      <c r="RJ82" s="69"/>
      <c r="RK82" s="70"/>
      <c r="RL82" s="70"/>
      <c r="RM82" s="70"/>
      <c r="RN82" s="71"/>
      <c r="RP82" s="65"/>
      <c r="RQ82" s="69"/>
      <c r="RR82" s="69"/>
      <c r="RS82" s="70"/>
      <c r="RT82" s="70"/>
      <c r="RU82" s="70"/>
      <c r="RV82" s="71"/>
      <c r="RX82" s="65"/>
      <c r="RY82" s="69"/>
      <c r="RZ82" s="69"/>
      <c r="SA82" s="70"/>
      <c r="SB82" s="70"/>
      <c r="SC82" s="70"/>
      <c r="SD82" s="71"/>
      <c r="SF82" s="65"/>
      <c r="SG82" s="69"/>
      <c r="SH82" s="69"/>
      <c r="SI82" s="70"/>
      <c r="SJ82" s="70"/>
      <c r="SK82" s="70"/>
      <c r="SL82" s="71"/>
      <c r="SN82" s="65"/>
      <c r="SO82" s="69"/>
      <c r="SP82" s="69"/>
      <c r="SQ82" s="70"/>
      <c r="SR82" s="70"/>
      <c r="SS82" s="70"/>
      <c r="ST82" s="71"/>
      <c r="SV82" s="65"/>
      <c r="SW82" s="69"/>
      <c r="SX82" s="69"/>
      <c r="SY82" s="70"/>
      <c r="SZ82" s="70"/>
      <c r="TA82" s="70"/>
      <c r="TB82" s="71"/>
      <c r="TD82" s="65"/>
      <c r="TE82" s="69"/>
      <c r="TF82" s="69"/>
      <c r="TG82" s="70"/>
      <c r="TH82" s="70"/>
      <c r="TI82" s="70"/>
      <c r="TJ82" s="71"/>
      <c r="TL82" s="65"/>
      <c r="TM82" s="69"/>
      <c r="TN82" s="69"/>
      <c r="TO82" s="70"/>
      <c r="TP82" s="70"/>
      <c r="TQ82" s="70"/>
      <c r="TR82" s="71"/>
      <c r="TT82" s="65"/>
      <c r="TU82" s="69"/>
      <c r="TV82" s="69"/>
      <c r="TW82" s="70"/>
      <c r="TX82" s="70"/>
      <c r="TY82" s="70"/>
      <c r="TZ82" s="71"/>
      <c r="UB82" s="65"/>
      <c r="UC82" s="69"/>
      <c r="UD82" s="69"/>
      <c r="UE82" s="70"/>
      <c r="UF82" s="70"/>
      <c r="UG82" s="70"/>
      <c r="UH82" s="71"/>
      <c r="UJ82" s="65"/>
      <c r="UK82" s="69"/>
      <c r="UL82" s="69"/>
      <c r="UM82" s="70"/>
      <c r="UN82" s="70"/>
      <c r="UO82" s="70"/>
      <c r="UP82" s="71"/>
      <c r="UR82" s="65"/>
      <c r="US82" s="69"/>
      <c r="UT82" s="69"/>
      <c r="UU82" s="70"/>
      <c r="UV82" s="70"/>
      <c r="UW82" s="70"/>
      <c r="UX82" s="71"/>
      <c r="UZ82" s="65"/>
      <c r="VA82" s="69"/>
      <c r="VB82" s="69"/>
      <c r="VC82" s="70"/>
      <c r="VD82" s="70"/>
      <c r="VE82" s="70"/>
      <c r="VF82" s="71"/>
      <c r="VH82" s="65"/>
      <c r="VI82" s="69"/>
      <c r="VJ82" s="69"/>
      <c r="VK82" s="70"/>
      <c r="VL82" s="70"/>
      <c r="VM82" s="70"/>
      <c r="VN82" s="71"/>
      <c r="VP82" s="65"/>
      <c r="VQ82" s="69"/>
      <c r="VR82" s="69"/>
      <c r="VS82" s="70"/>
      <c r="VT82" s="70"/>
      <c r="VU82" s="70"/>
      <c r="VV82" s="71"/>
      <c r="VX82" s="65"/>
      <c r="VY82" s="69"/>
      <c r="VZ82" s="69"/>
      <c r="WA82" s="70"/>
      <c r="WB82" s="70"/>
      <c r="WC82" s="70"/>
      <c r="WD82" s="71"/>
      <c r="WF82" s="65"/>
      <c r="WG82" s="69"/>
      <c r="WH82" s="69"/>
      <c r="WI82" s="70"/>
      <c r="WJ82" s="70"/>
      <c r="WK82" s="70"/>
      <c r="WL82" s="71"/>
      <c r="WN82" s="65"/>
      <c r="WO82" s="69"/>
      <c r="WP82" s="69"/>
      <c r="WQ82" s="70"/>
      <c r="WR82" s="70"/>
      <c r="WS82" s="70"/>
      <c r="WT82" s="71"/>
      <c r="WV82" s="65"/>
      <c r="WW82" s="69"/>
      <c r="WX82" s="69"/>
      <c r="WY82" s="70"/>
      <c r="WZ82" s="70"/>
      <c r="XA82" s="70"/>
      <c r="XB82" s="71"/>
      <c r="XD82" s="65"/>
      <c r="XE82" s="69"/>
      <c r="XF82" s="69"/>
      <c r="XG82" s="70"/>
      <c r="XH82" s="70"/>
      <c r="XI82" s="70"/>
      <c r="XJ82" s="71"/>
      <c r="XL82" s="65"/>
      <c r="XM82" s="69"/>
      <c r="XN82" s="69"/>
      <c r="XO82" s="70"/>
      <c r="XP82" s="70"/>
      <c r="XQ82" s="70"/>
      <c r="XR82" s="71"/>
      <c r="XT82" s="65"/>
      <c r="XU82" s="69"/>
      <c r="XV82" s="69"/>
      <c r="XW82" s="70"/>
      <c r="XX82" s="70"/>
      <c r="XY82" s="70"/>
      <c r="XZ82" s="71"/>
      <c r="YB82" s="65"/>
      <c r="YC82" s="69"/>
      <c r="YD82" s="69"/>
      <c r="YE82" s="70"/>
      <c r="YF82" s="70"/>
      <c r="YG82" s="70"/>
      <c r="YH82" s="71"/>
      <c r="YJ82" s="65"/>
      <c r="YK82" s="69"/>
      <c r="YL82" s="69"/>
      <c r="YM82" s="70"/>
      <c r="YN82" s="70"/>
      <c r="YO82" s="70"/>
      <c r="YP82" s="71"/>
      <c r="YR82" s="65"/>
      <c r="YS82" s="69"/>
      <c r="YT82" s="69"/>
      <c r="YU82" s="70"/>
      <c r="YV82" s="70"/>
      <c r="YW82" s="70"/>
      <c r="YX82" s="71"/>
      <c r="YZ82" s="65"/>
      <c r="ZA82" s="69"/>
      <c r="ZB82" s="69"/>
      <c r="ZC82" s="70"/>
      <c r="ZD82" s="70"/>
      <c r="ZE82" s="70"/>
      <c r="ZF82" s="71"/>
      <c r="ZH82" s="65"/>
      <c r="ZI82" s="69"/>
      <c r="ZJ82" s="69"/>
      <c r="ZK82" s="70"/>
      <c r="ZL82" s="70"/>
      <c r="ZM82" s="70"/>
      <c r="ZN82" s="71"/>
      <c r="ZP82" s="65"/>
      <c r="ZQ82" s="69"/>
      <c r="ZR82" s="69"/>
      <c r="ZS82" s="70"/>
      <c r="ZT82" s="70"/>
      <c r="ZU82" s="70"/>
      <c r="ZV82" s="71"/>
      <c r="ZX82" s="65"/>
      <c r="ZY82" s="69"/>
      <c r="ZZ82" s="69"/>
      <c r="AAA82" s="70"/>
      <c r="AAB82" s="70"/>
      <c r="AAC82" s="70"/>
      <c r="AAD82" s="71"/>
      <c r="AAF82" s="65"/>
      <c r="AAG82" s="69"/>
      <c r="AAH82" s="69"/>
      <c r="AAI82" s="70"/>
      <c r="AAJ82" s="70"/>
      <c r="AAK82" s="70"/>
      <c r="AAL82" s="71"/>
      <c r="AAN82" s="65"/>
      <c r="AAO82" s="69"/>
      <c r="AAP82" s="69"/>
      <c r="AAQ82" s="70"/>
      <c r="AAR82" s="70"/>
      <c r="AAS82" s="70"/>
      <c r="AAT82" s="71"/>
      <c r="AAV82" s="65"/>
      <c r="AAW82" s="69"/>
      <c r="AAX82" s="69"/>
      <c r="AAY82" s="70"/>
      <c r="AAZ82" s="70"/>
      <c r="ABA82" s="70"/>
      <c r="ABB82" s="71"/>
      <c r="ABD82" s="65"/>
      <c r="ABE82" s="69"/>
      <c r="ABF82" s="69"/>
      <c r="ABG82" s="70"/>
      <c r="ABH82" s="70"/>
      <c r="ABI82" s="70"/>
      <c r="ABJ82" s="71"/>
      <c r="ABL82" s="65"/>
      <c r="ABM82" s="69"/>
      <c r="ABN82" s="69"/>
      <c r="ABO82" s="70"/>
      <c r="ABP82" s="70"/>
      <c r="ABQ82" s="70"/>
      <c r="ABR82" s="71"/>
      <c r="ABT82" s="65"/>
      <c r="ABU82" s="69"/>
      <c r="ABV82" s="69"/>
      <c r="ABW82" s="70"/>
      <c r="ABX82" s="70"/>
      <c r="ABY82" s="70"/>
      <c r="ABZ82" s="71"/>
      <c r="ACB82" s="65"/>
      <c r="ACC82" s="69"/>
      <c r="ACD82" s="69"/>
      <c r="ACE82" s="70"/>
      <c r="ACF82" s="70"/>
      <c r="ACG82" s="70"/>
      <c r="ACH82" s="71"/>
      <c r="ACJ82" s="65"/>
      <c r="ACK82" s="69"/>
      <c r="ACL82" s="69"/>
      <c r="ACM82" s="70"/>
      <c r="ACN82" s="70"/>
      <c r="ACO82" s="70"/>
      <c r="ACP82" s="71"/>
      <c r="ACR82" s="65"/>
      <c r="ACS82" s="69"/>
      <c r="ACT82" s="69"/>
      <c r="ACU82" s="70"/>
      <c r="ACV82" s="70"/>
      <c r="ACW82" s="70"/>
      <c r="ACX82" s="71"/>
      <c r="ACZ82" s="65"/>
      <c r="ADA82" s="69"/>
      <c r="ADB82" s="69"/>
      <c r="ADC82" s="70"/>
      <c r="ADD82" s="70"/>
      <c r="ADE82" s="70"/>
      <c r="ADF82" s="71"/>
      <c r="ADH82" s="65"/>
      <c r="ADI82" s="69"/>
      <c r="ADJ82" s="69"/>
      <c r="ADK82" s="70"/>
      <c r="ADL82" s="70"/>
      <c r="ADM82" s="70"/>
      <c r="ADN82" s="71"/>
      <c r="ADP82" s="65"/>
      <c r="ADQ82" s="69"/>
      <c r="ADR82" s="69"/>
      <c r="ADS82" s="70"/>
      <c r="ADT82" s="70"/>
      <c r="ADU82" s="70"/>
      <c r="ADV82" s="71"/>
      <c r="ADX82" s="65"/>
      <c r="ADY82" s="69"/>
      <c r="ADZ82" s="69"/>
      <c r="AEA82" s="70"/>
      <c r="AEB82" s="70"/>
      <c r="AEC82" s="70"/>
      <c r="AED82" s="71"/>
      <c r="AEF82" s="65"/>
      <c r="AEG82" s="69"/>
      <c r="AEH82" s="69"/>
      <c r="AEI82" s="70"/>
      <c r="AEJ82" s="70"/>
      <c r="AEK82" s="70"/>
      <c r="AEL82" s="71"/>
      <c r="AEN82" s="65"/>
      <c r="AEO82" s="69"/>
      <c r="AEP82" s="69"/>
      <c r="AEQ82" s="70"/>
      <c r="AER82" s="70"/>
      <c r="AES82" s="70"/>
      <c r="AET82" s="71"/>
      <c r="AEV82" s="65"/>
      <c r="AEW82" s="69"/>
      <c r="AEX82" s="69"/>
      <c r="AEY82" s="70"/>
      <c r="AEZ82" s="70"/>
      <c r="AFA82" s="70"/>
      <c r="AFB82" s="71"/>
      <c r="AFD82" s="65"/>
      <c r="AFE82" s="69"/>
      <c r="AFF82" s="69"/>
      <c r="AFG82" s="70"/>
      <c r="AFH82" s="70"/>
      <c r="AFI82" s="70"/>
      <c r="AFJ82" s="71"/>
      <c r="AFL82" s="65"/>
      <c r="AFM82" s="69"/>
      <c r="AFN82" s="69"/>
      <c r="AFO82" s="70"/>
      <c r="AFP82" s="70"/>
      <c r="AFQ82" s="70"/>
      <c r="AFR82" s="71"/>
      <c r="AFT82" s="65"/>
      <c r="AFU82" s="69"/>
      <c r="AFV82" s="69"/>
      <c r="AFW82" s="70"/>
      <c r="AFX82" s="70"/>
      <c r="AFY82" s="70"/>
      <c r="AFZ82" s="71"/>
      <c r="AGB82" s="65"/>
      <c r="AGC82" s="69"/>
      <c r="AGD82" s="69"/>
      <c r="AGE82" s="70"/>
      <c r="AGF82" s="70"/>
      <c r="AGG82" s="70"/>
      <c r="AGH82" s="71"/>
      <c r="AGJ82" s="65"/>
      <c r="AGK82" s="69"/>
      <c r="AGL82" s="69"/>
      <c r="AGM82" s="70"/>
      <c r="AGN82" s="70"/>
      <c r="AGO82" s="70"/>
      <c r="AGP82" s="71"/>
      <c r="AGR82" s="65"/>
      <c r="AGS82" s="69"/>
      <c r="AGT82" s="69"/>
      <c r="AGU82" s="70"/>
      <c r="AGV82" s="70"/>
      <c r="AGW82" s="70"/>
      <c r="AGX82" s="71"/>
      <c r="AGZ82" s="65"/>
      <c r="AHA82" s="69"/>
      <c r="AHB82" s="69"/>
      <c r="AHC82" s="70"/>
      <c r="AHD82" s="70"/>
      <c r="AHE82" s="70"/>
      <c r="AHF82" s="71"/>
      <c r="AHH82" s="65"/>
      <c r="AHI82" s="69"/>
      <c r="AHJ82" s="69"/>
      <c r="AHK82" s="70"/>
      <c r="AHL82" s="70"/>
      <c r="AHM82" s="70"/>
      <c r="AHN82" s="71"/>
      <c r="AHP82" s="65"/>
      <c r="AHQ82" s="69"/>
      <c r="AHR82" s="69"/>
      <c r="AHS82" s="70"/>
      <c r="AHT82" s="70"/>
      <c r="AHU82" s="70"/>
      <c r="AHV82" s="71"/>
      <c r="AHX82" s="65"/>
      <c r="AHY82" s="69"/>
      <c r="AHZ82" s="69"/>
      <c r="AIA82" s="70"/>
      <c r="AIB82" s="70"/>
      <c r="AIC82" s="70"/>
      <c r="AID82" s="71"/>
      <c r="AIF82" s="65"/>
      <c r="AIG82" s="69"/>
      <c r="AIH82" s="69"/>
      <c r="AII82" s="70"/>
      <c r="AIJ82" s="70"/>
      <c r="AIK82" s="70"/>
      <c r="AIL82" s="71"/>
      <c r="AIN82" s="65"/>
      <c r="AIO82" s="69"/>
      <c r="AIP82" s="69"/>
      <c r="AIQ82" s="70"/>
      <c r="AIR82" s="70"/>
      <c r="AIS82" s="70"/>
      <c r="AIT82" s="71"/>
      <c r="AIV82" s="65"/>
      <c r="AIW82" s="69"/>
      <c r="AIX82" s="69"/>
      <c r="AIY82" s="70"/>
      <c r="AIZ82" s="70"/>
      <c r="AJA82" s="70"/>
      <c r="AJB82" s="71"/>
      <c r="AJD82" s="65"/>
      <c r="AJE82" s="69"/>
      <c r="AJF82" s="69"/>
      <c r="AJG82" s="70"/>
      <c r="AJH82" s="70"/>
      <c r="AJI82" s="70"/>
      <c r="AJJ82" s="71"/>
      <c r="AJL82" s="65"/>
      <c r="AJM82" s="69"/>
      <c r="AJN82" s="69"/>
      <c r="AJO82" s="70"/>
      <c r="AJP82" s="70"/>
      <c r="AJQ82" s="70"/>
      <c r="AJR82" s="71"/>
      <c r="AJT82" s="65"/>
      <c r="AJU82" s="69"/>
      <c r="AJV82" s="69"/>
      <c r="AJW82" s="70"/>
      <c r="AJX82" s="70"/>
      <c r="AJY82" s="70"/>
      <c r="AJZ82" s="71"/>
      <c r="AKB82" s="65"/>
      <c r="AKC82" s="69"/>
      <c r="AKD82" s="69"/>
      <c r="AKE82" s="70"/>
      <c r="AKF82" s="70"/>
      <c r="AKG82" s="70"/>
      <c r="AKH82" s="71"/>
      <c r="AKJ82" s="65"/>
      <c r="AKK82" s="69"/>
      <c r="AKL82" s="69"/>
      <c r="AKM82" s="70"/>
      <c r="AKN82" s="70"/>
      <c r="AKO82" s="70"/>
      <c r="AKP82" s="71"/>
      <c r="AKR82" s="65"/>
      <c r="AKS82" s="69"/>
      <c r="AKT82" s="69"/>
      <c r="AKU82" s="70"/>
      <c r="AKV82" s="70"/>
      <c r="AKW82" s="70"/>
      <c r="AKX82" s="71"/>
      <c r="AKZ82" s="65"/>
      <c r="ALA82" s="69"/>
      <c r="ALB82" s="69"/>
      <c r="ALC82" s="70"/>
      <c r="ALD82" s="70"/>
      <c r="ALE82" s="70"/>
      <c r="ALF82" s="71"/>
      <c r="ALH82" s="65"/>
      <c r="ALI82" s="69"/>
      <c r="ALJ82" s="69"/>
      <c r="ALK82" s="70"/>
      <c r="ALL82" s="70"/>
      <c r="ALM82" s="70"/>
      <c r="ALN82" s="71"/>
      <c r="ALP82" s="65"/>
      <c r="ALQ82" s="69"/>
      <c r="ALR82" s="69"/>
      <c r="ALS82" s="70"/>
      <c r="ALT82" s="70"/>
      <c r="ALU82" s="70"/>
      <c r="ALV82" s="71"/>
      <c r="ALX82" s="65"/>
      <c r="ALY82" s="69"/>
      <c r="ALZ82" s="69"/>
      <c r="AMA82" s="70"/>
      <c r="AMB82" s="70"/>
      <c r="AMC82" s="70"/>
      <c r="AMD82" s="71"/>
      <c r="AMF82" s="65"/>
      <c r="AMG82" s="69"/>
      <c r="AMH82" s="69"/>
      <c r="AMI82" s="70"/>
      <c r="AMJ82" s="70"/>
      <c r="AMK82" s="70"/>
      <c r="AML82" s="71"/>
      <c r="AMN82" s="65"/>
      <c r="AMO82" s="69"/>
      <c r="AMP82" s="69"/>
      <c r="AMQ82" s="70"/>
      <c r="AMR82" s="70"/>
      <c r="AMS82" s="70"/>
      <c r="AMT82" s="71"/>
      <c r="AMV82" s="65"/>
      <c r="AMW82" s="69"/>
      <c r="AMX82" s="69"/>
      <c r="AMY82" s="70"/>
      <c r="AMZ82" s="70"/>
      <c r="ANA82" s="70"/>
      <c r="ANB82" s="71"/>
      <c r="AND82" s="65"/>
      <c r="ANE82" s="69"/>
      <c r="ANF82" s="69"/>
      <c r="ANG82" s="70"/>
      <c r="ANH82" s="70"/>
      <c r="ANI82" s="70"/>
      <c r="ANJ82" s="71"/>
      <c r="ANL82" s="65"/>
      <c r="ANM82" s="69"/>
      <c r="ANN82" s="69"/>
      <c r="ANO82" s="70"/>
      <c r="ANP82" s="70"/>
      <c r="ANQ82" s="70"/>
      <c r="ANR82" s="71"/>
      <c r="ANT82" s="65"/>
      <c r="ANU82" s="69"/>
      <c r="ANV82" s="69"/>
      <c r="ANW82" s="70"/>
      <c r="ANX82" s="70"/>
      <c r="ANY82" s="70"/>
      <c r="ANZ82" s="71"/>
      <c r="AOB82" s="65"/>
      <c r="AOC82" s="69"/>
      <c r="AOD82" s="69"/>
      <c r="AOE82" s="70"/>
      <c r="AOF82" s="70"/>
      <c r="AOG82" s="70"/>
      <c r="AOH82" s="71"/>
      <c r="AOJ82" s="65"/>
      <c r="AOK82" s="69"/>
      <c r="AOL82" s="69"/>
      <c r="AOM82" s="70"/>
      <c r="AON82" s="70"/>
      <c r="AOO82" s="70"/>
      <c r="AOP82" s="71"/>
      <c r="AOR82" s="65"/>
      <c r="AOS82" s="69"/>
      <c r="AOT82" s="69"/>
      <c r="AOU82" s="70"/>
      <c r="AOV82" s="70"/>
      <c r="AOW82" s="70"/>
      <c r="AOX82" s="71"/>
      <c r="AOZ82" s="65"/>
      <c r="APA82" s="69"/>
      <c r="APB82" s="69"/>
      <c r="APC82" s="70"/>
      <c r="APD82" s="70"/>
      <c r="APE82" s="70"/>
      <c r="APF82" s="71"/>
      <c r="APH82" s="65"/>
      <c r="API82" s="69"/>
      <c r="APJ82" s="69"/>
      <c r="APK82" s="70"/>
      <c r="APL82" s="70"/>
      <c r="APM82" s="70"/>
      <c r="APN82" s="71"/>
      <c r="APP82" s="65"/>
      <c r="APQ82" s="69"/>
      <c r="APR82" s="69"/>
      <c r="APS82" s="70"/>
      <c r="APT82" s="70"/>
      <c r="APU82" s="70"/>
      <c r="APV82" s="71"/>
      <c r="APX82" s="65"/>
      <c r="APY82" s="69"/>
      <c r="APZ82" s="69"/>
      <c r="AQA82" s="70"/>
      <c r="AQB82" s="70"/>
      <c r="AQC82" s="70"/>
      <c r="AQD82" s="71"/>
      <c r="AQF82" s="65"/>
      <c r="AQG82" s="69"/>
      <c r="AQH82" s="69"/>
      <c r="AQI82" s="70"/>
      <c r="AQJ82" s="70"/>
      <c r="AQK82" s="70"/>
      <c r="AQL82" s="71"/>
      <c r="AQN82" s="65"/>
      <c r="AQO82" s="69"/>
      <c r="AQP82" s="69"/>
      <c r="AQQ82" s="70"/>
      <c r="AQR82" s="70"/>
      <c r="AQS82" s="70"/>
      <c r="AQT82" s="71"/>
      <c r="AQV82" s="65"/>
      <c r="AQW82" s="69"/>
      <c r="AQX82" s="69"/>
      <c r="AQY82" s="70"/>
      <c r="AQZ82" s="70"/>
      <c r="ARA82" s="70"/>
      <c r="ARB82" s="71"/>
      <c r="ARD82" s="65"/>
      <c r="ARE82" s="69"/>
      <c r="ARF82" s="69"/>
      <c r="ARG82" s="70"/>
      <c r="ARH82" s="70"/>
      <c r="ARI82" s="70"/>
      <c r="ARJ82" s="71"/>
      <c r="ARL82" s="65"/>
      <c r="ARM82" s="69"/>
      <c r="ARN82" s="69"/>
      <c r="ARO82" s="70"/>
      <c r="ARP82" s="70"/>
      <c r="ARQ82" s="70"/>
      <c r="ARR82" s="71"/>
      <c r="ART82" s="65"/>
      <c r="ARU82" s="69"/>
      <c r="ARV82" s="69"/>
      <c r="ARW82" s="70"/>
      <c r="ARX82" s="70"/>
      <c r="ARY82" s="70"/>
      <c r="ARZ82" s="71"/>
      <c r="ASB82" s="65"/>
      <c r="ASC82" s="69"/>
      <c r="ASD82" s="69"/>
      <c r="ASE82" s="70"/>
      <c r="ASF82" s="70"/>
      <c r="ASG82" s="70"/>
      <c r="ASH82" s="71"/>
      <c r="ASJ82" s="65"/>
      <c r="ASK82" s="69"/>
      <c r="ASL82" s="69"/>
      <c r="ASM82" s="70"/>
      <c r="ASN82" s="70"/>
      <c r="ASO82" s="70"/>
      <c r="ASP82" s="71"/>
      <c r="ASR82" s="65"/>
      <c r="ASS82" s="69"/>
      <c r="AST82" s="69"/>
      <c r="ASU82" s="70"/>
      <c r="ASV82" s="70"/>
      <c r="ASW82" s="70"/>
      <c r="ASX82" s="71"/>
      <c r="ASZ82" s="65"/>
      <c r="ATA82" s="69"/>
      <c r="ATB82" s="69"/>
      <c r="ATC82" s="70"/>
      <c r="ATD82" s="70"/>
      <c r="ATE82" s="70"/>
      <c r="ATF82" s="71"/>
      <c r="ATH82" s="65"/>
      <c r="ATI82" s="69"/>
      <c r="ATJ82" s="69"/>
      <c r="ATK82" s="70"/>
      <c r="ATL82" s="70"/>
      <c r="ATM82" s="70"/>
      <c r="ATN82" s="71"/>
      <c r="ATP82" s="65"/>
      <c r="ATQ82" s="69"/>
      <c r="ATR82" s="69"/>
      <c r="ATS82" s="70"/>
      <c r="ATT82" s="70"/>
      <c r="ATU82" s="70"/>
      <c r="ATV82" s="71"/>
      <c r="ATX82" s="65"/>
      <c r="ATY82" s="69"/>
      <c r="ATZ82" s="69"/>
      <c r="AUA82" s="70"/>
      <c r="AUB82" s="70"/>
      <c r="AUC82" s="70"/>
      <c r="AUD82" s="71"/>
      <c r="AUF82" s="65"/>
      <c r="AUG82" s="69"/>
      <c r="AUH82" s="69"/>
      <c r="AUI82" s="70"/>
      <c r="AUJ82" s="70"/>
      <c r="AUK82" s="70"/>
      <c r="AUL82" s="71"/>
      <c r="AUN82" s="65"/>
      <c r="AUO82" s="69"/>
      <c r="AUP82" s="69"/>
      <c r="AUQ82" s="70"/>
      <c r="AUR82" s="70"/>
      <c r="AUS82" s="70"/>
      <c r="AUT82" s="71"/>
      <c r="AUV82" s="65"/>
      <c r="AUW82" s="69"/>
      <c r="AUX82" s="69"/>
      <c r="AUY82" s="70"/>
      <c r="AUZ82" s="70"/>
      <c r="AVA82" s="70"/>
      <c r="AVB82" s="71"/>
      <c r="AVD82" s="65"/>
      <c r="AVE82" s="69"/>
      <c r="AVF82" s="69"/>
      <c r="AVG82" s="70"/>
      <c r="AVH82" s="70"/>
      <c r="AVI82" s="70"/>
      <c r="AVJ82" s="71"/>
      <c r="AVL82" s="65"/>
      <c r="AVM82" s="69"/>
      <c r="AVN82" s="69"/>
      <c r="AVO82" s="70"/>
      <c r="AVP82" s="70"/>
      <c r="AVQ82" s="70"/>
      <c r="AVR82" s="71"/>
      <c r="AVT82" s="65"/>
      <c r="AVU82" s="69"/>
      <c r="AVV82" s="69"/>
      <c r="AVW82" s="70"/>
      <c r="AVX82" s="70"/>
      <c r="AVY82" s="70"/>
      <c r="AVZ82" s="71"/>
      <c r="AWB82" s="65"/>
      <c r="AWC82" s="69"/>
      <c r="AWD82" s="69"/>
      <c r="AWE82" s="70"/>
      <c r="AWF82" s="70"/>
      <c r="AWG82" s="70"/>
      <c r="AWH82" s="71"/>
      <c r="AWJ82" s="65"/>
      <c r="AWK82" s="69"/>
      <c r="AWL82" s="69"/>
      <c r="AWM82" s="70"/>
      <c r="AWN82" s="70"/>
      <c r="AWO82" s="70"/>
      <c r="AWP82" s="71"/>
      <c r="AWR82" s="65"/>
      <c r="AWS82" s="69"/>
      <c r="AWT82" s="69"/>
      <c r="AWU82" s="70"/>
      <c r="AWV82" s="70"/>
      <c r="AWW82" s="70"/>
      <c r="AWX82" s="71"/>
      <c r="AWZ82" s="65"/>
      <c r="AXA82" s="69"/>
      <c r="AXB82" s="69"/>
      <c r="AXC82" s="70"/>
      <c r="AXD82" s="70"/>
      <c r="AXE82" s="70"/>
      <c r="AXF82" s="71"/>
      <c r="AXH82" s="65"/>
      <c r="AXI82" s="69"/>
      <c r="AXJ82" s="69"/>
      <c r="AXK82" s="70"/>
      <c r="AXL82" s="70"/>
      <c r="AXM82" s="70"/>
      <c r="AXN82" s="71"/>
      <c r="AXP82" s="65"/>
      <c r="AXQ82" s="69"/>
      <c r="AXR82" s="69"/>
      <c r="AXS82" s="70"/>
      <c r="AXT82" s="70"/>
      <c r="AXU82" s="70"/>
      <c r="AXV82" s="71"/>
      <c r="AXX82" s="65"/>
      <c r="AXY82" s="69"/>
      <c r="AXZ82" s="69"/>
      <c r="AYA82" s="70"/>
      <c r="AYB82" s="70"/>
      <c r="AYC82" s="70"/>
      <c r="AYD82" s="71"/>
      <c r="AYF82" s="65"/>
      <c r="AYG82" s="69"/>
      <c r="AYH82" s="69"/>
      <c r="AYI82" s="70"/>
      <c r="AYJ82" s="70"/>
      <c r="AYK82" s="70"/>
      <c r="AYL82" s="71"/>
      <c r="AYN82" s="65"/>
      <c r="AYO82" s="69"/>
      <c r="AYP82" s="69"/>
      <c r="AYQ82" s="70"/>
      <c r="AYR82" s="70"/>
      <c r="AYS82" s="70"/>
      <c r="AYT82" s="71"/>
      <c r="AYV82" s="65"/>
      <c r="AYW82" s="69"/>
      <c r="AYX82" s="69"/>
      <c r="AYY82" s="70"/>
      <c r="AYZ82" s="70"/>
      <c r="AZA82" s="70"/>
      <c r="AZB82" s="71"/>
      <c r="AZD82" s="65"/>
      <c r="AZE82" s="69"/>
      <c r="AZF82" s="69"/>
      <c r="AZG82" s="70"/>
      <c r="AZH82" s="70"/>
      <c r="AZI82" s="70"/>
      <c r="AZJ82" s="71"/>
      <c r="AZL82" s="65"/>
      <c r="AZM82" s="69"/>
      <c r="AZN82" s="69"/>
      <c r="AZO82" s="70"/>
      <c r="AZP82" s="70"/>
      <c r="AZQ82" s="70"/>
      <c r="AZR82" s="71"/>
      <c r="AZT82" s="65"/>
      <c r="AZU82" s="69"/>
      <c r="AZV82" s="69"/>
      <c r="AZW82" s="70"/>
      <c r="AZX82" s="70"/>
      <c r="AZY82" s="70"/>
      <c r="AZZ82" s="71"/>
      <c r="BAB82" s="65"/>
      <c r="BAC82" s="69"/>
      <c r="BAD82" s="69"/>
      <c r="BAE82" s="70"/>
      <c r="BAF82" s="70"/>
      <c r="BAG82" s="70"/>
      <c r="BAH82" s="71"/>
      <c r="BAJ82" s="65"/>
      <c r="BAK82" s="69"/>
      <c r="BAL82" s="69"/>
      <c r="BAM82" s="70"/>
      <c r="BAN82" s="70"/>
      <c r="BAO82" s="70"/>
      <c r="BAP82" s="71"/>
      <c r="BAR82" s="65"/>
      <c r="BAS82" s="69"/>
      <c r="BAT82" s="69"/>
      <c r="BAU82" s="70"/>
      <c r="BAV82" s="70"/>
      <c r="BAW82" s="70"/>
      <c r="BAX82" s="71"/>
      <c r="BAZ82" s="65"/>
      <c r="BBA82" s="69"/>
      <c r="BBB82" s="69"/>
      <c r="BBC82" s="70"/>
      <c r="BBD82" s="70"/>
      <c r="BBE82" s="70"/>
      <c r="BBF82" s="71"/>
      <c r="BBH82" s="65"/>
      <c r="BBI82" s="69"/>
      <c r="BBJ82" s="69"/>
      <c r="BBK82" s="70"/>
      <c r="BBL82" s="70"/>
      <c r="BBM82" s="70"/>
      <c r="BBN82" s="71"/>
      <c r="BBP82" s="65"/>
      <c r="BBQ82" s="69"/>
      <c r="BBR82" s="69"/>
      <c r="BBS82" s="70"/>
      <c r="BBT82" s="70"/>
      <c r="BBU82" s="70"/>
      <c r="BBV82" s="71"/>
      <c r="BBX82" s="65"/>
      <c r="BBY82" s="69"/>
      <c r="BBZ82" s="69"/>
      <c r="BCA82" s="70"/>
      <c r="BCB82" s="70"/>
      <c r="BCC82" s="70"/>
      <c r="BCD82" s="71"/>
      <c r="BCF82" s="65"/>
      <c r="BCG82" s="69"/>
      <c r="BCH82" s="69"/>
      <c r="BCI82" s="70"/>
      <c r="BCJ82" s="70"/>
      <c r="BCK82" s="70"/>
      <c r="BCL82" s="71"/>
      <c r="BCN82" s="65"/>
      <c r="BCO82" s="69"/>
      <c r="BCP82" s="69"/>
      <c r="BCQ82" s="70"/>
      <c r="BCR82" s="70"/>
      <c r="BCS82" s="70"/>
      <c r="BCT82" s="71"/>
      <c r="BCV82" s="65"/>
      <c r="BCW82" s="69"/>
      <c r="BCX82" s="69"/>
      <c r="BCY82" s="70"/>
      <c r="BCZ82" s="70"/>
      <c r="BDA82" s="70"/>
      <c r="BDB82" s="71"/>
      <c r="BDD82" s="65"/>
      <c r="BDE82" s="69"/>
      <c r="BDF82" s="69"/>
      <c r="BDG82" s="70"/>
      <c r="BDH82" s="70"/>
      <c r="BDI82" s="70"/>
      <c r="BDJ82" s="71"/>
      <c r="BDL82" s="65"/>
      <c r="BDM82" s="69"/>
      <c r="BDN82" s="69"/>
      <c r="BDO82" s="70"/>
      <c r="BDP82" s="70"/>
      <c r="BDQ82" s="70"/>
      <c r="BDR82" s="71"/>
      <c r="BDT82" s="65"/>
      <c r="BDU82" s="69"/>
      <c r="BDV82" s="69"/>
      <c r="BDW82" s="70"/>
      <c r="BDX82" s="70"/>
      <c r="BDY82" s="70"/>
      <c r="BDZ82" s="71"/>
      <c r="BEB82" s="65"/>
      <c r="BEC82" s="69"/>
      <c r="BED82" s="69"/>
      <c r="BEE82" s="70"/>
      <c r="BEF82" s="70"/>
      <c r="BEG82" s="70"/>
      <c r="BEH82" s="71"/>
      <c r="BEJ82" s="65"/>
      <c r="BEK82" s="69"/>
      <c r="BEL82" s="69"/>
      <c r="BEM82" s="70"/>
      <c r="BEN82" s="70"/>
      <c r="BEO82" s="70"/>
      <c r="BEP82" s="71"/>
      <c r="BER82" s="65"/>
      <c r="BES82" s="69"/>
      <c r="BET82" s="69"/>
      <c r="BEU82" s="70"/>
      <c r="BEV82" s="70"/>
      <c r="BEW82" s="70"/>
      <c r="BEX82" s="71"/>
      <c r="BEZ82" s="65"/>
      <c r="BFA82" s="69"/>
      <c r="BFB82" s="69"/>
      <c r="BFC82" s="70"/>
      <c r="BFD82" s="70"/>
      <c r="BFE82" s="70"/>
      <c r="BFF82" s="71"/>
      <c r="BFH82" s="65"/>
      <c r="BFI82" s="69"/>
      <c r="BFJ82" s="69"/>
      <c r="BFK82" s="70"/>
      <c r="BFL82" s="70"/>
      <c r="BFM82" s="70"/>
      <c r="BFN82" s="71"/>
      <c r="BFP82" s="65"/>
      <c r="BFQ82" s="69"/>
      <c r="BFR82" s="69"/>
      <c r="BFS82" s="70"/>
      <c r="BFT82" s="70"/>
      <c r="BFU82" s="70"/>
      <c r="BFV82" s="71"/>
      <c r="BFX82" s="65"/>
      <c r="BFY82" s="69"/>
      <c r="BFZ82" s="69"/>
      <c r="BGA82" s="70"/>
      <c r="BGB82" s="70"/>
      <c r="BGC82" s="70"/>
      <c r="BGD82" s="71"/>
      <c r="BGF82" s="65"/>
      <c r="BGG82" s="69"/>
      <c r="BGH82" s="69"/>
      <c r="BGI82" s="70"/>
      <c r="BGJ82" s="70"/>
      <c r="BGK82" s="70"/>
      <c r="BGL82" s="71"/>
      <c r="BGN82" s="65"/>
      <c r="BGO82" s="69"/>
      <c r="BGP82" s="69"/>
      <c r="BGQ82" s="70"/>
      <c r="BGR82" s="70"/>
      <c r="BGS82" s="70"/>
      <c r="BGT82" s="71"/>
      <c r="BGV82" s="65"/>
      <c r="BGW82" s="69"/>
      <c r="BGX82" s="69"/>
      <c r="BGY82" s="70"/>
      <c r="BGZ82" s="70"/>
      <c r="BHA82" s="70"/>
      <c r="BHB82" s="71"/>
      <c r="BHD82" s="65"/>
      <c r="BHE82" s="69"/>
      <c r="BHF82" s="69"/>
      <c r="BHG82" s="70"/>
      <c r="BHH82" s="70"/>
      <c r="BHI82" s="70"/>
      <c r="BHJ82" s="71"/>
      <c r="BHL82" s="65"/>
      <c r="BHM82" s="69"/>
      <c r="BHN82" s="69"/>
      <c r="BHO82" s="70"/>
      <c r="BHP82" s="70"/>
      <c r="BHQ82" s="70"/>
      <c r="BHR82" s="71"/>
      <c r="BHT82" s="65"/>
      <c r="BHU82" s="69"/>
      <c r="BHV82" s="69"/>
      <c r="BHW82" s="70"/>
      <c r="BHX82" s="70"/>
      <c r="BHY82" s="70"/>
      <c r="BHZ82" s="71"/>
      <c r="BIB82" s="65"/>
      <c r="BIC82" s="69"/>
      <c r="BID82" s="69"/>
      <c r="BIE82" s="70"/>
      <c r="BIF82" s="70"/>
      <c r="BIG82" s="70"/>
      <c r="BIH82" s="71"/>
      <c r="BIJ82" s="65"/>
      <c r="BIK82" s="69"/>
      <c r="BIL82" s="69"/>
      <c r="BIM82" s="70"/>
      <c r="BIN82" s="70"/>
      <c r="BIO82" s="70"/>
      <c r="BIP82" s="71"/>
      <c r="BIR82" s="65"/>
      <c r="BIS82" s="69"/>
      <c r="BIT82" s="69"/>
      <c r="BIU82" s="70"/>
      <c r="BIV82" s="70"/>
      <c r="BIW82" s="70"/>
      <c r="BIX82" s="71"/>
      <c r="BIZ82" s="65"/>
      <c r="BJA82" s="69"/>
      <c r="BJB82" s="69"/>
      <c r="BJC82" s="70"/>
      <c r="BJD82" s="70"/>
      <c r="BJE82" s="70"/>
      <c r="BJF82" s="71"/>
      <c r="BJH82" s="65"/>
      <c r="BJI82" s="69"/>
      <c r="BJJ82" s="69"/>
      <c r="BJK82" s="70"/>
      <c r="BJL82" s="70"/>
      <c r="BJM82" s="70"/>
      <c r="BJN82" s="71"/>
      <c r="BJP82" s="65"/>
      <c r="BJQ82" s="69"/>
      <c r="BJR82" s="69"/>
      <c r="BJS82" s="70"/>
      <c r="BJT82" s="70"/>
      <c r="BJU82" s="70"/>
      <c r="BJV82" s="71"/>
      <c r="BJX82" s="65"/>
      <c r="BJY82" s="69"/>
      <c r="BJZ82" s="69"/>
      <c r="BKA82" s="70"/>
      <c r="BKB82" s="70"/>
      <c r="BKC82" s="70"/>
      <c r="BKD82" s="71"/>
      <c r="BKF82" s="65"/>
      <c r="BKG82" s="69"/>
      <c r="BKH82" s="69"/>
      <c r="BKI82" s="70"/>
      <c r="BKJ82" s="70"/>
      <c r="BKK82" s="70"/>
      <c r="BKL82" s="71"/>
      <c r="BKN82" s="65"/>
      <c r="BKO82" s="69"/>
      <c r="BKP82" s="69"/>
      <c r="BKQ82" s="70"/>
      <c r="BKR82" s="70"/>
      <c r="BKS82" s="70"/>
      <c r="BKT82" s="71"/>
      <c r="BKV82" s="65"/>
      <c r="BKW82" s="69"/>
      <c r="BKX82" s="69"/>
      <c r="BKY82" s="70"/>
      <c r="BKZ82" s="70"/>
      <c r="BLA82" s="70"/>
      <c r="BLB82" s="71"/>
      <c r="BLD82" s="65"/>
      <c r="BLE82" s="69"/>
      <c r="BLF82" s="69"/>
      <c r="BLG82" s="70"/>
      <c r="BLH82" s="70"/>
      <c r="BLI82" s="70"/>
      <c r="BLJ82" s="71"/>
      <c r="BLL82" s="65"/>
      <c r="BLM82" s="69"/>
      <c r="BLN82" s="69"/>
      <c r="BLO82" s="70"/>
      <c r="BLP82" s="70"/>
      <c r="BLQ82" s="70"/>
      <c r="BLR82" s="71"/>
      <c r="BLT82" s="65"/>
      <c r="BLU82" s="69"/>
      <c r="BLV82" s="69"/>
      <c r="BLW82" s="70"/>
      <c r="BLX82" s="70"/>
      <c r="BLY82" s="70"/>
      <c r="BLZ82" s="71"/>
      <c r="BMB82" s="65"/>
      <c r="BMC82" s="69"/>
      <c r="BMD82" s="69"/>
      <c r="BME82" s="70"/>
      <c r="BMF82" s="70"/>
      <c r="BMG82" s="70"/>
      <c r="BMH82" s="71"/>
      <c r="BMJ82" s="65"/>
      <c r="BMK82" s="69"/>
      <c r="BML82" s="69"/>
      <c r="BMM82" s="70"/>
      <c r="BMN82" s="70"/>
      <c r="BMO82" s="70"/>
      <c r="BMP82" s="71"/>
      <c r="BMR82" s="65"/>
      <c r="BMS82" s="69"/>
      <c r="BMT82" s="69"/>
      <c r="BMU82" s="70"/>
      <c r="BMV82" s="70"/>
      <c r="BMW82" s="70"/>
      <c r="BMX82" s="71"/>
      <c r="BMZ82" s="65"/>
      <c r="BNA82" s="69"/>
      <c r="BNB82" s="69"/>
      <c r="BNC82" s="70"/>
      <c r="BND82" s="70"/>
      <c r="BNE82" s="70"/>
      <c r="BNF82" s="71"/>
      <c r="BNH82" s="65"/>
      <c r="BNI82" s="69"/>
      <c r="BNJ82" s="69"/>
      <c r="BNK82" s="70"/>
      <c r="BNL82" s="70"/>
      <c r="BNM82" s="70"/>
      <c r="BNN82" s="71"/>
      <c r="BNP82" s="65"/>
      <c r="BNQ82" s="69"/>
      <c r="BNR82" s="69"/>
      <c r="BNS82" s="70"/>
      <c r="BNT82" s="70"/>
      <c r="BNU82" s="70"/>
      <c r="BNV82" s="71"/>
      <c r="BNX82" s="65"/>
      <c r="BNY82" s="69"/>
      <c r="BNZ82" s="69"/>
      <c r="BOA82" s="70"/>
      <c r="BOB82" s="70"/>
      <c r="BOC82" s="70"/>
      <c r="BOD82" s="71"/>
      <c r="BOF82" s="65"/>
      <c r="BOG82" s="69"/>
      <c r="BOH82" s="69"/>
      <c r="BOI82" s="70"/>
      <c r="BOJ82" s="70"/>
      <c r="BOK82" s="70"/>
      <c r="BOL82" s="71"/>
      <c r="BON82" s="65"/>
      <c r="BOO82" s="69"/>
      <c r="BOP82" s="69"/>
      <c r="BOQ82" s="70"/>
      <c r="BOR82" s="70"/>
      <c r="BOS82" s="70"/>
      <c r="BOT82" s="71"/>
      <c r="BOV82" s="65"/>
      <c r="BOW82" s="69"/>
      <c r="BOX82" s="69"/>
      <c r="BOY82" s="70"/>
      <c r="BOZ82" s="70"/>
      <c r="BPA82" s="70"/>
      <c r="BPB82" s="71"/>
      <c r="BPD82" s="65"/>
      <c r="BPE82" s="69"/>
      <c r="BPF82" s="69"/>
      <c r="BPG82" s="70"/>
      <c r="BPH82" s="70"/>
      <c r="BPI82" s="70"/>
      <c r="BPJ82" s="71"/>
      <c r="BPL82" s="65"/>
      <c r="BPM82" s="69"/>
      <c r="BPN82" s="69"/>
      <c r="BPO82" s="70"/>
      <c r="BPP82" s="70"/>
      <c r="BPQ82" s="70"/>
      <c r="BPR82" s="71"/>
      <c r="BPT82" s="65"/>
      <c r="BPU82" s="69"/>
      <c r="BPV82" s="69"/>
      <c r="BPW82" s="70"/>
      <c r="BPX82" s="70"/>
      <c r="BPY82" s="70"/>
      <c r="BPZ82" s="71"/>
      <c r="BQB82" s="65"/>
      <c r="BQC82" s="69"/>
      <c r="BQD82" s="69"/>
      <c r="BQE82" s="70"/>
      <c r="BQF82" s="70"/>
      <c r="BQG82" s="70"/>
      <c r="BQH82" s="71"/>
      <c r="BQJ82" s="65"/>
      <c r="BQK82" s="69"/>
      <c r="BQL82" s="69"/>
      <c r="BQM82" s="70"/>
      <c r="BQN82" s="70"/>
      <c r="BQO82" s="70"/>
      <c r="BQP82" s="71"/>
      <c r="BQR82" s="65"/>
      <c r="BQS82" s="69"/>
      <c r="BQT82" s="69"/>
      <c r="BQU82" s="70"/>
      <c r="BQV82" s="70"/>
      <c r="BQW82" s="70"/>
      <c r="BQX82" s="71"/>
      <c r="BQZ82" s="65"/>
      <c r="BRA82" s="69"/>
      <c r="BRB82" s="69"/>
      <c r="BRC82" s="70"/>
      <c r="BRD82" s="70"/>
      <c r="BRE82" s="70"/>
      <c r="BRF82" s="71"/>
      <c r="BRH82" s="65"/>
      <c r="BRI82" s="69"/>
      <c r="BRJ82" s="69"/>
      <c r="BRK82" s="70"/>
      <c r="BRL82" s="70"/>
      <c r="BRM82" s="70"/>
      <c r="BRN82" s="71"/>
      <c r="BRP82" s="65"/>
      <c r="BRQ82" s="69"/>
      <c r="BRR82" s="69"/>
      <c r="BRS82" s="70"/>
      <c r="BRT82" s="70"/>
      <c r="BRU82" s="70"/>
      <c r="BRV82" s="71"/>
      <c r="BRX82" s="65"/>
      <c r="BRY82" s="69"/>
      <c r="BRZ82" s="69"/>
      <c r="BSA82" s="70"/>
      <c r="BSB82" s="70"/>
      <c r="BSC82" s="70"/>
      <c r="BSD82" s="71"/>
      <c r="BSF82" s="65"/>
      <c r="BSG82" s="69"/>
      <c r="BSH82" s="69"/>
      <c r="BSI82" s="70"/>
      <c r="BSJ82" s="70"/>
      <c r="BSK82" s="70"/>
      <c r="BSL82" s="71"/>
      <c r="BSN82" s="65"/>
      <c r="BSO82" s="69"/>
      <c r="BSP82" s="69"/>
      <c r="BSQ82" s="70"/>
      <c r="BSR82" s="70"/>
      <c r="BSS82" s="70"/>
      <c r="BST82" s="71"/>
      <c r="BSV82" s="65"/>
      <c r="BSW82" s="69"/>
      <c r="BSX82" s="69"/>
      <c r="BSY82" s="70"/>
      <c r="BSZ82" s="70"/>
      <c r="BTA82" s="70"/>
      <c r="BTB82" s="71"/>
      <c r="BTD82" s="65"/>
      <c r="BTE82" s="69"/>
      <c r="BTF82" s="69"/>
      <c r="BTG82" s="70"/>
      <c r="BTH82" s="70"/>
      <c r="BTI82" s="70"/>
      <c r="BTJ82" s="71"/>
      <c r="BTL82" s="65"/>
      <c r="BTM82" s="69"/>
      <c r="BTN82" s="69"/>
      <c r="BTO82" s="70"/>
      <c r="BTP82" s="70"/>
      <c r="BTQ82" s="70"/>
      <c r="BTR82" s="71"/>
      <c r="BTT82" s="65"/>
      <c r="BTU82" s="69"/>
      <c r="BTV82" s="69"/>
      <c r="BTW82" s="70"/>
      <c r="BTX82" s="70"/>
      <c r="BTY82" s="70"/>
      <c r="BTZ82" s="71"/>
      <c r="BUB82" s="65"/>
      <c r="BUC82" s="69"/>
      <c r="BUD82" s="69"/>
      <c r="BUE82" s="70"/>
      <c r="BUF82" s="70"/>
      <c r="BUG82" s="70"/>
      <c r="BUH82" s="71"/>
      <c r="BUJ82" s="65"/>
      <c r="BUK82" s="69"/>
      <c r="BUL82" s="69"/>
      <c r="BUM82" s="70"/>
      <c r="BUN82" s="70"/>
      <c r="BUO82" s="70"/>
      <c r="BUP82" s="71"/>
      <c r="BUR82" s="65"/>
      <c r="BUS82" s="69"/>
      <c r="BUT82" s="69"/>
      <c r="BUU82" s="70"/>
      <c r="BUV82" s="70"/>
      <c r="BUW82" s="70"/>
      <c r="BUX82" s="71"/>
      <c r="BUZ82" s="65"/>
      <c r="BVA82" s="69"/>
      <c r="BVB82" s="69"/>
      <c r="BVC82" s="70"/>
      <c r="BVD82" s="70"/>
      <c r="BVE82" s="70"/>
      <c r="BVF82" s="71"/>
      <c r="BVH82" s="65"/>
      <c r="BVI82" s="69"/>
      <c r="BVJ82" s="69"/>
      <c r="BVK82" s="70"/>
      <c r="BVL82" s="70"/>
      <c r="BVM82" s="70"/>
      <c r="BVN82" s="71"/>
      <c r="BVP82" s="65"/>
      <c r="BVQ82" s="69"/>
      <c r="BVR82" s="69"/>
      <c r="BVS82" s="70"/>
      <c r="BVT82" s="70"/>
      <c r="BVU82" s="70"/>
      <c r="BVV82" s="71"/>
      <c r="BVX82" s="65"/>
      <c r="BVY82" s="69"/>
      <c r="BVZ82" s="69"/>
      <c r="BWA82" s="70"/>
      <c r="BWB82" s="70"/>
      <c r="BWC82" s="70"/>
      <c r="BWD82" s="71"/>
      <c r="BWF82" s="65"/>
      <c r="BWG82" s="69"/>
      <c r="BWH82" s="69"/>
      <c r="BWI82" s="70"/>
      <c r="BWJ82" s="70"/>
      <c r="BWK82" s="70"/>
      <c r="BWL82" s="71"/>
      <c r="BWN82" s="65"/>
      <c r="BWO82" s="69"/>
      <c r="BWP82" s="69"/>
      <c r="BWQ82" s="70"/>
      <c r="BWR82" s="70"/>
      <c r="BWS82" s="70"/>
      <c r="BWT82" s="71"/>
      <c r="BWV82" s="65"/>
      <c r="BWW82" s="69"/>
      <c r="BWX82" s="69"/>
      <c r="BWY82" s="70"/>
      <c r="BWZ82" s="70"/>
      <c r="BXA82" s="70"/>
      <c r="BXB82" s="71"/>
      <c r="BXD82" s="65"/>
      <c r="BXE82" s="69"/>
      <c r="BXF82" s="69"/>
      <c r="BXG82" s="70"/>
      <c r="BXH82" s="70"/>
      <c r="BXI82" s="70"/>
      <c r="BXJ82" s="71"/>
      <c r="BXL82" s="65"/>
      <c r="BXM82" s="69"/>
      <c r="BXN82" s="69"/>
      <c r="BXO82" s="70"/>
      <c r="BXP82" s="70"/>
      <c r="BXQ82" s="70"/>
      <c r="BXR82" s="71"/>
      <c r="BXT82" s="65"/>
      <c r="BXU82" s="69"/>
      <c r="BXV82" s="69"/>
      <c r="BXW82" s="70"/>
      <c r="BXX82" s="70"/>
      <c r="BXY82" s="70"/>
      <c r="BXZ82" s="71"/>
      <c r="BYB82" s="65"/>
      <c r="BYC82" s="69"/>
      <c r="BYD82" s="69"/>
      <c r="BYE82" s="70"/>
      <c r="BYF82" s="70"/>
      <c r="BYG82" s="70"/>
      <c r="BYH82" s="71"/>
      <c r="BYJ82" s="65"/>
      <c r="BYK82" s="69"/>
      <c r="BYL82" s="69"/>
      <c r="BYM82" s="70"/>
      <c r="BYN82" s="70"/>
      <c r="BYO82" s="70"/>
      <c r="BYP82" s="71"/>
      <c r="BYR82" s="65"/>
      <c r="BYS82" s="69"/>
      <c r="BYT82" s="69"/>
      <c r="BYU82" s="70"/>
      <c r="BYV82" s="70"/>
      <c r="BYW82" s="70"/>
      <c r="BYX82" s="71"/>
      <c r="BYZ82" s="65"/>
      <c r="BZA82" s="69"/>
      <c r="BZB82" s="69"/>
      <c r="BZC82" s="70"/>
      <c r="BZD82" s="70"/>
      <c r="BZE82" s="70"/>
      <c r="BZF82" s="71"/>
      <c r="BZH82" s="65"/>
      <c r="BZI82" s="69"/>
      <c r="BZJ82" s="69"/>
      <c r="BZK82" s="70"/>
      <c r="BZL82" s="70"/>
      <c r="BZM82" s="70"/>
      <c r="BZN82" s="71"/>
      <c r="BZP82" s="65"/>
      <c r="BZQ82" s="69"/>
      <c r="BZR82" s="69"/>
      <c r="BZS82" s="70"/>
      <c r="BZT82" s="70"/>
      <c r="BZU82" s="70"/>
      <c r="BZV82" s="71"/>
      <c r="BZX82" s="65"/>
      <c r="BZY82" s="69"/>
      <c r="BZZ82" s="69"/>
      <c r="CAA82" s="70"/>
      <c r="CAB82" s="70"/>
      <c r="CAC82" s="70"/>
      <c r="CAD82" s="71"/>
      <c r="CAF82" s="65"/>
      <c r="CAG82" s="69"/>
      <c r="CAH82" s="69"/>
      <c r="CAI82" s="70"/>
      <c r="CAJ82" s="70"/>
      <c r="CAK82" s="70"/>
      <c r="CAL82" s="71"/>
      <c r="CAN82" s="65"/>
      <c r="CAO82" s="69"/>
      <c r="CAP82" s="69"/>
      <c r="CAQ82" s="70"/>
      <c r="CAR82" s="70"/>
      <c r="CAS82" s="70"/>
      <c r="CAT82" s="71"/>
      <c r="CAV82" s="65"/>
      <c r="CAW82" s="69"/>
      <c r="CAX82" s="69"/>
      <c r="CAY82" s="70"/>
      <c r="CAZ82" s="70"/>
      <c r="CBA82" s="70"/>
      <c r="CBB82" s="71"/>
      <c r="CBD82" s="65"/>
      <c r="CBE82" s="69"/>
      <c r="CBF82" s="69"/>
      <c r="CBG82" s="70"/>
      <c r="CBH82" s="70"/>
      <c r="CBI82" s="70"/>
      <c r="CBJ82" s="71"/>
      <c r="CBL82" s="65"/>
      <c r="CBM82" s="69"/>
      <c r="CBN82" s="69"/>
      <c r="CBO82" s="70"/>
      <c r="CBP82" s="70"/>
      <c r="CBQ82" s="70"/>
      <c r="CBR82" s="71"/>
      <c r="CBT82" s="65"/>
      <c r="CBU82" s="69"/>
      <c r="CBV82" s="69"/>
      <c r="CBW82" s="70"/>
      <c r="CBX82" s="70"/>
      <c r="CBY82" s="70"/>
      <c r="CBZ82" s="71"/>
      <c r="CCB82" s="65"/>
      <c r="CCC82" s="69"/>
      <c r="CCD82" s="69"/>
      <c r="CCE82" s="70"/>
      <c r="CCF82" s="70"/>
      <c r="CCG82" s="70"/>
      <c r="CCH82" s="71"/>
      <c r="CCJ82" s="65"/>
      <c r="CCK82" s="69"/>
      <c r="CCL82" s="69"/>
      <c r="CCM82" s="70"/>
      <c r="CCN82" s="70"/>
      <c r="CCO82" s="70"/>
      <c r="CCP82" s="71"/>
      <c r="CCR82" s="65"/>
      <c r="CCS82" s="69"/>
      <c r="CCT82" s="69"/>
      <c r="CCU82" s="70"/>
      <c r="CCV82" s="70"/>
      <c r="CCW82" s="70"/>
      <c r="CCX82" s="71"/>
      <c r="CCZ82" s="65"/>
      <c r="CDA82" s="69"/>
      <c r="CDB82" s="69"/>
      <c r="CDC82" s="70"/>
      <c r="CDD82" s="70"/>
      <c r="CDE82" s="70"/>
      <c r="CDF82" s="71"/>
      <c r="CDH82" s="65"/>
      <c r="CDI82" s="69"/>
      <c r="CDJ82" s="69"/>
      <c r="CDK82" s="70"/>
      <c r="CDL82" s="70"/>
      <c r="CDM82" s="70"/>
      <c r="CDN82" s="71"/>
      <c r="CDP82" s="65"/>
      <c r="CDQ82" s="69"/>
      <c r="CDR82" s="69"/>
      <c r="CDS82" s="70"/>
      <c r="CDT82" s="70"/>
      <c r="CDU82" s="70"/>
      <c r="CDV82" s="71"/>
      <c r="CDX82" s="65"/>
      <c r="CDY82" s="69"/>
      <c r="CDZ82" s="69"/>
      <c r="CEA82" s="70"/>
      <c r="CEB82" s="70"/>
      <c r="CEC82" s="70"/>
      <c r="CED82" s="71"/>
      <c r="CEF82" s="65"/>
      <c r="CEG82" s="69"/>
      <c r="CEH82" s="69"/>
      <c r="CEI82" s="70"/>
      <c r="CEJ82" s="70"/>
      <c r="CEK82" s="70"/>
      <c r="CEL82" s="71"/>
      <c r="CEN82" s="65"/>
      <c r="CEO82" s="69"/>
      <c r="CEP82" s="69"/>
      <c r="CEQ82" s="70"/>
      <c r="CER82" s="70"/>
      <c r="CES82" s="70"/>
      <c r="CET82" s="71"/>
      <c r="CEV82" s="65"/>
      <c r="CEW82" s="69"/>
      <c r="CEX82" s="69"/>
      <c r="CEY82" s="70"/>
      <c r="CEZ82" s="70"/>
      <c r="CFA82" s="70"/>
      <c r="CFB82" s="71"/>
      <c r="CFD82" s="65"/>
      <c r="CFE82" s="69"/>
      <c r="CFF82" s="69"/>
      <c r="CFG82" s="70"/>
      <c r="CFH82" s="70"/>
      <c r="CFI82" s="70"/>
      <c r="CFJ82" s="71"/>
      <c r="CFL82" s="65"/>
      <c r="CFM82" s="69"/>
      <c r="CFN82" s="69"/>
      <c r="CFO82" s="70"/>
      <c r="CFP82" s="70"/>
      <c r="CFQ82" s="70"/>
      <c r="CFR82" s="71"/>
      <c r="CFT82" s="65"/>
      <c r="CFU82" s="69"/>
      <c r="CFV82" s="69"/>
      <c r="CFW82" s="70"/>
      <c r="CFX82" s="70"/>
      <c r="CFY82" s="70"/>
      <c r="CFZ82" s="71"/>
      <c r="CGB82" s="65"/>
      <c r="CGC82" s="69"/>
      <c r="CGD82" s="69"/>
      <c r="CGE82" s="70"/>
      <c r="CGF82" s="70"/>
      <c r="CGG82" s="70"/>
      <c r="CGH82" s="71"/>
      <c r="CGJ82" s="65"/>
      <c r="CGK82" s="69"/>
      <c r="CGL82" s="69"/>
      <c r="CGM82" s="70"/>
      <c r="CGN82" s="70"/>
      <c r="CGO82" s="70"/>
      <c r="CGP82" s="71"/>
      <c r="CGR82" s="65"/>
      <c r="CGS82" s="69"/>
      <c r="CGT82" s="69"/>
      <c r="CGU82" s="70"/>
      <c r="CGV82" s="70"/>
      <c r="CGW82" s="70"/>
      <c r="CGX82" s="71"/>
      <c r="CGZ82" s="65"/>
      <c r="CHA82" s="69"/>
      <c r="CHB82" s="69"/>
      <c r="CHC82" s="70"/>
      <c r="CHD82" s="70"/>
      <c r="CHE82" s="70"/>
      <c r="CHF82" s="71"/>
      <c r="CHH82" s="65"/>
      <c r="CHI82" s="69"/>
      <c r="CHJ82" s="69"/>
      <c r="CHK82" s="70"/>
      <c r="CHL82" s="70"/>
      <c r="CHM82" s="70"/>
      <c r="CHN82" s="71"/>
      <c r="CHP82" s="65"/>
      <c r="CHQ82" s="69"/>
      <c r="CHR82" s="69"/>
      <c r="CHS82" s="70"/>
      <c r="CHT82" s="70"/>
      <c r="CHU82" s="70"/>
      <c r="CHV82" s="71"/>
      <c r="CHX82" s="65"/>
      <c r="CHY82" s="69"/>
      <c r="CHZ82" s="69"/>
      <c r="CIA82" s="70"/>
      <c r="CIB82" s="70"/>
      <c r="CIC82" s="70"/>
      <c r="CID82" s="71"/>
      <c r="CIF82" s="65"/>
      <c r="CIG82" s="69"/>
      <c r="CIH82" s="69"/>
      <c r="CII82" s="70"/>
      <c r="CIJ82" s="70"/>
      <c r="CIK82" s="70"/>
      <c r="CIL82" s="71"/>
      <c r="CIN82" s="65"/>
      <c r="CIO82" s="69"/>
      <c r="CIP82" s="69"/>
      <c r="CIQ82" s="70"/>
      <c r="CIR82" s="70"/>
      <c r="CIS82" s="70"/>
      <c r="CIT82" s="71"/>
      <c r="CIV82" s="65"/>
      <c r="CIW82" s="69"/>
      <c r="CIX82" s="69"/>
      <c r="CIY82" s="70"/>
      <c r="CIZ82" s="70"/>
      <c r="CJA82" s="70"/>
      <c r="CJB82" s="71"/>
      <c r="CJD82" s="65"/>
      <c r="CJE82" s="69"/>
      <c r="CJF82" s="69"/>
      <c r="CJG82" s="70"/>
      <c r="CJH82" s="70"/>
      <c r="CJI82" s="70"/>
      <c r="CJJ82" s="71"/>
      <c r="CJL82" s="65"/>
      <c r="CJM82" s="69"/>
      <c r="CJN82" s="69"/>
      <c r="CJO82" s="70"/>
      <c r="CJP82" s="70"/>
      <c r="CJQ82" s="70"/>
      <c r="CJR82" s="71"/>
      <c r="CJT82" s="65"/>
      <c r="CJU82" s="69"/>
      <c r="CJV82" s="69"/>
      <c r="CJW82" s="70"/>
      <c r="CJX82" s="70"/>
      <c r="CJY82" s="70"/>
      <c r="CJZ82" s="71"/>
      <c r="CKB82" s="65"/>
      <c r="CKC82" s="69"/>
      <c r="CKD82" s="69"/>
      <c r="CKE82" s="70"/>
      <c r="CKF82" s="70"/>
      <c r="CKG82" s="70"/>
      <c r="CKH82" s="71"/>
      <c r="CKJ82" s="65"/>
      <c r="CKK82" s="69"/>
      <c r="CKL82" s="69"/>
      <c r="CKM82" s="70"/>
      <c r="CKN82" s="70"/>
      <c r="CKO82" s="70"/>
      <c r="CKP82" s="71"/>
      <c r="CKR82" s="65"/>
      <c r="CKS82" s="69"/>
      <c r="CKT82" s="69"/>
      <c r="CKU82" s="70"/>
      <c r="CKV82" s="70"/>
      <c r="CKW82" s="70"/>
      <c r="CKX82" s="71"/>
      <c r="CKZ82" s="65"/>
      <c r="CLA82" s="69"/>
      <c r="CLB82" s="69"/>
      <c r="CLC82" s="70"/>
      <c r="CLD82" s="70"/>
      <c r="CLE82" s="70"/>
      <c r="CLF82" s="71"/>
      <c r="CLH82" s="65"/>
      <c r="CLI82" s="69"/>
      <c r="CLJ82" s="69"/>
      <c r="CLK82" s="70"/>
      <c r="CLL82" s="70"/>
      <c r="CLM82" s="70"/>
      <c r="CLN82" s="71"/>
      <c r="CLP82" s="65"/>
      <c r="CLQ82" s="69"/>
      <c r="CLR82" s="69"/>
      <c r="CLS82" s="70"/>
      <c r="CLT82" s="70"/>
      <c r="CLU82" s="70"/>
      <c r="CLV82" s="71"/>
      <c r="CLX82" s="65"/>
      <c r="CLY82" s="69"/>
      <c r="CLZ82" s="69"/>
      <c r="CMA82" s="70"/>
      <c r="CMB82" s="70"/>
      <c r="CMC82" s="70"/>
      <c r="CMD82" s="71"/>
      <c r="CMF82" s="65"/>
      <c r="CMG82" s="69"/>
      <c r="CMH82" s="69"/>
      <c r="CMI82" s="70"/>
      <c r="CMJ82" s="70"/>
      <c r="CMK82" s="70"/>
      <c r="CML82" s="71"/>
      <c r="CMN82" s="65"/>
      <c r="CMO82" s="69"/>
      <c r="CMP82" s="69"/>
      <c r="CMQ82" s="70"/>
      <c r="CMR82" s="70"/>
      <c r="CMS82" s="70"/>
      <c r="CMT82" s="71"/>
      <c r="CMV82" s="65"/>
      <c r="CMW82" s="69"/>
      <c r="CMX82" s="69"/>
      <c r="CMY82" s="70"/>
      <c r="CMZ82" s="70"/>
      <c r="CNA82" s="70"/>
      <c r="CNB82" s="71"/>
      <c r="CND82" s="65"/>
      <c r="CNE82" s="69"/>
      <c r="CNF82" s="69"/>
      <c r="CNG82" s="70"/>
      <c r="CNH82" s="70"/>
      <c r="CNI82" s="70"/>
      <c r="CNJ82" s="71"/>
      <c r="CNL82" s="65"/>
      <c r="CNM82" s="69"/>
      <c r="CNN82" s="69"/>
      <c r="CNO82" s="70"/>
      <c r="CNP82" s="70"/>
      <c r="CNQ82" s="70"/>
      <c r="CNR82" s="71"/>
      <c r="CNT82" s="65"/>
      <c r="CNU82" s="69"/>
      <c r="CNV82" s="69"/>
      <c r="CNW82" s="70"/>
      <c r="CNX82" s="70"/>
      <c r="CNY82" s="70"/>
      <c r="CNZ82" s="71"/>
      <c r="COB82" s="65"/>
      <c r="COC82" s="69"/>
      <c r="COD82" s="69"/>
      <c r="COE82" s="70"/>
      <c r="COF82" s="70"/>
      <c r="COG82" s="70"/>
      <c r="COH82" s="71"/>
      <c r="COJ82" s="65"/>
      <c r="COK82" s="69"/>
      <c r="COL82" s="69"/>
      <c r="COM82" s="70"/>
      <c r="CON82" s="70"/>
      <c r="COO82" s="70"/>
      <c r="COP82" s="71"/>
      <c r="COR82" s="65"/>
      <c r="COS82" s="69"/>
      <c r="COT82" s="69"/>
      <c r="COU82" s="70"/>
      <c r="COV82" s="70"/>
      <c r="COW82" s="70"/>
      <c r="COX82" s="71"/>
      <c r="COZ82" s="65"/>
      <c r="CPA82" s="69"/>
      <c r="CPB82" s="69"/>
      <c r="CPC82" s="70"/>
      <c r="CPD82" s="70"/>
      <c r="CPE82" s="70"/>
      <c r="CPF82" s="71"/>
      <c r="CPH82" s="65"/>
      <c r="CPI82" s="69"/>
      <c r="CPJ82" s="69"/>
      <c r="CPK82" s="70"/>
      <c r="CPL82" s="70"/>
      <c r="CPM82" s="70"/>
      <c r="CPN82" s="71"/>
      <c r="CPP82" s="65"/>
      <c r="CPQ82" s="69"/>
      <c r="CPR82" s="69"/>
      <c r="CPS82" s="70"/>
      <c r="CPT82" s="70"/>
      <c r="CPU82" s="70"/>
      <c r="CPV82" s="71"/>
      <c r="CPX82" s="65"/>
      <c r="CPY82" s="69"/>
      <c r="CPZ82" s="69"/>
      <c r="CQA82" s="70"/>
      <c r="CQB82" s="70"/>
      <c r="CQC82" s="70"/>
      <c r="CQD82" s="71"/>
      <c r="CQF82" s="65"/>
      <c r="CQG82" s="69"/>
      <c r="CQH82" s="69"/>
      <c r="CQI82" s="70"/>
      <c r="CQJ82" s="70"/>
      <c r="CQK82" s="70"/>
      <c r="CQL82" s="71"/>
      <c r="CQN82" s="65"/>
      <c r="CQO82" s="69"/>
      <c r="CQP82" s="69"/>
      <c r="CQQ82" s="70"/>
      <c r="CQR82" s="70"/>
      <c r="CQS82" s="70"/>
      <c r="CQT82" s="71"/>
      <c r="CQV82" s="65"/>
      <c r="CQW82" s="69"/>
      <c r="CQX82" s="69"/>
      <c r="CQY82" s="70"/>
      <c r="CQZ82" s="70"/>
      <c r="CRA82" s="70"/>
      <c r="CRB82" s="71"/>
      <c r="CRD82" s="65"/>
      <c r="CRE82" s="69"/>
      <c r="CRF82" s="69"/>
      <c r="CRG82" s="70"/>
      <c r="CRH82" s="70"/>
      <c r="CRI82" s="70"/>
      <c r="CRJ82" s="71"/>
      <c r="CRL82" s="65"/>
      <c r="CRM82" s="69"/>
      <c r="CRN82" s="69"/>
      <c r="CRO82" s="70"/>
      <c r="CRP82" s="70"/>
      <c r="CRQ82" s="70"/>
      <c r="CRR82" s="71"/>
      <c r="CRT82" s="65"/>
      <c r="CRU82" s="69"/>
      <c r="CRV82" s="69"/>
      <c r="CRW82" s="70"/>
      <c r="CRX82" s="70"/>
      <c r="CRY82" s="70"/>
      <c r="CRZ82" s="71"/>
      <c r="CSB82" s="65"/>
      <c r="CSC82" s="69"/>
      <c r="CSD82" s="69"/>
      <c r="CSE82" s="70"/>
      <c r="CSF82" s="70"/>
      <c r="CSG82" s="70"/>
      <c r="CSH82" s="71"/>
      <c r="CSJ82" s="65"/>
      <c r="CSK82" s="69"/>
      <c r="CSL82" s="69"/>
      <c r="CSM82" s="70"/>
      <c r="CSN82" s="70"/>
      <c r="CSO82" s="70"/>
      <c r="CSP82" s="71"/>
      <c r="CSR82" s="65"/>
      <c r="CSS82" s="69"/>
      <c r="CST82" s="69"/>
      <c r="CSU82" s="70"/>
      <c r="CSV82" s="70"/>
      <c r="CSW82" s="70"/>
      <c r="CSX82" s="71"/>
      <c r="CSZ82" s="65"/>
      <c r="CTA82" s="69"/>
      <c r="CTB82" s="69"/>
      <c r="CTC82" s="70"/>
      <c r="CTD82" s="70"/>
      <c r="CTE82" s="70"/>
      <c r="CTF82" s="71"/>
      <c r="CTH82" s="65"/>
      <c r="CTI82" s="69"/>
      <c r="CTJ82" s="69"/>
      <c r="CTK82" s="70"/>
      <c r="CTL82" s="70"/>
      <c r="CTM82" s="70"/>
      <c r="CTN82" s="71"/>
      <c r="CTP82" s="65"/>
      <c r="CTQ82" s="69"/>
      <c r="CTR82" s="69"/>
      <c r="CTS82" s="70"/>
      <c r="CTT82" s="70"/>
      <c r="CTU82" s="70"/>
      <c r="CTV82" s="71"/>
      <c r="CTX82" s="65"/>
      <c r="CTY82" s="69"/>
      <c r="CTZ82" s="69"/>
      <c r="CUA82" s="70"/>
      <c r="CUB82" s="70"/>
      <c r="CUC82" s="70"/>
      <c r="CUD82" s="71"/>
      <c r="CUF82" s="65"/>
      <c r="CUG82" s="69"/>
      <c r="CUH82" s="69"/>
      <c r="CUI82" s="70"/>
      <c r="CUJ82" s="70"/>
      <c r="CUK82" s="70"/>
      <c r="CUL82" s="71"/>
      <c r="CUN82" s="65"/>
      <c r="CUO82" s="69"/>
      <c r="CUP82" s="69"/>
      <c r="CUQ82" s="70"/>
      <c r="CUR82" s="70"/>
      <c r="CUS82" s="70"/>
      <c r="CUT82" s="71"/>
      <c r="CUV82" s="65"/>
      <c r="CUW82" s="69"/>
      <c r="CUX82" s="69"/>
      <c r="CUY82" s="70"/>
      <c r="CUZ82" s="70"/>
      <c r="CVA82" s="70"/>
      <c r="CVB82" s="71"/>
      <c r="CVD82" s="65"/>
      <c r="CVE82" s="69"/>
      <c r="CVF82" s="69"/>
      <c r="CVG82" s="70"/>
      <c r="CVH82" s="70"/>
      <c r="CVI82" s="70"/>
      <c r="CVJ82" s="71"/>
      <c r="CVL82" s="65"/>
      <c r="CVM82" s="69"/>
      <c r="CVN82" s="69"/>
      <c r="CVO82" s="70"/>
      <c r="CVP82" s="70"/>
      <c r="CVQ82" s="70"/>
      <c r="CVR82" s="71"/>
      <c r="CVT82" s="65"/>
      <c r="CVU82" s="69"/>
      <c r="CVV82" s="69"/>
      <c r="CVW82" s="70"/>
      <c r="CVX82" s="70"/>
      <c r="CVY82" s="70"/>
      <c r="CVZ82" s="71"/>
      <c r="CWB82" s="65"/>
      <c r="CWC82" s="69"/>
      <c r="CWD82" s="69"/>
      <c r="CWE82" s="70"/>
      <c r="CWF82" s="70"/>
      <c r="CWG82" s="70"/>
      <c r="CWH82" s="71"/>
      <c r="CWJ82" s="65"/>
      <c r="CWK82" s="69"/>
      <c r="CWL82" s="69"/>
      <c r="CWM82" s="70"/>
      <c r="CWN82" s="70"/>
      <c r="CWO82" s="70"/>
      <c r="CWP82" s="71"/>
      <c r="CWR82" s="65"/>
      <c r="CWS82" s="69"/>
      <c r="CWT82" s="69"/>
      <c r="CWU82" s="70"/>
      <c r="CWV82" s="70"/>
      <c r="CWW82" s="70"/>
      <c r="CWX82" s="71"/>
      <c r="CWZ82" s="65"/>
      <c r="CXA82" s="69"/>
      <c r="CXB82" s="69"/>
      <c r="CXC82" s="70"/>
      <c r="CXD82" s="70"/>
      <c r="CXE82" s="70"/>
      <c r="CXF82" s="71"/>
      <c r="CXH82" s="65"/>
      <c r="CXI82" s="69"/>
      <c r="CXJ82" s="69"/>
      <c r="CXK82" s="70"/>
      <c r="CXL82" s="70"/>
      <c r="CXM82" s="70"/>
      <c r="CXN82" s="71"/>
      <c r="CXP82" s="65"/>
      <c r="CXQ82" s="69"/>
      <c r="CXR82" s="69"/>
      <c r="CXS82" s="70"/>
      <c r="CXT82" s="70"/>
      <c r="CXU82" s="70"/>
      <c r="CXV82" s="71"/>
      <c r="CXX82" s="65"/>
      <c r="CXY82" s="69"/>
      <c r="CXZ82" s="69"/>
      <c r="CYA82" s="70"/>
      <c r="CYB82" s="70"/>
      <c r="CYC82" s="70"/>
      <c r="CYD82" s="71"/>
      <c r="CYF82" s="65"/>
      <c r="CYG82" s="69"/>
      <c r="CYH82" s="69"/>
      <c r="CYI82" s="70"/>
      <c r="CYJ82" s="70"/>
      <c r="CYK82" s="70"/>
      <c r="CYL82" s="71"/>
      <c r="CYN82" s="65"/>
      <c r="CYO82" s="69"/>
      <c r="CYP82" s="69"/>
      <c r="CYQ82" s="70"/>
      <c r="CYR82" s="70"/>
      <c r="CYS82" s="70"/>
      <c r="CYT82" s="71"/>
      <c r="CYV82" s="65"/>
      <c r="CYW82" s="69"/>
      <c r="CYX82" s="69"/>
      <c r="CYY82" s="70"/>
      <c r="CYZ82" s="70"/>
      <c r="CZA82" s="70"/>
      <c r="CZB82" s="71"/>
      <c r="CZD82" s="65"/>
      <c r="CZE82" s="69"/>
      <c r="CZF82" s="69"/>
      <c r="CZG82" s="70"/>
      <c r="CZH82" s="70"/>
      <c r="CZI82" s="70"/>
      <c r="CZJ82" s="71"/>
      <c r="CZL82" s="65"/>
      <c r="CZM82" s="69"/>
      <c r="CZN82" s="69"/>
      <c r="CZO82" s="70"/>
      <c r="CZP82" s="70"/>
      <c r="CZQ82" s="70"/>
      <c r="CZR82" s="71"/>
      <c r="CZT82" s="65"/>
      <c r="CZU82" s="69"/>
      <c r="CZV82" s="69"/>
      <c r="CZW82" s="70"/>
      <c r="CZX82" s="70"/>
      <c r="CZY82" s="70"/>
      <c r="CZZ82" s="71"/>
      <c r="DAB82" s="65"/>
      <c r="DAC82" s="69"/>
      <c r="DAD82" s="69"/>
      <c r="DAE82" s="70"/>
      <c r="DAF82" s="70"/>
      <c r="DAG82" s="70"/>
      <c r="DAH82" s="71"/>
      <c r="DAJ82" s="65"/>
      <c r="DAK82" s="69"/>
      <c r="DAL82" s="69"/>
      <c r="DAM82" s="70"/>
      <c r="DAN82" s="70"/>
      <c r="DAO82" s="70"/>
      <c r="DAP82" s="71"/>
      <c r="DAR82" s="65"/>
      <c r="DAS82" s="69"/>
      <c r="DAT82" s="69"/>
      <c r="DAU82" s="70"/>
      <c r="DAV82" s="70"/>
      <c r="DAW82" s="70"/>
      <c r="DAX82" s="71"/>
      <c r="DAZ82" s="65"/>
      <c r="DBA82" s="69"/>
      <c r="DBB82" s="69"/>
      <c r="DBC82" s="70"/>
      <c r="DBD82" s="70"/>
      <c r="DBE82" s="70"/>
      <c r="DBF82" s="71"/>
      <c r="DBH82" s="65"/>
      <c r="DBI82" s="69"/>
      <c r="DBJ82" s="69"/>
      <c r="DBK82" s="70"/>
      <c r="DBL82" s="70"/>
      <c r="DBM82" s="70"/>
      <c r="DBN82" s="71"/>
      <c r="DBP82" s="65"/>
      <c r="DBQ82" s="69"/>
      <c r="DBR82" s="69"/>
      <c r="DBS82" s="70"/>
      <c r="DBT82" s="70"/>
      <c r="DBU82" s="70"/>
      <c r="DBV82" s="71"/>
      <c r="DBX82" s="65"/>
      <c r="DBY82" s="69"/>
      <c r="DBZ82" s="69"/>
      <c r="DCA82" s="70"/>
      <c r="DCB82" s="70"/>
      <c r="DCC82" s="70"/>
      <c r="DCD82" s="71"/>
      <c r="DCF82" s="65"/>
      <c r="DCG82" s="69"/>
      <c r="DCH82" s="69"/>
      <c r="DCI82" s="70"/>
      <c r="DCJ82" s="70"/>
      <c r="DCK82" s="70"/>
      <c r="DCL82" s="71"/>
      <c r="DCN82" s="65"/>
      <c r="DCO82" s="69"/>
      <c r="DCP82" s="69"/>
      <c r="DCQ82" s="70"/>
      <c r="DCR82" s="70"/>
      <c r="DCS82" s="70"/>
      <c r="DCT82" s="71"/>
      <c r="DCV82" s="65"/>
      <c r="DCW82" s="69"/>
      <c r="DCX82" s="69"/>
      <c r="DCY82" s="70"/>
      <c r="DCZ82" s="70"/>
      <c r="DDA82" s="70"/>
      <c r="DDB82" s="71"/>
      <c r="DDD82" s="65"/>
      <c r="DDE82" s="69"/>
      <c r="DDF82" s="69"/>
      <c r="DDG82" s="70"/>
      <c r="DDH82" s="70"/>
      <c r="DDI82" s="70"/>
      <c r="DDJ82" s="71"/>
      <c r="DDL82" s="65"/>
      <c r="DDM82" s="69"/>
      <c r="DDN82" s="69"/>
      <c r="DDO82" s="70"/>
      <c r="DDP82" s="70"/>
      <c r="DDQ82" s="70"/>
      <c r="DDR82" s="71"/>
      <c r="DDT82" s="65"/>
      <c r="DDU82" s="69"/>
      <c r="DDV82" s="69"/>
      <c r="DDW82" s="70"/>
      <c r="DDX82" s="70"/>
      <c r="DDY82" s="70"/>
      <c r="DDZ82" s="71"/>
      <c r="DEB82" s="65"/>
      <c r="DEC82" s="69"/>
      <c r="DED82" s="69"/>
      <c r="DEE82" s="70"/>
      <c r="DEF82" s="70"/>
      <c r="DEG82" s="70"/>
      <c r="DEH82" s="71"/>
      <c r="DEJ82" s="65"/>
      <c r="DEK82" s="69"/>
      <c r="DEL82" s="69"/>
      <c r="DEM82" s="70"/>
      <c r="DEN82" s="70"/>
      <c r="DEO82" s="70"/>
      <c r="DEP82" s="71"/>
      <c r="DER82" s="65"/>
      <c r="DES82" s="69"/>
      <c r="DET82" s="69"/>
      <c r="DEU82" s="70"/>
      <c r="DEV82" s="70"/>
      <c r="DEW82" s="70"/>
      <c r="DEX82" s="71"/>
      <c r="DEZ82" s="65"/>
      <c r="DFA82" s="69"/>
      <c r="DFB82" s="69"/>
      <c r="DFC82" s="70"/>
      <c r="DFD82" s="70"/>
      <c r="DFE82" s="70"/>
      <c r="DFF82" s="71"/>
      <c r="DFH82" s="65"/>
      <c r="DFI82" s="69"/>
      <c r="DFJ82" s="69"/>
      <c r="DFK82" s="70"/>
      <c r="DFL82" s="70"/>
      <c r="DFM82" s="70"/>
      <c r="DFN82" s="71"/>
      <c r="DFP82" s="65"/>
      <c r="DFQ82" s="69"/>
      <c r="DFR82" s="69"/>
      <c r="DFS82" s="70"/>
      <c r="DFT82" s="70"/>
      <c r="DFU82" s="70"/>
      <c r="DFV82" s="71"/>
      <c r="DFX82" s="65"/>
      <c r="DFY82" s="69"/>
      <c r="DFZ82" s="69"/>
      <c r="DGA82" s="70"/>
      <c r="DGB82" s="70"/>
      <c r="DGC82" s="70"/>
      <c r="DGD82" s="71"/>
      <c r="DGF82" s="65"/>
      <c r="DGG82" s="69"/>
      <c r="DGH82" s="69"/>
      <c r="DGI82" s="70"/>
      <c r="DGJ82" s="70"/>
      <c r="DGK82" s="70"/>
      <c r="DGL82" s="71"/>
      <c r="DGN82" s="65"/>
      <c r="DGO82" s="69"/>
      <c r="DGP82" s="69"/>
      <c r="DGQ82" s="70"/>
      <c r="DGR82" s="70"/>
      <c r="DGS82" s="70"/>
      <c r="DGT82" s="71"/>
      <c r="DGV82" s="65"/>
      <c r="DGW82" s="69"/>
      <c r="DGX82" s="69"/>
      <c r="DGY82" s="70"/>
      <c r="DGZ82" s="70"/>
      <c r="DHA82" s="70"/>
      <c r="DHB82" s="71"/>
      <c r="DHD82" s="65"/>
      <c r="DHE82" s="69"/>
      <c r="DHF82" s="69"/>
      <c r="DHG82" s="70"/>
      <c r="DHH82" s="70"/>
      <c r="DHI82" s="70"/>
      <c r="DHJ82" s="71"/>
      <c r="DHL82" s="65"/>
      <c r="DHM82" s="69"/>
      <c r="DHN82" s="69"/>
      <c r="DHO82" s="70"/>
      <c r="DHP82" s="70"/>
      <c r="DHQ82" s="70"/>
      <c r="DHR82" s="71"/>
      <c r="DHT82" s="65"/>
      <c r="DHU82" s="69"/>
      <c r="DHV82" s="69"/>
      <c r="DHW82" s="70"/>
      <c r="DHX82" s="70"/>
      <c r="DHY82" s="70"/>
      <c r="DHZ82" s="71"/>
      <c r="DIB82" s="65"/>
      <c r="DIC82" s="69"/>
      <c r="DID82" s="69"/>
      <c r="DIE82" s="70"/>
      <c r="DIF82" s="70"/>
      <c r="DIG82" s="70"/>
      <c r="DIH82" s="71"/>
      <c r="DIJ82" s="65"/>
      <c r="DIK82" s="69"/>
      <c r="DIL82" s="69"/>
      <c r="DIM82" s="70"/>
      <c r="DIN82" s="70"/>
      <c r="DIO82" s="70"/>
      <c r="DIP82" s="71"/>
      <c r="DIR82" s="65"/>
      <c r="DIS82" s="69"/>
      <c r="DIT82" s="69"/>
      <c r="DIU82" s="70"/>
      <c r="DIV82" s="70"/>
      <c r="DIW82" s="70"/>
      <c r="DIX82" s="71"/>
      <c r="DIZ82" s="65"/>
      <c r="DJA82" s="69"/>
      <c r="DJB82" s="69"/>
      <c r="DJC82" s="70"/>
      <c r="DJD82" s="70"/>
      <c r="DJE82" s="70"/>
      <c r="DJF82" s="71"/>
      <c r="DJH82" s="65"/>
      <c r="DJI82" s="69"/>
      <c r="DJJ82" s="69"/>
      <c r="DJK82" s="70"/>
      <c r="DJL82" s="70"/>
      <c r="DJM82" s="70"/>
      <c r="DJN82" s="71"/>
      <c r="DJP82" s="65"/>
      <c r="DJQ82" s="69"/>
      <c r="DJR82" s="69"/>
      <c r="DJS82" s="70"/>
      <c r="DJT82" s="70"/>
      <c r="DJU82" s="70"/>
      <c r="DJV82" s="71"/>
      <c r="DJX82" s="65"/>
      <c r="DJY82" s="69"/>
      <c r="DJZ82" s="69"/>
      <c r="DKA82" s="70"/>
      <c r="DKB82" s="70"/>
      <c r="DKC82" s="70"/>
      <c r="DKD82" s="71"/>
      <c r="DKF82" s="65"/>
      <c r="DKG82" s="69"/>
      <c r="DKH82" s="69"/>
      <c r="DKI82" s="70"/>
      <c r="DKJ82" s="70"/>
      <c r="DKK82" s="70"/>
      <c r="DKL82" s="71"/>
      <c r="DKN82" s="65"/>
      <c r="DKO82" s="69"/>
      <c r="DKP82" s="69"/>
      <c r="DKQ82" s="70"/>
      <c r="DKR82" s="70"/>
      <c r="DKS82" s="70"/>
      <c r="DKT82" s="71"/>
      <c r="DKV82" s="65"/>
      <c r="DKW82" s="69"/>
      <c r="DKX82" s="69"/>
      <c r="DKY82" s="70"/>
      <c r="DKZ82" s="70"/>
      <c r="DLA82" s="70"/>
      <c r="DLB82" s="71"/>
      <c r="DLD82" s="65"/>
      <c r="DLE82" s="69"/>
      <c r="DLF82" s="69"/>
      <c r="DLG82" s="70"/>
      <c r="DLH82" s="70"/>
      <c r="DLI82" s="70"/>
      <c r="DLJ82" s="71"/>
      <c r="DLL82" s="65"/>
      <c r="DLM82" s="69"/>
      <c r="DLN82" s="69"/>
      <c r="DLO82" s="70"/>
      <c r="DLP82" s="70"/>
      <c r="DLQ82" s="70"/>
      <c r="DLR82" s="71"/>
      <c r="DLT82" s="65"/>
      <c r="DLU82" s="69"/>
      <c r="DLV82" s="69"/>
      <c r="DLW82" s="70"/>
      <c r="DLX82" s="70"/>
      <c r="DLY82" s="70"/>
      <c r="DLZ82" s="71"/>
      <c r="DMB82" s="65"/>
      <c r="DMC82" s="69"/>
      <c r="DMD82" s="69"/>
      <c r="DME82" s="70"/>
      <c r="DMF82" s="70"/>
      <c r="DMG82" s="70"/>
      <c r="DMH82" s="71"/>
      <c r="DMJ82" s="65"/>
      <c r="DMK82" s="69"/>
      <c r="DML82" s="69"/>
      <c r="DMM82" s="70"/>
      <c r="DMN82" s="70"/>
      <c r="DMO82" s="70"/>
      <c r="DMP82" s="71"/>
      <c r="DMR82" s="65"/>
      <c r="DMS82" s="69"/>
      <c r="DMT82" s="69"/>
      <c r="DMU82" s="70"/>
      <c r="DMV82" s="70"/>
      <c r="DMW82" s="70"/>
      <c r="DMX82" s="71"/>
      <c r="DMZ82" s="65"/>
      <c r="DNA82" s="69"/>
      <c r="DNB82" s="69"/>
      <c r="DNC82" s="70"/>
      <c r="DND82" s="70"/>
      <c r="DNE82" s="70"/>
      <c r="DNF82" s="71"/>
      <c r="DNH82" s="65"/>
      <c r="DNI82" s="69"/>
      <c r="DNJ82" s="69"/>
      <c r="DNK82" s="70"/>
      <c r="DNL82" s="70"/>
      <c r="DNM82" s="70"/>
      <c r="DNN82" s="71"/>
      <c r="DNP82" s="65"/>
      <c r="DNQ82" s="69"/>
      <c r="DNR82" s="69"/>
      <c r="DNS82" s="70"/>
      <c r="DNT82" s="70"/>
      <c r="DNU82" s="70"/>
      <c r="DNV82" s="71"/>
      <c r="DNX82" s="65"/>
      <c r="DNY82" s="69"/>
      <c r="DNZ82" s="69"/>
      <c r="DOA82" s="70"/>
      <c r="DOB82" s="70"/>
      <c r="DOC82" s="70"/>
      <c r="DOD82" s="71"/>
      <c r="DOF82" s="65"/>
      <c r="DOG82" s="69"/>
      <c r="DOH82" s="69"/>
      <c r="DOI82" s="70"/>
      <c r="DOJ82" s="70"/>
      <c r="DOK82" s="70"/>
      <c r="DOL82" s="71"/>
      <c r="DON82" s="65"/>
      <c r="DOO82" s="69"/>
      <c r="DOP82" s="69"/>
      <c r="DOQ82" s="70"/>
      <c r="DOR82" s="70"/>
      <c r="DOS82" s="70"/>
      <c r="DOT82" s="71"/>
      <c r="DOV82" s="65"/>
      <c r="DOW82" s="69"/>
      <c r="DOX82" s="69"/>
      <c r="DOY82" s="70"/>
      <c r="DOZ82" s="70"/>
      <c r="DPA82" s="70"/>
      <c r="DPB82" s="71"/>
      <c r="DPD82" s="65"/>
      <c r="DPE82" s="69"/>
      <c r="DPF82" s="69"/>
      <c r="DPG82" s="70"/>
      <c r="DPH82" s="70"/>
      <c r="DPI82" s="70"/>
      <c r="DPJ82" s="71"/>
      <c r="DPL82" s="65"/>
      <c r="DPM82" s="69"/>
      <c r="DPN82" s="69"/>
      <c r="DPO82" s="70"/>
      <c r="DPP82" s="70"/>
      <c r="DPQ82" s="70"/>
      <c r="DPR82" s="71"/>
      <c r="DPT82" s="65"/>
      <c r="DPU82" s="69"/>
      <c r="DPV82" s="69"/>
      <c r="DPW82" s="70"/>
      <c r="DPX82" s="70"/>
      <c r="DPY82" s="70"/>
      <c r="DPZ82" s="71"/>
      <c r="DQB82" s="65"/>
      <c r="DQC82" s="69"/>
      <c r="DQD82" s="69"/>
      <c r="DQE82" s="70"/>
      <c r="DQF82" s="70"/>
      <c r="DQG82" s="70"/>
      <c r="DQH82" s="71"/>
      <c r="DQJ82" s="65"/>
      <c r="DQK82" s="69"/>
      <c r="DQL82" s="69"/>
      <c r="DQM82" s="70"/>
      <c r="DQN82" s="70"/>
      <c r="DQO82" s="70"/>
      <c r="DQP82" s="71"/>
      <c r="DQR82" s="65"/>
      <c r="DQS82" s="69"/>
      <c r="DQT82" s="69"/>
      <c r="DQU82" s="70"/>
      <c r="DQV82" s="70"/>
      <c r="DQW82" s="70"/>
      <c r="DQX82" s="71"/>
      <c r="DQZ82" s="65"/>
      <c r="DRA82" s="69"/>
      <c r="DRB82" s="69"/>
      <c r="DRC82" s="70"/>
      <c r="DRD82" s="70"/>
      <c r="DRE82" s="70"/>
      <c r="DRF82" s="71"/>
      <c r="DRH82" s="65"/>
      <c r="DRI82" s="69"/>
      <c r="DRJ82" s="69"/>
      <c r="DRK82" s="70"/>
      <c r="DRL82" s="70"/>
      <c r="DRM82" s="70"/>
      <c r="DRN82" s="71"/>
      <c r="DRP82" s="65"/>
      <c r="DRQ82" s="69"/>
      <c r="DRR82" s="69"/>
      <c r="DRS82" s="70"/>
      <c r="DRT82" s="70"/>
      <c r="DRU82" s="70"/>
      <c r="DRV82" s="71"/>
      <c r="DRX82" s="65"/>
      <c r="DRY82" s="69"/>
      <c r="DRZ82" s="69"/>
      <c r="DSA82" s="70"/>
      <c r="DSB82" s="70"/>
      <c r="DSC82" s="70"/>
      <c r="DSD82" s="71"/>
      <c r="DSF82" s="65"/>
      <c r="DSG82" s="69"/>
      <c r="DSH82" s="69"/>
      <c r="DSI82" s="70"/>
      <c r="DSJ82" s="70"/>
      <c r="DSK82" s="70"/>
      <c r="DSL82" s="71"/>
      <c r="DSN82" s="65"/>
      <c r="DSO82" s="69"/>
      <c r="DSP82" s="69"/>
      <c r="DSQ82" s="70"/>
      <c r="DSR82" s="70"/>
      <c r="DSS82" s="70"/>
      <c r="DST82" s="71"/>
      <c r="DSV82" s="65"/>
      <c r="DSW82" s="69"/>
      <c r="DSX82" s="69"/>
      <c r="DSY82" s="70"/>
      <c r="DSZ82" s="70"/>
      <c r="DTA82" s="70"/>
      <c r="DTB82" s="71"/>
      <c r="DTD82" s="65"/>
      <c r="DTE82" s="69"/>
      <c r="DTF82" s="69"/>
      <c r="DTG82" s="70"/>
      <c r="DTH82" s="70"/>
      <c r="DTI82" s="70"/>
      <c r="DTJ82" s="71"/>
      <c r="DTL82" s="65"/>
      <c r="DTM82" s="69"/>
      <c r="DTN82" s="69"/>
      <c r="DTO82" s="70"/>
      <c r="DTP82" s="70"/>
      <c r="DTQ82" s="70"/>
      <c r="DTR82" s="71"/>
      <c r="DTT82" s="65"/>
      <c r="DTU82" s="69"/>
      <c r="DTV82" s="69"/>
      <c r="DTW82" s="70"/>
      <c r="DTX82" s="70"/>
      <c r="DTY82" s="70"/>
      <c r="DTZ82" s="71"/>
      <c r="DUB82" s="65"/>
      <c r="DUC82" s="69"/>
      <c r="DUD82" s="69"/>
      <c r="DUE82" s="70"/>
      <c r="DUF82" s="70"/>
      <c r="DUG82" s="70"/>
      <c r="DUH82" s="71"/>
      <c r="DUJ82" s="65"/>
      <c r="DUK82" s="69"/>
      <c r="DUL82" s="69"/>
      <c r="DUM82" s="70"/>
      <c r="DUN82" s="70"/>
      <c r="DUO82" s="70"/>
      <c r="DUP82" s="71"/>
      <c r="DUR82" s="65"/>
      <c r="DUS82" s="69"/>
      <c r="DUT82" s="69"/>
      <c r="DUU82" s="70"/>
      <c r="DUV82" s="70"/>
      <c r="DUW82" s="70"/>
      <c r="DUX82" s="71"/>
      <c r="DUZ82" s="65"/>
      <c r="DVA82" s="69"/>
      <c r="DVB82" s="69"/>
      <c r="DVC82" s="70"/>
      <c r="DVD82" s="70"/>
      <c r="DVE82" s="70"/>
      <c r="DVF82" s="71"/>
      <c r="DVH82" s="65"/>
      <c r="DVI82" s="69"/>
      <c r="DVJ82" s="69"/>
      <c r="DVK82" s="70"/>
      <c r="DVL82" s="70"/>
      <c r="DVM82" s="70"/>
      <c r="DVN82" s="71"/>
      <c r="DVP82" s="65"/>
      <c r="DVQ82" s="69"/>
      <c r="DVR82" s="69"/>
      <c r="DVS82" s="70"/>
      <c r="DVT82" s="70"/>
      <c r="DVU82" s="70"/>
      <c r="DVV82" s="71"/>
      <c r="DVX82" s="65"/>
      <c r="DVY82" s="69"/>
      <c r="DVZ82" s="69"/>
      <c r="DWA82" s="70"/>
      <c r="DWB82" s="70"/>
      <c r="DWC82" s="70"/>
      <c r="DWD82" s="71"/>
      <c r="DWF82" s="65"/>
      <c r="DWG82" s="69"/>
      <c r="DWH82" s="69"/>
      <c r="DWI82" s="70"/>
      <c r="DWJ82" s="70"/>
      <c r="DWK82" s="70"/>
      <c r="DWL82" s="71"/>
      <c r="DWN82" s="65"/>
      <c r="DWO82" s="69"/>
      <c r="DWP82" s="69"/>
      <c r="DWQ82" s="70"/>
      <c r="DWR82" s="70"/>
      <c r="DWS82" s="70"/>
      <c r="DWT82" s="71"/>
      <c r="DWV82" s="65"/>
      <c r="DWW82" s="69"/>
      <c r="DWX82" s="69"/>
      <c r="DWY82" s="70"/>
      <c r="DWZ82" s="70"/>
      <c r="DXA82" s="70"/>
      <c r="DXB82" s="71"/>
      <c r="DXD82" s="65"/>
      <c r="DXE82" s="69"/>
      <c r="DXF82" s="69"/>
      <c r="DXG82" s="70"/>
      <c r="DXH82" s="70"/>
      <c r="DXI82" s="70"/>
      <c r="DXJ82" s="71"/>
      <c r="DXL82" s="65"/>
      <c r="DXM82" s="69"/>
      <c r="DXN82" s="69"/>
      <c r="DXO82" s="70"/>
      <c r="DXP82" s="70"/>
      <c r="DXQ82" s="70"/>
      <c r="DXR82" s="71"/>
      <c r="DXT82" s="65"/>
      <c r="DXU82" s="69"/>
      <c r="DXV82" s="69"/>
      <c r="DXW82" s="70"/>
      <c r="DXX82" s="70"/>
      <c r="DXY82" s="70"/>
      <c r="DXZ82" s="71"/>
      <c r="DYB82" s="65"/>
      <c r="DYC82" s="69"/>
      <c r="DYD82" s="69"/>
      <c r="DYE82" s="70"/>
      <c r="DYF82" s="70"/>
      <c r="DYG82" s="70"/>
      <c r="DYH82" s="71"/>
      <c r="DYJ82" s="65"/>
      <c r="DYK82" s="69"/>
      <c r="DYL82" s="69"/>
      <c r="DYM82" s="70"/>
      <c r="DYN82" s="70"/>
      <c r="DYO82" s="70"/>
      <c r="DYP82" s="71"/>
      <c r="DYR82" s="65"/>
      <c r="DYS82" s="69"/>
      <c r="DYT82" s="69"/>
      <c r="DYU82" s="70"/>
      <c r="DYV82" s="70"/>
      <c r="DYW82" s="70"/>
      <c r="DYX82" s="71"/>
      <c r="DYZ82" s="65"/>
      <c r="DZA82" s="69"/>
      <c r="DZB82" s="69"/>
      <c r="DZC82" s="70"/>
      <c r="DZD82" s="70"/>
      <c r="DZE82" s="70"/>
      <c r="DZF82" s="71"/>
      <c r="DZH82" s="65"/>
      <c r="DZI82" s="69"/>
      <c r="DZJ82" s="69"/>
      <c r="DZK82" s="70"/>
      <c r="DZL82" s="70"/>
      <c r="DZM82" s="70"/>
      <c r="DZN82" s="71"/>
      <c r="DZP82" s="65"/>
      <c r="DZQ82" s="69"/>
      <c r="DZR82" s="69"/>
      <c r="DZS82" s="70"/>
      <c r="DZT82" s="70"/>
      <c r="DZU82" s="70"/>
      <c r="DZV82" s="71"/>
      <c r="DZX82" s="65"/>
      <c r="DZY82" s="69"/>
      <c r="DZZ82" s="69"/>
      <c r="EAA82" s="70"/>
      <c r="EAB82" s="70"/>
      <c r="EAC82" s="70"/>
      <c r="EAD82" s="71"/>
      <c r="EAF82" s="65"/>
      <c r="EAG82" s="69"/>
      <c r="EAH82" s="69"/>
      <c r="EAI82" s="70"/>
      <c r="EAJ82" s="70"/>
      <c r="EAK82" s="70"/>
      <c r="EAL82" s="71"/>
      <c r="EAN82" s="65"/>
      <c r="EAO82" s="69"/>
      <c r="EAP82" s="69"/>
      <c r="EAQ82" s="70"/>
      <c r="EAR82" s="70"/>
      <c r="EAS82" s="70"/>
      <c r="EAT82" s="71"/>
      <c r="EAV82" s="65"/>
      <c r="EAW82" s="69"/>
      <c r="EAX82" s="69"/>
      <c r="EAY82" s="70"/>
      <c r="EAZ82" s="70"/>
      <c r="EBA82" s="70"/>
      <c r="EBB82" s="71"/>
      <c r="EBD82" s="65"/>
      <c r="EBE82" s="69"/>
      <c r="EBF82" s="69"/>
      <c r="EBG82" s="70"/>
      <c r="EBH82" s="70"/>
      <c r="EBI82" s="70"/>
      <c r="EBJ82" s="71"/>
      <c r="EBL82" s="65"/>
      <c r="EBM82" s="69"/>
      <c r="EBN82" s="69"/>
      <c r="EBO82" s="70"/>
      <c r="EBP82" s="70"/>
      <c r="EBQ82" s="70"/>
      <c r="EBR82" s="71"/>
      <c r="EBT82" s="65"/>
      <c r="EBU82" s="69"/>
      <c r="EBV82" s="69"/>
      <c r="EBW82" s="70"/>
      <c r="EBX82" s="70"/>
      <c r="EBY82" s="70"/>
      <c r="EBZ82" s="71"/>
      <c r="ECB82" s="65"/>
      <c r="ECC82" s="69"/>
      <c r="ECD82" s="69"/>
      <c r="ECE82" s="70"/>
      <c r="ECF82" s="70"/>
      <c r="ECG82" s="70"/>
      <c r="ECH82" s="71"/>
      <c r="ECJ82" s="65"/>
      <c r="ECK82" s="69"/>
      <c r="ECL82" s="69"/>
      <c r="ECM82" s="70"/>
      <c r="ECN82" s="70"/>
      <c r="ECO82" s="70"/>
      <c r="ECP82" s="71"/>
      <c r="ECR82" s="65"/>
      <c r="ECS82" s="69"/>
      <c r="ECT82" s="69"/>
      <c r="ECU82" s="70"/>
      <c r="ECV82" s="70"/>
      <c r="ECW82" s="70"/>
      <c r="ECX82" s="71"/>
      <c r="ECZ82" s="65"/>
      <c r="EDA82" s="69"/>
      <c r="EDB82" s="69"/>
      <c r="EDC82" s="70"/>
      <c r="EDD82" s="70"/>
      <c r="EDE82" s="70"/>
      <c r="EDF82" s="71"/>
      <c r="EDH82" s="65"/>
      <c r="EDI82" s="69"/>
      <c r="EDJ82" s="69"/>
      <c r="EDK82" s="70"/>
      <c r="EDL82" s="70"/>
      <c r="EDM82" s="70"/>
      <c r="EDN82" s="71"/>
      <c r="EDP82" s="65"/>
      <c r="EDQ82" s="69"/>
      <c r="EDR82" s="69"/>
      <c r="EDS82" s="70"/>
      <c r="EDT82" s="70"/>
      <c r="EDU82" s="70"/>
      <c r="EDV82" s="71"/>
      <c r="EDX82" s="65"/>
      <c r="EDY82" s="69"/>
      <c r="EDZ82" s="69"/>
      <c r="EEA82" s="70"/>
      <c r="EEB82" s="70"/>
      <c r="EEC82" s="70"/>
      <c r="EED82" s="71"/>
      <c r="EEF82" s="65"/>
      <c r="EEG82" s="69"/>
      <c r="EEH82" s="69"/>
      <c r="EEI82" s="70"/>
      <c r="EEJ82" s="70"/>
      <c r="EEK82" s="70"/>
      <c r="EEL82" s="71"/>
      <c r="EEN82" s="65"/>
      <c r="EEO82" s="69"/>
      <c r="EEP82" s="69"/>
      <c r="EEQ82" s="70"/>
      <c r="EER82" s="70"/>
      <c r="EES82" s="70"/>
      <c r="EET82" s="71"/>
      <c r="EEV82" s="65"/>
      <c r="EEW82" s="69"/>
      <c r="EEX82" s="69"/>
      <c r="EEY82" s="70"/>
      <c r="EEZ82" s="70"/>
      <c r="EFA82" s="70"/>
      <c r="EFB82" s="71"/>
      <c r="EFD82" s="65"/>
      <c r="EFE82" s="69"/>
      <c r="EFF82" s="69"/>
      <c r="EFG82" s="70"/>
      <c r="EFH82" s="70"/>
      <c r="EFI82" s="70"/>
      <c r="EFJ82" s="71"/>
      <c r="EFL82" s="65"/>
      <c r="EFM82" s="69"/>
      <c r="EFN82" s="69"/>
      <c r="EFO82" s="70"/>
      <c r="EFP82" s="70"/>
      <c r="EFQ82" s="70"/>
      <c r="EFR82" s="71"/>
      <c r="EFT82" s="65"/>
      <c r="EFU82" s="69"/>
      <c r="EFV82" s="69"/>
      <c r="EFW82" s="70"/>
      <c r="EFX82" s="70"/>
      <c r="EFY82" s="70"/>
      <c r="EFZ82" s="71"/>
      <c r="EGB82" s="65"/>
      <c r="EGC82" s="69"/>
      <c r="EGD82" s="69"/>
      <c r="EGE82" s="70"/>
      <c r="EGF82" s="70"/>
      <c r="EGG82" s="70"/>
      <c r="EGH82" s="71"/>
      <c r="EGJ82" s="65"/>
      <c r="EGK82" s="69"/>
      <c r="EGL82" s="69"/>
      <c r="EGM82" s="70"/>
      <c r="EGN82" s="70"/>
      <c r="EGO82" s="70"/>
      <c r="EGP82" s="71"/>
      <c r="EGR82" s="65"/>
      <c r="EGS82" s="69"/>
      <c r="EGT82" s="69"/>
      <c r="EGU82" s="70"/>
      <c r="EGV82" s="70"/>
      <c r="EGW82" s="70"/>
      <c r="EGX82" s="71"/>
      <c r="EGZ82" s="65"/>
      <c r="EHA82" s="69"/>
      <c r="EHB82" s="69"/>
      <c r="EHC82" s="70"/>
      <c r="EHD82" s="70"/>
      <c r="EHE82" s="70"/>
      <c r="EHF82" s="71"/>
      <c r="EHH82" s="65"/>
      <c r="EHI82" s="69"/>
      <c r="EHJ82" s="69"/>
      <c r="EHK82" s="70"/>
      <c r="EHL82" s="70"/>
      <c r="EHM82" s="70"/>
      <c r="EHN82" s="71"/>
      <c r="EHP82" s="65"/>
      <c r="EHQ82" s="69"/>
      <c r="EHR82" s="69"/>
      <c r="EHS82" s="70"/>
      <c r="EHT82" s="70"/>
      <c r="EHU82" s="70"/>
      <c r="EHV82" s="71"/>
      <c r="EHX82" s="65"/>
      <c r="EHY82" s="69"/>
      <c r="EHZ82" s="69"/>
      <c r="EIA82" s="70"/>
      <c r="EIB82" s="70"/>
      <c r="EIC82" s="70"/>
      <c r="EID82" s="71"/>
      <c r="EIF82" s="65"/>
      <c r="EIG82" s="69"/>
      <c r="EIH82" s="69"/>
      <c r="EII82" s="70"/>
      <c r="EIJ82" s="70"/>
      <c r="EIK82" s="70"/>
      <c r="EIL82" s="71"/>
      <c r="EIN82" s="65"/>
      <c r="EIO82" s="69"/>
      <c r="EIP82" s="69"/>
      <c r="EIQ82" s="70"/>
      <c r="EIR82" s="70"/>
      <c r="EIS82" s="70"/>
      <c r="EIT82" s="71"/>
      <c r="EIV82" s="65"/>
      <c r="EIW82" s="69"/>
      <c r="EIX82" s="69"/>
      <c r="EIY82" s="70"/>
      <c r="EIZ82" s="70"/>
      <c r="EJA82" s="70"/>
      <c r="EJB82" s="71"/>
      <c r="EJD82" s="65"/>
      <c r="EJE82" s="69"/>
      <c r="EJF82" s="69"/>
      <c r="EJG82" s="70"/>
      <c r="EJH82" s="70"/>
      <c r="EJI82" s="70"/>
      <c r="EJJ82" s="71"/>
      <c r="EJL82" s="65"/>
      <c r="EJM82" s="69"/>
      <c r="EJN82" s="69"/>
      <c r="EJO82" s="70"/>
      <c r="EJP82" s="70"/>
      <c r="EJQ82" s="70"/>
      <c r="EJR82" s="71"/>
      <c r="EJT82" s="65"/>
      <c r="EJU82" s="69"/>
      <c r="EJV82" s="69"/>
      <c r="EJW82" s="70"/>
      <c r="EJX82" s="70"/>
      <c r="EJY82" s="70"/>
      <c r="EJZ82" s="71"/>
      <c r="EKB82" s="65"/>
      <c r="EKC82" s="69"/>
      <c r="EKD82" s="69"/>
      <c r="EKE82" s="70"/>
      <c r="EKF82" s="70"/>
      <c r="EKG82" s="70"/>
      <c r="EKH82" s="71"/>
      <c r="EKJ82" s="65"/>
      <c r="EKK82" s="69"/>
      <c r="EKL82" s="69"/>
      <c r="EKM82" s="70"/>
      <c r="EKN82" s="70"/>
      <c r="EKO82" s="70"/>
      <c r="EKP82" s="71"/>
      <c r="EKR82" s="65"/>
      <c r="EKS82" s="69"/>
      <c r="EKT82" s="69"/>
      <c r="EKU82" s="70"/>
      <c r="EKV82" s="70"/>
      <c r="EKW82" s="70"/>
      <c r="EKX82" s="71"/>
      <c r="EKZ82" s="65"/>
      <c r="ELA82" s="69"/>
      <c r="ELB82" s="69"/>
      <c r="ELC82" s="70"/>
      <c r="ELD82" s="70"/>
      <c r="ELE82" s="70"/>
      <c r="ELF82" s="71"/>
      <c r="ELH82" s="65"/>
      <c r="ELI82" s="69"/>
      <c r="ELJ82" s="69"/>
      <c r="ELK82" s="70"/>
      <c r="ELL82" s="70"/>
      <c r="ELM82" s="70"/>
      <c r="ELN82" s="71"/>
      <c r="ELP82" s="65"/>
      <c r="ELQ82" s="69"/>
      <c r="ELR82" s="69"/>
      <c r="ELS82" s="70"/>
      <c r="ELT82" s="70"/>
      <c r="ELU82" s="70"/>
      <c r="ELV82" s="71"/>
      <c r="ELX82" s="65"/>
      <c r="ELY82" s="69"/>
      <c r="ELZ82" s="69"/>
      <c r="EMA82" s="70"/>
      <c r="EMB82" s="70"/>
      <c r="EMC82" s="70"/>
      <c r="EMD82" s="71"/>
      <c r="EMF82" s="65"/>
      <c r="EMG82" s="69"/>
      <c r="EMH82" s="69"/>
      <c r="EMI82" s="70"/>
      <c r="EMJ82" s="70"/>
      <c r="EMK82" s="70"/>
      <c r="EML82" s="71"/>
      <c r="EMN82" s="65"/>
      <c r="EMO82" s="69"/>
      <c r="EMP82" s="69"/>
      <c r="EMQ82" s="70"/>
      <c r="EMR82" s="70"/>
      <c r="EMS82" s="70"/>
      <c r="EMT82" s="71"/>
      <c r="EMV82" s="65"/>
      <c r="EMW82" s="69"/>
      <c r="EMX82" s="69"/>
      <c r="EMY82" s="70"/>
      <c r="EMZ82" s="70"/>
      <c r="ENA82" s="70"/>
      <c r="ENB82" s="71"/>
      <c r="END82" s="65"/>
      <c r="ENE82" s="69"/>
      <c r="ENF82" s="69"/>
      <c r="ENG82" s="70"/>
      <c r="ENH82" s="70"/>
      <c r="ENI82" s="70"/>
      <c r="ENJ82" s="71"/>
      <c r="ENL82" s="65"/>
      <c r="ENM82" s="69"/>
      <c r="ENN82" s="69"/>
      <c r="ENO82" s="70"/>
      <c r="ENP82" s="70"/>
      <c r="ENQ82" s="70"/>
      <c r="ENR82" s="71"/>
      <c r="ENT82" s="65"/>
      <c r="ENU82" s="69"/>
      <c r="ENV82" s="69"/>
      <c r="ENW82" s="70"/>
      <c r="ENX82" s="70"/>
      <c r="ENY82" s="70"/>
      <c r="ENZ82" s="71"/>
      <c r="EOB82" s="65"/>
      <c r="EOC82" s="69"/>
      <c r="EOD82" s="69"/>
      <c r="EOE82" s="70"/>
      <c r="EOF82" s="70"/>
      <c r="EOG82" s="70"/>
      <c r="EOH82" s="71"/>
      <c r="EOJ82" s="65"/>
      <c r="EOK82" s="69"/>
      <c r="EOL82" s="69"/>
      <c r="EOM82" s="70"/>
      <c r="EON82" s="70"/>
      <c r="EOO82" s="70"/>
      <c r="EOP82" s="71"/>
      <c r="EOR82" s="65"/>
      <c r="EOS82" s="69"/>
      <c r="EOT82" s="69"/>
      <c r="EOU82" s="70"/>
      <c r="EOV82" s="70"/>
      <c r="EOW82" s="70"/>
      <c r="EOX82" s="71"/>
      <c r="EOZ82" s="65"/>
      <c r="EPA82" s="69"/>
      <c r="EPB82" s="69"/>
      <c r="EPC82" s="70"/>
      <c r="EPD82" s="70"/>
      <c r="EPE82" s="70"/>
      <c r="EPF82" s="71"/>
      <c r="EPH82" s="65"/>
      <c r="EPI82" s="69"/>
      <c r="EPJ82" s="69"/>
      <c r="EPK82" s="70"/>
      <c r="EPL82" s="70"/>
      <c r="EPM82" s="70"/>
      <c r="EPN82" s="71"/>
      <c r="EPP82" s="65"/>
      <c r="EPQ82" s="69"/>
      <c r="EPR82" s="69"/>
      <c r="EPS82" s="70"/>
      <c r="EPT82" s="70"/>
      <c r="EPU82" s="70"/>
      <c r="EPV82" s="71"/>
      <c r="EPX82" s="65"/>
      <c r="EPY82" s="69"/>
      <c r="EPZ82" s="69"/>
      <c r="EQA82" s="70"/>
      <c r="EQB82" s="70"/>
      <c r="EQC82" s="70"/>
      <c r="EQD82" s="71"/>
      <c r="EQF82" s="65"/>
      <c r="EQG82" s="69"/>
      <c r="EQH82" s="69"/>
      <c r="EQI82" s="70"/>
      <c r="EQJ82" s="70"/>
      <c r="EQK82" s="70"/>
      <c r="EQL82" s="71"/>
      <c r="EQN82" s="65"/>
      <c r="EQO82" s="69"/>
      <c r="EQP82" s="69"/>
      <c r="EQQ82" s="70"/>
      <c r="EQR82" s="70"/>
      <c r="EQS82" s="70"/>
      <c r="EQT82" s="71"/>
      <c r="EQV82" s="65"/>
      <c r="EQW82" s="69"/>
      <c r="EQX82" s="69"/>
      <c r="EQY82" s="70"/>
      <c r="EQZ82" s="70"/>
      <c r="ERA82" s="70"/>
      <c r="ERB82" s="71"/>
      <c r="ERD82" s="65"/>
      <c r="ERE82" s="69"/>
      <c r="ERF82" s="69"/>
      <c r="ERG82" s="70"/>
      <c r="ERH82" s="70"/>
      <c r="ERI82" s="70"/>
      <c r="ERJ82" s="71"/>
      <c r="ERL82" s="65"/>
      <c r="ERM82" s="69"/>
      <c r="ERN82" s="69"/>
      <c r="ERO82" s="70"/>
      <c r="ERP82" s="70"/>
      <c r="ERQ82" s="70"/>
      <c r="ERR82" s="71"/>
      <c r="ERT82" s="65"/>
      <c r="ERU82" s="69"/>
      <c r="ERV82" s="69"/>
      <c r="ERW82" s="70"/>
      <c r="ERX82" s="70"/>
      <c r="ERY82" s="70"/>
      <c r="ERZ82" s="71"/>
      <c r="ESB82" s="65"/>
      <c r="ESC82" s="69"/>
      <c r="ESD82" s="69"/>
      <c r="ESE82" s="70"/>
      <c r="ESF82" s="70"/>
      <c r="ESG82" s="70"/>
      <c r="ESH82" s="71"/>
      <c r="ESJ82" s="65"/>
      <c r="ESK82" s="69"/>
      <c r="ESL82" s="69"/>
      <c r="ESM82" s="70"/>
      <c r="ESN82" s="70"/>
      <c r="ESO82" s="70"/>
      <c r="ESP82" s="71"/>
      <c r="ESR82" s="65"/>
      <c r="ESS82" s="69"/>
      <c r="EST82" s="69"/>
      <c r="ESU82" s="70"/>
      <c r="ESV82" s="70"/>
      <c r="ESW82" s="70"/>
      <c r="ESX82" s="71"/>
      <c r="ESZ82" s="65"/>
      <c r="ETA82" s="69"/>
      <c r="ETB82" s="69"/>
      <c r="ETC82" s="70"/>
      <c r="ETD82" s="70"/>
      <c r="ETE82" s="70"/>
      <c r="ETF82" s="71"/>
      <c r="ETH82" s="65"/>
      <c r="ETI82" s="69"/>
      <c r="ETJ82" s="69"/>
      <c r="ETK82" s="70"/>
      <c r="ETL82" s="70"/>
      <c r="ETM82" s="70"/>
      <c r="ETN82" s="71"/>
      <c r="ETP82" s="65"/>
      <c r="ETQ82" s="69"/>
      <c r="ETR82" s="69"/>
      <c r="ETS82" s="70"/>
      <c r="ETT82" s="70"/>
      <c r="ETU82" s="70"/>
      <c r="ETV82" s="71"/>
      <c r="ETX82" s="65"/>
      <c r="ETY82" s="69"/>
      <c r="ETZ82" s="69"/>
      <c r="EUA82" s="70"/>
      <c r="EUB82" s="70"/>
      <c r="EUC82" s="70"/>
      <c r="EUD82" s="71"/>
      <c r="EUF82" s="65"/>
      <c r="EUG82" s="69"/>
      <c r="EUH82" s="69"/>
      <c r="EUI82" s="70"/>
      <c r="EUJ82" s="70"/>
      <c r="EUK82" s="70"/>
      <c r="EUL82" s="71"/>
      <c r="EUN82" s="65"/>
      <c r="EUO82" s="69"/>
      <c r="EUP82" s="69"/>
      <c r="EUQ82" s="70"/>
      <c r="EUR82" s="70"/>
      <c r="EUS82" s="70"/>
      <c r="EUT82" s="71"/>
      <c r="EUV82" s="65"/>
      <c r="EUW82" s="69"/>
      <c r="EUX82" s="69"/>
      <c r="EUY82" s="70"/>
      <c r="EUZ82" s="70"/>
      <c r="EVA82" s="70"/>
      <c r="EVB82" s="71"/>
      <c r="EVD82" s="65"/>
      <c r="EVE82" s="69"/>
      <c r="EVF82" s="69"/>
      <c r="EVG82" s="70"/>
      <c r="EVH82" s="70"/>
      <c r="EVI82" s="70"/>
      <c r="EVJ82" s="71"/>
      <c r="EVL82" s="65"/>
      <c r="EVM82" s="69"/>
      <c r="EVN82" s="69"/>
      <c r="EVO82" s="70"/>
      <c r="EVP82" s="70"/>
      <c r="EVQ82" s="70"/>
      <c r="EVR82" s="71"/>
      <c r="EVT82" s="65"/>
      <c r="EVU82" s="69"/>
      <c r="EVV82" s="69"/>
      <c r="EVW82" s="70"/>
      <c r="EVX82" s="70"/>
      <c r="EVY82" s="70"/>
      <c r="EVZ82" s="71"/>
      <c r="EWB82" s="65"/>
      <c r="EWC82" s="69"/>
      <c r="EWD82" s="69"/>
      <c r="EWE82" s="70"/>
      <c r="EWF82" s="70"/>
      <c r="EWG82" s="70"/>
      <c r="EWH82" s="71"/>
      <c r="EWJ82" s="65"/>
      <c r="EWK82" s="69"/>
      <c r="EWL82" s="69"/>
      <c r="EWM82" s="70"/>
      <c r="EWN82" s="70"/>
      <c r="EWO82" s="70"/>
      <c r="EWP82" s="71"/>
      <c r="EWR82" s="65"/>
      <c r="EWS82" s="69"/>
      <c r="EWT82" s="69"/>
      <c r="EWU82" s="70"/>
      <c r="EWV82" s="70"/>
      <c r="EWW82" s="70"/>
      <c r="EWX82" s="71"/>
      <c r="EWZ82" s="65"/>
      <c r="EXA82" s="69"/>
      <c r="EXB82" s="69"/>
      <c r="EXC82" s="70"/>
      <c r="EXD82" s="70"/>
      <c r="EXE82" s="70"/>
      <c r="EXF82" s="71"/>
      <c r="EXH82" s="65"/>
      <c r="EXI82" s="69"/>
      <c r="EXJ82" s="69"/>
      <c r="EXK82" s="70"/>
      <c r="EXL82" s="70"/>
      <c r="EXM82" s="70"/>
      <c r="EXN82" s="71"/>
      <c r="EXP82" s="65"/>
      <c r="EXQ82" s="69"/>
      <c r="EXR82" s="69"/>
      <c r="EXS82" s="70"/>
      <c r="EXT82" s="70"/>
      <c r="EXU82" s="70"/>
      <c r="EXV82" s="71"/>
      <c r="EXX82" s="65"/>
      <c r="EXY82" s="69"/>
      <c r="EXZ82" s="69"/>
      <c r="EYA82" s="70"/>
      <c r="EYB82" s="70"/>
      <c r="EYC82" s="70"/>
      <c r="EYD82" s="71"/>
      <c r="EYF82" s="65"/>
      <c r="EYG82" s="69"/>
      <c r="EYH82" s="69"/>
      <c r="EYI82" s="70"/>
      <c r="EYJ82" s="70"/>
      <c r="EYK82" s="70"/>
      <c r="EYL82" s="71"/>
      <c r="EYN82" s="65"/>
      <c r="EYO82" s="69"/>
      <c r="EYP82" s="69"/>
      <c r="EYQ82" s="70"/>
      <c r="EYR82" s="70"/>
      <c r="EYS82" s="70"/>
      <c r="EYT82" s="71"/>
      <c r="EYV82" s="65"/>
      <c r="EYW82" s="69"/>
      <c r="EYX82" s="69"/>
      <c r="EYY82" s="70"/>
      <c r="EYZ82" s="70"/>
      <c r="EZA82" s="70"/>
      <c r="EZB82" s="71"/>
      <c r="EZD82" s="65"/>
      <c r="EZE82" s="69"/>
      <c r="EZF82" s="69"/>
      <c r="EZG82" s="70"/>
      <c r="EZH82" s="70"/>
      <c r="EZI82" s="70"/>
      <c r="EZJ82" s="71"/>
      <c r="EZL82" s="65"/>
      <c r="EZM82" s="69"/>
      <c r="EZN82" s="69"/>
      <c r="EZO82" s="70"/>
      <c r="EZP82" s="70"/>
      <c r="EZQ82" s="70"/>
      <c r="EZR82" s="71"/>
      <c r="EZT82" s="65"/>
      <c r="EZU82" s="69"/>
      <c r="EZV82" s="69"/>
      <c r="EZW82" s="70"/>
      <c r="EZX82" s="70"/>
      <c r="EZY82" s="70"/>
      <c r="EZZ82" s="71"/>
      <c r="FAB82" s="65"/>
      <c r="FAC82" s="69"/>
      <c r="FAD82" s="69"/>
      <c r="FAE82" s="70"/>
      <c r="FAF82" s="70"/>
      <c r="FAG82" s="70"/>
      <c r="FAH82" s="71"/>
      <c r="FAJ82" s="65"/>
      <c r="FAK82" s="69"/>
      <c r="FAL82" s="69"/>
      <c r="FAM82" s="70"/>
      <c r="FAN82" s="70"/>
      <c r="FAO82" s="70"/>
      <c r="FAP82" s="71"/>
      <c r="FAR82" s="65"/>
      <c r="FAS82" s="69"/>
      <c r="FAT82" s="69"/>
      <c r="FAU82" s="70"/>
      <c r="FAV82" s="70"/>
      <c r="FAW82" s="70"/>
      <c r="FAX82" s="71"/>
      <c r="FAZ82" s="65"/>
      <c r="FBA82" s="69"/>
      <c r="FBB82" s="69"/>
      <c r="FBC82" s="70"/>
      <c r="FBD82" s="70"/>
      <c r="FBE82" s="70"/>
      <c r="FBF82" s="71"/>
      <c r="FBH82" s="65"/>
      <c r="FBI82" s="69"/>
      <c r="FBJ82" s="69"/>
      <c r="FBK82" s="70"/>
      <c r="FBL82" s="70"/>
      <c r="FBM82" s="70"/>
      <c r="FBN82" s="71"/>
      <c r="FBP82" s="65"/>
      <c r="FBQ82" s="69"/>
      <c r="FBR82" s="69"/>
      <c r="FBS82" s="70"/>
      <c r="FBT82" s="70"/>
      <c r="FBU82" s="70"/>
      <c r="FBV82" s="71"/>
      <c r="FBX82" s="65"/>
      <c r="FBY82" s="69"/>
      <c r="FBZ82" s="69"/>
      <c r="FCA82" s="70"/>
      <c r="FCB82" s="70"/>
      <c r="FCC82" s="70"/>
      <c r="FCD82" s="71"/>
      <c r="FCF82" s="65"/>
      <c r="FCG82" s="69"/>
      <c r="FCH82" s="69"/>
      <c r="FCI82" s="70"/>
      <c r="FCJ82" s="70"/>
      <c r="FCK82" s="70"/>
      <c r="FCL82" s="71"/>
      <c r="FCN82" s="65"/>
      <c r="FCO82" s="69"/>
      <c r="FCP82" s="69"/>
      <c r="FCQ82" s="70"/>
      <c r="FCR82" s="70"/>
      <c r="FCS82" s="70"/>
      <c r="FCT82" s="71"/>
      <c r="FCV82" s="65"/>
      <c r="FCW82" s="69"/>
      <c r="FCX82" s="69"/>
      <c r="FCY82" s="70"/>
      <c r="FCZ82" s="70"/>
      <c r="FDA82" s="70"/>
      <c r="FDB82" s="71"/>
      <c r="FDD82" s="65"/>
      <c r="FDE82" s="69"/>
      <c r="FDF82" s="69"/>
      <c r="FDG82" s="70"/>
      <c r="FDH82" s="70"/>
      <c r="FDI82" s="70"/>
      <c r="FDJ82" s="71"/>
      <c r="FDL82" s="65"/>
      <c r="FDM82" s="69"/>
      <c r="FDN82" s="69"/>
      <c r="FDO82" s="70"/>
      <c r="FDP82" s="70"/>
      <c r="FDQ82" s="70"/>
      <c r="FDR82" s="71"/>
      <c r="FDT82" s="65"/>
      <c r="FDU82" s="69"/>
      <c r="FDV82" s="69"/>
      <c r="FDW82" s="70"/>
      <c r="FDX82" s="70"/>
      <c r="FDY82" s="70"/>
      <c r="FDZ82" s="71"/>
      <c r="FEB82" s="65"/>
      <c r="FEC82" s="69"/>
      <c r="FED82" s="69"/>
      <c r="FEE82" s="70"/>
      <c r="FEF82" s="70"/>
      <c r="FEG82" s="70"/>
      <c r="FEH82" s="71"/>
      <c r="FEJ82" s="65"/>
      <c r="FEK82" s="69"/>
      <c r="FEL82" s="69"/>
      <c r="FEM82" s="70"/>
      <c r="FEN82" s="70"/>
      <c r="FEO82" s="70"/>
      <c r="FEP82" s="71"/>
      <c r="FER82" s="65"/>
      <c r="FES82" s="69"/>
      <c r="FET82" s="69"/>
      <c r="FEU82" s="70"/>
      <c r="FEV82" s="70"/>
      <c r="FEW82" s="70"/>
      <c r="FEX82" s="71"/>
      <c r="FEZ82" s="65"/>
      <c r="FFA82" s="69"/>
      <c r="FFB82" s="69"/>
      <c r="FFC82" s="70"/>
      <c r="FFD82" s="70"/>
      <c r="FFE82" s="70"/>
      <c r="FFF82" s="71"/>
      <c r="FFH82" s="65"/>
      <c r="FFI82" s="69"/>
      <c r="FFJ82" s="69"/>
      <c r="FFK82" s="70"/>
      <c r="FFL82" s="70"/>
      <c r="FFM82" s="70"/>
      <c r="FFN82" s="71"/>
      <c r="FFP82" s="65"/>
      <c r="FFQ82" s="69"/>
      <c r="FFR82" s="69"/>
      <c r="FFS82" s="70"/>
      <c r="FFT82" s="70"/>
      <c r="FFU82" s="70"/>
      <c r="FFV82" s="71"/>
      <c r="FFX82" s="65"/>
      <c r="FFY82" s="69"/>
      <c r="FFZ82" s="69"/>
      <c r="FGA82" s="70"/>
      <c r="FGB82" s="70"/>
      <c r="FGC82" s="70"/>
      <c r="FGD82" s="71"/>
      <c r="FGF82" s="65"/>
      <c r="FGG82" s="69"/>
      <c r="FGH82" s="69"/>
      <c r="FGI82" s="70"/>
      <c r="FGJ82" s="70"/>
      <c r="FGK82" s="70"/>
      <c r="FGL82" s="71"/>
      <c r="FGN82" s="65"/>
      <c r="FGO82" s="69"/>
      <c r="FGP82" s="69"/>
      <c r="FGQ82" s="70"/>
      <c r="FGR82" s="70"/>
      <c r="FGS82" s="70"/>
      <c r="FGT82" s="71"/>
      <c r="FGV82" s="65"/>
      <c r="FGW82" s="69"/>
      <c r="FGX82" s="69"/>
      <c r="FGY82" s="70"/>
      <c r="FGZ82" s="70"/>
      <c r="FHA82" s="70"/>
      <c r="FHB82" s="71"/>
      <c r="FHD82" s="65"/>
      <c r="FHE82" s="69"/>
      <c r="FHF82" s="69"/>
      <c r="FHG82" s="70"/>
      <c r="FHH82" s="70"/>
      <c r="FHI82" s="70"/>
      <c r="FHJ82" s="71"/>
      <c r="FHL82" s="65"/>
      <c r="FHM82" s="69"/>
      <c r="FHN82" s="69"/>
      <c r="FHO82" s="70"/>
      <c r="FHP82" s="70"/>
      <c r="FHQ82" s="70"/>
      <c r="FHR82" s="71"/>
      <c r="FHT82" s="65"/>
      <c r="FHU82" s="69"/>
      <c r="FHV82" s="69"/>
      <c r="FHW82" s="70"/>
      <c r="FHX82" s="70"/>
      <c r="FHY82" s="70"/>
      <c r="FHZ82" s="71"/>
      <c r="FIB82" s="65"/>
      <c r="FIC82" s="69"/>
      <c r="FID82" s="69"/>
      <c r="FIE82" s="70"/>
      <c r="FIF82" s="70"/>
      <c r="FIG82" s="70"/>
      <c r="FIH82" s="71"/>
      <c r="FIJ82" s="65"/>
      <c r="FIK82" s="69"/>
      <c r="FIL82" s="69"/>
      <c r="FIM82" s="70"/>
      <c r="FIN82" s="70"/>
      <c r="FIO82" s="70"/>
      <c r="FIP82" s="71"/>
      <c r="FIR82" s="65"/>
      <c r="FIS82" s="69"/>
      <c r="FIT82" s="69"/>
      <c r="FIU82" s="70"/>
      <c r="FIV82" s="70"/>
      <c r="FIW82" s="70"/>
      <c r="FIX82" s="71"/>
      <c r="FIZ82" s="65"/>
      <c r="FJA82" s="69"/>
      <c r="FJB82" s="69"/>
      <c r="FJC82" s="70"/>
      <c r="FJD82" s="70"/>
      <c r="FJE82" s="70"/>
      <c r="FJF82" s="71"/>
      <c r="FJH82" s="65"/>
      <c r="FJI82" s="69"/>
      <c r="FJJ82" s="69"/>
      <c r="FJK82" s="70"/>
      <c r="FJL82" s="70"/>
      <c r="FJM82" s="70"/>
      <c r="FJN82" s="71"/>
      <c r="FJP82" s="65"/>
      <c r="FJQ82" s="69"/>
      <c r="FJR82" s="69"/>
      <c r="FJS82" s="70"/>
      <c r="FJT82" s="70"/>
      <c r="FJU82" s="70"/>
      <c r="FJV82" s="71"/>
      <c r="FJX82" s="65"/>
      <c r="FJY82" s="69"/>
      <c r="FJZ82" s="69"/>
      <c r="FKA82" s="70"/>
      <c r="FKB82" s="70"/>
      <c r="FKC82" s="70"/>
      <c r="FKD82" s="71"/>
      <c r="FKF82" s="65"/>
      <c r="FKG82" s="69"/>
      <c r="FKH82" s="69"/>
      <c r="FKI82" s="70"/>
      <c r="FKJ82" s="70"/>
      <c r="FKK82" s="70"/>
      <c r="FKL82" s="71"/>
      <c r="FKN82" s="65"/>
      <c r="FKO82" s="69"/>
      <c r="FKP82" s="69"/>
      <c r="FKQ82" s="70"/>
      <c r="FKR82" s="70"/>
      <c r="FKS82" s="70"/>
      <c r="FKT82" s="71"/>
      <c r="FKV82" s="65"/>
      <c r="FKW82" s="69"/>
      <c r="FKX82" s="69"/>
      <c r="FKY82" s="70"/>
      <c r="FKZ82" s="70"/>
      <c r="FLA82" s="70"/>
      <c r="FLB82" s="71"/>
      <c r="FLD82" s="65"/>
      <c r="FLE82" s="69"/>
      <c r="FLF82" s="69"/>
      <c r="FLG82" s="70"/>
      <c r="FLH82" s="70"/>
      <c r="FLI82" s="70"/>
      <c r="FLJ82" s="71"/>
      <c r="FLL82" s="65"/>
      <c r="FLM82" s="69"/>
      <c r="FLN82" s="69"/>
      <c r="FLO82" s="70"/>
      <c r="FLP82" s="70"/>
      <c r="FLQ82" s="70"/>
      <c r="FLR82" s="71"/>
      <c r="FLT82" s="65"/>
      <c r="FLU82" s="69"/>
      <c r="FLV82" s="69"/>
      <c r="FLW82" s="70"/>
      <c r="FLX82" s="70"/>
      <c r="FLY82" s="70"/>
      <c r="FLZ82" s="71"/>
      <c r="FMB82" s="65"/>
      <c r="FMC82" s="69"/>
      <c r="FMD82" s="69"/>
      <c r="FME82" s="70"/>
      <c r="FMF82" s="70"/>
      <c r="FMG82" s="70"/>
      <c r="FMH82" s="71"/>
      <c r="FMJ82" s="65"/>
      <c r="FMK82" s="69"/>
      <c r="FML82" s="69"/>
      <c r="FMM82" s="70"/>
      <c r="FMN82" s="70"/>
      <c r="FMO82" s="70"/>
      <c r="FMP82" s="71"/>
      <c r="FMR82" s="65"/>
      <c r="FMS82" s="69"/>
      <c r="FMT82" s="69"/>
      <c r="FMU82" s="70"/>
      <c r="FMV82" s="70"/>
      <c r="FMW82" s="70"/>
      <c r="FMX82" s="71"/>
      <c r="FMZ82" s="65"/>
      <c r="FNA82" s="69"/>
      <c r="FNB82" s="69"/>
      <c r="FNC82" s="70"/>
      <c r="FND82" s="70"/>
      <c r="FNE82" s="70"/>
      <c r="FNF82" s="71"/>
      <c r="FNH82" s="65"/>
      <c r="FNI82" s="69"/>
      <c r="FNJ82" s="69"/>
      <c r="FNK82" s="70"/>
      <c r="FNL82" s="70"/>
      <c r="FNM82" s="70"/>
      <c r="FNN82" s="71"/>
      <c r="FNP82" s="65"/>
      <c r="FNQ82" s="69"/>
      <c r="FNR82" s="69"/>
      <c r="FNS82" s="70"/>
      <c r="FNT82" s="70"/>
      <c r="FNU82" s="70"/>
      <c r="FNV82" s="71"/>
      <c r="FNX82" s="65"/>
      <c r="FNY82" s="69"/>
      <c r="FNZ82" s="69"/>
      <c r="FOA82" s="70"/>
      <c r="FOB82" s="70"/>
      <c r="FOC82" s="70"/>
      <c r="FOD82" s="71"/>
      <c r="FOF82" s="65"/>
      <c r="FOG82" s="69"/>
      <c r="FOH82" s="69"/>
      <c r="FOI82" s="70"/>
      <c r="FOJ82" s="70"/>
      <c r="FOK82" s="70"/>
      <c r="FOL82" s="71"/>
      <c r="FON82" s="65"/>
      <c r="FOO82" s="69"/>
      <c r="FOP82" s="69"/>
      <c r="FOQ82" s="70"/>
      <c r="FOR82" s="70"/>
      <c r="FOS82" s="70"/>
      <c r="FOT82" s="71"/>
      <c r="FOV82" s="65"/>
      <c r="FOW82" s="69"/>
      <c r="FOX82" s="69"/>
      <c r="FOY82" s="70"/>
      <c r="FOZ82" s="70"/>
      <c r="FPA82" s="70"/>
      <c r="FPB82" s="71"/>
      <c r="FPD82" s="65"/>
      <c r="FPE82" s="69"/>
      <c r="FPF82" s="69"/>
      <c r="FPG82" s="70"/>
      <c r="FPH82" s="70"/>
      <c r="FPI82" s="70"/>
      <c r="FPJ82" s="71"/>
      <c r="FPL82" s="65"/>
      <c r="FPM82" s="69"/>
      <c r="FPN82" s="69"/>
      <c r="FPO82" s="70"/>
      <c r="FPP82" s="70"/>
      <c r="FPQ82" s="70"/>
      <c r="FPR82" s="71"/>
      <c r="FPT82" s="65"/>
      <c r="FPU82" s="69"/>
      <c r="FPV82" s="69"/>
      <c r="FPW82" s="70"/>
      <c r="FPX82" s="70"/>
      <c r="FPY82" s="70"/>
      <c r="FPZ82" s="71"/>
      <c r="FQB82" s="65"/>
      <c r="FQC82" s="69"/>
      <c r="FQD82" s="69"/>
      <c r="FQE82" s="70"/>
      <c r="FQF82" s="70"/>
      <c r="FQG82" s="70"/>
      <c r="FQH82" s="71"/>
      <c r="FQJ82" s="65"/>
      <c r="FQK82" s="69"/>
      <c r="FQL82" s="69"/>
      <c r="FQM82" s="70"/>
      <c r="FQN82" s="70"/>
      <c r="FQO82" s="70"/>
      <c r="FQP82" s="71"/>
      <c r="FQR82" s="65"/>
      <c r="FQS82" s="69"/>
      <c r="FQT82" s="69"/>
      <c r="FQU82" s="70"/>
      <c r="FQV82" s="70"/>
      <c r="FQW82" s="70"/>
      <c r="FQX82" s="71"/>
      <c r="FQZ82" s="65"/>
      <c r="FRA82" s="69"/>
      <c r="FRB82" s="69"/>
      <c r="FRC82" s="70"/>
      <c r="FRD82" s="70"/>
      <c r="FRE82" s="70"/>
      <c r="FRF82" s="71"/>
      <c r="FRH82" s="65"/>
      <c r="FRI82" s="69"/>
      <c r="FRJ82" s="69"/>
      <c r="FRK82" s="70"/>
      <c r="FRL82" s="70"/>
      <c r="FRM82" s="70"/>
      <c r="FRN82" s="71"/>
      <c r="FRP82" s="65"/>
      <c r="FRQ82" s="69"/>
      <c r="FRR82" s="69"/>
      <c r="FRS82" s="70"/>
      <c r="FRT82" s="70"/>
      <c r="FRU82" s="70"/>
      <c r="FRV82" s="71"/>
      <c r="FRX82" s="65"/>
      <c r="FRY82" s="69"/>
      <c r="FRZ82" s="69"/>
      <c r="FSA82" s="70"/>
      <c r="FSB82" s="70"/>
      <c r="FSC82" s="70"/>
      <c r="FSD82" s="71"/>
      <c r="FSF82" s="65"/>
      <c r="FSG82" s="69"/>
      <c r="FSH82" s="69"/>
      <c r="FSI82" s="70"/>
      <c r="FSJ82" s="70"/>
      <c r="FSK82" s="70"/>
      <c r="FSL82" s="71"/>
      <c r="FSN82" s="65"/>
      <c r="FSO82" s="69"/>
      <c r="FSP82" s="69"/>
      <c r="FSQ82" s="70"/>
      <c r="FSR82" s="70"/>
      <c r="FSS82" s="70"/>
      <c r="FST82" s="71"/>
      <c r="FSV82" s="65"/>
      <c r="FSW82" s="69"/>
      <c r="FSX82" s="69"/>
      <c r="FSY82" s="70"/>
      <c r="FSZ82" s="70"/>
      <c r="FTA82" s="70"/>
      <c r="FTB82" s="71"/>
      <c r="FTD82" s="65"/>
      <c r="FTE82" s="69"/>
      <c r="FTF82" s="69"/>
      <c r="FTG82" s="70"/>
      <c r="FTH82" s="70"/>
      <c r="FTI82" s="70"/>
      <c r="FTJ82" s="71"/>
      <c r="FTL82" s="65"/>
      <c r="FTM82" s="69"/>
      <c r="FTN82" s="69"/>
      <c r="FTO82" s="70"/>
      <c r="FTP82" s="70"/>
      <c r="FTQ82" s="70"/>
      <c r="FTR82" s="71"/>
      <c r="FTT82" s="65"/>
      <c r="FTU82" s="69"/>
      <c r="FTV82" s="69"/>
      <c r="FTW82" s="70"/>
      <c r="FTX82" s="70"/>
      <c r="FTY82" s="70"/>
      <c r="FTZ82" s="71"/>
      <c r="FUB82" s="65"/>
      <c r="FUC82" s="69"/>
      <c r="FUD82" s="69"/>
      <c r="FUE82" s="70"/>
      <c r="FUF82" s="70"/>
      <c r="FUG82" s="70"/>
      <c r="FUH82" s="71"/>
      <c r="FUJ82" s="65"/>
      <c r="FUK82" s="69"/>
      <c r="FUL82" s="69"/>
      <c r="FUM82" s="70"/>
      <c r="FUN82" s="70"/>
      <c r="FUO82" s="70"/>
      <c r="FUP82" s="71"/>
      <c r="FUR82" s="65"/>
      <c r="FUS82" s="69"/>
      <c r="FUT82" s="69"/>
      <c r="FUU82" s="70"/>
      <c r="FUV82" s="70"/>
      <c r="FUW82" s="70"/>
      <c r="FUX82" s="71"/>
      <c r="FUZ82" s="65"/>
      <c r="FVA82" s="69"/>
      <c r="FVB82" s="69"/>
      <c r="FVC82" s="70"/>
      <c r="FVD82" s="70"/>
      <c r="FVE82" s="70"/>
      <c r="FVF82" s="71"/>
      <c r="FVH82" s="65"/>
      <c r="FVI82" s="69"/>
      <c r="FVJ82" s="69"/>
      <c r="FVK82" s="70"/>
      <c r="FVL82" s="70"/>
      <c r="FVM82" s="70"/>
      <c r="FVN82" s="71"/>
      <c r="FVP82" s="65"/>
      <c r="FVQ82" s="69"/>
      <c r="FVR82" s="69"/>
      <c r="FVS82" s="70"/>
      <c r="FVT82" s="70"/>
      <c r="FVU82" s="70"/>
      <c r="FVV82" s="71"/>
      <c r="FVX82" s="65"/>
      <c r="FVY82" s="69"/>
      <c r="FVZ82" s="69"/>
      <c r="FWA82" s="70"/>
      <c r="FWB82" s="70"/>
      <c r="FWC82" s="70"/>
      <c r="FWD82" s="71"/>
      <c r="FWF82" s="65"/>
      <c r="FWG82" s="69"/>
      <c r="FWH82" s="69"/>
      <c r="FWI82" s="70"/>
      <c r="FWJ82" s="70"/>
      <c r="FWK82" s="70"/>
      <c r="FWL82" s="71"/>
      <c r="FWN82" s="65"/>
      <c r="FWO82" s="69"/>
      <c r="FWP82" s="69"/>
      <c r="FWQ82" s="70"/>
      <c r="FWR82" s="70"/>
      <c r="FWS82" s="70"/>
      <c r="FWT82" s="71"/>
      <c r="FWV82" s="65"/>
      <c r="FWW82" s="69"/>
      <c r="FWX82" s="69"/>
      <c r="FWY82" s="70"/>
      <c r="FWZ82" s="70"/>
      <c r="FXA82" s="70"/>
      <c r="FXB82" s="71"/>
      <c r="FXD82" s="65"/>
      <c r="FXE82" s="69"/>
      <c r="FXF82" s="69"/>
      <c r="FXG82" s="70"/>
      <c r="FXH82" s="70"/>
      <c r="FXI82" s="70"/>
      <c r="FXJ82" s="71"/>
      <c r="FXL82" s="65"/>
      <c r="FXM82" s="69"/>
      <c r="FXN82" s="69"/>
      <c r="FXO82" s="70"/>
      <c r="FXP82" s="70"/>
      <c r="FXQ82" s="70"/>
      <c r="FXR82" s="71"/>
      <c r="FXT82" s="65"/>
      <c r="FXU82" s="69"/>
      <c r="FXV82" s="69"/>
      <c r="FXW82" s="70"/>
      <c r="FXX82" s="70"/>
      <c r="FXY82" s="70"/>
      <c r="FXZ82" s="71"/>
      <c r="FYB82" s="65"/>
      <c r="FYC82" s="69"/>
      <c r="FYD82" s="69"/>
      <c r="FYE82" s="70"/>
      <c r="FYF82" s="70"/>
      <c r="FYG82" s="70"/>
      <c r="FYH82" s="71"/>
      <c r="FYJ82" s="65"/>
      <c r="FYK82" s="69"/>
      <c r="FYL82" s="69"/>
      <c r="FYM82" s="70"/>
      <c r="FYN82" s="70"/>
      <c r="FYO82" s="70"/>
      <c r="FYP82" s="71"/>
      <c r="FYR82" s="65"/>
      <c r="FYS82" s="69"/>
      <c r="FYT82" s="69"/>
      <c r="FYU82" s="70"/>
      <c r="FYV82" s="70"/>
      <c r="FYW82" s="70"/>
      <c r="FYX82" s="71"/>
      <c r="FYZ82" s="65"/>
      <c r="FZA82" s="69"/>
      <c r="FZB82" s="69"/>
      <c r="FZC82" s="70"/>
      <c r="FZD82" s="70"/>
      <c r="FZE82" s="70"/>
      <c r="FZF82" s="71"/>
      <c r="FZH82" s="65"/>
      <c r="FZI82" s="69"/>
      <c r="FZJ82" s="69"/>
      <c r="FZK82" s="70"/>
      <c r="FZL82" s="70"/>
      <c r="FZM82" s="70"/>
      <c r="FZN82" s="71"/>
      <c r="FZP82" s="65"/>
      <c r="FZQ82" s="69"/>
      <c r="FZR82" s="69"/>
      <c r="FZS82" s="70"/>
      <c r="FZT82" s="70"/>
      <c r="FZU82" s="70"/>
      <c r="FZV82" s="71"/>
      <c r="FZX82" s="65"/>
      <c r="FZY82" s="69"/>
      <c r="FZZ82" s="69"/>
      <c r="GAA82" s="70"/>
      <c r="GAB82" s="70"/>
      <c r="GAC82" s="70"/>
      <c r="GAD82" s="71"/>
      <c r="GAF82" s="65"/>
      <c r="GAG82" s="69"/>
      <c r="GAH82" s="69"/>
      <c r="GAI82" s="70"/>
      <c r="GAJ82" s="70"/>
      <c r="GAK82" s="70"/>
      <c r="GAL82" s="71"/>
      <c r="GAN82" s="65"/>
      <c r="GAO82" s="69"/>
      <c r="GAP82" s="69"/>
      <c r="GAQ82" s="70"/>
      <c r="GAR82" s="70"/>
      <c r="GAS82" s="70"/>
      <c r="GAT82" s="71"/>
      <c r="GAV82" s="65"/>
      <c r="GAW82" s="69"/>
      <c r="GAX82" s="69"/>
      <c r="GAY82" s="70"/>
      <c r="GAZ82" s="70"/>
      <c r="GBA82" s="70"/>
      <c r="GBB82" s="71"/>
      <c r="GBD82" s="65"/>
      <c r="GBE82" s="69"/>
      <c r="GBF82" s="69"/>
      <c r="GBG82" s="70"/>
      <c r="GBH82" s="70"/>
      <c r="GBI82" s="70"/>
      <c r="GBJ82" s="71"/>
      <c r="GBL82" s="65"/>
      <c r="GBM82" s="69"/>
      <c r="GBN82" s="69"/>
      <c r="GBO82" s="70"/>
      <c r="GBP82" s="70"/>
      <c r="GBQ82" s="70"/>
      <c r="GBR82" s="71"/>
      <c r="GBT82" s="65"/>
      <c r="GBU82" s="69"/>
      <c r="GBV82" s="69"/>
      <c r="GBW82" s="70"/>
      <c r="GBX82" s="70"/>
      <c r="GBY82" s="70"/>
      <c r="GBZ82" s="71"/>
      <c r="GCB82" s="65"/>
      <c r="GCC82" s="69"/>
      <c r="GCD82" s="69"/>
      <c r="GCE82" s="70"/>
      <c r="GCF82" s="70"/>
      <c r="GCG82" s="70"/>
      <c r="GCH82" s="71"/>
      <c r="GCJ82" s="65"/>
      <c r="GCK82" s="69"/>
      <c r="GCL82" s="69"/>
      <c r="GCM82" s="70"/>
      <c r="GCN82" s="70"/>
      <c r="GCO82" s="70"/>
      <c r="GCP82" s="71"/>
      <c r="GCR82" s="65"/>
      <c r="GCS82" s="69"/>
      <c r="GCT82" s="69"/>
      <c r="GCU82" s="70"/>
      <c r="GCV82" s="70"/>
      <c r="GCW82" s="70"/>
      <c r="GCX82" s="71"/>
      <c r="GCZ82" s="65"/>
      <c r="GDA82" s="69"/>
      <c r="GDB82" s="69"/>
      <c r="GDC82" s="70"/>
      <c r="GDD82" s="70"/>
      <c r="GDE82" s="70"/>
      <c r="GDF82" s="71"/>
      <c r="GDH82" s="65"/>
      <c r="GDI82" s="69"/>
      <c r="GDJ82" s="69"/>
      <c r="GDK82" s="70"/>
      <c r="GDL82" s="70"/>
      <c r="GDM82" s="70"/>
      <c r="GDN82" s="71"/>
      <c r="GDP82" s="65"/>
      <c r="GDQ82" s="69"/>
      <c r="GDR82" s="69"/>
      <c r="GDS82" s="70"/>
      <c r="GDT82" s="70"/>
      <c r="GDU82" s="70"/>
      <c r="GDV82" s="71"/>
      <c r="GDX82" s="65"/>
      <c r="GDY82" s="69"/>
      <c r="GDZ82" s="69"/>
      <c r="GEA82" s="70"/>
      <c r="GEB82" s="70"/>
      <c r="GEC82" s="70"/>
      <c r="GED82" s="71"/>
      <c r="GEF82" s="65"/>
      <c r="GEG82" s="69"/>
      <c r="GEH82" s="69"/>
      <c r="GEI82" s="70"/>
      <c r="GEJ82" s="70"/>
      <c r="GEK82" s="70"/>
      <c r="GEL82" s="71"/>
      <c r="GEN82" s="65"/>
      <c r="GEO82" s="69"/>
      <c r="GEP82" s="69"/>
      <c r="GEQ82" s="70"/>
      <c r="GER82" s="70"/>
      <c r="GES82" s="70"/>
      <c r="GET82" s="71"/>
      <c r="GEV82" s="65"/>
      <c r="GEW82" s="69"/>
      <c r="GEX82" s="69"/>
      <c r="GEY82" s="70"/>
      <c r="GEZ82" s="70"/>
      <c r="GFA82" s="70"/>
      <c r="GFB82" s="71"/>
      <c r="GFD82" s="65"/>
      <c r="GFE82" s="69"/>
      <c r="GFF82" s="69"/>
      <c r="GFG82" s="70"/>
      <c r="GFH82" s="70"/>
      <c r="GFI82" s="70"/>
      <c r="GFJ82" s="71"/>
      <c r="GFL82" s="65"/>
      <c r="GFM82" s="69"/>
      <c r="GFN82" s="69"/>
      <c r="GFO82" s="70"/>
      <c r="GFP82" s="70"/>
      <c r="GFQ82" s="70"/>
      <c r="GFR82" s="71"/>
      <c r="GFT82" s="65"/>
      <c r="GFU82" s="69"/>
      <c r="GFV82" s="69"/>
      <c r="GFW82" s="70"/>
      <c r="GFX82" s="70"/>
      <c r="GFY82" s="70"/>
      <c r="GFZ82" s="71"/>
      <c r="GGB82" s="65"/>
      <c r="GGC82" s="69"/>
      <c r="GGD82" s="69"/>
      <c r="GGE82" s="70"/>
      <c r="GGF82" s="70"/>
      <c r="GGG82" s="70"/>
      <c r="GGH82" s="71"/>
      <c r="GGJ82" s="65"/>
      <c r="GGK82" s="69"/>
      <c r="GGL82" s="69"/>
      <c r="GGM82" s="70"/>
      <c r="GGN82" s="70"/>
      <c r="GGO82" s="70"/>
      <c r="GGP82" s="71"/>
      <c r="GGR82" s="65"/>
      <c r="GGS82" s="69"/>
      <c r="GGT82" s="69"/>
      <c r="GGU82" s="70"/>
      <c r="GGV82" s="70"/>
      <c r="GGW82" s="70"/>
      <c r="GGX82" s="71"/>
      <c r="GGZ82" s="65"/>
      <c r="GHA82" s="69"/>
      <c r="GHB82" s="69"/>
      <c r="GHC82" s="70"/>
      <c r="GHD82" s="70"/>
      <c r="GHE82" s="70"/>
      <c r="GHF82" s="71"/>
      <c r="GHH82" s="65"/>
      <c r="GHI82" s="69"/>
      <c r="GHJ82" s="69"/>
      <c r="GHK82" s="70"/>
      <c r="GHL82" s="70"/>
      <c r="GHM82" s="70"/>
      <c r="GHN82" s="71"/>
      <c r="GHP82" s="65"/>
      <c r="GHQ82" s="69"/>
      <c r="GHR82" s="69"/>
      <c r="GHS82" s="70"/>
      <c r="GHT82" s="70"/>
      <c r="GHU82" s="70"/>
      <c r="GHV82" s="71"/>
      <c r="GHX82" s="65"/>
      <c r="GHY82" s="69"/>
      <c r="GHZ82" s="69"/>
      <c r="GIA82" s="70"/>
      <c r="GIB82" s="70"/>
      <c r="GIC82" s="70"/>
      <c r="GID82" s="71"/>
      <c r="GIF82" s="65"/>
      <c r="GIG82" s="69"/>
      <c r="GIH82" s="69"/>
      <c r="GII82" s="70"/>
      <c r="GIJ82" s="70"/>
      <c r="GIK82" s="70"/>
      <c r="GIL82" s="71"/>
      <c r="GIN82" s="65"/>
      <c r="GIO82" s="69"/>
      <c r="GIP82" s="69"/>
      <c r="GIQ82" s="70"/>
      <c r="GIR82" s="70"/>
      <c r="GIS82" s="70"/>
      <c r="GIT82" s="71"/>
      <c r="GIV82" s="65"/>
      <c r="GIW82" s="69"/>
      <c r="GIX82" s="69"/>
      <c r="GIY82" s="70"/>
      <c r="GIZ82" s="70"/>
      <c r="GJA82" s="70"/>
      <c r="GJB82" s="71"/>
      <c r="GJD82" s="65"/>
      <c r="GJE82" s="69"/>
      <c r="GJF82" s="69"/>
      <c r="GJG82" s="70"/>
      <c r="GJH82" s="70"/>
      <c r="GJI82" s="70"/>
      <c r="GJJ82" s="71"/>
      <c r="GJL82" s="65"/>
      <c r="GJM82" s="69"/>
      <c r="GJN82" s="69"/>
      <c r="GJO82" s="70"/>
      <c r="GJP82" s="70"/>
      <c r="GJQ82" s="70"/>
      <c r="GJR82" s="71"/>
      <c r="GJT82" s="65"/>
      <c r="GJU82" s="69"/>
      <c r="GJV82" s="69"/>
      <c r="GJW82" s="70"/>
      <c r="GJX82" s="70"/>
      <c r="GJY82" s="70"/>
      <c r="GJZ82" s="71"/>
      <c r="GKB82" s="65"/>
      <c r="GKC82" s="69"/>
      <c r="GKD82" s="69"/>
      <c r="GKE82" s="70"/>
      <c r="GKF82" s="70"/>
      <c r="GKG82" s="70"/>
      <c r="GKH82" s="71"/>
      <c r="GKJ82" s="65"/>
      <c r="GKK82" s="69"/>
      <c r="GKL82" s="69"/>
      <c r="GKM82" s="70"/>
      <c r="GKN82" s="70"/>
      <c r="GKO82" s="70"/>
      <c r="GKP82" s="71"/>
      <c r="GKR82" s="65"/>
      <c r="GKS82" s="69"/>
      <c r="GKT82" s="69"/>
      <c r="GKU82" s="70"/>
      <c r="GKV82" s="70"/>
      <c r="GKW82" s="70"/>
      <c r="GKX82" s="71"/>
      <c r="GKZ82" s="65"/>
      <c r="GLA82" s="69"/>
      <c r="GLB82" s="69"/>
      <c r="GLC82" s="70"/>
      <c r="GLD82" s="70"/>
      <c r="GLE82" s="70"/>
      <c r="GLF82" s="71"/>
      <c r="GLH82" s="65"/>
      <c r="GLI82" s="69"/>
      <c r="GLJ82" s="69"/>
      <c r="GLK82" s="70"/>
      <c r="GLL82" s="70"/>
      <c r="GLM82" s="70"/>
      <c r="GLN82" s="71"/>
      <c r="GLP82" s="65"/>
      <c r="GLQ82" s="69"/>
      <c r="GLR82" s="69"/>
      <c r="GLS82" s="70"/>
      <c r="GLT82" s="70"/>
      <c r="GLU82" s="70"/>
      <c r="GLV82" s="71"/>
      <c r="GLX82" s="65"/>
      <c r="GLY82" s="69"/>
      <c r="GLZ82" s="69"/>
      <c r="GMA82" s="70"/>
      <c r="GMB82" s="70"/>
      <c r="GMC82" s="70"/>
      <c r="GMD82" s="71"/>
      <c r="GMF82" s="65"/>
      <c r="GMG82" s="69"/>
      <c r="GMH82" s="69"/>
      <c r="GMI82" s="70"/>
      <c r="GMJ82" s="70"/>
      <c r="GMK82" s="70"/>
      <c r="GML82" s="71"/>
      <c r="GMN82" s="65"/>
      <c r="GMO82" s="69"/>
      <c r="GMP82" s="69"/>
      <c r="GMQ82" s="70"/>
      <c r="GMR82" s="70"/>
      <c r="GMS82" s="70"/>
      <c r="GMT82" s="71"/>
      <c r="GMV82" s="65"/>
      <c r="GMW82" s="69"/>
      <c r="GMX82" s="69"/>
      <c r="GMY82" s="70"/>
      <c r="GMZ82" s="70"/>
      <c r="GNA82" s="70"/>
      <c r="GNB82" s="71"/>
      <c r="GND82" s="65"/>
      <c r="GNE82" s="69"/>
      <c r="GNF82" s="69"/>
      <c r="GNG82" s="70"/>
      <c r="GNH82" s="70"/>
      <c r="GNI82" s="70"/>
      <c r="GNJ82" s="71"/>
      <c r="GNL82" s="65"/>
      <c r="GNM82" s="69"/>
      <c r="GNN82" s="69"/>
      <c r="GNO82" s="70"/>
      <c r="GNP82" s="70"/>
      <c r="GNQ82" s="70"/>
      <c r="GNR82" s="71"/>
      <c r="GNT82" s="65"/>
      <c r="GNU82" s="69"/>
      <c r="GNV82" s="69"/>
      <c r="GNW82" s="70"/>
      <c r="GNX82" s="70"/>
      <c r="GNY82" s="70"/>
      <c r="GNZ82" s="71"/>
      <c r="GOB82" s="65"/>
      <c r="GOC82" s="69"/>
      <c r="GOD82" s="69"/>
      <c r="GOE82" s="70"/>
      <c r="GOF82" s="70"/>
      <c r="GOG82" s="70"/>
      <c r="GOH82" s="71"/>
      <c r="GOJ82" s="65"/>
      <c r="GOK82" s="69"/>
      <c r="GOL82" s="69"/>
      <c r="GOM82" s="70"/>
      <c r="GON82" s="70"/>
      <c r="GOO82" s="70"/>
      <c r="GOP82" s="71"/>
      <c r="GOR82" s="65"/>
      <c r="GOS82" s="69"/>
      <c r="GOT82" s="69"/>
      <c r="GOU82" s="70"/>
      <c r="GOV82" s="70"/>
      <c r="GOW82" s="70"/>
      <c r="GOX82" s="71"/>
      <c r="GOZ82" s="65"/>
      <c r="GPA82" s="69"/>
      <c r="GPB82" s="69"/>
      <c r="GPC82" s="70"/>
      <c r="GPD82" s="70"/>
      <c r="GPE82" s="70"/>
      <c r="GPF82" s="71"/>
      <c r="GPH82" s="65"/>
      <c r="GPI82" s="69"/>
      <c r="GPJ82" s="69"/>
      <c r="GPK82" s="70"/>
      <c r="GPL82" s="70"/>
      <c r="GPM82" s="70"/>
      <c r="GPN82" s="71"/>
      <c r="GPP82" s="65"/>
      <c r="GPQ82" s="69"/>
      <c r="GPR82" s="69"/>
      <c r="GPS82" s="70"/>
      <c r="GPT82" s="70"/>
      <c r="GPU82" s="70"/>
      <c r="GPV82" s="71"/>
      <c r="GPX82" s="65"/>
      <c r="GPY82" s="69"/>
      <c r="GPZ82" s="69"/>
      <c r="GQA82" s="70"/>
      <c r="GQB82" s="70"/>
      <c r="GQC82" s="70"/>
      <c r="GQD82" s="71"/>
      <c r="GQF82" s="65"/>
      <c r="GQG82" s="69"/>
      <c r="GQH82" s="69"/>
      <c r="GQI82" s="70"/>
      <c r="GQJ82" s="70"/>
      <c r="GQK82" s="70"/>
      <c r="GQL82" s="71"/>
      <c r="GQN82" s="65"/>
      <c r="GQO82" s="69"/>
      <c r="GQP82" s="69"/>
      <c r="GQQ82" s="70"/>
      <c r="GQR82" s="70"/>
      <c r="GQS82" s="70"/>
      <c r="GQT82" s="71"/>
      <c r="GQV82" s="65"/>
      <c r="GQW82" s="69"/>
      <c r="GQX82" s="69"/>
      <c r="GQY82" s="70"/>
      <c r="GQZ82" s="70"/>
      <c r="GRA82" s="70"/>
      <c r="GRB82" s="71"/>
      <c r="GRD82" s="65"/>
      <c r="GRE82" s="69"/>
      <c r="GRF82" s="69"/>
      <c r="GRG82" s="70"/>
      <c r="GRH82" s="70"/>
      <c r="GRI82" s="70"/>
      <c r="GRJ82" s="71"/>
      <c r="GRL82" s="65"/>
      <c r="GRM82" s="69"/>
      <c r="GRN82" s="69"/>
      <c r="GRO82" s="70"/>
      <c r="GRP82" s="70"/>
      <c r="GRQ82" s="70"/>
      <c r="GRR82" s="71"/>
      <c r="GRT82" s="65"/>
      <c r="GRU82" s="69"/>
      <c r="GRV82" s="69"/>
      <c r="GRW82" s="70"/>
      <c r="GRX82" s="70"/>
      <c r="GRY82" s="70"/>
      <c r="GRZ82" s="71"/>
      <c r="GSB82" s="65"/>
      <c r="GSC82" s="69"/>
      <c r="GSD82" s="69"/>
      <c r="GSE82" s="70"/>
      <c r="GSF82" s="70"/>
      <c r="GSG82" s="70"/>
      <c r="GSH82" s="71"/>
      <c r="GSJ82" s="65"/>
      <c r="GSK82" s="69"/>
      <c r="GSL82" s="69"/>
      <c r="GSM82" s="70"/>
      <c r="GSN82" s="70"/>
      <c r="GSO82" s="70"/>
      <c r="GSP82" s="71"/>
      <c r="GSR82" s="65"/>
      <c r="GSS82" s="69"/>
      <c r="GST82" s="69"/>
      <c r="GSU82" s="70"/>
      <c r="GSV82" s="70"/>
      <c r="GSW82" s="70"/>
      <c r="GSX82" s="71"/>
      <c r="GSZ82" s="65"/>
      <c r="GTA82" s="69"/>
      <c r="GTB82" s="69"/>
      <c r="GTC82" s="70"/>
      <c r="GTD82" s="70"/>
      <c r="GTE82" s="70"/>
      <c r="GTF82" s="71"/>
      <c r="GTH82" s="65"/>
      <c r="GTI82" s="69"/>
      <c r="GTJ82" s="69"/>
      <c r="GTK82" s="70"/>
      <c r="GTL82" s="70"/>
      <c r="GTM82" s="70"/>
      <c r="GTN82" s="71"/>
      <c r="GTP82" s="65"/>
      <c r="GTQ82" s="69"/>
      <c r="GTR82" s="69"/>
      <c r="GTS82" s="70"/>
      <c r="GTT82" s="70"/>
      <c r="GTU82" s="70"/>
      <c r="GTV82" s="71"/>
      <c r="GTX82" s="65"/>
      <c r="GTY82" s="69"/>
      <c r="GTZ82" s="69"/>
      <c r="GUA82" s="70"/>
      <c r="GUB82" s="70"/>
      <c r="GUC82" s="70"/>
      <c r="GUD82" s="71"/>
      <c r="GUF82" s="65"/>
      <c r="GUG82" s="69"/>
      <c r="GUH82" s="69"/>
      <c r="GUI82" s="70"/>
      <c r="GUJ82" s="70"/>
      <c r="GUK82" s="70"/>
      <c r="GUL82" s="71"/>
      <c r="GUN82" s="65"/>
      <c r="GUO82" s="69"/>
      <c r="GUP82" s="69"/>
      <c r="GUQ82" s="70"/>
      <c r="GUR82" s="70"/>
      <c r="GUS82" s="70"/>
      <c r="GUT82" s="71"/>
      <c r="GUV82" s="65"/>
      <c r="GUW82" s="69"/>
      <c r="GUX82" s="69"/>
      <c r="GUY82" s="70"/>
      <c r="GUZ82" s="70"/>
      <c r="GVA82" s="70"/>
      <c r="GVB82" s="71"/>
      <c r="GVD82" s="65"/>
      <c r="GVE82" s="69"/>
      <c r="GVF82" s="69"/>
      <c r="GVG82" s="70"/>
      <c r="GVH82" s="70"/>
      <c r="GVI82" s="70"/>
      <c r="GVJ82" s="71"/>
      <c r="GVL82" s="65"/>
      <c r="GVM82" s="69"/>
      <c r="GVN82" s="69"/>
      <c r="GVO82" s="70"/>
      <c r="GVP82" s="70"/>
      <c r="GVQ82" s="70"/>
      <c r="GVR82" s="71"/>
      <c r="GVT82" s="65"/>
      <c r="GVU82" s="69"/>
      <c r="GVV82" s="69"/>
      <c r="GVW82" s="70"/>
      <c r="GVX82" s="70"/>
      <c r="GVY82" s="70"/>
      <c r="GVZ82" s="71"/>
      <c r="GWB82" s="65"/>
      <c r="GWC82" s="69"/>
      <c r="GWD82" s="69"/>
      <c r="GWE82" s="70"/>
      <c r="GWF82" s="70"/>
      <c r="GWG82" s="70"/>
      <c r="GWH82" s="71"/>
      <c r="GWJ82" s="65"/>
      <c r="GWK82" s="69"/>
      <c r="GWL82" s="69"/>
      <c r="GWM82" s="70"/>
      <c r="GWN82" s="70"/>
      <c r="GWO82" s="70"/>
      <c r="GWP82" s="71"/>
      <c r="GWR82" s="65"/>
      <c r="GWS82" s="69"/>
      <c r="GWT82" s="69"/>
      <c r="GWU82" s="70"/>
      <c r="GWV82" s="70"/>
      <c r="GWW82" s="70"/>
      <c r="GWX82" s="71"/>
      <c r="GWZ82" s="65"/>
      <c r="GXA82" s="69"/>
      <c r="GXB82" s="69"/>
      <c r="GXC82" s="70"/>
      <c r="GXD82" s="70"/>
      <c r="GXE82" s="70"/>
      <c r="GXF82" s="71"/>
      <c r="GXH82" s="65"/>
      <c r="GXI82" s="69"/>
      <c r="GXJ82" s="69"/>
      <c r="GXK82" s="70"/>
      <c r="GXL82" s="70"/>
      <c r="GXM82" s="70"/>
      <c r="GXN82" s="71"/>
      <c r="GXP82" s="65"/>
      <c r="GXQ82" s="69"/>
      <c r="GXR82" s="69"/>
      <c r="GXS82" s="70"/>
      <c r="GXT82" s="70"/>
      <c r="GXU82" s="70"/>
      <c r="GXV82" s="71"/>
      <c r="GXX82" s="65"/>
      <c r="GXY82" s="69"/>
      <c r="GXZ82" s="69"/>
      <c r="GYA82" s="70"/>
      <c r="GYB82" s="70"/>
      <c r="GYC82" s="70"/>
      <c r="GYD82" s="71"/>
      <c r="GYF82" s="65"/>
      <c r="GYG82" s="69"/>
      <c r="GYH82" s="69"/>
      <c r="GYI82" s="70"/>
      <c r="GYJ82" s="70"/>
      <c r="GYK82" s="70"/>
      <c r="GYL82" s="71"/>
      <c r="GYN82" s="65"/>
      <c r="GYO82" s="69"/>
      <c r="GYP82" s="69"/>
      <c r="GYQ82" s="70"/>
      <c r="GYR82" s="70"/>
      <c r="GYS82" s="70"/>
      <c r="GYT82" s="71"/>
      <c r="GYV82" s="65"/>
      <c r="GYW82" s="69"/>
      <c r="GYX82" s="69"/>
      <c r="GYY82" s="70"/>
      <c r="GYZ82" s="70"/>
      <c r="GZA82" s="70"/>
      <c r="GZB82" s="71"/>
      <c r="GZD82" s="65"/>
      <c r="GZE82" s="69"/>
      <c r="GZF82" s="69"/>
      <c r="GZG82" s="70"/>
      <c r="GZH82" s="70"/>
      <c r="GZI82" s="70"/>
      <c r="GZJ82" s="71"/>
      <c r="GZL82" s="65"/>
      <c r="GZM82" s="69"/>
      <c r="GZN82" s="69"/>
      <c r="GZO82" s="70"/>
      <c r="GZP82" s="70"/>
      <c r="GZQ82" s="70"/>
      <c r="GZR82" s="71"/>
      <c r="GZT82" s="65"/>
      <c r="GZU82" s="69"/>
      <c r="GZV82" s="69"/>
      <c r="GZW82" s="70"/>
      <c r="GZX82" s="70"/>
      <c r="GZY82" s="70"/>
      <c r="GZZ82" s="71"/>
      <c r="HAB82" s="65"/>
      <c r="HAC82" s="69"/>
      <c r="HAD82" s="69"/>
      <c r="HAE82" s="70"/>
      <c r="HAF82" s="70"/>
      <c r="HAG82" s="70"/>
      <c r="HAH82" s="71"/>
      <c r="HAJ82" s="65"/>
      <c r="HAK82" s="69"/>
      <c r="HAL82" s="69"/>
      <c r="HAM82" s="70"/>
      <c r="HAN82" s="70"/>
      <c r="HAO82" s="70"/>
      <c r="HAP82" s="71"/>
      <c r="HAR82" s="65"/>
      <c r="HAS82" s="69"/>
      <c r="HAT82" s="69"/>
      <c r="HAU82" s="70"/>
      <c r="HAV82" s="70"/>
      <c r="HAW82" s="70"/>
      <c r="HAX82" s="71"/>
      <c r="HAZ82" s="65"/>
      <c r="HBA82" s="69"/>
      <c r="HBB82" s="69"/>
      <c r="HBC82" s="70"/>
      <c r="HBD82" s="70"/>
      <c r="HBE82" s="70"/>
      <c r="HBF82" s="71"/>
      <c r="HBH82" s="65"/>
      <c r="HBI82" s="69"/>
      <c r="HBJ82" s="69"/>
      <c r="HBK82" s="70"/>
      <c r="HBL82" s="70"/>
      <c r="HBM82" s="70"/>
      <c r="HBN82" s="71"/>
      <c r="HBP82" s="65"/>
      <c r="HBQ82" s="69"/>
      <c r="HBR82" s="69"/>
      <c r="HBS82" s="70"/>
      <c r="HBT82" s="70"/>
      <c r="HBU82" s="70"/>
      <c r="HBV82" s="71"/>
      <c r="HBX82" s="65"/>
      <c r="HBY82" s="69"/>
      <c r="HBZ82" s="69"/>
      <c r="HCA82" s="70"/>
      <c r="HCB82" s="70"/>
      <c r="HCC82" s="70"/>
      <c r="HCD82" s="71"/>
      <c r="HCF82" s="65"/>
      <c r="HCG82" s="69"/>
      <c r="HCH82" s="69"/>
      <c r="HCI82" s="70"/>
      <c r="HCJ82" s="70"/>
      <c r="HCK82" s="70"/>
      <c r="HCL82" s="71"/>
      <c r="HCN82" s="65"/>
      <c r="HCO82" s="69"/>
      <c r="HCP82" s="69"/>
      <c r="HCQ82" s="70"/>
      <c r="HCR82" s="70"/>
      <c r="HCS82" s="70"/>
      <c r="HCT82" s="71"/>
      <c r="HCV82" s="65"/>
      <c r="HCW82" s="69"/>
      <c r="HCX82" s="69"/>
      <c r="HCY82" s="70"/>
      <c r="HCZ82" s="70"/>
      <c r="HDA82" s="70"/>
      <c r="HDB82" s="71"/>
      <c r="HDD82" s="65"/>
      <c r="HDE82" s="69"/>
      <c r="HDF82" s="69"/>
      <c r="HDG82" s="70"/>
      <c r="HDH82" s="70"/>
      <c r="HDI82" s="70"/>
      <c r="HDJ82" s="71"/>
      <c r="HDL82" s="65"/>
      <c r="HDM82" s="69"/>
      <c r="HDN82" s="69"/>
      <c r="HDO82" s="70"/>
      <c r="HDP82" s="70"/>
      <c r="HDQ82" s="70"/>
      <c r="HDR82" s="71"/>
      <c r="HDT82" s="65"/>
      <c r="HDU82" s="69"/>
      <c r="HDV82" s="69"/>
      <c r="HDW82" s="70"/>
      <c r="HDX82" s="70"/>
      <c r="HDY82" s="70"/>
      <c r="HDZ82" s="71"/>
      <c r="HEB82" s="65"/>
      <c r="HEC82" s="69"/>
      <c r="HED82" s="69"/>
      <c r="HEE82" s="70"/>
      <c r="HEF82" s="70"/>
      <c r="HEG82" s="70"/>
      <c r="HEH82" s="71"/>
      <c r="HEJ82" s="65"/>
      <c r="HEK82" s="69"/>
      <c r="HEL82" s="69"/>
      <c r="HEM82" s="70"/>
      <c r="HEN82" s="70"/>
      <c r="HEO82" s="70"/>
      <c r="HEP82" s="71"/>
      <c r="HER82" s="65"/>
      <c r="HES82" s="69"/>
      <c r="HET82" s="69"/>
      <c r="HEU82" s="70"/>
      <c r="HEV82" s="70"/>
      <c r="HEW82" s="70"/>
      <c r="HEX82" s="71"/>
      <c r="HEZ82" s="65"/>
      <c r="HFA82" s="69"/>
      <c r="HFB82" s="69"/>
      <c r="HFC82" s="70"/>
      <c r="HFD82" s="70"/>
      <c r="HFE82" s="70"/>
      <c r="HFF82" s="71"/>
      <c r="HFH82" s="65"/>
      <c r="HFI82" s="69"/>
      <c r="HFJ82" s="69"/>
      <c r="HFK82" s="70"/>
      <c r="HFL82" s="70"/>
      <c r="HFM82" s="70"/>
      <c r="HFN82" s="71"/>
      <c r="HFP82" s="65"/>
      <c r="HFQ82" s="69"/>
      <c r="HFR82" s="69"/>
      <c r="HFS82" s="70"/>
      <c r="HFT82" s="70"/>
      <c r="HFU82" s="70"/>
      <c r="HFV82" s="71"/>
      <c r="HFX82" s="65"/>
      <c r="HFY82" s="69"/>
      <c r="HFZ82" s="69"/>
      <c r="HGA82" s="70"/>
      <c r="HGB82" s="70"/>
      <c r="HGC82" s="70"/>
      <c r="HGD82" s="71"/>
      <c r="HGF82" s="65"/>
      <c r="HGG82" s="69"/>
      <c r="HGH82" s="69"/>
      <c r="HGI82" s="70"/>
      <c r="HGJ82" s="70"/>
      <c r="HGK82" s="70"/>
      <c r="HGL82" s="71"/>
      <c r="HGN82" s="65"/>
      <c r="HGO82" s="69"/>
      <c r="HGP82" s="69"/>
      <c r="HGQ82" s="70"/>
      <c r="HGR82" s="70"/>
      <c r="HGS82" s="70"/>
      <c r="HGT82" s="71"/>
      <c r="HGV82" s="65"/>
      <c r="HGW82" s="69"/>
      <c r="HGX82" s="69"/>
      <c r="HGY82" s="70"/>
      <c r="HGZ82" s="70"/>
      <c r="HHA82" s="70"/>
      <c r="HHB82" s="71"/>
      <c r="HHD82" s="65"/>
      <c r="HHE82" s="69"/>
      <c r="HHF82" s="69"/>
      <c r="HHG82" s="70"/>
      <c r="HHH82" s="70"/>
      <c r="HHI82" s="70"/>
      <c r="HHJ82" s="71"/>
      <c r="HHL82" s="65"/>
      <c r="HHM82" s="69"/>
      <c r="HHN82" s="69"/>
      <c r="HHO82" s="70"/>
      <c r="HHP82" s="70"/>
      <c r="HHQ82" s="70"/>
      <c r="HHR82" s="71"/>
      <c r="HHT82" s="65"/>
      <c r="HHU82" s="69"/>
      <c r="HHV82" s="69"/>
      <c r="HHW82" s="70"/>
      <c r="HHX82" s="70"/>
      <c r="HHY82" s="70"/>
      <c r="HHZ82" s="71"/>
      <c r="HIB82" s="65"/>
      <c r="HIC82" s="69"/>
      <c r="HID82" s="69"/>
      <c r="HIE82" s="70"/>
      <c r="HIF82" s="70"/>
      <c r="HIG82" s="70"/>
      <c r="HIH82" s="71"/>
      <c r="HIJ82" s="65"/>
      <c r="HIK82" s="69"/>
      <c r="HIL82" s="69"/>
      <c r="HIM82" s="70"/>
      <c r="HIN82" s="70"/>
      <c r="HIO82" s="70"/>
      <c r="HIP82" s="71"/>
      <c r="HIR82" s="65"/>
      <c r="HIS82" s="69"/>
      <c r="HIT82" s="69"/>
      <c r="HIU82" s="70"/>
      <c r="HIV82" s="70"/>
      <c r="HIW82" s="70"/>
      <c r="HIX82" s="71"/>
      <c r="HIZ82" s="65"/>
      <c r="HJA82" s="69"/>
      <c r="HJB82" s="69"/>
      <c r="HJC82" s="70"/>
      <c r="HJD82" s="70"/>
      <c r="HJE82" s="70"/>
      <c r="HJF82" s="71"/>
      <c r="HJH82" s="65"/>
      <c r="HJI82" s="69"/>
      <c r="HJJ82" s="69"/>
      <c r="HJK82" s="70"/>
      <c r="HJL82" s="70"/>
      <c r="HJM82" s="70"/>
      <c r="HJN82" s="71"/>
      <c r="HJP82" s="65"/>
      <c r="HJQ82" s="69"/>
      <c r="HJR82" s="69"/>
      <c r="HJS82" s="70"/>
      <c r="HJT82" s="70"/>
      <c r="HJU82" s="70"/>
      <c r="HJV82" s="71"/>
      <c r="HJX82" s="65"/>
      <c r="HJY82" s="69"/>
      <c r="HJZ82" s="69"/>
      <c r="HKA82" s="70"/>
      <c r="HKB82" s="70"/>
      <c r="HKC82" s="70"/>
      <c r="HKD82" s="71"/>
      <c r="HKF82" s="65"/>
      <c r="HKG82" s="69"/>
      <c r="HKH82" s="69"/>
      <c r="HKI82" s="70"/>
      <c r="HKJ82" s="70"/>
      <c r="HKK82" s="70"/>
      <c r="HKL82" s="71"/>
      <c r="HKN82" s="65"/>
      <c r="HKO82" s="69"/>
      <c r="HKP82" s="69"/>
      <c r="HKQ82" s="70"/>
      <c r="HKR82" s="70"/>
      <c r="HKS82" s="70"/>
      <c r="HKT82" s="71"/>
      <c r="HKV82" s="65"/>
      <c r="HKW82" s="69"/>
      <c r="HKX82" s="69"/>
      <c r="HKY82" s="70"/>
      <c r="HKZ82" s="70"/>
      <c r="HLA82" s="70"/>
      <c r="HLB82" s="71"/>
      <c r="HLD82" s="65"/>
      <c r="HLE82" s="69"/>
      <c r="HLF82" s="69"/>
      <c r="HLG82" s="70"/>
      <c r="HLH82" s="70"/>
      <c r="HLI82" s="70"/>
      <c r="HLJ82" s="71"/>
      <c r="HLL82" s="65"/>
      <c r="HLM82" s="69"/>
      <c r="HLN82" s="69"/>
      <c r="HLO82" s="70"/>
      <c r="HLP82" s="70"/>
      <c r="HLQ82" s="70"/>
      <c r="HLR82" s="71"/>
      <c r="HLT82" s="65"/>
      <c r="HLU82" s="69"/>
      <c r="HLV82" s="69"/>
      <c r="HLW82" s="70"/>
      <c r="HLX82" s="70"/>
      <c r="HLY82" s="70"/>
      <c r="HLZ82" s="71"/>
      <c r="HMB82" s="65"/>
      <c r="HMC82" s="69"/>
      <c r="HMD82" s="69"/>
      <c r="HME82" s="70"/>
      <c r="HMF82" s="70"/>
      <c r="HMG82" s="70"/>
      <c r="HMH82" s="71"/>
      <c r="HMJ82" s="65"/>
      <c r="HMK82" s="69"/>
      <c r="HML82" s="69"/>
      <c r="HMM82" s="70"/>
      <c r="HMN82" s="70"/>
      <c r="HMO82" s="70"/>
      <c r="HMP82" s="71"/>
      <c r="HMR82" s="65"/>
      <c r="HMS82" s="69"/>
      <c r="HMT82" s="69"/>
      <c r="HMU82" s="70"/>
      <c r="HMV82" s="70"/>
      <c r="HMW82" s="70"/>
      <c r="HMX82" s="71"/>
      <c r="HMZ82" s="65"/>
      <c r="HNA82" s="69"/>
      <c r="HNB82" s="69"/>
      <c r="HNC82" s="70"/>
      <c r="HND82" s="70"/>
      <c r="HNE82" s="70"/>
      <c r="HNF82" s="71"/>
      <c r="HNH82" s="65"/>
      <c r="HNI82" s="69"/>
      <c r="HNJ82" s="69"/>
      <c r="HNK82" s="70"/>
      <c r="HNL82" s="70"/>
      <c r="HNM82" s="70"/>
      <c r="HNN82" s="71"/>
      <c r="HNP82" s="65"/>
      <c r="HNQ82" s="69"/>
      <c r="HNR82" s="69"/>
      <c r="HNS82" s="70"/>
      <c r="HNT82" s="70"/>
      <c r="HNU82" s="70"/>
      <c r="HNV82" s="71"/>
      <c r="HNX82" s="65"/>
      <c r="HNY82" s="69"/>
      <c r="HNZ82" s="69"/>
      <c r="HOA82" s="70"/>
      <c r="HOB82" s="70"/>
      <c r="HOC82" s="70"/>
      <c r="HOD82" s="71"/>
      <c r="HOF82" s="65"/>
      <c r="HOG82" s="69"/>
      <c r="HOH82" s="69"/>
      <c r="HOI82" s="70"/>
      <c r="HOJ82" s="70"/>
      <c r="HOK82" s="70"/>
      <c r="HOL82" s="71"/>
      <c r="HON82" s="65"/>
      <c r="HOO82" s="69"/>
      <c r="HOP82" s="69"/>
      <c r="HOQ82" s="70"/>
      <c r="HOR82" s="70"/>
      <c r="HOS82" s="70"/>
      <c r="HOT82" s="71"/>
      <c r="HOV82" s="65"/>
      <c r="HOW82" s="69"/>
      <c r="HOX82" s="69"/>
      <c r="HOY82" s="70"/>
      <c r="HOZ82" s="70"/>
      <c r="HPA82" s="70"/>
      <c r="HPB82" s="71"/>
      <c r="HPD82" s="65"/>
      <c r="HPE82" s="69"/>
      <c r="HPF82" s="69"/>
      <c r="HPG82" s="70"/>
      <c r="HPH82" s="70"/>
      <c r="HPI82" s="70"/>
      <c r="HPJ82" s="71"/>
      <c r="HPL82" s="65"/>
      <c r="HPM82" s="69"/>
      <c r="HPN82" s="69"/>
      <c r="HPO82" s="70"/>
      <c r="HPP82" s="70"/>
      <c r="HPQ82" s="70"/>
      <c r="HPR82" s="71"/>
      <c r="HPT82" s="65"/>
      <c r="HPU82" s="69"/>
      <c r="HPV82" s="69"/>
      <c r="HPW82" s="70"/>
      <c r="HPX82" s="70"/>
      <c r="HPY82" s="70"/>
      <c r="HPZ82" s="71"/>
      <c r="HQB82" s="65"/>
      <c r="HQC82" s="69"/>
      <c r="HQD82" s="69"/>
      <c r="HQE82" s="70"/>
      <c r="HQF82" s="70"/>
      <c r="HQG82" s="70"/>
      <c r="HQH82" s="71"/>
      <c r="HQJ82" s="65"/>
      <c r="HQK82" s="69"/>
      <c r="HQL82" s="69"/>
      <c r="HQM82" s="70"/>
      <c r="HQN82" s="70"/>
      <c r="HQO82" s="70"/>
      <c r="HQP82" s="71"/>
      <c r="HQR82" s="65"/>
      <c r="HQS82" s="69"/>
      <c r="HQT82" s="69"/>
      <c r="HQU82" s="70"/>
      <c r="HQV82" s="70"/>
      <c r="HQW82" s="70"/>
      <c r="HQX82" s="71"/>
      <c r="HQZ82" s="65"/>
      <c r="HRA82" s="69"/>
      <c r="HRB82" s="69"/>
      <c r="HRC82" s="70"/>
      <c r="HRD82" s="70"/>
      <c r="HRE82" s="70"/>
      <c r="HRF82" s="71"/>
      <c r="HRH82" s="65"/>
      <c r="HRI82" s="69"/>
      <c r="HRJ82" s="69"/>
      <c r="HRK82" s="70"/>
      <c r="HRL82" s="70"/>
      <c r="HRM82" s="70"/>
      <c r="HRN82" s="71"/>
      <c r="HRP82" s="65"/>
      <c r="HRQ82" s="69"/>
      <c r="HRR82" s="69"/>
      <c r="HRS82" s="70"/>
      <c r="HRT82" s="70"/>
      <c r="HRU82" s="70"/>
      <c r="HRV82" s="71"/>
      <c r="HRX82" s="65"/>
      <c r="HRY82" s="69"/>
      <c r="HRZ82" s="69"/>
      <c r="HSA82" s="70"/>
      <c r="HSB82" s="70"/>
      <c r="HSC82" s="70"/>
      <c r="HSD82" s="71"/>
      <c r="HSF82" s="65"/>
      <c r="HSG82" s="69"/>
      <c r="HSH82" s="69"/>
      <c r="HSI82" s="70"/>
      <c r="HSJ82" s="70"/>
      <c r="HSK82" s="70"/>
      <c r="HSL82" s="71"/>
      <c r="HSN82" s="65"/>
      <c r="HSO82" s="69"/>
      <c r="HSP82" s="69"/>
      <c r="HSQ82" s="70"/>
      <c r="HSR82" s="70"/>
      <c r="HSS82" s="70"/>
      <c r="HST82" s="71"/>
      <c r="HSV82" s="65"/>
      <c r="HSW82" s="69"/>
      <c r="HSX82" s="69"/>
      <c r="HSY82" s="70"/>
      <c r="HSZ82" s="70"/>
      <c r="HTA82" s="70"/>
      <c r="HTB82" s="71"/>
      <c r="HTD82" s="65"/>
      <c r="HTE82" s="69"/>
      <c r="HTF82" s="69"/>
      <c r="HTG82" s="70"/>
      <c r="HTH82" s="70"/>
      <c r="HTI82" s="70"/>
      <c r="HTJ82" s="71"/>
      <c r="HTL82" s="65"/>
      <c r="HTM82" s="69"/>
      <c r="HTN82" s="69"/>
      <c r="HTO82" s="70"/>
      <c r="HTP82" s="70"/>
      <c r="HTQ82" s="70"/>
      <c r="HTR82" s="71"/>
      <c r="HTT82" s="65"/>
      <c r="HTU82" s="69"/>
      <c r="HTV82" s="69"/>
      <c r="HTW82" s="70"/>
      <c r="HTX82" s="70"/>
      <c r="HTY82" s="70"/>
      <c r="HTZ82" s="71"/>
      <c r="HUB82" s="65"/>
      <c r="HUC82" s="69"/>
      <c r="HUD82" s="69"/>
      <c r="HUE82" s="70"/>
      <c r="HUF82" s="70"/>
      <c r="HUG82" s="70"/>
      <c r="HUH82" s="71"/>
      <c r="HUJ82" s="65"/>
      <c r="HUK82" s="69"/>
      <c r="HUL82" s="69"/>
      <c r="HUM82" s="70"/>
      <c r="HUN82" s="70"/>
      <c r="HUO82" s="70"/>
      <c r="HUP82" s="71"/>
      <c r="HUR82" s="65"/>
      <c r="HUS82" s="69"/>
      <c r="HUT82" s="69"/>
      <c r="HUU82" s="70"/>
      <c r="HUV82" s="70"/>
      <c r="HUW82" s="70"/>
      <c r="HUX82" s="71"/>
      <c r="HUZ82" s="65"/>
      <c r="HVA82" s="69"/>
      <c r="HVB82" s="69"/>
      <c r="HVC82" s="70"/>
      <c r="HVD82" s="70"/>
      <c r="HVE82" s="70"/>
      <c r="HVF82" s="71"/>
      <c r="HVH82" s="65"/>
      <c r="HVI82" s="69"/>
      <c r="HVJ82" s="69"/>
      <c r="HVK82" s="70"/>
      <c r="HVL82" s="70"/>
      <c r="HVM82" s="70"/>
      <c r="HVN82" s="71"/>
      <c r="HVP82" s="65"/>
      <c r="HVQ82" s="69"/>
      <c r="HVR82" s="69"/>
      <c r="HVS82" s="70"/>
      <c r="HVT82" s="70"/>
      <c r="HVU82" s="70"/>
      <c r="HVV82" s="71"/>
      <c r="HVX82" s="65"/>
      <c r="HVY82" s="69"/>
      <c r="HVZ82" s="69"/>
      <c r="HWA82" s="70"/>
      <c r="HWB82" s="70"/>
      <c r="HWC82" s="70"/>
      <c r="HWD82" s="71"/>
      <c r="HWF82" s="65"/>
      <c r="HWG82" s="69"/>
      <c r="HWH82" s="69"/>
      <c r="HWI82" s="70"/>
      <c r="HWJ82" s="70"/>
      <c r="HWK82" s="70"/>
      <c r="HWL82" s="71"/>
      <c r="HWN82" s="65"/>
      <c r="HWO82" s="69"/>
      <c r="HWP82" s="69"/>
      <c r="HWQ82" s="70"/>
      <c r="HWR82" s="70"/>
      <c r="HWS82" s="70"/>
      <c r="HWT82" s="71"/>
      <c r="HWV82" s="65"/>
      <c r="HWW82" s="69"/>
      <c r="HWX82" s="69"/>
      <c r="HWY82" s="70"/>
      <c r="HWZ82" s="70"/>
      <c r="HXA82" s="70"/>
      <c r="HXB82" s="71"/>
      <c r="HXD82" s="65"/>
      <c r="HXE82" s="69"/>
      <c r="HXF82" s="69"/>
      <c r="HXG82" s="70"/>
      <c r="HXH82" s="70"/>
      <c r="HXI82" s="70"/>
      <c r="HXJ82" s="71"/>
      <c r="HXL82" s="65"/>
      <c r="HXM82" s="69"/>
      <c r="HXN82" s="69"/>
      <c r="HXO82" s="70"/>
      <c r="HXP82" s="70"/>
      <c r="HXQ82" s="70"/>
      <c r="HXR82" s="71"/>
      <c r="HXT82" s="65"/>
      <c r="HXU82" s="69"/>
      <c r="HXV82" s="69"/>
      <c r="HXW82" s="70"/>
      <c r="HXX82" s="70"/>
      <c r="HXY82" s="70"/>
      <c r="HXZ82" s="71"/>
      <c r="HYB82" s="65"/>
      <c r="HYC82" s="69"/>
      <c r="HYD82" s="69"/>
      <c r="HYE82" s="70"/>
      <c r="HYF82" s="70"/>
      <c r="HYG82" s="70"/>
      <c r="HYH82" s="71"/>
      <c r="HYJ82" s="65"/>
      <c r="HYK82" s="69"/>
      <c r="HYL82" s="69"/>
      <c r="HYM82" s="70"/>
      <c r="HYN82" s="70"/>
      <c r="HYO82" s="70"/>
      <c r="HYP82" s="71"/>
      <c r="HYR82" s="65"/>
      <c r="HYS82" s="69"/>
      <c r="HYT82" s="69"/>
      <c r="HYU82" s="70"/>
      <c r="HYV82" s="70"/>
      <c r="HYW82" s="70"/>
      <c r="HYX82" s="71"/>
      <c r="HYZ82" s="65"/>
      <c r="HZA82" s="69"/>
      <c r="HZB82" s="69"/>
      <c r="HZC82" s="70"/>
      <c r="HZD82" s="70"/>
      <c r="HZE82" s="70"/>
      <c r="HZF82" s="71"/>
      <c r="HZH82" s="65"/>
      <c r="HZI82" s="69"/>
      <c r="HZJ82" s="69"/>
      <c r="HZK82" s="70"/>
      <c r="HZL82" s="70"/>
      <c r="HZM82" s="70"/>
      <c r="HZN82" s="71"/>
      <c r="HZP82" s="65"/>
      <c r="HZQ82" s="69"/>
      <c r="HZR82" s="69"/>
      <c r="HZS82" s="70"/>
      <c r="HZT82" s="70"/>
      <c r="HZU82" s="70"/>
      <c r="HZV82" s="71"/>
      <c r="HZX82" s="65"/>
      <c r="HZY82" s="69"/>
      <c r="HZZ82" s="69"/>
      <c r="IAA82" s="70"/>
      <c r="IAB82" s="70"/>
      <c r="IAC82" s="70"/>
      <c r="IAD82" s="71"/>
      <c r="IAF82" s="65"/>
      <c r="IAG82" s="69"/>
      <c r="IAH82" s="69"/>
      <c r="IAI82" s="70"/>
      <c r="IAJ82" s="70"/>
      <c r="IAK82" s="70"/>
      <c r="IAL82" s="71"/>
      <c r="IAN82" s="65"/>
      <c r="IAO82" s="69"/>
      <c r="IAP82" s="69"/>
      <c r="IAQ82" s="70"/>
      <c r="IAR82" s="70"/>
      <c r="IAS82" s="70"/>
      <c r="IAT82" s="71"/>
      <c r="IAV82" s="65"/>
      <c r="IAW82" s="69"/>
      <c r="IAX82" s="69"/>
      <c r="IAY82" s="70"/>
      <c r="IAZ82" s="70"/>
      <c r="IBA82" s="70"/>
      <c r="IBB82" s="71"/>
      <c r="IBD82" s="65"/>
      <c r="IBE82" s="69"/>
      <c r="IBF82" s="69"/>
      <c r="IBG82" s="70"/>
      <c r="IBH82" s="70"/>
      <c r="IBI82" s="70"/>
      <c r="IBJ82" s="71"/>
      <c r="IBL82" s="65"/>
      <c r="IBM82" s="69"/>
      <c r="IBN82" s="69"/>
      <c r="IBO82" s="70"/>
      <c r="IBP82" s="70"/>
      <c r="IBQ82" s="70"/>
      <c r="IBR82" s="71"/>
      <c r="IBT82" s="65"/>
      <c r="IBU82" s="69"/>
      <c r="IBV82" s="69"/>
      <c r="IBW82" s="70"/>
      <c r="IBX82" s="70"/>
      <c r="IBY82" s="70"/>
      <c r="IBZ82" s="71"/>
      <c r="ICB82" s="65"/>
      <c r="ICC82" s="69"/>
      <c r="ICD82" s="69"/>
      <c r="ICE82" s="70"/>
      <c r="ICF82" s="70"/>
      <c r="ICG82" s="70"/>
      <c r="ICH82" s="71"/>
      <c r="ICJ82" s="65"/>
      <c r="ICK82" s="69"/>
      <c r="ICL82" s="69"/>
      <c r="ICM82" s="70"/>
      <c r="ICN82" s="70"/>
      <c r="ICO82" s="70"/>
      <c r="ICP82" s="71"/>
      <c r="ICR82" s="65"/>
      <c r="ICS82" s="69"/>
      <c r="ICT82" s="69"/>
      <c r="ICU82" s="70"/>
      <c r="ICV82" s="70"/>
      <c r="ICW82" s="70"/>
      <c r="ICX82" s="71"/>
      <c r="ICZ82" s="65"/>
      <c r="IDA82" s="69"/>
      <c r="IDB82" s="69"/>
      <c r="IDC82" s="70"/>
      <c r="IDD82" s="70"/>
      <c r="IDE82" s="70"/>
      <c r="IDF82" s="71"/>
      <c r="IDH82" s="65"/>
      <c r="IDI82" s="69"/>
      <c r="IDJ82" s="69"/>
      <c r="IDK82" s="70"/>
      <c r="IDL82" s="70"/>
      <c r="IDM82" s="70"/>
      <c r="IDN82" s="71"/>
      <c r="IDP82" s="65"/>
      <c r="IDQ82" s="69"/>
      <c r="IDR82" s="69"/>
      <c r="IDS82" s="70"/>
      <c r="IDT82" s="70"/>
      <c r="IDU82" s="70"/>
      <c r="IDV82" s="71"/>
      <c r="IDX82" s="65"/>
      <c r="IDY82" s="69"/>
      <c r="IDZ82" s="69"/>
      <c r="IEA82" s="70"/>
      <c r="IEB82" s="70"/>
      <c r="IEC82" s="70"/>
      <c r="IED82" s="71"/>
      <c r="IEF82" s="65"/>
      <c r="IEG82" s="69"/>
      <c r="IEH82" s="69"/>
      <c r="IEI82" s="70"/>
      <c r="IEJ82" s="70"/>
      <c r="IEK82" s="70"/>
      <c r="IEL82" s="71"/>
      <c r="IEN82" s="65"/>
      <c r="IEO82" s="69"/>
      <c r="IEP82" s="69"/>
      <c r="IEQ82" s="70"/>
      <c r="IER82" s="70"/>
      <c r="IES82" s="70"/>
      <c r="IET82" s="71"/>
      <c r="IEV82" s="65"/>
      <c r="IEW82" s="69"/>
      <c r="IEX82" s="69"/>
      <c r="IEY82" s="70"/>
      <c r="IEZ82" s="70"/>
      <c r="IFA82" s="70"/>
      <c r="IFB82" s="71"/>
      <c r="IFD82" s="65"/>
      <c r="IFE82" s="69"/>
      <c r="IFF82" s="69"/>
      <c r="IFG82" s="70"/>
      <c r="IFH82" s="70"/>
      <c r="IFI82" s="70"/>
      <c r="IFJ82" s="71"/>
      <c r="IFL82" s="65"/>
      <c r="IFM82" s="69"/>
      <c r="IFN82" s="69"/>
      <c r="IFO82" s="70"/>
      <c r="IFP82" s="70"/>
      <c r="IFQ82" s="70"/>
      <c r="IFR82" s="71"/>
      <c r="IFT82" s="65"/>
      <c r="IFU82" s="69"/>
      <c r="IFV82" s="69"/>
      <c r="IFW82" s="70"/>
      <c r="IFX82" s="70"/>
      <c r="IFY82" s="70"/>
      <c r="IFZ82" s="71"/>
      <c r="IGB82" s="65"/>
      <c r="IGC82" s="69"/>
      <c r="IGD82" s="69"/>
      <c r="IGE82" s="70"/>
      <c r="IGF82" s="70"/>
      <c r="IGG82" s="70"/>
      <c r="IGH82" s="71"/>
      <c r="IGJ82" s="65"/>
      <c r="IGK82" s="69"/>
      <c r="IGL82" s="69"/>
      <c r="IGM82" s="70"/>
      <c r="IGN82" s="70"/>
      <c r="IGO82" s="70"/>
      <c r="IGP82" s="71"/>
      <c r="IGR82" s="65"/>
      <c r="IGS82" s="69"/>
      <c r="IGT82" s="69"/>
      <c r="IGU82" s="70"/>
      <c r="IGV82" s="70"/>
      <c r="IGW82" s="70"/>
      <c r="IGX82" s="71"/>
      <c r="IGZ82" s="65"/>
      <c r="IHA82" s="69"/>
      <c r="IHB82" s="69"/>
      <c r="IHC82" s="70"/>
      <c r="IHD82" s="70"/>
      <c r="IHE82" s="70"/>
      <c r="IHF82" s="71"/>
      <c r="IHH82" s="65"/>
      <c r="IHI82" s="69"/>
      <c r="IHJ82" s="69"/>
      <c r="IHK82" s="70"/>
      <c r="IHL82" s="70"/>
      <c r="IHM82" s="70"/>
      <c r="IHN82" s="71"/>
      <c r="IHP82" s="65"/>
      <c r="IHQ82" s="69"/>
      <c r="IHR82" s="69"/>
      <c r="IHS82" s="70"/>
      <c r="IHT82" s="70"/>
      <c r="IHU82" s="70"/>
      <c r="IHV82" s="71"/>
      <c r="IHX82" s="65"/>
      <c r="IHY82" s="69"/>
      <c r="IHZ82" s="69"/>
      <c r="IIA82" s="70"/>
      <c r="IIB82" s="70"/>
      <c r="IIC82" s="70"/>
      <c r="IID82" s="71"/>
      <c r="IIF82" s="65"/>
      <c r="IIG82" s="69"/>
      <c r="IIH82" s="69"/>
      <c r="III82" s="70"/>
      <c r="IIJ82" s="70"/>
      <c r="IIK82" s="70"/>
      <c r="IIL82" s="71"/>
      <c r="IIN82" s="65"/>
      <c r="IIO82" s="69"/>
      <c r="IIP82" s="69"/>
      <c r="IIQ82" s="70"/>
      <c r="IIR82" s="70"/>
      <c r="IIS82" s="70"/>
      <c r="IIT82" s="71"/>
      <c r="IIV82" s="65"/>
      <c r="IIW82" s="69"/>
      <c r="IIX82" s="69"/>
      <c r="IIY82" s="70"/>
      <c r="IIZ82" s="70"/>
      <c r="IJA82" s="70"/>
      <c r="IJB82" s="71"/>
      <c r="IJD82" s="65"/>
      <c r="IJE82" s="69"/>
      <c r="IJF82" s="69"/>
      <c r="IJG82" s="70"/>
      <c r="IJH82" s="70"/>
      <c r="IJI82" s="70"/>
      <c r="IJJ82" s="71"/>
      <c r="IJL82" s="65"/>
      <c r="IJM82" s="69"/>
      <c r="IJN82" s="69"/>
      <c r="IJO82" s="70"/>
      <c r="IJP82" s="70"/>
      <c r="IJQ82" s="70"/>
      <c r="IJR82" s="71"/>
      <c r="IJT82" s="65"/>
      <c r="IJU82" s="69"/>
      <c r="IJV82" s="69"/>
      <c r="IJW82" s="70"/>
      <c r="IJX82" s="70"/>
      <c r="IJY82" s="70"/>
      <c r="IJZ82" s="71"/>
      <c r="IKB82" s="65"/>
      <c r="IKC82" s="69"/>
      <c r="IKD82" s="69"/>
      <c r="IKE82" s="70"/>
      <c r="IKF82" s="70"/>
      <c r="IKG82" s="70"/>
      <c r="IKH82" s="71"/>
      <c r="IKJ82" s="65"/>
      <c r="IKK82" s="69"/>
      <c r="IKL82" s="69"/>
      <c r="IKM82" s="70"/>
      <c r="IKN82" s="70"/>
      <c r="IKO82" s="70"/>
      <c r="IKP82" s="71"/>
      <c r="IKR82" s="65"/>
      <c r="IKS82" s="69"/>
      <c r="IKT82" s="69"/>
      <c r="IKU82" s="70"/>
      <c r="IKV82" s="70"/>
      <c r="IKW82" s="70"/>
      <c r="IKX82" s="71"/>
      <c r="IKZ82" s="65"/>
      <c r="ILA82" s="69"/>
      <c r="ILB82" s="69"/>
      <c r="ILC82" s="70"/>
      <c r="ILD82" s="70"/>
      <c r="ILE82" s="70"/>
      <c r="ILF82" s="71"/>
      <c r="ILH82" s="65"/>
      <c r="ILI82" s="69"/>
      <c r="ILJ82" s="69"/>
      <c r="ILK82" s="70"/>
      <c r="ILL82" s="70"/>
      <c r="ILM82" s="70"/>
      <c r="ILN82" s="71"/>
      <c r="ILP82" s="65"/>
      <c r="ILQ82" s="69"/>
      <c r="ILR82" s="69"/>
      <c r="ILS82" s="70"/>
      <c r="ILT82" s="70"/>
      <c r="ILU82" s="70"/>
      <c r="ILV82" s="71"/>
      <c r="ILX82" s="65"/>
      <c r="ILY82" s="69"/>
      <c r="ILZ82" s="69"/>
      <c r="IMA82" s="70"/>
      <c r="IMB82" s="70"/>
      <c r="IMC82" s="70"/>
      <c r="IMD82" s="71"/>
      <c r="IMF82" s="65"/>
      <c r="IMG82" s="69"/>
      <c r="IMH82" s="69"/>
      <c r="IMI82" s="70"/>
      <c r="IMJ82" s="70"/>
      <c r="IMK82" s="70"/>
      <c r="IML82" s="71"/>
      <c r="IMN82" s="65"/>
      <c r="IMO82" s="69"/>
      <c r="IMP82" s="69"/>
      <c r="IMQ82" s="70"/>
      <c r="IMR82" s="70"/>
      <c r="IMS82" s="70"/>
      <c r="IMT82" s="71"/>
      <c r="IMV82" s="65"/>
      <c r="IMW82" s="69"/>
      <c r="IMX82" s="69"/>
      <c r="IMY82" s="70"/>
      <c r="IMZ82" s="70"/>
      <c r="INA82" s="70"/>
      <c r="INB82" s="71"/>
      <c r="IND82" s="65"/>
      <c r="INE82" s="69"/>
      <c r="INF82" s="69"/>
      <c r="ING82" s="70"/>
      <c r="INH82" s="70"/>
      <c r="INI82" s="70"/>
      <c r="INJ82" s="71"/>
      <c r="INL82" s="65"/>
      <c r="INM82" s="69"/>
      <c r="INN82" s="69"/>
      <c r="INO82" s="70"/>
      <c r="INP82" s="70"/>
      <c r="INQ82" s="70"/>
      <c r="INR82" s="71"/>
      <c r="INT82" s="65"/>
      <c r="INU82" s="69"/>
      <c r="INV82" s="69"/>
      <c r="INW82" s="70"/>
      <c r="INX82" s="70"/>
      <c r="INY82" s="70"/>
      <c r="INZ82" s="71"/>
      <c r="IOB82" s="65"/>
      <c r="IOC82" s="69"/>
      <c r="IOD82" s="69"/>
      <c r="IOE82" s="70"/>
      <c r="IOF82" s="70"/>
      <c r="IOG82" s="70"/>
      <c r="IOH82" s="71"/>
      <c r="IOJ82" s="65"/>
      <c r="IOK82" s="69"/>
      <c r="IOL82" s="69"/>
      <c r="IOM82" s="70"/>
      <c r="ION82" s="70"/>
      <c r="IOO82" s="70"/>
      <c r="IOP82" s="71"/>
      <c r="IOR82" s="65"/>
      <c r="IOS82" s="69"/>
      <c r="IOT82" s="69"/>
      <c r="IOU82" s="70"/>
      <c r="IOV82" s="70"/>
      <c r="IOW82" s="70"/>
      <c r="IOX82" s="71"/>
      <c r="IOZ82" s="65"/>
      <c r="IPA82" s="69"/>
      <c r="IPB82" s="69"/>
      <c r="IPC82" s="70"/>
      <c r="IPD82" s="70"/>
      <c r="IPE82" s="70"/>
      <c r="IPF82" s="71"/>
      <c r="IPH82" s="65"/>
      <c r="IPI82" s="69"/>
      <c r="IPJ82" s="69"/>
      <c r="IPK82" s="70"/>
      <c r="IPL82" s="70"/>
      <c r="IPM82" s="70"/>
      <c r="IPN82" s="71"/>
      <c r="IPP82" s="65"/>
      <c r="IPQ82" s="69"/>
      <c r="IPR82" s="69"/>
      <c r="IPS82" s="70"/>
      <c r="IPT82" s="70"/>
      <c r="IPU82" s="70"/>
      <c r="IPV82" s="71"/>
      <c r="IPX82" s="65"/>
      <c r="IPY82" s="69"/>
      <c r="IPZ82" s="69"/>
      <c r="IQA82" s="70"/>
      <c r="IQB82" s="70"/>
      <c r="IQC82" s="70"/>
      <c r="IQD82" s="71"/>
      <c r="IQF82" s="65"/>
      <c r="IQG82" s="69"/>
      <c r="IQH82" s="69"/>
      <c r="IQI82" s="70"/>
      <c r="IQJ82" s="70"/>
      <c r="IQK82" s="70"/>
      <c r="IQL82" s="71"/>
      <c r="IQN82" s="65"/>
      <c r="IQO82" s="69"/>
      <c r="IQP82" s="69"/>
      <c r="IQQ82" s="70"/>
      <c r="IQR82" s="70"/>
      <c r="IQS82" s="70"/>
      <c r="IQT82" s="71"/>
      <c r="IQV82" s="65"/>
      <c r="IQW82" s="69"/>
      <c r="IQX82" s="69"/>
      <c r="IQY82" s="70"/>
      <c r="IQZ82" s="70"/>
      <c r="IRA82" s="70"/>
      <c r="IRB82" s="71"/>
      <c r="IRD82" s="65"/>
      <c r="IRE82" s="69"/>
      <c r="IRF82" s="69"/>
      <c r="IRG82" s="70"/>
      <c r="IRH82" s="70"/>
      <c r="IRI82" s="70"/>
      <c r="IRJ82" s="71"/>
      <c r="IRL82" s="65"/>
      <c r="IRM82" s="69"/>
      <c r="IRN82" s="69"/>
      <c r="IRO82" s="70"/>
      <c r="IRP82" s="70"/>
      <c r="IRQ82" s="70"/>
      <c r="IRR82" s="71"/>
      <c r="IRT82" s="65"/>
      <c r="IRU82" s="69"/>
      <c r="IRV82" s="69"/>
      <c r="IRW82" s="70"/>
      <c r="IRX82" s="70"/>
      <c r="IRY82" s="70"/>
      <c r="IRZ82" s="71"/>
      <c r="ISB82" s="65"/>
      <c r="ISC82" s="69"/>
      <c r="ISD82" s="69"/>
      <c r="ISE82" s="70"/>
      <c r="ISF82" s="70"/>
      <c r="ISG82" s="70"/>
      <c r="ISH82" s="71"/>
      <c r="ISJ82" s="65"/>
      <c r="ISK82" s="69"/>
      <c r="ISL82" s="69"/>
      <c r="ISM82" s="70"/>
      <c r="ISN82" s="70"/>
      <c r="ISO82" s="70"/>
      <c r="ISP82" s="71"/>
      <c r="ISR82" s="65"/>
      <c r="ISS82" s="69"/>
      <c r="IST82" s="69"/>
      <c r="ISU82" s="70"/>
      <c r="ISV82" s="70"/>
      <c r="ISW82" s="70"/>
      <c r="ISX82" s="71"/>
      <c r="ISZ82" s="65"/>
      <c r="ITA82" s="69"/>
      <c r="ITB82" s="69"/>
      <c r="ITC82" s="70"/>
      <c r="ITD82" s="70"/>
      <c r="ITE82" s="70"/>
      <c r="ITF82" s="71"/>
      <c r="ITH82" s="65"/>
      <c r="ITI82" s="69"/>
      <c r="ITJ82" s="69"/>
      <c r="ITK82" s="70"/>
      <c r="ITL82" s="70"/>
      <c r="ITM82" s="70"/>
      <c r="ITN82" s="71"/>
      <c r="ITP82" s="65"/>
      <c r="ITQ82" s="69"/>
      <c r="ITR82" s="69"/>
      <c r="ITS82" s="70"/>
      <c r="ITT82" s="70"/>
      <c r="ITU82" s="70"/>
      <c r="ITV82" s="71"/>
      <c r="ITX82" s="65"/>
      <c r="ITY82" s="69"/>
      <c r="ITZ82" s="69"/>
      <c r="IUA82" s="70"/>
      <c r="IUB82" s="70"/>
      <c r="IUC82" s="70"/>
      <c r="IUD82" s="71"/>
      <c r="IUF82" s="65"/>
      <c r="IUG82" s="69"/>
      <c r="IUH82" s="69"/>
      <c r="IUI82" s="70"/>
      <c r="IUJ82" s="70"/>
      <c r="IUK82" s="70"/>
      <c r="IUL82" s="71"/>
      <c r="IUN82" s="65"/>
      <c r="IUO82" s="69"/>
      <c r="IUP82" s="69"/>
      <c r="IUQ82" s="70"/>
      <c r="IUR82" s="70"/>
      <c r="IUS82" s="70"/>
      <c r="IUT82" s="71"/>
      <c r="IUV82" s="65"/>
      <c r="IUW82" s="69"/>
      <c r="IUX82" s="69"/>
      <c r="IUY82" s="70"/>
      <c r="IUZ82" s="70"/>
      <c r="IVA82" s="70"/>
      <c r="IVB82" s="71"/>
      <c r="IVD82" s="65"/>
      <c r="IVE82" s="69"/>
      <c r="IVF82" s="69"/>
      <c r="IVG82" s="70"/>
      <c r="IVH82" s="70"/>
      <c r="IVI82" s="70"/>
      <c r="IVJ82" s="71"/>
      <c r="IVL82" s="65"/>
      <c r="IVM82" s="69"/>
      <c r="IVN82" s="69"/>
      <c r="IVO82" s="70"/>
      <c r="IVP82" s="70"/>
      <c r="IVQ82" s="70"/>
      <c r="IVR82" s="71"/>
      <c r="IVT82" s="65"/>
      <c r="IVU82" s="69"/>
      <c r="IVV82" s="69"/>
      <c r="IVW82" s="70"/>
      <c r="IVX82" s="70"/>
      <c r="IVY82" s="70"/>
      <c r="IVZ82" s="71"/>
      <c r="IWB82" s="65"/>
      <c r="IWC82" s="69"/>
      <c r="IWD82" s="69"/>
      <c r="IWE82" s="70"/>
      <c r="IWF82" s="70"/>
      <c r="IWG82" s="70"/>
      <c r="IWH82" s="71"/>
      <c r="IWJ82" s="65"/>
      <c r="IWK82" s="69"/>
      <c r="IWL82" s="69"/>
      <c r="IWM82" s="70"/>
      <c r="IWN82" s="70"/>
      <c r="IWO82" s="70"/>
      <c r="IWP82" s="71"/>
      <c r="IWR82" s="65"/>
      <c r="IWS82" s="69"/>
      <c r="IWT82" s="69"/>
      <c r="IWU82" s="70"/>
      <c r="IWV82" s="70"/>
      <c r="IWW82" s="70"/>
      <c r="IWX82" s="71"/>
      <c r="IWZ82" s="65"/>
      <c r="IXA82" s="69"/>
      <c r="IXB82" s="69"/>
      <c r="IXC82" s="70"/>
      <c r="IXD82" s="70"/>
      <c r="IXE82" s="70"/>
      <c r="IXF82" s="71"/>
      <c r="IXH82" s="65"/>
      <c r="IXI82" s="69"/>
      <c r="IXJ82" s="69"/>
      <c r="IXK82" s="70"/>
      <c r="IXL82" s="70"/>
      <c r="IXM82" s="70"/>
      <c r="IXN82" s="71"/>
      <c r="IXP82" s="65"/>
      <c r="IXQ82" s="69"/>
      <c r="IXR82" s="69"/>
      <c r="IXS82" s="70"/>
      <c r="IXT82" s="70"/>
      <c r="IXU82" s="70"/>
      <c r="IXV82" s="71"/>
      <c r="IXX82" s="65"/>
      <c r="IXY82" s="69"/>
      <c r="IXZ82" s="69"/>
      <c r="IYA82" s="70"/>
      <c r="IYB82" s="70"/>
      <c r="IYC82" s="70"/>
      <c r="IYD82" s="71"/>
      <c r="IYF82" s="65"/>
      <c r="IYG82" s="69"/>
      <c r="IYH82" s="69"/>
      <c r="IYI82" s="70"/>
      <c r="IYJ82" s="70"/>
      <c r="IYK82" s="70"/>
      <c r="IYL82" s="71"/>
      <c r="IYN82" s="65"/>
      <c r="IYO82" s="69"/>
      <c r="IYP82" s="69"/>
      <c r="IYQ82" s="70"/>
      <c r="IYR82" s="70"/>
      <c r="IYS82" s="70"/>
      <c r="IYT82" s="71"/>
      <c r="IYV82" s="65"/>
      <c r="IYW82" s="69"/>
      <c r="IYX82" s="69"/>
      <c r="IYY82" s="70"/>
      <c r="IYZ82" s="70"/>
      <c r="IZA82" s="70"/>
      <c r="IZB82" s="71"/>
      <c r="IZD82" s="65"/>
      <c r="IZE82" s="69"/>
      <c r="IZF82" s="69"/>
      <c r="IZG82" s="70"/>
      <c r="IZH82" s="70"/>
      <c r="IZI82" s="70"/>
      <c r="IZJ82" s="71"/>
      <c r="IZL82" s="65"/>
      <c r="IZM82" s="69"/>
      <c r="IZN82" s="69"/>
      <c r="IZO82" s="70"/>
      <c r="IZP82" s="70"/>
      <c r="IZQ82" s="70"/>
      <c r="IZR82" s="71"/>
      <c r="IZT82" s="65"/>
      <c r="IZU82" s="69"/>
      <c r="IZV82" s="69"/>
      <c r="IZW82" s="70"/>
      <c r="IZX82" s="70"/>
      <c r="IZY82" s="70"/>
      <c r="IZZ82" s="71"/>
      <c r="JAB82" s="65"/>
      <c r="JAC82" s="69"/>
      <c r="JAD82" s="69"/>
      <c r="JAE82" s="70"/>
      <c r="JAF82" s="70"/>
      <c r="JAG82" s="70"/>
      <c r="JAH82" s="71"/>
      <c r="JAJ82" s="65"/>
      <c r="JAK82" s="69"/>
      <c r="JAL82" s="69"/>
      <c r="JAM82" s="70"/>
      <c r="JAN82" s="70"/>
      <c r="JAO82" s="70"/>
      <c r="JAP82" s="71"/>
      <c r="JAR82" s="65"/>
      <c r="JAS82" s="69"/>
      <c r="JAT82" s="69"/>
      <c r="JAU82" s="70"/>
      <c r="JAV82" s="70"/>
      <c r="JAW82" s="70"/>
      <c r="JAX82" s="71"/>
      <c r="JAZ82" s="65"/>
      <c r="JBA82" s="69"/>
      <c r="JBB82" s="69"/>
      <c r="JBC82" s="70"/>
      <c r="JBD82" s="70"/>
      <c r="JBE82" s="70"/>
      <c r="JBF82" s="71"/>
      <c r="JBH82" s="65"/>
      <c r="JBI82" s="69"/>
      <c r="JBJ82" s="69"/>
      <c r="JBK82" s="70"/>
      <c r="JBL82" s="70"/>
      <c r="JBM82" s="70"/>
      <c r="JBN82" s="71"/>
      <c r="JBP82" s="65"/>
      <c r="JBQ82" s="69"/>
      <c r="JBR82" s="69"/>
      <c r="JBS82" s="70"/>
      <c r="JBT82" s="70"/>
      <c r="JBU82" s="70"/>
      <c r="JBV82" s="71"/>
      <c r="JBX82" s="65"/>
      <c r="JBY82" s="69"/>
      <c r="JBZ82" s="69"/>
      <c r="JCA82" s="70"/>
      <c r="JCB82" s="70"/>
      <c r="JCC82" s="70"/>
      <c r="JCD82" s="71"/>
      <c r="JCF82" s="65"/>
      <c r="JCG82" s="69"/>
      <c r="JCH82" s="69"/>
      <c r="JCI82" s="70"/>
      <c r="JCJ82" s="70"/>
      <c r="JCK82" s="70"/>
      <c r="JCL82" s="71"/>
      <c r="JCN82" s="65"/>
      <c r="JCO82" s="69"/>
      <c r="JCP82" s="69"/>
      <c r="JCQ82" s="70"/>
      <c r="JCR82" s="70"/>
      <c r="JCS82" s="70"/>
      <c r="JCT82" s="71"/>
      <c r="JCV82" s="65"/>
      <c r="JCW82" s="69"/>
      <c r="JCX82" s="69"/>
      <c r="JCY82" s="70"/>
      <c r="JCZ82" s="70"/>
      <c r="JDA82" s="70"/>
      <c r="JDB82" s="71"/>
      <c r="JDD82" s="65"/>
      <c r="JDE82" s="69"/>
      <c r="JDF82" s="69"/>
      <c r="JDG82" s="70"/>
      <c r="JDH82" s="70"/>
      <c r="JDI82" s="70"/>
      <c r="JDJ82" s="71"/>
      <c r="JDL82" s="65"/>
      <c r="JDM82" s="69"/>
      <c r="JDN82" s="69"/>
      <c r="JDO82" s="70"/>
      <c r="JDP82" s="70"/>
      <c r="JDQ82" s="70"/>
      <c r="JDR82" s="71"/>
      <c r="JDT82" s="65"/>
      <c r="JDU82" s="69"/>
      <c r="JDV82" s="69"/>
      <c r="JDW82" s="70"/>
      <c r="JDX82" s="70"/>
      <c r="JDY82" s="70"/>
      <c r="JDZ82" s="71"/>
      <c r="JEB82" s="65"/>
      <c r="JEC82" s="69"/>
      <c r="JED82" s="69"/>
      <c r="JEE82" s="70"/>
      <c r="JEF82" s="70"/>
      <c r="JEG82" s="70"/>
      <c r="JEH82" s="71"/>
      <c r="JEJ82" s="65"/>
      <c r="JEK82" s="69"/>
      <c r="JEL82" s="69"/>
      <c r="JEM82" s="70"/>
      <c r="JEN82" s="70"/>
      <c r="JEO82" s="70"/>
      <c r="JEP82" s="71"/>
      <c r="JER82" s="65"/>
      <c r="JES82" s="69"/>
      <c r="JET82" s="69"/>
      <c r="JEU82" s="70"/>
      <c r="JEV82" s="70"/>
      <c r="JEW82" s="70"/>
      <c r="JEX82" s="71"/>
      <c r="JEZ82" s="65"/>
      <c r="JFA82" s="69"/>
      <c r="JFB82" s="69"/>
      <c r="JFC82" s="70"/>
      <c r="JFD82" s="70"/>
      <c r="JFE82" s="70"/>
      <c r="JFF82" s="71"/>
      <c r="JFH82" s="65"/>
      <c r="JFI82" s="69"/>
      <c r="JFJ82" s="69"/>
      <c r="JFK82" s="70"/>
      <c r="JFL82" s="70"/>
      <c r="JFM82" s="70"/>
      <c r="JFN82" s="71"/>
      <c r="JFP82" s="65"/>
      <c r="JFQ82" s="69"/>
      <c r="JFR82" s="69"/>
      <c r="JFS82" s="70"/>
      <c r="JFT82" s="70"/>
      <c r="JFU82" s="70"/>
      <c r="JFV82" s="71"/>
      <c r="JFX82" s="65"/>
      <c r="JFY82" s="69"/>
      <c r="JFZ82" s="69"/>
      <c r="JGA82" s="70"/>
      <c r="JGB82" s="70"/>
      <c r="JGC82" s="70"/>
      <c r="JGD82" s="71"/>
      <c r="JGF82" s="65"/>
      <c r="JGG82" s="69"/>
      <c r="JGH82" s="69"/>
      <c r="JGI82" s="70"/>
      <c r="JGJ82" s="70"/>
      <c r="JGK82" s="70"/>
      <c r="JGL82" s="71"/>
      <c r="JGN82" s="65"/>
      <c r="JGO82" s="69"/>
      <c r="JGP82" s="69"/>
      <c r="JGQ82" s="70"/>
      <c r="JGR82" s="70"/>
      <c r="JGS82" s="70"/>
      <c r="JGT82" s="71"/>
      <c r="JGV82" s="65"/>
      <c r="JGW82" s="69"/>
      <c r="JGX82" s="69"/>
      <c r="JGY82" s="70"/>
      <c r="JGZ82" s="70"/>
      <c r="JHA82" s="70"/>
      <c r="JHB82" s="71"/>
      <c r="JHD82" s="65"/>
      <c r="JHE82" s="69"/>
      <c r="JHF82" s="69"/>
      <c r="JHG82" s="70"/>
      <c r="JHH82" s="70"/>
      <c r="JHI82" s="70"/>
      <c r="JHJ82" s="71"/>
      <c r="JHL82" s="65"/>
      <c r="JHM82" s="69"/>
      <c r="JHN82" s="69"/>
      <c r="JHO82" s="70"/>
      <c r="JHP82" s="70"/>
      <c r="JHQ82" s="70"/>
      <c r="JHR82" s="71"/>
      <c r="JHT82" s="65"/>
      <c r="JHU82" s="69"/>
      <c r="JHV82" s="69"/>
      <c r="JHW82" s="70"/>
      <c r="JHX82" s="70"/>
      <c r="JHY82" s="70"/>
      <c r="JHZ82" s="71"/>
      <c r="JIB82" s="65"/>
      <c r="JIC82" s="69"/>
      <c r="JID82" s="69"/>
      <c r="JIE82" s="70"/>
      <c r="JIF82" s="70"/>
      <c r="JIG82" s="70"/>
      <c r="JIH82" s="71"/>
      <c r="JIJ82" s="65"/>
      <c r="JIK82" s="69"/>
      <c r="JIL82" s="69"/>
      <c r="JIM82" s="70"/>
      <c r="JIN82" s="70"/>
      <c r="JIO82" s="70"/>
      <c r="JIP82" s="71"/>
      <c r="JIR82" s="65"/>
      <c r="JIS82" s="69"/>
      <c r="JIT82" s="69"/>
      <c r="JIU82" s="70"/>
      <c r="JIV82" s="70"/>
      <c r="JIW82" s="70"/>
      <c r="JIX82" s="71"/>
      <c r="JIZ82" s="65"/>
      <c r="JJA82" s="69"/>
      <c r="JJB82" s="69"/>
      <c r="JJC82" s="70"/>
      <c r="JJD82" s="70"/>
      <c r="JJE82" s="70"/>
      <c r="JJF82" s="71"/>
      <c r="JJH82" s="65"/>
      <c r="JJI82" s="69"/>
      <c r="JJJ82" s="69"/>
      <c r="JJK82" s="70"/>
      <c r="JJL82" s="70"/>
      <c r="JJM82" s="70"/>
      <c r="JJN82" s="71"/>
      <c r="JJP82" s="65"/>
      <c r="JJQ82" s="69"/>
      <c r="JJR82" s="69"/>
      <c r="JJS82" s="70"/>
      <c r="JJT82" s="70"/>
      <c r="JJU82" s="70"/>
      <c r="JJV82" s="71"/>
      <c r="JJX82" s="65"/>
      <c r="JJY82" s="69"/>
      <c r="JJZ82" s="69"/>
      <c r="JKA82" s="70"/>
      <c r="JKB82" s="70"/>
      <c r="JKC82" s="70"/>
      <c r="JKD82" s="71"/>
      <c r="JKF82" s="65"/>
      <c r="JKG82" s="69"/>
      <c r="JKH82" s="69"/>
      <c r="JKI82" s="70"/>
      <c r="JKJ82" s="70"/>
      <c r="JKK82" s="70"/>
      <c r="JKL82" s="71"/>
      <c r="JKN82" s="65"/>
      <c r="JKO82" s="69"/>
      <c r="JKP82" s="69"/>
      <c r="JKQ82" s="70"/>
      <c r="JKR82" s="70"/>
      <c r="JKS82" s="70"/>
      <c r="JKT82" s="71"/>
      <c r="JKV82" s="65"/>
      <c r="JKW82" s="69"/>
      <c r="JKX82" s="69"/>
      <c r="JKY82" s="70"/>
      <c r="JKZ82" s="70"/>
      <c r="JLA82" s="70"/>
      <c r="JLB82" s="71"/>
      <c r="JLD82" s="65"/>
      <c r="JLE82" s="69"/>
      <c r="JLF82" s="69"/>
      <c r="JLG82" s="70"/>
      <c r="JLH82" s="70"/>
      <c r="JLI82" s="70"/>
      <c r="JLJ82" s="71"/>
      <c r="JLL82" s="65"/>
      <c r="JLM82" s="69"/>
      <c r="JLN82" s="69"/>
      <c r="JLO82" s="70"/>
      <c r="JLP82" s="70"/>
      <c r="JLQ82" s="70"/>
      <c r="JLR82" s="71"/>
      <c r="JLT82" s="65"/>
      <c r="JLU82" s="69"/>
      <c r="JLV82" s="69"/>
      <c r="JLW82" s="70"/>
      <c r="JLX82" s="70"/>
      <c r="JLY82" s="70"/>
      <c r="JLZ82" s="71"/>
      <c r="JMB82" s="65"/>
      <c r="JMC82" s="69"/>
      <c r="JMD82" s="69"/>
      <c r="JME82" s="70"/>
      <c r="JMF82" s="70"/>
      <c r="JMG82" s="70"/>
      <c r="JMH82" s="71"/>
      <c r="JMJ82" s="65"/>
      <c r="JMK82" s="69"/>
      <c r="JML82" s="69"/>
      <c r="JMM82" s="70"/>
      <c r="JMN82" s="70"/>
      <c r="JMO82" s="70"/>
      <c r="JMP82" s="71"/>
      <c r="JMR82" s="65"/>
      <c r="JMS82" s="69"/>
      <c r="JMT82" s="69"/>
      <c r="JMU82" s="70"/>
      <c r="JMV82" s="70"/>
      <c r="JMW82" s="70"/>
      <c r="JMX82" s="71"/>
      <c r="JMZ82" s="65"/>
      <c r="JNA82" s="69"/>
      <c r="JNB82" s="69"/>
      <c r="JNC82" s="70"/>
      <c r="JND82" s="70"/>
      <c r="JNE82" s="70"/>
      <c r="JNF82" s="71"/>
      <c r="JNH82" s="65"/>
      <c r="JNI82" s="69"/>
      <c r="JNJ82" s="69"/>
      <c r="JNK82" s="70"/>
      <c r="JNL82" s="70"/>
      <c r="JNM82" s="70"/>
      <c r="JNN82" s="71"/>
      <c r="JNP82" s="65"/>
      <c r="JNQ82" s="69"/>
      <c r="JNR82" s="69"/>
      <c r="JNS82" s="70"/>
      <c r="JNT82" s="70"/>
      <c r="JNU82" s="70"/>
      <c r="JNV82" s="71"/>
      <c r="JNX82" s="65"/>
      <c r="JNY82" s="69"/>
      <c r="JNZ82" s="69"/>
      <c r="JOA82" s="70"/>
      <c r="JOB82" s="70"/>
      <c r="JOC82" s="70"/>
      <c r="JOD82" s="71"/>
      <c r="JOF82" s="65"/>
      <c r="JOG82" s="69"/>
      <c r="JOH82" s="69"/>
      <c r="JOI82" s="70"/>
      <c r="JOJ82" s="70"/>
      <c r="JOK82" s="70"/>
      <c r="JOL82" s="71"/>
      <c r="JON82" s="65"/>
      <c r="JOO82" s="69"/>
      <c r="JOP82" s="69"/>
      <c r="JOQ82" s="70"/>
      <c r="JOR82" s="70"/>
      <c r="JOS82" s="70"/>
      <c r="JOT82" s="71"/>
      <c r="JOV82" s="65"/>
      <c r="JOW82" s="69"/>
      <c r="JOX82" s="69"/>
      <c r="JOY82" s="70"/>
      <c r="JOZ82" s="70"/>
      <c r="JPA82" s="70"/>
      <c r="JPB82" s="71"/>
      <c r="JPD82" s="65"/>
      <c r="JPE82" s="69"/>
      <c r="JPF82" s="69"/>
      <c r="JPG82" s="70"/>
      <c r="JPH82" s="70"/>
      <c r="JPI82" s="70"/>
      <c r="JPJ82" s="71"/>
      <c r="JPL82" s="65"/>
      <c r="JPM82" s="69"/>
      <c r="JPN82" s="69"/>
      <c r="JPO82" s="70"/>
      <c r="JPP82" s="70"/>
      <c r="JPQ82" s="70"/>
      <c r="JPR82" s="71"/>
      <c r="JPT82" s="65"/>
      <c r="JPU82" s="69"/>
      <c r="JPV82" s="69"/>
      <c r="JPW82" s="70"/>
      <c r="JPX82" s="70"/>
      <c r="JPY82" s="70"/>
      <c r="JPZ82" s="71"/>
      <c r="JQB82" s="65"/>
      <c r="JQC82" s="69"/>
      <c r="JQD82" s="69"/>
      <c r="JQE82" s="70"/>
      <c r="JQF82" s="70"/>
      <c r="JQG82" s="70"/>
      <c r="JQH82" s="71"/>
      <c r="JQJ82" s="65"/>
      <c r="JQK82" s="69"/>
      <c r="JQL82" s="69"/>
      <c r="JQM82" s="70"/>
      <c r="JQN82" s="70"/>
      <c r="JQO82" s="70"/>
      <c r="JQP82" s="71"/>
      <c r="JQR82" s="65"/>
      <c r="JQS82" s="69"/>
      <c r="JQT82" s="69"/>
      <c r="JQU82" s="70"/>
      <c r="JQV82" s="70"/>
      <c r="JQW82" s="70"/>
      <c r="JQX82" s="71"/>
      <c r="JQZ82" s="65"/>
      <c r="JRA82" s="69"/>
      <c r="JRB82" s="69"/>
      <c r="JRC82" s="70"/>
      <c r="JRD82" s="70"/>
      <c r="JRE82" s="70"/>
      <c r="JRF82" s="71"/>
      <c r="JRH82" s="65"/>
      <c r="JRI82" s="69"/>
      <c r="JRJ82" s="69"/>
      <c r="JRK82" s="70"/>
      <c r="JRL82" s="70"/>
      <c r="JRM82" s="70"/>
      <c r="JRN82" s="71"/>
      <c r="JRP82" s="65"/>
      <c r="JRQ82" s="69"/>
      <c r="JRR82" s="69"/>
      <c r="JRS82" s="70"/>
      <c r="JRT82" s="70"/>
      <c r="JRU82" s="70"/>
      <c r="JRV82" s="71"/>
      <c r="JRX82" s="65"/>
      <c r="JRY82" s="69"/>
      <c r="JRZ82" s="69"/>
      <c r="JSA82" s="70"/>
      <c r="JSB82" s="70"/>
      <c r="JSC82" s="70"/>
      <c r="JSD82" s="71"/>
      <c r="JSF82" s="65"/>
      <c r="JSG82" s="69"/>
      <c r="JSH82" s="69"/>
      <c r="JSI82" s="70"/>
      <c r="JSJ82" s="70"/>
      <c r="JSK82" s="70"/>
      <c r="JSL82" s="71"/>
      <c r="JSN82" s="65"/>
      <c r="JSO82" s="69"/>
      <c r="JSP82" s="69"/>
      <c r="JSQ82" s="70"/>
      <c r="JSR82" s="70"/>
      <c r="JSS82" s="70"/>
      <c r="JST82" s="71"/>
      <c r="JSV82" s="65"/>
      <c r="JSW82" s="69"/>
      <c r="JSX82" s="69"/>
      <c r="JSY82" s="70"/>
      <c r="JSZ82" s="70"/>
      <c r="JTA82" s="70"/>
      <c r="JTB82" s="71"/>
      <c r="JTD82" s="65"/>
      <c r="JTE82" s="69"/>
      <c r="JTF82" s="69"/>
      <c r="JTG82" s="70"/>
      <c r="JTH82" s="70"/>
      <c r="JTI82" s="70"/>
      <c r="JTJ82" s="71"/>
      <c r="JTL82" s="65"/>
      <c r="JTM82" s="69"/>
      <c r="JTN82" s="69"/>
      <c r="JTO82" s="70"/>
      <c r="JTP82" s="70"/>
      <c r="JTQ82" s="70"/>
      <c r="JTR82" s="71"/>
      <c r="JTT82" s="65"/>
      <c r="JTU82" s="69"/>
      <c r="JTV82" s="69"/>
      <c r="JTW82" s="70"/>
      <c r="JTX82" s="70"/>
      <c r="JTY82" s="70"/>
      <c r="JTZ82" s="71"/>
      <c r="JUB82" s="65"/>
      <c r="JUC82" s="69"/>
      <c r="JUD82" s="69"/>
      <c r="JUE82" s="70"/>
      <c r="JUF82" s="70"/>
      <c r="JUG82" s="70"/>
      <c r="JUH82" s="71"/>
      <c r="JUJ82" s="65"/>
      <c r="JUK82" s="69"/>
      <c r="JUL82" s="69"/>
      <c r="JUM82" s="70"/>
      <c r="JUN82" s="70"/>
      <c r="JUO82" s="70"/>
      <c r="JUP82" s="71"/>
      <c r="JUR82" s="65"/>
      <c r="JUS82" s="69"/>
      <c r="JUT82" s="69"/>
      <c r="JUU82" s="70"/>
      <c r="JUV82" s="70"/>
      <c r="JUW82" s="70"/>
      <c r="JUX82" s="71"/>
      <c r="JUZ82" s="65"/>
      <c r="JVA82" s="69"/>
      <c r="JVB82" s="69"/>
      <c r="JVC82" s="70"/>
      <c r="JVD82" s="70"/>
      <c r="JVE82" s="70"/>
      <c r="JVF82" s="71"/>
      <c r="JVH82" s="65"/>
      <c r="JVI82" s="69"/>
      <c r="JVJ82" s="69"/>
      <c r="JVK82" s="70"/>
      <c r="JVL82" s="70"/>
      <c r="JVM82" s="70"/>
      <c r="JVN82" s="71"/>
      <c r="JVP82" s="65"/>
      <c r="JVQ82" s="69"/>
      <c r="JVR82" s="69"/>
      <c r="JVS82" s="70"/>
      <c r="JVT82" s="70"/>
      <c r="JVU82" s="70"/>
      <c r="JVV82" s="71"/>
      <c r="JVX82" s="65"/>
      <c r="JVY82" s="69"/>
      <c r="JVZ82" s="69"/>
      <c r="JWA82" s="70"/>
      <c r="JWB82" s="70"/>
      <c r="JWC82" s="70"/>
      <c r="JWD82" s="71"/>
      <c r="JWF82" s="65"/>
      <c r="JWG82" s="69"/>
      <c r="JWH82" s="69"/>
      <c r="JWI82" s="70"/>
      <c r="JWJ82" s="70"/>
      <c r="JWK82" s="70"/>
      <c r="JWL82" s="71"/>
      <c r="JWN82" s="65"/>
      <c r="JWO82" s="69"/>
      <c r="JWP82" s="69"/>
      <c r="JWQ82" s="70"/>
      <c r="JWR82" s="70"/>
      <c r="JWS82" s="70"/>
      <c r="JWT82" s="71"/>
      <c r="JWV82" s="65"/>
      <c r="JWW82" s="69"/>
      <c r="JWX82" s="69"/>
      <c r="JWY82" s="70"/>
      <c r="JWZ82" s="70"/>
      <c r="JXA82" s="70"/>
      <c r="JXB82" s="71"/>
      <c r="JXD82" s="65"/>
      <c r="JXE82" s="69"/>
      <c r="JXF82" s="69"/>
      <c r="JXG82" s="70"/>
      <c r="JXH82" s="70"/>
      <c r="JXI82" s="70"/>
      <c r="JXJ82" s="71"/>
      <c r="JXL82" s="65"/>
      <c r="JXM82" s="69"/>
      <c r="JXN82" s="69"/>
      <c r="JXO82" s="70"/>
      <c r="JXP82" s="70"/>
      <c r="JXQ82" s="70"/>
      <c r="JXR82" s="71"/>
      <c r="JXT82" s="65"/>
      <c r="JXU82" s="69"/>
      <c r="JXV82" s="69"/>
      <c r="JXW82" s="70"/>
      <c r="JXX82" s="70"/>
      <c r="JXY82" s="70"/>
      <c r="JXZ82" s="71"/>
      <c r="JYB82" s="65"/>
      <c r="JYC82" s="69"/>
      <c r="JYD82" s="69"/>
      <c r="JYE82" s="70"/>
      <c r="JYF82" s="70"/>
      <c r="JYG82" s="70"/>
      <c r="JYH82" s="71"/>
      <c r="JYJ82" s="65"/>
      <c r="JYK82" s="69"/>
      <c r="JYL82" s="69"/>
      <c r="JYM82" s="70"/>
      <c r="JYN82" s="70"/>
      <c r="JYO82" s="70"/>
      <c r="JYP82" s="71"/>
      <c r="JYR82" s="65"/>
      <c r="JYS82" s="69"/>
      <c r="JYT82" s="69"/>
      <c r="JYU82" s="70"/>
      <c r="JYV82" s="70"/>
      <c r="JYW82" s="70"/>
      <c r="JYX82" s="71"/>
      <c r="JYZ82" s="65"/>
      <c r="JZA82" s="69"/>
      <c r="JZB82" s="69"/>
      <c r="JZC82" s="70"/>
      <c r="JZD82" s="70"/>
      <c r="JZE82" s="70"/>
      <c r="JZF82" s="71"/>
      <c r="JZH82" s="65"/>
      <c r="JZI82" s="69"/>
      <c r="JZJ82" s="69"/>
      <c r="JZK82" s="70"/>
      <c r="JZL82" s="70"/>
      <c r="JZM82" s="70"/>
      <c r="JZN82" s="71"/>
      <c r="JZP82" s="65"/>
      <c r="JZQ82" s="69"/>
      <c r="JZR82" s="69"/>
      <c r="JZS82" s="70"/>
      <c r="JZT82" s="70"/>
      <c r="JZU82" s="70"/>
      <c r="JZV82" s="71"/>
      <c r="JZX82" s="65"/>
      <c r="JZY82" s="69"/>
      <c r="JZZ82" s="69"/>
      <c r="KAA82" s="70"/>
      <c r="KAB82" s="70"/>
      <c r="KAC82" s="70"/>
      <c r="KAD82" s="71"/>
      <c r="KAF82" s="65"/>
      <c r="KAG82" s="69"/>
      <c r="KAH82" s="69"/>
      <c r="KAI82" s="70"/>
      <c r="KAJ82" s="70"/>
      <c r="KAK82" s="70"/>
      <c r="KAL82" s="71"/>
      <c r="KAN82" s="65"/>
      <c r="KAO82" s="69"/>
      <c r="KAP82" s="69"/>
      <c r="KAQ82" s="70"/>
      <c r="KAR82" s="70"/>
      <c r="KAS82" s="70"/>
      <c r="KAT82" s="71"/>
      <c r="KAV82" s="65"/>
      <c r="KAW82" s="69"/>
      <c r="KAX82" s="69"/>
      <c r="KAY82" s="70"/>
      <c r="KAZ82" s="70"/>
      <c r="KBA82" s="70"/>
      <c r="KBB82" s="71"/>
      <c r="KBD82" s="65"/>
      <c r="KBE82" s="69"/>
      <c r="KBF82" s="69"/>
      <c r="KBG82" s="70"/>
      <c r="KBH82" s="70"/>
      <c r="KBI82" s="70"/>
      <c r="KBJ82" s="71"/>
      <c r="KBL82" s="65"/>
      <c r="KBM82" s="69"/>
      <c r="KBN82" s="69"/>
      <c r="KBO82" s="70"/>
      <c r="KBP82" s="70"/>
      <c r="KBQ82" s="70"/>
      <c r="KBR82" s="71"/>
      <c r="KBT82" s="65"/>
      <c r="KBU82" s="69"/>
      <c r="KBV82" s="69"/>
      <c r="KBW82" s="70"/>
      <c r="KBX82" s="70"/>
      <c r="KBY82" s="70"/>
      <c r="KBZ82" s="71"/>
      <c r="KCB82" s="65"/>
      <c r="KCC82" s="69"/>
      <c r="KCD82" s="69"/>
      <c r="KCE82" s="70"/>
      <c r="KCF82" s="70"/>
      <c r="KCG82" s="70"/>
      <c r="KCH82" s="71"/>
      <c r="KCJ82" s="65"/>
      <c r="KCK82" s="69"/>
      <c r="KCL82" s="69"/>
      <c r="KCM82" s="70"/>
      <c r="KCN82" s="70"/>
      <c r="KCO82" s="70"/>
      <c r="KCP82" s="71"/>
      <c r="KCR82" s="65"/>
      <c r="KCS82" s="69"/>
      <c r="KCT82" s="69"/>
      <c r="KCU82" s="70"/>
      <c r="KCV82" s="70"/>
      <c r="KCW82" s="70"/>
      <c r="KCX82" s="71"/>
      <c r="KCZ82" s="65"/>
      <c r="KDA82" s="69"/>
      <c r="KDB82" s="69"/>
      <c r="KDC82" s="70"/>
      <c r="KDD82" s="70"/>
      <c r="KDE82" s="70"/>
      <c r="KDF82" s="71"/>
      <c r="KDH82" s="65"/>
      <c r="KDI82" s="69"/>
      <c r="KDJ82" s="69"/>
      <c r="KDK82" s="70"/>
      <c r="KDL82" s="70"/>
      <c r="KDM82" s="70"/>
      <c r="KDN82" s="71"/>
      <c r="KDP82" s="65"/>
      <c r="KDQ82" s="69"/>
      <c r="KDR82" s="69"/>
      <c r="KDS82" s="70"/>
      <c r="KDT82" s="70"/>
      <c r="KDU82" s="70"/>
      <c r="KDV82" s="71"/>
      <c r="KDX82" s="65"/>
      <c r="KDY82" s="69"/>
      <c r="KDZ82" s="69"/>
      <c r="KEA82" s="70"/>
      <c r="KEB82" s="70"/>
      <c r="KEC82" s="70"/>
      <c r="KED82" s="71"/>
      <c r="KEF82" s="65"/>
      <c r="KEG82" s="69"/>
      <c r="KEH82" s="69"/>
      <c r="KEI82" s="70"/>
      <c r="KEJ82" s="70"/>
      <c r="KEK82" s="70"/>
      <c r="KEL82" s="71"/>
      <c r="KEN82" s="65"/>
      <c r="KEO82" s="69"/>
      <c r="KEP82" s="69"/>
      <c r="KEQ82" s="70"/>
      <c r="KER82" s="70"/>
      <c r="KES82" s="70"/>
      <c r="KET82" s="71"/>
      <c r="KEV82" s="65"/>
      <c r="KEW82" s="69"/>
      <c r="KEX82" s="69"/>
      <c r="KEY82" s="70"/>
      <c r="KEZ82" s="70"/>
      <c r="KFA82" s="70"/>
      <c r="KFB82" s="71"/>
      <c r="KFD82" s="65"/>
      <c r="KFE82" s="69"/>
      <c r="KFF82" s="69"/>
      <c r="KFG82" s="70"/>
      <c r="KFH82" s="70"/>
      <c r="KFI82" s="70"/>
      <c r="KFJ82" s="71"/>
      <c r="KFL82" s="65"/>
      <c r="KFM82" s="69"/>
      <c r="KFN82" s="69"/>
      <c r="KFO82" s="70"/>
      <c r="KFP82" s="70"/>
      <c r="KFQ82" s="70"/>
      <c r="KFR82" s="71"/>
      <c r="KFT82" s="65"/>
      <c r="KFU82" s="69"/>
      <c r="KFV82" s="69"/>
      <c r="KFW82" s="70"/>
      <c r="KFX82" s="70"/>
      <c r="KFY82" s="70"/>
      <c r="KFZ82" s="71"/>
      <c r="KGB82" s="65"/>
      <c r="KGC82" s="69"/>
      <c r="KGD82" s="69"/>
      <c r="KGE82" s="70"/>
      <c r="KGF82" s="70"/>
      <c r="KGG82" s="70"/>
      <c r="KGH82" s="71"/>
      <c r="KGJ82" s="65"/>
      <c r="KGK82" s="69"/>
      <c r="KGL82" s="69"/>
      <c r="KGM82" s="70"/>
      <c r="KGN82" s="70"/>
      <c r="KGO82" s="70"/>
      <c r="KGP82" s="71"/>
      <c r="KGR82" s="65"/>
      <c r="KGS82" s="69"/>
      <c r="KGT82" s="69"/>
      <c r="KGU82" s="70"/>
      <c r="KGV82" s="70"/>
      <c r="KGW82" s="70"/>
      <c r="KGX82" s="71"/>
      <c r="KGZ82" s="65"/>
      <c r="KHA82" s="69"/>
      <c r="KHB82" s="69"/>
      <c r="KHC82" s="70"/>
      <c r="KHD82" s="70"/>
      <c r="KHE82" s="70"/>
      <c r="KHF82" s="71"/>
      <c r="KHH82" s="65"/>
      <c r="KHI82" s="69"/>
      <c r="KHJ82" s="69"/>
      <c r="KHK82" s="70"/>
      <c r="KHL82" s="70"/>
      <c r="KHM82" s="70"/>
      <c r="KHN82" s="71"/>
      <c r="KHP82" s="65"/>
      <c r="KHQ82" s="69"/>
      <c r="KHR82" s="69"/>
      <c r="KHS82" s="70"/>
      <c r="KHT82" s="70"/>
      <c r="KHU82" s="70"/>
      <c r="KHV82" s="71"/>
      <c r="KHX82" s="65"/>
      <c r="KHY82" s="69"/>
      <c r="KHZ82" s="69"/>
      <c r="KIA82" s="70"/>
      <c r="KIB82" s="70"/>
      <c r="KIC82" s="70"/>
      <c r="KID82" s="71"/>
      <c r="KIF82" s="65"/>
      <c r="KIG82" s="69"/>
      <c r="KIH82" s="69"/>
      <c r="KII82" s="70"/>
      <c r="KIJ82" s="70"/>
      <c r="KIK82" s="70"/>
      <c r="KIL82" s="71"/>
      <c r="KIN82" s="65"/>
      <c r="KIO82" s="69"/>
      <c r="KIP82" s="69"/>
      <c r="KIQ82" s="70"/>
      <c r="KIR82" s="70"/>
      <c r="KIS82" s="70"/>
      <c r="KIT82" s="71"/>
      <c r="KIV82" s="65"/>
      <c r="KIW82" s="69"/>
      <c r="KIX82" s="69"/>
      <c r="KIY82" s="70"/>
      <c r="KIZ82" s="70"/>
      <c r="KJA82" s="70"/>
      <c r="KJB82" s="71"/>
      <c r="KJD82" s="65"/>
      <c r="KJE82" s="69"/>
      <c r="KJF82" s="69"/>
      <c r="KJG82" s="70"/>
      <c r="KJH82" s="70"/>
      <c r="KJI82" s="70"/>
      <c r="KJJ82" s="71"/>
      <c r="KJL82" s="65"/>
      <c r="KJM82" s="69"/>
      <c r="KJN82" s="69"/>
      <c r="KJO82" s="70"/>
      <c r="KJP82" s="70"/>
      <c r="KJQ82" s="70"/>
      <c r="KJR82" s="71"/>
      <c r="KJT82" s="65"/>
      <c r="KJU82" s="69"/>
      <c r="KJV82" s="69"/>
      <c r="KJW82" s="70"/>
      <c r="KJX82" s="70"/>
      <c r="KJY82" s="70"/>
      <c r="KJZ82" s="71"/>
      <c r="KKB82" s="65"/>
      <c r="KKC82" s="69"/>
      <c r="KKD82" s="69"/>
      <c r="KKE82" s="70"/>
      <c r="KKF82" s="70"/>
      <c r="KKG82" s="70"/>
      <c r="KKH82" s="71"/>
      <c r="KKJ82" s="65"/>
      <c r="KKK82" s="69"/>
      <c r="KKL82" s="69"/>
      <c r="KKM82" s="70"/>
      <c r="KKN82" s="70"/>
      <c r="KKO82" s="70"/>
      <c r="KKP82" s="71"/>
      <c r="KKR82" s="65"/>
      <c r="KKS82" s="69"/>
      <c r="KKT82" s="69"/>
      <c r="KKU82" s="70"/>
      <c r="KKV82" s="70"/>
      <c r="KKW82" s="70"/>
      <c r="KKX82" s="71"/>
      <c r="KKZ82" s="65"/>
      <c r="KLA82" s="69"/>
      <c r="KLB82" s="69"/>
      <c r="KLC82" s="70"/>
      <c r="KLD82" s="70"/>
      <c r="KLE82" s="70"/>
      <c r="KLF82" s="71"/>
      <c r="KLH82" s="65"/>
      <c r="KLI82" s="69"/>
      <c r="KLJ82" s="69"/>
      <c r="KLK82" s="70"/>
      <c r="KLL82" s="70"/>
      <c r="KLM82" s="70"/>
      <c r="KLN82" s="71"/>
      <c r="KLP82" s="65"/>
      <c r="KLQ82" s="69"/>
      <c r="KLR82" s="69"/>
      <c r="KLS82" s="70"/>
      <c r="KLT82" s="70"/>
      <c r="KLU82" s="70"/>
      <c r="KLV82" s="71"/>
      <c r="KLX82" s="65"/>
      <c r="KLY82" s="69"/>
      <c r="KLZ82" s="69"/>
      <c r="KMA82" s="70"/>
      <c r="KMB82" s="70"/>
      <c r="KMC82" s="70"/>
      <c r="KMD82" s="71"/>
      <c r="KMF82" s="65"/>
      <c r="KMG82" s="69"/>
      <c r="KMH82" s="69"/>
      <c r="KMI82" s="70"/>
      <c r="KMJ82" s="70"/>
      <c r="KMK82" s="70"/>
      <c r="KML82" s="71"/>
      <c r="KMN82" s="65"/>
      <c r="KMO82" s="69"/>
      <c r="KMP82" s="69"/>
      <c r="KMQ82" s="70"/>
      <c r="KMR82" s="70"/>
      <c r="KMS82" s="70"/>
      <c r="KMT82" s="71"/>
      <c r="KMV82" s="65"/>
      <c r="KMW82" s="69"/>
      <c r="KMX82" s="69"/>
      <c r="KMY82" s="70"/>
      <c r="KMZ82" s="70"/>
      <c r="KNA82" s="70"/>
      <c r="KNB82" s="71"/>
      <c r="KND82" s="65"/>
      <c r="KNE82" s="69"/>
      <c r="KNF82" s="69"/>
      <c r="KNG82" s="70"/>
      <c r="KNH82" s="70"/>
      <c r="KNI82" s="70"/>
      <c r="KNJ82" s="71"/>
      <c r="KNL82" s="65"/>
      <c r="KNM82" s="69"/>
      <c r="KNN82" s="69"/>
      <c r="KNO82" s="70"/>
      <c r="KNP82" s="70"/>
      <c r="KNQ82" s="70"/>
      <c r="KNR82" s="71"/>
      <c r="KNT82" s="65"/>
      <c r="KNU82" s="69"/>
      <c r="KNV82" s="69"/>
      <c r="KNW82" s="70"/>
      <c r="KNX82" s="70"/>
      <c r="KNY82" s="70"/>
      <c r="KNZ82" s="71"/>
      <c r="KOB82" s="65"/>
      <c r="KOC82" s="69"/>
      <c r="KOD82" s="69"/>
      <c r="KOE82" s="70"/>
      <c r="KOF82" s="70"/>
      <c r="KOG82" s="70"/>
      <c r="KOH82" s="71"/>
      <c r="KOJ82" s="65"/>
      <c r="KOK82" s="69"/>
      <c r="KOL82" s="69"/>
      <c r="KOM82" s="70"/>
      <c r="KON82" s="70"/>
      <c r="KOO82" s="70"/>
      <c r="KOP82" s="71"/>
      <c r="KOR82" s="65"/>
      <c r="KOS82" s="69"/>
      <c r="KOT82" s="69"/>
      <c r="KOU82" s="70"/>
      <c r="KOV82" s="70"/>
      <c r="KOW82" s="70"/>
      <c r="KOX82" s="71"/>
      <c r="KOZ82" s="65"/>
      <c r="KPA82" s="69"/>
      <c r="KPB82" s="69"/>
      <c r="KPC82" s="70"/>
      <c r="KPD82" s="70"/>
      <c r="KPE82" s="70"/>
      <c r="KPF82" s="71"/>
      <c r="KPH82" s="65"/>
      <c r="KPI82" s="69"/>
      <c r="KPJ82" s="69"/>
      <c r="KPK82" s="70"/>
      <c r="KPL82" s="70"/>
      <c r="KPM82" s="70"/>
      <c r="KPN82" s="71"/>
      <c r="KPP82" s="65"/>
      <c r="KPQ82" s="69"/>
      <c r="KPR82" s="69"/>
      <c r="KPS82" s="70"/>
      <c r="KPT82" s="70"/>
      <c r="KPU82" s="70"/>
      <c r="KPV82" s="71"/>
      <c r="KPX82" s="65"/>
      <c r="KPY82" s="69"/>
      <c r="KPZ82" s="69"/>
      <c r="KQA82" s="70"/>
      <c r="KQB82" s="70"/>
      <c r="KQC82" s="70"/>
      <c r="KQD82" s="71"/>
      <c r="KQF82" s="65"/>
      <c r="KQG82" s="69"/>
      <c r="KQH82" s="69"/>
      <c r="KQI82" s="70"/>
      <c r="KQJ82" s="70"/>
      <c r="KQK82" s="70"/>
      <c r="KQL82" s="71"/>
      <c r="KQN82" s="65"/>
      <c r="KQO82" s="69"/>
      <c r="KQP82" s="69"/>
      <c r="KQQ82" s="70"/>
      <c r="KQR82" s="70"/>
      <c r="KQS82" s="70"/>
      <c r="KQT82" s="71"/>
      <c r="KQV82" s="65"/>
      <c r="KQW82" s="69"/>
      <c r="KQX82" s="69"/>
      <c r="KQY82" s="70"/>
      <c r="KQZ82" s="70"/>
      <c r="KRA82" s="70"/>
      <c r="KRB82" s="71"/>
      <c r="KRD82" s="65"/>
      <c r="KRE82" s="69"/>
      <c r="KRF82" s="69"/>
      <c r="KRG82" s="70"/>
      <c r="KRH82" s="70"/>
      <c r="KRI82" s="70"/>
      <c r="KRJ82" s="71"/>
      <c r="KRL82" s="65"/>
      <c r="KRM82" s="69"/>
      <c r="KRN82" s="69"/>
      <c r="KRO82" s="70"/>
      <c r="KRP82" s="70"/>
      <c r="KRQ82" s="70"/>
      <c r="KRR82" s="71"/>
      <c r="KRT82" s="65"/>
      <c r="KRU82" s="69"/>
      <c r="KRV82" s="69"/>
      <c r="KRW82" s="70"/>
      <c r="KRX82" s="70"/>
      <c r="KRY82" s="70"/>
      <c r="KRZ82" s="71"/>
      <c r="KSB82" s="65"/>
      <c r="KSC82" s="69"/>
      <c r="KSD82" s="69"/>
      <c r="KSE82" s="70"/>
      <c r="KSF82" s="70"/>
      <c r="KSG82" s="70"/>
      <c r="KSH82" s="71"/>
      <c r="KSJ82" s="65"/>
      <c r="KSK82" s="69"/>
      <c r="KSL82" s="69"/>
      <c r="KSM82" s="70"/>
      <c r="KSN82" s="70"/>
      <c r="KSO82" s="70"/>
      <c r="KSP82" s="71"/>
      <c r="KSR82" s="65"/>
      <c r="KSS82" s="69"/>
      <c r="KST82" s="69"/>
      <c r="KSU82" s="70"/>
      <c r="KSV82" s="70"/>
      <c r="KSW82" s="70"/>
      <c r="KSX82" s="71"/>
      <c r="KSZ82" s="65"/>
      <c r="KTA82" s="69"/>
      <c r="KTB82" s="69"/>
      <c r="KTC82" s="70"/>
      <c r="KTD82" s="70"/>
      <c r="KTE82" s="70"/>
      <c r="KTF82" s="71"/>
      <c r="KTH82" s="65"/>
      <c r="KTI82" s="69"/>
      <c r="KTJ82" s="69"/>
      <c r="KTK82" s="70"/>
      <c r="KTL82" s="70"/>
      <c r="KTM82" s="70"/>
      <c r="KTN82" s="71"/>
      <c r="KTP82" s="65"/>
      <c r="KTQ82" s="69"/>
      <c r="KTR82" s="69"/>
      <c r="KTS82" s="70"/>
      <c r="KTT82" s="70"/>
      <c r="KTU82" s="70"/>
      <c r="KTV82" s="71"/>
      <c r="KTX82" s="65"/>
      <c r="KTY82" s="69"/>
      <c r="KTZ82" s="69"/>
      <c r="KUA82" s="70"/>
      <c r="KUB82" s="70"/>
      <c r="KUC82" s="70"/>
      <c r="KUD82" s="71"/>
      <c r="KUF82" s="65"/>
      <c r="KUG82" s="69"/>
      <c r="KUH82" s="69"/>
      <c r="KUI82" s="70"/>
      <c r="KUJ82" s="70"/>
      <c r="KUK82" s="70"/>
      <c r="KUL82" s="71"/>
      <c r="KUN82" s="65"/>
      <c r="KUO82" s="69"/>
      <c r="KUP82" s="69"/>
      <c r="KUQ82" s="70"/>
      <c r="KUR82" s="70"/>
      <c r="KUS82" s="70"/>
      <c r="KUT82" s="71"/>
      <c r="KUV82" s="65"/>
      <c r="KUW82" s="69"/>
      <c r="KUX82" s="69"/>
      <c r="KUY82" s="70"/>
      <c r="KUZ82" s="70"/>
      <c r="KVA82" s="70"/>
      <c r="KVB82" s="71"/>
      <c r="KVD82" s="65"/>
      <c r="KVE82" s="69"/>
      <c r="KVF82" s="69"/>
      <c r="KVG82" s="70"/>
      <c r="KVH82" s="70"/>
      <c r="KVI82" s="70"/>
      <c r="KVJ82" s="71"/>
      <c r="KVL82" s="65"/>
      <c r="KVM82" s="69"/>
      <c r="KVN82" s="69"/>
      <c r="KVO82" s="70"/>
      <c r="KVP82" s="70"/>
      <c r="KVQ82" s="70"/>
      <c r="KVR82" s="71"/>
      <c r="KVT82" s="65"/>
      <c r="KVU82" s="69"/>
      <c r="KVV82" s="69"/>
      <c r="KVW82" s="70"/>
      <c r="KVX82" s="70"/>
      <c r="KVY82" s="70"/>
      <c r="KVZ82" s="71"/>
      <c r="KWB82" s="65"/>
      <c r="KWC82" s="69"/>
      <c r="KWD82" s="69"/>
      <c r="KWE82" s="70"/>
      <c r="KWF82" s="70"/>
      <c r="KWG82" s="70"/>
      <c r="KWH82" s="71"/>
      <c r="KWJ82" s="65"/>
      <c r="KWK82" s="69"/>
      <c r="KWL82" s="69"/>
      <c r="KWM82" s="70"/>
      <c r="KWN82" s="70"/>
      <c r="KWO82" s="70"/>
      <c r="KWP82" s="71"/>
      <c r="KWR82" s="65"/>
      <c r="KWS82" s="69"/>
      <c r="KWT82" s="69"/>
      <c r="KWU82" s="70"/>
      <c r="KWV82" s="70"/>
      <c r="KWW82" s="70"/>
      <c r="KWX82" s="71"/>
      <c r="KWZ82" s="65"/>
      <c r="KXA82" s="69"/>
      <c r="KXB82" s="69"/>
      <c r="KXC82" s="70"/>
      <c r="KXD82" s="70"/>
      <c r="KXE82" s="70"/>
      <c r="KXF82" s="71"/>
      <c r="KXH82" s="65"/>
      <c r="KXI82" s="69"/>
      <c r="KXJ82" s="69"/>
      <c r="KXK82" s="70"/>
      <c r="KXL82" s="70"/>
      <c r="KXM82" s="70"/>
      <c r="KXN82" s="71"/>
      <c r="KXP82" s="65"/>
      <c r="KXQ82" s="69"/>
      <c r="KXR82" s="69"/>
      <c r="KXS82" s="70"/>
      <c r="KXT82" s="70"/>
      <c r="KXU82" s="70"/>
      <c r="KXV82" s="71"/>
      <c r="KXX82" s="65"/>
      <c r="KXY82" s="69"/>
      <c r="KXZ82" s="69"/>
      <c r="KYA82" s="70"/>
      <c r="KYB82" s="70"/>
      <c r="KYC82" s="70"/>
      <c r="KYD82" s="71"/>
      <c r="KYF82" s="65"/>
      <c r="KYG82" s="69"/>
      <c r="KYH82" s="69"/>
      <c r="KYI82" s="70"/>
      <c r="KYJ82" s="70"/>
      <c r="KYK82" s="70"/>
      <c r="KYL82" s="71"/>
      <c r="KYN82" s="65"/>
      <c r="KYO82" s="69"/>
      <c r="KYP82" s="69"/>
      <c r="KYQ82" s="70"/>
      <c r="KYR82" s="70"/>
      <c r="KYS82" s="70"/>
      <c r="KYT82" s="71"/>
      <c r="KYV82" s="65"/>
      <c r="KYW82" s="69"/>
      <c r="KYX82" s="69"/>
      <c r="KYY82" s="70"/>
      <c r="KYZ82" s="70"/>
      <c r="KZA82" s="70"/>
      <c r="KZB82" s="71"/>
      <c r="KZD82" s="65"/>
      <c r="KZE82" s="69"/>
      <c r="KZF82" s="69"/>
      <c r="KZG82" s="70"/>
      <c r="KZH82" s="70"/>
      <c r="KZI82" s="70"/>
      <c r="KZJ82" s="71"/>
      <c r="KZL82" s="65"/>
      <c r="KZM82" s="69"/>
      <c r="KZN82" s="69"/>
      <c r="KZO82" s="70"/>
      <c r="KZP82" s="70"/>
      <c r="KZQ82" s="70"/>
      <c r="KZR82" s="71"/>
      <c r="KZT82" s="65"/>
      <c r="KZU82" s="69"/>
      <c r="KZV82" s="69"/>
      <c r="KZW82" s="70"/>
      <c r="KZX82" s="70"/>
      <c r="KZY82" s="70"/>
      <c r="KZZ82" s="71"/>
      <c r="LAB82" s="65"/>
      <c r="LAC82" s="69"/>
      <c r="LAD82" s="69"/>
      <c r="LAE82" s="70"/>
      <c r="LAF82" s="70"/>
      <c r="LAG82" s="70"/>
      <c r="LAH82" s="71"/>
      <c r="LAJ82" s="65"/>
      <c r="LAK82" s="69"/>
      <c r="LAL82" s="69"/>
      <c r="LAM82" s="70"/>
      <c r="LAN82" s="70"/>
      <c r="LAO82" s="70"/>
      <c r="LAP82" s="71"/>
      <c r="LAR82" s="65"/>
      <c r="LAS82" s="69"/>
      <c r="LAT82" s="69"/>
      <c r="LAU82" s="70"/>
      <c r="LAV82" s="70"/>
      <c r="LAW82" s="70"/>
      <c r="LAX82" s="71"/>
      <c r="LAZ82" s="65"/>
      <c r="LBA82" s="69"/>
      <c r="LBB82" s="69"/>
      <c r="LBC82" s="70"/>
      <c r="LBD82" s="70"/>
      <c r="LBE82" s="70"/>
      <c r="LBF82" s="71"/>
      <c r="LBH82" s="65"/>
      <c r="LBI82" s="69"/>
      <c r="LBJ82" s="69"/>
      <c r="LBK82" s="70"/>
      <c r="LBL82" s="70"/>
      <c r="LBM82" s="70"/>
      <c r="LBN82" s="71"/>
      <c r="LBP82" s="65"/>
      <c r="LBQ82" s="69"/>
      <c r="LBR82" s="69"/>
      <c r="LBS82" s="70"/>
      <c r="LBT82" s="70"/>
      <c r="LBU82" s="70"/>
      <c r="LBV82" s="71"/>
      <c r="LBX82" s="65"/>
      <c r="LBY82" s="69"/>
      <c r="LBZ82" s="69"/>
      <c r="LCA82" s="70"/>
      <c r="LCB82" s="70"/>
      <c r="LCC82" s="70"/>
      <c r="LCD82" s="71"/>
      <c r="LCF82" s="65"/>
      <c r="LCG82" s="69"/>
      <c r="LCH82" s="69"/>
      <c r="LCI82" s="70"/>
      <c r="LCJ82" s="70"/>
      <c r="LCK82" s="70"/>
      <c r="LCL82" s="71"/>
      <c r="LCN82" s="65"/>
      <c r="LCO82" s="69"/>
      <c r="LCP82" s="69"/>
      <c r="LCQ82" s="70"/>
      <c r="LCR82" s="70"/>
      <c r="LCS82" s="70"/>
      <c r="LCT82" s="71"/>
      <c r="LCV82" s="65"/>
      <c r="LCW82" s="69"/>
      <c r="LCX82" s="69"/>
      <c r="LCY82" s="70"/>
      <c r="LCZ82" s="70"/>
      <c r="LDA82" s="70"/>
      <c r="LDB82" s="71"/>
      <c r="LDD82" s="65"/>
      <c r="LDE82" s="69"/>
      <c r="LDF82" s="69"/>
      <c r="LDG82" s="70"/>
      <c r="LDH82" s="70"/>
      <c r="LDI82" s="70"/>
      <c r="LDJ82" s="71"/>
      <c r="LDL82" s="65"/>
      <c r="LDM82" s="69"/>
      <c r="LDN82" s="69"/>
      <c r="LDO82" s="70"/>
      <c r="LDP82" s="70"/>
      <c r="LDQ82" s="70"/>
      <c r="LDR82" s="71"/>
      <c r="LDT82" s="65"/>
      <c r="LDU82" s="69"/>
      <c r="LDV82" s="69"/>
      <c r="LDW82" s="70"/>
      <c r="LDX82" s="70"/>
      <c r="LDY82" s="70"/>
      <c r="LDZ82" s="71"/>
      <c r="LEB82" s="65"/>
      <c r="LEC82" s="69"/>
      <c r="LED82" s="69"/>
      <c r="LEE82" s="70"/>
      <c r="LEF82" s="70"/>
      <c r="LEG82" s="70"/>
      <c r="LEH82" s="71"/>
      <c r="LEJ82" s="65"/>
      <c r="LEK82" s="69"/>
      <c r="LEL82" s="69"/>
      <c r="LEM82" s="70"/>
      <c r="LEN82" s="70"/>
      <c r="LEO82" s="70"/>
      <c r="LEP82" s="71"/>
      <c r="LER82" s="65"/>
      <c r="LES82" s="69"/>
      <c r="LET82" s="69"/>
      <c r="LEU82" s="70"/>
      <c r="LEV82" s="70"/>
      <c r="LEW82" s="70"/>
      <c r="LEX82" s="71"/>
      <c r="LEZ82" s="65"/>
      <c r="LFA82" s="69"/>
      <c r="LFB82" s="69"/>
      <c r="LFC82" s="70"/>
      <c r="LFD82" s="70"/>
      <c r="LFE82" s="70"/>
      <c r="LFF82" s="71"/>
      <c r="LFH82" s="65"/>
      <c r="LFI82" s="69"/>
      <c r="LFJ82" s="69"/>
      <c r="LFK82" s="70"/>
      <c r="LFL82" s="70"/>
      <c r="LFM82" s="70"/>
      <c r="LFN82" s="71"/>
      <c r="LFP82" s="65"/>
      <c r="LFQ82" s="69"/>
      <c r="LFR82" s="69"/>
      <c r="LFS82" s="70"/>
      <c r="LFT82" s="70"/>
      <c r="LFU82" s="70"/>
      <c r="LFV82" s="71"/>
      <c r="LFX82" s="65"/>
      <c r="LFY82" s="69"/>
      <c r="LFZ82" s="69"/>
      <c r="LGA82" s="70"/>
      <c r="LGB82" s="70"/>
      <c r="LGC82" s="70"/>
      <c r="LGD82" s="71"/>
      <c r="LGF82" s="65"/>
      <c r="LGG82" s="69"/>
      <c r="LGH82" s="69"/>
      <c r="LGI82" s="70"/>
      <c r="LGJ82" s="70"/>
      <c r="LGK82" s="70"/>
      <c r="LGL82" s="71"/>
      <c r="LGN82" s="65"/>
      <c r="LGO82" s="69"/>
      <c r="LGP82" s="69"/>
      <c r="LGQ82" s="70"/>
      <c r="LGR82" s="70"/>
      <c r="LGS82" s="70"/>
      <c r="LGT82" s="71"/>
      <c r="LGV82" s="65"/>
      <c r="LGW82" s="69"/>
      <c r="LGX82" s="69"/>
      <c r="LGY82" s="70"/>
      <c r="LGZ82" s="70"/>
      <c r="LHA82" s="70"/>
      <c r="LHB82" s="71"/>
      <c r="LHD82" s="65"/>
      <c r="LHE82" s="69"/>
      <c r="LHF82" s="69"/>
      <c r="LHG82" s="70"/>
      <c r="LHH82" s="70"/>
      <c r="LHI82" s="70"/>
      <c r="LHJ82" s="71"/>
      <c r="LHL82" s="65"/>
      <c r="LHM82" s="69"/>
      <c r="LHN82" s="69"/>
      <c r="LHO82" s="70"/>
      <c r="LHP82" s="70"/>
      <c r="LHQ82" s="70"/>
      <c r="LHR82" s="71"/>
      <c r="LHT82" s="65"/>
      <c r="LHU82" s="69"/>
      <c r="LHV82" s="69"/>
      <c r="LHW82" s="70"/>
      <c r="LHX82" s="70"/>
      <c r="LHY82" s="70"/>
      <c r="LHZ82" s="71"/>
      <c r="LIB82" s="65"/>
      <c r="LIC82" s="69"/>
      <c r="LID82" s="69"/>
      <c r="LIE82" s="70"/>
      <c r="LIF82" s="70"/>
      <c r="LIG82" s="70"/>
      <c r="LIH82" s="71"/>
      <c r="LIJ82" s="65"/>
      <c r="LIK82" s="69"/>
      <c r="LIL82" s="69"/>
      <c r="LIM82" s="70"/>
      <c r="LIN82" s="70"/>
      <c r="LIO82" s="70"/>
      <c r="LIP82" s="71"/>
      <c r="LIR82" s="65"/>
      <c r="LIS82" s="69"/>
      <c r="LIT82" s="69"/>
      <c r="LIU82" s="70"/>
      <c r="LIV82" s="70"/>
      <c r="LIW82" s="70"/>
      <c r="LIX82" s="71"/>
      <c r="LIZ82" s="65"/>
      <c r="LJA82" s="69"/>
      <c r="LJB82" s="69"/>
      <c r="LJC82" s="70"/>
      <c r="LJD82" s="70"/>
      <c r="LJE82" s="70"/>
      <c r="LJF82" s="71"/>
      <c r="LJH82" s="65"/>
      <c r="LJI82" s="69"/>
      <c r="LJJ82" s="69"/>
      <c r="LJK82" s="70"/>
      <c r="LJL82" s="70"/>
      <c r="LJM82" s="70"/>
      <c r="LJN82" s="71"/>
      <c r="LJP82" s="65"/>
      <c r="LJQ82" s="69"/>
      <c r="LJR82" s="69"/>
      <c r="LJS82" s="70"/>
      <c r="LJT82" s="70"/>
      <c r="LJU82" s="70"/>
      <c r="LJV82" s="71"/>
      <c r="LJX82" s="65"/>
      <c r="LJY82" s="69"/>
      <c r="LJZ82" s="69"/>
      <c r="LKA82" s="70"/>
      <c r="LKB82" s="70"/>
      <c r="LKC82" s="70"/>
      <c r="LKD82" s="71"/>
      <c r="LKF82" s="65"/>
      <c r="LKG82" s="69"/>
      <c r="LKH82" s="69"/>
      <c r="LKI82" s="70"/>
      <c r="LKJ82" s="70"/>
      <c r="LKK82" s="70"/>
      <c r="LKL82" s="71"/>
      <c r="LKN82" s="65"/>
      <c r="LKO82" s="69"/>
      <c r="LKP82" s="69"/>
      <c r="LKQ82" s="70"/>
      <c r="LKR82" s="70"/>
      <c r="LKS82" s="70"/>
      <c r="LKT82" s="71"/>
      <c r="LKV82" s="65"/>
      <c r="LKW82" s="69"/>
      <c r="LKX82" s="69"/>
      <c r="LKY82" s="70"/>
      <c r="LKZ82" s="70"/>
      <c r="LLA82" s="70"/>
      <c r="LLB82" s="71"/>
      <c r="LLD82" s="65"/>
      <c r="LLE82" s="69"/>
      <c r="LLF82" s="69"/>
      <c r="LLG82" s="70"/>
      <c r="LLH82" s="70"/>
      <c r="LLI82" s="70"/>
      <c r="LLJ82" s="71"/>
      <c r="LLL82" s="65"/>
      <c r="LLM82" s="69"/>
      <c r="LLN82" s="69"/>
      <c r="LLO82" s="70"/>
      <c r="LLP82" s="70"/>
      <c r="LLQ82" s="70"/>
      <c r="LLR82" s="71"/>
      <c r="LLT82" s="65"/>
      <c r="LLU82" s="69"/>
      <c r="LLV82" s="69"/>
      <c r="LLW82" s="70"/>
      <c r="LLX82" s="70"/>
      <c r="LLY82" s="70"/>
      <c r="LLZ82" s="71"/>
      <c r="LMB82" s="65"/>
      <c r="LMC82" s="69"/>
      <c r="LMD82" s="69"/>
      <c r="LME82" s="70"/>
      <c r="LMF82" s="70"/>
      <c r="LMG82" s="70"/>
      <c r="LMH82" s="71"/>
      <c r="LMJ82" s="65"/>
      <c r="LMK82" s="69"/>
      <c r="LML82" s="69"/>
      <c r="LMM82" s="70"/>
      <c r="LMN82" s="70"/>
      <c r="LMO82" s="70"/>
      <c r="LMP82" s="71"/>
      <c r="LMR82" s="65"/>
      <c r="LMS82" s="69"/>
      <c r="LMT82" s="69"/>
      <c r="LMU82" s="70"/>
      <c r="LMV82" s="70"/>
      <c r="LMW82" s="70"/>
      <c r="LMX82" s="71"/>
      <c r="LMZ82" s="65"/>
      <c r="LNA82" s="69"/>
      <c r="LNB82" s="69"/>
      <c r="LNC82" s="70"/>
      <c r="LND82" s="70"/>
      <c r="LNE82" s="70"/>
      <c r="LNF82" s="71"/>
      <c r="LNH82" s="65"/>
      <c r="LNI82" s="69"/>
      <c r="LNJ82" s="69"/>
      <c r="LNK82" s="70"/>
      <c r="LNL82" s="70"/>
      <c r="LNM82" s="70"/>
      <c r="LNN82" s="71"/>
      <c r="LNP82" s="65"/>
      <c r="LNQ82" s="69"/>
      <c r="LNR82" s="69"/>
      <c r="LNS82" s="70"/>
      <c r="LNT82" s="70"/>
      <c r="LNU82" s="70"/>
      <c r="LNV82" s="71"/>
      <c r="LNX82" s="65"/>
      <c r="LNY82" s="69"/>
      <c r="LNZ82" s="69"/>
      <c r="LOA82" s="70"/>
      <c r="LOB82" s="70"/>
      <c r="LOC82" s="70"/>
      <c r="LOD82" s="71"/>
      <c r="LOF82" s="65"/>
      <c r="LOG82" s="69"/>
      <c r="LOH82" s="69"/>
      <c r="LOI82" s="70"/>
      <c r="LOJ82" s="70"/>
      <c r="LOK82" s="70"/>
      <c r="LOL82" s="71"/>
      <c r="LON82" s="65"/>
      <c r="LOO82" s="69"/>
      <c r="LOP82" s="69"/>
      <c r="LOQ82" s="70"/>
      <c r="LOR82" s="70"/>
      <c r="LOS82" s="70"/>
      <c r="LOT82" s="71"/>
      <c r="LOV82" s="65"/>
      <c r="LOW82" s="69"/>
      <c r="LOX82" s="69"/>
      <c r="LOY82" s="70"/>
      <c r="LOZ82" s="70"/>
      <c r="LPA82" s="70"/>
      <c r="LPB82" s="71"/>
      <c r="LPD82" s="65"/>
      <c r="LPE82" s="69"/>
      <c r="LPF82" s="69"/>
      <c r="LPG82" s="70"/>
      <c r="LPH82" s="70"/>
      <c r="LPI82" s="70"/>
      <c r="LPJ82" s="71"/>
      <c r="LPL82" s="65"/>
      <c r="LPM82" s="69"/>
      <c r="LPN82" s="69"/>
      <c r="LPO82" s="70"/>
      <c r="LPP82" s="70"/>
      <c r="LPQ82" s="70"/>
      <c r="LPR82" s="71"/>
      <c r="LPT82" s="65"/>
      <c r="LPU82" s="69"/>
      <c r="LPV82" s="69"/>
      <c r="LPW82" s="70"/>
      <c r="LPX82" s="70"/>
      <c r="LPY82" s="70"/>
      <c r="LPZ82" s="71"/>
      <c r="LQB82" s="65"/>
      <c r="LQC82" s="69"/>
      <c r="LQD82" s="69"/>
      <c r="LQE82" s="70"/>
      <c r="LQF82" s="70"/>
      <c r="LQG82" s="70"/>
      <c r="LQH82" s="71"/>
      <c r="LQJ82" s="65"/>
      <c r="LQK82" s="69"/>
      <c r="LQL82" s="69"/>
      <c r="LQM82" s="70"/>
      <c r="LQN82" s="70"/>
      <c r="LQO82" s="70"/>
      <c r="LQP82" s="71"/>
      <c r="LQR82" s="65"/>
      <c r="LQS82" s="69"/>
      <c r="LQT82" s="69"/>
      <c r="LQU82" s="70"/>
      <c r="LQV82" s="70"/>
      <c r="LQW82" s="70"/>
      <c r="LQX82" s="71"/>
      <c r="LQZ82" s="65"/>
      <c r="LRA82" s="69"/>
      <c r="LRB82" s="69"/>
      <c r="LRC82" s="70"/>
      <c r="LRD82" s="70"/>
      <c r="LRE82" s="70"/>
      <c r="LRF82" s="71"/>
      <c r="LRH82" s="65"/>
      <c r="LRI82" s="69"/>
      <c r="LRJ82" s="69"/>
      <c r="LRK82" s="70"/>
      <c r="LRL82" s="70"/>
      <c r="LRM82" s="70"/>
      <c r="LRN82" s="71"/>
      <c r="LRP82" s="65"/>
      <c r="LRQ82" s="69"/>
      <c r="LRR82" s="69"/>
      <c r="LRS82" s="70"/>
      <c r="LRT82" s="70"/>
      <c r="LRU82" s="70"/>
      <c r="LRV82" s="71"/>
      <c r="LRX82" s="65"/>
      <c r="LRY82" s="69"/>
      <c r="LRZ82" s="69"/>
      <c r="LSA82" s="70"/>
      <c r="LSB82" s="70"/>
      <c r="LSC82" s="70"/>
      <c r="LSD82" s="71"/>
      <c r="LSF82" s="65"/>
      <c r="LSG82" s="69"/>
      <c r="LSH82" s="69"/>
      <c r="LSI82" s="70"/>
      <c r="LSJ82" s="70"/>
      <c r="LSK82" s="70"/>
      <c r="LSL82" s="71"/>
      <c r="LSN82" s="65"/>
      <c r="LSO82" s="69"/>
      <c r="LSP82" s="69"/>
      <c r="LSQ82" s="70"/>
      <c r="LSR82" s="70"/>
      <c r="LSS82" s="70"/>
      <c r="LST82" s="71"/>
      <c r="LSV82" s="65"/>
      <c r="LSW82" s="69"/>
      <c r="LSX82" s="69"/>
      <c r="LSY82" s="70"/>
      <c r="LSZ82" s="70"/>
      <c r="LTA82" s="70"/>
      <c r="LTB82" s="71"/>
      <c r="LTD82" s="65"/>
      <c r="LTE82" s="69"/>
      <c r="LTF82" s="69"/>
      <c r="LTG82" s="70"/>
      <c r="LTH82" s="70"/>
      <c r="LTI82" s="70"/>
      <c r="LTJ82" s="71"/>
      <c r="LTL82" s="65"/>
      <c r="LTM82" s="69"/>
      <c r="LTN82" s="69"/>
      <c r="LTO82" s="70"/>
      <c r="LTP82" s="70"/>
      <c r="LTQ82" s="70"/>
      <c r="LTR82" s="71"/>
      <c r="LTT82" s="65"/>
      <c r="LTU82" s="69"/>
      <c r="LTV82" s="69"/>
      <c r="LTW82" s="70"/>
      <c r="LTX82" s="70"/>
      <c r="LTY82" s="70"/>
      <c r="LTZ82" s="71"/>
      <c r="LUB82" s="65"/>
      <c r="LUC82" s="69"/>
      <c r="LUD82" s="69"/>
      <c r="LUE82" s="70"/>
      <c r="LUF82" s="70"/>
      <c r="LUG82" s="70"/>
      <c r="LUH82" s="71"/>
      <c r="LUJ82" s="65"/>
      <c r="LUK82" s="69"/>
      <c r="LUL82" s="69"/>
      <c r="LUM82" s="70"/>
      <c r="LUN82" s="70"/>
      <c r="LUO82" s="70"/>
      <c r="LUP82" s="71"/>
      <c r="LUR82" s="65"/>
      <c r="LUS82" s="69"/>
      <c r="LUT82" s="69"/>
      <c r="LUU82" s="70"/>
      <c r="LUV82" s="70"/>
      <c r="LUW82" s="70"/>
      <c r="LUX82" s="71"/>
      <c r="LUZ82" s="65"/>
      <c r="LVA82" s="69"/>
      <c r="LVB82" s="69"/>
      <c r="LVC82" s="70"/>
      <c r="LVD82" s="70"/>
      <c r="LVE82" s="70"/>
      <c r="LVF82" s="71"/>
      <c r="LVH82" s="65"/>
      <c r="LVI82" s="69"/>
      <c r="LVJ82" s="69"/>
      <c r="LVK82" s="70"/>
      <c r="LVL82" s="70"/>
      <c r="LVM82" s="70"/>
      <c r="LVN82" s="71"/>
      <c r="LVP82" s="65"/>
      <c r="LVQ82" s="69"/>
      <c r="LVR82" s="69"/>
      <c r="LVS82" s="70"/>
      <c r="LVT82" s="70"/>
      <c r="LVU82" s="70"/>
      <c r="LVV82" s="71"/>
      <c r="LVX82" s="65"/>
      <c r="LVY82" s="69"/>
      <c r="LVZ82" s="69"/>
      <c r="LWA82" s="70"/>
      <c r="LWB82" s="70"/>
      <c r="LWC82" s="70"/>
      <c r="LWD82" s="71"/>
      <c r="LWF82" s="65"/>
      <c r="LWG82" s="69"/>
      <c r="LWH82" s="69"/>
      <c r="LWI82" s="70"/>
      <c r="LWJ82" s="70"/>
      <c r="LWK82" s="70"/>
      <c r="LWL82" s="71"/>
      <c r="LWN82" s="65"/>
      <c r="LWO82" s="69"/>
      <c r="LWP82" s="69"/>
      <c r="LWQ82" s="70"/>
      <c r="LWR82" s="70"/>
      <c r="LWS82" s="70"/>
      <c r="LWT82" s="71"/>
      <c r="LWV82" s="65"/>
      <c r="LWW82" s="69"/>
      <c r="LWX82" s="69"/>
      <c r="LWY82" s="70"/>
      <c r="LWZ82" s="70"/>
      <c r="LXA82" s="70"/>
      <c r="LXB82" s="71"/>
      <c r="LXD82" s="65"/>
      <c r="LXE82" s="69"/>
      <c r="LXF82" s="69"/>
      <c r="LXG82" s="70"/>
      <c r="LXH82" s="70"/>
      <c r="LXI82" s="70"/>
      <c r="LXJ82" s="71"/>
      <c r="LXL82" s="65"/>
      <c r="LXM82" s="69"/>
      <c r="LXN82" s="69"/>
      <c r="LXO82" s="70"/>
      <c r="LXP82" s="70"/>
      <c r="LXQ82" s="70"/>
      <c r="LXR82" s="71"/>
      <c r="LXT82" s="65"/>
      <c r="LXU82" s="69"/>
      <c r="LXV82" s="69"/>
      <c r="LXW82" s="70"/>
      <c r="LXX82" s="70"/>
      <c r="LXY82" s="70"/>
      <c r="LXZ82" s="71"/>
      <c r="LYB82" s="65"/>
      <c r="LYC82" s="69"/>
      <c r="LYD82" s="69"/>
      <c r="LYE82" s="70"/>
      <c r="LYF82" s="70"/>
      <c r="LYG82" s="70"/>
      <c r="LYH82" s="71"/>
      <c r="LYJ82" s="65"/>
      <c r="LYK82" s="69"/>
      <c r="LYL82" s="69"/>
      <c r="LYM82" s="70"/>
      <c r="LYN82" s="70"/>
      <c r="LYO82" s="70"/>
      <c r="LYP82" s="71"/>
      <c r="LYR82" s="65"/>
      <c r="LYS82" s="69"/>
      <c r="LYT82" s="69"/>
      <c r="LYU82" s="70"/>
      <c r="LYV82" s="70"/>
      <c r="LYW82" s="70"/>
      <c r="LYX82" s="71"/>
      <c r="LYZ82" s="65"/>
      <c r="LZA82" s="69"/>
      <c r="LZB82" s="69"/>
      <c r="LZC82" s="70"/>
      <c r="LZD82" s="70"/>
      <c r="LZE82" s="70"/>
      <c r="LZF82" s="71"/>
      <c r="LZH82" s="65"/>
      <c r="LZI82" s="69"/>
      <c r="LZJ82" s="69"/>
      <c r="LZK82" s="70"/>
      <c r="LZL82" s="70"/>
      <c r="LZM82" s="70"/>
      <c r="LZN82" s="71"/>
      <c r="LZP82" s="65"/>
      <c r="LZQ82" s="69"/>
      <c r="LZR82" s="69"/>
      <c r="LZS82" s="70"/>
      <c r="LZT82" s="70"/>
      <c r="LZU82" s="70"/>
      <c r="LZV82" s="71"/>
      <c r="LZX82" s="65"/>
      <c r="LZY82" s="69"/>
      <c r="LZZ82" s="69"/>
      <c r="MAA82" s="70"/>
      <c r="MAB82" s="70"/>
      <c r="MAC82" s="70"/>
      <c r="MAD82" s="71"/>
      <c r="MAF82" s="65"/>
      <c r="MAG82" s="69"/>
      <c r="MAH82" s="69"/>
      <c r="MAI82" s="70"/>
      <c r="MAJ82" s="70"/>
      <c r="MAK82" s="70"/>
      <c r="MAL82" s="71"/>
      <c r="MAN82" s="65"/>
      <c r="MAO82" s="69"/>
      <c r="MAP82" s="69"/>
      <c r="MAQ82" s="70"/>
      <c r="MAR82" s="70"/>
      <c r="MAS82" s="70"/>
      <c r="MAT82" s="71"/>
      <c r="MAV82" s="65"/>
      <c r="MAW82" s="69"/>
      <c r="MAX82" s="69"/>
      <c r="MAY82" s="70"/>
      <c r="MAZ82" s="70"/>
      <c r="MBA82" s="70"/>
      <c r="MBB82" s="71"/>
      <c r="MBD82" s="65"/>
      <c r="MBE82" s="69"/>
      <c r="MBF82" s="69"/>
      <c r="MBG82" s="70"/>
      <c r="MBH82" s="70"/>
      <c r="MBI82" s="70"/>
      <c r="MBJ82" s="71"/>
      <c r="MBL82" s="65"/>
      <c r="MBM82" s="69"/>
      <c r="MBN82" s="69"/>
      <c r="MBO82" s="70"/>
      <c r="MBP82" s="70"/>
      <c r="MBQ82" s="70"/>
      <c r="MBR82" s="71"/>
      <c r="MBT82" s="65"/>
      <c r="MBU82" s="69"/>
      <c r="MBV82" s="69"/>
      <c r="MBW82" s="70"/>
      <c r="MBX82" s="70"/>
      <c r="MBY82" s="70"/>
      <c r="MBZ82" s="71"/>
      <c r="MCB82" s="65"/>
      <c r="MCC82" s="69"/>
      <c r="MCD82" s="69"/>
      <c r="MCE82" s="70"/>
      <c r="MCF82" s="70"/>
      <c r="MCG82" s="70"/>
      <c r="MCH82" s="71"/>
      <c r="MCJ82" s="65"/>
      <c r="MCK82" s="69"/>
      <c r="MCL82" s="69"/>
      <c r="MCM82" s="70"/>
      <c r="MCN82" s="70"/>
      <c r="MCO82" s="70"/>
      <c r="MCP82" s="71"/>
      <c r="MCR82" s="65"/>
      <c r="MCS82" s="69"/>
      <c r="MCT82" s="69"/>
      <c r="MCU82" s="70"/>
      <c r="MCV82" s="70"/>
      <c r="MCW82" s="70"/>
      <c r="MCX82" s="71"/>
      <c r="MCZ82" s="65"/>
      <c r="MDA82" s="69"/>
      <c r="MDB82" s="69"/>
      <c r="MDC82" s="70"/>
      <c r="MDD82" s="70"/>
      <c r="MDE82" s="70"/>
      <c r="MDF82" s="71"/>
      <c r="MDH82" s="65"/>
      <c r="MDI82" s="69"/>
      <c r="MDJ82" s="69"/>
      <c r="MDK82" s="70"/>
      <c r="MDL82" s="70"/>
      <c r="MDM82" s="70"/>
      <c r="MDN82" s="71"/>
      <c r="MDP82" s="65"/>
      <c r="MDQ82" s="69"/>
      <c r="MDR82" s="69"/>
      <c r="MDS82" s="70"/>
      <c r="MDT82" s="70"/>
      <c r="MDU82" s="70"/>
      <c r="MDV82" s="71"/>
      <c r="MDX82" s="65"/>
      <c r="MDY82" s="69"/>
      <c r="MDZ82" s="69"/>
      <c r="MEA82" s="70"/>
      <c r="MEB82" s="70"/>
      <c r="MEC82" s="70"/>
      <c r="MED82" s="71"/>
      <c r="MEF82" s="65"/>
      <c r="MEG82" s="69"/>
      <c r="MEH82" s="69"/>
      <c r="MEI82" s="70"/>
      <c r="MEJ82" s="70"/>
      <c r="MEK82" s="70"/>
      <c r="MEL82" s="71"/>
      <c r="MEN82" s="65"/>
      <c r="MEO82" s="69"/>
      <c r="MEP82" s="69"/>
      <c r="MEQ82" s="70"/>
      <c r="MER82" s="70"/>
      <c r="MES82" s="70"/>
      <c r="MET82" s="71"/>
      <c r="MEV82" s="65"/>
      <c r="MEW82" s="69"/>
      <c r="MEX82" s="69"/>
      <c r="MEY82" s="70"/>
      <c r="MEZ82" s="70"/>
      <c r="MFA82" s="70"/>
      <c r="MFB82" s="71"/>
      <c r="MFD82" s="65"/>
      <c r="MFE82" s="69"/>
      <c r="MFF82" s="69"/>
      <c r="MFG82" s="70"/>
      <c r="MFH82" s="70"/>
      <c r="MFI82" s="70"/>
      <c r="MFJ82" s="71"/>
      <c r="MFL82" s="65"/>
      <c r="MFM82" s="69"/>
      <c r="MFN82" s="69"/>
      <c r="MFO82" s="70"/>
      <c r="MFP82" s="70"/>
      <c r="MFQ82" s="70"/>
      <c r="MFR82" s="71"/>
      <c r="MFT82" s="65"/>
      <c r="MFU82" s="69"/>
      <c r="MFV82" s="69"/>
      <c r="MFW82" s="70"/>
      <c r="MFX82" s="70"/>
      <c r="MFY82" s="70"/>
      <c r="MFZ82" s="71"/>
      <c r="MGB82" s="65"/>
      <c r="MGC82" s="69"/>
      <c r="MGD82" s="69"/>
      <c r="MGE82" s="70"/>
      <c r="MGF82" s="70"/>
      <c r="MGG82" s="70"/>
      <c r="MGH82" s="71"/>
      <c r="MGJ82" s="65"/>
      <c r="MGK82" s="69"/>
      <c r="MGL82" s="69"/>
      <c r="MGM82" s="70"/>
      <c r="MGN82" s="70"/>
      <c r="MGO82" s="70"/>
      <c r="MGP82" s="71"/>
      <c r="MGR82" s="65"/>
      <c r="MGS82" s="69"/>
      <c r="MGT82" s="69"/>
      <c r="MGU82" s="70"/>
      <c r="MGV82" s="70"/>
      <c r="MGW82" s="70"/>
      <c r="MGX82" s="71"/>
      <c r="MGZ82" s="65"/>
      <c r="MHA82" s="69"/>
      <c r="MHB82" s="69"/>
      <c r="MHC82" s="70"/>
      <c r="MHD82" s="70"/>
      <c r="MHE82" s="70"/>
      <c r="MHF82" s="71"/>
      <c r="MHH82" s="65"/>
      <c r="MHI82" s="69"/>
      <c r="MHJ82" s="69"/>
      <c r="MHK82" s="70"/>
      <c r="MHL82" s="70"/>
      <c r="MHM82" s="70"/>
      <c r="MHN82" s="71"/>
      <c r="MHP82" s="65"/>
      <c r="MHQ82" s="69"/>
      <c r="MHR82" s="69"/>
      <c r="MHS82" s="70"/>
      <c r="MHT82" s="70"/>
      <c r="MHU82" s="70"/>
      <c r="MHV82" s="71"/>
      <c r="MHX82" s="65"/>
      <c r="MHY82" s="69"/>
      <c r="MHZ82" s="69"/>
      <c r="MIA82" s="70"/>
      <c r="MIB82" s="70"/>
      <c r="MIC82" s="70"/>
      <c r="MID82" s="71"/>
      <c r="MIF82" s="65"/>
      <c r="MIG82" s="69"/>
      <c r="MIH82" s="69"/>
      <c r="MII82" s="70"/>
      <c r="MIJ82" s="70"/>
      <c r="MIK82" s="70"/>
      <c r="MIL82" s="71"/>
      <c r="MIN82" s="65"/>
      <c r="MIO82" s="69"/>
      <c r="MIP82" s="69"/>
      <c r="MIQ82" s="70"/>
      <c r="MIR82" s="70"/>
      <c r="MIS82" s="70"/>
      <c r="MIT82" s="71"/>
      <c r="MIV82" s="65"/>
      <c r="MIW82" s="69"/>
      <c r="MIX82" s="69"/>
      <c r="MIY82" s="70"/>
      <c r="MIZ82" s="70"/>
      <c r="MJA82" s="70"/>
      <c r="MJB82" s="71"/>
      <c r="MJD82" s="65"/>
      <c r="MJE82" s="69"/>
      <c r="MJF82" s="69"/>
      <c r="MJG82" s="70"/>
      <c r="MJH82" s="70"/>
      <c r="MJI82" s="70"/>
      <c r="MJJ82" s="71"/>
      <c r="MJL82" s="65"/>
      <c r="MJM82" s="69"/>
      <c r="MJN82" s="69"/>
      <c r="MJO82" s="70"/>
      <c r="MJP82" s="70"/>
      <c r="MJQ82" s="70"/>
      <c r="MJR82" s="71"/>
      <c r="MJT82" s="65"/>
      <c r="MJU82" s="69"/>
      <c r="MJV82" s="69"/>
      <c r="MJW82" s="70"/>
      <c r="MJX82" s="70"/>
      <c r="MJY82" s="70"/>
      <c r="MJZ82" s="71"/>
      <c r="MKB82" s="65"/>
      <c r="MKC82" s="69"/>
      <c r="MKD82" s="69"/>
      <c r="MKE82" s="70"/>
      <c r="MKF82" s="70"/>
      <c r="MKG82" s="70"/>
      <c r="MKH82" s="71"/>
      <c r="MKJ82" s="65"/>
      <c r="MKK82" s="69"/>
      <c r="MKL82" s="69"/>
      <c r="MKM82" s="70"/>
      <c r="MKN82" s="70"/>
      <c r="MKO82" s="70"/>
      <c r="MKP82" s="71"/>
      <c r="MKR82" s="65"/>
      <c r="MKS82" s="69"/>
      <c r="MKT82" s="69"/>
      <c r="MKU82" s="70"/>
      <c r="MKV82" s="70"/>
      <c r="MKW82" s="70"/>
      <c r="MKX82" s="71"/>
      <c r="MKZ82" s="65"/>
      <c r="MLA82" s="69"/>
      <c r="MLB82" s="69"/>
      <c r="MLC82" s="70"/>
      <c r="MLD82" s="70"/>
      <c r="MLE82" s="70"/>
      <c r="MLF82" s="71"/>
      <c r="MLH82" s="65"/>
      <c r="MLI82" s="69"/>
      <c r="MLJ82" s="69"/>
      <c r="MLK82" s="70"/>
      <c r="MLL82" s="70"/>
      <c r="MLM82" s="70"/>
      <c r="MLN82" s="71"/>
      <c r="MLP82" s="65"/>
      <c r="MLQ82" s="69"/>
      <c r="MLR82" s="69"/>
      <c r="MLS82" s="70"/>
      <c r="MLT82" s="70"/>
      <c r="MLU82" s="70"/>
      <c r="MLV82" s="71"/>
      <c r="MLX82" s="65"/>
      <c r="MLY82" s="69"/>
      <c r="MLZ82" s="69"/>
      <c r="MMA82" s="70"/>
      <c r="MMB82" s="70"/>
      <c r="MMC82" s="70"/>
      <c r="MMD82" s="71"/>
      <c r="MMF82" s="65"/>
      <c r="MMG82" s="69"/>
      <c r="MMH82" s="69"/>
      <c r="MMI82" s="70"/>
      <c r="MMJ82" s="70"/>
      <c r="MMK82" s="70"/>
      <c r="MML82" s="71"/>
      <c r="MMN82" s="65"/>
      <c r="MMO82" s="69"/>
      <c r="MMP82" s="69"/>
      <c r="MMQ82" s="70"/>
      <c r="MMR82" s="70"/>
      <c r="MMS82" s="70"/>
      <c r="MMT82" s="71"/>
      <c r="MMV82" s="65"/>
      <c r="MMW82" s="69"/>
      <c r="MMX82" s="69"/>
      <c r="MMY82" s="70"/>
      <c r="MMZ82" s="70"/>
      <c r="MNA82" s="70"/>
      <c r="MNB82" s="71"/>
      <c r="MND82" s="65"/>
      <c r="MNE82" s="69"/>
      <c r="MNF82" s="69"/>
      <c r="MNG82" s="70"/>
      <c r="MNH82" s="70"/>
      <c r="MNI82" s="70"/>
      <c r="MNJ82" s="71"/>
      <c r="MNL82" s="65"/>
      <c r="MNM82" s="69"/>
      <c r="MNN82" s="69"/>
      <c r="MNO82" s="70"/>
      <c r="MNP82" s="70"/>
      <c r="MNQ82" s="70"/>
      <c r="MNR82" s="71"/>
      <c r="MNT82" s="65"/>
      <c r="MNU82" s="69"/>
      <c r="MNV82" s="69"/>
      <c r="MNW82" s="70"/>
      <c r="MNX82" s="70"/>
      <c r="MNY82" s="70"/>
      <c r="MNZ82" s="71"/>
      <c r="MOB82" s="65"/>
      <c r="MOC82" s="69"/>
      <c r="MOD82" s="69"/>
      <c r="MOE82" s="70"/>
      <c r="MOF82" s="70"/>
      <c r="MOG82" s="70"/>
      <c r="MOH82" s="71"/>
      <c r="MOJ82" s="65"/>
      <c r="MOK82" s="69"/>
      <c r="MOL82" s="69"/>
      <c r="MOM82" s="70"/>
      <c r="MON82" s="70"/>
      <c r="MOO82" s="70"/>
      <c r="MOP82" s="71"/>
      <c r="MOR82" s="65"/>
      <c r="MOS82" s="69"/>
      <c r="MOT82" s="69"/>
      <c r="MOU82" s="70"/>
      <c r="MOV82" s="70"/>
      <c r="MOW82" s="70"/>
      <c r="MOX82" s="71"/>
      <c r="MOZ82" s="65"/>
      <c r="MPA82" s="69"/>
      <c r="MPB82" s="69"/>
      <c r="MPC82" s="70"/>
      <c r="MPD82" s="70"/>
      <c r="MPE82" s="70"/>
      <c r="MPF82" s="71"/>
      <c r="MPH82" s="65"/>
      <c r="MPI82" s="69"/>
      <c r="MPJ82" s="69"/>
      <c r="MPK82" s="70"/>
      <c r="MPL82" s="70"/>
      <c r="MPM82" s="70"/>
      <c r="MPN82" s="71"/>
      <c r="MPP82" s="65"/>
      <c r="MPQ82" s="69"/>
      <c r="MPR82" s="69"/>
      <c r="MPS82" s="70"/>
      <c r="MPT82" s="70"/>
      <c r="MPU82" s="70"/>
      <c r="MPV82" s="71"/>
      <c r="MPX82" s="65"/>
      <c r="MPY82" s="69"/>
      <c r="MPZ82" s="69"/>
      <c r="MQA82" s="70"/>
      <c r="MQB82" s="70"/>
      <c r="MQC82" s="70"/>
      <c r="MQD82" s="71"/>
      <c r="MQF82" s="65"/>
      <c r="MQG82" s="69"/>
      <c r="MQH82" s="69"/>
      <c r="MQI82" s="70"/>
      <c r="MQJ82" s="70"/>
      <c r="MQK82" s="70"/>
      <c r="MQL82" s="71"/>
      <c r="MQN82" s="65"/>
      <c r="MQO82" s="69"/>
      <c r="MQP82" s="69"/>
      <c r="MQQ82" s="70"/>
      <c r="MQR82" s="70"/>
      <c r="MQS82" s="70"/>
      <c r="MQT82" s="71"/>
      <c r="MQV82" s="65"/>
      <c r="MQW82" s="69"/>
      <c r="MQX82" s="69"/>
      <c r="MQY82" s="70"/>
      <c r="MQZ82" s="70"/>
      <c r="MRA82" s="70"/>
      <c r="MRB82" s="71"/>
      <c r="MRD82" s="65"/>
      <c r="MRE82" s="69"/>
      <c r="MRF82" s="69"/>
      <c r="MRG82" s="70"/>
      <c r="MRH82" s="70"/>
      <c r="MRI82" s="70"/>
      <c r="MRJ82" s="71"/>
      <c r="MRL82" s="65"/>
      <c r="MRM82" s="69"/>
      <c r="MRN82" s="69"/>
      <c r="MRO82" s="70"/>
      <c r="MRP82" s="70"/>
      <c r="MRQ82" s="70"/>
      <c r="MRR82" s="71"/>
      <c r="MRT82" s="65"/>
      <c r="MRU82" s="69"/>
      <c r="MRV82" s="69"/>
      <c r="MRW82" s="70"/>
      <c r="MRX82" s="70"/>
      <c r="MRY82" s="70"/>
      <c r="MRZ82" s="71"/>
      <c r="MSB82" s="65"/>
      <c r="MSC82" s="69"/>
      <c r="MSD82" s="69"/>
      <c r="MSE82" s="70"/>
      <c r="MSF82" s="70"/>
      <c r="MSG82" s="70"/>
      <c r="MSH82" s="71"/>
      <c r="MSJ82" s="65"/>
      <c r="MSK82" s="69"/>
      <c r="MSL82" s="69"/>
      <c r="MSM82" s="70"/>
      <c r="MSN82" s="70"/>
      <c r="MSO82" s="70"/>
      <c r="MSP82" s="71"/>
      <c r="MSR82" s="65"/>
      <c r="MSS82" s="69"/>
      <c r="MST82" s="69"/>
      <c r="MSU82" s="70"/>
      <c r="MSV82" s="70"/>
      <c r="MSW82" s="70"/>
      <c r="MSX82" s="71"/>
      <c r="MSZ82" s="65"/>
      <c r="MTA82" s="69"/>
      <c r="MTB82" s="69"/>
      <c r="MTC82" s="70"/>
      <c r="MTD82" s="70"/>
      <c r="MTE82" s="70"/>
      <c r="MTF82" s="71"/>
      <c r="MTH82" s="65"/>
      <c r="MTI82" s="69"/>
      <c r="MTJ82" s="69"/>
      <c r="MTK82" s="70"/>
      <c r="MTL82" s="70"/>
      <c r="MTM82" s="70"/>
      <c r="MTN82" s="71"/>
      <c r="MTP82" s="65"/>
      <c r="MTQ82" s="69"/>
      <c r="MTR82" s="69"/>
      <c r="MTS82" s="70"/>
      <c r="MTT82" s="70"/>
      <c r="MTU82" s="70"/>
      <c r="MTV82" s="71"/>
      <c r="MTX82" s="65"/>
      <c r="MTY82" s="69"/>
      <c r="MTZ82" s="69"/>
      <c r="MUA82" s="70"/>
      <c r="MUB82" s="70"/>
      <c r="MUC82" s="70"/>
      <c r="MUD82" s="71"/>
      <c r="MUF82" s="65"/>
      <c r="MUG82" s="69"/>
      <c r="MUH82" s="69"/>
      <c r="MUI82" s="70"/>
      <c r="MUJ82" s="70"/>
      <c r="MUK82" s="70"/>
      <c r="MUL82" s="71"/>
      <c r="MUN82" s="65"/>
      <c r="MUO82" s="69"/>
      <c r="MUP82" s="69"/>
      <c r="MUQ82" s="70"/>
      <c r="MUR82" s="70"/>
      <c r="MUS82" s="70"/>
      <c r="MUT82" s="71"/>
      <c r="MUV82" s="65"/>
      <c r="MUW82" s="69"/>
      <c r="MUX82" s="69"/>
      <c r="MUY82" s="70"/>
      <c r="MUZ82" s="70"/>
      <c r="MVA82" s="70"/>
      <c r="MVB82" s="71"/>
      <c r="MVD82" s="65"/>
      <c r="MVE82" s="69"/>
      <c r="MVF82" s="69"/>
      <c r="MVG82" s="70"/>
      <c r="MVH82" s="70"/>
      <c r="MVI82" s="70"/>
      <c r="MVJ82" s="71"/>
      <c r="MVL82" s="65"/>
      <c r="MVM82" s="69"/>
      <c r="MVN82" s="69"/>
      <c r="MVO82" s="70"/>
      <c r="MVP82" s="70"/>
      <c r="MVQ82" s="70"/>
      <c r="MVR82" s="71"/>
      <c r="MVT82" s="65"/>
      <c r="MVU82" s="69"/>
      <c r="MVV82" s="69"/>
      <c r="MVW82" s="70"/>
      <c r="MVX82" s="70"/>
      <c r="MVY82" s="70"/>
      <c r="MVZ82" s="71"/>
      <c r="MWB82" s="65"/>
      <c r="MWC82" s="69"/>
      <c r="MWD82" s="69"/>
      <c r="MWE82" s="70"/>
      <c r="MWF82" s="70"/>
      <c r="MWG82" s="70"/>
      <c r="MWH82" s="71"/>
      <c r="MWJ82" s="65"/>
      <c r="MWK82" s="69"/>
      <c r="MWL82" s="69"/>
      <c r="MWM82" s="70"/>
      <c r="MWN82" s="70"/>
      <c r="MWO82" s="70"/>
      <c r="MWP82" s="71"/>
      <c r="MWR82" s="65"/>
      <c r="MWS82" s="69"/>
      <c r="MWT82" s="69"/>
      <c r="MWU82" s="70"/>
      <c r="MWV82" s="70"/>
      <c r="MWW82" s="70"/>
      <c r="MWX82" s="71"/>
      <c r="MWZ82" s="65"/>
      <c r="MXA82" s="69"/>
      <c r="MXB82" s="69"/>
      <c r="MXC82" s="70"/>
      <c r="MXD82" s="70"/>
      <c r="MXE82" s="70"/>
      <c r="MXF82" s="71"/>
      <c r="MXH82" s="65"/>
      <c r="MXI82" s="69"/>
      <c r="MXJ82" s="69"/>
      <c r="MXK82" s="70"/>
      <c r="MXL82" s="70"/>
      <c r="MXM82" s="70"/>
      <c r="MXN82" s="71"/>
      <c r="MXP82" s="65"/>
      <c r="MXQ82" s="69"/>
      <c r="MXR82" s="69"/>
      <c r="MXS82" s="70"/>
      <c r="MXT82" s="70"/>
      <c r="MXU82" s="70"/>
      <c r="MXV82" s="71"/>
      <c r="MXX82" s="65"/>
      <c r="MXY82" s="69"/>
      <c r="MXZ82" s="69"/>
      <c r="MYA82" s="70"/>
      <c r="MYB82" s="70"/>
      <c r="MYC82" s="70"/>
      <c r="MYD82" s="71"/>
      <c r="MYF82" s="65"/>
      <c r="MYG82" s="69"/>
      <c r="MYH82" s="69"/>
      <c r="MYI82" s="70"/>
      <c r="MYJ82" s="70"/>
      <c r="MYK82" s="70"/>
      <c r="MYL82" s="71"/>
      <c r="MYN82" s="65"/>
      <c r="MYO82" s="69"/>
      <c r="MYP82" s="69"/>
      <c r="MYQ82" s="70"/>
      <c r="MYR82" s="70"/>
      <c r="MYS82" s="70"/>
      <c r="MYT82" s="71"/>
      <c r="MYV82" s="65"/>
      <c r="MYW82" s="69"/>
      <c r="MYX82" s="69"/>
      <c r="MYY82" s="70"/>
      <c r="MYZ82" s="70"/>
      <c r="MZA82" s="70"/>
      <c r="MZB82" s="71"/>
      <c r="MZD82" s="65"/>
      <c r="MZE82" s="69"/>
      <c r="MZF82" s="69"/>
      <c r="MZG82" s="70"/>
      <c r="MZH82" s="70"/>
      <c r="MZI82" s="70"/>
      <c r="MZJ82" s="71"/>
      <c r="MZL82" s="65"/>
      <c r="MZM82" s="69"/>
      <c r="MZN82" s="69"/>
      <c r="MZO82" s="70"/>
      <c r="MZP82" s="70"/>
      <c r="MZQ82" s="70"/>
      <c r="MZR82" s="71"/>
      <c r="MZT82" s="65"/>
      <c r="MZU82" s="69"/>
      <c r="MZV82" s="69"/>
      <c r="MZW82" s="70"/>
      <c r="MZX82" s="70"/>
      <c r="MZY82" s="70"/>
      <c r="MZZ82" s="71"/>
      <c r="NAB82" s="65"/>
      <c r="NAC82" s="69"/>
      <c r="NAD82" s="69"/>
      <c r="NAE82" s="70"/>
      <c r="NAF82" s="70"/>
      <c r="NAG82" s="70"/>
      <c r="NAH82" s="71"/>
      <c r="NAJ82" s="65"/>
      <c r="NAK82" s="69"/>
      <c r="NAL82" s="69"/>
      <c r="NAM82" s="70"/>
      <c r="NAN82" s="70"/>
      <c r="NAO82" s="70"/>
      <c r="NAP82" s="71"/>
      <c r="NAR82" s="65"/>
      <c r="NAS82" s="69"/>
      <c r="NAT82" s="69"/>
      <c r="NAU82" s="70"/>
      <c r="NAV82" s="70"/>
      <c r="NAW82" s="70"/>
      <c r="NAX82" s="71"/>
      <c r="NAZ82" s="65"/>
      <c r="NBA82" s="69"/>
      <c r="NBB82" s="69"/>
      <c r="NBC82" s="70"/>
      <c r="NBD82" s="70"/>
      <c r="NBE82" s="70"/>
      <c r="NBF82" s="71"/>
      <c r="NBH82" s="65"/>
      <c r="NBI82" s="69"/>
      <c r="NBJ82" s="69"/>
      <c r="NBK82" s="70"/>
      <c r="NBL82" s="70"/>
      <c r="NBM82" s="70"/>
      <c r="NBN82" s="71"/>
      <c r="NBP82" s="65"/>
      <c r="NBQ82" s="69"/>
      <c r="NBR82" s="69"/>
      <c r="NBS82" s="70"/>
      <c r="NBT82" s="70"/>
      <c r="NBU82" s="70"/>
      <c r="NBV82" s="71"/>
      <c r="NBX82" s="65"/>
      <c r="NBY82" s="69"/>
      <c r="NBZ82" s="69"/>
      <c r="NCA82" s="70"/>
      <c r="NCB82" s="70"/>
      <c r="NCC82" s="70"/>
      <c r="NCD82" s="71"/>
      <c r="NCF82" s="65"/>
      <c r="NCG82" s="69"/>
      <c r="NCH82" s="69"/>
      <c r="NCI82" s="70"/>
      <c r="NCJ82" s="70"/>
      <c r="NCK82" s="70"/>
      <c r="NCL82" s="71"/>
      <c r="NCN82" s="65"/>
      <c r="NCO82" s="69"/>
      <c r="NCP82" s="69"/>
      <c r="NCQ82" s="70"/>
      <c r="NCR82" s="70"/>
      <c r="NCS82" s="70"/>
      <c r="NCT82" s="71"/>
      <c r="NCV82" s="65"/>
      <c r="NCW82" s="69"/>
      <c r="NCX82" s="69"/>
      <c r="NCY82" s="70"/>
      <c r="NCZ82" s="70"/>
      <c r="NDA82" s="70"/>
      <c r="NDB82" s="71"/>
      <c r="NDD82" s="65"/>
      <c r="NDE82" s="69"/>
      <c r="NDF82" s="69"/>
      <c r="NDG82" s="70"/>
      <c r="NDH82" s="70"/>
      <c r="NDI82" s="70"/>
      <c r="NDJ82" s="71"/>
      <c r="NDL82" s="65"/>
      <c r="NDM82" s="69"/>
      <c r="NDN82" s="69"/>
      <c r="NDO82" s="70"/>
      <c r="NDP82" s="70"/>
      <c r="NDQ82" s="70"/>
      <c r="NDR82" s="71"/>
      <c r="NDT82" s="65"/>
      <c r="NDU82" s="69"/>
      <c r="NDV82" s="69"/>
      <c r="NDW82" s="70"/>
      <c r="NDX82" s="70"/>
      <c r="NDY82" s="70"/>
      <c r="NDZ82" s="71"/>
      <c r="NEB82" s="65"/>
      <c r="NEC82" s="69"/>
      <c r="NED82" s="69"/>
      <c r="NEE82" s="70"/>
      <c r="NEF82" s="70"/>
      <c r="NEG82" s="70"/>
      <c r="NEH82" s="71"/>
      <c r="NEJ82" s="65"/>
      <c r="NEK82" s="69"/>
      <c r="NEL82" s="69"/>
      <c r="NEM82" s="70"/>
      <c r="NEN82" s="70"/>
      <c r="NEO82" s="70"/>
      <c r="NEP82" s="71"/>
      <c r="NER82" s="65"/>
      <c r="NES82" s="69"/>
      <c r="NET82" s="69"/>
      <c r="NEU82" s="70"/>
      <c r="NEV82" s="70"/>
      <c r="NEW82" s="70"/>
      <c r="NEX82" s="71"/>
      <c r="NEZ82" s="65"/>
      <c r="NFA82" s="69"/>
      <c r="NFB82" s="69"/>
      <c r="NFC82" s="70"/>
      <c r="NFD82" s="70"/>
      <c r="NFE82" s="70"/>
      <c r="NFF82" s="71"/>
      <c r="NFH82" s="65"/>
      <c r="NFI82" s="69"/>
      <c r="NFJ82" s="69"/>
      <c r="NFK82" s="70"/>
      <c r="NFL82" s="70"/>
      <c r="NFM82" s="70"/>
      <c r="NFN82" s="71"/>
      <c r="NFP82" s="65"/>
      <c r="NFQ82" s="69"/>
      <c r="NFR82" s="69"/>
      <c r="NFS82" s="70"/>
      <c r="NFT82" s="70"/>
      <c r="NFU82" s="70"/>
      <c r="NFV82" s="71"/>
      <c r="NFX82" s="65"/>
      <c r="NFY82" s="69"/>
      <c r="NFZ82" s="69"/>
      <c r="NGA82" s="70"/>
      <c r="NGB82" s="70"/>
      <c r="NGC82" s="70"/>
      <c r="NGD82" s="71"/>
      <c r="NGF82" s="65"/>
      <c r="NGG82" s="69"/>
      <c r="NGH82" s="69"/>
      <c r="NGI82" s="70"/>
      <c r="NGJ82" s="70"/>
      <c r="NGK82" s="70"/>
      <c r="NGL82" s="71"/>
      <c r="NGN82" s="65"/>
      <c r="NGO82" s="69"/>
      <c r="NGP82" s="69"/>
      <c r="NGQ82" s="70"/>
      <c r="NGR82" s="70"/>
      <c r="NGS82" s="70"/>
      <c r="NGT82" s="71"/>
      <c r="NGV82" s="65"/>
      <c r="NGW82" s="69"/>
      <c r="NGX82" s="69"/>
      <c r="NGY82" s="70"/>
      <c r="NGZ82" s="70"/>
      <c r="NHA82" s="70"/>
      <c r="NHB82" s="71"/>
      <c r="NHD82" s="65"/>
      <c r="NHE82" s="69"/>
      <c r="NHF82" s="69"/>
      <c r="NHG82" s="70"/>
      <c r="NHH82" s="70"/>
      <c r="NHI82" s="70"/>
      <c r="NHJ82" s="71"/>
      <c r="NHL82" s="65"/>
      <c r="NHM82" s="69"/>
      <c r="NHN82" s="69"/>
      <c r="NHO82" s="70"/>
      <c r="NHP82" s="70"/>
      <c r="NHQ82" s="70"/>
      <c r="NHR82" s="71"/>
      <c r="NHT82" s="65"/>
      <c r="NHU82" s="69"/>
      <c r="NHV82" s="69"/>
      <c r="NHW82" s="70"/>
      <c r="NHX82" s="70"/>
      <c r="NHY82" s="70"/>
      <c r="NHZ82" s="71"/>
      <c r="NIB82" s="65"/>
      <c r="NIC82" s="69"/>
      <c r="NID82" s="69"/>
      <c r="NIE82" s="70"/>
      <c r="NIF82" s="70"/>
      <c r="NIG82" s="70"/>
      <c r="NIH82" s="71"/>
      <c r="NIJ82" s="65"/>
      <c r="NIK82" s="69"/>
      <c r="NIL82" s="69"/>
      <c r="NIM82" s="70"/>
      <c r="NIN82" s="70"/>
      <c r="NIO82" s="70"/>
      <c r="NIP82" s="71"/>
      <c r="NIR82" s="65"/>
      <c r="NIS82" s="69"/>
      <c r="NIT82" s="69"/>
      <c r="NIU82" s="70"/>
      <c r="NIV82" s="70"/>
      <c r="NIW82" s="70"/>
      <c r="NIX82" s="71"/>
      <c r="NIZ82" s="65"/>
      <c r="NJA82" s="69"/>
      <c r="NJB82" s="69"/>
      <c r="NJC82" s="70"/>
      <c r="NJD82" s="70"/>
      <c r="NJE82" s="70"/>
      <c r="NJF82" s="71"/>
      <c r="NJH82" s="65"/>
      <c r="NJI82" s="69"/>
      <c r="NJJ82" s="69"/>
      <c r="NJK82" s="70"/>
      <c r="NJL82" s="70"/>
      <c r="NJM82" s="70"/>
      <c r="NJN82" s="71"/>
      <c r="NJP82" s="65"/>
      <c r="NJQ82" s="69"/>
      <c r="NJR82" s="69"/>
      <c r="NJS82" s="70"/>
      <c r="NJT82" s="70"/>
      <c r="NJU82" s="70"/>
      <c r="NJV82" s="71"/>
      <c r="NJX82" s="65"/>
      <c r="NJY82" s="69"/>
      <c r="NJZ82" s="69"/>
      <c r="NKA82" s="70"/>
      <c r="NKB82" s="70"/>
      <c r="NKC82" s="70"/>
      <c r="NKD82" s="71"/>
      <c r="NKF82" s="65"/>
      <c r="NKG82" s="69"/>
      <c r="NKH82" s="69"/>
      <c r="NKI82" s="70"/>
      <c r="NKJ82" s="70"/>
      <c r="NKK82" s="70"/>
      <c r="NKL82" s="71"/>
      <c r="NKN82" s="65"/>
      <c r="NKO82" s="69"/>
      <c r="NKP82" s="69"/>
      <c r="NKQ82" s="70"/>
      <c r="NKR82" s="70"/>
      <c r="NKS82" s="70"/>
      <c r="NKT82" s="71"/>
      <c r="NKV82" s="65"/>
      <c r="NKW82" s="69"/>
      <c r="NKX82" s="69"/>
      <c r="NKY82" s="70"/>
      <c r="NKZ82" s="70"/>
      <c r="NLA82" s="70"/>
      <c r="NLB82" s="71"/>
      <c r="NLD82" s="65"/>
      <c r="NLE82" s="69"/>
      <c r="NLF82" s="69"/>
      <c r="NLG82" s="70"/>
      <c r="NLH82" s="70"/>
      <c r="NLI82" s="70"/>
      <c r="NLJ82" s="71"/>
      <c r="NLL82" s="65"/>
      <c r="NLM82" s="69"/>
      <c r="NLN82" s="69"/>
      <c r="NLO82" s="70"/>
      <c r="NLP82" s="70"/>
      <c r="NLQ82" s="70"/>
      <c r="NLR82" s="71"/>
      <c r="NLT82" s="65"/>
      <c r="NLU82" s="69"/>
      <c r="NLV82" s="69"/>
      <c r="NLW82" s="70"/>
      <c r="NLX82" s="70"/>
      <c r="NLY82" s="70"/>
      <c r="NLZ82" s="71"/>
      <c r="NMB82" s="65"/>
      <c r="NMC82" s="69"/>
      <c r="NMD82" s="69"/>
      <c r="NME82" s="70"/>
      <c r="NMF82" s="70"/>
      <c r="NMG82" s="70"/>
      <c r="NMH82" s="71"/>
      <c r="NMJ82" s="65"/>
      <c r="NMK82" s="69"/>
      <c r="NML82" s="69"/>
      <c r="NMM82" s="70"/>
      <c r="NMN82" s="70"/>
      <c r="NMO82" s="70"/>
      <c r="NMP82" s="71"/>
      <c r="NMR82" s="65"/>
      <c r="NMS82" s="69"/>
      <c r="NMT82" s="69"/>
      <c r="NMU82" s="70"/>
      <c r="NMV82" s="70"/>
      <c r="NMW82" s="70"/>
      <c r="NMX82" s="71"/>
      <c r="NMZ82" s="65"/>
      <c r="NNA82" s="69"/>
      <c r="NNB82" s="69"/>
      <c r="NNC82" s="70"/>
      <c r="NND82" s="70"/>
      <c r="NNE82" s="70"/>
      <c r="NNF82" s="71"/>
      <c r="NNH82" s="65"/>
      <c r="NNI82" s="69"/>
      <c r="NNJ82" s="69"/>
      <c r="NNK82" s="70"/>
      <c r="NNL82" s="70"/>
      <c r="NNM82" s="70"/>
      <c r="NNN82" s="71"/>
      <c r="NNP82" s="65"/>
      <c r="NNQ82" s="69"/>
      <c r="NNR82" s="69"/>
      <c r="NNS82" s="70"/>
      <c r="NNT82" s="70"/>
      <c r="NNU82" s="70"/>
      <c r="NNV82" s="71"/>
      <c r="NNX82" s="65"/>
      <c r="NNY82" s="69"/>
      <c r="NNZ82" s="69"/>
      <c r="NOA82" s="70"/>
      <c r="NOB82" s="70"/>
      <c r="NOC82" s="70"/>
      <c r="NOD82" s="71"/>
      <c r="NOF82" s="65"/>
      <c r="NOG82" s="69"/>
      <c r="NOH82" s="69"/>
      <c r="NOI82" s="70"/>
      <c r="NOJ82" s="70"/>
      <c r="NOK82" s="70"/>
      <c r="NOL82" s="71"/>
      <c r="NON82" s="65"/>
      <c r="NOO82" s="69"/>
      <c r="NOP82" s="69"/>
      <c r="NOQ82" s="70"/>
      <c r="NOR82" s="70"/>
      <c r="NOS82" s="70"/>
      <c r="NOT82" s="71"/>
      <c r="NOV82" s="65"/>
      <c r="NOW82" s="69"/>
      <c r="NOX82" s="69"/>
      <c r="NOY82" s="70"/>
      <c r="NOZ82" s="70"/>
      <c r="NPA82" s="70"/>
      <c r="NPB82" s="71"/>
      <c r="NPD82" s="65"/>
      <c r="NPE82" s="69"/>
      <c r="NPF82" s="69"/>
      <c r="NPG82" s="70"/>
      <c r="NPH82" s="70"/>
      <c r="NPI82" s="70"/>
      <c r="NPJ82" s="71"/>
      <c r="NPL82" s="65"/>
      <c r="NPM82" s="69"/>
      <c r="NPN82" s="69"/>
      <c r="NPO82" s="70"/>
      <c r="NPP82" s="70"/>
      <c r="NPQ82" s="70"/>
      <c r="NPR82" s="71"/>
      <c r="NPT82" s="65"/>
      <c r="NPU82" s="69"/>
      <c r="NPV82" s="69"/>
      <c r="NPW82" s="70"/>
      <c r="NPX82" s="70"/>
      <c r="NPY82" s="70"/>
      <c r="NPZ82" s="71"/>
      <c r="NQB82" s="65"/>
      <c r="NQC82" s="69"/>
      <c r="NQD82" s="69"/>
      <c r="NQE82" s="70"/>
      <c r="NQF82" s="70"/>
      <c r="NQG82" s="70"/>
      <c r="NQH82" s="71"/>
      <c r="NQJ82" s="65"/>
      <c r="NQK82" s="69"/>
      <c r="NQL82" s="69"/>
      <c r="NQM82" s="70"/>
      <c r="NQN82" s="70"/>
      <c r="NQO82" s="70"/>
      <c r="NQP82" s="71"/>
      <c r="NQR82" s="65"/>
      <c r="NQS82" s="69"/>
      <c r="NQT82" s="69"/>
      <c r="NQU82" s="70"/>
      <c r="NQV82" s="70"/>
      <c r="NQW82" s="70"/>
      <c r="NQX82" s="71"/>
      <c r="NQZ82" s="65"/>
      <c r="NRA82" s="69"/>
      <c r="NRB82" s="69"/>
      <c r="NRC82" s="70"/>
      <c r="NRD82" s="70"/>
      <c r="NRE82" s="70"/>
      <c r="NRF82" s="71"/>
      <c r="NRH82" s="65"/>
      <c r="NRI82" s="69"/>
      <c r="NRJ82" s="69"/>
      <c r="NRK82" s="70"/>
      <c r="NRL82" s="70"/>
      <c r="NRM82" s="70"/>
      <c r="NRN82" s="71"/>
      <c r="NRP82" s="65"/>
      <c r="NRQ82" s="69"/>
      <c r="NRR82" s="69"/>
      <c r="NRS82" s="70"/>
      <c r="NRT82" s="70"/>
      <c r="NRU82" s="70"/>
      <c r="NRV82" s="71"/>
      <c r="NRX82" s="65"/>
      <c r="NRY82" s="69"/>
      <c r="NRZ82" s="69"/>
      <c r="NSA82" s="70"/>
      <c r="NSB82" s="70"/>
      <c r="NSC82" s="70"/>
      <c r="NSD82" s="71"/>
      <c r="NSF82" s="65"/>
      <c r="NSG82" s="69"/>
      <c r="NSH82" s="69"/>
      <c r="NSI82" s="70"/>
      <c r="NSJ82" s="70"/>
      <c r="NSK82" s="70"/>
      <c r="NSL82" s="71"/>
      <c r="NSN82" s="65"/>
      <c r="NSO82" s="69"/>
      <c r="NSP82" s="69"/>
      <c r="NSQ82" s="70"/>
      <c r="NSR82" s="70"/>
      <c r="NSS82" s="70"/>
      <c r="NST82" s="71"/>
      <c r="NSV82" s="65"/>
      <c r="NSW82" s="69"/>
      <c r="NSX82" s="69"/>
      <c r="NSY82" s="70"/>
      <c r="NSZ82" s="70"/>
      <c r="NTA82" s="70"/>
      <c r="NTB82" s="71"/>
      <c r="NTD82" s="65"/>
      <c r="NTE82" s="69"/>
      <c r="NTF82" s="69"/>
      <c r="NTG82" s="70"/>
      <c r="NTH82" s="70"/>
      <c r="NTI82" s="70"/>
      <c r="NTJ82" s="71"/>
      <c r="NTL82" s="65"/>
      <c r="NTM82" s="69"/>
      <c r="NTN82" s="69"/>
      <c r="NTO82" s="70"/>
      <c r="NTP82" s="70"/>
      <c r="NTQ82" s="70"/>
      <c r="NTR82" s="71"/>
      <c r="NTT82" s="65"/>
      <c r="NTU82" s="69"/>
      <c r="NTV82" s="69"/>
      <c r="NTW82" s="70"/>
      <c r="NTX82" s="70"/>
      <c r="NTY82" s="70"/>
      <c r="NTZ82" s="71"/>
      <c r="NUB82" s="65"/>
      <c r="NUC82" s="69"/>
      <c r="NUD82" s="69"/>
      <c r="NUE82" s="70"/>
      <c r="NUF82" s="70"/>
      <c r="NUG82" s="70"/>
      <c r="NUH82" s="71"/>
      <c r="NUJ82" s="65"/>
      <c r="NUK82" s="69"/>
      <c r="NUL82" s="69"/>
      <c r="NUM82" s="70"/>
      <c r="NUN82" s="70"/>
      <c r="NUO82" s="70"/>
      <c r="NUP82" s="71"/>
      <c r="NUR82" s="65"/>
      <c r="NUS82" s="69"/>
      <c r="NUT82" s="69"/>
      <c r="NUU82" s="70"/>
      <c r="NUV82" s="70"/>
      <c r="NUW82" s="70"/>
      <c r="NUX82" s="71"/>
      <c r="NUZ82" s="65"/>
      <c r="NVA82" s="69"/>
      <c r="NVB82" s="69"/>
      <c r="NVC82" s="70"/>
      <c r="NVD82" s="70"/>
      <c r="NVE82" s="70"/>
      <c r="NVF82" s="71"/>
      <c r="NVH82" s="65"/>
      <c r="NVI82" s="69"/>
      <c r="NVJ82" s="69"/>
      <c r="NVK82" s="70"/>
      <c r="NVL82" s="70"/>
      <c r="NVM82" s="70"/>
      <c r="NVN82" s="71"/>
      <c r="NVP82" s="65"/>
      <c r="NVQ82" s="69"/>
      <c r="NVR82" s="69"/>
      <c r="NVS82" s="70"/>
      <c r="NVT82" s="70"/>
      <c r="NVU82" s="70"/>
      <c r="NVV82" s="71"/>
      <c r="NVX82" s="65"/>
      <c r="NVY82" s="69"/>
      <c r="NVZ82" s="69"/>
      <c r="NWA82" s="70"/>
      <c r="NWB82" s="70"/>
      <c r="NWC82" s="70"/>
      <c r="NWD82" s="71"/>
      <c r="NWF82" s="65"/>
      <c r="NWG82" s="69"/>
      <c r="NWH82" s="69"/>
      <c r="NWI82" s="70"/>
      <c r="NWJ82" s="70"/>
      <c r="NWK82" s="70"/>
      <c r="NWL82" s="71"/>
      <c r="NWN82" s="65"/>
      <c r="NWO82" s="69"/>
      <c r="NWP82" s="69"/>
      <c r="NWQ82" s="70"/>
      <c r="NWR82" s="70"/>
      <c r="NWS82" s="70"/>
      <c r="NWT82" s="71"/>
      <c r="NWV82" s="65"/>
      <c r="NWW82" s="69"/>
      <c r="NWX82" s="69"/>
      <c r="NWY82" s="70"/>
      <c r="NWZ82" s="70"/>
      <c r="NXA82" s="70"/>
      <c r="NXB82" s="71"/>
      <c r="NXD82" s="65"/>
      <c r="NXE82" s="69"/>
      <c r="NXF82" s="69"/>
      <c r="NXG82" s="70"/>
      <c r="NXH82" s="70"/>
      <c r="NXI82" s="70"/>
      <c r="NXJ82" s="71"/>
      <c r="NXL82" s="65"/>
      <c r="NXM82" s="69"/>
      <c r="NXN82" s="69"/>
      <c r="NXO82" s="70"/>
      <c r="NXP82" s="70"/>
      <c r="NXQ82" s="70"/>
      <c r="NXR82" s="71"/>
      <c r="NXT82" s="65"/>
      <c r="NXU82" s="69"/>
      <c r="NXV82" s="69"/>
      <c r="NXW82" s="70"/>
      <c r="NXX82" s="70"/>
      <c r="NXY82" s="70"/>
      <c r="NXZ82" s="71"/>
      <c r="NYB82" s="65"/>
      <c r="NYC82" s="69"/>
      <c r="NYD82" s="69"/>
      <c r="NYE82" s="70"/>
      <c r="NYF82" s="70"/>
      <c r="NYG82" s="70"/>
      <c r="NYH82" s="71"/>
      <c r="NYJ82" s="65"/>
      <c r="NYK82" s="69"/>
      <c r="NYL82" s="69"/>
      <c r="NYM82" s="70"/>
      <c r="NYN82" s="70"/>
      <c r="NYO82" s="70"/>
      <c r="NYP82" s="71"/>
      <c r="NYR82" s="65"/>
      <c r="NYS82" s="69"/>
      <c r="NYT82" s="69"/>
      <c r="NYU82" s="70"/>
      <c r="NYV82" s="70"/>
      <c r="NYW82" s="70"/>
      <c r="NYX82" s="71"/>
      <c r="NYZ82" s="65"/>
      <c r="NZA82" s="69"/>
      <c r="NZB82" s="69"/>
      <c r="NZC82" s="70"/>
      <c r="NZD82" s="70"/>
      <c r="NZE82" s="70"/>
      <c r="NZF82" s="71"/>
      <c r="NZH82" s="65"/>
      <c r="NZI82" s="69"/>
      <c r="NZJ82" s="69"/>
      <c r="NZK82" s="70"/>
      <c r="NZL82" s="70"/>
      <c r="NZM82" s="70"/>
      <c r="NZN82" s="71"/>
      <c r="NZP82" s="65"/>
      <c r="NZQ82" s="69"/>
      <c r="NZR82" s="69"/>
      <c r="NZS82" s="70"/>
      <c r="NZT82" s="70"/>
      <c r="NZU82" s="70"/>
      <c r="NZV82" s="71"/>
      <c r="NZX82" s="65"/>
      <c r="NZY82" s="69"/>
      <c r="NZZ82" s="69"/>
      <c r="OAA82" s="70"/>
      <c r="OAB82" s="70"/>
      <c r="OAC82" s="70"/>
      <c r="OAD82" s="71"/>
      <c r="OAF82" s="65"/>
      <c r="OAG82" s="69"/>
      <c r="OAH82" s="69"/>
      <c r="OAI82" s="70"/>
      <c r="OAJ82" s="70"/>
      <c r="OAK82" s="70"/>
      <c r="OAL82" s="71"/>
      <c r="OAN82" s="65"/>
      <c r="OAO82" s="69"/>
      <c r="OAP82" s="69"/>
      <c r="OAQ82" s="70"/>
      <c r="OAR82" s="70"/>
      <c r="OAS82" s="70"/>
      <c r="OAT82" s="71"/>
      <c r="OAV82" s="65"/>
      <c r="OAW82" s="69"/>
      <c r="OAX82" s="69"/>
      <c r="OAY82" s="70"/>
      <c r="OAZ82" s="70"/>
      <c r="OBA82" s="70"/>
      <c r="OBB82" s="71"/>
      <c r="OBD82" s="65"/>
      <c r="OBE82" s="69"/>
      <c r="OBF82" s="69"/>
      <c r="OBG82" s="70"/>
      <c r="OBH82" s="70"/>
      <c r="OBI82" s="70"/>
      <c r="OBJ82" s="71"/>
      <c r="OBL82" s="65"/>
      <c r="OBM82" s="69"/>
      <c r="OBN82" s="69"/>
      <c r="OBO82" s="70"/>
      <c r="OBP82" s="70"/>
      <c r="OBQ82" s="70"/>
      <c r="OBR82" s="71"/>
      <c r="OBT82" s="65"/>
      <c r="OBU82" s="69"/>
      <c r="OBV82" s="69"/>
      <c r="OBW82" s="70"/>
      <c r="OBX82" s="70"/>
      <c r="OBY82" s="70"/>
      <c r="OBZ82" s="71"/>
      <c r="OCB82" s="65"/>
      <c r="OCC82" s="69"/>
      <c r="OCD82" s="69"/>
      <c r="OCE82" s="70"/>
      <c r="OCF82" s="70"/>
      <c r="OCG82" s="70"/>
      <c r="OCH82" s="71"/>
      <c r="OCJ82" s="65"/>
      <c r="OCK82" s="69"/>
      <c r="OCL82" s="69"/>
      <c r="OCM82" s="70"/>
      <c r="OCN82" s="70"/>
      <c r="OCO82" s="70"/>
      <c r="OCP82" s="71"/>
      <c r="OCR82" s="65"/>
      <c r="OCS82" s="69"/>
      <c r="OCT82" s="69"/>
      <c r="OCU82" s="70"/>
      <c r="OCV82" s="70"/>
      <c r="OCW82" s="70"/>
      <c r="OCX82" s="71"/>
      <c r="OCZ82" s="65"/>
      <c r="ODA82" s="69"/>
      <c r="ODB82" s="69"/>
      <c r="ODC82" s="70"/>
      <c r="ODD82" s="70"/>
      <c r="ODE82" s="70"/>
      <c r="ODF82" s="71"/>
      <c r="ODH82" s="65"/>
      <c r="ODI82" s="69"/>
      <c r="ODJ82" s="69"/>
      <c r="ODK82" s="70"/>
      <c r="ODL82" s="70"/>
      <c r="ODM82" s="70"/>
      <c r="ODN82" s="71"/>
      <c r="ODP82" s="65"/>
      <c r="ODQ82" s="69"/>
      <c r="ODR82" s="69"/>
      <c r="ODS82" s="70"/>
      <c r="ODT82" s="70"/>
      <c r="ODU82" s="70"/>
      <c r="ODV82" s="71"/>
      <c r="ODX82" s="65"/>
      <c r="ODY82" s="69"/>
      <c r="ODZ82" s="69"/>
      <c r="OEA82" s="70"/>
      <c r="OEB82" s="70"/>
      <c r="OEC82" s="70"/>
      <c r="OED82" s="71"/>
      <c r="OEF82" s="65"/>
      <c r="OEG82" s="69"/>
      <c r="OEH82" s="69"/>
      <c r="OEI82" s="70"/>
      <c r="OEJ82" s="70"/>
      <c r="OEK82" s="70"/>
      <c r="OEL82" s="71"/>
      <c r="OEN82" s="65"/>
      <c r="OEO82" s="69"/>
      <c r="OEP82" s="69"/>
      <c r="OEQ82" s="70"/>
      <c r="OER82" s="70"/>
      <c r="OES82" s="70"/>
      <c r="OET82" s="71"/>
      <c r="OEV82" s="65"/>
      <c r="OEW82" s="69"/>
      <c r="OEX82" s="69"/>
      <c r="OEY82" s="70"/>
      <c r="OEZ82" s="70"/>
      <c r="OFA82" s="70"/>
      <c r="OFB82" s="71"/>
      <c r="OFD82" s="65"/>
      <c r="OFE82" s="69"/>
      <c r="OFF82" s="69"/>
      <c r="OFG82" s="70"/>
      <c r="OFH82" s="70"/>
      <c r="OFI82" s="70"/>
      <c r="OFJ82" s="71"/>
      <c r="OFL82" s="65"/>
      <c r="OFM82" s="69"/>
      <c r="OFN82" s="69"/>
      <c r="OFO82" s="70"/>
      <c r="OFP82" s="70"/>
      <c r="OFQ82" s="70"/>
      <c r="OFR82" s="71"/>
      <c r="OFT82" s="65"/>
      <c r="OFU82" s="69"/>
      <c r="OFV82" s="69"/>
      <c r="OFW82" s="70"/>
      <c r="OFX82" s="70"/>
      <c r="OFY82" s="70"/>
      <c r="OFZ82" s="71"/>
      <c r="OGB82" s="65"/>
      <c r="OGC82" s="69"/>
      <c r="OGD82" s="69"/>
      <c r="OGE82" s="70"/>
      <c r="OGF82" s="70"/>
      <c r="OGG82" s="70"/>
      <c r="OGH82" s="71"/>
      <c r="OGJ82" s="65"/>
      <c r="OGK82" s="69"/>
      <c r="OGL82" s="69"/>
      <c r="OGM82" s="70"/>
      <c r="OGN82" s="70"/>
      <c r="OGO82" s="70"/>
      <c r="OGP82" s="71"/>
      <c r="OGR82" s="65"/>
      <c r="OGS82" s="69"/>
      <c r="OGT82" s="69"/>
      <c r="OGU82" s="70"/>
      <c r="OGV82" s="70"/>
      <c r="OGW82" s="70"/>
      <c r="OGX82" s="71"/>
      <c r="OGZ82" s="65"/>
      <c r="OHA82" s="69"/>
      <c r="OHB82" s="69"/>
      <c r="OHC82" s="70"/>
      <c r="OHD82" s="70"/>
      <c r="OHE82" s="70"/>
      <c r="OHF82" s="71"/>
      <c r="OHH82" s="65"/>
      <c r="OHI82" s="69"/>
      <c r="OHJ82" s="69"/>
      <c r="OHK82" s="70"/>
      <c r="OHL82" s="70"/>
      <c r="OHM82" s="70"/>
      <c r="OHN82" s="71"/>
      <c r="OHP82" s="65"/>
      <c r="OHQ82" s="69"/>
      <c r="OHR82" s="69"/>
      <c r="OHS82" s="70"/>
      <c r="OHT82" s="70"/>
      <c r="OHU82" s="70"/>
      <c r="OHV82" s="71"/>
      <c r="OHX82" s="65"/>
      <c r="OHY82" s="69"/>
      <c r="OHZ82" s="69"/>
      <c r="OIA82" s="70"/>
      <c r="OIB82" s="70"/>
      <c r="OIC82" s="70"/>
      <c r="OID82" s="71"/>
      <c r="OIF82" s="65"/>
      <c r="OIG82" s="69"/>
      <c r="OIH82" s="69"/>
      <c r="OII82" s="70"/>
      <c r="OIJ82" s="70"/>
      <c r="OIK82" s="70"/>
      <c r="OIL82" s="71"/>
      <c r="OIN82" s="65"/>
      <c r="OIO82" s="69"/>
      <c r="OIP82" s="69"/>
      <c r="OIQ82" s="70"/>
      <c r="OIR82" s="70"/>
      <c r="OIS82" s="70"/>
      <c r="OIT82" s="71"/>
      <c r="OIV82" s="65"/>
      <c r="OIW82" s="69"/>
      <c r="OIX82" s="69"/>
      <c r="OIY82" s="70"/>
      <c r="OIZ82" s="70"/>
      <c r="OJA82" s="70"/>
      <c r="OJB82" s="71"/>
      <c r="OJD82" s="65"/>
      <c r="OJE82" s="69"/>
      <c r="OJF82" s="69"/>
      <c r="OJG82" s="70"/>
      <c r="OJH82" s="70"/>
      <c r="OJI82" s="70"/>
      <c r="OJJ82" s="71"/>
      <c r="OJL82" s="65"/>
      <c r="OJM82" s="69"/>
      <c r="OJN82" s="69"/>
      <c r="OJO82" s="70"/>
      <c r="OJP82" s="70"/>
      <c r="OJQ82" s="70"/>
      <c r="OJR82" s="71"/>
      <c r="OJT82" s="65"/>
      <c r="OJU82" s="69"/>
      <c r="OJV82" s="69"/>
      <c r="OJW82" s="70"/>
      <c r="OJX82" s="70"/>
      <c r="OJY82" s="70"/>
      <c r="OJZ82" s="71"/>
      <c r="OKB82" s="65"/>
      <c r="OKC82" s="69"/>
      <c r="OKD82" s="69"/>
      <c r="OKE82" s="70"/>
      <c r="OKF82" s="70"/>
      <c r="OKG82" s="70"/>
      <c r="OKH82" s="71"/>
      <c r="OKJ82" s="65"/>
      <c r="OKK82" s="69"/>
      <c r="OKL82" s="69"/>
      <c r="OKM82" s="70"/>
      <c r="OKN82" s="70"/>
      <c r="OKO82" s="70"/>
      <c r="OKP82" s="71"/>
      <c r="OKR82" s="65"/>
      <c r="OKS82" s="69"/>
      <c r="OKT82" s="69"/>
      <c r="OKU82" s="70"/>
      <c r="OKV82" s="70"/>
      <c r="OKW82" s="70"/>
      <c r="OKX82" s="71"/>
      <c r="OKZ82" s="65"/>
      <c r="OLA82" s="69"/>
      <c r="OLB82" s="69"/>
      <c r="OLC82" s="70"/>
      <c r="OLD82" s="70"/>
      <c r="OLE82" s="70"/>
      <c r="OLF82" s="71"/>
      <c r="OLH82" s="65"/>
      <c r="OLI82" s="69"/>
      <c r="OLJ82" s="69"/>
      <c r="OLK82" s="70"/>
      <c r="OLL82" s="70"/>
      <c r="OLM82" s="70"/>
      <c r="OLN82" s="71"/>
      <c r="OLP82" s="65"/>
      <c r="OLQ82" s="69"/>
      <c r="OLR82" s="69"/>
      <c r="OLS82" s="70"/>
      <c r="OLT82" s="70"/>
      <c r="OLU82" s="70"/>
      <c r="OLV82" s="71"/>
      <c r="OLX82" s="65"/>
      <c r="OLY82" s="69"/>
      <c r="OLZ82" s="69"/>
      <c r="OMA82" s="70"/>
      <c r="OMB82" s="70"/>
      <c r="OMC82" s="70"/>
      <c r="OMD82" s="71"/>
      <c r="OMF82" s="65"/>
      <c r="OMG82" s="69"/>
      <c r="OMH82" s="69"/>
      <c r="OMI82" s="70"/>
      <c r="OMJ82" s="70"/>
      <c r="OMK82" s="70"/>
      <c r="OML82" s="71"/>
      <c r="OMN82" s="65"/>
      <c r="OMO82" s="69"/>
      <c r="OMP82" s="69"/>
      <c r="OMQ82" s="70"/>
      <c r="OMR82" s="70"/>
      <c r="OMS82" s="70"/>
      <c r="OMT82" s="71"/>
      <c r="OMV82" s="65"/>
      <c r="OMW82" s="69"/>
      <c r="OMX82" s="69"/>
      <c r="OMY82" s="70"/>
      <c r="OMZ82" s="70"/>
      <c r="ONA82" s="70"/>
      <c r="ONB82" s="71"/>
      <c r="OND82" s="65"/>
      <c r="ONE82" s="69"/>
      <c r="ONF82" s="69"/>
      <c r="ONG82" s="70"/>
      <c r="ONH82" s="70"/>
      <c r="ONI82" s="70"/>
      <c r="ONJ82" s="71"/>
      <c r="ONL82" s="65"/>
      <c r="ONM82" s="69"/>
      <c r="ONN82" s="69"/>
      <c r="ONO82" s="70"/>
      <c r="ONP82" s="70"/>
      <c r="ONQ82" s="70"/>
      <c r="ONR82" s="71"/>
      <c r="ONT82" s="65"/>
      <c r="ONU82" s="69"/>
      <c r="ONV82" s="69"/>
      <c r="ONW82" s="70"/>
      <c r="ONX82" s="70"/>
      <c r="ONY82" s="70"/>
      <c r="ONZ82" s="71"/>
      <c r="OOB82" s="65"/>
      <c r="OOC82" s="69"/>
      <c r="OOD82" s="69"/>
      <c r="OOE82" s="70"/>
      <c r="OOF82" s="70"/>
      <c r="OOG82" s="70"/>
      <c r="OOH82" s="71"/>
      <c r="OOJ82" s="65"/>
      <c r="OOK82" s="69"/>
      <c r="OOL82" s="69"/>
      <c r="OOM82" s="70"/>
      <c r="OON82" s="70"/>
      <c r="OOO82" s="70"/>
      <c r="OOP82" s="71"/>
      <c r="OOR82" s="65"/>
      <c r="OOS82" s="69"/>
      <c r="OOT82" s="69"/>
      <c r="OOU82" s="70"/>
      <c r="OOV82" s="70"/>
      <c r="OOW82" s="70"/>
      <c r="OOX82" s="71"/>
      <c r="OOZ82" s="65"/>
      <c r="OPA82" s="69"/>
      <c r="OPB82" s="69"/>
      <c r="OPC82" s="70"/>
      <c r="OPD82" s="70"/>
      <c r="OPE82" s="70"/>
      <c r="OPF82" s="71"/>
      <c r="OPH82" s="65"/>
      <c r="OPI82" s="69"/>
      <c r="OPJ82" s="69"/>
      <c r="OPK82" s="70"/>
      <c r="OPL82" s="70"/>
      <c r="OPM82" s="70"/>
      <c r="OPN82" s="71"/>
      <c r="OPP82" s="65"/>
      <c r="OPQ82" s="69"/>
      <c r="OPR82" s="69"/>
      <c r="OPS82" s="70"/>
      <c r="OPT82" s="70"/>
      <c r="OPU82" s="70"/>
      <c r="OPV82" s="71"/>
      <c r="OPX82" s="65"/>
      <c r="OPY82" s="69"/>
      <c r="OPZ82" s="69"/>
      <c r="OQA82" s="70"/>
      <c r="OQB82" s="70"/>
      <c r="OQC82" s="70"/>
      <c r="OQD82" s="71"/>
      <c r="OQF82" s="65"/>
      <c r="OQG82" s="69"/>
      <c r="OQH82" s="69"/>
      <c r="OQI82" s="70"/>
      <c r="OQJ82" s="70"/>
      <c r="OQK82" s="70"/>
      <c r="OQL82" s="71"/>
      <c r="OQN82" s="65"/>
      <c r="OQO82" s="69"/>
      <c r="OQP82" s="69"/>
      <c r="OQQ82" s="70"/>
      <c r="OQR82" s="70"/>
      <c r="OQS82" s="70"/>
      <c r="OQT82" s="71"/>
      <c r="OQV82" s="65"/>
      <c r="OQW82" s="69"/>
      <c r="OQX82" s="69"/>
      <c r="OQY82" s="70"/>
      <c r="OQZ82" s="70"/>
      <c r="ORA82" s="70"/>
      <c r="ORB82" s="71"/>
      <c r="ORD82" s="65"/>
      <c r="ORE82" s="69"/>
      <c r="ORF82" s="69"/>
      <c r="ORG82" s="70"/>
      <c r="ORH82" s="70"/>
      <c r="ORI82" s="70"/>
      <c r="ORJ82" s="71"/>
      <c r="ORL82" s="65"/>
      <c r="ORM82" s="69"/>
      <c r="ORN82" s="69"/>
      <c r="ORO82" s="70"/>
      <c r="ORP82" s="70"/>
      <c r="ORQ82" s="70"/>
      <c r="ORR82" s="71"/>
      <c r="ORT82" s="65"/>
      <c r="ORU82" s="69"/>
      <c r="ORV82" s="69"/>
      <c r="ORW82" s="70"/>
      <c r="ORX82" s="70"/>
      <c r="ORY82" s="70"/>
      <c r="ORZ82" s="71"/>
      <c r="OSB82" s="65"/>
      <c r="OSC82" s="69"/>
      <c r="OSD82" s="69"/>
      <c r="OSE82" s="70"/>
      <c r="OSF82" s="70"/>
      <c r="OSG82" s="70"/>
      <c r="OSH82" s="71"/>
      <c r="OSJ82" s="65"/>
      <c r="OSK82" s="69"/>
      <c r="OSL82" s="69"/>
      <c r="OSM82" s="70"/>
      <c r="OSN82" s="70"/>
      <c r="OSO82" s="70"/>
      <c r="OSP82" s="71"/>
      <c r="OSR82" s="65"/>
      <c r="OSS82" s="69"/>
      <c r="OST82" s="69"/>
      <c r="OSU82" s="70"/>
      <c r="OSV82" s="70"/>
      <c r="OSW82" s="70"/>
      <c r="OSX82" s="71"/>
      <c r="OSZ82" s="65"/>
      <c r="OTA82" s="69"/>
      <c r="OTB82" s="69"/>
      <c r="OTC82" s="70"/>
      <c r="OTD82" s="70"/>
      <c r="OTE82" s="70"/>
      <c r="OTF82" s="71"/>
      <c r="OTH82" s="65"/>
      <c r="OTI82" s="69"/>
      <c r="OTJ82" s="69"/>
      <c r="OTK82" s="70"/>
      <c r="OTL82" s="70"/>
      <c r="OTM82" s="70"/>
      <c r="OTN82" s="71"/>
      <c r="OTP82" s="65"/>
      <c r="OTQ82" s="69"/>
      <c r="OTR82" s="69"/>
      <c r="OTS82" s="70"/>
      <c r="OTT82" s="70"/>
      <c r="OTU82" s="70"/>
      <c r="OTV82" s="71"/>
      <c r="OTX82" s="65"/>
      <c r="OTY82" s="69"/>
      <c r="OTZ82" s="69"/>
      <c r="OUA82" s="70"/>
      <c r="OUB82" s="70"/>
      <c r="OUC82" s="70"/>
      <c r="OUD82" s="71"/>
      <c r="OUF82" s="65"/>
      <c r="OUG82" s="69"/>
      <c r="OUH82" s="69"/>
      <c r="OUI82" s="70"/>
      <c r="OUJ82" s="70"/>
      <c r="OUK82" s="70"/>
      <c r="OUL82" s="71"/>
      <c r="OUN82" s="65"/>
      <c r="OUO82" s="69"/>
      <c r="OUP82" s="69"/>
      <c r="OUQ82" s="70"/>
      <c r="OUR82" s="70"/>
      <c r="OUS82" s="70"/>
      <c r="OUT82" s="71"/>
      <c r="OUV82" s="65"/>
      <c r="OUW82" s="69"/>
      <c r="OUX82" s="69"/>
      <c r="OUY82" s="70"/>
      <c r="OUZ82" s="70"/>
      <c r="OVA82" s="70"/>
      <c r="OVB82" s="71"/>
      <c r="OVD82" s="65"/>
      <c r="OVE82" s="69"/>
      <c r="OVF82" s="69"/>
      <c r="OVG82" s="70"/>
      <c r="OVH82" s="70"/>
      <c r="OVI82" s="70"/>
      <c r="OVJ82" s="71"/>
      <c r="OVL82" s="65"/>
      <c r="OVM82" s="69"/>
      <c r="OVN82" s="69"/>
      <c r="OVO82" s="70"/>
      <c r="OVP82" s="70"/>
      <c r="OVQ82" s="70"/>
      <c r="OVR82" s="71"/>
      <c r="OVT82" s="65"/>
      <c r="OVU82" s="69"/>
      <c r="OVV82" s="69"/>
      <c r="OVW82" s="70"/>
      <c r="OVX82" s="70"/>
      <c r="OVY82" s="70"/>
      <c r="OVZ82" s="71"/>
      <c r="OWB82" s="65"/>
      <c r="OWC82" s="69"/>
      <c r="OWD82" s="69"/>
      <c r="OWE82" s="70"/>
      <c r="OWF82" s="70"/>
      <c r="OWG82" s="70"/>
      <c r="OWH82" s="71"/>
      <c r="OWJ82" s="65"/>
      <c r="OWK82" s="69"/>
      <c r="OWL82" s="69"/>
      <c r="OWM82" s="70"/>
      <c r="OWN82" s="70"/>
      <c r="OWO82" s="70"/>
      <c r="OWP82" s="71"/>
      <c r="OWR82" s="65"/>
      <c r="OWS82" s="69"/>
      <c r="OWT82" s="69"/>
      <c r="OWU82" s="70"/>
      <c r="OWV82" s="70"/>
      <c r="OWW82" s="70"/>
      <c r="OWX82" s="71"/>
      <c r="OWZ82" s="65"/>
      <c r="OXA82" s="69"/>
      <c r="OXB82" s="69"/>
      <c r="OXC82" s="70"/>
      <c r="OXD82" s="70"/>
      <c r="OXE82" s="70"/>
      <c r="OXF82" s="71"/>
      <c r="OXH82" s="65"/>
      <c r="OXI82" s="69"/>
      <c r="OXJ82" s="69"/>
      <c r="OXK82" s="70"/>
      <c r="OXL82" s="70"/>
      <c r="OXM82" s="70"/>
      <c r="OXN82" s="71"/>
      <c r="OXP82" s="65"/>
      <c r="OXQ82" s="69"/>
      <c r="OXR82" s="69"/>
      <c r="OXS82" s="70"/>
      <c r="OXT82" s="70"/>
      <c r="OXU82" s="70"/>
      <c r="OXV82" s="71"/>
      <c r="OXX82" s="65"/>
      <c r="OXY82" s="69"/>
      <c r="OXZ82" s="69"/>
      <c r="OYA82" s="70"/>
      <c r="OYB82" s="70"/>
      <c r="OYC82" s="70"/>
      <c r="OYD82" s="71"/>
      <c r="OYF82" s="65"/>
      <c r="OYG82" s="69"/>
      <c r="OYH82" s="69"/>
      <c r="OYI82" s="70"/>
      <c r="OYJ82" s="70"/>
      <c r="OYK82" s="70"/>
      <c r="OYL82" s="71"/>
      <c r="OYN82" s="65"/>
      <c r="OYO82" s="69"/>
      <c r="OYP82" s="69"/>
      <c r="OYQ82" s="70"/>
      <c r="OYR82" s="70"/>
      <c r="OYS82" s="70"/>
      <c r="OYT82" s="71"/>
      <c r="OYV82" s="65"/>
      <c r="OYW82" s="69"/>
      <c r="OYX82" s="69"/>
      <c r="OYY82" s="70"/>
      <c r="OYZ82" s="70"/>
      <c r="OZA82" s="70"/>
      <c r="OZB82" s="71"/>
      <c r="OZD82" s="65"/>
      <c r="OZE82" s="69"/>
      <c r="OZF82" s="69"/>
      <c r="OZG82" s="70"/>
      <c r="OZH82" s="70"/>
      <c r="OZI82" s="70"/>
      <c r="OZJ82" s="71"/>
      <c r="OZL82" s="65"/>
      <c r="OZM82" s="69"/>
      <c r="OZN82" s="69"/>
      <c r="OZO82" s="70"/>
      <c r="OZP82" s="70"/>
      <c r="OZQ82" s="70"/>
      <c r="OZR82" s="71"/>
      <c r="OZT82" s="65"/>
      <c r="OZU82" s="69"/>
      <c r="OZV82" s="69"/>
      <c r="OZW82" s="70"/>
      <c r="OZX82" s="70"/>
      <c r="OZY82" s="70"/>
      <c r="OZZ82" s="71"/>
      <c r="PAB82" s="65"/>
      <c r="PAC82" s="69"/>
      <c r="PAD82" s="69"/>
      <c r="PAE82" s="70"/>
      <c r="PAF82" s="70"/>
      <c r="PAG82" s="70"/>
      <c r="PAH82" s="71"/>
      <c r="PAJ82" s="65"/>
      <c r="PAK82" s="69"/>
      <c r="PAL82" s="69"/>
      <c r="PAM82" s="70"/>
      <c r="PAN82" s="70"/>
      <c r="PAO82" s="70"/>
      <c r="PAP82" s="71"/>
      <c r="PAR82" s="65"/>
      <c r="PAS82" s="69"/>
      <c r="PAT82" s="69"/>
      <c r="PAU82" s="70"/>
      <c r="PAV82" s="70"/>
      <c r="PAW82" s="70"/>
      <c r="PAX82" s="71"/>
      <c r="PAZ82" s="65"/>
      <c r="PBA82" s="69"/>
      <c r="PBB82" s="69"/>
      <c r="PBC82" s="70"/>
      <c r="PBD82" s="70"/>
      <c r="PBE82" s="70"/>
      <c r="PBF82" s="71"/>
      <c r="PBH82" s="65"/>
      <c r="PBI82" s="69"/>
      <c r="PBJ82" s="69"/>
      <c r="PBK82" s="70"/>
      <c r="PBL82" s="70"/>
      <c r="PBM82" s="70"/>
      <c r="PBN82" s="71"/>
      <c r="PBP82" s="65"/>
      <c r="PBQ82" s="69"/>
      <c r="PBR82" s="69"/>
      <c r="PBS82" s="70"/>
      <c r="PBT82" s="70"/>
      <c r="PBU82" s="70"/>
      <c r="PBV82" s="71"/>
      <c r="PBX82" s="65"/>
      <c r="PBY82" s="69"/>
      <c r="PBZ82" s="69"/>
      <c r="PCA82" s="70"/>
      <c r="PCB82" s="70"/>
      <c r="PCC82" s="70"/>
      <c r="PCD82" s="71"/>
      <c r="PCF82" s="65"/>
      <c r="PCG82" s="69"/>
      <c r="PCH82" s="69"/>
      <c r="PCI82" s="70"/>
      <c r="PCJ82" s="70"/>
      <c r="PCK82" s="70"/>
      <c r="PCL82" s="71"/>
      <c r="PCN82" s="65"/>
      <c r="PCO82" s="69"/>
      <c r="PCP82" s="69"/>
      <c r="PCQ82" s="70"/>
      <c r="PCR82" s="70"/>
      <c r="PCS82" s="70"/>
      <c r="PCT82" s="71"/>
      <c r="PCV82" s="65"/>
      <c r="PCW82" s="69"/>
      <c r="PCX82" s="69"/>
      <c r="PCY82" s="70"/>
      <c r="PCZ82" s="70"/>
      <c r="PDA82" s="70"/>
      <c r="PDB82" s="71"/>
      <c r="PDD82" s="65"/>
      <c r="PDE82" s="69"/>
      <c r="PDF82" s="69"/>
      <c r="PDG82" s="70"/>
      <c r="PDH82" s="70"/>
      <c r="PDI82" s="70"/>
      <c r="PDJ82" s="71"/>
      <c r="PDL82" s="65"/>
      <c r="PDM82" s="69"/>
      <c r="PDN82" s="69"/>
      <c r="PDO82" s="70"/>
      <c r="PDP82" s="70"/>
      <c r="PDQ82" s="70"/>
      <c r="PDR82" s="71"/>
      <c r="PDT82" s="65"/>
      <c r="PDU82" s="69"/>
      <c r="PDV82" s="69"/>
      <c r="PDW82" s="70"/>
      <c r="PDX82" s="70"/>
      <c r="PDY82" s="70"/>
      <c r="PDZ82" s="71"/>
      <c r="PEB82" s="65"/>
      <c r="PEC82" s="69"/>
      <c r="PED82" s="69"/>
      <c r="PEE82" s="70"/>
      <c r="PEF82" s="70"/>
      <c r="PEG82" s="70"/>
      <c r="PEH82" s="71"/>
      <c r="PEJ82" s="65"/>
      <c r="PEK82" s="69"/>
      <c r="PEL82" s="69"/>
      <c r="PEM82" s="70"/>
      <c r="PEN82" s="70"/>
      <c r="PEO82" s="70"/>
      <c r="PEP82" s="71"/>
      <c r="PER82" s="65"/>
      <c r="PES82" s="69"/>
      <c r="PET82" s="69"/>
      <c r="PEU82" s="70"/>
      <c r="PEV82" s="70"/>
      <c r="PEW82" s="70"/>
      <c r="PEX82" s="71"/>
      <c r="PEZ82" s="65"/>
      <c r="PFA82" s="69"/>
      <c r="PFB82" s="69"/>
      <c r="PFC82" s="70"/>
      <c r="PFD82" s="70"/>
      <c r="PFE82" s="70"/>
      <c r="PFF82" s="71"/>
      <c r="PFH82" s="65"/>
      <c r="PFI82" s="69"/>
      <c r="PFJ82" s="69"/>
      <c r="PFK82" s="70"/>
      <c r="PFL82" s="70"/>
      <c r="PFM82" s="70"/>
      <c r="PFN82" s="71"/>
      <c r="PFP82" s="65"/>
      <c r="PFQ82" s="69"/>
      <c r="PFR82" s="69"/>
      <c r="PFS82" s="70"/>
      <c r="PFT82" s="70"/>
      <c r="PFU82" s="70"/>
      <c r="PFV82" s="71"/>
      <c r="PFX82" s="65"/>
      <c r="PFY82" s="69"/>
      <c r="PFZ82" s="69"/>
      <c r="PGA82" s="70"/>
      <c r="PGB82" s="70"/>
      <c r="PGC82" s="70"/>
      <c r="PGD82" s="71"/>
      <c r="PGF82" s="65"/>
      <c r="PGG82" s="69"/>
      <c r="PGH82" s="69"/>
      <c r="PGI82" s="70"/>
      <c r="PGJ82" s="70"/>
      <c r="PGK82" s="70"/>
      <c r="PGL82" s="71"/>
      <c r="PGN82" s="65"/>
      <c r="PGO82" s="69"/>
      <c r="PGP82" s="69"/>
      <c r="PGQ82" s="70"/>
      <c r="PGR82" s="70"/>
      <c r="PGS82" s="70"/>
      <c r="PGT82" s="71"/>
      <c r="PGV82" s="65"/>
      <c r="PGW82" s="69"/>
      <c r="PGX82" s="69"/>
      <c r="PGY82" s="70"/>
      <c r="PGZ82" s="70"/>
      <c r="PHA82" s="70"/>
      <c r="PHB82" s="71"/>
      <c r="PHD82" s="65"/>
      <c r="PHE82" s="69"/>
      <c r="PHF82" s="69"/>
      <c r="PHG82" s="70"/>
      <c r="PHH82" s="70"/>
      <c r="PHI82" s="70"/>
      <c r="PHJ82" s="71"/>
      <c r="PHL82" s="65"/>
      <c r="PHM82" s="69"/>
      <c r="PHN82" s="69"/>
      <c r="PHO82" s="70"/>
      <c r="PHP82" s="70"/>
      <c r="PHQ82" s="70"/>
      <c r="PHR82" s="71"/>
      <c r="PHT82" s="65"/>
      <c r="PHU82" s="69"/>
      <c r="PHV82" s="69"/>
      <c r="PHW82" s="70"/>
      <c r="PHX82" s="70"/>
      <c r="PHY82" s="70"/>
      <c r="PHZ82" s="71"/>
      <c r="PIB82" s="65"/>
      <c r="PIC82" s="69"/>
      <c r="PID82" s="69"/>
      <c r="PIE82" s="70"/>
      <c r="PIF82" s="70"/>
      <c r="PIG82" s="70"/>
      <c r="PIH82" s="71"/>
      <c r="PIJ82" s="65"/>
      <c r="PIK82" s="69"/>
      <c r="PIL82" s="69"/>
      <c r="PIM82" s="70"/>
      <c r="PIN82" s="70"/>
      <c r="PIO82" s="70"/>
      <c r="PIP82" s="71"/>
      <c r="PIR82" s="65"/>
      <c r="PIS82" s="69"/>
      <c r="PIT82" s="69"/>
      <c r="PIU82" s="70"/>
      <c r="PIV82" s="70"/>
      <c r="PIW82" s="70"/>
      <c r="PIX82" s="71"/>
      <c r="PIZ82" s="65"/>
      <c r="PJA82" s="69"/>
      <c r="PJB82" s="69"/>
      <c r="PJC82" s="70"/>
      <c r="PJD82" s="70"/>
      <c r="PJE82" s="70"/>
      <c r="PJF82" s="71"/>
      <c r="PJH82" s="65"/>
      <c r="PJI82" s="69"/>
      <c r="PJJ82" s="69"/>
      <c r="PJK82" s="70"/>
      <c r="PJL82" s="70"/>
      <c r="PJM82" s="70"/>
      <c r="PJN82" s="71"/>
      <c r="PJP82" s="65"/>
      <c r="PJQ82" s="69"/>
      <c r="PJR82" s="69"/>
      <c r="PJS82" s="70"/>
      <c r="PJT82" s="70"/>
      <c r="PJU82" s="70"/>
      <c r="PJV82" s="71"/>
      <c r="PJX82" s="65"/>
      <c r="PJY82" s="69"/>
      <c r="PJZ82" s="69"/>
      <c r="PKA82" s="70"/>
      <c r="PKB82" s="70"/>
      <c r="PKC82" s="70"/>
      <c r="PKD82" s="71"/>
      <c r="PKF82" s="65"/>
      <c r="PKG82" s="69"/>
      <c r="PKH82" s="69"/>
      <c r="PKI82" s="70"/>
      <c r="PKJ82" s="70"/>
      <c r="PKK82" s="70"/>
      <c r="PKL82" s="71"/>
      <c r="PKN82" s="65"/>
      <c r="PKO82" s="69"/>
      <c r="PKP82" s="69"/>
      <c r="PKQ82" s="70"/>
      <c r="PKR82" s="70"/>
      <c r="PKS82" s="70"/>
      <c r="PKT82" s="71"/>
      <c r="PKV82" s="65"/>
      <c r="PKW82" s="69"/>
      <c r="PKX82" s="69"/>
      <c r="PKY82" s="70"/>
      <c r="PKZ82" s="70"/>
      <c r="PLA82" s="70"/>
      <c r="PLB82" s="71"/>
      <c r="PLD82" s="65"/>
      <c r="PLE82" s="69"/>
      <c r="PLF82" s="69"/>
      <c r="PLG82" s="70"/>
      <c r="PLH82" s="70"/>
      <c r="PLI82" s="70"/>
      <c r="PLJ82" s="71"/>
      <c r="PLL82" s="65"/>
      <c r="PLM82" s="69"/>
      <c r="PLN82" s="69"/>
      <c r="PLO82" s="70"/>
      <c r="PLP82" s="70"/>
      <c r="PLQ82" s="70"/>
      <c r="PLR82" s="71"/>
      <c r="PLT82" s="65"/>
      <c r="PLU82" s="69"/>
      <c r="PLV82" s="69"/>
      <c r="PLW82" s="70"/>
      <c r="PLX82" s="70"/>
      <c r="PLY82" s="70"/>
      <c r="PLZ82" s="71"/>
      <c r="PMB82" s="65"/>
      <c r="PMC82" s="69"/>
      <c r="PMD82" s="69"/>
      <c r="PME82" s="70"/>
      <c r="PMF82" s="70"/>
      <c r="PMG82" s="70"/>
      <c r="PMH82" s="71"/>
      <c r="PMJ82" s="65"/>
      <c r="PMK82" s="69"/>
      <c r="PML82" s="69"/>
      <c r="PMM82" s="70"/>
      <c r="PMN82" s="70"/>
      <c r="PMO82" s="70"/>
      <c r="PMP82" s="71"/>
      <c r="PMR82" s="65"/>
      <c r="PMS82" s="69"/>
      <c r="PMT82" s="69"/>
      <c r="PMU82" s="70"/>
      <c r="PMV82" s="70"/>
      <c r="PMW82" s="70"/>
      <c r="PMX82" s="71"/>
      <c r="PMZ82" s="65"/>
      <c r="PNA82" s="69"/>
      <c r="PNB82" s="69"/>
      <c r="PNC82" s="70"/>
      <c r="PND82" s="70"/>
      <c r="PNE82" s="70"/>
      <c r="PNF82" s="71"/>
      <c r="PNH82" s="65"/>
      <c r="PNI82" s="69"/>
      <c r="PNJ82" s="69"/>
      <c r="PNK82" s="70"/>
      <c r="PNL82" s="70"/>
      <c r="PNM82" s="70"/>
      <c r="PNN82" s="71"/>
      <c r="PNP82" s="65"/>
      <c r="PNQ82" s="69"/>
      <c r="PNR82" s="69"/>
      <c r="PNS82" s="70"/>
      <c r="PNT82" s="70"/>
      <c r="PNU82" s="70"/>
      <c r="PNV82" s="71"/>
      <c r="PNX82" s="65"/>
      <c r="PNY82" s="69"/>
      <c r="PNZ82" s="69"/>
      <c r="POA82" s="70"/>
      <c r="POB82" s="70"/>
      <c r="POC82" s="70"/>
      <c r="POD82" s="71"/>
      <c r="POF82" s="65"/>
      <c r="POG82" s="69"/>
      <c r="POH82" s="69"/>
      <c r="POI82" s="70"/>
      <c r="POJ82" s="70"/>
      <c r="POK82" s="70"/>
      <c r="POL82" s="71"/>
      <c r="PON82" s="65"/>
      <c r="POO82" s="69"/>
      <c r="POP82" s="69"/>
      <c r="POQ82" s="70"/>
      <c r="POR82" s="70"/>
      <c r="POS82" s="70"/>
      <c r="POT82" s="71"/>
      <c r="POV82" s="65"/>
      <c r="POW82" s="69"/>
      <c r="POX82" s="69"/>
      <c r="POY82" s="70"/>
      <c r="POZ82" s="70"/>
      <c r="PPA82" s="70"/>
      <c r="PPB82" s="71"/>
      <c r="PPD82" s="65"/>
      <c r="PPE82" s="69"/>
      <c r="PPF82" s="69"/>
      <c r="PPG82" s="70"/>
      <c r="PPH82" s="70"/>
      <c r="PPI82" s="70"/>
      <c r="PPJ82" s="71"/>
      <c r="PPL82" s="65"/>
      <c r="PPM82" s="69"/>
      <c r="PPN82" s="69"/>
      <c r="PPO82" s="70"/>
      <c r="PPP82" s="70"/>
      <c r="PPQ82" s="70"/>
      <c r="PPR82" s="71"/>
      <c r="PPT82" s="65"/>
      <c r="PPU82" s="69"/>
      <c r="PPV82" s="69"/>
      <c r="PPW82" s="70"/>
      <c r="PPX82" s="70"/>
      <c r="PPY82" s="70"/>
      <c r="PPZ82" s="71"/>
      <c r="PQB82" s="65"/>
      <c r="PQC82" s="69"/>
      <c r="PQD82" s="69"/>
      <c r="PQE82" s="70"/>
      <c r="PQF82" s="70"/>
      <c r="PQG82" s="70"/>
      <c r="PQH82" s="71"/>
      <c r="PQJ82" s="65"/>
      <c r="PQK82" s="69"/>
      <c r="PQL82" s="69"/>
      <c r="PQM82" s="70"/>
      <c r="PQN82" s="70"/>
      <c r="PQO82" s="70"/>
      <c r="PQP82" s="71"/>
      <c r="PQR82" s="65"/>
      <c r="PQS82" s="69"/>
      <c r="PQT82" s="69"/>
      <c r="PQU82" s="70"/>
      <c r="PQV82" s="70"/>
      <c r="PQW82" s="70"/>
      <c r="PQX82" s="71"/>
      <c r="PQZ82" s="65"/>
      <c r="PRA82" s="69"/>
      <c r="PRB82" s="69"/>
      <c r="PRC82" s="70"/>
      <c r="PRD82" s="70"/>
      <c r="PRE82" s="70"/>
      <c r="PRF82" s="71"/>
      <c r="PRH82" s="65"/>
      <c r="PRI82" s="69"/>
      <c r="PRJ82" s="69"/>
      <c r="PRK82" s="70"/>
      <c r="PRL82" s="70"/>
      <c r="PRM82" s="70"/>
      <c r="PRN82" s="71"/>
      <c r="PRP82" s="65"/>
      <c r="PRQ82" s="69"/>
      <c r="PRR82" s="69"/>
      <c r="PRS82" s="70"/>
      <c r="PRT82" s="70"/>
      <c r="PRU82" s="70"/>
      <c r="PRV82" s="71"/>
      <c r="PRX82" s="65"/>
      <c r="PRY82" s="69"/>
      <c r="PRZ82" s="69"/>
      <c r="PSA82" s="70"/>
      <c r="PSB82" s="70"/>
      <c r="PSC82" s="70"/>
      <c r="PSD82" s="71"/>
      <c r="PSF82" s="65"/>
      <c r="PSG82" s="69"/>
      <c r="PSH82" s="69"/>
      <c r="PSI82" s="70"/>
      <c r="PSJ82" s="70"/>
      <c r="PSK82" s="70"/>
      <c r="PSL82" s="71"/>
      <c r="PSN82" s="65"/>
      <c r="PSO82" s="69"/>
      <c r="PSP82" s="69"/>
      <c r="PSQ82" s="70"/>
      <c r="PSR82" s="70"/>
      <c r="PSS82" s="70"/>
      <c r="PST82" s="71"/>
      <c r="PSV82" s="65"/>
      <c r="PSW82" s="69"/>
      <c r="PSX82" s="69"/>
      <c r="PSY82" s="70"/>
      <c r="PSZ82" s="70"/>
      <c r="PTA82" s="70"/>
      <c r="PTB82" s="71"/>
      <c r="PTD82" s="65"/>
      <c r="PTE82" s="69"/>
      <c r="PTF82" s="69"/>
      <c r="PTG82" s="70"/>
      <c r="PTH82" s="70"/>
      <c r="PTI82" s="70"/>
      <c r="PTJ82" s="71"/>
      <c r="PTL82" s="65"/>
      <c r="PTM82" s="69"/>
      <c r="PTN82" s="69"/>
      <c r="PTO82" s="70"/>
      <c r="PTP82" s="70"/>
      <c r="PTQ82" s="70"/>
      <c r="PTR82" s="71"/>
      <c r="PTT82" s="65"/>
      <c r="PTU82" s="69"/>
      <c r="PTV82" s="69"/>
      <c r="PTW82" s="70"/>
      <c r="PTX82" s="70"/>
      <c r="PTY82" s="70"/>
      <c r="PTZ82" s="71"/>
      <c r="PUB82" s="65"/>
      <c r="PUC82" s="69"/>
      <c r="PUD82" s="69"/>
      <c r="PUE82" s="70"/>
      <c r="PUF82" s="70"/>
      <c r="PUG82" s="70"/>
      <c r="PUH82" s="71"/>
      <c r="PUJ82" s="65"/>
      <c r="PUK82" s="69"/>
      <c r="PUL82" s="69"/>
      <c r="PUM82" s="70"/>
      <c r="PUN82" s="70"/>
      <c r="PUO82" s="70"/>
      <c r="PUP82" s="71"/>
      <c r="PUR82" s="65"/>
      <c r="PUS82" s="69"/>
      <c r="PUT82" s="69"/>
      <c r="PUU82" s="70"/>
      <c r="PUV82" s="70"/>
      <c r="PUW82" s="70"/>
      <c r="PUX82" s="71"/>
      <c r="PUZ82" s="65"/>
      <c r="PVA82" s="69"/>
      <c r="PVB82" s="69"/>
      <c r="PVC82" s="70"/>
      <c r="PVD82" s="70"/>
      <c r="PVE82" s="70"/>
      <c r="PVF82" s="71"/>
      <c r="PVH82" s="65"/>
      <c r="PVI82" s="69"/>
      <c r="PVJ82" s="69"/>
      <c r="PVK82" s="70"/>
      <c r="PVL82" s="70"/>
      <c r="PVM82" s="70"/>
      <c r="PVN82" s="71"/>
      <c r="PVP82" s="65"/>
      <c r="PVQ82" s="69"/>
      <c r="PVR82" s="69"/>
      <c r="PVS82" s="70"/>
      <c r="PVT82" s="70"/>
      <c r="PVU82" s="70"/>
      <c r="PVV82" s="71"/>
      <c r="PVX82" s="65"/>
      <c r="PVY82" s="69"/>
      <c r="PVZ82" s="69"/>
      <c r="PWA82" s="70"/>
      <c r="PWB82" s="70"/>
      <c r="PWC82" s="70"/>
      <c r="PWD82" s="71"/>
      <c r="PWF82" s="65"/>
      <c r="PWG82" s="69"/>
      <c r="PWH82" s="69"/>
      <c r="PWI82" s="70"/>
      <c r="PWJ82" s="70"/>
      <c r="PWK82" s="70"/>
      <c r="PWL82" s="71"/>
      <c r="PWN82" s="65"/>
      <c r="PWO82" s="69"/>
      <c r="PWP82" s="69"/>
      <c r="PWQ82" s="70"/>
      <c r="PWR82" s="70"/>
      <c r="PWS82" s="70"/>
      <c r="PWT82" s="71"/>
      <c r="PWV82" s="65"/>
      <c r="PWW82" s="69"/>
      <c r="PWX82" s="69"/>
      <c r="PWY82" s="70"/>
      <c r="PWZ82" s="70"/>
      <c r="PXA82" s="70"/>
      <c r="PXB82" s="71"/>
      <c r="PXD82" s="65"/>
      <c r="PXE82" s="69"/>
      <c r="PXF82" s="69"/>
      <c r="PXG82" s="70"/>
      <c r="PXH82" s="70"/>
      <c r="PXI82" s="70"/>
      <c r="PXJ82" s="71"/>
      <c r="PXL82" s="65"/>
      <c r="PXM82" s="69"/>
      <c r="PXN82" s="69"/>
      <c r="PXO82" s="70"/>
      <c r="PXP82" s="70"/>
      <c r="PXQ82" s="70"/>
      <c r="PXR82" s="71"/>
      <c r="PXT82" s="65"/>
      <c r="PXU82" s="69"/>
      <c r="PXV82" s="69"/>
      <c r="PXW82" s="70"/>
      <c r="PXX82" s="70"/>
      <c r="PXY82" s="70"/>
      <c r="PXZ82" s="71"/>
      <c r="PYB82" s="65"/>
      <c r="PYC82" s="69"/>
      <c r="PYD82" s="69"/>
      <c r="PYE82" s="70"/>
      <c r="PYF82" s="70"/>
      <c r="PYG82" s="70"/>
      <c r="PYH82" s="71"/>
      <c r="PYJ82" s="65"/>
      <c r="PYK82" s="69"/>
      <c r="PYL82" s="69"/>
      <c r="PYM82" s="70"/>
      <c r="PYN82" s="70"/>
      <c r="PYO82" s="70"/>
      <c r="PYP82" s="71"/>
      <c r="PYR82" s="65"/>
      <c r="PYS82" s="69"/>
      <c r="PYT82" s="69"/>
      <c r="PYU82" s="70"/>
      <c r="PYV82" s="70"/>
      <c r="PYW82" s="70"/>
      <c r="PYX82" s="71"/>
      <c r="PYZ82" s="65"/>
      <c r="PZA82" s="69"/>
      <c r="PZB82" s="69"/>
      <c r="PZC82" s="70"/>
      <c r="PZD82" s="70"/>
      <c r="PZE82" s="70"/>
      <c r="PZF82" s="71"/>
      <c r="PZH82" s="65"/>
      <c r="PZI82" s="69"/>
      <c r="PZJ82" s="69"/>
      <c r="PZK82" s="70"/>
      <c r="PZL82" s="70"/>
      <c r="PZM82" s="70"/>
      <c r="PZN82" s="71"/>
      <c r="PZP82" s="65"/>
      <c r="PZQ82" s="69"/>
      <c r="PZR82" s="69"/>
      <c r="PZS82" s="70"/>
      <c r="PZT82" s="70"/>
      <c r="PZU82" s="70"/>
      <c r="PZV82" s="71"/>
      <c r="PZX82" s="65"/>
      <c r="PZY82" s="69"/>
      <c r="PZZ82" s="69"/>
      <c r="QAA82" s="70"/>
      <c r="QAB82" s="70"/>
      <c r="QAC82" s="70"/>
      <c r="QAD82" s="71"/>
      <c r="QAF82" s="65"/>
      <c r="QAG82" s="69"/>
      <c r="QAH82" s="69"/>
      <c r="QAI82" s="70"/>
      <c r="QAJ82" s="70"/>
      <c r="QAK82" s="70"/>
      <c r="QAL82" s="71"/>
      <c r="QAN82" s="65"/>
      <c r="QAO82" s="69"/>
      <c r="QAP82" s="69"/>
      <c r="QAQ82" s="70"/>
      <c r="QAR82" s="70"/>
      <c r="QAS82" s="70"/>
      <c r="QAT82" s="71"/>
      <c r="QAV82" s="65"/>
      <c r="QAW82" s="69"/>
      <c r="QAX82" s="69"/>
      <c r="QAY82" s="70"/>
      <c r="QAZ82" s="70"/>
      <c r="QBA82" s="70"/>
      <c r="QBB82" s="71"/>
      <c r="QBD82" s="65"/>
      <c r="QBE82" s="69"/>
      <c r="QBF82" s="69"/>
      <c r="QBG82" s="70"/>
      <c r="QBH82" s="70"/>
      <c r="QBI82" s="70"/>
      <c r="QBJ82" s="71"/>
      <c r="QBL82" s="65"/>
      <c r="QBM82" s="69"/>
      <c r="QBN82" s="69"/>
      <c r="QBO82" s="70"/>
      <c r="QBP82" s="70"/>
      <c r="QBQ82" s="70"/>
      <c r="QBR82" s="71"/>
      <c r="QBT82" s="65"/>
      <c r="QBU82" s="69"/>
      <c r="QBV82" s="69"/>
      <c r="QBW82" s="70"/>
      <c r="QBX82" s="70"/>
      <c r="QBY82" s="70"/>
      <c r="QBZ82" s="71"/>
      <c r="QCB82" s="65"/>
      <c r="QCC82" s="69"/>
      <c r="QCD82" s="69"/>
      <c r="QCE82" s="70"/>
      <c r="QCF82" s="70"/>
      <c r="QCG82" s="70"/>
      <c r="QCH82" s="71"/>
      <c r="QCJ82" s="65"/>
      <c r="QCK82" s="69"/>
      <c r="QCL82" s="69"/>
      <c r="QCM82" s="70"/>
      <c r="QCN82" s="70"/>
      <c r="QCO82" s="70"/>
      <c r="QCP82" s="71"/>
      <c r="QCR82" s="65"/>
      <c r="QCS82" s="69"/>
      <c r="QCT82" s="69"/>
      <c r="QCU82" s="70"/>
      <c r="QCV82" s="70"/>
      <c r="QCW82" s="70"/>
      <c r="QCX82" s="71"/>
      <c r="QCZ82" s="65"/>
      <c r="QDA82" s="69"/>
      <c r="QDB82" s="69"/>
      <c r="QDC82" s="70"/>
      <c r="QDD82" s="70"/>
      <c r="QDE82" s="70"/>
      <c r="QDF82" s="71"/>
      <c r="QDH82" s="65"/>
      <c r="QDI82" s="69"/>
      <c r="QDJ82" s="69"/>
      <c r="QDK82" s="70"/>
      <c r="QDL82" s="70"/>
      <c r="QDM82" s="70"/>
      <c r="QDN82" s="71"/>
      <c r="QDP82" s="65"/>
      <c r="QDQ82" s="69"/>
      <c r="QDR82" s="69"/>
      <c r="QDS82" s="70"/>
      <c r="QDT82" s="70"/>
      <c r="QDU82" s="70"/>
      <c r="QDV82" s="71"/>
      <c r="QDX82" s="65"/>
      <c r="QDY82" s="69"/>
      <c r="QDZ82" s="69"/>
      <c r="QEA82" s="70"/>
      <c r="QEB82" s="70"/>
      <c r="QEC82" s="70"/>
      <c r="QED82" s="71"/>
      <c r="QEF82" s="65"/>
      <c r="QEG82" s="69"/>
      <c r="QEH82" s="69"/>
      <c r="QEI82" s="70"/>
      <c r="QEJ82" s="70"/>
      <c r="QEK82" s="70"/>
      <c r="QEL82" s="71"/>
      <c r="QEN82" s="65"/>
      <c r="QEO82" s="69"/>
      <c r="QEP82" s="69"/>
      <c r="QEQ82" s="70"/>
      <c r="QER82" s="70"/>
      <c r="QES82" s="70"/>
      <c r="QET82" s="71"/>
      <c r="QEV82" s="65"/>
      <c r="QEW82" s="69"/>
      <c r="QEX82" s="69"/>
      <c r="QEY82" s="70"/>
      <c r="QEZ82" s="70"/>
      <c r="QFA82" s="70"/>
      <c r="QFB82" s="71"/>
      <c r="QFD82" s="65"/>
      <c r="QFE82" s="69"/>
      <c r="QFF82" s="69"/>
      <c r="QFG82" s="70"/>
      <c r="QFH82" s="70"/>
      <c r="QFI82" s="70"/>
      <c r="QFJ82" s="71"/>
      <c r="QFL82" s="65"/>
      <c r="QFM82" s="69"/>
      <c r="QFN82" s="69"/>
      <c r="QFO82" s="70"/>
      <c r="QFP82" s="70"/>
      <c r="QFQ82" s="70"/>
      <c r="QFR82" s="71"/>
      <c r="QFT82" s="65"/>
      <c r="QFU82" s="69"/>
      <c r="QFV82" s="69"/>
      <c r="QFW82" s="70"/>
      <c r="QFX82" s="70"/>
      <c r="QFY82" s="70"/>
      <c r="QFZ82" s="71"/>
      <c r="QGB82" s="65"/>
      <c r="QGC82" s="69"/>
      <c r="QGD82" s="69"/>
      <c r="QGE82" s="70"/>
      <c r="QGF82" s="70"/>
      <c r="QGG82" s="70"/>
      <c r="QGH82" s="71"/>
      <c r="QGJ82" s="65"/>
      <c r="QGK82" s="69"/>
      <c r="QGL82" s="69"/>
      <c r="QGM82" s="70"/>
      <c r="QGN82" s="70"/>
      <c r="QGO82" s="70"/>
      <c r="QGP82" s="71"/>
      <c r="QGR82" s="65"/>
      <c r="QGS82" s="69"/>
      <c r="QGT82" s="69"/>
      <c r="QGU82" s="70"/>
      <c r="QGV82" s="70"/>
      <c r="QGW82" s="70"/>
      <c r="QGX82" s="71"/>
      <c r="QGZ82" s="65"/>
      <c r="QHA82" s="69"/>
      <c r="QHB82" s="69"/>
      <c r="QHC82" s="70"/>
      <c r="QHD82" s="70"/>
      <c r="QHE82" s="70"/>
      <c r="QHF82" s="71"/>
      <c r="QHH82" s="65"/>
      <c r="QHI82" s="69"/>
      <c r="QHJ82" s="69"/>
      <c r="QHK82" s="70"/>
      <c r="QHL82" s="70"/>
      <c r="QHM82" s="70"/>
      <c r="QHN82" s="71"/>
      <c r="QHP82" s="65"/>
      <c r="QHQ82" s="69"/>
      <c r="QHR82" s="69"/>
      <c r="QHS82" s="70"/>
      <c r="QHT82" s="70"/>
      <c r="QHU82" s="70"/>
      <c r="QHV82" s="71"/>
      <c r="QHX82" s="65"/>
      <c r="QHY82" s="69"/>
      <c r="QHZ82" s="69"/>
      <c r="QIA82" s="70"/>
      <c r="QIB82" s="70"/>
      <c r="QIC82" s="70"/>
      <c r="QID82" s="71"/>
      <c r="QIF82" s="65"/>
      <c r="QIG82" s="69"/>
      <c r="QIH82" s="69"/>
      <c r="QII82" s="70"/>
      <c r="QIJ82" s="70"/>
      <c r="QIK82" s="70"/>
      <c r="QIL82" s="71"/>
      <c r="QIN82" s="65"/>
      <c r="QIO82" s="69"/>
      <c r="QIP82" s="69"/>
      <c r="QIQ82" s="70"/>
      <c r="QIR82" s="70"/>
      <c r="QIS82" s="70"/>
      <c r="QIT82" s="71"/>
      <c r="QIV82" s="65"/>
      <c r="QIW82" s="69"/>
      <c r="QIX82" s="69"/>
      <c r="QIY82" s="70"/>
      <c r="QIZ82" s="70"/>
      <c r="QJA82" s="70"/>
      <c r="QJB82" s="71"/>
      <c r="QJD82" s="65"/>
      <c r="QJE82" s="69"/>
      <c r="QJF82" s="69"/>
      <c r="QJG82" s="70"/>
      <c r="QJH82" s="70"/>
      <c r="QJI82" s="70"/>
      <c r="QJJ82" s="71"/>
      <c r="QJL82" s="65"/>
      <c r="QJM82" s="69"/>
      <c r="QJN82" s="69"/>
      <c r="QJO82" s="70"/>
      <c r="QJP82" s="70"/>
      <c r="QJQ82" s="70"/>
      <c r="QJR82" s="71"/>
      <c r="QJT82" s="65"/>
      <c r="QJU82" s="69"/>
      <c r="QJV82" s="69"/>
      <c r="QJW82" s="70"/>
      <c r="QJX82" s="70"/>
      <c r="QJY82" s="70"/>
      <c r="QJZ82" s="71"/>
      <c r="QKB82" s="65"/>
      <c r="QKC82" s="69"/>
      <c r="QKD82" s="69"/>
      <c r="QKE82" s="70"/>
      <c r="QKF82" s="70"/>
      <c r="QKG82" s="70"/>
      <c r="QKH82" s="71"/>
      <c r="QKJ82" s="65"/>
      <c r="QKK82" s="69"/>
      <c r="QKL82" s="69"/>
      <c r="QKM82" s="70"/>
      <c r="QKN82" s="70"/>
      <c r="QKO82" s="70"/>
      <c r="QKP82" s="71"/>
      <c r="QKR82" s="65"/>
      <c r="QKS82" s="69"/>
      <c r="QKT82" s="69"/>
      <c r="QKU82" s="70"/>
      <c r="QKV82" s="70"/>
      <c r="QKW82" s="70"/>
      <c r="QKX82" s="71"/>
      <c r="QKZ82" s="65"/>
      <c r="QLA82" s="69"/>
      <c r="QLB82" s="69"/>
      <c r="QLC82" s="70"/>
      <c r="QLD82" s="70"/>
      <c r="QLE82" s="70"/>
      <c r="QLF82" s="71"/>
      <c r="QLH82" s="65"/>
      <c r="QLI82" s="69"/>
      <c r="QLJ82" s="69"/>
      <c r="QLK82" s="70"/>
      <c r="QLL82" s="70"/>
      <c r="QLM82" s="70"/>
      <c r="QLN82" s="71"/>
      <c r="QLP82" s="65"/>
      <c r="QLQ82" s="69"/>
      <c r="QLR82" s="69"/>
      <c r="QLS82" s="70"/>
      <c r="QLT82" s="70"/>
      <c r="QLU82" s="70"/>
      <c r="QLV82" s="71"/>
      <c r="QLX82" s="65"/>
      <c r="QLY82" s="69"/>
      <c r="QLZ82" s="69"/>
      <c r="QMA82" s="70"/>
      <c r="QMB82" s="70"/>
      <c r="QMC82" s="70"/>
      <c r="QMD82" s="71"/>
      <c r="QMF82" s="65"/>
      <c r="QMG82" s="69"/>
      <c r="QMH82" s="69"/>
      <c r="QMI82" s="70"/>
      <c r="QMJ82" s="70"/>
      <c r="QMK82" s="70"/>
      <c r="QML82" s="71"/>
      <c r="QMN82" s="65"/>
      <c r="QMO82" s="69"/>
      <c r="QMP82" s="69"/>
      <c r="QMQ82" s="70"/>
      <c r="QMR82" s="70"/>
      <c r="QMS82" s="70"/>
      <c r="QMT82" s="71"/>
      <c r="QMV82" s="65"/>
      <c r="QMW82" s="69"/>
      <c r="QMX82" s="69"/>
      <c r="QMY82" s="70"/>
      <c r="QMZ82" s="70"/>
      <c r="QNA82" s="70"/>
      <c r="QNB82" s="71"/>
      <c r="QND82" s="65"/>
      <c r="QNE82" s="69"/>
      <c r="QNF82" s="69"/>
      <c r="QNG82" s="70"/>
      <c r="QNH82" s="70"/>
      <c r="QNI82" s="70"/>
      <c r="QNJ82" s="71"/>
      <c r="QNL82" s="65"/>
      <c r="QNM82" s="69"/>
      <c r="QNN82" s="69"/>
      <c r="QNO82" s="70"/>
      <c r="QNP82" s="70"/>
      <c r="QNQ82" s="70"/>
      <c r="QNR82" s="71"/>
      <c r="QNT82" s="65"/>
      <c r="QNU82" s="69"/>
      <c r="QNV82" s="69"/>
      <c r="QNW82" s="70"/>
      <c r="QNX82" s="70"/>
      <c r="QNY82" s="70"/>
      <c r="QNZ82" s="71"/>
      <c r="QOB82" s="65"/>
      <c r="QOC82" s="69"/>
      <c r="QOD82" s="69"/>
      <c r="QOE82" s="70"/>
      <c r="QOF82" s="70"/>
      <c r="QOG82" s="70"/>
      <c r="QOH82" s="71"/>
      <c r="QOJ82" s="65"/>
      <c r="QOK82" s="69"/>
      <c r="QOL82" s="69"/>
      <c r="QOM82" s="70"/>
      <c r="QON82" s="70"/>
      <c r="QOO82" s="70"/>
      <c r="QOP82" s="71"/>
      <c r="QOR82" s="65"/>
      <c r="QOS82" s="69"/>
      <c r="QOT82" s="69"/>
      <c r="QOU82" s="70"/>
      <c r="QOV82" s="70"/>
      <c r="QOW82" s="70"/>
      <c r="QOX82" s="71"/>
      <c r="QOZ82" s="65"/>
      <c r="QPA82" s="69"/>
      <c r="QPB82" s="69"/>
      <c r="QPC82" s="70"/>
      <c r="QPD82" s="70"/>
      <c r="QPE82" s="70"/>
      <c r="QPF82" s="71"/>
      <c r="QPH82" s="65"/>
      <c r="QPI82" s="69"/>
      <c r="QPJ82" s="69"/>
      <c r="QPK82" s="70"/>
      <c r="QPL82" s="70"/>
      <c r="QPM82" s="70"/>
      <c r="QPN82" s="71"/>
      <c r="QPP82" s="65"/>
      <c r="QPQ82" s="69"/>
      <c r="QPR82" s="69"/>
      <c r="QPS82" s="70"/>
      <c r="QPT82" s="70"/>
      <c r="QPU82" s="70"/>
      <c r="QPV82" s="71"/>
      <c r="QPX82" s="65"/>
      <c r="QPY82" s="69"/>
      <c r="QPZ82" s="69"/>
      <c r="QQA82" s="70"/>
      <c r="QQB82" s="70"/>
      <c r="QQC82" s="70"/>
      <c r="QQD82" s="71"/>
      <c r="QQF82" s="65"/>
      <c r="QQG82" s="69"/>
      <c r="QQH82" s="69"/>
      <c r="QQI82" s="70"/>
      <c r="QQJ82" s="70"/>
      <c r="QQK82" s="70"/>
      <c r="QQL82" s="71"/>
      <c r="QQN82" s="65"/>
      <c r="QQO82" s="69"/>
      <c r="QQP82" s="69"/>
      <c r="QQQ82" s="70"/>
      <c r="QQR82" s="70"/>
      <c r="QQS82" s="70"/>
      <c r="QQT82" s="71"/>
      <c r="QQV82" s="65"/>
      <c r="QQW82" s="69"/>
      <c r="QQX82" s="69"/>
      <c r="QQY82" s="70"/>
      <c r="QQZ82" s="70"/>
      <c r="QRA82" s="70"/>
      <c r="QRB82" s="71"/>
      <c r="QRD82" s="65"/>
      <c r="QRE82" s="69"/>
      <c r="QRF82" s="69"/>
      <c r="QRG82" s="70"/>
      <c r="QRH82" s="70"/>
      <c r="QRI82" s="70"/>
      <c r="QRJ82" s="71"/>
      <c r="QRL82" s="65"/>
      <c r="QRM82" s="69"/>
      <c r="QRN82" s="69"/>
      <c r="QRO82" s="70"/>
      <c r="QRP82" s="70"/>
      <c r="QRQ82" s="70"/>
      <c r="QRR82" s="71"/>
      <c r="QRT82" s="65"/>
      <c r="QRU82" s="69"/>
      <c r="QRV82" s="69"/>
      <c r="QRW82" s="70"/>
      <c r="QRX82" s="70"/>
      <c r="QRY82" s="70"/>
      <c r="QRZ82" s="71"/>
      <c r="QSB82" s="65"/>
      <c r="QSC82" s="69"/>
      <c r="QSD82" s="69"/>
      <c r="QSE82" s="70"/>
      <c r="QSF82" s="70"/>
      <c r="QSG82" s="70"/>
      <c r="QSH82" s="71"/>
      <c r="QSJ82" s="65"/>
      <c r="QSK82" s="69"/>
      <c r="QSL82" s="69"/>
      <c r="QSM82" s="70"/>
      <c r="QSN82" s="70"/>
      <c r="QSO82" s="70"/>
      <c r="QSP82" s="71"/>
      <c r="QSR82" s="65"/>
      <c r="QSS82" s="69"/>
      <c r="QST82" s="69"/>
      <c r="QSU82" s="70"/>
      <c r="QSV82" s="70"/>
      <c r="QSW82" s="70"/>
      <c r="QSX82" s="71"/>
      <c r="QSZ82" s="65"/>
      <c r="QTA82" s="69"/>
      <c r="QTB82" s="69"/>
      <c r="QTC82" s="70"/>
      <c r="QTD82" s="70"/>
      <c r="QTE82" s="70"/>
      <c r="QTF82" s="71"/>
      <c r="QTH82" s="65"/>
      <c r="QTI82" s="69"/>
      <c r="QTJ82" s="69"/>
      <c r="QTK82" s="70"/>
      <c r="QTL82" s="70"/>
      <c r="QTM82" s="70"/>
      <c r="QTN82" s="71"/>
      <c r="QTP82" s="65"/>
      <c r="QTQ82" s="69"/>
      <c r="QTR82" s="69"/>
      <c r="QTS82" s="70"/>
      <c r="QTT82" s="70"/>
      <c r="QTU82" s="70"/>
      <c r="QTV82" s="71"/>
      <c r="QTX82" s="65"/>
      <c r="QTY82" s="69"/>
      <c r="QTZ82" s="69"/>
      <c r="QUA82" s="70"/>
      <c r="QUB82" s="70"/>
      <c r="QUC82" s="70"/>
      <c r="QUD82" s="71"/>
      <c r="QUF82" s="65"/>
      <c r="QUG82" s="69"/>
      <c r="QUH82" s="69"/>
      <c r="QUI82" s="70"/>
      <c r="QUJ82" s="70"/>
      <c r="QUK82" s="70"/>
      <c r="QUL82" s="71"/>
      <c r="QUN82" s="65"/>
      <c r="QUO82" s="69"/>
      <c r="QUP82" s="69"/>
      <c r="QUQ82" s="70"/>
      <c r="QUR82" s="70"/>
      <c r="QUS82" s="70"/>
      <c r="QUT82" s="71"/>
      <c r="QUV82" s="65"/>
      <c r="QUW82" s="69"/>
      <c r="QUX82" s="69"/>
      <c r="QUY82" s="70"/>
      <c r="QUZ82" s="70"/>
      <c r="QVA82" s="70"/>
      <c r="QVB82" s="71"/>
      <c r="QVD82" s="65"/>
      <c r="QVE82" s="69"/>
      <c r="QVF82" s="69"/>
      <c r="QVG82" s="70"/>
      <c r="QVH82" s="70"/>
      <c r="QVI82" s="70"/>
      <c r="QVJ82" s="71"/>
      <c r="QVL82" s="65"/>
      <c r="QVM82" s="69"/>
      <c r="QVN82" s="69"/>
      <c r="QVO82" s="70"/>
      <c r="QVP82" s="70"/>
      <c r="QVQ82" s="70"/>
      <c r="QVR82" s="71"/>
      <c r="QVT82" s="65"/>
      <c r="QVU82" s="69"/>
      <c r="QVV82" s="69"/>
      <c r="QVW82" s="70"/>
      <c r="QVX82" s="70"/>
      <c r="QVY82" s="70"/>
      <c r="QVZ82" s="71"/>
      <c r="QWB82" s="65"/>
      <c r="QWC82" s="69"/>
      <c r="QWD82" s="69"/>
      <c r="QWE82" s="70"/>
      <c r="QWF82" s="70"/>
      <c r="QWG82" s="70"/>
      <c r="QWH82" s="71"/>
      <c r="QWJ82" s="65"/>
      <c r="QWK82" s="69"/>
      <c r="QWL82" s="69"/>
      <c r="QWM82" s="70"/>
      <c r="QWN82" s="70"/>
      <c r="QWO82" s="70"/>
      <c r="QWP82" s="71"/>
      <c r="QWR82" s="65"/>
      <c r="QWS82" s="69"/>
      <c r="QWT82" s="69"/>
      <c r="QWU82" s="70"/>
      <c r="QWV82" s="70"/>
      <c r="QWW82" s="70"/>
      <c r="QWX82" s="71"/>
      <c r="QWZ82" s="65"/>
      <c r="QXA82" s="69"/>
      <c r="QXB82" s="69"/>
      <c r="QXC82" s="70"/>
      <c r="QXD82" s="70"/>
      <c r="QXE82" s="70"/>
      <c r="QXF82" s="71"/>
      <c r="QXH82" s="65"/>
      <c r="QXI82" s="69"/>
      <c r="QXJ82" s="69"/>
      <c r="QXK82" s="70"/>
      <c r="QXL82" s="70"/>
      <c r="QXM82" s="70"/>
      <c r="QXN82" s="71"/>
      <c r="QXP82" s="65"/>
      <c r="QXQ82" s="69"/>
      <c r="QXR82" s="69"/>
      <c r="QXS82" s="70"/>
      <c r="QXT82" s="70"/>
      <c r="QXU82" s="70"/>
      <c r="QXV82" s="71"/>
      <c r="QXX82" s="65"/>
      <c r="QXY82" s="69"/>
      <c r="QXZ82" s="69"/>
      <c r="QYA82" s="70"/>
      <c r="QYB82" s="70"/>
      <c r="QYC82" s="70"/>
      <c r="QYD82" s="71"/>
      <c r="QYF82" s="65"/>
      <c r="QYG82" s="69"/>
      <c r="QYH82" s="69"/>
      <c r="QYI82" s="70"/>
      <c r="QYJ82" s="70"/>
      <c r="QYK82" s="70"/>
      <c r="QYL82" s="71"/>
      <c r="QYN82" s="65"/>
      <c r="QYO82" s="69"/>
      <c r="QYP82" s="69"/>
      <c r="QYQ82" s="70"/>
      <c r="QYR82" s="70"/>
      <c r="QYS82" s="70"/>
      <c r="QYT82" s="71"/>
      <c r="QYV82" s="65"/>
      <c r="QYW82" s="69"/>
      <c r="QYX82" s="69"/>
      <c r="QYY82" s="70"/>
      <c r="QYZ82" s="70"/>
      <c r="QZA82" s="70"/>
      <c r="QZB82" s="71"/>
      <c r="QZD82" s="65"/>
      <c r="QZE82" s="69"/>
      <c r="QZF82" s="69"/>
      <c r="QZG82" s="70"/>
      <c r="QZH82" s="70"/>
      <c r="QZI82" s="70"/>
      <c r="QZJ82" s="71"/>
      <c r="QZL82" s="65"/>
      <c r="QZM82" s="69"/>
      <c r="QZN82" s="69"/>
      <c r="QZO82" s="70"/>
      <c r="QZP82" s="70"/>
      <c r="QZQ82" s="70"/>
      <c r="QZR82" s="71"/>
      <c r="QZT82" s="65"/>
      <c r="QZU82" s="69"/>
      <c r="QZV82" s="69"/>
      <c r="QZW82" s="70"/>
      <c r="QZX82" s="70"/>
      <c r="QZY82" s="70"/>
      <c r="QZZ82" s="71"/>
      <c r="RAB82" s="65"/>
      <c r="RAC82" s="69"/>
      <c r="RAD82" s="69"/>
      <c r="RAE82" s="70"/>
      <c r="RAF82" s="70"/>
      <c r="RAG82" s="70"/>
      <c r="RAH82" s="71"/>
      <c r="RAJ82" s="65"/>
      <c r="RAK82" s="69"/>
      <c r="RAL82" s="69"/>
      <c r="RAM82" s="70"/>
      <c r="RAN82" s="70"/>
      <c r="RAO82" s="70"/>
      <c r="RAP82" s="71"/>
      <c r="RAR82" s="65"/>
      <c r="RAS82" s="69"/>
      <c r="RAT82" s="69"/>
      <c r="RAU82" s="70"/>
      <c r="RAV82" s="70"/>
      <c r="RAW82" s="70"/>
      <c r="RAX82" s="71"/>
      <c r="RAZ82" s="65"/>
      <c r="RBA82" s="69"/>
      <c r="RBB82" s="69"/>
      <c r="RBC82" s="70"/>
      <c r="RBD82" s="70"/>
      <c r="RBE82" s="70"/>
      <c r="RBF82" s="71"/>
      <c r="RBH82" s="65"/>
      <c r="RBI82" s="69"/>
      <c r="RBJ82" s="69"/>
      <c r="RBK82" s="70"/>
      <c r="RBL82" s="70"/>
      <c r="RBM82" s="70"/>
      <c r="RBN82" s="71"/>
      <c r="RBP82" s="65"/>
      <c r="RBQ82" s="69"/>
      <c r="RBR82" s="69"/>
      <c r="RBS82" s="70"/>
      <c r="RBT82" s="70"/>
      <c r="RBU82" s="70"/>
      <c r="RBV82" s="71"/>
      <c r="RBX82" s="65"/>
      <c r="RBY82" s="69"/>
      <c r="RBZ82" s="69"/>
      <c r="RCA82" s="70"/>
      <c r="RCB82" s="70"/>
      <c r="RCC82" s="70"/>
      <c r="RCD82" s="71"/>
      <c r="RCF82" s="65"/>
      <c r="RCG82" s="69"/>
      <c r="RCH82" s="69"/>
      <c r="RCI82" s="70"/>
      <c r="RCJ82" s="70"/>
      <c r="RCK82" s="70"/>
      <c r="RCL82" s="71"/>
      <c r="RCN82" s="65"/>
      <c r="RCO82" s="69"/>
      <c r="RCP82" s="69"/>
      <c r="RCQ82" s="70"/>
      <c r="RCR82" s="70"/>
      <c r="RCS82" s="70"/>
      <c r="RCT82" s="71"/>
      <c r="RCV82" s="65"/>
      <c r="RCW82" s="69"/>
      <c r="RCX82" s="69"/>
      <c r="RCY82" s="70"/>
      <c r="RCZ82" s="70"/>
      <c r="RDA82" s="70"/>
      <c r="RDB82" s="71"/>
      <c r="RDD82" s="65"/>
      <c r="RDE82" s="69"/>
      <c r="RDF82" s="69"/>
      <c r="RDG82" s="70"/>
      <c r="RDH82" s="70"/>
      <c r="RDI82" s="70"/>
      <c r="RDJ82" s="71"/>
      <c r="RDL82" s="65"/>
      <c r="RDM82" s="69"/>
      <c r="RDN82" s="69"/>
      <c r="RDO82" s="70"/>
      <c r="RDP82" s="70"/>
      <c r="RDQ82" s="70"/>
      <c r="RDR82" s="71"/>
      <c r="RDT82" s="65"/>
      <c r="RDU82" s="69"/>
      <c r="RDV82" s="69"/>
      <c r="RDW82" s="70"/>
      <c r="RDX82" s="70"/>
      <c r="RDY82" s="70"/>
      <c r="RDZ82" s="71"/>
      <c r="REB82" s="65"/>
      <c r="REC82" s="69"/>
      <c r="RED82" s="69"/>
      <c r="REE82" s="70"/>
      <c r="REF82" s="70"/>
      <c r="REG82" s="70"/>
      <c r="REH82" s="71"/>
      <c r="REJ82" s="65"/>
      <c r="REK82" s="69"/>
      <c r="REL82" s="69"/>
      <c r="REM82" s="70"/>
      <c r="REN82" s="70"/>
      <c r="REO82" s="70"/>
      <c r="REP82" s="71"/>
      <c r="RER82" s="65"/>
      <c r="RES82" s="69"/>
      <c r="RET82" s="69"/>
      <c r="REU82" s="70"/>
      <c r="REV82" s="70"/>
      <c r="REW82" s="70"/>
      <c r="REX82" s="71"/>
      <c r="REZ82" s="65"/>
      <c r="RFA82" s="69"/>
      <c r="RFB82" s="69"/>
      <c r="RFC82" s="70"/>
      <c r="RFD82" s="70"/>
      <c r="RFE82" s="70"/>
      <c r="RFF82" s="71"/>
      <c r="RFH82" s="65"/>
      <c r="RFI82" s="69"/>
      <c r="RFJ82" s="69"/>
      <c r="RFK82" s="70"/>
      <c r="RFL82" s="70"/>
      <c r="RFM82" s="70"/>
      <c r="RFN82" s="71"/>
      <c r="RFP82" s="65"/>
      <c r="RFQ82" s="69"/>
      <c r="RFR82" s="69"/>
      <c r="RFS82" s="70"/>
      <c r="RFT82" s="70"/>
      <c r="RFU82" s="70"/>
      <c r="RFV82" s="71"/>
      <c r="RFX82" s="65"/>
      <c r="RFY82" s="69"/>
      <c r="RFZ82" s="69"/>
      <c r="RGA82" s="70"/>
      <c r="RGB82" s="70"/>
      <c r="RGC82" s="70"/>
      <c r="RGD82" s="71"/>
      <c r="RGF82" s="65"/>
      <c r="RGG82" s="69"/>
      <c r="RGH82" s="69"/>
      <c r="RGI82" s="70"/>
      <c r="RGJ82" s="70"/>
      <c r="RGK82" s="70"/>
      <c r="RGL82" s="71"/>
      <c r="RGN82" s="65"/>
      <c r="RGO82" s="69"/>
      <c r="RGP82" s="69"/>
      <c r="RGQ82" s="70"/>
      <c r="RGR82" s="70"/>
      <c r="RGS82" s="70"/>
      <c r="RGT82" s="71"/>
      <c r="RGV82" s="65"/>
      <c r="RGW82" s="69"/>
      <c r="RGX82" s="69"/>
      <c r="RGY82" s="70"/>
      <c r="RGZ82" s="70"/>
      <c r="RHA82" s="70"/>
      <c r="RHB82" s="71"/>
      <c r="RHD82" s="65"/>
      <c r="RHE82" s="69"/>
      <c r="RHF82" s="69"/>
      <c r="RHG82" s="70"/>
      <c r="RHH82" s="70"/>
      <c r="RHI82" s="70"/>
      <c r="RHJ82" s="71"/>
      <c r="RHL82" s="65"/>
      <c r="RHM82" s="69"/>
      <c r="RHN82" s="69"/>
      <c r="RHO82" s="70"/>
      <c r="RHP82" s="70"/>
      <c r="RHQ82" s="70"/>
      <c r="RHR82" s="71"/>
      <c r="RHT82" s="65"/>
      <c r="RHU82" s="69"/>
      <c r="RHV82" s="69"/>
      <c r="RHW82" s="70"/>
      <c r="RHX82" s="70"/>
      <c r="RHY82" s="70"/>
      <c r="RHZ82" s="71"/>
      <c r="RIB82" s="65"/>
      <c r="RIC82" s="69"/>
      <c r="RID82" s="69"/>
      <c r="RIE82" s="70"/>
      <c r="RIF82" s="70"/>
      <c r="RIG82" s="70"/>
      <c r="RIH82" s="71"/>
      <c r="RIJ82" s="65"/>
      <c r="RIK82" s="69"/>
      <c r="RIL82" s="69"/>
      <c r="RIM82" s="70"/>
      <c r="RIN82" s="70"/>
      <c r="RIO82" s="70"/>
      <c r="RIP82" s="71"/>
      <c r="RIR82" s="65"/>
      <c r="RIS82" s="69"/>
      <c r="RIT82" s="69"/>
      <c r="RIU82" s="70"/>
      <c r="RIV82" s="70"/>
      <c r="RIW82" s="70"/>
      <c r="RIX82" s="71"/>
      <c r="RIZ82" s="65"/>
      <c r="RJA82" s="69"/>
      <c r="RJB82" s="69"/>
      <c r="RJC82" s="70"/>
      <c r="RJD82" s="70"/>
      <c r="RJE82" s="70"/>
      <c r="RJF82" s="71"/>
      <c r="RJH82" s="65"/>
      <c r="RJI82" s="69"/>
      <c r="RJJ82" s="69"/>
      <c r="RJK82" s="70"/>
      <c r="RJL82" s="70"/>
      <c r="RJM82" s="70"/>
      <c r="RJN82" s="71"/>
      <c r="RJP82" s="65"/>
      <c r="RJQ82" s="69"/>
      <c r="RJR82" s="69"/>
      <c r="RJS82" s="70"/>
      <c r="RJT82" s="70"/>
      <c r="RJU82" s="70"/>
      <c r="RJV82" s="71"/>
      <c r="RJX82" s="65"/>
      <c r="RJY82" s="69"/>
      <c r="RJZ82" s="69"/>
      <c r="RKA82" s="70"/>
      <c r="RKB82" s="70"/>
      <c r="RKC82" s="70"/>
      <c r="RKD82" s="71"/>
      <c r="RKF82" s="65"/>
      <c r="RKG82" s="69"/>
      <c r="RKH82" s="69"/>
      <c r="RKI82" s="70"/>
      <c r="RKJ82" s="70"/>
      <c r="RKK82" s="70"/>
      <c r="RKL82" s="71"/>
      <c r="RKN82" s="65"/>
      <c r="RKO82" s="69"/>
      <c r="RKP82" s="69"/>
      <c r="RKQ82" s="70"/>
      <c r="RKR82" s="70"/>
      <c r="RKS82" s="70"/>
      <c r="RKT82" s="71"/>
      <c r="RKV82" s="65"/>
      <c r="RKW82" s="69"/>
      <c r="RKX82" s="69"/>
      <c r="RKY82" s="70"/>
      <c r="RKZ82" s="70"/>
      <c r="RLA82" s="70"/>
      <c r="RLB82" s="71"/>
      <c r="RLD82" s="65"/>
      <c r="RLE82" s="69"/>
      <c r="RLF82" s="69"/>
      <c r="RLG82" s="70"/>
      <c r="RLH82" s="70"/>
      <c r="RLI82" s="70"/>
      <c r="RLJ82" s="71"/>
      <c r="RLL82" s="65"/>
      <c r="RLM82" s="69"/>
      <c r="RLN82" s="69"/>
      <c r="RLO82" s="70"/>
      <c r="RLP82" s="70"/>
      <c r="RLQ82" s="70"/>
      <c r="RLR82" s="71"/>
      <c r="RLT82" s="65"/>
      <c r="RLU82" s="69"/>
      <c r="RLV82" s="69"/>
      <c r="RLW82" s="70"/>
      <c r="RLX82" s="70"/>
      <c r="RLY82" s="70"/>
      <c r="RLZ82" s="71"/>
      <c r="RMB82" s="65"/>
      <c r="RMC82" s="69"/>
      <c r="RMD82" s="69"/>
      <c r="RME82" s="70"/>
      <c r="RMF82" s="70"/>
      <c r="RMG82" s="70"/>
      <c r="RMH82" s="71"/>
      <c r="RMJ82" s="65"/>
      <c r="RMK82" s="69"/>
      <c r="RML82" s="69"/>
      <c r="RMM82" s="70"/>
      <c r="RMN82" s="70"/>
      <c r="RMO82" s="70"/>
      <c r="RMP82" s="71"/>
      <c r="RMR82" s="65"/>
      <c r="RMS82" s="69"/>
      <c r="RMT82" s="69"/>
      <c r="RMU82" s="70"/>
      <c r="RMV82" s="70"/>
      <c r="RMW82" s="70"/>
      <c r="RMX82" s="71"/>
      <c r="RMZ82" s="65"/>
      <c r="RNA82" s="69"/>
      <c r="RNB82" s="69"/>
      <c r="RNC82" s="70"/>
      <c r="RND82" s="70"/>
      <c r="RNE82" s="70"/>
      <c r="RNF82" s="71"/>
      <c r="RNH82" s="65"/>
      <c r="RNI82" s="69"/>
      <c r="RNJ82" s="69"/>
      <c r="RNK82" s="70"/>
      <c r="RNL82" s="70"/>
      <c r="RNM82" s="70"/>
      <c r="RNN82" s="71"/>
      <c r="RNP82" s="65"/>
      <c r="RNQ82" s="69"/>
      <c r="RNR82" s="69"/>
      <c r="RNS82" s="70"/>
      <c r="RNT82" s="70"/>
      <c r="RNU82" s="70"/>
      <c r="RNV82" s="71"/>
      <c r="RNX82" s="65"/>
      <c r="RNY82" s="69"/>
      <c r="RNZ82" s="69"/>
      <c r="ROA82" s="70"/>
      <c r="ROB82" s="70"/>
      <c r="ROC82" s="70"/>
      <c r="ROD82" s="71"/>
      <c r="ROF82" s="65"/>
      <c r="ROG82" s="69"/>
      <c r="ROH82" s="69"/>
      <c r="ROI82" s="70"/>
      <c r="ROJ82" s="70"/>
      <c r="ROK82" s="70"/>
      <c r="ROL82" s="71"/>
      <c r="RON82" s="65"/>
      <c r="ROO82" s="69"/>
      <c r="ROP82" s="69"/>
      <c r="ROQ82" s="70"/>
      <c r="ROR82" s="70"/>
      <c r="ROS82" s="70"/>
      <c r="ROT82" s="71"/>
      <c r="ROV82" s="65"/>
      <c r="ROW82" s="69"/>
      <c r="ROX82" s="69"/>
      <c r="ROY82" s="70"/>
      <c r="ROZ82" s="70"/>
      <c r="RPA82" s="70"/>
      <c r="RPB82" s="71"/>
      <c r="RPD82" s="65"/>
      <c r="RPE82" s="69"/>
      <c r="RPF82" s="69"/>
      <c r="RPG82" s="70"/>
      <c r="RPH82" s="70"/>
      <c r="RPI82" s="70"/>
      <c r="RPJ82" s="71"/>
      <c r="RPL82" s="65"/>
      <c r="RPM82" s="69"/>
      <c r="RPN82" s="69"/>
      <c r="RPO82" s="70"/>
      <c r="RPP82" s="70"/>
      <c r="RPQ82" s="70"/>
      <c r="RPR82" s="71"/>
      <c r="RPT82" s="65"/>
      <c r="RPU82" s="69"/>
      <c r="RPV82" s="69"/>
      <c r="RPW82" s="70"/>
      <c r="RPX82" s="70"/>
      <c r="RPY82" s="70"/>
      <c r="RPZ82" s="71"/>
      <c r="RQB82" s="65"/>
      <c r="RQC82" s="69"/>
      <c r="RQD82" s="69"/>
      <c r="RQE82" s="70"/>
      <c r="RQF82" s="70"/>
      <c r="RQG82" s="70"/>
      <c r="RQH82" s="71"/>
      <c r="RQJ82" s="65"/>
      <c r="RQK82" s="69"/>
      <c r="RQL82" s="69"/>
      <c r="RQM82" s="70"/>
      <c r="RQN82" s="70"/>
      <c r="RQO82" s="70"/>
      <c r="RQP82" s="71"/>
      <c r="RQR82" s="65"/>
      <c r="RQS82" s="69"/>
      <c r="RQT82" s="69"/>
      <c r="RQU82" s="70"/>
      <c r="RQV82" s="70"/>
      <c r="RQW82" s="70"/>
      <c r="RQX82" s="71"/>
      <c r="RQZ82" s="65"/>
      <c r="RRA82" s="69"/>
      <c r="RRB82" s="69"/>
      <c r="RRC82" s="70"/>
      <c r="RRD82" s="70"/>
      <c r="RRE82" s="70"/>
      <c r="RRF82" s="71"/>
      <c r="RRH82" s="65"/>
      <c r="RRI82" s="69"/>
      <c r="RRJ82" s="69"/>
      <c r="RRK82" s="70"/>
      <c r="RRL82" s="70"/>
      <c r="RRM82" s="70"/>
      <c r="RRN82" s="71"/>
      <c r="RRP82" s="65"/>
      <c r="RRQ82" s="69"/>
      <c r="RRR82" s="69"/>
      <c r="RRS82" s="70"/>
      <c r="RRT82" s="70"/>
      <c r="RRU82" s="70"/>
      <c r="RRV82" s="71"/>
      <c r="RRX82" s="65"/>
      <c r="RRY82" s="69"/>
      <c r="RRZ82" s="69"/>
      <c r="RSA82" s="70"/>
      <c r="RSB82" s="70"/>
      <c r="RSC82" s="70"/>
      <c r="RSD82" s="71"/>
      <c r="RSF82" s="65"/>
      <c r="RSG82" s="69"/>
      <c r="RSH82" s="69"/>
      <c r="RSI82" s="70"/>
      <c r="RSJ82" s="70"/>
      <c r="RSK82" s="70"/>
      <c r="RSL82" s="71"/>
      <c r="RSN82" s="65"/>
      <c r="RSO82" s="69"/>
      <c r="RSP82" s="69"/>
      <c r="RSQ82" s="70"/>
      <c r="RSR82" s="70"/>
      <c r="RSS82" s="70"/>
      <c r="RST82" s="71"/>
      <c r="RSV82" s="65"/>
      <c r="RSW82" s="69"/>
      <c r="RSX82" s="69"/>
      <c r="RSY82" s="70"/>
      <c r="RSZ82" s="70"/>
      <c r="RTA82" s="70"/>
      <c r="RTB82" s="71"/>
      <c r="RTD82" s="65"/>
      <c r="RTE82" s="69"/>
      <c r="RTF82" s="69"/>
      <c r="RTG82" s="70"/>
      <c r="RTH82" s="70"/>
      <c r="RTI82" s="70"/>
      <c r="RTJ82" s="71"/>
      <c r="RTL82" s="65"/>
      <c r="RTM82" s="69"/>
      <c r="RTN82" s="69"/>
      <c r="RTO82" s="70"/>
      <c r="RTP82" s="70"/>
      <c r="RTQ82" s="70"/>
      <c r="RTR82" s="71"/>
      <c r="RTT82" s="65"/>
      <c r="RTU82" s="69"/>
      <c r="RTV82" s="69"/>
      <c r="RTW82" s="70"/>
      <c r="RTX82" s="70"/>
      <c r="RTY82" s="70"/>
      <c r="RTZ82" s="71"/>
      <c r="RUB82" s="65"/>
      <c r="RUC82" s="69"/>
      <c r="RUD82" s="69"/>
      <c r="RUE82" s="70"/>
      <c r="RUF82" s="70"/>
      <c r="RUG82" s="70"/>
      <c r="RUH82" s="71"/>
      <c r="RUJ82" s="65"/>
      <c r="RUK82" s="69"/>
      <c r="RUL82" s="69"/>
      <c r="RUM82" s="70"/>
      <c r="RUN82" s="70"/>
      <c r="RUO82" s="70"/>
      <c r="RUP82" s="71"/>
      <c r="RUR82" s="65"/>
      <c r="RUS82" s="69"/>
      <c r="RUT82" s="69"/>
      <c r="RUU82" s="70"/>
      <c r="RUV82" s="70"/>
      <c r="RUW82" s="70"/>
      <c r="RUX82" s="71"/>
      <c r="RUZ82" s="65"/>
      <c r="RVA82" s="69"/>
      <c r="RVB82" s="69"/>
      <c r="RVC82" s="70"/>
      <c r="RVD82" s="70"/>
      <c r="RVE82" s="70"/>
      <c r="RVF82" s="71"/>
      <c r="RVH82" s="65"/>
      <c r="RVI82" s="69"/>
      <c r="RVJ82" s="69"/>
      <c r="RVK82" s="70"/>
      <c r="RVL82" s="70"/>
      <c r="RVM82" s="70"/>
      <c r="RVN82" s="71"/>
      <c r="RVP82" s="65"/>
      <c r="RVQ82" s="69"/>
      <c r="RVR82" s="69"/>
      <c r="RVS82" s="70"/>
      <c r="RVT82" s="70"/>
      <c r="RVU82" s="70"/>
      <c r="RVV82" s="71"/>
      <c r="RVX82" s="65"/>
      <c r="RVY82" s="69"/>
      <c r="RVZ82" s="69"/>
      <c r="RWA82" s="70"/>
      <c r="RWB82" s="70"/>
      <c r="RWC82" s="70"/>
      <c r="RWD82" s="71"/>
      <c r="RWF82" s="65"/>
      <c r="RWG82" s="69"/>
      <c r="RWH82" s="69"/>
      <c r="RWI82" s="70"/>
      <c r="RWJ82" s="70"/>
      <c r="RWK82" s="70"/>
      <c r="RWL82" s="71"/>
      <c r="RWN82" s="65"/>
      <c r="RWO82" s="69"/>
      <c r="RWP82" s="69"/>
      <c r="RWQ82" s="70"/>
      <c r="RWR82" s="70"/>
      <c r="RWS82" s="70"/>
      <c r="RWT82" s="71"/>
      <c r="RWV82" s="65"/>
      <c r="RWW82" s="69"/>
      <c r="RWX82" s="69"/>
      <c r="RWY82" s="70"/>
      <c r="RWZ82" s="70"/>
      <c r="RXA82" s="70"/>
      <c r="RXB82" s="71"/>
      <c r="RXD82" s="65"/>
      <c r="RXE82" s="69"/>
      <c r="RXF82" s="69"/>
      <c r="RXG82" s="70"/>
      <c r="RXH82" s="70"/>
      <c r="RXI82" s="70"/>
      <c r="RXJ82" s="71"/>
      <c r="RXL82" s="65"/>
      <c r="RXM82" s="69"/>
      <c r="RXN82" s="69"/>
      <c r="RXO82" s="70"/>
      <c r="RXP82" s="70"/>
      <c r="RXQ82" s="70"/>
      <c r="RXR82" s="71"/>
      <c r="RXT82" s="65"/>
      <c r="RXU82" s="69"/>
      <c r="RXV82" s="69"/>
      <c r="RXW82" s="70"/>
      <c r="RXX82" s="70"/>
      <c r="RXY82" s="70"/>
      <c r="RXZ82" s="71"/>
      <c r="RYB82" s="65"/>
      <c r="RYC82" s="69"/>
      <c r="RYD82" s="69"/>
      <c r="RYE82" s="70"/>
      <c r="RYF82" s="70"/>
      <c r="RYG82" s="70"/>
      <c r="RYH82" s="71"/>
      <c r="RYJ82" s="65"/>
      <c r="RYK82" s="69"/>
      <c r="RYL82" s="69"/>
      <c r="RYM82" s="70"/>
      <c r="RYN82" s="70"/>
      <c r="RYO82" s="70"/>
      <c r="RYP82" s="71"/>
      <c r="RYR82" s="65"/>
      <c r="RYS82" s="69"/>
      <c r="RYT82" s="69"/>
      <c r="RYU82" s="70"/>
      <c r="RYV82" s="70"/>
      <c r="RYW82" s="70"/>
      <c r="RYX82" s="71"/>
      <c r="RYZ82" s="65"/>
      <c r="RZA82" s="69"/>
      <c r="RZB82" s="69"/>
      <c r="RZC82" s="70"/>
      <c r="RZD82" s="70"/>
      <c r="RZE82" s="70"/>
      <c r="RZF82" s="71"/>
      <c r="RZH82" s="65"/>
      <c r="RZI82" s="69"/>
      <c r="RZJ82" s="69"/>
      <c r="RZK82" s="70"/>
      <c r="RZL82" s="70"/>
      <c r="RZM82" s="70"/>
      <c r="RZN82" s="71"/>
      <c r="RZP82" s="65"/>
      <c r="RZQ82" s="69"/>
      <c r="RZR82" s="69"/>
      <c r="RZS82" s="70"/>
      <c r="RZT82" s="70"/>
      <c r="RZU82" s="70"/>
      <c r="RZV82" s="71"/>
      <c r="RZX82" s="65"/>
      <c r="RZY82" s="69"/>
      <c r="RZZ82" s="69"/>
      <c r="SAA82" s="70"/>
      <c r="SAB82" s="70"/>
      <c r="SAC82" s="70"/>
      <c r="SAD82" s="71"/>
      <c r="SAF82" s="65"/>
      <c r="SAG82" s="69"/>
      <c r="SAH82" s="69"/>
      <c r="SAI82" s="70"/>
      <c r="SAJ82" s="70"/>
      <c r="SAK82" s="70"/>
      <c r="SAL82" s="71"/>
      <c r="SAN82" s="65"/>
      <c r="SAO82" s="69"/>
      <c r="SAP82" s="69"/>
      <c r="SAQ82" s="70"/>
      <c r="SAR82" s="70"/>
      <c r="SAS82" s="70"/>
      <c r="SAT82" s="71"/>
      <c r="SAV82" s="65"/>
      <c r="SAW82" s="69"/>
      <c r="SAX82" s="69"/>
      <c r="SAY82" s="70"/>
      <c r="SAZ82" s="70"/>
      <c r="SBA82" s="70"/>
      <c r="SBB82" s="71"/>
      <c r="SBD82" s="65"/>
      <c r="SBE82" s="69"/>
      <c r="SBF82" s="69"/>
      <c r="SBG82" s="70"/>
      <c r="SBH82" s="70"/>
      <c r="SBI82" s="70"/>
      <c r="SBJ82" s="71"/>
      <c r="SBL82" s="65"/>
      <c r="SBM82" s="69"/>
      <c r="SBN82" s="69"/>
      <c r="SBO82" s="70"/>
      <c r="SBP82" s="70"/>
      <c r="SBQ82" s="70"/>
      <c r="SBR82" s="71"/>
      <c r="SBT82" s="65"/>
      <c r="SBU82" s="69"/>
      <c r="SBV82" s="69"/>
      <c r="SBW82" s="70"/>
      <c r="SBX82" s="70"/>
      <c r="SBY82" s="70"/>
      <c r="SBZ82" s="71"/>
      <c r="SCB82" s="65"/>
      <c r="SCC82" s="69"/>
      <c r="SCD82" s="69"/>
      <c r="SCE82" s="70"/>
      <c r="SCF82" s="70"/>
      <c r="SCG82" s="70"/>
      <c r="SCH82" s="71"/>
      <c r="SCJ82" s="65"/>
      <c r="SCK82" s="69"/>
      <c r="SCL82" s="69"/>
      <c r="SCM82" s="70"/>
      <c r="SCN82" s="70"/>
      <c r="SCO82" s="70"/>
      <c r="SCP82" s="71"/>
      <c r="SCR82" s="65"/>
      <c r="SCS82" s="69"/>
      <c r="SCT82" s="69"/>
      <c r="SCU82" s="70"/>
      <c r="SCV82" s="70"/>
      <c r="SCW82" s="70"/>
      <c r="SCX82" s="71"/>
      <c r="SCZ82" s="65"/>
      <c r="SDA82" s="69"/>
      <c r="SDB82" s="69"/>
      <c r="SDC82" s="70"/>
      <c r="SDD82" s="70"/>
      <c r="SDE82" s="70"/>
      <c r="SDF82" s="71"/>
      <c r="SDH82" s="65"/>
      <c r="SDI82" s="69"/>
      <c r="SDJ82" s="69"/>
      <c r="SDK82" s="70"/>
      <c r="SDL82" s="70"/>
      <c r="SDM82" s="70"/>
      <c r="SDN82" s="71"/>
      <c r="SDP82" s="65"/>
      <c r="SDQ82" s="69"/>
      <c r="SDR82" s="69"/>
      <c r="SDS82" s="70"/>
      <c r="SDT82" s="70"/>
      <c r="SDU82" s="70"/>
      <c r="SDV82" s="71"/>
      <c r="SDX82" s="65"/>
      <c r="SDY82" s="69"/>
      <c r="SDZ82" s="69"/>
      <c r="SEA82" s="70"/>
      <c r="SEB82" s="70"/>
      <c r="SEC82" s="70"/>
      <c r="SED82" s="71"/>
      <c r="SEF82" s="65"/>
      <c r="SEG82" s="69"/>
      <c r="SEH82" s="69"/>
      <c r="SEI82" s="70"/>
      <c r="SEJ82" s="70"/>
      <c r="SEK82" s="70"/>
      <c r="SEL82" s="71"/>
      <c r="SEN82" s="65"/>
      <c r="SEO82" s="69"/>
      <c r="SEP82" s="69"/>
      <c r="SEQ82" s="70"/>
      <c r="SER82" s="70"/>
      <c r="SES82" s="70"/>
      <c r="SET82" s="71"/>
      <c r="SEV82" s="65"/>
      <c r="SEW82" s="69"/>
      <c r="SEX82" s="69"/>
      <c r="SEY82" s="70"/>
      <c r="SEZ82" s="70"/>
      <c r="SFA82" s="70"/>
      <c r="SFB82" s="71"/>
      <c r="SFD82" s="65"/>
      <c r="SFE82" s="69"/>
      <c r="SFF82" s="69"/>
      <c r="SFG82" s="70"/>
      <c r="SFH82" s="70"/>
      <c r="SFI82" s="70"/>
      <c r="SFJ82" s="71"/>
      <c r="SFL82" s="65"/>
      <c r="SFM82" s="69"/>
      <c r="SFN82" s="69"/>
      <c r="SFO82" s="70"/>
      <c r="SFP82" s="70"/>
      <c r="SFQ82" s="70"/>
      <c r="SFR82" s="71"/>
      <c r="SFT82" s="65"/>
      <c r="SFU82" s="69"/>
      <c r="SFV82" s="69"/>
      <c r="SFW82" s="70"/>
      <c r="SFX82" s="70"/>
      <c r="SFY82" s="70"/>
      <c r="SFZ82" s="71"/>
      <c r="SGB82" s="65"/>
      <c r="SGC82" s="69"/>
      <c r="SGD82" s="69"/>
      <c r="SGE82" s="70"/>
      <c r="SGF82" s="70"/>
      <c r="SGG82" s="70"/>
      <c r="SGH82" s="71"/>
      <c r="SGJ82" s="65"/>
      <c r="SGK82" s="69"/>
      <c r="SGL82" s="69"/>
      <c r="SGM82" s="70"/>
      <c r="SGN82" s="70"/>
      <c r="SGO82" s="70"/>
      <c r="SGP82" s="71"/>
      <c r="SGR82" s="65"/>
      <c r="SGS82" s="69"/>
      <c r="SGT82" s="69"/>
      <c r="SGU82" s="70"/>
      <c r="SGV82" s="70"/>
      <c r="SGW82" s="70"/>
      <c r="SGX82" s="71"/>
      <c r="SGZ82" s="65"/>
      <c r="SHA82" s="69"/>
      <c r="SHB82" s="69"/>
      <c r="SHC82" s="70"/>
      <c r="SHD82" s="70"/>
      <c r="SHE82" s="70"/>
      <c r="SHF82" s="71"/>
      <c r="SHH82" s="65"/>
      <c r="SHI82" s="69"/>
      <c r="SHJ82" s="69"/>
      <c r="SHK82" s="70"/>
      <c r="SHL82" s="70"/>
      <c r="SHM82" s="70"/>
      <c r="SHN82" s="71"/>
      <c r="SHP82" s="65"/>
      <c r="SHQ82" s="69"/>
      <c r="SHR82" s="69"/>
      <c r="SHS82" s="70"/>
      <c r="SHT82" s="70"/>
      <c r="SHU82" s="70"/>
      <c r="SHV82" s="71"/>
      <c r="SHX82" s="65"/>
      <c r="SHY82" s="69"/>
      <c r="SHZ82" s="69"/>
      <c r="SIA82" s="70"/>
      <c r="SIB82" s="70"/>
      <c r="SIC82" s="70"/>
      <c r="SID82" s="71"/>
      <c r="SIF82" s="65"/>
      <c r="SIG82" s="69"/>
      <c r="SIH82" s="69"/>
      <c r="SII82" s="70"/>
      <c r="SIJ82" s="70"/>
      <c r="SIK82" s="70"/>
      <c r="SIL82" s="71"/>
      <c r="SIN82" s="65"/>
      <c r="SIO82" s="69"/>
      <c r="SIP82" s="69"/>
      <c r="SIQ82" s="70"/>
      <c r="SIR82" s="70"/>
      <c r="SIS82" s="70"/>
      <c r="SIT82" s="71"/>
      <c r="SIV82" s="65"/>
      <c r="SIW82" s="69"/>
      <c r="SIX82" s="69"/>
      <c r="SIY82" s="70"/>
      <c r="SIZ82" s="70"/>
      <c r="SJA82" s="70"/>
      <c r="SJB82" s="71"/>
      <c r="SJD82" s="65"/>
      <c r="SJE82" s="69"/>
      <c r="SJF82" s="69"/>
      <c r="SJG82" s="70"/>
      <c r="SJH82" s="70"/>
      <c r="SJI82" s="70"/>
      <c r="SJJ82" s="71"/>
      <c r="SJL82" s="65"/>
      <c r="SJM82" s="69"/>
      <c r="SJN82" s="69"/>
      <c r="SJO82" s="70"/>
      <c r="SJP82" s="70"/>
      <c r="SJQ82" s="70"/>
      <c r="SJR82" s="71"/>
      <c r="SJT82" s="65"/>
      <c r="SJU82" s="69"/>
      <c r="SJV82" s="69"/>
      <c r="SJW82" s="70"/>
      <c r="SJX82" s="70"/>
      <c r="SJY82" s="70"/>
      <c r="SJZ82" s="71"/>
      <c r="SKB82" s="65"/>
      <c r="SKC82" s="69"/>
      <c r="SKD82" s="69"/>
      <c r="SKE82" s="70"/>
      <c r="SKF82" s="70"/>
      <c r="SKG82" s="70"/>
      <c r="SKH82" s="71"/>
      <c r="SKJ82" s="65"/>
      <c r="SKK82" s="69"/>
      <c r="SKL82" s="69"/>
      <c r="SKM82" s="70"/>
      <c r="SKN82" s="70"/>
      <c r="SKO82" s="70"/>
      <c r="SKP82" s="71"/>
      <c r="SKR82" s="65"/>
      <c r="SKS82" s="69"/>
      <c r="SKT82" s="69"/>
      <c r="SKU82" s="70"/>
      <c r="SKV82" s="70"/>
      <c r="SKW82" s="70"/>
      <c r="SKX82" s="71"/>
      <c r="SKZ82" s="65"/>
      <c r="SLA82" s="69"/>
      <c r="SLB82" s="69"/>
      <c r="SLC82" s="70"/>
      <c r="SLD82" s="70"/>
      <c r="SLE82" s="70"/>
      <c r="SLF82" s="71"/>
      <c r="SLH82" s="65"/>
      <c r="SLI82" s="69"/>
      <c r="SLJ82" s="69"/>
      <c r="SLK82" s="70"/>
      <c r="SLL82" s="70"/>
      <c r="SLM82" s="70"/>
      <c r="SLN82" s="71"/>
      <c r="SLP82" s="65"/>
      <c r="SLQ82" s="69"/>
      <c r="SLR82" s="69"/>
      <c r="SLS82" s="70"/>
      <c r="SLT82" s="70"/>
      <c r="SLU82" s="70"/>
      <c r="SLV82" s="71"/>
      <c r="SLX82" s="65"/>
      <c r="SLY82" s="69"/>
      <c r="SLZ82" s="69"/>
      <c r="SMA82" s="70"/>
      <c r="SMB82" s="70"/>
      <c r="SMC82" s="70"/>
      <c r="SMD82" s="71"/>
      <c r="SMF82" s="65"/>
      <c r="SMG82" s="69"/>
      <c r="SMH82" s="69"/>
      <c r="SMI82" s="70"/>
      <c r="SMJ82" s="70"/>
      <c r="SMK82" s="70"/>
      <c r="SML82" s="71"/>
      <c r="SMN82" s="65"/>
      <c r="SMO82" s="69"/>
      <c r="SMP82" s="69"/>
      <c r="SMQ82" s="70"/>
      <c r="SMR82" s="70"/>
      <c r="SMS82" s="70"/>
      <c r="SMT82" s="71"/>
      <c r="SMV82" s="65"/>
      <c r="SMW82" s="69"/>
      <c r="SMX82" s="69"/>
      <c r="SMY82" s="70"/>
      <c r="SMZ82" s="70"/>
      <c r="SNA82" s="70"/>
      <c r="SNB82" s="71"/>
      <c r="SND82" s="65"/>
      <c r="SNE82" s="69"/>
      <c r="SNF82" s="69"/>
      <c r="SNG82" s="70"/>
      <c r="SNH82" s="70"/>
      <c r="SNI82" s="70"/>
      <c r="SNJ82" s="71"/>
      <c r="SNL82" s="65"/>
      <c r="SNM82" s="69"/>
      <c r="SNN82" s="69"/>
      <c r="SNO82" s="70"/>
      <c r="SNP82" s="70"/>
      <c r="SNQ82" s="70"/>
      <c r="SNR82" s="71"/>
      <c r="SNT82" s="65"/>
      <c r="SNU82" s="69"/>
      <c r="SNV82" s="69"/>
      <c r="SNW82" s="70"/>
      <c r="SNX82" s="70"/>
      <c r="SNY82" s="70"/>
      <c r="SNZ82" s="71"/>
      <c r="SOB82" s="65"/>
      <c r="SOC82" s="69"/>
      <c r="SOD82" s="69"/>
      <c r="SOE82" s="70"/>
      <c r="SOF82" s="70"/>
      <c r="SOG82" s="70"/>
      <c r="SOH82" s="71"/>
      <c r="SOJ82" s="65"/>
      <c r="SOK82" s="69"/>
      <c r="SOL82" s="69"/>
      <c r="SOM82" s="70"/>
      <c r="SON82" s="70"/>
      <c r="SOO82" s="70"/>
      <c r="SOP82" s="71"/>
      <c r="SOR82" s="65"/>
      <c r="SOS82" s="69"/>
      <c r="SOT82" s="69"/>
      <c r="SOU82" s="70"/>
      <c r="SOV82" s="70"/>
      <c r="SOW82" s="70"/>
      <c r="SOX82" s="71"/>
      <c r="SOZ82" s="65"/>
      <c r="SPA82" s="69"/>
      <c r="SPB82" s="69"/>
      <c r="SPC82" s="70"/>
      <c r="SPD82" s="70"/>
      <c r="SPE82" s="70"/>
      <c r="SPF82" s="71"/>
      <c r="SPH82" s="65"/>
      <c r="SPI82" s="69"/>
      <c r="SPJ82" s="69"/>
      <c r="SPK82" s="70"/>
      <c r="SPL82" s="70"/>
      <c r="SPM82" s="70"/>
      <c r="SPN82" s="71"/>
      <c r="SPP82" s="65"/>
      <c r="SPQ82" s="69"/>
      <c r="SPR82" s="69"/>
      <c r="SPS82" s="70"/>
      <c r="SPT82" s="70"/>
      <c r="SPU82" s="70"/>
      <c r="SPV82" s="71"/>
      <c r="SPX82" s="65"/>
      <c r="SPY82" s="69"/>
      <c r="SPZ82" s="69"/>
      <c r="SQA82" s="70"/>
      <c r="SQB82" s="70"/>
      <c r="SQC82" s="70"/>
      <c r="SQD82" s="71"/>
      <c r="SQF82" s="65"/>
      <c r="SQG82" s="69"/>
      <c r="SQH82" s="69"/>
      <c r="SQI82" s="70"/>
      <c r="SQJ82" s="70"/>
      <c r="SQK82" s="70"/>
      <c r="SQL82" s="71"/>
      <c r="SQN82" s="65"/>
      <c r="SQO82" s="69"/>
      <c r="SQP82" s="69"/>
      <c r="SQQ82" s="70"/>
      <c r="SQR82" s="70"/>
      <c r="SQS82" s="70"/>
      <c r="SQT82" s="71"/>
      <c r="SQV82" s="65"/>
      <c r="SQW82" s="69"/>
      <c r="SQX82" s="69"/>
      <c r="SQY82" s="70"/>
      <c r="SQZ82" s="70"/>
      <c r="SRA82" s="70"/>
      <c r="SRB82" s="71"/>
      <c r="SRD82" s="65"/>
      <c r="SRE82" s="69"/>
      <c r="SRF82" s="69"/>
      <c r="SRG82" s="70"/>
      <c r="SRH82" s="70"/>
      <c r="SRI82" s="70"/>
      <c r="SRJ82" s="71"/>
      <c r="SRL82" s="65"/>
      <c r="SRM82" s="69"/>
      <c r="SRN82" s="69"/>
      <c r="SRO82" s="70"/>
      <c r="SRP82" s="70"/>
      <c r="SRQ82" s="70"/>
      <c r="SRR82" s="71"/>
      <c r="SRT82" s="65"/>
      <c r="SRU82" s="69"/>
      <c r="SRV82" s="69"/>
      <c r="SRW82" s="70"/>
      <c r="SRX82" s="70"/>
      <c r="SRY82" s="70"/>
      <c r="SRZ82" s="71"/>
      <c r="SSB82" s="65"/>
      <c r="SSC82" s="69"/>
      <c r="SSD82" s="69"/>
      <c r="SSE82" s="70"/>
      <c r="SSF82" s="70"/>
      <c r="SSG82" s="70"/>
      <c r="SSH82" s="71"/>
      <c r="SSJ82" s="65"/>
      <c r="SSK82" s="69"/>
      <c r="SSL82" s="69"/>
      <c r="SSM82" s="70"/>
      <c r="SSN82" s="70"/>
      <c r="SSO82" s="70"/>
      <c r="SSP82" s="71"/>
      <c r="SSR82" s="65"/>
      <c r="SSS82" s="69"/>
      <c r="SST82" s="69"/>
      <c r="SSU82" s="70"/>
      <c r="SSV82" s="70"/>
      <c r="SSW82" s="70"/>
      <c r="SSX82" s="71"/>
      <c r="SSZ82" s="65"/>
      <c r="STA82" s="69"/>
      <c r="STB82" s="69"/>
      <c r="STC82" s="70"/>
      <c r="STD82" s="70"/>
      <c r="STE82" s="70"/>
      <c r="STF82" s="71"/>
      <c r="STH82" s="65"/>
      <c r="STI82" s="69"/>
      <c r="STJ82" s="69"/>
      <c r="STK82" s="70"/>
      <c r="STL82" s="70"/>
      <c r="STM82" s="70"/>
      <c r="STN82" s="71"/>
      <c r="STP82" s="65"/>
      <c r="STQ82" s="69"/>
      <c r="STR82" s="69"/>
      <c r="STS82" s="70"/>
      <c r="STT82" s="70"/>
      <c r="STU82" s="70"/>
      <c r="STV82" s="71"/>
      <c r="STX82" s="65"/>
      <c r="STY82" s="69"/>
      <c r="STZ82" s="69"/>
      <c r="SUA82" s="70"/>
      <c r="SUB82" s="70"/>
      <c r="SUC82" s="70"/>
      <c r="SUD82" s="71"/>
      <c r="SUF82" s="65"/>
      <c r="SUG82" s="69"/>
      <c r="SUH82" s="69"/>
      <c r="SUI82" s="70"/>
      <c r="SUJ82" s="70"/>
      <c r="SUK82" s="70"/>
      <c r="SUL82" s="71"/>
      <c r="SUN82" s="65"/>
      <c r="SUO82" s="69"/>
      <c r="SUP82" s="69"/>
      <c r="SUQ82" s="70"/>
      <c r="SUR82" s="70"/>
      <c r="SUS82" s="70"/>
      <c r="SUT82" s="71"/>
      <c r="SUV82" s="65"/>
      <c r="SUW82" s="69"/>
      <c r="SUX82" s="69"/>
      <c r="SUY82" s="70"/>
      <c r="SUZ82" s="70"/>
      <c r="SVA82" s="70"/>
      <c r="SVB82" s="71"/>
      <c r="SVD82" s="65"/>
      <c r="SVE82" s="69"/>
      <c r="SVF82" s="69"/>
      <c r="SVG82" s="70"/>
      <c r="SVH82" s="70"/>
      <c r="SVI82" s="70"/>
      <c r="SVJ82" s="71"/>
      <c r="SVL82" s="65"/>
      <c r="SVM82" s="69"/>
      <c r="SVN82" s="69"/>
      <c r="SVO82" s="70"/>
      <c r="SVP82" s="70"/>
      <c r="SVQ82" s="70"/>
      <c r="SVR82" s="71"/>
      <c r="SVT82" s="65"/>
      <c r="SVU82" s="69"/>
      <c r="SVV82" s="69"/>
      <c r="SVW82" s="70"/>
      <c r="SVX82" s="70"/>
      <c r="SVY82" s="70"/>
      <c r="SVZ82" s="71"/>
      <c r="SWB82" s="65"/>
      <c r="SWC82" s="69"/>
      <c r="SWD82" s="69"/>
      <c r="SWE82" s="70"/>
      <c r="SWF82" s="70"/>
      <c r="SWG82" s="70"/>
      <c r="SWH82" s="71"/>
      <c r="SWJ82" s="65"/>
      <c r="SWK82" s="69"/>
      <c r="SWL82" s="69"/>
      <c r="SWM82" s="70"/>
      <c r="SWN82" s="70"/>
      <c r="SWO82" s="70"/>
      <c r="SWP82" s="71"/>
      <c r="SWR82" s="65"/>
      <c r="SWS82" s="69"/>
      <c r="SWT82" s="69"/>
      <c r="SWU82" s="70"/>
      <c r="SWV82" s="70"/>
      <c r="SWW82" s="70"/>
      <c r="SWX82" s="71"/>
      <c r="SWZ82" s="65"/>
      <c r="SXA82" s="69"/>
      <c r="SXB82" s="69"/>
      <c r="SXC82" s="70"/>
      <c r="SXD82" s="70"/>
      <c r="SXE82" s="70"/>
      <c r="SXF82" s="71"/>
      <c r="SXH82" s="65"/>
      <c r="SXI82" s="69"/>
      <c r="SXJ82" s="69"/>
      <c r="SXK82" s="70"/>
      <c r="SXL82" s="70"/>
      <c r="SXM82" s="70"/>
      <c r="SXN82" s="71"/>
      <c r="SXP82" s="65"/>
      <c r="SXQ82" s="69"/>
      <c r="SXR82" s="69"/>
      <c r="SXS82" s="70"/>
      <c r="SXT82" s="70"/>
      <c r="SXU82" s="70"/>
      <c r="SXV82" s="71"/>
      <c r="SXX82" s="65"/>
      <c r="SXY82" s="69"/>
      <c r="SXZ82" s="69"/>
      <c r="SYA82" s="70"/>
      <c r="SYB82" s="70"/>
      <c r="SYC82" s="70"/>
      <c r="SYD82" s="71"/>
      <c r="SYF82" s="65"/>
      <c r="SYG82" s="69"/>
      <c r="SYH82" s="69"/>
      <c r="SYI82" s="70"/>
      <c r="SYJ82" s="70"/>
      <c r="SYK82" s="70"/>
      <c r="SYL82" s="71"/>
      <c r="SYN82" s="65"/>
      <c r="SYO82" s="69"/>
      <c r="SYP82" s="69"/>
      <c r="SYQ82" s="70"/>
      <c r="SYR82" s="70"/>
      <c r="SYS82" s="70"/>
      <c r="SYT82" s="71"/>
      <c r="SYV82" s="65"/>
      <c r="SYW82" s="69"/>
      <c r="SYX82" s="69"/>
      <c r="SYY82" s="70"/>
      <c r="SYZ82" s="70"/>
      <c r="SZA82" s="70"/>
      <c r="SZB82" s="71"/>
      <c r="SZD82" s="65"/>
      <c r="SZE82" s="69"/>
      <c r="SZF82" s="69"/>
      <c r="SZG82" s="70"/>
      <c r="SZH82" s="70"/>
      <c r="SZI82" s="70"/>
      <c r="SZJ82" s="71"/>
      <c r="SZL82" s="65"/>
      <c r="SZM82" s="69"/>
      <c r="SZN82" s="69"/>
      <c r="SZO82" s="70"/>
      <c r="SZP82" s="70"/>
      <c r="SZQ82" s="70"/>
      <c r="SZR82" s="71"/>
      <c r="SZT82" s="65"/>
      <c r="SZU82" s="69"/>
      <c r="SZV82" s="69"/>
      <c r="SZW82" s="70"/>
      <c r="SZX82" s="70"/>
      <c r="SZY82" s="70"/>
      <c r="SZZ82" s="71"/>
      <c r="TAB82" s="65"/>
      <c r="TAC82" s="69"/>
      <c r="TAD82" s="69"/>
      <c r="TAE82" s="70"/>
      <c r="TAF82" s="70"/>
      <c r="TAG82" s="70"/>
      <c r="TAH82" s="71"/>
      <c r="TAJ82" s="65"/>
      <c r="TAK82" s="69"/>
      <c r="TAL82" s="69"/>
      <c r="TAM82" s="70"/>
      <c r="TAN82" s="70"/>
      <c r="TAO82" s="70"/>
      <c r="TAP82" s="71"/>
      <c r="TAR82" s="65"/>
      <c r="TAS82" s="69"/>
      <c r="TAT82" s="69"/>
      <c r="TAU82" s="70"/>
      <c r="TAV82" s="70"/>
      <c r="TAW82" s="70"/>
      <c r="TAX82" s="71"/>
      <c r="TAZ82" s="65"/>
      <c r="TBA82" s="69"/>
      <c r="TBB82" s="69"/>
      <c r="TBC82" s="70"/>
      <c r="TBD82" s="70"/>
      <c r="TBE82" s="70"/>
      <c r="TBF82" s="71"/>
      <c r="TBH82" s="65"/>
      <c r="TBI82" s="69"/>
      <c r="TBJ82" s="69"/>
      <c r="TBK82" s="70"/>
      <c r="TBL82" s="70"/>
      <c r="TBM82" s="70"/>
      <c r="TBN82" s="71"/>
      <c r="TBP82" s="65"/>
      <c r="TBQ82" s="69"/>
      <c r="TBR82" s="69"/>
      <c r="TBS82" s="70"/>
      <c r="TBT82" s="70"/>
      <c r="TBU82" s="70"/>
      <c r="TBV82" s="71"/>
      <c r="TBX82" s="65"/>
      <c r="TBY82" s="69"/>
      <c r="TBZ82" s="69"/>
      <c r="TCA82" s="70"/>
      <c r="TCB82" s="70"/>
      <c r="TCC82" s="70"/>
      <c r="TCD82" s="71"/>
      <c r="TCF82" s="65"/>
      <c r="TCG82" s="69"/>
      <c r="TCH82" s="69"/>
      <c r="TCI82" s="70"/>
      <c r="TCJ82" s="70"/>
      <c r="TCK82" s="70"/>
      <c r="TCL82" s="71"/>
      <c r="TCN82" s="65"/>
      <c r="TCO82" s="69"/>
      <c r="TCP82" s="69"/>
      <c r="TCQ82" s="70"/>
      <c r="TCR82" s="70"/>
      <c r="TCS82" s="70"/>
      <c r="TCT82" s="71"/>
      <c r="TCV82" s="65"/>
      <c r="TCW82" s="69"/>
      <c r="TCX82" s="69"/>
      <c r="TCY82" s="70"/>
      <c r="TCZ82" s="70"/>
      <c r="TDA82" s="70"/>
      <c r="TDB82" s="71"/>
      <c r="TDD82" s="65"/>
      <c r="TDE82" s="69"/>
      <c r="TDF82" s="69"/>
      <c r="TDG82" s="70"/>
      <c r="TDH82" s="70"/>
      <c r="TDI82" s="70"/>
      <c r="TDJ82" s="71"/>
      <c r="TDL82" s="65"/>
      <c r="TDM82" s="69"/>
      <c r="TDN82" s="69"/>
      <c r="TDO82" s="70"/>
      <c r="TDP82" s="70"/>
      <c r="TDQ82" s="70"/>
      <c r="TDR82" s="71"/>
      <c r="TDT82" s="65"/>
      <c r="TDU82" s="69"/>
      <c r="TDV82" s="69"/>
      <c r="TDW82" s="70"/>
      <c r="TDX82" s="70"/>
      <c r="TDY82" s="70"/>
      <c r="TDZ82" s="71"/>
      <c r="TEB82" s="65"/>
      <c r="TEC82" s="69"/>
      <c r="TED82" s="69"/>
      <c r="TEE82" s="70"/>
      <c r="TEF82" s="70"/>
      <c r="TEG82" s="70"/>
      <c r="TEH82" s="71"/>
      <c r="TEJ82" s="65"/>
      <c r="TEK82" s="69"/>
      <c r="TEL82" s="69"/>
      <c r="TEM82" s="70"/>
      <c r="TEN82" s="70"/>
      <c r="TEO82" s="70"/>
      <c r="TEP82" s="71"/>
      <c r="TER82" s="65"/>
      <c r="TES82" s="69"/>
      <c r="TET82" s="69"/>
      <c r="TEU82" s="70"/>
      <c r="TEV82" s="70"/>
      <c r="TEW82" s="70"/>
      <c r="TEX82" s="71"/>
      <c r="TEZ82" s="65"/>
      <c r="TFA82" s="69"/>
      <c r="TFB82" s="69"/>
      <c r="TFC82" s="70"/>
      <c r="TFD82" s="70"/>
      <c r="TFE82" s="70"/>
      <c r="TFF82" s="71"/>
      <c r="TFH82" s="65"/>
      <c r="TFI82" s="69"/>
      <c r="TFJ82" s="69"/>
      <c r="TFK82" s="70"/>
      <c r="TFL82" s="70"/>
      <c r="TFM82" s="70"/>
      <c r="TFN82" s="71"/>
      <c r="TFP82" s="65"/>
      <c r="TFQ82" s="69"/>
      <c r="TFR82" s="69"/>
      <c r="TFS82" s="70"/>
      <c r="TFT82" s="70"/>
      <c r="TFU82" s="70"/>
      <c r="TFV82" s="71"/>
      <c r="TFX82" s="65"/>
      <c r="TFY82" s="69"/>
      <c r="TFZ82" s="69"/>
      <c r="TGA82" s="70"/>
      <c r="TGB82" s="70"/>
      <c r="TGC82" s="70"/>
      <c r="TGD82" s="71"/>
      <c r="TGF82" s="65"/>
      <c r="TGG82" s="69"/>
      <c r="TGH82" s="69"/>
      <c r="TGI82" s="70"/>
      <c r="TGJ82" s="70"/>
      <c r="TGK82" s="70"/>
      <c r="TGL82" s="71"/>
      <c r="TGN82" s="65"/>
      <c r="TGO82" s="69"/>
      <c r="TGP82" s="69"/>
      <c r="TGQ82" s="70"/>
      <c r="TGR82" s="70"/>
      <c r="TGS82" s="70"/>
      <c r="TGT82" s="71"/>
      <c r="TGV82" s="65"/>
      <c r="TGW82" s="69"/>
      <c r="TGX82" s="69"/>
      <c r="TGY82" s="70"/>
      <c r="TGZ82" s="70"/>
      <c r="THA82" s="70"/>
      <c r="THB82" s="71"/>
      <c r="THD82" s="65"/>
      <c r="THE82" s="69"/>
      <c r="THF82" s="69"/>
      <c r="THG82" s="70"/>
      <c r="THH82" s="70"/>
      <c r="THI82" s="70"/>
      <c r="THJ82" s="71"/>
      <c r="THL82" s="65"/>
      <c r="THM82" s="69"/>
      <c r="THN82" s="69"/>
      <c r="THO82" s="70"/>
      <c r="THP82" s="70"/>
      <c r="THQ82" s="70"/>
      <c r="THR82" s="71"/>
      <c r="THT82" s="65"/>
      <c r="THU82" s="69"/>
      <c r="THV82" s="69"/>
      <c r="THW82" s="70"/>
      <c r="THX82" s="70"/>
      <c r="THY82" s="70"/>
      <c r="THZ82" s="71"/>
      <c r="TIB82" s="65"/>
      <c r="TIC82" s="69"/>
      <c r="TID82" s="69"/>
      <c r="TIE82" s="70"/>
      <c r="TIF82" s="70"/>
      <c r="TIG82" s="70"/>
      <c r="TIH82" s="71"/>
      <c r="TIJ82" s="65"/>
      <c r="TIK82" s="69"/>
      <c r="TIL82" s="69"/>
      <c r="TIM82" s="70"/>
      <c r="TIN82" s="70"/>
      <c r="TIO82" s="70"/>
      <c r="TIP82" s="71"/>
      <c r="TIR82" s="65"/>
      <c r="TIS82" s="69"/>
      <c r="TIT82" s="69"/>
      <c r="TIU82" s="70"/>
      <c r="TIV82" s="70"/>
      <c r="TIW82" s="70"/>
      <c r="TIX82" s="71"/>
      <c r="TIZ82" s="65"/>
      <c r="TJA82" s="69"/>
      <c r="TJB82" s="69"/>
      <c r="TJC82" s="70"/>
      <c r="TJD82" s="70"/>
      <c r="TJE82" s="70"/>
      <c r="TJF82" s="71"/>
      <c r="TJH82" s="65"/>
      <c r="TJI82" s="69"/>
      <c r="TJJ82" s="69"/>
      <c r="TJK82" s="70"/>
      <c r="TJL82" s="70"/>
      <c r="TJM82" s="70"/>
      <c r="TJN82" s="71"/>
      <c r="TJP82" s="65"/>
      <c r="TJQ82" s="69"/>
      <c r="TJR82" s="69"/>
      <c r="TJS82" s="70"/>
      <c r="TJT82" s="70"/>
      <c r="TJU82" s="70"/>
      <c r="TJV82" s="71"/>
      <c r="TJX82" s="65"/>
      <c r="TJY82" s="69"/>
      <c r="TJZ82" s="69"/>
      <c r="TKA82" s="70"/>
      <c r="TKB82" s="70"/>
      <c r="TKC82" s="70"/>
      <c r="TKD82" s="71"/>
      <c r="TKF82" s="65"/>
      <c r="TKG82" s="69"/>
      <c r="TKH82" s="69"/>
      <c r="TKI82" s="70"/>
      <c r="TKJ82" s="70"/>
      <c r="TKK82" s="70"/>
      <c r="TKL82" s="71"/>
      <c r="TKN82" s="65"/>
      <c r="TKO82" s="69"/>
      <c r="TKP82" s="69"/>
      <c r="TKQ82" s="70"/>
      <c r="TKR82" s="70"/>
      <c r="TKS82" s="70"/>
      <c r="TKT82" s="71"/>
      <c r="TKV82" s="65"/>
      <c r="TKW82" s="69"/>
      <c r="TKX82" s="69"/>
      <c r="TKY82" s="70"/>
      <c r="TKZ82" s="70"/>
      <c r="TLA82" s="70"/>
      <c r="TLB82" s="71"/>
      <c r="TLD82" s="65"/>
      <c r="TLE82" s="69"/>
      <c r="TLF82" s="69"/>
      <c r="TLG82" s="70"/>
      <c r="TLH82" s="70"/>
      <c r="TLI82" s="70"/>
      <c r="TLJ82" s="71"/>
      <c r="TLL82" s="65"/>
      <c r="TLM82" s="69"/>
      <c r="TLN82" s="69"/>
      <c r="TLO82" s="70"/>
      <c r="TLP82" s="70"/>
      <c r="TLQ82" s="70"/>
      <c r="TLR82" s="71"/>
      <c r="TLT82" s="65"/>
      <c r="TLU82" s="69"/>
      <c r="TLV82" s="69"/>
      <c r="TLW82" s="70"/>
      <c r="TLX82" s="70"/>
      <c r="TLY82" s="70"/>
      <c r="TLZ82" s="71"/>
      <c r="TMB82" s="65"/>
      <c r="TMC82" s="69"/>
      <c r="TMD82" s="69"/>
      <c r="TME82" s="70"/>
      <c r="TMF82" s="70"/>
      <c r="TMG82" s="70"/>
      <c r="TMH82" s="71"/>
      <c r="TMJ82" s="65"/>
      <c r="TMK82" s="69"/>
      <c r="TML82" s="69"/>
      <c r="TMM82" s="70"/>
      <c r="TMN82" s="70"/>
      <c r="TMO82" s="70"/>
      <c r="TMP82" s="71"/>
      <c r="TMR82" s="65"/>
      <c r="TMS82" s="69"/>
      <c r="TMT82" s="69"/>
      <c r="TMU82" s="70"/>
      <c r="TMV82" s="70"/>
      <c r="TMW82" s="70"/>
      <c r="TMX82" s="71"/>
      <c r="TMZ82" s="65"/>
      <c r="TNA82" s="69"/>
      <c r="TNB82" s="69"/>
      <c r="TNC82" s="70"/>
      <c r="TND82" s="70"/>
      <c r="TNE82" s="70"/>
      <c r="TNF82" s="71"/>
      <c r="TNH82" s="65"/>
      <c r="TNI82" s="69"/>
      <c r="TNJ82" s="69"/>
      <c r="TNK82" s="70"/>
      <c r="TNL82" s="70"/>
      <c r="TNM82" s="70"/>
      <c r="TNN82" s="71"/>
      <c r="TNP82" s="65"/>
      <c r="TNQ82" s="69"/>
      <c r="TNR82" s="69"/>
      <c r="TNS82" s="70"/>
      <c r="TNT82" s="70"/>
      <c r="TNU82" s="70"/>
      <c r="TNV82" s="71"/>
      <c r="TNX82" s="65"/>
      <c r="TNY82" s="69"/>
      <c r="TNZ82" s="69"/>
      <c r="TOA82" s="70"/>
      <c r="TOB82" s="70"/>
      <c r="TOC82" s="70"/>
      <c r="TOD82" s="71"/>
      <c r="TOF82" s="65"/>
      <c r="TOG82" s="69"/>
      <c r="TOH82" s="69"/>
      <c r="TOI82" s="70"/>
      <c r="TOJ82" s="70"/>
      <c r="TOK82" s="70"/>
      <c r="TOL82" s="71"/>
      <c r="TON82" s="65"/>
      <c r="TOO82" s="69"/>
      <c r="TOP82" s="69"/>
      <c r="TOQ82" s="70"/>
      <c r="TOR82" s="70"/>
      <c r="TOS82" s="70"/>
      <c r="TOT82" s="71"/>
      <c r="TOV82" s="65"/>
      <c r="TOW82" s="69"/>
      <c r="TOX82" s="69"/>
      <c r="TOY82" s="70"/>
      <c r="TOZ82" s="70"/>
      <c r="TPA82" s="70"/>
      <c r="TPB82" s="71"/>
      <c r="TPD82" s="65"/>
      <c r="TPE82" s="69"/>
      <c r="TPF82" s="69"/>
      <c r="TPG82" s="70"/>
      <c r="TPH82" s="70"/>
      <c r="TPI82" s="70"/>
      <c r="TPJ82" s="71"/>
      <c r="TPL82" s="65"/>
      <c r="TPM82" s="69"/>
      <c r="TPN82" s="69"/>
      <c r="TPO82" s="70"/>
      <c r="TPP82" s="70"/>
      <c r="TPQ82" s="70"/>
      <c r="TPR82" s="71"/>
      <c r="TPT82" s="65"/>
      <c r="TPU82" s="69"/>
      <c r="TPV82" s="69"/>
      <c r="TPW82" s="70"/>
      <c r="TPX82" s="70"/>
      <c r="TPY82" s="70"/>
      <c r="TPZ82" s="71"/>
      <c r="TQB82" s="65"/>
      <c r="TQC82" s="69"/>
      <c r="TQD82" s="69"/>
      <c r="TQE82" s="70"/>
      <c r="TQF82" s="70"/>
      <c r="TQG82" s="70"/>
      <c r="TQH82" s="71"/>
      <c r="TQJ82" s="65"/>
      <c r="TQK82" s="69"/>
      <c r="TQL82" s="69"/>
      <c r="TQM82" s="70"/>
      <c r="TQN82" s="70"/>
      <c r="TQO82" s="70"/>
      <c r="TQP82" s="71"/>
      <c r="TQR82" s="65"/>
      <c r="TQS82" s="69"/>
      <c r="TQT82" s="69"/>
      <c r="TQU82" s="70"/>
      <c r="TQV82" s="70"/>
      <c r="TQW82" s="70"/>
      <c r="TQX82" s="71"/>
      <c r="TQZ82" s="65"/>
      <c r="TRA82" s="69"/>
      <c r="TRB82" s="69"/>
      <c r="TRC82" s="70"/>
      <c r="TRD82" s="70"/>
      <c r="TRE82" s="70"/>
      <c r="TRF82" s="71"/>
      <c r="TRH82" s="65"/>
      <c r="TRI82" s="69"/>
      <c r="TRJ82" s="69"/>
      <c r="TRK82" s="70"/>
      <c r="TRL82" s="70"/>
      <c r="TRM82" s="70"/>
      <c r="TRN82" s="71"/>
      <c r="TRP82" s="65"/>
      <c r="TRQ82" s="69"/>
      <c r="TRR82" s="69"/>
      <c r="TRS82" s="70"/>
      <c r="TRT82" s="70"/>
      <c r="TRU82" s="70"/>
      <c r="TRV82" s="71"/>
      <c r="TRX82" s="65"/>
      <c r="TRY82" s="69"/>
      <c r="TRZ82" s="69"/>
      <c r="TSA82" s="70"/>
      <c r="TSB82" s="70"/>
      <c r="TSC82" s="70"/>
      <c r="TSD82" s="71"/>
      <c r="TSF82" s="65"/>
      <c r="TSG82" s="69"/>
      <c r="TSH82" s="69"/>
      <c r="TSI82" s="70"/>
      <c r="TSJ82" s="70"/>
      <c r="TSK82" s="70"/>
      <c r="TSL82" s="71"/>
      <c r="TSN82" s="65"/>
      <c r="TSO82" s="69"/>
      <c r="TSP82" s="69"/>
      <c r="TSQ82" s="70"/>
      <c r="TSR82" s="70"/>
      <c r="TSS82" s="70"/>
      <c r="TST82" s="71"/>
      <c r="TSV82" s="65"/>
      <c r="TSW82" s="69"/>
      <c r="TSX82" s="69"/>
      <c r="TSY82" s="70"/>
      <c r="TSZ82" s="70"/>
      <c r="TTA82" s="70"/>
      <c r="TTB82" s="71"/>
      <c r="TTD82" s="65"/>
      <c r="TTE82" s="69"/>
      <c r="TTF82" s="69"/>
      <c r="TTG82" s="70"/>
      <c r="TTH82" s="70"/>
      <c r="TTI82" s="70"/>
      <c r="TTJ82" s="71"/>
      <c r="TTL82" s="65"/>
      <c r="TTM82" s="69"/>
      <c r="TTN82" s="69"/>
      <c r="TTO82" s="70"/>
      <c r="TTP82" s="70"/>
      <c r="TTQ82" s="70"/>
      <c r="TTR82" s="71"/>
      <c r="TTT82" s="65"/>
      <c r="TTU82" s="69"/>
      <c r="TTV82" s="69"/>
      <c r="TTW82" s="70"/>
      <c r="TTX82" s="70"/>
      <c r="TTY82" s="70"/>
      <c r="TTZ82" s="71"/>
      <c r="TUB82" s="65"/>
      <c r="TUC82" s="69"/>
      <c r="TUD82" s="69"/>
      <c r="TUE82" s="70"/>
      <c r="TUF82" s="70"/>
      <c r="TUG82" s="70"/>
      <c r="TUH82" s="71"/>
      <c r="TUJ82" s="65"/>
      <c r="TUK82" s="69"/>
      <c r="TUL82" s="69"/>
      <c r="TUM82" s="70"/>
      <c r="TUN82" s="70"/>
      <c r="TUO82" s="70"/>
      <c r="TUP82" s="71"/>
      <c r="TUR82" s="65"/>
      <c r="TUS82" s="69"/>
      <c r="TUT82" s="69"/>
      <c r="TUU82" s="70"/>
      <c r="TUV82" s="70"/>
      <c r="TUW82" s="70"/>
      <c r="TUX82" s="71"/>
      <c r="TUZ82" s="65"/>
      <c r="TVA82" s="69"/>
      <c r="TVB82" s="69"/>
      <c r="TVC82" s="70"/>
      <c r="TVD82" s="70"/>
      <c r="TVE82" s="70"/>
      <c r="TVF82" s="71"/>
      <c r="TVH82" s="65"/>
      <c r="TVI82" s="69"/>
      <c r="TVJ82" s="69"/>
      <c r="TVK82" s="70"/>
      <c r="TVL82" s="70"/>
      <c r="TVM82" s="70"/>
      <c r="TVN82" s="71"/>
      <c r="TVP82" s="65"/>
      <c r="TVQ82" s="69"/>
      <c r="TVR82" s="69"/>
      <c r="TVS82" s="70"/>
      <c r="TVT82" s="70"/>
      <c r="TVU82" s="70"/>
      <c r="TVV82" s="71"/>
      <c r="TVX82" s="65"/>
      <c r="TVY82" s="69"/>
      <c r="TVZ82" s="69"/>
      <c r="TWA82" s="70"/>
      <c r="TWB82" s="70"/>
      <c r="TWC82" s="70"/>
      <c r="TWD82" s="71"/>
      <c r="TWF82" s="65"/>
      <c r="TWG82" s="69"/>
      <c r="TWH82" s="69"/>
      <c r="TWI82" s="70"/>
      <c r="TWJ82" s="70"/>
      <c r="TWK82" s="70"/>
      <c r="TWL82" s="71"/>
      <c r="TWN82" s="65"/>
      <c r="TWO82" s="69"/>
      <c r="TWP82" s="69"/>
      <c r="TWQ82" s="70"/>
      <c r="TWR82" s="70"/>
      <c r="TWS82" s="70"/>
      <c r="TWT82" s="71"/>
      <c r="TWV82" s="65"/>
      <c r="TWW82" s="69"/>
      <c r="TWX82" s="69"/>
      <c r="TWY82" s="70"/>
      <c r="TWZ82" s="70"/>
      <c r="TXA82" s="70"/>
      <c r="TXB82" s="71"/>
      <c r="TXD82" s="65"/>
      <c r="TXE82" s="69"/>
      <c r="TXF82" s="69"/>
      <c r="TXG82" s="70"/>
      <c r="TXH82" s="70"/>
      <c r="TXI82" s="70"/>
      <c r="TXJ82" s="71"/>
      <c r="TXL82" s="65"/>
      <c r="TXM82" s="69"/>
      <c r="TXN82" s="69"/>
      <c r="TXO82" s="70"/>
      <c r="TXP82" s="70"/>
      <c r="TXQ82" s="70"/>
      <c r="TXR82" s="71"/>
      <c r="TXT82" s="65"/>
      <c r="TXU82" s="69"/>
      <c r="TXV82" s="69"/>
      <c r="TXW82" s="70"/>
      <c r="TXX82" s="70"/>
      <c r="TXY82" s="70"/>
      <c r="TXZ82" s="71"/>
      <c r="TYB82" s="65"/>
      <c r="TYC82" s="69"/>
      <c r="TYD82" s="69"/>
      <c r="TYE82" s="70"/>
      <c r="TYF82" s="70"/>
      <c r="TYG82" s="70"/>
      <c r="TYH82" s="71"/>
      <c r="TYJ82" s="65"/>
      <c r="TYK82" s="69"/>
      <c r="TYL82" s="69"/>
      <c r="TYM82" s="70"/>
      <c r="TYN82" s="70"/>
      <c r="TYO82" s="70"/>
      <c r="TYP82" s="71"/>
      <c r="TYR82" s="65"/>
      <c r="TYS82" s="69"/>
      <c r="TYT82" s="69"/>
      <c r="TYU82" s="70"/>
      <c r="TYV82" s="70"/>
      <c r="TYW82" s="70"/>
      <c r="TYX82" s="71"/>
      <c r="TYZ82" s="65"/>
      <c r="TZA82" s="69"/>
      <c r="TZB82" s="69"/>
      <c r="TZC82" s="70"/>
      <c r="TZD82" s="70"/>
      <c r="TZE82" s="70"/>
      <c r="TZF82" s="71"/>
      <c r="TZH82" s="65"/>
      <c r="TZI82" s="69"/>
      <c r="TZJ82" s="69"/>
      <c r="TZK82" s="70"/>
      <c r="TZL82" s="70"/>
      <c r="TZM82" s="70"/>
      <c r="TZN82" s="71"/>
      <c r="TZP82" s="65"/>
      <c r="TZQ82" s="69"/>
      <c r="TZR82" s="69"/>
      <c r="TZS82" s="70"/>
      <c r="TZT82" s="70"/>
      <c r="TZU82" s="70"/>
      <c r="TZV82" s="71"/>
      <c r="TZX82" s="65"/>
      <c r="TZY82" s="69"/>
      <c r="TZZ82" s="69"/>
      <c r="UAA82" s="70"/>
      <c r="UAB82" s="70"/>
      <c r="UAC82" s="70"/>
      <c r="UAD82" s="71"/>
      <c r="UAF82" s="65"/>
      <c r="UAG82" s="69"/>
      <c r="UAH82" s="69"/>
      <c r="UAI82" s="70"/>
      <c r="UAJ82" s="70"/>
      <c r="UAK82" s="70"/>
      <c r="UAL82" s="71"/>
      <c r="UAN82" s="65"/>
      <c r="UAO82" s="69"/>
      <c r="UAP82" s="69"/>
      <c r="UAQ82" s="70"/>
      <c r="UAR82" s="70"/>
      <c r="UAS82" s="70"/>
      <c r="UAT82" s="71"/>
      <c r="UAV82" s="65"/>
      <c r="UAW82" s="69"/>
      <c r="UAX82" s="69"/>
      <c r="UAY82" s="70"/>
      <c r="UAZ82" s="70"/>
      <c r="UBA82" s="70"/>
      <c r="UBB82" s="71"/>
      <c r="UBD82" s="65"/>
      <c r="UBE82" s="69"/>
      <c r="UBF82" s="69"/>
      <c r="UBG82" s="70"/>
      <c r="UBH82" s="70"/>
      <c r="UBI82" s="70"/>
      <c r="UBJ82" s="71"/>
      <c r="UBL82" s="65"/>
      <c r="UBM82" s="69"/>
      <c r="UBN82" s="69"/>
      <c r="UBO82" s="70"/>
      <c r="UBP82" s="70"/>
      <c r="UBQ82" s="70"/>
      <c r="UBR82" s="71"/>
      <c r="UBT82" s="65"/>
      <c r="UBU82" s="69"/>
      <c r="UBV82" s="69"/>
      <c r="UBW82" s="70"/>
      <c r="UBX82" s="70"/>
      <c r="UBY82" s="70"/>
      <c r="UBZ82" s="71"/>
      <c r="UCB82" s="65"/>
      <c r="UCC82" s="69"/>
      <c r="UCD82" s="69"/>
      <c r="UCE82" s="70"/>
      <c r="UCF82" s="70"/>
      <c r="UCG82" s="70"/>
      <c r="UCH82" s="71"/>
      <c r="UCJ82" s="65"/>
      <c r="UCK82" s="69"/>
      <c r="UCL82" s="69"/>
      <c r="UCM82" s="70"/>
      <c r="UCN82" s="70"/>
      <c r="UCO82" s="70"/>
      <c r="UCP82" s="71"/>
      <c r="UCR82" s="65"/>
      <c r="UCS82" s="69"/>
      <c r="UCT82" s="69"/>
      <c r="UCU82" s="70"/>
      <c r="UCV82" s="70"/>
      <c r="UCW82" s="70"/>
      <c r="UCX82" s="71"/>
      <c r="UCZ82" s="65"/>
      <c r="UDA82" s="69"/>
      <c r="UDB82" s="69"/>
      <c r="UDC82" s="70"/>
      <c r="UDD82" s="70"/>
      <c r="UDE82" s="70"/>
      <c r="UDF82" s="71"/>
      <c r="UDH82" s="65"/>
      <c r="UDI82" s="69"/>
      <c r="UDJ82" s="69"/>
      <c r="UDK82" s="70"/>
      <c r="UDL82" s="70"/>
      <c r="UDM82" s="70"/>
      <c r="UDN82" s="71"/>
      <c r="UDP82" s="65"/>
      <c r="UDQ82" s="69"/>
      <c r="UDR82" s="69"/>
      <c r="UDS82" s="70"/>
      <c r="UDT82" s="70"/>
      <c r="UDU82" s="70"/>
      <c r="UDV82" s="71"/>
      <c r="UDX82" s="65"/>
      <c r="UDY82" s="69"/>
      <c r="UDZ82" s="69"/>
      <c r="UEA82" s="70"/>
      <c r="UEB82" s="70"/>
      <c r="UEC82" s="70"/>
      <c r="UED82" s="71"/>
      <c r="UEF82" s="65"/>
      <c r="UEG82" s="69"/>
      <c r="UEH82" s="69"/>
      <c r="UEI82" s="70"/>
      <c r="UEJ82" s="70"/>
      <c r="UEK82" s="70"/>
      <c r="UEL82" s="71"/>
      <c r="UEN82" s="65"/>
      <c r="UEO82" s="69"/>
      <c r="UEP82" s="69"/>
      <c r="UEQ82" s="70"/>
      <c r="UER82" s="70"/>
      <c r="UES82" s="70"/>
      <c r="UET82" s="71"/>
      <c r="UEV82" s="65"/>
      <c r="UEW82" s="69"/>
      <c r="UEX82" s="69"/>
      <c r="UEY82" s="70"/>
      <c r="UEZ82" s="70"/>
      <c r="UFA82" s="70"/>
      <c r="UFB82" s="71"/>
      <c r="UFD82" s="65"/>
      <c r="UFE82" s="69"/>
      <c r="UFF82" s="69"/>
      <c r="UFG82" s="70"/>
      <c r="UFH82" s="70"/>
      <c r="UFI82" s="70"/>
      <c r="UFJ82" s="71"/>
      <c r="UFL82" s="65"/>
      <c r="UFM82" s="69"/>
      <c r="UFN82" s="69"/>
      <c r="UFO82" s="70"/>
      <c r="UFP82" s="70"/>
      <c r="UFQ82" s="70"/>
      <c r="UFR82" s="71"/>
      <c r="UFT82" s="65"/>
      <c r="UFU82" s="69"/>
      <c r="UFV82" s="69"/>
      <c r="UFW82" s="70"/>
      <c r="UFX82" s="70"/>
      <c r="UFY82" s="70"/>
      <c r="UFZ82" s="71"/>
      <c r="UGB82" s="65"/>
      <c r="UGC82" s="69"/>
      <c r="UGD82" s="69"/>
      <c r="UGE82" s="70"/>
      <c r="UGF82" s="70"/>
      <c r="UGG82" s="70"/>
      <c r="UGH82" s="71"/>
      <c r="UGJ82" s="65"/>
      <c r="UGK82" s="69"/>
      <c r="UGL82" s="69"/>
      <c r="UGM82" s="70"/>
      <c r="UGN82" s="70"/>
      <c r="UGO82" s="70"/>
      <c r="UGP82" s="71"/>
      <c r="UGR82" s="65"/>
      <c r="UGS82" s="69"/>
      <c r="UGT82" s="69"/>
      <c r="UGU82" s="70"/>
      <c r="UGV82" s="70"/>
      <c r="UGW82" s="70"/>
      <c r="UGX82" s="71"/>
      <c r="UGZ82" s="65"/>
      <c r="UHA82" s="69"/>
      <c r="UHB82" s="69"/>
      <c r="UHC82" s="70"/>
      <c r="UHD82" s="70"/>
      <c r="UHE82" s="70"/>
      <c r="UHF82" s="71"/>
      <c r="UHH82" s="65"/>
      <c r="UHI82" s="69"/>
      <c r="UHJ82" s="69"/>
      <c r="UHK82" s="70"/>
      <c r="UHL82" s="70"/>
      <c r="UHM82" s="70"/>
      <c r="UHN82" s="71"/>
      <c r="UHP82" s="65"/>
      <c r="UHQ82" s="69"/>
      <c r="UHR82" s="69"/>
      <c r="UHS82" s="70"/>
      <c r="UHT82" s="70"/>
      <c r="UHU82" s="70"/>
      <c r="UHV82" s="71"/>
      <c r="UHX82" s="65"/>
      <c r="UHY82" s="69"/>
      <c r="UHZ82" s="69"/>
      <c r="UIA82" s="70"/>
      <c r="UIB82" s="70"/>
      <c r="UIC82" s="70"/>
      <c r="UID82" s="71"/>
      <c r="UIF82" s="65"/>
      <c r="UIG82" s="69"/>
      <c r="UIH82" s="69"/>
      <c r="UII82" s="70"/>
      <c r="UIJ82" s="70"/>
      <c r="UIK82" s="70"/>
      <c r="UIL82" s="71"/>
      <c r="UIN82" s="65"/>
      <c r="UIO82" s="69"/>
      <c r="UIP82" s="69"/>
      <c r="UIQ82" s="70"/>
      <c r="UIR82" s="70"/>
      <c r="UIS82" s="70"/>
      <c r="UIT82" s="71"/>
      <c r="UIV82" s="65"/>
      <c r="UIW82" s="69"/>
      <c r="UIX82" s="69"/>
      <c r="UIY82" s="70"/>
      <c r="UIZ82" s="70"/>
      <c r="UJA82" s="70"/>
      <c r="UJB82" s="71"/>
      <c r="UJD82" s="65"/>
      <c r="UJE82" s="69"/>
      <c r="UJF82" s="69"/>
      <c r="UJG82" s="70"/>
      <c r="UJH82" s="70"/>
      <c r="UJI82" s="70"/>
      <c r="UJJ82" s="71"/>
      <c r="UJL82" s="65"/>
      <c r="UJM82" s="69"/>
      <c r="UJN82" s="69"/>
      <c r="UJO82" s="70"/>
      <c r="UJP82" s="70"/>
      <c r="UJQ82" s="70"/>
      <c r="UJR82" s="71"/>
      <c r="UJT82" s="65"/>
      <c r="UJU82" s="69"/>
      <c r="UJV82" s="69"/>
      <c r="UJW82" s="70"/>
      <c r="UJX82" s="70"/>
      <c r="UJY82" s="70"/>
      <c r="UJZ82" s="71"/>
      <c r="UKB82" s="65"/>
      <c r="UKC82" s="69"/>
      <c r="UKD82" s="69"/>
      <c r="UKE82" s="70"/>
      <c r="UKF82" s="70"/>
      <c r="UKG82" s="70"/>
      <c r="UKH82" s="71"/>
      <c r="UKJ82" s="65"/>
      <c r="UKK82" s="69"/>
      <c r="UKL82" s="69"/>
      <c r="UKM82" s="70"/>
      <c r="UKN82" s="70"/>
      <c r="UKO82" s="70"/>
      <c r="UKP82" s="71"/>
      <c r="UKR82" s="65"/>
      <c r="UKS82" s="69"/>
      <c r="UKT82" s="69"/>
      <c r="UKU82" s="70"/>
      <c r="UKV82" s="70"/>
      <c r="UKW82" s="70"/>
      <c r="UKX82" s="71"/>
      <c r="UKZ82" s="65"/>
      <c r="ULA82" s="69"/>
      <c r="ULB82" s="69"/>
      <c r="ULC82" s="70"/>
      <c r="ULD82" s="70"/>
      <c r="ULE82" s="70"/>
      <c r="ULF82" s="71"/>
      <c r="ULH82" s="65"/>
      <c r="ULI82" s="69"/>
      <c r="ULJ82" s="69"/>
      <c r="ULK82" s="70"/>
      <c r="ULL82" s="70"/>
      <c r="ULM82" s="70"/>
      <c r="ULN82" s="71"/>
      <c r="ULP82" s="65"/>
      <c r="ULQ82" s="69"/>
      <c r="ULR82" s="69"/>
      <c r="ULS82" s="70"/>
      <c r="ULT82" s="70"/>
      <c r="ULU82" s="70"/>
      <c r="ULV82" s="71"/>
      <c r="ULX82" s="65"/>
      <c r="ULY82" s="69"/>
      <c r="ULZ82" s="69"/>
      <c r="UMA82" s="70"/>
      <c r="UMB82" s="70"/>
      <c r="UMC82" s="70"/>
      <c r="UMD82" s="71"/>
      <c r="UMF82" s="65"/>
      <c r="UMG82" s="69"/>
      <c r="UMH82" s="69"/>
      <c r="UMI82" s="70"/>
      <c r="UMJ82" s="70"/>
      <c r="UMK82" s="70"/>
      <c r="UML82" s="71"/>
      <c r="UMN82" s="65"/>
      <c r="UMO82" s="69"/>
      <c r="UMP82" s="69"/>
      <c r="UMQ82" s="70"/>
      <c r="UMR82" s="70"/>
      <c r="UMS82" s="70"/>
      <c r="UMT82" s="71"/>
      <c r="UMV82" s="65"/>
      <c r="UMW82" s="69"/>
      <c r="UMX82" s="69"/>
      <c r="UMY82" s="70"/>
      <c r="UMZ82" s="70"/>
      <c r="UNA82" s="70"/>
      <c r="UNB82" s="71"/>
      <c r="UND82" s="65"/>
      <c r="UNE82" s="69"/>
      <c r="UNF82" s="69"/>
      <c r="UNG82" s="70"/>
      <c r="UNH82" s="70"/>
      <c r="UNI82" s="70"/>
      <c r="UNJ82" s="71"/>
      <c r="UNL82" s="65"/>
      <c r="UNM82" s="69"/>
      <c r="UNN82" s="69"/>
      <c r="UNO82" s="70"/>
      <c r="UNP82" s="70"/>
      <c r="UNQ82" s="70"/>
      <c r="UNR82" s="71"/>
      <c r="UNT82" s="65"/>
      <c r="UNU82" s="69"/>
      <c r="UNV82" s="69"/>
      <c r="UNW82" s="70"/>
      <c r="UNX82" s="70"/>
      <c r="UNY82" s="70"/>
      <c r="UNZ82" s="71"/>
      <c r="UOB82" s="65"/>
      <c r="UOC82" s="69"/>
      <c r="UOD82" s="69"/>
      <c r="UOE82" s="70"/>
      <c r="UOF82" s="70"/>
      <c r="UOG82" s="70"/>
      <c r="UOH82" s="71"/>
      <c r="UOJ82" s="65"/>
      <c r="UOK82" s="69"/>
      <c r="UOL82" s="69"/>
      <c r="UOM82" s="70"/>
      <c r="UON82" s="70"/>
      <c r="UOO82" s="70"/>
      <c r="UOP82" s="71"/>
      <c r="UOR82" s="65"/>
      <c r="UOS82" s="69"/>
      <c r="UOT82" s="69"/>
      <c r="UOU82" s="70"/>
      <c r="UOV82" s="70"/>
      <c r="UOW82" s="70"/>
      <c r="UOX82" s="71"/>
      <c r="UOZ82" s="65"/>
      <c r="UPA82" s="69"/>
      <c r="UPB82" s="69"/>
      <c r="UPC82" s="70"/>
      <c r="UPD82" s="70"/>
      <c r="UPE82" s="70"/>
      <c r="UPF82" s="71"/>
      <c r="UPH82" s="65"/>
      <c r="UPI82" s="69"/>
      <c r="UPJ82" s="69"/>
      <c r="UPK82" s="70"/>
      <c r="UPL82" s="70"/>
      <c r="UPM82" s="70"/>
      <c r="UPN82" s="71"/>
      <c r="UPP82" s="65"/>
      <c r="UPQ82" s="69"/>
      <c r="UPR82" s="69"/>
      <c r="UPS82" s="70"/>
      <c r="UPT82" s="70"/>
      <c r="UPU82" s="70"/>
      <c r="UPV82" s="71"/>
      <c r="UPX82" s="65"/>
      <c r="UPY82" s="69"/>
      <c r="UPZ82" s="69"/>
      <c r="UQA82" s="70"/>
      <c r="UQB82" s="70"/>
      <c r="UQC82" s="70"/>
      <c r="UQD82" s="71"/>
      <c r="UQF82" s="65"/>
      <c r="UQG82" s="69"/>
      <c r="UQH82" s="69"/>
      <c r="UQI82" s="70"/>
      <c r="UQJ82" s="70"/>
      <c r="UQK82" s="70"/>
      <c r="UQL82" s="71"/>
      <c r="UQN82" s="65"/>
      <c r="UQO82" s="69"/>
      <c r="UQP82" s="69"/>
      <c r="UQQ82" s="70"/>
      <c r="UQR82" s="70"/>
      <c r="UQS82" s="70"/>
      <c r="UQT82" s="71"/>
      <c r="UQV82" s="65"/>
      <c r="UQW82" s="69"/>
      <c r="UQX82" s="69"/>
      <c r="UQY82" s="70"/>
      <c r="UQZ82" s="70"/>
      <c r="URA82" s="70"/>
      <c r="URB82" s="71"/>
      <c r="URD82" s="65"/>
      <c r="URE82" s="69"/>
      <c r="URF82" s="69"/>
      <c r="URG82" s="70"/>
      <c r="URH82" s="70"/>
      <c r="URI82" s="70"/>
      <c r="URJ82" s="71"/>
      <c r="URL82" s="65"/>
      <c r="URM82" s="69"/>
      <c r="URN82" s="69"/>
      <c r="URO82" s="70"/>
      <c r="URP82" s="70"/>
      <c r="URQ82" s="70"/>
      <c r="URR82" s="71"/>
      <c r="URT82" s="65"/>
      <c r="URU82" s="69"/>
      <c r="URV82" s="69"/>
      <c r="URW82" s="70"/>
      <c r="URX82" s="70"/>
      <c r="URY82" s="70"/>
      <c r="URZ82" s="71"/>
      <c r="USB82" s="65"/>
      <c r="USC82" s="69"/>
      <c r="USD82" s="69"/>
      <c r="USE82" s="70"/>
      <c r="USF82" s="70"/>
      <c r="USG82" s="70"/>
      <c r="USH82" s="71"/>
      <c r="USJ82" s="65"/>
      <c r="USK82" s="69"/>
      <c r="USL82" s="69"/>
      <c r="USM82" s="70"/>
      <c r="USN82" s="70"/>
      <c r="USO82" s="70"/>
      <c r="USP82" s="71"/>
      <c r="USR82" s="65"/>
      <c r="USS82" s="69"/>
      <c r="UST82" s="69"/>
      <c r="USU82" s="70"/>
      <c r="USV82" s="70"/>
      <c r="USW82" s="70"/>
      <c r="USX82" s="71"/>
      <c r="USZ82" s="65"/>
      <c r="UTA82" s="69"/>
      <c r="UTB82" s="69"/>
      <c r="UTC82" s="70"/>
      <c r="UTD82" s="70"/>
      <c r="UTE82" s="70"/>
      <c r="UTF82" s="71"/>
      <c r="UTH82" s="65"/>
      <c r="UTI82" s="69"/>
      <c r="UTJ82" s="69"/>
      <c r="UTK82" s="70"/>
      <c r="UTL82" s="70"/>
      <c r="UTM82" s="70"/>
      <c r="UTN82" s="71"/>
      <c r="UTP82" s="65"/>
      <c r="UTQ82" s="69"/>
      <c r="UTR82" s="69"/>
      <c r="UTS82" s="70"/>
      <c r="UTT82" s="70"/>
      <c r="UTU82" s="70"/>
      <c r="UTV82" s="71"/>
      <c r="UTX82" s="65"/>
      <c r="UTY82" s="69"/>
      <c r="UTZ82" s="69"/>
      <c r="UUA82" s="70"/>
      <c r="UUB82" s="70"/>
      <c r="UUC82" s="70"/>
      <c r="UUD82" s="71"/>
      <c r="UUF82" s="65"/>
      <c r="UUG82" s="69"/>
      <c r="UUH82" s="69"/>
      <c r="UUI82" s="70"/>
      <c r="UUJ82" s="70"/>
      <c r="UUK82" s="70"/>
      <c r="UUL82" s="71"/>
      <c r="UUN82" s="65"/>
      <c r="UUO82" s="69"/>
      <c r="UUP82" s="69"/>
      <c r="UUQ82" s="70"/>
      <c r="UUR82" s="70"/>
      <c r="UUS82" s="70"/>
      <c r="UUT82" s="71"/>
      <c r="UUV82" s="65"/>
      <c r="UUW82" s="69"/>
      <c r="UUX82" s="69"/>
      <c r="UUY82" s="70"/>
      <c r="UUZ82" s="70"/>
      <c r="UVA82" s="70"/>
      <c r="UVB82" s="71"/>
      <c r="UVD82" s="65"/>
      <c r="UVE82" s="69"/>
      <c r="UVF82" s="69"/>
      <c r="UVG82" s="70"/>
      <c r="UVH82" s="70"/>
      <c r="UVI82" s="70"/>
      <c r="UVJ82" s="71"/>
      <c r="UVL82" s="65"/>
      <c r="UVM82" s="69"/>
      <c r="UVN82" s="69"/>
      <c r="UVO82" s="70"/>
      <c r="UVP82" s="70"/>
      <c r="UVQ82" s="70"/>
      <c r="UVR82" s="71"/>
      <c r="UVT82" s="65"/>
      <c r="UVU82" s="69"/>
      <c r="UVV82" s="69"/>
      <c r="UVW82" s="70"/>
      <c r="UVX82" s="70"/>
      <c r="UVY82" s="70"/>
      <c r="UVZ82" s="71"/>
      <c r="UWB82" s="65"/>
      <c r="UWC82" s="69"/>
      <c r="UWD82" s="69"/>
      <c r="UWE82" s="70"/>
      <c r="UWF82" s="70"/>
      <c r="UWG82" s="70"/>
      <c r="UWH82" s="71"/>
      <c r="UWJ82" s="65"/>
      <c r="UWK82" s="69"/>
      <c r="UWL82" s="69"/>
      <c r="UWM82" s="70"/>
      <c r="UWN82" s="70"/>
      <c r="UWO82" s="70"/>
      <c r="UWP82" s="71"/>
      <c r="UWR82" s="65"/>
      <c r="UWS82" s="69"/>
      <c r="UWT82" s="69"/>
      <c r="UWU82" s="70"/>
      <c r="UWV82" s="70"/>
      <c r="UWW82" s="70"/>
      <c r="UWX82" s="71"/>
      <c r="UWZ82" s="65"/>
      <c r="UXA82" s="69"/>
      <c r="UXB82" s="69"/>
      <c r="UXC82" s="70"/>
      <c r="UXD82" s="70"/>
      <c r="UXE82" s="70"/>
      <c r="UXF82" s="71"/>
      <c r="UXH82" s="65"/>
      <c r="UXI82" s="69"/>
      <c r="UXJ82" s="69"/>
      <c r="UXK82" s="70"/>
      <c r="UXL82" s="70"/>
      <c r="UXM82" s="70"/>
      <c r="UXN82" s="71"/>
      <c r="UXP82" s="65"/>
      <c r="UXQ82" s="69"/>
      <c r="UXR82" s="69"/>
      <c r="UXS82" s="70"/>
      <c r="UXT82" s="70"/>
      <c r="UXU82" s="70"/>
      <c r="UXV82" s="71"/>
      <c r="UXX82" s="65"/>
      <c r="UXY82" s="69"/>
      <c r="UXZ82" s="69"/>
      <c r="UYA82" s="70"/>
      <c r="UYB82" s="70"/>
      <c r="UYC82" s="70"/>
      <c r="UYD82" s="71"/>
      <c r="UYF82" s="65"/>
      <c r="UYG82" s="69"/>
      <c r="UYH82" s="69"/>
      <c r="UYI82" s="70"/>
      <c r="UYJ82" s="70"/>
      <c r="UYK82" s="70"/>
      <c r="UYL82" s="71"/>
      <c r="UYN82" s="65"/>
      <c r="UYO82" s="69"/>
      <c r="UYP82" s="69"/>
      <c r="UYQ82" s="70"/>
      <c r="UYR82" s="70"/>
      <c r="UYS82" s="70"/>
      <c r="UYT82" s="71"/>
      <c r="UYV82" s="65"/>
      <c r="UYW82" s="69"/>
      <c r="UYX82" s="69"/>
      <c r="UYY82" s="70"/>
      <c r="UYZ82" s="70"/>
      <c r="UZA82" s="70"/>
      <c r="UZB82" s="71"/>
      <c r="UZD82" s="65"/>
      <c r="UZE82" s="69"/>
      <c r="UZF82" s="69"/>
      <c r="UZG82" s="70"/>
      <c r="UZH82" s="70"/>
      <c r="UZI82" s="70"/>
      <c r="UZJ82" s="71"/>
      <c r="UZL82" s="65"/>
      <c r="UZM82" s="69"/>
      <c r="UZN82" s="69"/>
      <c r="UZO82" s="70"/>
      <c r="UZP82" s="70"/>
      <c r="UZQ82" s="70"/>
      <c r="UZR82" s="71"/>
      <c r="UZT82" s="65"/>
      <c r="UZU82" s="69"/>
      <c r="UZV82" s="69"/>
      <c r="UZW82" s="70"/>
      <c r="UZX82" s="70"/>
      <c r="UZY82" s="70"/>
      <c r="UZZ82" s="71"/>
      <c r="VAB82" s="65"/>
      <c r="VAC82" s="69"/>
      <c r="VAD82" s="69"/>
      <c r="VAE82" s="70"/>
      <c r="VAF82" s="70"/>
      <c r="VAG82" s="70"/>
      <c r="VAH82" s="71"/>
      <c r="VAJ82" s="65"/>
      <c r="VAK82" s="69"/>
      <c r="VAL82" s="69"/>
      <c r="VAM82" s="70"/>
      <c r="VAN82" s="70"/>
      <c r="VAO82" s="70"/>
      <c r="VAP82" s="71"/>
      <c r="VAR82" s="65"/>
      <c r="VAS82" s="69"/>
      <c r="VAT82" s="69"/>
      <c r="VAU82" s="70"/>
      <c r="VAV82" s="70"/>
      <c r="VAW82" s="70"/>
      <c r="VAX82" s="71"/>
      <c r="VAZ82" s="65"/>
      <c r="VBA82" s="69"/>
      <c r="VBB82" s="69"/>
      <c r="VBC82" s="70"/>
      <c r="VBD82" s="70"/>
      <c r="VBE82" s="70"/>
      <c r="VBF82" s="71"/>
      <c r="VBH82" s="65"/>
      <c r="VBI82" s="69"/>
      <c r="VBJ82" s="69"/>
      <c r="VBK82" s="70"/>
      <c r="VBL82" s="70"/>
      <c r="VBM82" s="70"/>
      <c r="VBN82" s="71"/>
      <c r="VBP82" s="65"/>
      <c r="VBQ82" s="69"/>
      <c r="VBR82" s="69"/>
      <c r="VBS82" s="70"/>
      <c r="VBT82" s="70"/>
      <c r="VBU82" s="70"/>
      <c r="VBV82" s="71"/>
      <c r="VBX82" s="65"/>
      <c r="VBY82" s="69"/>
      <c r="VBZ82" s="69"/>
      <c r="VCA82" s="70"/>
      <c r="VCB82" s="70"/>
      <c r="VCC82" s="70"/>
      <c r="VCD82" s="71"/>
      <c r="VCF82" s="65"/>
      <c r="VCG82" s="69"/>
      <c r="VCH82" s="69"/>
      <c r="VCI82" s="70"/>
      <c r="VCJ82" s="70"/>
      <c r="VCK82" s="70"/>
      <c r="VCL82" s="71"/>
      <c r="VCN82" s="65"/>
      <c r="VCO82" s="69"/>
      <c r="VCP82" s="69"/>
      <c r="VCQ82" s="70"/>
      <c r="VCR82" s="70"/>
      <c r="VCS82" s="70"/>
      <c r="VCT82" s="71"/>
      <c r="VCV82" s="65"/>
      <c r="VCW82" s="69"/>
      <c r="VCX82" s="69"/>
      <c r="VCY82" s="70"/>
      <c r="VCZ82" s="70"/>
      <c r="VDA82" s="70"/>
      <c r="VDB82" s="71"/>
      <c r="VDD82" s="65"/>
      <c r="VDE82" s="69"/>
      <c r="VDF82" s="69"/>
      <c r="VDG82" s="70"/>
      <c r="VDH82" s="70"/>
      <c r="VDI82" s="70"/>
      <c r="VDJ82" s="71"/>
      <c r="VDL82" s="65"/>
      <c r="VDM82" s="69"/>
      <c r="VDN82" s="69"/>
      <c r="VDO82" s="70"/>
      <c r="VDP82" s="70"/>
      <c r="VDQ82" s="70"/>
      <c r="VDR82" s="71"/>
      <c r="VDT82" s="65"/>
      <c r="VDU82" s="69"/>
      <c r="VDV82" s="69"/>
      <c r="VDW82" s="70"/>
      <c r="VDX82" s="70"/>
      <c r="VDY82" s="70"/>
      <c r="VDZ82" s="71"/>
      <c r="VEB82" s="65"/>
      <c r="VEC82" s="69"/>
      <c r="VED82" s="69"/>
      <c r="VEE82" s="70"/>
      <c r="VEF82" s="70"/>
      <c r="VEG82" s="70"/>
      <c r="VEH82" s="71"/>
      <c r="VEJ82" s="65"/>
      <c r="VEK82" s="69"/>
      <c r="VEL82" s="69"/>
      <c r="VEM82" s="70"/>
      <c r="VEN82" s="70"/>
      <c r="VEO82" s="70"/>
      <c r="VEP82" s="71"/>
      <c r="VER82" s="65"/>
      <c r="VES82" s="69"/>
      <c r="VET82" s="69"/>
      <c r="VEU82" s="70"/>
      <c r="VEV82" s="70"/>
      <c r="VEW82" s="70"/>
      <c r="VEX82" s="71"/>
      <c r="VEZ82" s="65"/>
      <c r="VFA82" s="69"/>
      <c r="VFB82" s="69"/>
      <c r="VFC82" s="70"/>
      <c r="VFD82" s="70"/>
      <c r="VFE82" s="70"/>
      <c r="VFF82" s="71"/>
      <c r="VFH82" s="65"/>
      <c r="VFI82" s="69"/>
      <c r="VFJ82" s="69"/>
      <c r="VFK82" s="70"/>
      <c r="VFL82" s="70"/>
      <c r="VFM82" s="70"/>
      <c r="VFN82" s="71"/>
      <c r="VFP82" s="65"/>
      <c r="VFQ82" s="69"/>
      <c r="VFR82" s="69"/>
      <c r="VFS82" s="70"/>
      <c r="VFT82" s="70"/>
      <c r="VFU82" s="70"/>
      <c r="VFV82" s="71"/>
      <c r="VFX82" s="65"/>
      <c r="VFY82" s="69"/>
      <c r="VFZ82" s="69"/>
      <c r="VGA82" s="70"/>
      <c r="VGB82" s="70"/>
      <c r="VGC82" s="70"/>
      <c r="VGD82" s="71"/>
      <c r="VGF82" s="65"/>
      <c r="VGG82" s="69"/>
      <c r="VGH82" s="69"/>
      <c r="VGI82" s="70"/>
      <c r="VGJ82" s="70"/>
      <c r="VGK82" s="70"/>
      <c r="VGL82" s="71"/>
      <c r="VGN82" s="65"/>
      <c r="VGO82" s="69"/>
      <c r="VGP82" s="69"/>
      <c r="VGQ82" s="70"/>
      <c r="VGR82" s="70"/>
      <c r="VGS82" s="70"/>
      <c r="VGT82" s="71"/>
      <c r="VGV82" s="65"/>
      <c r="VGW82" s="69"/>
      <c r="VGX82" s="69"/>
      <c r="VGY82" s="70"/>
      <c r="VGZ82" s="70"/>
      <c r="VHA82" s="70"/>
      <c r="VHB82" s="71"/>
      <c r="VHD82" s="65"/>
      <c r="VHE82" s="69"/>
      <c r="VHF82" s="69"/>
      <c r="VHG82" s="70"/>
      <c r="VHH82" s="70"/>
      <c r="VHI82" s="70"/>
      <c r="VHJ82" s="71"/>
      <c r="VHL82" s="65"/>
      <c r="VHM82" s="69"/>
      <c r="VHN82" s="69"/>
      <c r="VHO82" s="70"/>
      <c r="VHP82" s="70"/>
      <c r="VHQ82" s="70"/>
      <c r="VHR82" s="71"/>
      <c r="VHT82" s="65"/>
      <c r="VHU82" s="69"/>
      <c r="VHV82" s="69"/>
      <c r="VHW82" s="70"/>
      <c r="VHX82" s="70"/>
      <c r="VHY82" s="70"/>
      <c r="VHZ82" s="71"/>
      <c r="VIB82" s="65"/>
      <c r="VIC82" s="69"/>
      <c r="VID82" s="69"/>
      <c r="VIE82" s="70"/>
      <c r="VIF82" s="70"/>
      <c r="VIG82" s="70"/>
      <c r="VIH82" s="71"/>
      <c r="VIJ82" s="65"/>
      <c r="VIK82" s="69"/>
      <c r="VIL82" s="69"/>
      <c r="VIM82" s="70"/>
      <c r="VIN82" s="70"/>
      <c r="VIO82" s="70"/>
      <c r="VIP82" s="71"/>
      <c r="VIR82" s="65"/>
      <c r="VIS82" s="69"/>
      <c r="VIT82" s="69"/>
      <c r="VIU82" s="70"/>
      <c r="VIV82" s="70"/>
      <c r="VIW82" s="70"/>
      <c r="VIX82" s="71"/>
      <c r="VIZ82" s="65"/>
      <c r="VJA82" s="69"/>
      <c r="VJB82" s="69"/>
      <c r="VJC82" s="70"/>
      <c r="VJD82" s="70"/>
      <c r="VJE82" s="70"/>
      <c r="VJF82" s="71"/>
      <c r="VJH82" s="65"/>
      <c r="VJI82" s="69"/>
      <c r="VJJ82" s="69"/>
      <c r="VJK82" s="70"/>
      <c r="VJL82" s="70"/>
      <c r="VJM82" s="70"/>
      <c r="VJN82" s="71"/>
      <c r="VJP82" s="65"/>
      <c r="VJQ82" s="69"/>
      <c r="VJR82" s="69"/>
      <c r="VJS82" s="70"/>
      <c r="VJT82" s="70"/>
      <c r="VJU82" s="70"/>
      <c r="VJV82" s="71"/>
      <c r="VJX82" s="65"/>
      <c r="VJY82" s="69"/>
      <c r="VJZ82" s="69"/>
      <c r="VKA82" s="70"/>
      <c r="VKB82" s="70"/>
      <c r="VKC82" s="70"/>
      <c r="VKD82" s="71"/>
      <c r="VKF82" s="65"/>
      <c r="VKG82" s="69"/>
      <c r="VKH82" s="69"/>
      <c r="VKI82" s="70"/>
      <c r="VKJ82" s="70"/>
      <c r="VKK82" s="70"/>
      <c r="VKL82" s="71"/>
      <c r="VKN82" s="65"/>
      <c r="VKO82" s="69"/>
      <c r="VKP82" s="69"/>
      <c r="VKQ82" s="70"/>
      <c r="VKR82" s="70"/>
      <c r="VKS82" s="70"/>
      <c r="VKT82" s="71"/>
      <c r="VKV82" s="65"/>
      <c r="VKW82" s="69"/>
      <c r="VKX82" s="69"/>
      <c r="VKY82" s="70"/>
      <c r="VKZ82" s="70"/>
      <c r="VLA82" s="70"/>
      <c r="VLB82" s="71"/>
      <c r="VLD82" s="65"/>
      <c r="VLE82" s="69"/>
      <c r="VLF82" s="69"/>
      <c r="VLG82" s="70"/>
      <c r="VLH82" s="70"/>
      <c r="VLI82" s="70"/>
      <c r="VLJ82" s="71"/>
      <c r="VLL82" s="65"/>
      <c r="VLM82" s="69"/>
      <c r="VLN82" s="69"/>
      <c r="VLO82" s="70"/>
      <c r="VLP82" s="70"/>
      <c r="VLQ82" s="70"/>
      <c r="VLR82" s="71"/>
      <c r="VLT82" s="65"/>
      <c r="VLU82" s="69"/>
      <c r="VLV82" s="69"/>
      <c r="VLW82" s="70"/>
      <c r="VLX82" s="70"/>
      <c r="VLY82" s="70"/>
      <c r="VLZ82" s="71"/>
      <c r="VMB82" s="65"/>
      <c r="VMC82" s="69"/>
      <c r="VMD82" s="69"/>
      <c r="VME82" s="70"/>
      <c r="VMF82" s="70"/>
      <c r="VMG82" s="70"/>
      <c r="VMH82" s="71"/>
      <c r="VMJ82" s="65"/>
      <c r="VMK82" s="69"/>
      <c r="VML82" s="69"/>
      <c r="VMM82" s="70"/>
      <c r="VMN82" s="70"/>
      <c r="VMO82" s="70"/>
      <c r="VMP82" s="71"/>
      <c r="VMR82" s="65"/>
      <c r="VMS82" s="69"/>
      <c r="VMT82" s="69"/>
      <c r="VMU82" s="70"/>
      <c r="VMV82" s="70"/>
      <c r="VMW82" s="70"/>
      <c r="VMX82" s="71"/>
      <c r="VMZ82" s="65"/>
      <c r="VNA82" s="69"/>
      <c r="VNB82" s="69"/>
      <c r="VNC82" s="70"/>
      <c r="VND82" s="70"/>
      <c r="VNE82" s="70"/>
      <c r="VNF82" s="71"/>
      <c r="VNH82" s="65"/>
      <c r="VNI82" s="69"/>
      <c r="VNJ82" s="69"/>
      <c r="VNK82" s="70"/>
      <c r="VNL82" s="70"/>
      <c r="VNM82" s="70"/>
      <c r="VNN82" s="71"/>
      <c r="VNP82" s="65"/>
      <c r="VNQ82" s="69"/>
      <c r="VNR82" s="69"/>
      <c r="VNS82" s="70"/>
      <c r="VNT82" s="70"/>
      <c r="VNU82" s="70"/>
      <c r="VNV82" s="71"/>
      <c r="VNX82" s="65"/>
      <c r="VNY82" s="69"/>
      <c r="VNZ82" s="69"/>
      <c r="VOA82" s="70"/>
      <c r="VOB82" s="70"/>
      <c r="VOC82" s="70"/>
      <c r="VOD82" s="71"/>
      <c r="VOF82" s="65"/>
      <c r="VOG82" s="69"/>
      <c r="VOH82" s="69"/>
      <c r="VOI82" s="70"/>
      <c r="VOJ82" s="70"/>
      <c r="VOK82" s="70"/>
      <c r="VOL82" s="71"/>
      <c r="VON82" s="65"/>
      <c r="VOO82" s="69"/>
      <c r="VOP82" s="69"/>
      <c r="VOQ82" s="70"/>
      <c r="VOR82" s="70"/>
      <c r="VOS82" s="70"/>
      <c r="VOT82" s="71"/>
      <c r="VOV82" s="65"/>
      <c r="VOW82" s="69"/>
      <c r="VOX82" s="69"/>
      <c r="VOY82" s="70"/>
      <c r="VOZ82" s="70"/>
      <c r="VPA82" s="70"/>
      <c r="VPB82" s="71"/>
      <c r="VPD82" s="65"/>
      <c r="VPE82" s="69"/>
      <c r="VPF82" s="69"/>
      <c r="VPG82" s="70"/>
      <c r="VPH82" s="70"/>
      <c r="VPI82" s="70"/>
      <c r="VPJ82" s="71"/>
      <c r="VPL82" s="65"/>
      <c r="VPM82" s="69"/>
      <c r="VPN82" s="69"/>
      <c r="VPO82" s="70"/>
      <c r="VPP82" s="70"/>
      <c r="VPQ82" s="70"/>
      <c r="VPR82" s="71"/>
      <c r="VPT82" s="65"/>
      <c r="VPU82" s="69"/>
      <c r="VPV82" s="69"/>
      <c r="VPW82" s="70"/>
      <c r="VPX82" s="70"/>
      <c r="VPY82" s="70"/>
      <c r="VPZ82" s="71"/>
      <c r="VQB82" s="65"/>
      <c r="VQC82" s="69"/>
      <c r="VQD82" s="69"/>
      <c r="VQE82" s="70"/>
      <c r="VQF82" s="70"/>
      <c r="VQG82" s="70"/>
      <c r="VQH82" s="71"/>
      <c r="VQJ82" s="65"/>
      <c r="VQK82" s="69"/>
      <c r="VQL82" s="69"/>
      <c r="VQM82" s="70"/>
      <c r="VQN82" s="70"/>
      <c r="VQO82" s="70"/>
      <c r="VQP82" s="71"/>
      <c r="VQR82" s="65"/>
      <c r="VQS82" s="69"/>
      <c r="VQT82" s="69"/>
      <c r="VQU82" s="70"/>
      <c r="VQV82" s="70"/>
      <c r="VQW82" s="70"/>
      <c r="VQX82" s="71"/>
      <c r="VQZ82" s="65"/>
      <c r="VRA82" s="69"/>
      <c r="VRB82" s="69"/>
      <c r="VRC82" s="70"/>
      <c r="VRD82" s="70"/>
      <c r="VRE82" s="70"/>
      <c r="VRF82" s="71"/>
      <c r="VRH82" s="65"/>
      <c r="VRI82" s="69"/>
      <c r="VRJ82" s="69"/>
      <c r="VRK82" s="70"/>
      <c r="VRL82" s="70"/>
      <c r="VRM82" s="70"/>
      <c r="VRN82" s="71"/>
      <c r="VRP82" s="65"/>
      <c r="VRQ82" s="69"/>
      <c r="VRR82" s="69"/>
      <c r="VRS82" s="70"/>
      <c r="VRT82" s="70"/>
      <c r="VRU82" s="70"/>
      <c r="VRV82" s="71"/>
      <c r="VRX82" s="65"/>
      <c r="VRY82" s="69"/>
      <c r="VRZ82" s="69"/>
      <c r="VSA82" s="70"/>
      <c r="VSB82" s="70"/>
      <c r="VSC82" s="70"/>
      <c r="VSD82" s="71"/>
      <c r="VSF82" s="65"/>
      <c r="VSG82" s="69"/>
      <c r="VSH82" s="69"/>
      <c r="VSI82" s="70"/>
      <c r="VSJ82" s="70"/>
      <c r="VSK82" s="70"/>
      <c r="VSL82" s="71"/>
      <c r="VSN82" s="65"/>
      <c r="VSO82" s="69"/>
      <c r="VSP82" s="69"/>
      <c r="VSQ82" s="70"/>
      <c r="VSR82" s="70"/>
      <c r="VSS82" s="70"/>
      <c r="VST82" s="71"/>
      <c r="VSV82" s="65"/>
      <c r="VSW82" s="69"/>
      <c r="VSX82" s="69"/>
      <c r="VSY82" s="70"/>
      <c r="VSZ82" s="70"/>
      <c r="VTA82" s="70"/>
      <c r="VTB82" s="71"/>
      <c r="VTD82" s="65"/>
      <c r="VTE82" s="69"/>
      <c r="VTF82" s="69"/>
      <c r="VTG82" s="70"/>
      <c r="VTH82" s="70"/>
      <c r="VTI82" s="70"/>
      <c r="VTJ82" s="71"/>
      <c r="VTL82" s="65"/>
      <c r="VTM82" s="69"/>
      <c r="VTN82" s="69"/>
      <c r="VTO82" s="70"/>
      <c r="VTP82" s="70"/>
      <c r="VTQ82" s="70"/>
      <c r="VTR82" s="71"/>
      <c r="VTT82" s="65"/>
      <c r="VTU82" s="69"/>
      <c r="VTV82" s="69"/>
      <c r="VTW82" s="70"/>
      <c r="VTX82" s="70"/>
      <c r="VTY82" s="70"/>
      <c r="VTZ82" s="71"/>
      <c r="VUB82" s="65"/>
      <c r="VUC82" s="69"/>
      <c r="VUD82" s="69"/>
      <c r="VUE82" s="70"/>
      <c r="VUF82" s="70"/>
      <c r="VUG82" s="70"/>
      <c r="VUH82" s="71"/>
      <c r="VUJ82" s="65"/>
      <c r="VUK82" s="69"/>
      <c r="VUL82" s="69"/>
      <c r="VUM82" s="70"/>
      <c r="VUN82" s="70"/>
      <c r="VUO82" s="70"/>
      <c r="VUP82" s="71"/>
      <c r="VUR82" s="65"/>
      <c r="VUS82" s="69"/>
      <c r="VUT82" s="69"/>
      <c r="VUU82" s="70"/>
      <c r="VUV82" s="70"/>
      <c r="VUW82" s="70"/>
      <c r="VUX82" s="71"/>
      <c r="VUZ82" s="65"/>
      <c r="VVA82" s="69"/>
      <c r="VVB82" s="69"/>
      <c r="VVC82" s="70"/>
      <c r="VVD82" s="70"/>
      <c r="VVE82" s="70"/>
      <c r="VVF82" s="71"/>
      <c r="VVH82" s="65"/>
      <c r="VVI82" s="69"/>
      <c r="VVJ82" s="69"/>
      <c r="VVK82" s="70"/>
      <c r="VVL82" s="70"/>
      <c r="VVM82" s="70"/>
      <c r="VVN82" s="71"/>
      <c r="VVP82" s="65"/>
      <c r="VVQ82" s="69"/>
      <c r="VVR82" s="69"/>
      <c r="VVS82" s="70"/>
      <c r="VVT82" s="70"/>
      <c r="VVU82" s="70"/>
      <c r="VVV82" s="71"/>
      <c r="VVX82" s="65"/>
      <c r="VVY82" s="69"/>
      <c r="VVZ82" s="69"/>
      <c r="VWA82" s="70"/>
      <c r="VWB82" s="70"/>
      <c r="VWC82" s="70"/>
      <c r="VWD82" s="71"/>
      <c r="VWF82" s="65"/>
      <c r="VWG82" s="69"/>
      <c r="VWH82" s="69"/>
      <c r="VWI82" s="70"/>
      <c r="VWJ82" s="70"/>
      <c r="VWK82" s="70"/>
      <c r="VWL82" s="71"/>
      <c r="VWN82" s="65"/>
      <c r="VWO82" s="69"/>
      <c r="VWP82" s="69"/>
      <c r="VWQ82" s="70"/>
      <c r="VWR82" s="70"/>
      <c r="VWS82" s="70"/>
      <c r="VWT82" s="71"/>
      <c r="VWV82" s="65"/>
      <c r="VWW82" s="69"/>
      <c r="VWX82" s="69"/>
      <c r="VWY82" s="70"/>
      <c r="VWZ82" s="70"/>
      <c r="VXA82" s="70"/>
      <c r="VXB82" s="71"/>
      <c r="VXD82" s="65"/>
      <c r="VXE82" s="69"/>
      <c r="VXF82" s="69"/>
      <c r="VXG82" s="70"/>
      <c r="VXH82" s="70"/>
      <c r="VXI82" s="70"/>
      <c r="VXJ82" s="71"/>
      <c r="VXL82" s="65"/>
      <c r="VXM82" s="69"/>
      <c r="VXN82" s="69"/>
      <c r="VXO82" s="70"/>
      <c r="VXP82" s="70"/>
      <c r="VXQ82" s="70"/>
      <c r="VXR82" s="71"/>
      <c r="VXT82" s="65"/>
      <c r="VXU82" s="69"/>
      <c r="VXV82" s="69"/>
      <c r="VXW82" s="70"/>
      <c r="VXX82" s="70"/>
      <c r="VXY82" s="70"/>
      <c r="VXZ82" s="71"/>
      <c r="VYB82" s="65"/>
      <c r="VYC82" s="69"/>
      <c r="VYD82" s="69"/>
      <c r="VYE82" s="70"/>
      <c r="VYF82" s="70"/>
      <c r="VYG82" s="70"/>
      <c r="VYH82" s="71"/>
      <c r="VYJ82" s="65"/>
      <c r="VYK82" s="69"/>
      <c r="VYL82" s="69"/>
      <c r="VYM82" s="70"/>
      <c r="VYN82" s="70"/>
      <c r="VYO82" s="70"/>
      <c r="VYP82" s="71"/>
      <c r="VYR82" s="65"/>
      <c r="VYS82" s="69"/>
      <c r="VYT82" s="69"/>
      <c r="VYU82" s="70"/>
      <c r="VYV82" s="70"/>
      <c r="VYW82" s="70"/>
      <c r="VYX82" s="71"/>
      <c r="VYZ82" s="65"/>
      <c r="VZA82" s="69"/>
      <c r="VZB82" s="69"/>
      <c r="VZC82" s="70"/>
      <c r="VZD82" s="70"/>
      <c r="VZE82" s="70"/>
      <c r="VZF82" s="71"/>
      <c r="VZH82" s="65"/>
      <c r="VZI82" s="69"/>
      <c r="VZJ82" s="69"/>
      <c r="VZK82" s="70"/>
      <c r="VZL82" s="70"/>
      <c r="VZM82" s="70"/>
      <c r="VZN82" s="71"/>
      <c r="VZP82" s="65"/>
      <c r="VZQ82" s="69"/>
      <c r="VZR82" s="69"/>
      <c r="VZS82" s="70"/>
      <c r="VZT82" s="70"/>
      <c r="VZU82" s="70"/>
      <c r="VZV82" s="71"/>
      <c r="VZX82" s="65"/>
      <c r="VZY82" s="69"/>
      <c r="VZZ82" s="69"/>
      <c r="WAA82" s="70"/>
      <c r="WAB82" s="70"/>
      <c r="WAC82" s="70"/>
      <c r="WAD82" s="71"/>
      <c r="WAF82" s="65"/>
      <c r="WAG82" s="69"/>
      <c r="WAH82" s="69"/>
      <c r="WAI82" s="70"/>
      <c r="WAJ82" s="70"/>
      <c r="WAK82" s="70"/>
      <c r="WAL82" s="71"/>
      <c r="WAN82" s="65"/>
      <c r="WAO82" s="69"/>
      <c r="WAP82" s="69"/>
      <c r="WAQ82" s="70"/>
      <c r="WAR82" s="70"/>
      <c r="WAS82" s="70"/>
      <c r="WAT82" s="71"/>
      <c r="WAV82" s="65"/>
      <c r="WAW82" s="69"/>
      <c r="WAX82" s="69"/>
      <c r="WAY82" s="70"/>
      <c r="WAZ82" s="70"/>
      <c r="WBA82" s="70"/>
      <c r="WBB82" s="71"/>
      <c r="WBD82" s="65"/>
      <c r="WBE82" s="69"/>
      <c r="WBF82" s="69"/>
      <c r="WBG82" s="70"/>
      <c r="WBH82" s="70"/>
      <c r="WBI82" s="70"/>
      <c r="WBJ82" s="71"/>
      <c r="WBL82" s="65"/>
      <c r="WBM82" s="69"/>
      <c r="WBN82" s="69"/>
      <c r="WBO82" s="70"/>
      <c r="WBP82" s="70"/>
      <c r="WBQ82" s="70"/>
      <c r="WBR82" s="71"/>
      <c r="WBT82" s="65"/>
      <c r="WBU82" s="69"/>
      <c r="WBV82" s="69"/>
      <c r="WBW82" s="70"/>
      <c r="WBX82" s="70"/>
      <c r="WBY82" s="70"/>
      <c r="WBZ82" s="71"/>
      <c r="WCB82" s="65"/>
      <c r="WCC82" s="69"/>
      <c r="WCD82" s="69"/>
      <c r="WCE82" s="70"/>
      <c r="WCF82" s="70"/>
      <c r="WCG82" s="70"/>
      <c r="WCH82" s="71"/>
      <c r="WCJ82" s="65"/>
      <c r="WCK82" s="69"/>
      <c r="WCL82" s="69"/>
      <c r="WCM82" s="70"/>
      <c r="WCN82" s="70"/>
      <c r="WCO82" s="70"/>
      <c r="WCP82" s="71"/>
      <c r="WCR82" s="65"/>
      <c r="WCS82" s="69"/>
      <c r="WCT82" s="69"/>
      <c r="WCU82" s="70"/>
      <c r="WCV82" s="70"/>
      <c r="WCW82" s="70"/>
      <c r="WCX82" s="71"/>
      <c r="WCZ82" s="65"/>
      <c r="WDA82" s="69"/>
      <c r="WDB82" s="69"/>
      <c r="WDC82" s="70"/>
      <c r="WDD82" s="70"/>
      <c r="WDE82" s="70"/>
      <c r="WDF82" s="71"/>
      <c r="WDH82" s="65"/>
      <c r="WDI82" s="69"/>
      <c r="WDJ82" s="69"/>
      <c r="WDK82" s="70"/>
      <c r="WDL82" s="70"/>
      <c r="WDM82" s="70"/>
      <c r="WDN82" s="71"/>
      <c r="WDP82" s="65"/>
      <c r="WDQ82" s="69"/>
      <c r="WDR82" s="69"/>
      <c r="WDS82" s="70"/>
      <c r="WDT82" s="70"/>
      <c r="WDU82" s="70"/>
      <c r="WDV82" s="71"/>
      <c r="WDX82" s="65"/>
      <c r="WDY82" s="69"/>
      <c r="WDZ82" s="69"/>
      <c r="WEA82" s="70"/>
      <c r="WEB82" s="70"/>
      <c r="WEC82" s="70"/>
      <c r="WED82" s="71"/>
      <c r="WEF82" s="65"/>
      <c r="WEG82" s="69"/>
      <c r="WEH82" s="69"/>
      <c r="WEI82" s="70"/>
      <c r="WEJ82" s="70"/>
      <c r="WEK82" s="70"/>
      <c r="WEL82" s="71"/>
      <c r="WEN82" s="65"/>
      <c r="WEO82" s="69"/>
      <c r="WEP82" s="69"/>
      <c r="WEQ82" s="70"/>
      <c r="WER82" s="70"/>
      <c r="WES82" s="70"/>
      <c r="WET82" s="71"/>
      <c r="WEV82" s="65"/>
      <c r="WEW82" s="69"/>
      <c r="WEX82" s="69"/>
      <c r="WEY82" s="70"/>
      <c r="WEZ82" s="70"/>
      <c r="WFA82" s="70"/>
      <c r="WFB82" s="71"/>
      <c r="WFD82" s="65"/>
      <c r="WFE82" s="69"/>
      <c r="WFF82" s="69"/>
      <c r="WFG82" s="70"/>
      <c r="WFH82" s="70"/>
      <c r="WFI82" s="70"/>
      <c r="WFJ82" s="71"/>
      <c r="WFL82" s="65"/>
      <c r="WFM82" s="69"/>
      <c r="WFN82" s="69"/>
      <c r="WFO82" s="70"/>
      <c r="WFP82" s="70"/>
      <c r="WFQ82" s="70"/>
      <c r="WFR82" s="71"/>
      <c r="WFT82" s="65"/>
      <c r="WFU82" s="69"/>
      <c r="WFV82" s="69"/>
      <c r="WFW82" s="70"/>
      <c r="WFX82" s="70"/>
      <c r="WFY82" s="70"/>
      <c r="WFZ82" s="71"/>
      <c r="WGB82" s="65"/>
      <c r="WGC82" s="69"/>
      <c r="WGD82" s="69"/>
      <c r="WGE82" s="70"/>
      <c r="WGF82" s="70"/>
      <c r="WGG82" s="70"/>
      <c r="WGH82" s="71"/>
      <c r="WGJ82" s="65"/>
      <c r="WGK82" s="69"/>
      <c r="WGL82" s="69"/>
      <c r="WGM82" s="70"/>
      <c r="WGN82" s="70"/>
      <c r="WGO82" s="70"/>
      <c r="WGP82" s="71"/>
      <c r="WGR82" s="65"/>
      <c r="WGS82" s="69"/>
      <c r="WGT82" s="69"/>
      <c r="WGU82" s="70"/>
      <c r="WGV82" s="70"/>
      <c r="WGW82" s="70"/>
      <c r="WGX82" s="71"/>
      <c r="WGZ82" s="65"/>
      <c r="WHA82" s="69"/>
      <c r="WHB82" s="69"/>
      <c r="WHC82" s="70"/>
      <c r="WHD82" s="70"/>
      <c r="WHE82" s="70"/>
      <c r="WHF82" s="71"/>
      <c r="WHH82" s="65"/>
      <c r="WHI82" s="69"/>
      <c r="WHJ82" s="69"/>
      <c r="WHK82" s="70"/>
      <c r="WHL82" s="70"/>
      <c r="WHM82" s="70"/>
      <c r="WHN82" s="71"/>
      <c r="WHP82" s="65"/>
      <c r="WHQ82" s="69"/>
      <c r="WHR82" s="69"/>
      <c r="WHS82" s="70"/>
      <c r="WHT82" s="70"/>
      <c r="WHU82" s="70"/>
      <c r="WHV82" s="71"/>
      <c r="WHX82" s="65"/>
      <c r="WHY82" s="69"/>
      <c r="WHZ82" s="69"/>
      <c r="WIA82" s="70"/>
      <c r="WIB82" s="70"/>
      <c r="WIC82" s="70"/>
      <c r="WID82" s="71"/>
      <c r="WIF82" s="65"/>
      <c r="WIG82" s="69"/>
      <c r="WIH82" s="69"/>
      <c r="WII82" s="70"/>
      <c r="WIJ82" s="70"/>
      <c r="WIK82" s="70"/>
      <c r="WIL82" s="71"/>
      <c r="WIN82" s="65"/>
      <c r="WIO82" s="69"/>
      <c r="WIP82" s="69"/>
      <c r="WIQ82" s="70"/>
      <c r="WIR82" s="70"/>
      <c r="WIS82" s="70"/>
      <c r="WIT82" s="71"/>
      <c r="WIV82" s="65"/>
      <c r="WIW82" s="69"/>
      <c r="WIX82" s="69"/>
      <c r="WIY82" s="70"/>
      <c r="WIZ82" s="70"/>
      <c r="WJA82" s="70"/>
      <c r="WJB82" s="71"/>
      <c r="WJD82" s="65"/>
      <c r="WJE82" s="69"/>
      <c r="WJF82" s="69"/>
      <c r="WJG82" s="70"/>
      <c r="WJH82" s="70"/>
      <c r="WJI82" s="70"/>
      <c r="WJJ82" s="71"/>
      <c r="WJL82" s="65"/>
      <c r="WJM82" s="69"/>
      <c r="WJN82" s="69"/>
      <c r="WJO82" s="70"/>
      <c r="WJP82" s="70"/>
      <c r="WJQ82" s="70"/>
      <c r="WJR82" s="71"/>
      <c r="WJT82" s="65"/>
      <c r="WJU82" s="69"/>
      <c r="WJV82" s="69"/>
      <c r="WJW82" s="70"/>
      <c r="WJX82" s="70"/>
      <c r="WJY82" s="70"/>
      <c r="WJZ82" s="71"/>
      <c r="WKB82" s="65"/>
      <c r="WKC82" s="69"/>
      <c r="WKD82" s="69"/>
      <c r="WKE82" s="70"/>
      <c r="WKF82" s="70"/>
      <c r="WKG82" s="70"/>
      <c r="WKH82" s="71"/>
      <c r="WKJ82" s="65"/>
      <c r="WKK82" s="69"/>
      <c r="WKL82" s="69"/>
      <c r="WKM82" s="70"/>
      <c r="WKN82" s="70"/>
      <c r="WKO82" s="70"/>
      <c r="WKP82" s="71"/>
      <c r="WKR82" s="65"/>
      <c r="WKS82" s="69"/>
      <c r="WKT82" s="69"/>
      <c r="WKU82" s="70"/>
      <c r="WKV82" s="70"/>
      <c r="WKW82" s="70"/>
      <c r="WKX82" s="71"/>
      <c r="WKZ82" s="65"/>
      <c r="WLA82" s="69"/>
      <c r="WLB82" s="69"/>
      <c r="WLC82" s="70"/>
      <c r="WLD82" s="70"/>
      <c r="WLE82" s="70"/>
      <c r="WLF82" s="71"/>
      <c r="WLH82" s="65"/>
      <c r="WLI82" s="69"/>
      <c r="WLJ82" s="69"/>
      <c r="WLK82" s="70"/>
      <c r="WLL82" s="70"/>
      <c r="WLM82" s="70"/>
      <c r="WLN82" s="71"/>
      <c r="WLP82" s="65"/>
      <c r="WLQ82" s="69"/>
      <c r="WLR82" s="69"/>
      <c r="WLS82" s="70"/>
      <c r="WLT82" s="70"/>
      <c r="WLU82" s="70"/>
      <c r="WLV82" s="71"/>
      <c r="WLX82" s="65"/>
      <c r="WLY82" s="69"/>
      <c r="WLZ82" s="69"/>
      <c r="WMA82" s="70"/>
      <c r="WMB82" s="70"/>
      <c r="WMC82" s="70"/>
      <c r="WMD82" s="71"/>
      <c r="WMF82" s="65"/>
      <c r="WMG82" s="69"/>
      <c r="WMH82" s="69"/>
      <c r="WMI82" s="70"/>
      <c r="WMJ82" s="70"/>
      <c r="WMK82" s="70"/>
      <c r="WML82" s="71"/>
      <c r="WMN82" s="65"/>
      <c r="WMO82" s="69"/>
      <c r="WMP82" s="69"/>
      <c r="WMQ82" s="70"/>
      <c r="WMR82" s="70"/>
      <c r="WMS82" s="70"/>
      <c r="WMT82" s="71"/>
      <c r="WMV82" s="65"/>
      <c r="WMW82" s="69"/>
      <c r="WMX82" s="69"/>
      <c r="WMY82" s="70"/>
      <c r="WMZ82" s="70"/>
      <c r="WNA82" s="70"/>
      <c r="WNB82" s="71"/>
      <c r="WND82" s="65"/>
      <c r="WNE82" s="69"/>
      <c r="WNF82" s="69"/>
      <c r="WNG82" s="70"/>
      <c r="WNH82" s="70"/>
      <c r="WNI82" s="70"/>
      <c r="WNJ82" s="71"/>
      <c r="WNL82" s="65"/>
      <c r="WNM82" s="69"/>
      <c r="WNN82" s="69"/>
      <c r="WNO82" s="70"/>
      <c r="WNP82" s="70"/>
      <c r="WNQ82" s="70"/>
      <c r="WNR82" s="71"/>
      <c r="WNT82" s="65"/>
      <c r="WNU82" s="69"/>
      <c r="WNV82" s="69"/>
      <c r="WNW82" s="70"/>
      <c r="WNX82" s="70"/>
      <c r="WNY82" s="70"/>
      <c r="WNZ82" s="71"/>
      <c r="WOB82" s="65"/>
      <c r="WOC82" s="69"/>
      <c r="WOD82" s="69"/>
      <c r="WOE82" s="70"/>
      <c r="WOF82" s="70"/>
      <c r="WOG82" s="70"/>
      <c r="WOH82" s="71"/>
      <c r="WOJ82" s="65"/>
      <c r="WOK82" s="69"/>
      <c r="WOL82" s="69"/>
      <c r="WOM82" s="70"/>
      <c r="WON82" s="70"/>
      <c r="WOO82" s="70"/>
      <c r="WOP82" s="71"/>
      <c r="WOR82" s="65"/>
      <c r="WOS82" s="69"/>
      <c r="WOT82" s="69"/>
      <c r="WOU82" s="70"/>
      <c r="WOV82" s="70"/>
      <c r="WOW82" s="70"/>
      <c r="WOX82" s="71"/>
      <c r="WOZ82" s="65"/>
      <c r="WPA82" s="69"/>
      <c r="WPB82" s="69"/>
      <c r="WPC82" s="70"/>
      <c r="WPD82" s="70"/>
      <c r="WPE82" s="70"/>
      <c r="WPF82" s="71"/>
      <c r="WPH82" s="65"/>
      <c r="WPI82" s="69"/>
      <c r="WPJ82" s="69"/>
      <c r="WPK82" s="70"/>
      <c r="WPL82" s="70"/>
      <c r="WPM82" s="70"/>
      <c r="WPN82" s="71"/>
      <c r="WPP82" s="65"/>
      <c r="WPQ82" s="69"/>
      <c r="WPR82" s="69"/>
      <c r="WPS82" s="70"/>
      <c r="WPT82" s="70"/>
      <c r="WPU82" s="70"/>
      <c r="WPV82" s="71"/>
      <c r="WPX82" s="65"/>
      <c r="WPY82" s="69"/>
      <c r="WPZ82" s="69"/>
      <c r="WQA82" s="70"/>
      <c r="WQB82" s="70"/>
      <c r="WQC82" s="70"/>
      <c r="WQD82" s="71"/>
      <c r="WQF82" s="65"/>
      <c r="WQG82" s="69"/>
      <c r="WQH82" s="69"/>
      <c r="WQI82" s="70"/>
      <c r="WQJ82" s="70"/>
      <c r="WQK82" s="70"/>
      <c r="WQL82" s="71"/>
      <c r="WQN82" s="65"/>
      <c r="WQO82" s="69"/>
      <c r="WQP82" s="69"/>
      <c r="WQQ82" s="70"/>
      <c r="WQR82" s="70"/>
      <c r="WQS82" s="70"/>
      <c r="WQT82" s="71"/>
      <c r="WQV82" s="65"/>
      <c r="WQW82" s="69"/>
      <c r="WQX82" s="69"/>
      <c r="WQY82" s="70"/>
      <c r="WQZ82" s="70"/>
      <c r="WRA82" s="70"/>
      <c r="WRB82" s="71"/>
      <c r="WRD82" s="65"/>
      <c r="WRE82" s="69"/>
      <c r="WRF82" s="69"/>
      <c r="WRG82" s="70"/>
      <c r="WRH82" s="70"/>
      <c r="WRI82" s="70"/>
      <c r="WRJ82" s="71"/>
      <c r="WRL82" s="65"/>
      <c r="WRM82" s="69"/>
      <c r="WRN82" s="69"/>
      <c r="WRO82" s="70"/>
      <c r="WRP82" s="70"/>
      <c r="WRQ82" s="70"/>
      <c r="WRR82" s="71"/>
      <c r="WRT82" s="65"/>
      <c r="WRU82" s="69"/>
      <c r="WRV82" s="69"/>
      <c r="WRW82" s="70"/>
      <c r="WRX82" s="70"/>
      <c r="WRY82" s="70"/>
      <c r="WRZ82" s="71"/>
      <c r="WSB82" s="65"/>
      <c r="WSC82" s="69"/>
      <c r="WSD82" s="69"/>
      <c r="WSE82" s="70"/>
      <c r="WSF82" s="70"/>
      <c r="WSG82" s="70"/>
      <c r="WSH82" s="71"/>
      <c r="WSJ82" s="65"/>
      <c r="WSK82" s="69"/>
      <c r="WSL82" s="69"/>
      <c r="WSM82" s="70"/>
      <c r="WSN82" s="70"/>
      <c r="WSO82" s="70"/>
      <c r="WSP82" s="71"/>
      <c r="WSR82" s="65"/>
      <c r="WSS82" s="69"/>
      <c r="WST82" s="69"/>
      <c r="WSU82" s="70"/>
      <c r="WSV82" s="70"/>
      <c r="WSW82" s="70"/>
      <c r="WSX82" s="71"/>
      <c r="WSZ82" s="65"/>
      <c r="WTA82" s="69"/>
      <c r="WTB82" s="69"/>
      <c r="WTC82" s="70"/>
      <c r="WTD82" s="70"/>
      <c r="WTE82" s="70"/>
      <c r="WTF82" s="71"/>
      <c r="WTH82" s="65"/>
      <c r="WTI82" s="69"/>
      <c r="WTJ82" s="69"/>
      <c r="WTK82" s="70"/>
      <c r="WTL82" s="70"/>
      <c r="WTM82" s="70"/>
      <c r="WTN82" s="71"/>
      <c r="WTP82" s="65"/>
      <c r="WTQ82" s="69"/>
      <c r="WTR82" s="69"/>
      <c r="WTS82" s="70"/>
      <c r="WTT82" s="70"/>
      <c r="WTU82" s="70"/>
      <c r="WTV82" s="71"/>
      <c r="WTX82" s="65"/>
      <c r="WTY82" s="69"/>
      <c r="WTZ82" s="69"/>
      <c r="WUA82" s="70"/>
      <c r="WUB82" s="70"/>
      <c r="WUC82" s="70"/>
      <c r="WUD82" s="71"/>
      <c r="WUF82" s="65"/>
      <c r="WUG82" s="69"/>
      <c r="WUH82" s="69"/>
      <c r="WUI82" s="70"/>
      <c r="WUJ82" s="70"/>
      <c r="WUK82" s="70"/>
      <c r="WUL82" s="71"/>
      <c r="WUN82" s="65"/>
      <c r="WUO82" s="69"/>
      <c r="WUP82" s="69"/>
      <c r="WUQ82" s="70"/>
      <c r="WUR82" s="70"/>
      <c r="WUS82" s="70"/>
      <c r="WUT82" s="71"/>
      <c r="WUV82" s="65"/>
      <c r="WUW82" s="69"/>
      <c r="WUX82" s="69"/>
      <c r="WUY82" s="70"/>
      <c r="WUZ82" s="70"/>
      <c r="WVA82" s="70"/>
      <c r="WVB82" s="71"/>
      <c r="WVD82" s="65"/>
      <c r="WVE82" s="69"/>
      <c r="WVF82" s="69"/>
      <c r="WVG82" s="70"/>
      <c r="WVH82" s="70"/>
      <c r="WVI82" s="70"/>
      <c r="WVJ82" s="71"/>
      <c r="WVL82" s="65"/>
      <c r="WVM82" s="69"/>
      <c r="WVN82" s="69"/>
      <c r="WVO82" s="70"/>
      <c r="WVP82" s="70"/>
      <c r="WVQ82" s="70"/>
      <c r="WVR82" s="71"/>
      <c r="WVT82" s="65"/>
      <c r="WVU82" s="69"/>
      <c r="WVV82" s="69"/>
      <c r="WVW82" s="70"/>
      <c r="WVX82" s="70"/>
      <c r="WVY82" s="70"/>
      <c r="WVZ82" s="71"/>
      <c r="WWB82" s="65"/>
      <c r="WWC82" s="69"/>
      <c r="WWD82" s="69"/>
      <c r="WWE82" s="70"/>
      <c r="WWF82" s="70"/>
      <c r="WWG82" s="70"/>
      <c r="WWH82" s="71"/>
      <c r="WWJ82" s="65"/>
      <c r="WWK82" s="69"/>
      <c r="WWL82" s="69"/>
      <c r="WWM82" s="70"/>
      <c r="WWN82" s="70"/>
      <c r="WWO82" s="70"/>
      <c r="WWP82" s="71"/>
      <c r="WWR82" s="65"/>
      <c r="WWS82" s="69"/>
      <c r="WWT82" s="69"/>
      <c r="WWU82" s="70"/>
      <c r="WWV82" s="70"/>
      <c r="WWW82" s="70"/>
      <c r="WWX82" s="71"/>
      <c r="WWZ82" s="65"/>
      <c r="WXA82" s="69"/>
      <c r="WXB82" s="69"/>
      <c r="WXC82" s="70"/>
      <c r="WXD82" s="70"/>
      <c r="WXE82" s="70"/>
      <c r="WXF82" s="71"/>
      <c r="WXH82" s="65"/>
      <c r="WXI82" s="69"/>
      <c r="WXJ82" s="69"/>
      <c r="WXK82" s="70"/>
      <c r="WXL82" s="70"/>
      <c r="WXM82" s="70"/>
      <c r="WXN82" s="71"/>
      <c r="WXP82" s="65"/>
      <c r="WXQ82" s="69"/>
      <c r="WXR82" s="69"/>
      <c r="WXS82" s="70"/>
      <c r="WXT82" s="70"/>
      <c r="WXU82" s="70"/>
      <c r="WXV82" s="71"/>
      <c r="WXX82" s="65"/>
      <c r="WXY82" s="69"/>
      <c r="WXZ82" s="69"/>
      <c r="WYA82" s="70"/>
      <c r="WYB82" s="70"/>
      <c r="WYC82" s="70"/>
      <c r="WYD82" s="71"/>
      <c r="WYF82" s="65"/>
      <c r="WYG82" s="69"/>
      <c r="WYH82" s="69"/>
      <c r="WYI82" s="70"/>
      <c r="WYJ82" s="70"/>
      <c r="WYK82" s="70"/>
      <c r="WYL82" s="71"/>
      <c r="WYN82" s="65"/>
      <c r="WYO82" s="69"/>
      <c r="WYP82" s="69"/>
      <c r="WYQ82" s="70"/>
      <c r="WYR82" s="70"/>
      <c r="WYS82" s="70"/>
      <c r="WYT82" s="71"/>
      <c r="WYV82" s="65"/>
      <c r="WYW82" s="69"/>
      <c r="WYX82" s="69"/>
      <c r="WYY82" s="70"/>
      <c r="WYZ82" s="70"/>
      <c r="WZA82" s="70"/>
      <c r="WZB82" s="71"/>
      <c r="WZD82" s="65"/>
      <c r="WZE82" s="69"/>
      <c r="WZF82" s="69"/>
      <c r="WZG82" s="70"/>
      <c r="WZH82" s="70"/>
      <c r="WZI82" s="70"/>
      <c r="WZJ82" s="71"/>
      <c r="WZL82" s="65"/>
      <c r="WZM82" s="69"/>
      <c r="WZN82" s="69"/>
      <c r="WZO82" s="70"/>
      <c r="WZP82" s="70"/>
      <c r="WZQ82" s="70"/>
      <c r="WZR82" s="71"/>
      <c r="WZT82" s="65"/>
      <c r="WZU82" s="69"/>
      <c r="WZV82" s="69"/>
      <c r="WZW82" s="70"/>
      <c r="WZX82" s="70"/>
      <c r="WZY82" s="70"/>
      <c r="WZZ82" s="71"/>
      <c r="XAB82" s="65"/>
      <c r="XAC82" s="69"/>
      <c r="XAD82" s="69"/>
      <c r="XAE82" s="70"/>
      <c r="XAF82" s="70"/>
      <c r="XAG82" s="70"/>
      <c r="XAH82" s="71"/>
      <c r="XAJ82" s="65"/>
      <c r="XAK82" s="69"/>
      <c r="XAL82" s="69"/>
      <c r="XAM82" s="70"/>
      <c r="XAN82" s="70"/>
      <c r="XAO82" s="70"/>
      <c r="XAP82" s="71"/>
      <c r="XAR82" s="65"/>
      <c r="XAS82" s="69"/>
      <c r="XAT82" s="69"/>
      <c r="XAU82" s="70"/>
      <c r="XAV82" s="70"/>
      <c r="XAW82" s="70"/>
      <c r="XAX82" s="71"/>
      <c r="XAZ82" s="65"/>
      <c r="XBA82" s="69"/>
      <c r="XBB82" s="69"/>
      <c r="XBC82" s="70"/>
      <c r="XBD82" s="70"/>
      <c r="XBE82" s="70"/>
      <c r="XBF82" s="71"/>
      <c r="XBH82" s="65"/>
      <c r="XBI82" s="69"/>
      <c r="XBJ82" s="69"/>
      <c r="XBK82" s="70"/>
      <c r="XBL82" s="70"/>
      <c r="XBM82" s="70"/>
      <c r="XBN82" s="71"/>
      <c r="XBP82" s="65"/>
      <c r="XBQ82" s="69"/>
      <c r="XBR82" s="69"/>
      <c r="XBS82" s="70"/>
      <c r="XBT82" s="70"/>
      <c r="XBU82" s="70"/>
      <c r="XBV82" s="71"/>
      <c r="XBX82" s="65"/>
      <c r="XBY82" s="69"/>
      <c r="XBZ82" s="69"/>
      <c r="XCA82" s="70"/>
      <c r="XCB82" s="70"/>
      <c r="XCC82" s="70"/>
      <c r="XCD82" s="71"/>
      <c r="XCF82" s="65"/>
      <c r="XCG82" s="69"/>
      <c r="XCH82" s="69"/>
      <c r="XCI82" s="70"/>
      <c r="XCJ82" s="70"/>
      <c r="XCK82" s="70"/>
      <c r="XCL82" s="71"/>
      <c r="XCN82" s="65"/>
      <c r="XCO82" s="69"/>
      <c r="XCP82" s="69"/>
      <c r="XCQ82" s="70"/>
      <c r="XCR82" s="70"/>
      <c r="XCS82" s="70"/>
      <c r="XCT82" s="71"/>
      <c r="XCV82" s="65"/>
      <c r="XCW82" s="69"/>
      <c r="XCX82" s="69"/>
      <c r="XCY82" s="70"/>
      <c r="XCZ82" s="70"/>
      <c r="XDA82" s="70"/>
      <c r="XDB82" s="71"/>
      <c r="XDD82" s="65"/>
      <c r="XDE82" s="69"/>
      <c r="XDF82" s="69"/>
      <c r="XDG82" s="70"/>
      <c r="XDH82" s="70"/>
      <c r="XDI82" s="70"/>
      <c r="XDJ82" s="71"/>
      <c r="XDL82" s="65"/>
      <c r="XDM82" s="69"/>
      <c r="XDN82" s="69"/>
      <c r="XDO82" s="70"/>
      <c r="XDP82" s="70"/>
      <c r="XDQ82" s="70"/>
      <c r="XDR82" s="71"/>
      <c r="XDT82" s="65"/>
      <c r="XDU82" s="69"/>
      <c r="XDV82" s="69"/>
      <c r="XDW82" s="70"/>
      <c r="XDX82" s="70"/>
      <c r="XDY82" s="70"/>
      <c r="XDZ82" s="71"/>
      <c r="XEB82" s="65"/>
      <c r="XEC82" s="69"/>
      <c r="XED82" s="69"/>
      <c r="XEE82" s="70"/>
      <c r="XEF82" s="70"/>
      <c r="XEG82" s="70"/>
      <c r="XEH82" s="71"/>
      <c r="XEJ82" s="65"/>
      <c r="XEK82" s="69"/>
      <c r="XEL82" s="69"/>
      <c r="XEM82" s="70"/>
      <c r="XEN82" s="70"/>
      <c r="XEO82" s="70"/>
      <c r="XEP82" s="71"/>
      <c r="XER82" s="65"/>
      <c r="XES82" s="69"/>
      <c r="XET82" s="69"/>
      <c r="XEU82" s="70"/>
      <c r="XEV82" s="70"/>
      <c r="XEW82" s="70"/>
      <c r="XEX82" s="71"/>
      <c r="XEZ82" s="65"/>
      <c r="XFA82" s="69"/>
      <c r="XFB82" s="69"/>
      <c r="XFC82" s="70"/>
      <c r="XFD82" s="70"/>
    </row>
    <row r="83" spans="1:16384" s="64" customFormat="1" ht="20.25" customHeight="1" x14ac:dyDescent="0.2">
      <c r="A83" s="426">
        <f t="shared" si="4"/>
        <v>74</v>
      </c>
      <c r="B83" s="1134"/>
      <c r="C83" s="1199" t="s">
        <v>97</v>
      </c>
      <c r="D83" s="1200"/>
      <c r="E83" s="1200"/>
      <c r="F83" s="1201"/>
      <c r="G83" s="62"/>
      <c r="H83" s="62"/>
      <c r="I83" s="62"/>
      <c r="J83" s="62"/>
      <c r="K83" s="57">
        <f t="shared" si="5"/>
        <v>0</v>
      </c>
      <c r="L83" s="65"/>
      <c r="M83" s="69"/>
      <c r="N83" s="69"/>
      <c r="O83" s="70"/>
      <c r="P83" s="70"/>
      <c r="Q83" s="70"/>
      <c r="R83" s="71"/>
      <c r="T83" s="65"/>
      <c r="U83" s="69"/>
      <c r="V83" s="69"/>
      <c r="W83" s="70"/>
      <c r="X83" s="70"/>
      <c r="Y83" s="70"/>
      <c r="Z83" s="71"/>
      <c r="AB83" s="65"/>
      <c r="AC83" s="69"/>
      <c r="AD83" s="69"/>
      <c r="AE83" s="70"/>
      <c r="AF83" s="70"/>
      <c r="AG83" s="70"/>
      <c r="AH83" s="71"/>
      <c r="AJ83" s="65"/>
      <c r="AK83" s="69"/>
      <c r="AL83" s="69"/>
      <c r="AM83" s="70"/>
      <c r="AN83" s="70"/>
      <c r="AO83" s="70"/>
      <c r="AP83" s="71"/>
      <c r="AR83" s="65"/>
      <c r="AS83" s="69"/>
      <c r="AT83" s="69"/>
      <c r="AU83" s="70"/>
      <c r="AV83" s="70"/>
      <c r="AW83" s="70"/>
      <c r="AX83" s="71"/>
      <c r="AZ83" s="65"/>
      <c r="BA83" s="69"/>
      <c r="BB83" s="69"/>
      <c r="BC83" s="70"/>
      <c r="BD83" s="70"/>
      <c r="BE83" s="70"/>
      <c r="BF83" s="71"/>
      <c r="BH83" s="65"/>
      <c r="BI83" s="69"/>
      <c r="BJ83" s="69"/>
      <c r="BK83" s="70"/>
      <c r="BL83" s="70"/>
      <c r="BM83" s="70"/>
      <c r="BN83" s="71"/>
      <c r="BP83" s="65"/>
      <c r="BQ83" s="69"/>
      <c r="BR83" s="69"/>
      <c r="BS83" s="70"/>
      <c r="BT83" s="70"/>
      <c r="BU83" s="70"/>
      <c r="BV83" s="71"/>
      <c r="BX83" s="65"/>
      <c r="BY83" s="69"/>
      <c r="BZ83" s="69"/>
      <c r="CA83" s="70"/>
      <c r="CB83" s="70"/>
      <c r="CC83" s="70"/>
      <c r="CD83" s="71"/>
      <c r="CF83" s="65"/>
      <c r="CG83" s="69"/>
      <c r="CH83" s="69"/>
      <c r="CI83" s="70"/>
      <c r="CJ83" s="70"/>
      <c r="CK83" s="70"/>
      <c r="CL83" s="71"/>
      <c r="CN83" s="65"/>
      <c r="CO83" s="69"/>
      <c r="CP83" s="69"/>
      <c r="CQ83" s="70"/>
      <c r="CR83" s="70"/>
      <c r="CS83" s="70"/>
      <c r="CT83" s="71"/>
      <c r="CV83" s="65"/>
      <c r="CW83" s="69"/>
      <c r="CX83" s="69"/>
      <c r="CY83" s="70"/>
      <c r="CZ83" s="70"/>
      <c r="DA83" s="70"/>
      <c r="DB83" s="71"/>
      <c r="DD83" s="65"/>
      <c r="DE83" s="69"/>
      <c r="DF83" s="69"/>
      <c r="DG83" s="70"/>
      <c r="DH83" s="70"/>
      <c r="DI83" s="70"/>
      <c r="DJ83" s="71"/>
      <c r="DL83" s="65"/>
      <c r="DM83" s="69"/>
      <c r="DN83" s="69"/>
      <c r="DO83" s="70"/>
      <c r="DP83" s="70"/>
      <c r="DQ83" s="70"/>
      <c r="DR83" s="71"/>
      <c r="DT83" s="65"/>
      <c r="DU83" s="69"/>
      <c r="DV83" s="69"/>
      <c r="DW83" s="70"/>
      <c r="DX83" s="70"/>
      <c r="DY83" s="70"/>
      <c r="DZ83" s="71"/>
      <c r="EB83" s="65"/>
      <c r="EC83" s="69"/>
      <c r="ED83" s="69"/>
      <c r="EE83" s="70"/>
      <c r="EF83" s="70"/>
      <c r="EG83" s="70"/>
      <c r="EH83" s="71"/>
      <c r="EJ83" s="65"/>
      <c r="EK83" s="69"/>
      <c r="EL83" s="69"/>
      <c r="EM83" s="70"/>
      <c r="EN83" s="70"/>
      <c r="EO83" s="70"/>
      <c r="EP83" s="71"/>
      <c r="ER83" s="65"/>
      <c r="ES83" s="69"/>
      <c r="ET83" s="69"/>
      <c r="EU83" s="70"/>
      <c r="EV83" s="70"/>
      <c r="EW83" s="70"/>
      <c r="EX83" s="71"/>
      <c r="EZ83" s="65"/>
      <c r="FA83" s="69"/>
      <c r="FB83" s="69"/>
      <c r="FC83" s="70"/>
      <c r="FD83" s="70"/>
      <c r="FE83" s="70"/>
      <c r="FF83" s="71"/>
      <c r="FH83" s="65"/>
      <c r="FI83" s="69"/>
      <c r="FJ83" s="69"/>
      <c r="FK83" s="70"/>
      <c r="FL83" s="70"/>
      <c r="FM83" s="70"/>
      <c r="FN83" s="71"/>
      <c r="FP83" s="65"/>
      <c r="FQ83" s="69"/>
      <c r="FR83" s="69"/>
      <c r="FS83" s="70"/>
      <c r="FT83" s="70"/>
      <c r="FU83" s="70"/>
      <c r="FV83" s="71"/>
      <c r="FX83" s="65"/>
      <c r="FY83" s="69"/>
      <c r="FZ83" s="69"/>
      <c r="GA83" s="70"/>
      <c r="GB83" s="70"/>
      <c r="GC83" s="70"/>
      <c r="GD83" s="71"/>
      <c r="GF83" s="65"/>
      <c r="GG83" s="69"/>
      <c r="GH83" s="69"/>
      <c r="GI83" s="70"/>
      <c r="GJ83" s="70"/>
      <c r="GK83" s="70"/>
      <c r="GL83" s="71"/>
      <c r="GN83" s="65"/>
      <c r="GO83" s="69"/>
      <c r="GP83" s="69"/>
      <c r="GQ83" s="70"/>
      <c r="GR83" s="70"/>
      <c r="GS83" s="70"/>
      <c r="GT83" s="71"/>
      <c r="GV83" s="65"/>
      <c r="GW83" s="69"/>
      <c r="GX83" s="69"/>
      <c r="GY83" s="70"/>
      <c r="GZ83" s="70"/>
      <c r="HA83" s="70"/>
      <c r="HB83" s="71"/>
      <c r="HD83" s="65"/>
      <c r="HE83" s="69"/>
      <c r="HF83" s="69"/>
      <c r="HG83" s="70"/>
      <c r="HH83" s="70"/>
      <c r="HI83" s="70"/>
      <c r="HJ83" s="71"/>
      <c r="HL83" s="65"/>
      <c r="HM83" s="69"/>
      <c r="HN83" s="69"/>
      <c r="HO83" s="70"/>
      <c r="HP83" s="70"/>
      <c r="HQ83" s="70"/>
      <c r="HR83" s="71"/>
      <c r="HT83" s="65"/>
      <c r="HU83" s="69"/>
      <c r="HV83" s="69"/>
      <c r="HW83" s="70"/>
      <c r="HX83" s="70"/>
      <c r="HY83" s="70"/>
      <c r="HZ83" s="71"/>
      <c r="IB83" s="65"/>
      <c r="IC83" s="69"/>
      <c r="ID83" s="69"/>
      <c r="IE83" s="70"/>
      <c r="IF83" s="70"/>
      <c r="IG83" s="70"/>
      <c r="IH83" s="71"/>
      <c r="IJ83" s="65"/>
      <c r="IK83" s="69"/>
      <c r="IL83" s="69"/>
      <c r="IM83" s="70"/>
      <c r="IN83" s="70"/>
      <c r="IO83" s="70"/>
      <c r="IP83" s="71"/>
      <c r="IR83" s="65"/>
      <c r="IS83" s="69"/>
      <c r="IT83" s="69"/>
      <c r="IU83" s="70"/>
      <c r="IV83" s="70"/>
      <c r="IW83" s="70"/>
      <c r="IX83" s="71"/>
      <c r="IZ83" s="65"/>
      <c r="JA83" s="69"/>
      <c r="JB83" s="69"/>
      <c r="JC83" s="70"/>
      <c r="JD83" s="70"/>
      <c r="JE83" s="70"/>
      <c r="JF83" s="71"/>
      <c r="JH83" s="65"/>
      <c r="JI83" s="69"/>
      <c r="JJ83" s="69"/>
      <c r="JK83" s="70"/>
      <c r="JL83" s="70"/>
      <c r="JM83" s="70"/>
      <c r="JN83" s="71"/>
      <c r="JP83" s="65"/>
      <c r="JQ83" s="69"/>
      <c r="JR83" s="69"/>
      <c r="JS83" s="70"/>
      <c r="JT83" s="70"/>
      <c r="JU83" s="70"/>
      <c r="JV83" s="71"/>
      <c r="JX83" s="65"/>
      <c r="JY83" s="69"/>
      <c r="JZ83" s="69"/>
      <c r="KA83" s="70"/>
      <c r="KB83" s="70"/>
      <c r="KC83" s="70"/>
      <c r="KD83" s="71"/>
      <c r="KF83" s="65"/>
      <c r="KG83" s="69"/>
      <c r="KH83" s="69"/>
      <c r="KI83" s="70"/>
      <c r="KJ83" s="70"/>
      <c r="KK83" s="70"/>
      <c r="KL83" s="71"/>
      <c r="KN83" s="65"/>
      <c r="KO83" s="69"/>
      <c r="KP83" s="69"/>
      <c r="KQ83" s="70"/>
      <c r="KR83" s="70"/>
      <c r="KS83" s="70"/>
      <c r="KT83" s="71"/>
      <c r="KV83" s="65"/>
      <c r="KW83" s="69"/>
      <c r="KX83" s="69"/>
      <c r="KY83" s="70"/>
      <c r="KZ83" s="70"/>
      <c r="LA83" s="70"/>
      <c r="LB83" s="71"/>
      <c r="LD83" s="65"/>
      <c r="LE83" s="69"/>
      <c r="LF83" s="69"/>
      <c r="LG83" s="70"/>
      <c r="LH83" s="70"/>
      <c r="LI83" s="70"/>
      <c r="LJ83" s="71"/>
      <c r="LL83" s="65"/>
      <c r="LM83" s="69"/>
      <c r="LN83" s="69"/>
      <c r="LO83" s="70"/>
      <c r="LP83" s="70"/>
      <c r="LQ83" s="70"/>
      <c r="LR83" s="71"/>
      <c r="LT83" s="65"/>
      <c r="LU83" s="69"/>
      <c r="LV83" s="69"/>
      <c r="LW83" s="70"/>
      <c r="LX83" s="70"/>
      <c r="LY83" s="70"/>
      <c r="LZ83" s="71"/>
      <c r="MB83" s="65"/>
      <c r="MC83" s="69"/>
      <c r="MD83" s="69"/>
      <c r="ME83" s="70"/>
      <c r="MF83" s="70"/>
      <c r="MG83" s="70"/>
      <c r="MH83" s="71"/>
      <c r="MJ83" s="65"/>
      <c r="MK83" s="69"/>
      <c r="ML83" s="69"/>
      <c r="MM83" s="70"/>
      <c r="MN83" s="70"/>
      <c r="MO83" s="70"/>
      <c r="MP83" s="71"/>
      <c r="MR83" s="65"/>
      <c r="MS83" s="69"/>
      <c r="MT83" s="69"/>
      <c r="MU83" s="70"/>
      <c r="MV83" s="70"/>
      <c r="MW83" s="70"/>
      <c r="MX83" s="71"/>
      <c r="MZ83" s="65"/>
      <c r="NA83" s="69"/>
      <c r="NB83" s="69"/>
      <c r="NC83" s="70"/>
      <c r="ND83" s="70"/>
      <c r="NE83" s="70"/>
      <c r="NF83" s="71"/>
      <c r="NH83" s="65"/>
      <c r="NI83" s="69"/>
      <c r="NJ83" s="69"/>
      <c r="NK83" s="70"/>
      <c r="NL83" s="70"/>
      <c r="NM83" s="70"/>
      <c r="NN83" s="71"/>
      <c r="NP83" s="65"/>
      <c r="NQ83" s="69"/>
      <c r="NR83" s="69"/>
      <c r="NS83" s="70"/>
      <c r="NT83" s="70"/>
      <c r="NU83" s="70"/>
      <c r="NV83" s="71"/>
      <c r="NX83" s="65"/>
      <c r="NY83" s="69"/>
      <c r="NZ83" s="69"/>
      <c r="OA83" s="70"/>
      <c r="OB83" s="70"/>
      <c r="OC83" s="70"/>
      <c r="OD83" s="71"/>
      <c r="OF83" s="65"/>
      <c r="OG83" s="69"/>
      <c r="OH83" s="69"/>
      <c r="OI83" s="70"/>
      <c r="OJ83" s="70"/>
      <c r="OK83" s="70"/>
      <c r="OL83" s="71"/>
      <c r="ON83" s="65"/>
      <c r="OO83" s="69"/>
      <c r="OP83" s="69"/>
      <c r="OQ83" s="70"/>
      <c r="OR83" s="70"/>
      <c r="OS83" s="70"/>
      <c r="OT83" s="71"/>
      <c r="OV83" s="65"/>
      <c r="OW83" s="69"/>
      <c r="OX83" s="69"/>
      <c r="OY83" s="70"/>
      <c r="OZ83" s="70"/>
      <c r="PA83" s="70"/>
      <c r="PB83" s="71"/>
      <c r="PD83" s="65"/>
      <c r="PE83" s="69"/>
      <c r="PF83" s="69"/>
      <c r="PG83" s="70"/>
      <c r="PH83" s="70"/>
      <c r="PI83" s="70"/>
      <c r="PJ83" s="71"/>
      <c r="PL83" s="65"/>
      <c r="PM83" s="69"/>
      <c r="PN83" s="69"/>
      <c r="PO83" s="70"/>
      <c r="PP83" s="70"/>
      <c r="PQ83" s="70"/>
      <c r="PR83" s="71"/>
      <c r="PT83" s="65"/>
      <c r="PU83" s="69"/>
      <c r="PV83" s="69"/>
      <c r="PW83" s="70"/>
      <c r="PX83" s="70"/>
      <c r="PY83" s="70"/>
      <c r="PZ83" s="71"/>
      <c r="QB83" s="65"/>
      <c r="QC83" s="69"/>
      <c r="QD83" s="69"/>
      <c r="QE83" s="70"/>
      <c r="QF83" s="70"/>
      <c r="QG83" s="70"/>
      <c r="QH83" s="71"/>
      <c r="QJ83" s="65"/>
      <c r="QK83" s="69"/>
      <c r="QL83" s="69"/>
      <c r="QM83" s="70"/>
      <c r="QN83" s="70"/>
      <c r="QO83" s="70"/>
      <c r="QP83" s="71"/>
      <c r="QR83" s="65"/>
      <c r="QS83" s="69"/>
      <c r="QT83" s="69"/>
      <c r="QU83" s="70"/>
      <c r="QV83" s="70"/>
      <c r="QW83" s="70"/>
      <c r="QX83" s="71"/>
      <c r="QZ83" s="65"/>
      <c r="RA83" s="69"/>
      <c r="RB83" s="69"/>
      <c r="RC83" s="70"/>
      <c r="RD83" s="70"/>
      <c r="RE83" s="70"/>
      <c r="RF83" s="71"/>
      <c r="RH83" s="65"/>
      <c r="RI83" s="69"/>
      <c r="RJ83" s="69"/>
      <c r="RK83" s="70"/>
      <c r="RL83" s="70"/>
      <c r="RM83" s="70"/>
      <c r="RN83" s="71"/>
      <c r="RP83" s="65"/>
      <c r="RQ83" s="69"/>
      <c r="RR83" s="69"/>
      <c r="RS83" s="70"/>
      <c r="RT83" s="70"/>
      <c r="RU83" s="70"/>
      <c r="RV83" s="71"/>
      <c r="RX83" s="65"/>
      <c r="RY83" s="69"/>
      <c r="RZ83" s="69"/>
      <c r="SA83" s="70"/>
      <c r="SB83" s="70"/>
      <c r="SC83" s="70"/>
      <c r="SD83" s="71"/>
      <c r="SF83" s="65"/>
      <c r="SG83" s="69"/>
      <c r="SH83" s="69"/>
      <c r="SI83" s="70"/>
      <c r="SJ83" s="70"/>
      <c r="SK83" s="70"/>
      <c r="SL83" s="71"/>
      <c r="SN83" s="65"/>
      <c r="SO83" s="69"/>
      <c r="SP83" s="69"/>
      <c r="SQ83" s="70"/>
      <c r="SR83" s="70"/>
      <c r="SS83" s="70"/>
      <c r="ST83" s="71"/>
      <c r="SV83" s="65"/>
      <c r="SW83" s="69"/>
      <c r="SX83" s="69"/>
      <c r="SY83" s="70"/>
      <c r="SZ83" s="70"/>
      <c r="TA83" s="70"/>
      <c r="TB83" s="71"/>
      <c r="TD83" s="65"/>
      <c r="TE83" s="69"/>
      <c r="TF83" s="69"/>
      <c r="TG83" s="70"/>
      <c r="TH83" s="70"/>
      <c r="TI83" s="70"/>
      <c r="TJ83" s="71"/>
      <c r="TL83" s="65"/>
      <c r="TM83" s="69"/>
      <c r="TN83" s="69"/>
      <c r="TO83" s="70"/>
      <c r="TP83" s="70"/>
      <c r="TQ83" s="70"/>
      <c r="TR83" s="71"/>
      <c r="TT83" s="65"/>
      <c r="TU83" s="69"/>
      <c r="TV83" s="69"/>
      <c r="TW83" s="70"/>
      <c r="TX83" s="70"/>
      <c r="TY83" s="70"/>
      <c r="TZ83" s="71"/>
      <c r="UB83" s="65"/>
      <c r="UC83" s="69"/>
      <c r="UD83" s="69"/>
      <c r="UE83" s="70"/>
      <c r="UF83" s="70"/>
      <c r="UG83" s="70"/>
      <c r="UH83" s="71"/>
      <c r="UJ83" s="65"/>
      <c r="UK83" s="69"/>
      <c r="UL83" s="69"/>
      <c r="UM83" s="70"/>
      <c r="UN83" s="70"/>
      <c r="UO83" s="70"/>
      <c r="UP83" s="71"/>
      <c r="UR83" s="65"/>
      <c r="US83" s="69"/>
      <c r="UT83" s="69"/>
      <c r="UU83" s="70"/>
      <c r="UV83" s="70"/>
      <c r="UW83" s="70"/>
      <c r="UX83" s="71"/>
      <c r="UZ83" s="65"/>
      <c r="VA83" s="69"/>
      <c r="VB83" s="69"/>
      <c r="VC83" s="70"/>
      <c r="VD83" s="70"/>
      <c r="VE83" s="70"/>
      <c r="VF83" s="71"/>
      <c r="VH83" s="65"/>
      <c r="VI83" s="69"/>
      <c r="VJ83" s="69"/>
      <c r="VK83" s="70"/>
      <c r="VL83" s="70"/>
      <c r="VM83" s="70"/>
      <c r="VN83" s="71"/>
      <c r="VP83" s="65"/>
      <c r="VQ83" s="69"/>
      <c r="VR83" s="69"/>
      <c r="VS83" s="70"/>
      <c r="VT83" s="70"/>
      <c r="VU83" s="70"/>
      <c r="VV83" s="71"/>
      <c r="VX83" s="65"/>
      <c r="VY83" s="69"/>
      <c r="VZ83" s="69"/>
      <c r="WA83" s="70"/>
      <c r="WB83" s="70"/>
      <c r="WC83" s="70"/>
      <c r="WD83" s="71"/>
      <c r="WF83" s="65"/>
      <c r="WG83" s="69"/>
      <c r="WH83" s="69"/>
      <c r="WI83" s="70"/>
      <c r="WJ83" s="70"/>
      <c r="WK83" s="70"/>
      <c r="WL83" s="71"/>
      <c r="WN83" s="65"/>
      <c r="WO83" s="69"/>
      <c r="WP83" s="69"/>
      <c r="WQ83" s="70"/>
      <c r="WR83" s="70"/>
      <c r="WS83" s="70"/>
      <c r="WT83" s="71"/>
      <c r="WV83" s="65"/>
      <c r="WW83" s="69"/>
      <c r="WX83" s="69"/>
      <c r="WY83" s="70"/>
      <c r="WZ83" s="70"/>
      <c r="XA83" s="70"/>
      <c r="XB83" s="71"/>
      <c r="XD83" s="65"/>
      <c r="XE83" s="69"/>
      <c r="XF83" s="69"/>
      <c r="XG83" s="70"/>
      <c r="XH83" s="70"/>
      <c r="XI83" s="70"/>
      <c r="XJ83" s="71"/>
      <c r="XL83" s="65"/>
      <c r="XM83" s="69"/>
      <c r="XN83" s="69"/>
      <c r="XO83" s="70"/>
      <c r="XP83" s="70"/>
      <c r="XQ83" s="70"/>
      <c r="XR83" s="71"/>
      <c r="XT83" s="65"/>
      <c r="XU83" s="69"/>
      <c r="XV83" s="69"/>
      <c r="XW83" s="70"/>
      <c r="XX83" s="70"/>
      <c r="XY83" s="70"/>
      <c r="XZ83" s="71"/>
      <c r="YB83" s="65"/>
      <c r="YC83" s="69"/>
      <c r="YD83" s="69"/>
      <c r="YE83" s="70"/>
      <c r="YF83" s="70"/>
      <c r="YG83" s="70"/>
      <c r="YH83" s="71"/>
      <c r="YJ83" s="65"/>
      <c r="YK83" s="69"/>
      <c r="YL83" s="69"/>
      <c r="YM83" s="70"/>
      <c r="YN83" s="70"/>
      <c r="YO83" s="70"/>
      <c r="YP83" s="71"/>
      <c r="YR83" s="65"/>
      <c r="YS83" s="69"/>
      <c r="YT83" s="69"/>
      <c r="YU83" s="70"/>
      <c r="YV83" s="70"/>
      <c r="YW83" s="70"/>
      <c r="YX83" s="71"/>
      <c r="YZ83" s="65"/>
      <c r="ZA83" s="69"/>
      <c r="ZB83" s="69"/>
      <c r="ZC83" s="70"/>
      <c r="ZD83" s="70"/>
      <c r="ZE83" s="70"/>
      <c r="ZF83" s="71"/>
      <c r="ZH83" s="65"/>
      <c r="ZI83" s="69"/>
      <c r="ZJ83" s="69"/>
      <c r="ZK83" s="70"/>
      <c r="ZL83" s="70"/>
      <c r="ZM83" s="70"/>
      <c r="ZN83" s="71"/>
      <c r="ZP83" s="65"/>
      <c r="ZQ83" s="69"/>
      <c r="ZR83" s="69"/>
      <c r="ZS83" s="70"/>
      <c r="ZT83" s="70"/>
      <c r="ZU83" s="70"/>
      <c r="ZV83" s="71"/>
      <c r="ZX83" s="65"/>
      <c r="ZY83" s="69"/>
      <c r="ZZ83" s="69"/>
      <c r="AAA83" s="70"/>
      <c r="AAB83" s="70"/>
      <c r="AAC83" s="70"/>
      <c r="AAD83" s="71"/>
      <c r="AAF83" s="65"/>
      <c r="AAG83" s="69"/>
      <c r="AAH83" s="69"/>
      <c r="AAI83" s="70"/>
      <c r="AAJ83" s="70"/>
      <c r="AAK83" s="70"/>
      <c r="AAL83" s="71"/>
      <c r="AAN83" s="65"/>
      <c r="AAO83" s="69"/>
      <c r="AAP83" s="69"/>
      <c r="AAQ83" s="70"/>
      <c r="AAR83" s="70"/>
      <c r="AAS83" s="70"/>
      <c r="AAT83" s="71"/>
      <c r="AAV83" s="65"/>
      <c r="AAW83" s="69"/>
      <c r="AAX83" s="69"/>
      <c r="AAY83" s="70"/>
      <c r="AAZ83" s="70"/>
      <c r="ABA83" s="70"/>
      <c r="ABB83" s="71"/>
      <c r="ABD83" s="65"/>
      <c r="ABE83" s="69"/>
      <c r="ABF83" s="69"/>
      <c r="ABG83" s="70"/>
      <c r="ABH83" s="70"/>
      <c r="ABI83" s="70"/>
      <c r="ABJ83" s="71"/>
      <c r="ABL83" s="65"/>
      <c r="ABM83" s="69"/>
      <c r="ABN83" s="69"/>
      <c r="ABO83" s="70"/>
      <c r="ABP83" s="70"/>
      <c r="ABQ83" s="70"/>
      <c r="ABR83" s="71"/>
      <c r="ABT83" s="65"/>
      <c r="ABU83" s="69"/>
      <c r="ABV83" s="69"/>
      <c r="ABW83" s="70"/>
      <c r="ABX83" s="70"/>
      <c r="ABY83" s="70"/>
      <c r="ABZ83" s="71"/>
      <c r="ACB83" s="65"/>
      <c r="ACC83" s="69"/>
      <c r="ACD83" s="69"/>
      <c r="ACE83" s="70"/>
      <c r="ACF83" s="70"/>
      <c r="ACG83" s="70"/>
      <c r="ACH83" s="71"/>
      <c r="ACJ83" s="65"/>
      <c r="ACK83" s="69"/>
      <c r="ACL83" s="69"/>
      <c r="ACM83" s="70"/>
      <c r="ACN83" s="70"/>
      <c r="ACO83" s="70"/>
      <c r="ACP83" s="71"/>
      <c r="ACR83" s="65"/>
      <c r="ACS83" s="69"/>
      <c r="ACT83" s="69"/>
      <c r="ACU83" s="70"/>
      <c r="ACV83" s="70"/>
      <c r="ACW83" s="70"/>
      <c r="ACX83" s="71"/>
      <c r="ACZ83" s="65"/>
      <c r="ADA83" s="69"/>
      <c r="ADB83" s="69"/>
      <c r="ADC83" s="70"/>
      <c r="ADD83" s="70"/>
      <c r="ADE83" s="70"/>
      <c r="ADF83" s="71"/>
      <c r="ADH83" s="65"/>
      <c r="ADI83" s="69"/>
      <c r="ADJ83" s="69"/>
      <c r="ADK83" s="70"/>
      <c r="ADL83" s="70"/>
      <c r="ADM83" s="70"/>
      <c r="ADN83" s="71"/>
      <c r="ADP83" s="65"/>
      <c r="ADQ83" s="69"/>
      <c r="ADR83" s="69"/>
      <c r="ADS83" s="70"/>
      <c r="ADT83" s="70"/>
      <c r="ADU83" s="70"/>
      <c r="ADV83" s="71"/>
      <c r="ADX83" s="65"/>
      <c r="ADY83" s="69"/>
      <c r="ADZ83" s="69"/>
      <c r="AEA83" s="70"/>
      <c r="AEB83" s="70"/>
      <c r="AEC83" s="70"/>
      <c r="AED83" s="71"/>
      <c r="AEF83" s="65"/>
      <c r="AEG83" s="69"/>
      <c r="AEH83" s="69"/>
      <c r="AEI83" s="70"/>
      <c r="AEJ83" s="70"/>
      <c r="AEK83" s="70"/>
      <c r="AEL83" s="71"/>
      <c r="AEN83" s="65"/>
      <c r="AEO83" s="69"/>
      <c r="AEP83" s="69"/>
      <c r="AEQ83" s="70"/>
      <c r="AER83" s="70"/>
      <c r="AES83" s="70"/>
      <c r="AET83" s="71"/>
      <c r="AEV83" s="65"/>
      <c r="AEW83" s="69"/>
      <c r="AEX83" s="69"/>
      <c r="AEY83" s="70"/>
      <c r="AEZ83" s="70"/>
      <c r="AFA83" s="70"/>
      <c r="AFB83" s="71"/>
      <c r="AFD83" s="65"/>
      <c r="AFE83" s="69"/>
      <c r="AFF83" s="69"/>
      <c r="AFG83" s="70"/>
      <c r="AFH83" s="70"/>
      <c r="AFI83" s="70"/>
      <c r="AFJ83" s="71"/>
      <c r="AFL83" s="65"/>
      <c r="AFM83" s="69"/>
      <c r="AFN83" s="69"/>
      <c r="AFO83" s="70"/>
      <c r="AFP83" s="70"/>
      <c r="AFQ83" s="70"/>
      <c r="AFR83" s="71"/>
      <c r="AFT83" s="65"/>
      <c r="AFU83" s="69"/>
      <c r="AFV83" s="69"/>
      <c r="AFW83" s="70"/>
      <c r="AFX83" s="70"/>
      <c r="AFY83" s="70"/>
      <c r="AFZ83" s="71"/>
      <c r="AGB83" s="65"/>
      <c r="AGC83" s="69"/>
      <c r="AGD83" s="69"/>
      <c r="AGE83" s="70"/>
      <c r="AGF83" s="70"/>
      <c r="AGG83" s="70"/>
      <c r="AGH83" s="71"/>
      <c r="AGJ83" s="65"/>
      <c r="AGK83" s="69"/>
      <c r="AGL83" s="69"/>
      <c r="AGM83" s="70"/>
      <c r="AGN83" s="70"/>
      <c r="AGO83" s="70"/>
      <c r="AGP83" s="71"/>
      <c r="AGR83" s="65"/>
      <c r="AGS83" s="69"/>
      <c r="AGT83" s="69"/>
      <c r="AGU83" s="70"/>
      <c r="AGV83" s="70"/>
      <c r="AGW83" s="70"/>
      <c r="AGX83" s="71"/>
      <c r="AGZ83" s="65"/>
      <c r="AHA83" s="69"/>
      <c r="AHB83" s="69"/>
      <c r="AHC83" s="70"/>
      <c r="AHD83" s="70"/>
      <c r="AHE83" s="70"/>
      <c r="AHF83" s="71"/>
      <c r="AHH83" s="65"/>
      <c r="AHI83" s="69"/>
      <c r="AHJ83" s="69"/>
      <c r="AHK83" s="70"/>
      <c r="AHL83" s="70"/>
      <c r="AHM83" s="70"/>
      <c r="AHN83" s="71"/>
      <c r="AHP83" s="65"/>
      <c r="AHQ83" s="69"/>
      <c r="AHR83" s="69"/>
      <c r="AHS83" s="70"/>
      <c r="AHT83" s="70"/>
      <c r="AHU83" s="70"/>
      <c r="AHV83" s="71"/>
      <c r="AHX83" s="65"/>
      <c r="AHY83" s="69"/>
      <c r="AHZ83" s="69"/>
      <c r="AIA83" s="70"/>
      <c r="AIB83" s="70"/>
      <c r="AIC83" s="70"/>
      <c r="AID83" s="71"/>
      <c r="AIF83" s="65"/>
      <c r="AIG83" s="69"/>
      <c r="AIH83" s="69"/>
      <c r="AII83" s="70"/>
      <c r="AIJ83" s="70"/>
      <c r="AIK83" s="70"/>
      <c r="AIL83" s="71"/>
      <c r="AIN83" s="65"/>
      <c r="AIO83" s="69"/>
      <c r="AIP83" s="69"/>
      <c r="AIQ83" s="70"/>
      <c r="AIR83" s="70"/>
      <c r="AIS83" s="70"/>
      <c r="AIT83" s="71"/>
      <c r="AIV83" s="65"/>
      <c r="AIW83" s="69"/>
      <c r="AIX83" s="69"/>
      <c r="AIY83" s="70"/>
      <c r="AIZ83" s="70"/>
      <c r="AJA83" s="70"/>
      <c r="AJB83" s="71"/>
      <c r="AJD83" s="65"/>
      <c r="AJE83" s="69"/>
      <c r="AJF83" s="69"/>
      <c r="AJG83" s="70"/>
      <c r="AJH83" s="70"/>
      <c r="AJI83" s="70"/>
      <c r="AJJ83" s="71"/>
      <c r="AJL83" s="65"/>
      <c r="AJM83" s="69"/>
      <c r="AJN83" s="69"/>
      <c r="AJO83" s="70"/>
      <c r="AJP83" s="70"/>
      <c r="AJQ83" s="70"/>
      <c r="AJR83" s="71"/>
      <c r="AJT83" s="65"/>
      <c r="AJU83" s="69"/>
      <c r="AJV83" s="69"/>
      <c r="AJW83" s="70"/>
      <c r="AJX83" s="70"/>
      <c r="AJY83" s="70"/>
      <c r="AJZ83" s="71"/>
      <c r="AKB83" s="65"/>
      <c r="AKC83" s="69"/>
      <c r="AKD83" s="69"/>
      <c r="AKE83" s="70"/>
      <c r="AKF83" s="70"/>
      <c r="AKG83" s="70"/>
      <c r="AKH83" s="71"/>
      <c r="AKJ83" s="65"/>
      <c r="AKK83" s="69"/>
      <c r="AKL83" s="69"/>
      <c r="AKM83" s="70"/>
      <c r="AKN83" s="70"/>
      <c r="AKO83" s="70"/>
      <c r="AKP83" s="71"/>
      <c r="AKR83" s="65"/>
      <c r="AKS83" s="69"/>
      <c r="AKT83" s="69"/>
      <c r="AKU83" s="70"/>
      <c r="AKV83" s="70"/>
      <c r="AKW83" s="70"/>
      <c r="AKX83" s="71"/>
      <c r="AKZ83" s="65"/>
      <c r="ALA83" s="69"/>
      <c r="ALB83" s="69"/>
      <c r="ALC83" s="70"/>
      <c r="ALD83" s="70"/>
      <c r="ALE83" s="70"/>
      <c r="ALF83" s="71"/>
      <c r="ALH83" s="65"/>
      <c r="ALI83" s="69"/>
      <c r="ALJ83" s="69"/>
      <c r="ALK83" s="70"/>
      <c r="ALL83" s="70"/>
      <c r="ALM83" s="70"/>
      <c r="ALN83" s="71"/>
      <c r="ALP83" s="65"/>
      <c r="ALQ83" s="69"/>
      <c r="ALR83" s="69"/>
      <c r="ALS83" s="70"/>
      <c r="ALT83" s="70"/>
      <c r="ALU83" s="70"/>
      <c r="ALV83" s="71"/>
      <c r="ALX83" s="65"/>
      <c r="ALY83" s="69"/>
      <c r="ALZ83" s="69"/>
      <c r="AMA83" s="70"/>
      <c r="AMB83" s="70"/>
      <c r="AMC83" s="70"/>
      <c r="AMD83" s="71"/>
      <c r="AMF83" s="65"/>
      <c r="AMG83" s="69"/>
      <c r="AMH83" s="69"/>
      <c r="AMI83" s="70"/>
      <c r="AMJ83" s="70"/>
      <c r="AMK83" s="70"/>
      <c r="AML83" s="71"/>
      <c r="AMN83" s="65"/>
      <c r="AMO83" s="69"/>
      <c r="AMP83" s="69"/>
      <c r="AMQ83" s="70"/>
      <c r="AMR83" s="70"/>
      <c r="AMS83" s="70"/>
      <c r="AMT83" s="71"/>
      <c r="AMV83" s="65"/>
      <c r="AMW83" s="69"/>
      <c r="AMX83" s="69"/>
      <c r="AMY83" s="70"/>
      <c r="AMZ83" s="70"/>
      <c r="ANA83" s="70"/>
      <c r="ANB83" s="71"/>
      <c r="AND83" s="65"/>
      <c r="ANE83" s="69"/>
      <c r="ANF83" s="69"/>
      <c r="ANG83" s="70"/>
      <c r="ANH83" s="70"/>
      <c r="ANI83" s="70"/>
      <c r="ANJ83" s="71"/>
      <c r="ANL83" s="65"/>
      <c r="ANM83" s="69"/>
      <c r="ANN83" s="69"/>
      <c r="ANO83" s="70"/>
      <c r="ANP83" s="70"/>
      <c r="ANQ83" s="70"/>
      <c r="ANR83" s="71"/>
      <c r="ANT83" s="65"/>
      <c r="ANU83" s="69"/>
      <c r="ANV83" s="69"/>
      <c r="ANW83" s="70"/>
      <c r="ANX83" s="70"/>
      <c r="ANY83" s="70"/>
      <c r="ANZ83" s="71"/>
      <c r="AOB83" s="65"/>
      <c r="AOC83" s="69"/>
      <c r="AOD83" s="69"/>
      <c r="AOE83" s="70"/>
      <c r="AOF83" s="70"/>
      <c r="AOG83" s="70"/>
      <c r="AOH83" s="71"/>
      <c r="AOJ83" s="65"/>
      <c r="AOK83" s="69"/>
      <c r="AOL83" s="69"/>
      <c r="AOM83" s="70"/>
      <c r="AON83" s="70"/>
      <c r="AOO83" s="70"/>
      <c r="AOP83" s="71"/>
      <c r="AOR83" s="65"/>
      <c r="AOS83" s="69"/>
      <c r="AOT83" s="69"/>
      <c r="AOU83" s="70"/>
      <c r="AOV83" s="70"/>
      <c r="AOW83" s="70"/>
      <c r="AOX83" s="71"/>
      <c r="AOZ83" s="65"/>
      <c r="APA83" s="69"/>
      <c r="APB83" s="69"/>
      <c r="APC83" s="70"/>
      <c r="APD83" s="70"/>
      <c r="APE83" s="70"/>
      <c r="APF83" s="71"/>
      <c r="APH83" s="65"/>
      <c r="API83" s="69"/>
      <c r="APJ83" s="69"/>
      <c r="APK83" s="70"/>
      <c r="APL83" s="70"/>
      <c r="APM83" s="70"/>
      <c r="APN83" s="71"/>
      <c r="APP83" s="65"/>
      <c r="APQ83" s="69"/>
      <c r="APR83" s="69"/>
      <c r="APS83" s="70"/>
      <c r="APT83" s="70"/>
      <c r="APU83" s="70"/>
      <c r="APV83" s="71"/>
      <c r="APX83" s="65"/>
      <c r="APY83" s="69"/>
      <c r="APZ83" s="69"/>
      <c r="AQA83" s="70"/>
      <c r="AQB83" s="70"/>
      <c r="AQC83" s="70"/>
      <c r="AQD83" s="71"/>
      <c r="AQF83" s="65"/>
      <c r="AQG83" s="69"/>
      <c r="AQH83" s="69"/>
      <c r="AQI83" s="70"/>
      <c r="AQJ83" s="70"/>
      <c r="AQK83" s="70"/>
      <c r="AQL83" s="71"/>
      <c r="AQN83" s="65"/>
      <c r="AQO83" s="69"/>
      <c r="AQP83" s="69"/>
      <c r="AQQ83" s="70"/>
      <c r="AQR83" s="70"/>
      <c r="AQS83" s="70"/>
      <c r="AQT83" s="71"/>
      <c r="AQV83" s="65"/>
      <c r="AQW83" s="69"/>
      <c r="AQX83" s="69"/>
      <c r="AQY83" s="70"/>
      <c r="AQZ83" s="70"/>
      <c r="ARA83" s="70"/>
      <c r="ARB83" s="71"/>
      <c r="ARD83" s="65"/>
      <c r="ARE83" s="69"/>
      <c r="ARF83" s="69"/>
      <c r="ARG83" s="70"/>
      <c r="ARH83" s="70"/>
      <c r="ARI83" s="70"/>
      <c r="ARJ83" s="71"/>
      <c r="ARL83" s="65"/>
      <c r="ARM83" s="69"/>
      <c r="ARN83" s="69"/>
      <c r="ARO83" s="70"/>
      <c r="ARP83" s="70"/>
      <c r="ARQ83" s="70"/>
      <c r="ARR83" s="71"/>
      <c r="ART83" s="65"/>
      <c r="ARU83" s="69"/>
      <c r="ARV83" s="69"/>
      <c r="ARW83" s="70"/>
      <c r="ARX83" s="70"/>
      <c r="ARY83" s="70"/>
      <c r="ARZ83" s="71"/>
      <c r="ASB83" s="65"/>
      <c r="ASC83" s="69"/>
      <c r="ASD83" s="69"/>
      <c r="ASE83" s="70"/>
      <c r="ASF83" s="70"/>
      <c r="ASG83" s="70"/>
      <c r="ASH83" s="71"/>
      <c r="ASJ83" s="65"/>
      <c r="ASK83" s="69"/>
      <c r="ASL83" s="69"/>
      <c r="ASM83" s="70"/>
      <c r="ASN83" s="70"/>
      <c r="ASO83" s="70"/>
      <c r="ASP83" s="71"/>
      <c r="ASR83" s="65"/>
      <c r="ASS83" s="69"/>
      <c r="AST83" s="69"/>
      <c r="ASU83" s="70"/>
      <c r="ASV83" s="70"/>
      <c r="ASW83" s="70"/>
      <c r="ASX83" s="71"/>
      <c r="ASZ83" s="65"/>
      <c r="ATA83" s="69"/>
      <c r="ATB83" s="69"/>
      <c r="ATC83" s="70"/>
      <c r="ATD83" s="70"/>
      <c r="ATE83" s="70"/>
      <c r="ATF83" s="71"/>
      <c r="ATH83" s="65"/>
      <c r="ATI83" s="69"/>
      <c r="ATJ83" s="69"/>
      <c r="ATK83" s="70"/>
      <c r="ATL83" s="70"/>
      <c r="ATM83" s="70"/>
      <c r="ATN83" s="71"/>
      <c r="ATP83" s="65"/>
      <c r="ATQ83" s="69"/>
      <c r="ATR83" s="69"/>
      <c r="ATS83" s="70"/>
      <c r="ATT83" s="70"/>
      <c r="ATU83" s="70"/>
      <c r="ATV83" s="71"/>
      <c r="ATX83" s="65"/>
      <c r="ATY83" s="69"/>
      <c r="ATZ83" s="69"/>
      <c r="AUA83" s="70"/>
      <c r="AUB83" s="70"/>
      <c r="AUC83" s="70"/>
      <c r="AUD83" s="71"/>
      <c r="AUF83" s="65"/>
      <c r="AUG83" s="69"/>
      <c r="AUH83" s="69"/>
      <c r="AUI83" s="70"/>
      <c r="AUJ83" s="70"/>
      <c r="AUK83" s="70"/>
      <c r="AUL83" s="71"/>
      <c r="AUN83" s="65"/>
      <c r="AUO83" s="69"/>
      <c r="AUP83" s="69"/>
      <c r="AUQ83" s="70"/>
      <c r="AUR83" s="70"/>
      <c r="AUS83" s="70"/>
      <c r="AUT83" s="71"/>
      <c r="AUV83" s="65"/>
      <c r="AUW83" s="69"/>
      <c r="AUX83" s="69"/>
      <c r="AUY83" s="70"/>
      <c r="AUZ83" s="70"/>
      <c r="AVA83" s="70"/>
      <c r="AVB83" s="71"/>
      <c r="AVD83" s="65"/>
      <c r="AVE83" s="69"/>
      <c r="AVF83" s="69"/>
      <c r="AVG83" s="70"/>
      <c r="AVH83" s="70"/>
      <c r="AVI83" s="70"/>
      <c r="AVJ83" s="71"/>
      <c r="AVL83" s="65"/>
      <c r="AVM83" s="69"/>
      <c r="AVN83" s="69"/>
      <c r="AVO83" s="70"/>
      <c r="AVP83" s="70"/>
      <c r="AVQ83" s="70"/>
      <c r="AVR83" s="71"/>
      <c r="AVT83" s="65"/>
      <c r="AVU83" s="69"/>
      <c r="AVV83" s="69"/>
      <c r="AVW83" s="70"/>
      <c r="AVX83" s="70"/>
      <c r="AVY83" s="70"/>
      <c r="AVZ83" s="71"/>
      <c r="AWB83" s="65"/>
      <c r="AWC83" s="69"/>
      <c r="AWD83" s="69"/>
      <c r="AWE83" s="70"/>
      <c r="AWF83" s="70"/>
      <c r="AWG83" s="70"/>
      <c r="AWH83" s="71"/>
      <c r="AWJ83" s="65"/>
      <c r="AWK83" s="69"/>
      <c r="AWL83" s="69"/>
      <c r="AWM83" s="70"/>
      <c r="AWN83" s="70"/>
      <c r="AWO83" s="70"/>
      <c r="AWP83" s="71"/>
      <c r="AWR83" s="65"/>
      <c r="AWS83" s="69"/>
      <c r="AWT83" s="69"/>
      <c r="AWU83" s="70"/>
      <c r="AWV83" s="70"/>
      <c r="AWW83" s="70"/>
      <c r="AWX83" s="71"/>
      <c r="AWZ83" s="65"/>
      <c r="AXA83" s="69"/>
      <c r="AXB83" s="69"/>
      <c r="AXC83" s="70"/>
      <c r="AXD83" s="70"/>
      <c r="AXE83" s="70"/>
      <c r="AXF83" s="71"/>
      <c r="AXH83" s="65"/>
      <c r="AXI83" s="69"/>
      <c r="AXJ83" s="69"/>
      <c r="AXK83" s="70"/>
      <c r="AXL83" s="70"/>
      <c r="AXM83" s="70"/>
      <c r="AXN83" s="71"/>
      <c r="AXP83" s="65"/>
      <c r="AXQ83" s="69"/>
      <c r="AXR83" s="69"/>
      <c r="AXS83" s="70"/>
      <c r="AXT83" s="70"/>
      <c r="AXU83" s="70"/>
      <c r="AXV83" s="71"/>
      <c r="AXX83" s="65"/>
      <c r="AXY83" s="69"/>
      <c r="AXZ83" s="69"/>
      <c r="AYA83" s="70"/>
      <c r="AYB83" s="70"/>
      <c r="AYC83" s="70"/>
      <c r="AYD83" s="71"/>
      <c r="AYF83" s="65"/>
      <c r="AYG83" s="69"/>
      <c r="AYH83" s="69"/>
      <c r="AYI83" s="70"/>
      <c r="AYJ83" s="70"/>
      <c r="AYK83" s="70"/>
      <c r="AYL83" s="71"/>
      <c r="AYN83" s="65"/>
      <c r="AYO83" s="69"/>
      <c r="AYP83" s="69"/>
      <c r="AYQ83" s="70"/>
      <c r="AYR83" s="70"/>
      <c r="AYS83" s="70"/>
      <c r="AYT83" s="71"/>
      <c r="AYV83" s="65"/>
      <c r="AYW83" s="69"/>
      <c r="AYX83" s="69"/>
      <c r="AYY83" s="70"/>
      <c r="AYZ83" s="70"/>
      <c r="AZA83" s="70"/>
      <c r="AZB83" s="71"/>
      <c r="AZD83" s="65"/>
      <c r="AZE83" s="69"/>
      <c r="AZF83" s="69"/>
      <c r="AZG83" s="70"/>
      <c r="AZH83" s="70"/>
      <c r="AZI83" s="70"/>
      <c r="AZJ83" s="71"/>
      <c r="AZL83" s="65"/>
      <c r="AZM83" s="69"/>
      <c r="AZN83" s="69"/>
      <c r="AZO83" s="70"/>
      <c r="AZP83" s="70"/>
      <c r="AZQ83" s="70"/>
      <c r="AZR83" s="71"/>
      <c r="AZT83" s="65"/>
      <c r="AZU83" s="69"/>
      <c r="AZV83" s="69"/>
      <c r="AZW83" s="70"/>
      <c r="AZX83" s="70"/>
      <c r="AZY83" s="70"/>
      <c r="AZZ83" s="71"/>
      <c r="BAB83" s="65"/>
      <c r="BAC83" s="69"/>
      <c r="BAD83" s="69"/>
      <c r="BAE83" s="70"/>
      <c r="BAF83" s="70"/>
      <c r="BAG83" s="70"/>
      <c r="BAH83" s="71"/>
      <c r="BAJ83" s="65"/>
      <c r="BAK83" s="69"/>
      <c r="BAL83" s="69"/>
      <c r="BAM83" s="70"/>
      <c r="BAN83" s="70"/>
      <c r="BAO83" s="70"/>
      <c r="BAP83" s="71"/>
      <c r="BAR83" s="65"/>
      <c r="BAS83" s="69"/>
      <c r="BAT83" s="69"/>
      <c r="BAU83" s="70"/>
      <c r="BAV83" s="70"/>
      <c r="BAW83" s="70"/>
      <c r="BAX83" s="71"/>
      <c r="BAZ83" s="65"/>
      <c r="BBA83" s="69"/>
      <c r="BBB83" s="69"/>
      <c r="BBC83" s="70"/>
      <c r="BBD83" s="70"/>
      <c r="BBE83" s="70"/>
      <c r="BBF83" s="71"/>
      <c r="BBH83" s="65"/>
      <c r="BBI83" s="69"/>
      <c r="BBJ83" s="69"/>
      <c r="BBK83" s="70"/>
      <c r="BBL83" s="70"/>
      <c r="BBM83" s="70"/>
      <c r="BBN83" s="71"/>
      <c r="BBP83" s="65"/>
      <c r="BBQ83" s="69"/>
      <c r="BBR83" s="69"/>
      <c r="BBS83" s="70"/>
      <c r="BBT83" s="70"/>
      <c r="BBU83" s="70"/>
      <c r="BBV83" s="71"/>
      <c r="BBX83" s="65"/>
      <c r="BBY83" s="69"/>
      <c r="BBZ83" s="69"/>
      <c r="BCA83" s="70"/>
      <c r="BCB83" s="70"/>
      <c r="BCC83" s="70"/>
      <c r="BCD83" s="71"/>
      <c r="BCF83" s="65"/>
      <c r="BCG83" s="69"/>
      <c r="BCH83" s="69"/>
      <c r="BCI83" s="70"/>
      <c r="BCJ83" s="70"/>
      <c r="BCK83" s="70"/>
      <c r="BCL83" s="71"/>
      <c r="BCN83" s="65"/>
      <c r="BCO83" s="69"/>
      <c r="BCP83" s="69"/>
      <c r="BCQ83" s="70"/>
      <c r="BCR83" s="70"/>
      <c r="BCS83" s="70"/>
      <c r="BCT83" s="71"/>
      <c r="BCV83" s="65"/>
      <c r="BCW83" s="69"/>
      <c r="BCX83" s="69"/>
      <c r="BCY83" s="70"/>
      <c r="BCZ83" s="70"/>
      <c r="BDA83" s="70"/>
      <c r="BDB83" s="71"/>
      <c r="BDD83" s="65"/>
      <c r="BDE83" s="69"/>
      <c r="BDF83" s="69"/>
      <c r="BDG83" s="70"/>
      <c r="BDH83" s="70"/>
      <c r="BDI83" s="70"/>
      <c r="BDJ83" s="71"/>
      <c r="BDL83" s="65"/>
      <c r="BDM83" s="69"/>
      <c r="BDN83" s="69"/>
      <c r="BDO83" s="70"/>
      <c r="BDP83" s="70"/>
      <c r="BDQ83" s="70"/>
      <c r="BDR83" s="71"/>
      <c r="BDT83" s="65"/>
      <c r="BDU83" s="69"/>
      <c r="BDV83" s="69"/>
      <c r="BDW83" s="70"/>
      <c r="BDX83" s="70"/>
      <c r="BDY83" s="70"/>
      <c r="BDZ83" s="71"/>
      <c r="BEB83" s="65"/>
      <c r="BEC83" s="69"/>
      <c r="BED83" s="69"/>
      <c r="BEE83" s="70"/>
      <c r="BEF83" s="70"/>
      <c r="BEG83" s="70"/>
      <c r="BEH83" s="71"/>
      <c r="BEJ83" s="65"/>
      <c r="BEK83" s="69"/>
      <c r="BEL83" s="69"/>
      <c r="BEM83" s="70"/>
      <c r="BEN83" s="70"/>
      <c r="BEO83" s="70"/>
      <c r="BEP83" s="71"/>
      <c r="BER83" s="65"/>
      <c r="BES83" s="69"/>
      <c r="BET83" s="69"/>
      <c r="BEU83" s="70"/>
      <c r="BEV83" s="70"/>
      <c r="BEW83" s="70"/>
      <c r="BEX83" s="71"/>
      <c r="BEZ83" s="65"/>
      <c r="BFA83" s="69"/>
      <c r="BFB83" s="69"/>
      <c r="BFC83" s="70"/>
      <c r="BFD83" s="70"/>
      <c r="BFE83" s="70"/>
      <c r="BFF83" s="71"/>
      <c r="BFH83" s="65"/>
      <c r="BFI83" s="69"/>
      <c r="BFJ83" s="69"/>
      <c r="BFK83" s="70"/>
      <c r="BFL83" s="70"/>
      <c r="BFM83" s="70"/>
      <c r="BFN83" s="71"/>
      <c r="BFP83" s="65"/>
      <c r="BFQ83" s="69"/>
      <c r="BFR83" s="69"/>
      <c r="BFS83" s="70"/>
      <c r="BFT83" s="70"/>
      <c r="BFU83" s="70"/>
      <c r="BFV83" s="71"/>
      <c r="BFX83" s="65"/>
      <c r="BFY83" s="69"/>
      <c r="BFZ83" s="69"/>
      <c r="BGA83" s="70"/>
      <c r="BGB83" s="70"/>
      <c r="BGC83" s="70"/>
      <c r="BGD83" s="71"/>
      <c r="BGF83" s="65"/>
      <c r="BGG83" s="69"/>
      <c r="BGH83" s="69"/>
      <c r="BGI83" s="70"/>
      <c r="BGJ83" s="70"/>
      <c r="BGK83" s="70"/>
      <c r="BGL83" s="71"/>
      <c r="BGN83" s="65"/>
      <c r="BGO83" s="69"/>
      <c r="BGP83" s="69"/>
      <c r="BGQ83" s="70"/>
      <c r="BGR83" s="70"/>
      <c r="BGS83" s="70"/>
      <c r="BGT83" s="71"/>
      <c r="BGV83" s="65"/>
      <c r="BGW83" s="69"/>
      <c r="BGX83" s="69"/>
      <c r="BGY83" s="70"/>
      <c r="BGZ83" s="70"/>
      <c r="BHA83" s="70"/>
      <c r="BHB83" s="71"/>
      <c r="BHD83" s="65"/>
      <c r="BHE83" s="69"/>
      <c r="BHF83" s="69"/>
      <c r="BHG83" s="70"/>
      <c r="BHH83" s="70"/>
      <c r="BHI83" s="70"/>
      <c r="BHJ83" s="71"/>
      <c r="BHL83" s="65"/>
      <c r="BHM83" s="69"/>
      <c r="BHN83" s="69"/>
      <c r="BHO83" s="70"/>
      <c r="BHP83" s="70"/>
      <c r="BHQ83" s="70"/>
      <c r="BHR83" s="71"/>
      <c r="BHT83" s="65"/>
      <c r="BHU83" s="69"/>
      <c r="BHV83" s="69"/>
      <c r="BHW83" s="70"/>
      <c r="BHX83" s="70"/>
      <c r="BHY83" s="70"/>
      <c r="BHZ83" s="71"/>
      <c r="BIB83" s="65"/>
      <c r="BIC83" s="69"/>
      <c r="BID83" s="69"/>
      <c r="BIE83" s="70"/>
      <c r="BIF83" s="70"/>
      <c r="BIG83" s="70"/>
      <c r="BIH83" s="71"/>
      <c r="BIJ83" s="65"/>
      <c r="BIK83" s="69"/>
      <c r="BIL83" s="69"/>
      <c r="BIM83" s="70"/>
      <c r="BIN83" s="70"/>
      <c r="BIO83" s="70"/>
      <c r="BIP83" s="71"/>
      <c r="BIR83" s="65"/>
      <c r="BIS83" s="69"/>
      <c r="BIT83" s="69"/>
      <c r="BIU83" s="70"/>
      <c r="BIV83" s="70"/>
      <c r="BIW83" s="70"/>
      <c r="BIX83" s="71"/>
      <c r="BIZ83" s="65"/>
      <c r="BJA83" s="69"/>
      <c r="BJB83" s="69"/>
      <c r="BJC83" s="70"/>
      <c r="BJD83" s="70"/>
      <c r="BJE83" s="70"/>
      <c r="BJF83" s="71"/>
      <c r="BJH83" s="65"/>
      <c r="BJI83" s="69"/>
      <c r="BJJ83" s="69"/>
      <c r="BJK83" s="70"/>
      <c r="BJL83" s="70"/>
      <c r="BJM83" s="70"/>
      <c r="BJN83" s="71"/>
      <c r="BJP83" s="65"/>
      <c r="BJQ83" s="69"/>
      <c r="BJR83" s="69"/>
      <c r="BJS83" s="70"/>
      <c r="BJT83" s="70"/>
      <c r="BJU83" s="70"/>
      <c r="BJV83" s="71"/>
      <c r="BJX83" s="65"/>
      <c r="BJY83" s="69"/>
      <c r="BJZ83" s="69"/>
      <c r="BKA83" s="70"/>
      <c r="BKB83" s="70"/>
      <c r="BKC83" s="70"/>
      <c r="BKD83" s="71"/>
      <c r="BKF83" s="65"/>
      <c r="BKG83" s="69"/>
      <c r="BKH83" s="69"/>
      <c r="BKI83" s="70"/>
      <c r="BKJ83" s="70"/>
      <c r="BKK83" s="70"/>
      <c r="BKL83" s="71"/>
      <c r="BKN83" s="65"/>
      <c r="BKO83" s="69"/>
      <c r="BKP83" s="69"/>
      <c r="BKQ83" s="70"/>
      <c r="BKR83" s="70"/>
      <c r="BKS83" s="70"/>
      <c r="BKT83" s="71"/>
      <c r="BKV83" s="65"/>
      <c r="BKW83" s="69"/>
      <c r="BKX83" s="69"/>
      <c r="BKY83" s="70"/>
      <c r="BKZ83" s="70"/>
      <c r="BLA83" s="70"/>
      <c r="BLB83" s="71"/>
      <c r="BLD83" s="65"/>
      <c r="BLE83" s="69"/>
      <c r="BLF83" s="69"/>
      <c r="BLG83" s="70"/>
      <c r="BLH83" s="70"/>
      <c r="BLI83" s="70"/>
      <c r="BLJ83" s="71"/>
      <c r="BLL83" s="65"/>
      <c r="BLM83" s="69"/>
      <c r="BLN83" s="69"/>
      <c r="BLO83" s="70"/>
      <c r="BLP83" s="70"/>
      <c r="BLQ83" s="70"/>
      <c r="BLR83" s="71"/>
      <c r="BLT83" s="65"/>
      <c r="BLU83" s="69"/>
      <c r="BLV83" s="69"/>
      <c r="BLW83" s="70"/>
      <c r="BLX83" s="70"/>
      <c r="BLY83" s="70"/>
      <c r="BLZ83" s="71"/>
      <c r="BMB83" s="65"/>
      <c r="BMC83" s="69"/>
      <c r="BMD83" s="69"/>
      <c r="BME83" s="70"/>
      <c r="BMF83" s="70"/>
      <c r="BMG83" s="70"/>
      <c r="BMH83" s="71"/>
      <c r="BMJ83" s="65"/>
      <c r="BMK83" s="69"/>
      <c r="BML83" s="69"/>
      <c r="BMM83" s="70"/>
      <c r="BMN83" s="70"/>
      <c r="BMO83" s="70"/>
      <c r="BMP83" s="71"/>
      <c r="BMR83" s="65"/>
      <c r="BMS83" s="69"/>
      <c r="BMT83" s="69"/>
      <c r="BMU83" s="70"/>
      <c r="BMV83" s="70"/>
      <c r="BMW83" s="70"/>
      <c r="BMX83" s="71"/>
      <c r="BMZ83" s="65"/>
      <c r="BNA83" s="69"/>
      <c r="BNB83" s="69"/>
      <c r="BNC83" s="70"/>
      <c r="BND83" s="70"/>
      <c r="BNE83" s="70"/>
      <c r="BNF83" s="71"/>
      <c r="BNH83" s="65"/>
      <c r="BNI83" s="69"/>
      <c r="BNJ83" s="69"/>
      <c r="BNK83" s="70"/>
      <c r="BNL83" s="70"/>
      <c r="BNM83" s="70"/>
      <c r="BNN83" s="71"/>
      <c r="BNP83" s="65"/>
      <c r="BNQ83" s="69"/>
      <c r="BNR83" s="69"/>
      <c r="BNS83" s="70"/>
      <c r="BNT83" s="70"/>
      <c r="BNU83" s="70"/>
      <c r="BNV83" s="71"/>
      <c r="BNX83" s="65"/>
      <c r="BNY83" s="69"/>
      <c r="BNZ83" s="69"/>
      <c r="BOA83" s="70"/>
      <c r="BOB83" s="70"/>
      <c r="BOC83" s="70"/>
      <c r="BOD83" s="71"/>
      <c r="BOF83" s="65"/>
      <c r="BOG83" s="69"/>
      <c r="BOH83" s="69"/>
      <c r="BOI83" s="70"/>
      <c r="BOJ83" s="70"/>
      <c r="BOK83" s="70"/>
      <c r="BOL83" s="71"/>
      <c r="BON83" s="65"/>
      <c r="BOO83" s="69"/>
      <c r="BOP83" s="69"/>
      <c r="BOQ83" s="70"/>
      <c r="BOR83" s="70"/>
      <c r="BOS83" s="70"/>
      <c r="BOT83" s="71"/>
      <c r="BOV83" s="65"/>
      <c r="BOW83" s="69"/>
      <c r="BOX83" s="69"/>
      <c r="BOY83" s="70"/>
      <c r="BOZ83" s="70"/>
      <c r="BPA83" s="70"/>
      <c r="BPB83" s="71"/>
      <c r="BPD83" s="65"/>
      <c r="BPE83" s="69"/>
      <c r="BPF83" s="69"/>
      <c r="BPG83" s="70"/>
      <c r="BPH83" s="70"/>
      <c r="BPI83" s="70"/>
      <c r="BPJ83" s="71"/>
      <c r="BPL83" s="65"/>
      <c r="BPM83" s="69"/>
      <c r="BPN83" s="69"/>
      <c r="BPO83" s="70"/>
      <c r="BPP83" s="70"/>
      <c r="BPQ83" s="70"/>
      <c r="BPR83" s="71"/>
      <c r="BPT83" s="65"/>
      <c r="BPU83" s="69"/>
      <c r="BPV83" s="69"/>
      <c r="BPW83" s="70"/>
      <c r="BPX83" s="70"/>
      <c r="BPY83" s="70"/>
      <c r="BPZ83" s="71"/>
      <c r="BQB83" s="65"/>
      <c r="BQC83" s="69"/>
      <c r="BQD83" s="69"/>
      <c r="BQE83" s="70"/>
      <c r="BQF83" s="70"/>
      <c r="BQG83" s="70"/>
      <c r="BQH83" s="71"/>
      <c r="BQJ83" s="65"/>
      <c r="BQK83" s="69"/>
      <c r="BQL83" s="69"/>
      <c r="BQM83" s="70"/>
      <c r="BQN83" s="70"/>
      <c r="BQO83" s="70"/>
      <c r="BQP83" s="71"/>
      <c r="BQR83" s="65"/>
      <c r="BQS83" s="69"/>
      <c r="BQT83" s="69"/>
      <c r="BQU83" s="70"/>
      <c r="BQV83" s="70"/>
      <c r="BQW83" s="70"/>
      <c r="BQX83" s="71"/>
      <c r="BQZ83" s="65"/>
      <c r="BRA83" s="69"/>
      <c r="BRB83" s="69"/>
      <c r="BRC83" s="70"/>
      <c r="BRD83" s="70"/>
      <c r="BRE83" s="70"/>
      <c r="BRF83" s="71"/>
      <c r="BRH83" s="65"/>
      <c r="BRI83" s="69"/>
      <c r="BRJ83" s="69"/>
      <c r="BRK83" s="70"/>
      <c r="BRL83" s="70"/>
      <c r="BRM83" s="70"/>
      <c r="BRN83" s="71"/>
      <c r="BRP83" s="65"/>
      <c r="BRQ83" s="69"/>
      <c r="BRR83" s="69"/>
      <c r="BRS83" s="70"/>
      <c r="BRT83" s="70"/>
      <c r="BRU83" s="70"/>
      <c r="BRV83" s="71"/>
      <c r="BRX83" s="65"/>
      <c r="BRY83" s="69"/>
      <c r="BRZ83" s="69"/>
      <c r="BSA83" s="70"/>
      <c r="BSB83" s="70"/>
      <c r="BSC83" s="70"/>
      <c r="BSD83" s="71"/>
      <c r="BSF83" s="65"/>
      <c r="BSG83" s="69"/>
      <c r="BSH83" s="69"/>
      <c r="BSI83" s="70"/>
      <c r="BSJ83" s="70"/>
      <c r="BSK83" s="70"/>
      <c r="BSL83" s="71"/>
      <c r="BSN83" s="65"/>
      <c r="BSO83" s="69"/>
      <c r="BSP83" s="69"/>
      <c r="BSQ83" s="70"/>
      <c r="BSR83" s="70"/>
      <c r="BSS83" s="70"/>
      <c r="BST83" s="71"/>
      <c r="BSV83" s="65"/>
      <c r="BSW83" s="69"/>
      <c r="BSX83" s="69"/>
      <c r="BSY83" s="70"/>
      <c r="BSZ83" s="70"/>
      <c r="BTA83" s="70"/>
      <c r="BTB83" s="71"/>
      <c r="BTD83" s="65"/>
      <c r="BTE83" s="69"/>
      <c r="BTF83" s="69"/>
      <c r="BTG83" s="70"/>
      <c r="BTH83" s="70"/>
      <c r="BTI83" s="70"/>
      <c r="BTJ83" s="71"/>
      <c r="BTL83" s="65"/>
      <c r="BTM83" s="69"/>
      <c r="BTN83" s="69"/>
      <c r="BTO83" s="70"/>
      <c r="BTP83" s="70"/>
      <c r="BTQ83" s="70"/>
      <c r="BTR83" s="71"/>
      <c r="BTT83" s="65"/>
      <c r="BTU83" s="69"/>
      <c r="BTV83" s="69"/>
      <c r="BTW83" s="70"/>
      <c r="BTX83" s="70"/>
      <c r="BTY83" s="70"/>
      <c r="BTZ83" s="71"/>
      <c r="BUB83" s="65"/>
      <c r="BUC83" s="69"/>
      <c r="BUD83" s="69"/>
      <c r="BUE83" s="70"/>
      <c r="BUF83" s="70"/>
      <c r="BUG83" s="70"/>
      <c r="BUH83" s="71"/>
      <c r="BUJ83" s="65"/>
      <c r="BUK83" s="69"/>
      <c r="BUL83" s="69"/>
      <c r="BUM83" s="70"/>
      <c r="BUN83" s="70"/>
      <c r="BUO83" s="70"/>
      <c r="BUP83" s="71"/>
      <c r="BUR83" s="65"/>
      <c r="BUS83" s="69"/>
      <c r="BUT83" s="69"/>
      <c r="BUU83" s="70"/>
      <c r="BUV83" s="70"/>
      <c r="BUW83" s="70"/>
      <c r="BUX83" s="71"/>
      <c r="BUZ83" s="65"/>
      <c r="BVA83" s="69"/>
      <c r="BVB83" s="69"/>
      <c r="BVC83" s="70"/>
      <c r="BVD83" s="70"/>
      <c r="BVE83" s="70"/>
      <c r="BVF83" s="71"/>
      <c r="BVH83" s="65"/>
      <c r="BVI83" s="69"/>
      <c r="BVJ83" s="69"/>
      <c r="BVK83" s="70"/>
      <c r="BVL83" s="70"/>
      <c r="BVM83" s="70"/>
      <c r="BVN83" s="71"/>
      <c r="BVP83" s="65"/>
      <c r="BVQ83" s="69"/>
      <c r="BVR83" s="69"/>
      <c r="BVS83" s="70"/>
      <c r="BVT83" s="70"/>
      <c r="BVU83" s="70"/>
      <c r="BVV83" s="71"/>
      <c r="BVX83" s="65"/>
      <c r="BVY83" s="69"/>
      <c r="BVZ83" s="69"/>
      <c r="BWA83" s="70"/>
      <c r="BWB83" s="70"/>
      <c r="BWC83" s="70"/>
      <c r="BWD83" s="71"/>
      <c r="BWF83" s="65"/>
      <c r="BWG83" s="69"/>
      <c r="BWH83" s="69"/>
      <c r="BWI83" s="70"/>
      <c r="BWJ83" s="70"/>
      <c r="BWK83" s="70"/>
      <c r="BWL83" s="71"/>
      <c r="BWN83" s="65"/>
      <c r="BWO83" s="69"/>
      <c r="BWP83" s="69"/>
      <c r="BWQ83" s="70"/>
      <c r="BWR83" s="70"/>
      <c r="BWS83" s="70"/>
      <c r="BWT83" s="71"/>
      <c r="BWV83" s="65"/>
      <c r="BWW83" s="69"/>
      <c r="BWX83" s="69"/>
      <c r="BWY83" s="70"/>
      <c r="BWZ83" s="70"/>
      <c r="BXA83" s="70"/>
      <c r="BXB83" s="71"/>
      <c r="BXD83" s="65"/>
      <c r="BXE83" s="69"/>
      <c r="BXF83" s="69"/>
      <c r="BXG83" s="70"/>
      <c r="BXH83" s="70"/>
      <c r="BXI83" s="70"/>
      <c r="BXJ83" s="71"/>
      <c r="BXL83" s="65"/>
      <c r="BXM83" s="69"/>
      <c r="BXN83" s="69"/>
      <c r="BXO83" s="70"/>
      <c r="BXP83" s="70"/>
      <c r="BXQ83" s="70"/>
      <c r="BXR83" s="71"/>
      <c r="BXT83" s="65"/>
      <c r="BXU83" s="69"/>
      <c r="BXV83" s="69"/>
      <c r="BXW83" s="70"/>
      <c r="BXX83" s="70"/>
      <c r="BXY83" s="70"/>
      <c r="BXZ83" s="71"/>
      <c r="BYB83" s="65"/>
      <c r="BYC83" s="69"/>
      <c r="BYD83" s="69"/>
      <c r="BYE83" s="70"/>
      <c r="BYF83" s="70"/>
      <c r="BYG83" s="70"/>
      <c r="BYH83" s="71"/>
      <c r="BYJ83" s="65"/>
      <c r="BYK83" s="69"/>
      <c r="BYL83" s="69"/>
      <c r="BYM83" s="70"/>
      <c r="BYN83" s="70"/>
      <c r="BYO83" s="70"/>
      <c r="BYP83" s="71"/>
      <c r="BYR83" s="65"/>
      <c r="BYS83" s="69"/>
      <c r="BYT83" s="69"/>
      <c r="BYU83" s="70"/>
      <c r="BYV83" s="70"/>
      <c r="BYW83" s="70"/>
      <c r="BYX83" s="71"/>
      <c r="BYZ83" s="65"/>
      <c r="BZA83" s="69"/>
      <c r="BZB83" s="69"/>
      <c r="BZC83" s="70"/>
      <c r="BZD83" s="70"/>
      <c r="BZE83" s="70"/>
      <c r="BZF83" s="71"/>
      <c r="BZH83" s="65"/>
      <c r="BZI83" s="69"/>
      <c r="BZJ83" s="69"/>
      <c r="BZK83" s="70"/>
      <c r="BZL83" s="70"/>
      <c r="BZM83" s="70"/>
      <c r="BZN83" s="71"/>
      <c r="BZP83" s="65"/>
      <c r="BZQ83" s="69"/>
      <c r="BZR83" s="69"/>
      <c r="BZS83" s="70"/>
      <c r="BZT83" s="70"/>
      <c r="BZU83" s="70"/>
      <c r="BZV83" s="71"/>
      <c r="BZX83" s="65"/>
      <c r="BZY83" s="69"/>
      <c r="BZZ83" s="69"/>
      <c r="CAA83" s="70"/>
      <c r="CAB83" s="70"/>
      <c r="CAC83" s="70"/>
      <c r="CAD83" s="71"/>
      <c r="CAF83" s="65"/>
      <c r="CAG83" s="69"/>
      <c r="CAH83" s="69"/>
      <c r="CAI83" s="70"/>
      <c r="CAJ83" s="70"/>
      <c r="CAK83" s="70"/>
      <c r="CAL83" s="71"/>
      <c r="CAN83" s="65"/>
      <c r="CAO83" s="69"/>
      <c r="CAP83" s="69"/>
      <c r="CAQ83" s="70"/>
      <c r="CAR83" s="70"/>
      <c r="CAS83" s="70"/>
      <c r="CAT83" s="71"/>
      <c r="CAV83" s="65"/>
      <c r="CAW83" s="69"/>
      <c r="CAX83" s="69"/>
      <c r="CAY83" s="70"/>
      <c r="CAZ83" s="70"/>
      <c r="CBA83" s="70"/>
      <c r="CBB83" s="71"/>
      <c r="CBD83" s="65"/>
      <c r="CBE83" s="69"/>
      <c r="CBF83" s="69"/>
      <c r="CBG83" s="70"/>
      <c r="CBH83" s="70"/>
      <c r="CBI83" s="70"/>
      <c r="CBJ83" s="71"/>
      <c r="CBL83" s="65"/>
      <c r="CBM83" s="69"/>
      <c r="CBN83" s="69"/>
      <c r="CBO83" s="70"/>
      <c r="CBP83" s="70"/>
      <c r="CBQ83" s="70"/>
      <c r="CBR83" s="71"/>
      <c r="CBT83" s="65"/>
      <c r="CBU83" s="69"/>
      <c r="CBV83" s="69"/>
      <c r="CBW83" s="70"/>
      <c r="CBX83" s="70"/>
      <c r="CBY83" s="70"/>
      <c r="CBZ83" s="71"/>
      <c r="CCB83" s="65"/>
      <c r="CCC83" s="69"/>
      <c r="CCD83" s="69"/>
      <c r="CCE83" s="70"/>
      <c r="CCF83" s="70"/>
      <c r="CCG83" s="70"/>
      <c r="CCH83" s="71"/>
      <c r="CCJ83" s="65"/>
      <c r="CCK83" s="69"/>
      <c r="CCL83" s="69"/>
      <c r="CCM83" s="70"/>
      <c r="CCN83" s="70"/>
      <c r="CCO83" s="70"/>
      <c r="CCP83" s="71"/>
      <c r="CCR83" s="65"/>
      <c r="CCS83" s="69"/>
      <c r="CCT83" s="69"/>
      <c r="CCU83" s="70"/>
      <c r="CCV83" s="70"/>
      <c r="CCW83" s="70"/>
      <c r="CCX83" s="71"/>
      <c r="CCZ83" s="65"/>
      <c r="CDA83" s="69"/>
      <c r="CDB83" s="69"/>
      <c r="CDC83" s="70"/>
      <c r="CDD83" s="70"/>
      <c r="CDE83" s="70"/>
      <c r="CDF83" s="71"/>
      <c r="CDH83" s="65"/>
      <c r="CDI83" s="69"/>
      <c r="CDJ83" s="69"/>
      <c r="CDK83" s="70"/>
      <c r="CDL83" s="70"/>
      <c r="CDM83" s="70"/>
      <c r="CDN83" s="71"/>
      <c r="CDP83" s="65"/>
      <c r="CDQ83" s="69"/>
      <c r="CDR83" s="69"/>
      <c r="CDS83" s="70"/>
      <c r="CDT83" s="70"/>
      <c r="CDU83" s="70"/>
      <c r="CDV83" s="71"/>
      <c r="CDX83" s="65"/>
      <c r="CDY83" s="69"/>
      <c r="CDZ83" s="69"/>
      <c r="CEA83" s="70"/>
      <c r="CEB83" s="70"/>
      <c r="CEC83" s="70"/>
      <c r="CED83" s="71"/>
      <c r="CEF83" s="65"/>
      <c r="CEG83" s="69"/>
      <c r="CEH83" s="69"/>
      <c r="CEI83" s="70"/>
      <c r="CEJ83" s="70"/>
      <c r="CEK83" s="70"/>
      <c r="CEL83" s="71"/>
      <c r="CEN83" s="65"/>
      <c r="CEO83" s="69"/>
      <c r="CEP83" s="69"/>
      <c r="CEQ83" s="70"/>
      <c r="CER83" s="70"/>
      <c r="CES83" s="70"/>
      <c r="CET83" s="71"/>
      <c r="CEV83" s="65"/>
      <c r="CEW83" s="69"/>
      <c r="CEX83" s="69"/>
      <c r="CEY83" s="70"/>
      <c r="CEZ83" s="70"/>
      <c r="CFA83" s="70"/>
      <c r="CFB83" s="71"/>
      <c r="CFD83" s="65"/>
      <c r="CFE83" s="69"/>
      <c r="CFF83" s="69"/>
      <c r="CFG83" s="70"/>
      <c r="CFH83" s="70"/>
      <c r="CFI83" s="70"/>
      <c r="CFJ83" s="71"/>
      <c r="CFL83" s="65"/>
      <c r="CFM83" s="69"/>
      <c r="CFN83" s="69"/>
      <c r="CFO83" s="70"/>
      <c r="CFP83" s="70"/>
      <c r="CFQ83" s="70"/>
      <c r="CFR83" s="71"/>
      <c r="CFT83" s="65"/>
      <c r="CFU83" s="69"/>
      <c r="CFV83" s="69"/>
      <c r="CFW83" s="70"/>
      <c r="CFX83" s="70"/>
      <c r="CFY83" s="70"/>
      <c r="CFZ83" s="71"/>
      <c r="CGB83" s="65"/>
      <c r="CGC83" s="69"/>
      <c r="CGD83" s="69"/>
      <c r="CGE83" s="70"/>
      <c r="CGF83" s="70"/>
      <c r="CGG83" s="70"/>
      <c r="CGH83" s="71"/>
      <c r="CGJ83" s="65"/>
      <c r="CGK83" s="69"/>
      <c r="CGL83" s="69"/>
      <c r="CGM83" s="70"/>
      <c r="CGN83" s="70"/>
      <c r="CGO83" s="70"/>
      <c r="CGP83" s="71"/>
      <c r="CGR83" s="65"/>
      <c r="CGS83" s="69"/>
      <c r="CGT83" s="69"/>
      <c r="CGU83" s="70"/>
      <c r="CGV83" s="70"/>
      <c r="CGW83" s="70"/>
      <c r="CGX83" s="71"/>
      <c r="CGZ83" s="65"/>
      <c r="CHA83" s="69"/>
      <c r="CHB83" s="69"/>
      <c r="CHC83" s="70"/>
      <c r="CHD83" s="70"/>
      <c r="CHE83" s="70"/>
      <c r="CHF83" s="71"/>
      <c r="CHH83" s="65"/>
      <c r="CHI83" s="69"/>
      <c r="CHJ83" s="69"/>
      <c r="CHK83" s="70"/>
      <c r="CHL83" s="70"/>
      <c r="CHM83" s="70"/>
      <c r="CHN83" s="71"/>
      <c r="CHP83" s="65"/>
      <c r="CHQ83" s="69"/>
      <c r="CHR83" s="69"/>
      <c r="CHS83" s="70"/>
      <c r="CHT83" s="70"/>
      <c r="CHU83" s="70"/>
      <c r="CHV83" s="71"/>
      <c r="CHX83" s="65"/>
      <c r="CHY83" s="69"/>
      <c r="CHZ83" s="69"/>
      <c r="CIA83" s="70"/>
      <c r="CIB83" s="70"/>
      <c r="CIC83" s="70"/>
      <c r="CID83" s="71"/>
      <c r="CIF83" s="65"/>
      <c r="CIG83" s="69"/>
      <c r="CIH83" s="69"/>
      <c r="CII83" s="70"/>
      <c r="CIJ83" s="70"/>
      <c r="CIK83" s="70"/>
      <c r="CIL83" s="71"/>
      <c r="CIN83" s="65"/>
      <c r="CIO83" s="69"/>
      <c r="CIP83" s="69"/>
      <c r="CIQ83" s="70"/>
      <c r="CIR83" s="70"/>
      <c r="CIS83" s="70"/>
      <c r="CIT83" s="71"/>
      <c r="CIV83" s="65"/>
      <c r="CIW83" s="69"/>
      <c r="CIX83" s="69"/>
      <c r="CIY83" s="70"/>
      <c r="CIZ83" s="70"/>
      <c r="CJA83" s="70"/>
      <c r="CJB83" s="71"/>
      <c r="CJD83" s="65"/>
      <c r="CJE83" s="69"/>
      <c r="CJF83" s="69"/>
      <c r="CJG83" s="70"/>
      <c r="CJH83" s="70"/>
      <c r="CJI83" s="70"/>
      <c r="CJJ83" s="71"/>
      <c r="CJL83" s="65"/>
      <c r="CJM83" s="69"/>
      <c r="CJN83" s="69"/>
      <c r="CJO83" s="70"/>
      <c r="CJP83" s="70"/>
      <c r="CJQ83" s="70"/>
      <c r="CJR83" s="71"/>
      <c r="CJT83" s="65"/>
      <c r="CJU83" s="69"/>
      <c r="CJV83" s="69"/>
      <c r="CJW83" s="70"/>
      <c r="CJX83" s="70"/>
      <c r="CJY83" s="70"/>
      <c r="CJZ83" s="71"/>
      <c r="CKB83" s="65"/>
      <c r="CKC83" s="69"/>
      <c r="CKD83" s="69"/>
      <c r="CKE83" s="70"/>
      <c r="CKF83" s="70"/>
      <c r="CKG83" s="70"/>
      <c r="CKH83" s="71"/>
      <c r="CKJ83" s="65"/>
      <c r="CKK83" s="69"/>
      <c r="CKL83" s="69"/>
      <c r="CKM83" s="70"/>
      <c r="CKN83" s="70"/>
      <c r="CKO83" s="70"/>
      <c r="CKP83" s="71"/>
      <c r="CKR83" s="65"/>
      <c r="CKS83" s="69"/>
      <c r="CKT83" s="69"/>
      <c r="CKU83" s="70"/>
      <c r="CKV83" s="70"/>
      <c r="CKW83" s="70"/>
      <c r="CKX83" s="71"/>
      <c r="CKZ83" s="65"/>
      <c r="CLA83" s="69"/>
      <c r="CLB83" s="69"/>
      <c r="CLC83" s="70"/>
      <c r="CLD83" s="70"/>
      <c r="CLE83" s="70"/>
      <c r="CLF83" s="71"/>
      <c r="CLH83" s="65"/>
      <c r="CLI83" s="69"/>
      <c r="CLJ83" s="69"/>
      <c r="CLK83" s="70"/>
      <c r="CLL83" s="70"/>
      <c r="CLM83" s="70"/>
      <c r="CLN83" s="71"/>
      <c r="CLP83" s="65"/>
      <c r="CLQ83" s="69"/>
      <c r="CLR83" s="69"/>
      <c r="CLS83" s="70"/>
      <c r="CLT83" s="70"/>
      <c r="CLU83" s="70"/>
      <c r="CLV83" s="71"/>
      <c r="CLX83" s="65"/>
      <c r="CLY83" s="69"/>
      <c r="CLZ83" s="69"/>
      <c r="CMA83" s="70"/>
      <c r="CMB83" s="70"/>
      <c r="CMC83" s="70"/>
      <c r="CMD83" s="71"/>
      <c r="CMF83" s="65"/>
      <c r="CMG83" s="69"/>
      <c r="CMH83" s="69"/>
      <c r="CMI83" s="70"/>
      <c r="CMJ83" s="70"/>
      <c r="CMK83" s="70"/>
      <c r="CML83" s="71"/>
      <c r="CMN83" s="65"/>
      <c r="CMO83" s="69"/>
      <c r="CMP83" s="69"/>
      <c r="CMQ83" s="70"/>
      <c r="CMR83" s="70"/>
      <c r="CMS83" s="70"/>
      <c r="CMT83" s="71"/>
      <c r="CMV83" s="65"/>
      <c r="CMW83" s="69"/>
      <c r="CMX83" s="69"/>
      <c r="CMY83" s="70"/>
      <c r="CMZ83" s="70"/>
      <c r="CNA83" s="70"/>
      <c r="CNB83" s="71"/>
      <c r="CND83" s="65"/>
      <c r="CNE83" s="69"/>
      <c r="CNF83" s="69"/>
      <c r="CNG83" s="70"/>
      <c r="CNH83" s="70"/>
      <c r="CNI83" s="70"/>
      <c r="CNJ83" s="71"/>
      <c r="CNL83" s="65"/>
      <c r="CNM83" s="69"/>
      <c r="CNN83" s="69"/>
      <c r="CNO83" s="70"/>
      <c r="CNP83" s="70"/>
      <c r="CNQ83" s="70"/>
      <c r="CNR83" s="71"/>
      <c r="CNT83" s="65"/>
      <c r="CNU83" s="69"/>
      <c r="CNV83" s="69"/>
      <c r="CNW83" s="70"/>
      <c r="CNX83" s="70"/>
      <c r="CNY83" s="70"/>
      <c r="CNZ83" s="71"/>
      <c r="COB83" s="65"/>
      <c r="COC83" s="69"/>
      <c r="COD83" s="69"/>
      <c r="COE83" s="70"/>
      <c r="COF83" s="70"/>
      <c r="COG83" s="70"/>
      <c r="COH83" s="71"/>
      <c r="COJ83" s="65"/>
      <c r="COK83" s="69"/>
      <c r="COL83" s="69"/>
      <c r="COM83" s="70"/>
      <c r="CON83" s="70"/>
      <c r="COO83" s="70"/>
      <c r="COP83" s="71"/>
      <c r="COR83" s="65"/>
      <c r="COS83" s="69"/>
      <c r="COT83" s="69"/>
      <c r="COU83" s="70"/>
      <c r="COV83" s="70"/>
      <c r="COW83" s="70"/>
      <c r="COX83" s="71"/>
      <c r="COZ83" s="65"/>
      <c r="CPA83" s="69"/>
      <c r="CPB83" s="69"/>
      <c r="CPC83" s="70"/>
      <c r="CPD83" s="70"/>
      <c r="CPE83" s="70"/>
      <c r="CPF83" s="71"/>
      <c r="CPH83" s="65"/>
      <c r="CPI83" s="69"/>
      <c r="CPJ83" s="69"/>
      <c r="CPK83" s="70"/>
      <c r="CPL83" s="70"/>
      <c r="CPM83" s="70"/>
      <c r="CPN83" s="71"/>
      <c r="CPP83" s="65"/>
      <c r="CPQ83" s="69"/>
      <c r="CPR83" s="69"/>
      <c r="CPS83" s="70"/>
      <c r="CPT83" s="70"/>
      <c r="CPU83" s="70"/>
      <c r="CPV83" s="71"/>
      <c r="CPX83" s="65"/>
      <c r="CPY83" s="69"/>
      <c r="CPZ83" s="69"/>
      <c r="CQA83" s="70"/>
      <c r="CQB83" s="70"/>
      <c r="CQC83" s="70"/>
      <c r="CQD83" s="71"/>
      <c r="CQF83" s="65"/>
      <c r="CQG83" s="69"/>
      <c r="CQH83" s="69"/>
      <c r="CQI83" s="70"/>
      <c r="CQJ83" s="70"/>
      <c r="CQK83" s="70"/>
      <c r="CQL83" s="71"/>
      <c r="CQN83" s="65"/>
      <c r="CQO83" s="69"/>
      <c r="CQP83" s="69"/>
      <c r="CQQ83" s="70"/>
      <c r="CQR83" s="70"/>
      <c r="CQS83" s="70"/>
      <c r="CQT83" s="71"/>
      <c r="CQV83" s="65"/>
      <c r="CQW83" s="69"/>
      <c r="CQX83" s="69"/>
      <c r="CQY83" s="70"/>
      <c r="CQZ83" s="70"/>
      <c r="CRA83" s="70"/>
      <c r="CRB83" s="71"/>
      <c r="CRD83" s="65"/>
      <c r="CRE83" s="69"/>
      <c r="CRF83" s="69"/>
      <c r="CRG83" s="70"/>
      <c r="CRH83" s="70"/>
      <c r="CRI83" s="70"/>
      <c r="CRJ83" s="71"/>
      <c r="CRL83" s="65"/>
      <c r="CRM83" s="69"/>
      <c r="CRN83" s="69"/>
      <c r="CRO83" s="70"/>
      <c r="CRP83" s="70"/>
      <c r="CRQ83" s="70"/>
      <c r="CRR83" s="71"/>
      <c r="CRT83" s="65"/>
      <c r="CRU83" s="69"/>
      <c r="CRV83" s="69"/>
      <c r="CRW83" s="70"/>
      <c r="CRX83" s="70"/>
      <c r="CRY83" s="70"/>
      <c r="CRZ83" s="71"/>
      <c r="CSB83" s="65"/>
      <c r="CSC83" s="69"/>
      <c r="CSD83" s="69"/>
      <c r="CSE83" s="70"/>
      <c r="CSF83" s="70"/>
      <c r="CSG83" s="70"/>
      <c r="CSH83" s="71"/>
      <c r="CSJ83" s="65"/>
      <c r="CSK83" s="69"/>
      <c r="CSL83" s="69"/>
      <c r="CSM83" s="70"/>
      <c r="CSN83" s="70"/>
      <c r="CSO83" s="70"/>
      <c r="CSP83" s="71"/>
      <c r="CSR83" s="65"/>
      <c r="CSS83" s="69"/>
      <c r="CST83" s="69"/>
      <c r="CSU83" s="70"/>
      <c r="CSV83" s="70"/>
      <c r="CSW83" s="70"/>
      <c r="CSX83" s="71"/>
      <c r="CSZ83" s="65"/>
      <c r="CTA83" s="69"/>
      <c r="CTB83" s="69"/>
      <c r="CTC83" s="70"/>
      <c r="CTD83" s="70"/>
      <c r="CTE83" s="70"/>
      <c r="CTF83" s="71"/>
      <c r="CTH83" s="65"/>
      <c r="CTI83" s="69"/>
      <c r="CTJ83" s="69"/>
      <c r="CTK83" s="70"/>
      <c r="CTL83" s="70"/>
      <c r="CTM83" s="70"/>
      <c r="CTN83" s="71"/>
      <c r="CTP83" s="65"/>
      <c r="CTQ83" s="69"/>
      <c r="CTR83" s="69"/>
      <c r="CTS83" s="70"/>
      <c r="CTT83" s="70"/>
      <c r="CTU83" s="70"/>
      <c r="CTV83" s="71"/>
      <c r="CTX83" s="65"/>
      <c r="CTY83" s="69"/>
      <c r="CTZ83" s="69"/>
      <c r="CUA83" s="70"/>
      <c r="CUB83" s="70"/>
      <c r="CUC83" s="70"/>
      <c r="CUD83" s="71"/>
      <c r="CUF83" s="65"/>
      <c r="CUG83" s="69"/>
      <c r="CUH83" s="69"/>
      <c r="CUI83" s="70"/>
      <c r="CUJ83" s="70"/>
      <c r="CUK83" s="70"/>
      <c r="CUL83" s="71"/>
      <c r="CUN83" s="65"/>
      <c r="CUO83" s="69"/>
      <c r="CUP83" s="69"/>
      <c r="CUQ83" s="70"/>
      <c r="CUR83" s="70"/>
      <c r="CUS83" s="70"/>
      <c r="CUT83" s="71"/>
      <c r="CUV83" s="65"/>
      <c r="CUW83" s="69"/>
      <c r="CUX83" s="69"/>
      <c r="CUY83" s="70"/>
      <c r="CUZ83" s="70"/>
      <c r="CVA83" s="70"/>
      <c r="CVB83" s="71"/>
      <c r="CVD83" s="65"/>
      <c r="CVE83" s="69"/>
      <c r="CVF83" s="69"/>
      <c r="CVG83" s="70"/>
      <c r="CVH83" s="70"/>
      <c r="CVI83" s="70"/>
      <c r="CVJ83" s="71"/>
      <c r="CVL83" s="65"/>
      <c r="CVM83" s="69"/>
      <c r="CVN83" s="69"/>
      <c r="CVO83" s="70"/>
      <c r="CVP83" s="70"/>
      <c r="CVQ83" s="70"/>
      <c r="CVR83" s="71"/>
      <c r="CVT83" s="65"/>
      <c r="CVU83" s="69"/>
      <c r="CVV83" s="69"/>
      <c r="CVW83" s="70"/>
      <c r="CVX83" s="70"/>
      <c r="CVY83" s="70"/>
      <c r="CVZ83" s="71"/>
      <c r="CWB83" s="65"/>
      <c r="CWC83" s="69"/>
      <c r="CWD83" s="69"/>
      <c r="CWE83" s="70"/>
      <c r="CWF83" s="70"/>
      <c r="CWG83" s="70"/>
      <c r="CWH83" s="71"/>
      <c r="CWJ83" s="65"/>
      <c r="CWK83" s="69"/>
      <c r="CWL83" s="69"/>
      <c r="CWM83" s="70"/>
      <c r="CWN83" s="70"/>
      <c r="CWO83" s="70"/>
      <c r="CWP83" s="71"/>
      <c r="CWR83" s="65"/>
      <c r="CWS83" s="69"/>
      <c r="CWT83" s="69"/>
      <c r="CWU83" s="70"/>
      <c r="CWV83" s="70"/>
      <c r="CWW83" s="70"/>
      <c r="CWX83" s="71"/>
      <c r="CWZ83" s="65"/>
      <c r="CXA83" s="69"/>
      <c r="CXB83" s="69"/>
      <c r="CXC83" s="70"/>
      <c r="CXD83" s="70"/>
      <c r="CXE83" s="70"/>
      <c r="CXF83" s="71"/>
      <c r="CXH83" s="65"/>
      <c r="CXI83" s="69"/>
      <c r="CXJ83" s="69"/>
      <c r="CXK83" s="70"/>
      <c r="CXL83" s="70"/>
      <c r="CXM83" s="70"/>
      <c r="CXN83" s="71"/>
      <c r="CXP83" s="65"/>
      <c r="CXQ83" s="69"/>
      <c r="CXR83" s="69"/>
      <c r="CXS83" s="70"/>
      <c r="CXT83" s="70"/>
      <c r="CXU83" s="70"/>
      <c r="CXV83" s="71"/>
      <c r="CXX83" s="65"/>
      <c r="CXY83" s="69"/>
      <c r="CXZ83" s="69"/>
      <c r="CYA83" s="70"/>
      <c r="CYB83" s="70"/>
      <c r="CYC83" s="70"/>
      <c r="CYD83" s="71"/>
      <c r="CYF83" s="65"/>
      <c r="CYG83" s="69"/>
      <c r="CYH83" s="69"/>
      <c r="CYI83" s="70"/>
      <c r="CYJ83" s="70"/>
      <c r="CYK83" s="70"/>
      <c r="CYL83" s="71"/>
      <c r="CYN83" s="65"/>
      <c r="CYO83" s="69"/>
      <c r="CYP83" s="69"/>
      <c r="CYQ83" s="70"/>
      <c r="CYR83" s="70"/>
      <c r="CYS83" s="70"/>
      <c r="CYT83" s="71"/>
      <c r="CYV83" s="65"/>
      <c r="CYW83" s="69"/>
      <c r="CYX83" s="69"/>
      <c r="CYY83" s="70"/>
      <c r="CYZ83" s="70"/>
      <c r="CZA83" s="70"/>
      <c r="CZB83" s="71"/>
      <c r="CZD83" s="65"/>
      <c r="CZE83" s="69"/>
      <c r="CZF83" s="69"/>
      <c r="CZG83" s="70"/>
      <c r="CZH83" s="70"/>
      <c r="CZI83" s="70"/>
      <c r="CZJ83" s="71"/>
      <c r="CZL83" s="65"/>
      <c r="CZM83" s="69"/>
      <c r="CZN83" s="69"/>
      <c r="CZO83" s="70"/>
      <c r="CZP83" s="70"/>
      <c r="CZQ83" s="70"/>
      <c r="CZR83" s="71"/>
      <c r="CZT83" s="65"/>
      <c r="CZU83" s="69"/>
      <c r="CZV83" s="69"/>
      <c r="CZW83" s="70"/>
      <c r="CZX83" s="70"/>
      <c r="CZY83" s="70"/>
      <c r="CZZ83" s="71"/>
      <c r="DAB83" s="65"/>
      <c r="DAC83" s="69"/>
      <c r="DAD83" s="69"/>
      <c r="DAE83" s="70"/>
      <c r="DAF83" s="70"/>
      <c r="DAG83" s="70"/>
      <c r="DAH83" s="71"/>
      <c r="DAJ83" s="65"/>
      <c r="DAK83" s="69"/>
      <c r="DAL83" s="69"/>
      <c r="DAM83" s="70"/>
      <c r="DAN83" s="70"/>
      <c r="DAO83" s="70"/>
      <c r="DAP83" s="71"/>
      <c r="DAR83" s="65"/>
      <c r="DAS83" s="69"/>
      <c r="DAT83" s="69"/>
      <c r="DAU83" s="70"/>
      <c r="DAV83" s="70"/>
      <c r="DAW83" s="70"/>
      <c r="DAX83" s="71"/>
      <c r="DAZ83" s="65"/>
      <c r="DBA83" s="69"/>
      <c r="DBB83" s="69"/>
      <c r="DBC83" s="70"/>
      <c r="DBD83" s="70"/>
      <c r="DBE83" s="70"/>
      <c r="DBF83" s="71"/>
      <c r="DBH83" s="65"/>
      <c r="DBI83" s="69"/>
      <c r="DBJ83" s="69"/>
      <c r="DBK83" s="70"/>
      <c r="DBL83" s="70"/>
      <c r="DBM83" s="70"/>
      <c r="DBN83" s="71"/>
      <c r="DBP83" s="65"/>
      <c r="DBQ83" s="69"/>
      <c r="DBR83" s="69"/>
      <c r="DBS83" s="70"/>
      <c r="DBT83" s="70"/>
      <c r="DBU83" s="70"/>
      <c r="DBV83" s="71"/>
      <c r="DBX83" s="65"/>
      <c r="DBY83" s="69"/>
      <c r="DBZ83" s="69"/>
      <c r="DCA83" s="70"/>
      <c r="DCB83" s="70"/>
      <c r="DCC83" s="70"/>
      <c r="DCD83" s="71"/>
      <c r="DCF83" s="65"/>
      <c r="DCG83" s="69"/>
      <c r="DCH83" s="69"/>
      <c r="DCI83" s="70"/>
      <c r="DCJ83" s="70"/>
      <c r="DCK83" s="70"/>
      <c r="DCL83" s="71"/>
      <c r="DCN83" s="65"/>
      <c r="DCO83" s="69"/>
      <c r="DCP83" s="69"/>
      <c r="DCQ83" s="70"/>
      <c r="DCR83" s="70"/>
      <c r="DCS83" s="70"/>
      <c r="DCT83" s="71"/>
      <c r="DCV83" s="65"/>
      <c r="DCW83" s="69"/>
      <c r="DCX83" s="69"/>
      <c r="DCY83" s="70"/>
      <c r="DCZ83" s="70"/>
      <c r="DDA83" s="70"/>
      <c r="DDB83" s="71"/>
      <c r="DDD83" s="65"/>
      <c r="DDE83" s="69"/>
      <c r="DDF83" s="69"/>
      <c r="DDG83" s="70"/>
      <c r="DDH83" s="70"/>
      <c r="DDI83" s="70"/>
      <c r="DDJ83" s="71"/>
      <c r="DDL83" s="65"/>
      <c r="DDM83" s="69"/>
      <c r="DDN83" s="69"/>
      <c r="DDO83" s="70"/>
      <c r="DDP83" s="70"/>
      <c r="DDQ83" s="70"/>
      <c r="DDR83" s="71"/>
      <c r="DDT83" s="65"/>
      <c r="DDU83" s="69"/>
      <c r="DDV83" s="69"/>
      <c r="DDW83" s="70"/>
      <c r="DDX83" s="70"/>
      <c r="DDY83" s="70"/>
      <c r="DDZ83" s="71"/>
      <c r="DEB83" s="65"/>
      <c r="DEC83" s="69"/>
      <c r="DED83" s="69"/>
      <c r="DEE83" s="70"/>
      <c r="DEF83" s="70"/>
      <c r="DEG83" s="70"/>
      <c r="DEH83" s="71"/>
      <c r="DEJ83" s="65"/>
      <c r="DEK83" s="69"/>
      <c r="DEL83" s="69"/>
      <c r="DEM83" s="70"/>
      <c r="DEN83" s="70"/>
      <c r="DEO83" s="70"/>
      <c r="DEP83" s="71"/>
      <c r="DER83" s="65"/>
      <c r="DES83" s="69"/>
      <c r="DET83" s="69"/>
      <c r="DEU83" s="70"/>
      <c r="DEV83" s="70"/>
      <c r="DEW83" s="70"/>
      <c r="DEX83" s="71"/>
      <c r="DEZ83" s="65"/>
      <c r="DFA83" s="69"/>
      <c r="DFB83" s="69"/>
      <c r="DFC83" s="70"/>
      <c r="DFD83" s="70"/>
      <c r="DFE83" s="70"/>
      <c r="DFF83" s="71"/>
      <c r="DFH83" s="65"/>
      <c r="DFI83" s="69"/>
      <c r="DFJ83" s="69"/>
      <c r="DFK83" s="70"/>
      <c r="DFL83" s="70"/>
      <c r="DFM83" s="70"/>
      <c r="DFN83" s="71"/>
      <c r="DFP83" s="65"/>
      <c r="DFQ83" s="69"/>
      <c r="DFR83" s="69"/>
      <c r="DFS83" s="70"/>
      <c r="DFT83" s="70"/>
      <c r="DFU83" s="70"/>
      <c r="DFV83" s="71"/>
      <c r="DFX83" s="65"/>
      <c r="DFY83" s="69"/>
      <c r="DFZ83" s="69"/>
      <c r="DGA83" s="70"/>
      <c r="DGB83" s="70"/>
      <c r="DGC83" s="70"/>
      <c r="DGD83" s="71"/>
      <c r="DGF83" s="65"/>
      <c r="DGG83" s="69"/>
      <c r="DGH83" s="69"/>
      <c r="DGI83" s="70"/>
      <c r="DGJ83" s="70"/>
      <c r="DGK83" s="70"/>
      <c r="DGL83" s="71"/>
      <c r="DGN83" s="65"/>
      <c r="DGO83" s="69"/>
      <c r="DGP83" s="69"/>
      <c r="DGQ83" s="70"/>
      <c r="DGR83" s="70"/>
      <c r="DGS83" s="70"/>
      <c r="DGT83" s="71"/>
      <c r="DGV83" s="65"/>
      <c r="DGW83" s="69"/>
      <c r="DGX83" s="69"/>
      <c r="DGY83" s="70"/>
      <c r="DGZ83" s="70"/>
      <c r="DHA83" s="70"/>
      <c r="DHB83" s="71"/>
      <c r="DHD83" s="65"/>
      <c r="DHE83" s="69"/>
      <c r="DHF83" s="69"/>
      <c r="DHG83" s="70"/>
      <c r="DHH83" s="70"/>
      <c r="DHI83" s="70"/>
      <c r="DHJ83" s="71"/>
      <c r="DHL83" s="65"/>
      <c r="DHM83" s="69"/>
      <c r="DHN83" s="69"/>
      <c r="DHO83" s="70"/>
      <c r="DHP83" s="70"/>
      <c r="DHQ83" s="70"/>
      <c r="DHR83" s="71"/>
      <c r="DHT83" s="65"/>
      <c r="DHU83" s="69"/>
      <c r="DHV83" s="69"/>
      <c r="DHW83" s="70"/>
      <c r="DHX83" s="70"/>
      <c r="DHY83" s="70"/>
      <c r="DHZ83" s="71"/>
      <c r="DIB83" s="65"/>
      <c r="DIC83" s="69"/>
      <c r="DID83" s="69"/>
      <c r="DIE83" s="70"/>
      <c r="DIF83" s="70"/>
      <c r="DIG83" s="70"/>
      <c r="DIH83" s="71"/>
      <c r="DIJ83" s="65"/>
      <c r="DIK83" s="69"/>
      <c r="DIL83" s="69"/>
      <c r="DIM83" s="70"/>
      <c r="DIN83" s="70"/>
      <c r="DIO83" s="70"/>
      <c r="DIP83" s="71"/>
      <c r="DIR83" s="65"/>
      <c r="DIS83" s="69"/>
      <c r="DIT83" s="69"/>
      <c r="DIU83" s="70"/>
      <c r="DIV83" s="70"/>
      <c r="DIW83" s="70"/>
      <c r="DIX83" s="71"/>
      <c r="DIZ83" s="65"/>
      <c r="DJA83" s="69"/>
      <c r="DJB83" s="69"/>
      <c r="DJC83" s="70"/>
      <c r="DJD83" s="70"/>
      <c r="DJE83" s="70"/>
      <c r="DJF83" s="71"/>
      <c r="DJH83" s="65"/>
      <c r="DJI83" s="69"/>
      <c r="DJJ83" s="69"/>
      <c r="DJK83" s="70"/>
      <c r="DJL83" s="70"/>
      <c r="DJM83" s="70"/>
      <c r="DJN83" s="71"/>
      <c r="DJP83" s="65"/>
      <c r="DJQ83" s="69"/>
      <c r="DJR83" s="69"/>
      <c r="DJS83" s="70"/>
      <c r="DJT83" s="70"/>
      <c r="DJU83" s="70"/>
      <c r="DJV83" s="71"/>
      <c r="DJX83" s="65"/>
      <c r="DJY83" s="69"/>
      <c r="DJZ83" s="69"/>
      <c r="DKA83" s="70"/>
      <c r="DKB83" s="70"/>
      <c r="DKC83" s="70"/>
      <c r="DKD83" s="71"/>
      <c r="DKF83" s="65"/>
      <c r="DKG83" s="69"/>
      <c r="DKH83" s="69"/>
      <c r="DKI83" s="70"/>
      <c r="DKJ83" s="70"/>
      <c r="DKK83" s="70"/>
      <c r="DKL83" s="71"/>
      <c r="DKN83" s="65"/>
      <c r="DKO83" s="69"/>
      <c r="DKP83" s="69"/>
      <c r="DKQ83" s="70"/>
      <c r="DKR83" s="70"/>
      <c r="DKS83" s="70"/>
      <c r="DKT83" s="71"/>
      <c r="DKV83" s="65"/>
      <c r="DKW83" s="69"/>
      <c r="DKX83" s="69"/>
      <c r="DKY83" s="70"/>
      <c r="DKZ83" s="70"/>
      <c r="DLA83" s="70"/>
      <c r="DLB83" s="71"/>
      <c r="DLD83" s="65"/>
      <c r="DLE83" s="69"/>
      <c r="DLF83" s="69"/>
      <c r="DLG83" s="70"/>
      <c r="DLH83" s="70"/>
      <c r="DLI83" s="70"/>
      <c r="DLJ83" s="71"/>
      <c r="DLL83" s="65"/>
      <c r="DLM83" s="69"/>
      <c r="DLN83" s="69"/>
      <c r="DLO83" s="70"/>
      <c r="DLP83" s="70"/>
      <c r="DLQ83" s="70"/>
      <c r="DLR83" s="71"/>
      <c r="DLT83" s="65"/>
      <c r="DLU83" s="69"/>
      <c r="DLV83" s="69"/>
      <c r="DLW83" s="70"/>
      <c r="DLX83" s="70"/>
      <c r="DLY83" s="70"/>
      <c r="DLZ83" s="71"/>
      <c r="DMB83" s="65"/>
      <c r="DMC83" s="69"/>
      <c r="DMD83" s="69"/>
      <c r="DME83" s="70"/>
      <c r="DMF83" s="70"/>
      <c r="DMG83" s="70"/>
      <c r="DMH83" s="71"/>
      <c r="DMJ83" s="65"/>
      <c r="DMK83" s="69"/>
      <c r="DML83" s="69"/>
      <c r="DMM83" s="70"/>
      <c r="DMN83" s="70"/>
      <c r="DMO83" s="70"/>
      <c r="DMP83" s="71"/>
      <c r="DMR83" s="65"/>
      <c r="DMS83" s="69"/>
      <c r="DMT83" s="69"/>
      <c r="DMU83" s="70"/>
      <c r="DMV83" s="70"/>
      <c r="DMW83" s="70"/>
      <c r="DMX83" s="71"/>
      <c r="DMZ83" s="65"/>
      <c r="DNA83" s="69"/>
      <c r="DNB83" s="69"/>
      <c r="DNC83" s="70"/>
      <c r="DND83" s="70"/>
      <c r="DNE83" s="70"/>
      <c r="DNF83" s="71"/>
      <c r="DNH83" s="65"/>
      <c r="DNI83" s="69"/>
      <c r="DNJ83" s="69"/>
      <c r="DNK83" s="70"/>
      <c r="DNL83" s="70"/>
      <c r="DNM83" s="70"/>
      <c r="DNN83" s="71"/>
      <c r="DNP83" s="65"/>
      <c r="DNQ83" s="69"/>
      <c r="DNR83" s="69"/>
      <c r="DNS83" s="70"/>
      <c r="DNT83" s="70"/>
      <c r="DNU83" s="70"/>
      <c r="DNV83" s="71"/>
      <c r="DNX83" s="65"/>
      <c r="DNY83" s="69"/>
      <c r="DNZ83" s="69"/>
      <c r="DOA83" s="70"/>
      <c r="DOB83" s="70"/>
      <c r="DOC83" s="70"/>
      <c r="DOD83" s="71"/>
      <c r="DOF83" s="65"/>
      <c r="DOG83" s="69"/>
      <c r="DOH83" s="69"/>
      <c r="DOI83" s="70"/>
      <c r="DOJ83" s="70"/>
      <c r="DOK83" s="70"/>
      <c r="DOL83" s="71"/>
      <c r="DON83" s="65"/>
      <c r="DOO83" s="69"/>
      <c r="DOP83" s="69"/>
      <c r="DOQ83" s="70"/>
      <c r="DOR83" s="70"/>
      <c r="DOS83" s="70"/>
      <c r="DOT83" s="71"/>
      <c r="DOV83" s="65"/>
      <c r="DOW83" s="69"/>
      <c r="DOX83" s="69"/>
      <c r="DOY83" s="70"/>
      <c r="DOZ83" s="70"/>
      <c r="DPA83" s="70"/>
      <c r="DPB83" s="71"/>
      <c r="DPD83" s="65"/>
      <c r="DPE83" s="69"/>
      <c r="DPF83" s="69"/>
      <c r="DPG83" s="70"/>
      <c r="DPH83" s="70"/>
      <c r="DPI83" s="70"/>
      <c r="DPJ83" s="71"/>
      <c r="DPL83" s="65"/>
      <c r="DPM83" s="69"/>
      <c r="DPN83" s="69"/>
      <c r="DPO83" s="70"/>
      <c r="DPP83" s="70"/>
      <c r="DPQ83" s="70"/>
      <c r="DPR83" s="71"/>
      <c r="DPT83" s="65"/>
      <c r="DPU83" s="69"/>
      <c r="DPV83" s="69"/>
      <c r="DPW83" s="70"/>
      <c r="DPX83" s="70"/>
      <c r="DPY83" s="70"/>
      <c r="DPZ83" s="71"/>
      <c r="DQB83" s="65"/>
      <c r="DQC83" s="69"/>
      <c r="DQD83" s="69"/>
      <c r="DQE83" s="70"/>
      <c r="DQF83" s="70"/>
      <c r="DQG83" s="70"/>
      <c r="DQH83" s="71"/>
      <c r="DQJ83" s="65"/>
      <c r="DQK83" s="69"/>
      <c r="DQL83" s="69"/>
      <c r="DQM83" s="70"/>
      <c r="DQN83" s="70"/>
      <c r="DQO83" s="70"/>
      <c r="DQP83" s="71"/>
      <c r="DQR83" s="65"/>
      <c r="DQS83" s="69"/>
      <c r="DQT83" s="69"/>
      <c r="DQU83" s="70"/>
      <c r="DQV83" s="70"/>
      <c r="DQW83" s="70"/>
      <c r="DQX83" s="71"/>
      <c r="DQZ83" s="65"/>
      <c r="DRA83" s="69"/>
      <c r="DRB83" s="69"/>
      <c r="DRC83" s="70"/>
      <c r="DRD83" s="70"/>
      <c r="DRE83" s="70"/>
      <c r="DRF83" s="71"/>
      <c r="DRH83" s="65"/>
      <c r="DRI83" s="69"/>
      <c r="DRJ83" s="69"/>
      <c r="DRK83" s="70"/>
      <c r="DRL83" s="70"/>
      <c r="DRM83" s="70"/>
      <c r="DRN83" s="71"/>
      <c r="DRP83" s="65"/>
      <c r="DRQ83" s="69"/>
      <c r="DRR83" s="69"/>
      <c r="DRS83" s="70"/>
      <c r="DRT83" s="70"/>
      <c r="DRU83" s="70"/>
      <c r="DRV83" s="71"/>
      <c r="DRX83" s="65"/>
      <c r="DRY83" s="69"/>
      <c r="DRZ83" s="69"/>
      <c r="DSA83" s="70"/>
      <c r="DSB83" s="70"/>
      <c r="DSC83" s="70"/>
      <c r="DSD83" s="71"/>
      <c r="DSF83" s="65"/>
      <c r="DSG83" s="69"/>
      <c r="DSH83" s="69"/>
      <c r="DSI83" s="70"/>
      <c r="DSJ83" s="70"/>
      <c r="DSK83" s="70"/>
      <c r="DSL83" s="71"/>
      <c r="DSN83" s="65"/>
      <c r="DSO83" s="69"/>
      <c r="DSP83" s="69"/>
      <c r="DSQ83" s="70"/>
      <c r="DSR83" s="70"/>
      <c r="DSS83" s="70"/>
      <c r="DST83" s="71"/>
      <c r="DSV83" s="65"/>
      <c r="DSW83" s="69"/>
      <c r="DSX83" s="69"/>
      <c r="DSY83" s="70"/>
      <c r="DSZ83" s="70"/>
      <c r="DTA83" s="70"/>
      <c r="DTB83" s="71"/>
      <c r="DTD83" s="65"/>
      <c r="DTE83" s="69"/>
      <c r="DTF83" s="69"/>
      <c r="DTG83" s="70"/>
      <c r="DTH83" s="70"/>
      <c r="DTI83" s="70"/>
      <c r="DTJ83" s="71"/>
      <c r="DTL83" s="65"/>
      <c r="DTM83" s="69"/>
      <c r="DTN83" s="69"/>
      <c r="DTO83" s="70"/>
      <c r="DTP83" s="70"/>
      <c r="DTQ83" s="70"/>
      <c r="DTR83" s="71"/>
      <c r="DTT83" s="65"/>
      <c r="DTU83" s="69"/>
      <c r="DTV83" s="69"/>
      <c r="DTW83" s="70"/>
      <c r="DTX83" s="70"/>
      <c r="DTY83" s="70"/>
      <c r="DTZ83" s="71"/>
      <c r="DUB83" s="65"/>
      <c r="DUC83" s="69"/>
      <c r="DUD83" s="69"/>
      <c r="DUE83" s="70"/>
      <c r="DUF83" s="70"/>
      <c r="DUG83" s="70"/>
      <c r="DUH83" s="71"/>
      <c r="DUJ83" s="65"/>
      <c r="DUK83" s="69"/>
      <c r="DUL83" s="69"/>
      <c r="DUM83" s="70"/>
      <c r="DUN83" s="70"/>
      <c r="DUO83" s="70"/>
      <c r="DUP83" s="71"/>
      <c r="DUR83" s="65"/>
      <c r="DUS83" s="69"/>
      <c r="DUT83" s="69"/>
      <c r="DUU83" s="70"/>
      <c r="DUV83" s="70"/>
      <c r="DUW83" s="70"/>
      <c r="DUX83" s="71"/>
      <c r="DUZ83" s="65"/>
      <c r="DVA83" s="69"/>
      <c r="DVB83" s="69"/>
      <c r="DVC83" s="70"/>
      <c r="DVD83" s="70"/>
      <c r="DVE83" s="70"/>
      <c r="DVF83" s="71"/>
      <c r="DVH83" s="65"/>
      <c r="DVI83" s="69"/>
      <c r="DVJ83" s="69"/>
      <c r="DVK83" s="70"/>
      <c r="DVL83" s="70"/>
      <c r="DVM83" s="70"/>
      <c r="DVN83" s="71"/>
      <c r="DVP83" s="65"/>
      <c r="DVQ83" s="69"/>
      <c r="DVR83" s="69"/>
      <c r="DVS83" s="70"/>
      <c r="DVT83" s="70"/>
      <c r="DVU83" s="70"/>
      <c r="DVV83" s="71"/>
      <c r="DVX83" s="65"/>
      <c r="DVY83" s="69"/>
      <c r="DVZ83" s="69"/>
      <c r="DWA83" s="70"/>
      <c r="DWB83" s="70"/>
      <c r="DWC83" s="70"/>
      <c r="DWD83" s="71"/>
      <c r="DWF83" s="65"/>
      <c r="DWG83" s="69"/>
      <c r="DWH83" s="69"/>
      <c r="DWI83" s="70"/>
      <c r="DWJ83" s="70"/>
      <c r="DWK83" s="70"/>
      <c r="DWL83" s="71"/>
      <c r="DWN83" s="65"/>
      <c r="DWO83" s="69"/>
      <c r="DWP83" s="69"/>
      <c r="DWQ83" s="70"/>
      <c r="DWR83" s="70"/>
      <c r="DWS83" s="70"/>
      <c r="DWT83" s="71"/>
      <c r="DWV83" s="65"/>
      <c r="DWW83" s="69"/>
      <c r="DWX83" s="69"/>
      <c r="DWY83" s="70"/>
      <c r="DWZ83" s="70"/>
      <c r="DXA83" s="70"/>
      <c r="DXB83" s="71"/>
      <c r="DXD83" s="65"/>
      <c r="DXE83" s="69"/>
      <c r="DXF83" s="69"/>
      <c r="DXG83" s="70"/>
      <c r="DXH83" s="70"/>
      <c r="DXI83" s="70"/>
      <c r="DXJ83" s="71"/>
      <c r="DXL83" s="65"/>
      <c r="DXM83" s="69"/>
      <c r="DXN83" s="69"/>
      <c r="DXO83" s="70"/>
      <c r="DXP83" s="70"/>
      <c r="DXQ83" s="70"/>
      <c r="DXR83" s="71"/>
      <c r="DXT83" s="65"/>
      <c r="DXU83" s="69"/>
      <c r="DXV83" s="69"/>
      <c r="DXW83" s="70"/>
      <c r="DXX83" s="70"/>
      <c r="DXY83" s="70"/>
      <c r="DXZ83" s="71"/>
      <c r="DYB83" s="65"/>
      <c r="DYC83" s="69"/>
      <c r="DYD83" s="69"/>
      <c r="DYE83" s="70"/>
      <c r="DYF83" s="70"/>
      <c r="DYG83" s="70"/>
      <c r="DYH83" s="71"/>
      <c r="DYJ83" s="65"/>
      <c r="DYK83" s="69"/>
      <c r="DYL83" s="69"/>
      <c r="DYM83" s="70"/>
      <c r="DYN83" s="70"/>
      <c r="DYO83" s="70"/>
      <c r="DYP83" s="71"/>
      <c r="DYR83" s="65"/>
      <c r="DYS83" s="69"/>
      <c r="DYT83" s="69"/>
      <c r="DYU83" s="70"/>
      <c r="DYV83" s="70"/>
      <c r="DYW83" s="70"/>
      <c r="DYX83" s="71"/>
      <c r="DYZ83" s="65"/>
      <c r="DZA83" s="69"/>
      <c r="DZB83" s="69"/>
      <c r="DZC83" s="70"/>
      <c r="DZD83" s="70"/>
      <c r="DZE83" s="70"/>
      <c r="DZF83" s="71"/>
      <c r="DZH83" s="65"/>
      <c r="DZI83" s="69"/>
      <c r="DZJ83" s="69"/>
      <c r="DZK83" s="70"/>
      <c r="DZL83" s="70"/>
      <c r="DZM83" s="70"/>
      <c r="DZN83" s="71"/>
      <c r="DZP83" s="65"/>
      <c r="DZQ83" s="69"/>
      <c r="DZR83" s="69"/>
      <c r="DZS83" s="70"/>
      <c r="DZT83" s="70"/>
      <c r="DZU83" s="70"/>
      <c r="DZV83" s="71"/>
      <c r="DZX83" s="65"/>
      <c r="DZY83" s="69"/>
      <c r="DZZ83" s="69"/>
      <c r="EAA83" s="70"/>
      <c r="EAB83" s="70"/>
      <c r="EAC83" s="70"/>
      <c r="EAD83" s="71"/>
      <c r="EAF83" s="65"/>
      <c r="EAG83" s="69"/>
      <c r="EAH83" s="69"/>
      <c r="EAI83" s="70"/>
      <c r="EAJ83" s="70"/>
      <c r="EAK83" s="70"/>
      <c r="EAL83" s="71"/>
      <c r="EAN83" s="65"/>
      <c r="EAO83" s="69"/>
      <c r="EAP83" s="69"/>
      <c r="EAQ83" s="70"/>
      <c r="EAR83" s="70"/>
      <c r="EAS83" s="70"/>
      <c r="EAT83" s="71"/>
      <c r="EAV83" s="65"/>
      <c r="EAW83" s="69"/>
      <c r="EAX83" s="69"/>
      <c r="EAY83" s="70"/>
      <c r="EAZ83" s="70"/>
      <c r="EBA83" s="70"/>
      <c r="EBB83" s="71"/>
      <c r="EBD83" s="65"/>
      <c r="EBE83" s="69"/>
      <c r="EBF83" s="69"/>
      <c r="EBG83" s="70"/>
      <c r="EBH83" s="70"/>
      <c r="EBI83" s="70"/>
      <c r="EBJ83" s="71"/>
      <c r="EBL83" s="65"/>
      <c r="EBM83" s="69"/>
      <c r="EBN83" s="69"/>
      <c r="EBO83" s="70"/>
      <c r="EBP83" s="70"/>
      <c r="EBQ83" s="70"/>
      <c r="EBR83" s="71"/>
      <c r="EBT83" s="65"/>
      <c r="EBU83" s="69"/>
      <c r="EBV83" s="69"/>
      <c r="EBW83" s="70"/>
      <c r="EBX83" s="70"/>
      <c r="EBY83" s="70"/>
      <c r="EBZ83" s="71"/>
      <c r="ECB83" s="65"/>
      <c r="ECC83" s="69"/>
      <c r="ECD83" s="69"/>
      <c r="ECE83" s="70"/>
      <c r="ECF83" s="70"/>
      <c r="ECG83" s="70"/>
      <c r="ECH83" s="71"/>
      <c r="ECJ83" s="65"/>
      <c r="ECK83" s="69"/>
      <c r="ECL83" s="69"/>
      <c r="ECM83" s="70"/>
      <c r="ECN83" s="70"/>
      <c r="ECO83" s="70"/>
      <c r="ECP83" s="71"/>
      <c r="ECR83" s="65"/>
      <c r="ECS83" s="69"/>
      <c r="ECT83" s="69"/>
      <c r="ECU83" s="70"/>
      <c r="ECV83" s="70"/>
      <c r="ECW83" s="70"/>
      <c r="ECX83" s="71"/>
      <c r="ECZ83" s="65"/>
      <c r="EDA83" s="69"/>
      <c r="EDB83" s="69"/>
      <c r="EDC83" s="70"/>
      <c r="EDD83" s="70"/>
      <c r="EDE83" s="70"/>
      <c r="EDF83" s="71"/>
      <c r="EDH83" s="65"/>
      <c r="EDI83" s="69"/>
      <c r="EDJ83" s="69"/>
      <c r="EDK83" s="70"/>
      <c r="EDL83" s="70"/>
      <c r="EDM83" s="70"/>
      <c r="EDN83" s="71"/>
      <c r="EDP83" s="65"/>
      <c r="EDQ83" s="69"/>
      <c r="EDR83" s="69"/>
      <c r="EDS83" s="70"/>
      <c r="EDT83" s="70"/>
      <c r="EDU83" s="70"/>
      <c r="EDV83" s="71"/>
      <c r="EDX83" s="65"/>
      <c r="EDY83" s="69"/>
      <c r="EDZ83" s="69"/>
      <c r="EEA83" s="70"/>
      <c r="EEB83" s="70"/>
      <c r="EEC83" s="70"/>
      <c r="EED83" s="71"/>
      <c r="EEF83" s="65"/>
      <c r="EEG83" s="69"/>
      <c r="EEH83" s="69"/>
      <c r="EEI83" s="70"/>
      <c r="EEJ83" s="70"/>
      <c r="EEK83" s="70"/>
      <c r="EEL83" s="71"/>
      <c r="EEN83" s="65"/>
      <c r="EEO83" s="69"/>
      <c r="EEP83" s="69"/>
      <c r="EEQ83" s="70"/>
      <c r="EER83" s="70"/>
      <c r="EES83" s="70"/>
      <c r="EET83" s="71"/>
      <c r="EEV83" s="65"/>
      <c r="EEW83" s="69"/>
      <c r="EEX83" s="69"/>
      <c r="EEY83" s="70"/>
      <c r="EEZ83" s="70"/>
      <c r="EFA83" s="70"/>
      <c r="EFB83" s="71"/>
      <c r="EFD83" s="65"/>
      <c r="EFE83" s="69"/>
      <c r="EFF83" s="69"/>
      <c r="EFG83" s="70"/>
      <c r="EFH83" s="70"/>
      <c r="EFI83" s="70"/>
      <c r="EFJ83" s="71"/>
      <c r="EFL83" s="65"/>
      <c r="EFM83" s="69"/>
      <c r="EFN83" s="69"/>
      <c r="EFO83" s="70"/>
      <c r="EFP83" s="70"/>
      <c r="EFQ83" s="70"/>
      <c r="EFR83" s="71"/>
      <c r="EFT83" s="65"/>
      <c r="EFU83" s="69"/>
      <c r="EFV83" s="69"/>
      <c r="EFW83" s="70"/>
      <c r="EFX83" s="70"/>
      <c r="EFY83" s="70"/>
      <c r="EFZ83" s="71"/>
      <c r="EGB83" s="65"/>
      <c r="EGC83" s="69"/>
      <c r="EGD83" s="69"/>
      <c r="EGE83" s="70"/>
      <c r="EGF83" s="70"/>
      <c r="EGG83" s="70"/>
      <c r="EGH83" s="71"/>
      <c r="EGJ83" s="65"/>
      <c r="EGK83" s="69"/>
      <c r="EGL83" s="69"/>
      <c r="EGM83" s="70"/>
      <c r="EGN83" s="70"/>
      <c r="EGO83" s="70"/>
      <c r="EGP83" s="71"/>
      <c r="EGR83" s="65"/>
      <c r="EGS83" s="69"/>
      <c r="EGT83" s="69"/>
      <c r="EGU83" s="70"/>
      <c r="EGV83" s="70"/>
      <c r="EGW83" s="70"/>
      <c r="EGX83" s="71"/>
      <c r="EGZ83" s="65"/>
      <c r="EHA83" s="69"/>
      <c r="EHB83" s="69"/>
      <c r="EHC83" s="70"/>
      <c r="EHD83" s="70"/>
      <c r="EHE83" s="70"/>
      <c r="EHF83" s="71"/>
      <c r="EHH83" s="65"/>
      <c r="EHI83" s="69"/>
      <c r="EHJ83" s="69"/>
      <c r="EHK83" s="70"/>
      <c r="EHL83" s="70"/>
      <c r="EHM83" s="70"/>
      <c r="EHN83" s="71"/>
      <c r="EHP83" s="65"/>
      <c r="EHQ83" s="69"/>
      <c r="EHR83" s="69"/>
      <c r="EHS83" s="70"/>
      <c r="EHT83" s="70"/>
      <c r="EHU83" s="70"/>
      <c r="EHV83" s="71"/>
      <c r="EHX83" s="65"/>
      <c r="EHY83" s="69"/>
      <c r="EHZ83" s="69"/>
      <c r="EIA83" s="70"/>
      <c r="EIB83" s="70"/>
      <c r="EIC83" s="70"/>
      <c r="EID83" s="71"/>
      <c r="EIF83" s="65"/>
      <c r="EIG83" s="69"/>
      <c r="EIH83" s="69"/>
      <c r="EII83" s="70"/>
      <c r="EIJ83" s="70"/>
      <c r="EIK83" s="70"/>
      <c r="EIL83" s="71"/>
      <c r="EIN83" s="65"/>
      <c r="EIO83" s="69"/>
      <c r="EIP83" s="69"/>
      <c r="EIQ83" s="70"/>
      <c r="EIR83" s="70"/>
      <c r="EIS83" s="70"/>
      <c r="EIT83" s="71"/>
      <c r="EIV83" s="65"/>
      <c r="EIW83" s="69"/>
      <c r="EIX83" s="69"/>
      <c r="EIY83" s="70"/>
      <c r="EIZ83" s="70"/>
      <c r="EJA83" s="70"/>
      <c r="EJB83" s="71"/>
      <c r="EJD83" s="65"/>
      <c r="EJE83" s="69"/>
      <c r="EJF83" s="69"/>
      <c r="EJG83" s="70"/>
      <c r="EJH83" s="70"/>
      <c r="EJI83" s="70"/>
      <c r="EJJ83" s="71"/>
      <c r="EJL83" s="65"/>
      <c r="EJM83" s="69"/>
      <c r="EJN83" s="69"/>
      <c r="EJO83" s="70"/>
      <c r="EJP83" s="70"/>
      <c r="EJQ83" s="70"/>
      <c r="EJR83" s="71"/>
      <c r="EJT83" s="65"/>
      <c r="EJU83" s="69"/>
      <c r="EJV83" s="69"/>
      <c r="EJW83" s="70"/>
      <c r="EJX83" s="70"/>
      <c r="EJY83" s="70"/>
      <c r="EJZ83" s="71"/>
      <c r="EKB83" s="65"/>
      <c r="EKC83" s="69"/>
      <c r="EKD83" s="69"/>
      <c r="EKE83" s="70"/>
      <c r="EKF83" s="70"/>
      <c r="EKG83" s="70"/>
      <c r="EKH83" s="71"/>
      <c r="EKJ83" s="65"/>
      <c r="EKK83" s="69"/>
      <c r="EKL83" s="69"/>
      <c r="EKM83" s="70"/>
      <c r="EKN83" s="70"/>
      <c r="EKO83" s="70"/>
      <c r="EKP83" s="71"/>
      <c r="EKR83" s="65"/>
      <c r="EKS83" s="69"/>
      <c r="EKT83" s="69"/>
      <c r="EKU83" s="70"/>
      <c r="EKV83" s="70"/>
      <c r="EKW83" s="70"/>
      <c r="EKX83" s="71"/>
      <c r="EKZ83" s="65"/>
      <c r="ELA83" s="69"/>
      <c r="ELB83" s="69"/>
      <c r="ELC83" s="70"/>
      <c r="ELD83" s="70"/>
      <c r="ELE83" s="70"/>
      <c r="ELF83" s="71"/>
      <c r="ELH83" s="65"/>
      <c r="ELI83" s="69"/>
      <c r="ELJ83" s="69"/>
      <c r="ELK83" s="70"/>
      <c r="ELL83" s="70"/>
      <c r="ELM83" s="70"/>
      <c r="ELN83" s="71"/>
      <c r="ELP83" s="65"/>
      <c r="ELQ83" s="69"/>
      <c r="ELR83" s="69"/>
      <c r="ELS83" s="70"/>
      <c r="ELT83" s="70"/>
      <c r="ELU83" s="70"/>
      <c r="ELV83" s="71"/>
      <c r="ELX83" s="65"/>
      <c r="ELY83" s="69"/>
      <c r="ELZ83" s="69"/>
      <c r="EMA83" s="70"/>
      <c r="EMB83" s="70"/>
      <c r="EMC83" s="70"/>
      <c r="EMD83" s="71"/>
      <c r="EMF83" s="65"/>
      <c r="EMG83" s="69"/>
      <c r="EMH83" s="69"/>
      <c r="EMI83" s="70"/>
      <c r="EMJ83" s="70"/>
      <c r="EMK83" s="70"/>
      <c r="EML83" s="71"/>
      <c r="EMN83" s="65"/>
      <c r="EMO83" s="69"/>
      <c r="EMP83" s="69"/>
      <c r="EMQ83" s="70"/>
      <c r="EMR83" s="70"/>
      <c r="EMS83" s="70"/>
      <c r="EMT83" s="71"/>
      <c r="EMV83" s="65"/>
      <c r="EMW83" s="69"/>
      <c r="EMX83" s="69"/>
      <c r="EMY83" s="70"/>
      <c r="EMZ83" s="70"/>
      <c r="ENA83" s="70"/>
      <c r="ENB83" s="71"/>
      <c r="END83" s="65"/>
      <c r="ENE83" s="69"/>
      <c r="ENF83" s="69"/>
      <c r="ENG83" s="70"/>
      <c r="ENH83" s="70"/>
      <c r="ENI83" s="70"/>
      <c r="ENJ83" s="71"/>
      <c r="ENL83" s="65"/>
      <c r="ENM83" s="69"/>
      <c r="ENN83" s="69"/>
      <c r="ENO83" s="70"/>
      <c r="ENP83" s="70"/>
      <c r="ENQ83" s="70"/>
      <c r="ENR83" s="71"/>
      <c r="ENT83" s="65"/>
      <c r="ENU83" s="69"/>
      <c r="ENV83" s="69"/>
      <c r="ENW83" s="70"/>
      <c r="ENX83" s="70"/>
      <c r="ENY83" s="70"/>
      <c r="ENZ83" s="71"/>
      <c r="EOB83" s="65"/>
      <c r="EOC83" s="69"/>
      <c r="EOD83" s="69"/>
      <c r="EOE83" s="70"/>
      <c r="EOF83" s="70"/>
      <c r="EOG83" s="70"/>
      <c r="EOH83" s="71"/>
      <c r="EOJ83" s="65"/>
      <c r="EOK83" s="69"/>
      <c r="EOL83" s="69"/>
      <c r="EOM83" s="70"/>
      <c r="EON83" s="70"/>
      <c r="EOO83" s="70"/>
      <c r="EOP83" s="71"/>
      <c r="EOR83" s="65"/>
      <c r="EOS83" s="69"/>
      <c r="EOT83" s="69"/>
      <c r="EOU83" s="70"/>
      <c r="EOV83" s="70"/>
      <c r="EOW83" s="70"/>
      <c r="EOX83" s="71"/>
      <c r="EOZ83" s="65"/>
      <c r="EPA83" s="69"/>
      <c r="EPB83" s="69"/>
      <c r="EPC83" s="70"/>
      <c r="EPD83" s="70"/>
      <c r="EPE83" s="70"/>
      <c r="EPF83" s="71"/>
      <c r="EPH83" s="65"/>
      <c r="EPI83" s="69"/>
      <c r="EPJ83" s="69"/>
      <c r="EPK83" s="70"/>
      <c r="EPL83" s="70"/>
      <c r="EPM83" s="70"/>
      <c r="EPN83" s="71"/>
      <c r="EPP83" s="65"/>
      <c r="EPQ83" s="69"/>
      <c r="EPR83" s="69"/>
      <c r="EPS83" s="70"/>
      <c r="EPT83" s="70"/>
      <c r="EPU83" s="70"/>
      <c r="EPV83" s="71"/>
      <c r="EPX83" s="65"/>
      <c r="EPY83" s="69"/>
      <c r="EPZ83" s="69"/>
      <c r="EQA83" s="70"/>
      <c r="EQB83" s="70"/>
      <c r="EQC83" s="70"/>
      <c r="EQD83" s="71"/>
      <c r="EQF83" s="65"/>
      <c r="EQG83" s="69"/>
      <c r="EQH83" s="69"/>
      <c r="EQI83" s="70"/>
      <c r="EQJ83" s="70"/>
      <c r="EQK83" s="70"/>
      <c r="EQL83" s="71"/>
      <c r="EQN83" s="65"/>
      <c r="EQO83" s="69"/>
      <c r="EQP83" s="69"/>
      <c r="EQQ83" s="70"/>
      <c r="EQR83" s="70"/>
      <c r="EQS83" s="70"/>
      <c r="EQT83" s="71"/>
      <c r="EQV83" s="65"/>
      <c r="EQW83" s="69"/>
      <c r="EQX83" s="69"/>
      <c r="EQY83" s="70"/>
      <c r="EQZ83" s="70"/>
      <c r="ERA83" s="70"/>
      <c r="ERB83" s="71"/>
      <c r="ERD83" s="65"/>
      <c r="ERE83" s="69"/>
      <c r="ERF83" s="69"/>
      <c r="ERG83" s="70"/>
      <c r="ERH83" s="70"/>
      <c r="ERI83" s="70"/>
      <c r="ERJ83" s="71"/>
      <c r="ERL83" s="65"/>
      <c r="ERM83" s="69"/>
      <c r="ERN83" s="69"/>
      <c r="ERO83" s="70"/>
      <c r="ERP83" s="70"/>
      <c r="ERQ83" s="70"/>
      <c r="ERR83" s="71"/>
      <c r="ERT83" s="65"/>
      <c r="ERU83" s="69"/>
      <c r="ERV83" s="69"/>
      <c r="ERW83" s="70"/>
      <c r="ERX83" s="70"/>
      <c r="ERY83" s="70"/>
      <c r="ERZ83" s="71"/>
      <c r="ESB83" s="65"/>
      <c r="ESC83" s="69"/>
      <c r="ESD83" s="69"/>
      <c r="ESE83" s="70"/>
      <c r="ESF83" s="70"/>
      <c r="ESG83" s="70"/>
      <c r="ESH83" s="71"/>
      <c r="ESJ83" s="65"/>
      <c r="ESK83" s="69"/>
      <c r="ESL83" s="69"/>
      <c r="ESM83" s="70"/>
      <c r="ESN83" s="70"/>
      <c r="ESO83" s="70"/>
      <c r="ESP83" s="71"/>
      <c r="ESR83" s="65"/>
      <c r="ESS83" s="69"/>
      <c r="EST83" s="69"/>
      <c r="ESU83" s="70"/>
      <c r="ESV83" s="70"/>
      <c r="ESW83" s="70"/>
      <c r="ESX83" s="71"/>
      <c r="ESZ83" s="65"/>
      <c r="ETA83" s="69"/>
      <c r="ETB83" s="69"/>
      <c r="ETC83" s="70"/>
      <c r="ETD83" s="70"/>
      <c r="ETE83" s="70"/>
      <c r="ETF83" s="71"/>
      <c r="ETH83" s="65"/>
      <c r="ETI83" s="69"/>
      <c r="ETJ83" s="69"/>
      <c r="ETK83" s="70"/>
      <c r="ETL83" s="70"/>
      <c r="ETM83" s="70"/>
      <c r="ETN83" s="71"/>
      <c r="ETP83" s="65"/>
      <c r="ETQ83" s="69"/>
      <c r="ETR83" s="69"/>
      <c r="ETS83" s="70"/>
      <c r="ETT83" s="70"/>
      <c r="ETU83" s="70"/>
      <c r="ETV83" s="71"/>
      <c r="ETX83" s="65"/>
      <c r="ETY83" s="69"/>
      <c r="ETZ83" s="69"/>
      <c r="EUA83" s="70"/>
      <c r="EUB83" s="70"/>
      <c r="EUC83" s="70"/>
      <c r="EUD83" s="71"/>
      <c r="EUF83" s="65"/>
      <c r="EUG83" s="69"/>
      <c r="EUH83" s="69"/>
      <c r="EUI83" s="70"/>
      <c r="EUJ83" s="70"/>
      <c r="EUK83" s="70"/>
      <c r="EUL83" s="71"/>
      <c r="EUN83" s="65"/>
      <c r="EUO83" s="69"/>
      <c r="EUP83" s="69"/>
      <c r="EUQ83" s="70"/>
      <c r="EUR83" s="70"/>
      <c r="EUS83" s="70"/>
      <c r="EUT83" s="71"/>
      <c r="EUV83" s="65"/>
      <c r="EUW83" s="69"/>
      <c r="EUX83" s="69"/>
      <c r="EUY83" s="70"/>
      <c r="EUZ83" s="70"/>
      <c r="EVA83" s="70"/>
      <c r="EVB83" s="71"/>
      <c r="EVD83" s="65"/>
      <c r="EVE83" s="69"/>
      <c r="EVF83" s="69"/>
      <c r="EVG83" s="70"/>
      <c r="EVH83" s="70"/>
      <c r="EVI83" s="70"/>
      <c r="EVJ83" s="71"/>
      <c r="EVL83" s="65"/>
      <c r="EVM83" s="69"/>
      <c r="EVN83" s="69"/>
      <c r="EVO83" s="70"/>
      <c r="EVP83" s="70"/>
      <c r="EVQ83" s="70"/>
      <c r="EVR83" s="71"/>
      <c r="EVT83" s="65"/>
      <c r="EVU83" s="69"/>
      <c r="EVV83" s="69"/>
      <c r="EVW83" s="70"/>
      <c r="EVX83" s="70"/>
      <c r="EVY83" s="70"/>
      <c r="EVZ83" s="71"/>
      <c r="EWB83" s="65"/>
      <c r="EWC83" s="69"/>
      <c r="EWD83" s="69"/>
      <c r="EWE83" s="70"/>
      <c r="EWF83" s="70"/>
      <c r="EWG83" s="70"/>
      <c r="EWH83" s="71"/>
      <c r="EWJ83" s="65"/>
      <c r="EWK83" s="69"/>
      <c r="EWL83" s="69"/>
      <c r="EWM83" s="70"/>
      <c r="EWN83" s="70"/>
      <c r="EWO83" s="70"/>
      <c r="EWP83" s="71"/>
      <c r="EWR83" s="65"/>
      <c r="EWS83" s="69"/>
      <c r="EWT83" s="69"/>
      <c r="EWU83" s="70"/>
      <c r="EWV83" s="70"/>
      <c r="EWW83" s="70"/>
      <c r="EWX83" s="71"/>
      <c r="EWZ83" s="65"/>
      <c r="EXA83" s="69"/>
      <c r="EXB83" s="69"/>
      <c r="EXC83" s="70"/>
      <c r="EXD83" s="70"/>
      <c r="EXE83" s="70"/>
      <c r="EXF83" s="71"/>
      <c r="EXH83" s="65"/>
      <c r="EXI83" s="69"/>
      <c r="EXJ83" s="69"/>
      <c r="EXK83" s="70"/>
      <c r="EXL83" s="70"/>
      <c r="EXM83" s="70"/>
      <c r="EXN83" s="71"/>
      <c r="EXP83" s="65"/>
      <c r="EXQ83" s="69"/>
      <c r="EXR83" s="69"/>
      <c r="EXS83" s="70"/>
      <c r="EXT83" s="70"/>
      <c r="EXU83" s="70"/>
      <c r="EXV83" s="71"/>
      <c r="EXX83" s="65"/>
      <c r="EXY83" s="69"/>
      <c r="EXZ83" s="69"/>
      <c r="EYA83" s="70"/>
      <c r="EYB83" s="70"/>
      <c r="EYC83" s="70"/>
      <c r="EYD83" s="71"/>
      <c r="EYF83" s="65"/>
      <c r="EYG83" s="69"/>
      <c r="EYH83" s="69"/>
      <c r="EYI83" s="70"/>
      <c r="EYJ83" s="70"/>
      <c r="EYK83" s="70"/>
      <c r="EYL83" s="71"/>
      <c r="EYN83" s="65"/>
      <c r="EYO83" s="69"/>
      <c r="EYP83" s="69"/>
      <c r="EYQ83" s="70"/>
      <c r="EYR83" s="70"/>
      <c r="EYS83" s="70"/>
      <c r="EYT83" s="71"/>
      <c r="EYV83" s="65"/>
      <c r="EYW83" s="69"/>
      <c r="EYX83" s="69"/>
      <c r="EYY83" s="70"/>
      <c r="EYZ83" s="70"/>
      <c r="EZA83" s="70"/>
      <c r="EZB83" s="71"/>
      <c r="EZD83" s="65"/>
      <c r="EZE83" s="69"/>
      <c r="EZF83" s="69"/>
      <c r="EZG83" s="70"/>
      <c r="EZH83" s="70"/>
      <c r="EZI83" s="70"/>
      <c r="EZJ83" s="71"/>
      <c r="EZL83" s="65"/>
      <c r="EZM83" s="69"/>
      <c r="EZN83" s="69"/>
      <c r="EZO83" s="70"/>
      <c r="EZP83" s="70"/>
      <c r="EZQ83" s="70"/>
      <c r="EZR83" s="71"/>
      <c r="EZT83" s="65"/>
      <c r="EZU83" s="69"/>
      <c r="EZV83" s="69"/>
      <c r="EZW83" s="70"/>
      <c r="EZX83" s="70"/>
      <c r="EZY83" s="70"/>
      <c r="EZZ83" s="71"/>
      <c r="FAB83" s="65"/>
      <c r="FAC83" s="69"/>
      <c r="FAD83" s="69"/>
      <c r="FAE83" s="70"/>
      <c r="FAF83" s="70"/>
      <c r="FAG83" s="70"/>
      <c r="FAH83" s="71"/>
      <c r="FAJ83" s="65"/>
      <c r="FAK83" s="69"/>
      <c r="FAL83" s="69"/>
      <c r="FAM83" s="70"/>
      <c r="FAN83" s="70"/>
      <c r="FAO83" s="70"/>
      <c r="FAP83" s="71"/>
      <c r="FAR83" s="65"/>
      <c r="FAS83" s="69"/>
      <c r="FAT83" s="69"/>
      <c r="FAU83" s="70"/>
      <c r="FAV83" s="70"/>
      <c r="FAW83" s="70"/>
      <c r="FAX83" s="71"/>
      <c r="FAZ83" s="65"/>
      <c r="FBA83" s="69"/>
      <c r="FBB83" s="69"/>
      <c r="FBC83" s="70"/>
      <c r="FBD83" s="70"/>
      <c r="FBE83" s="70"/>
      <c r="FBF83" s="71"/>
      <c r="FBH83" s="65"/>
      <c r="FBI83" s="69"/>
      <c r="FBJ83" s="69"/>
      <c r="FBK83" s="70"/>
      <c r="FBL83" s="70"/>
      <c r="FBM83" s="70"/>
      <c r="FBN83" s="71"/>
      <c r="FBP83" s="65"/>
      <c r="FBQ83" s="69"/>
      <c r="FBR83" s="69"/>
      <c r="FBS83" s="70"/>
      <c r="FBT83" s="70"/>
      <c r="FBU83" s="70"/>
      <c r="FBV83" s="71"/>
      <c r="FBX83" s="65"/>
      <c r="FBY83" s="69"/>
      <c r="FBZ83" s="69"/>
      <c r="FCA83" s="70"/>
      <c r="FCB83" s="70"/>
      <c r="FCC83" s="70"/>
      <c r="FCD83" s="71"/>
      <c r="FCF83" s="65"/>
      <c r="FCG83" s="69"/>
      <c r="FCH83" s="69"/>
      <c r="FCI83" s="70"/>
      <c r="FCJ83" s="70"/>
      <c r="FCK83" s="70"/>
      <c r="FCL83" s="71"/>
      <c r="FCN83" s="65"/>
      <c r="FCO83" s="69"/>
      <c r="FCP83" s="69"/>
      <c r="FCQ83" s="70"/>
      <c r="FCR83" s="70"/>
      <c r="FCS83" s="70"/>
      <c r="FCT83" s="71"/>
      <c r="FCV83" s="65"/>
      <c r="FCW83" s="69"/>
      <c r="FCX83" s="69"/>
      <c r="FCY83" s="70"/>
      <c r="FCZ83" s="70"/>
      <c r="FDA83" s="70"/>
      <c r="FDB83" s="71"/>
      <c r="FDD83" s="65"/>
      <c r="FDE83" s="69"/>
      <c r="FDF83" s="69"/>
      <c r="FDG83" s="70"/>
      <c r="FDH83" s="70"/>
      <c r="FDI83" s="70"/>
      <c r="FDJ83" s="71"/>
      <c r="FDL83" s="65"/>
      <c r="FDM83" s="69"/>
      <c r="FDN83" s="69"/>
      <c r="FDO83" s="70"/>
      <c r="FDP83" s="70"/>
      <c r="FDQ83" s="70"/>
      <c r="FDR83" s="71"/>
      <c r="FDT83" s="65"/>
      <c r="FDU83" s="69"/>
      <c r="FDV83" s="69"/>
      <c r="FDW83" s="70"/>
      <c r="FDX83" s="70"/>
      <c r="FDY83" s="70"/>
      <c r="FDZ83" s="71"/>
      <c r="FEB83" s="65"/>
      <c r="FEC83" s="69"/>
      <c r="FED83" s="69"/>
      <c r="FEE83" s="70"/>
      <c r="FEF83" s="70"/>
      <c r="FEG83" s="70"/>
      <c r="FEH83" s="71"/>
      <c r="FEJ83" s="65"/>
      <c r="FEK83" s="69"/>
      <c r="FEL83" s="69"/>
      <c r="FEM83" s="70"/>
      <c r="FEN83" s="70"/>
      <c r="FEO83" s="70"/>
      <c r="FEP83" s="71"/>
      <c r="FER83" s="65"/>
      <c r="FES83" s="69"/>
      <c r="FET83" s="69"/>
      <c r="FEU83" s="70"/>
      <c r="FEV83" s="70"/>
      <c r="FEW83" s="70"/>
      <c r="FEX83" s="71"/>
      <c r="FEZ83" s="65"/>
      <c r="FFA83" s="69"/>
      <c r="FFB83" s="69"/>
      <c r="FFC83" s="70"/>
      <c r="FFD83" s="70"/>
      <c r="FFE83" s="70"/>
      <c r="FFF83" s="71"/>
      <c r="FFH83" s="65"/>
      <c r="FFI83" s="69"/>
      <c r="FFJ83" s="69"/>
      <c r="FFK83" s="70"/>
      <c r="FFL83" s="70"/>
      <c r="FFM83" s="70"/>
      <c r="FFN83" s="71"/>
      <c r="FFP83" s="65"/>
      <c r="FFQ83" s="69"/>
      <c r="FFR83" s="69"/>
      <c r="FFS83" s="70"/>
      <c r="FFT83" s="70"/>
      <c r="FFU83" s="70"/>
      <c r="FFV83" s="71"/>
      <c r="FFX83" s="65"/>
      <c r="FFY83" s="69"/>
      <c r="FFZ83" s="69"/>
      <c r="FGA83" s="70"/>
      <c r="FGB83" s="70"/>
      <c r="FGC83" s="70"/>
      <c r="FGD83" s="71"/>
      <c r="FGF83" s="65"/>
      <c r="FGG83" s="69"/>
      <c r="FGH83" s="69"/>
      <c r="FGI83" s="70"/>
      <c r="FGJ83" s="70"/>
      <c r="FGK83" s="70"/>
      <c r="FGL83" s="71"/>
      <c r="FGN83" s="65"/>
      <c r="FGO83" s="69"/>
      <c r="FGP83" s="69"/>
      <c r="FGQ83" s="70"/>
      <c r="FGR83" s="70"/>
      <c r="FGS83" s="70"/>
      <c r="FGT83" s="71"/>
      <c r="FGV83" s="65"/>
      <c r="FGW83" s="69"/>
      <c r="FGX83" s="69"/>
      <c r="FGY83" s="70"/>
      <c r="FGZ83" s="70"/>
      <c r="FHA83" s="70"/>
      <c r="FHB83" s="71"/>
      <c r="FHD83" s="65"/>
      <c r="FHE83" s="69"/>
      <c r="FHF83" s="69"/>
      <c r="FHG83" s="70"/>
      <c r="FHH83" s="70"/>
      <c r="FHI83" s="70"/>
      <c r="FHJ83" s="71"/>
      <c r="FHL83" s="65"/>
      <c r="FHM83" s="69"/>
      <c r="FHN83" s="69"/>
      <c r="FHO83" s="70"/>
      <c r="FHP83" s="70"/>
      <c r="FHQ83" s="70"/>
      <c r="FHR83" s="71"/>
      <c r="FHT83" s="65"/>
      <c r="FHU83" s="69"/>
      <c r="FHV83" s="69"/>
      <c r="FHW83" s="70"/>
      <c r="FHX83" s="70"/>
      <c r="FHY83" s="70"/>
      <c r="FHZ83" s="71"/>
      <c r="FIB83" s="65"/>
      <c r="FIC83" s="69"/>
      <c r="FID83" s="69"/>
      <c r="FIE83" s="70"/>
      <c r="FIF83" s="70"/>
      <c r="FIG83" s="70"/>
      <c r="FIH83" s="71"/>
      <c r="FIJ83" s="65"/>
      <c r="FIK83" s="69"/>
      <c r="FIL83" s="69"/>
      <c r="FIM83" s="70"/>
      <c r="FIN83" s="70"/>
      <c r="FIO83" s="70"/>
      <c r="FIP83" s="71"/>
      <c r="FIR83" s="65"/>
      <c r="FIS83" s="69"/>
      <c r="FIT83" s="69"/>
      <c r="FIU83" s="70"/>
      <c r="FIV83" s="70"/>
      <c r="FIW83" s="70"/>
      <c r="FIX83" s="71"/>
      <c r="FIZ83" s="65"/>
      <c r="FJA83" s="69"/>
      <c r="FJB83" s="69"/>
      <c r="FJC83" s="70"/>
      <c r="FJD83" s="70"/>
      <c r="FJE83" s="70"/>
      <c r="FJF83" s="71"/>
      <c r="FJH83" s="65"/>
      <c r="FJI83" s="69"/>
      <c r="FJJ83" s="69"/>
      <c r="FJK83" s="70"/>
      <c r="FJL83" s="70"/>
      <c r="FJM83" s="70"/>
      <c r="FJN83" s="71"/>
      <c r="FJP83" s="65"/>
      <c r="FJQ83" s="69"/>
      <c r="FJR83" s="69"/>
      <c r="FJS83" s="70"/>
      <c r="FJT83" s="70"/>
      <c r="FJU83" s="70"/>
      <c r="FJV83" s="71"/>
      <c r="FJX83" s="65"/>
      <c r="FJY83" s="69"/>
      <c r="FJZ83" s="69"/>
      <c r="FKA83" s="70"/>
      <c r="FKB83" s="70"/>
      <c r="FKC83" s="70"/>
      <c r="FKD83" s="71"/>
      <c r="FKF83" s="65"/>
      <c r="FKG83" s="69"/>
      <c r="FKH83" s="69"/>
      <c r="FKI83" s="70"/>
      <c r="FKJ83" s="70"/>
      <c r="FKK83" s="70"/>
      <c r="FKL83" s="71"/>
      <c r="FKN83" s="65"/>
      <c r="FKO83" s="69"/>
      <c r="FKP83" s="69"/>
      <c r="FKQ83" s="70"/>
      <c r="FKR83" s="70"/>
      <c r="FKS83" s="70"/>
      <c r="FKT83" s="71"/>
      <c r="FKV83" s="65"/>
      <c r="FKW83" s="69"/>
      <c r="FKX83" s="69"/>
      <c r="FKY83" s="70"/>
      <c r="FKZ83" s="70"/>
      <c r="FLA83" s="70"/>
      <c r="FLB83" s="71"/>
      <c r="FLD83" s="65"/>
      <c r="FLE83" s="69"/>
      <c r="FLF83" s="69"/>
      <c r="FLG83" s="70"/>
      <c r="FLH83" s="70"/>
      <c r="FLI83" s="70"/>
      <c r="FLJ83" s="71"/>
      <c r="FLL83" s="65"/>
      <c r="FLM83" s="69"/>
      <c r="FLN83" s="69"/>
      <c r="FLO83" s="70"/>
      <c r="FLP83" s="70"/>
      <c r="FLQ83" s="70"/>
      <c r="FLR83" s="71"/>
      <c r="FLT83" s="65"/>
      <c r="FLU83" s="69"/>
      <c r="FLV83" s="69"/>
      <c r="FLW83" s="70"/>
      <c r="FLX83" s="70"/>
      <c r="FLY83" s="70"/>
      <c r="FLZ83" s="71"/>
      <c r="FMB83" s="65"/>
      <c r="FMC83" s="69"/>
      <c r="FMD83" s="69"/>
      <c r="FME83" s="70"/>
      <c r="FMF83" s="70"/>
      <c r="FMG83" s="70"/>
      <c r="FMH83" s="71"/>
      <c r="FMJ83" s="65"/>
      <c r="FMK83" s="69"/>
      <c r="FML83" s="69"/>
      <c r="FMM83" s="70"/>
      <c r="FMN83" s="70"/>
      <c r="FMO83" s="70"/>
      <c r="FMP83" s="71"/>
      <c r="FMR83" s="65"/>
      <c r="FMS83" s="69"/>
      <c r="FMT83" s="69"/>
      <c r="FMU83" s="70"/>
      <c r="FMV83" s="70"/>
      <c r="FMW83" s="70"/>
      <c r="FMX83" s="71"/>
      <c r="FMZ83" s="65"/>
      <c r="FNA83" s="69"/>
      <c r="FNB83" s="69"/>
      <c r="FNC83" s="70"/>
      <c r="FND83" s="70"/>
      <c r="FNE83" s="70"/>
      <c r="FNF83" s="71"/>
      <c r="FNH83" s="65"/>
      <c r="FNI83" s="69"/>
      <c r="FNJ83" s="69"/>
      <c r="FNK83" s="70"/>
      <c r="FNL83" s="70"/>
      <c r="FNM83" s="70"/>
      <c r="FNN83" s="71"/>
      <c r="FNP83" s="65"/>
      <c r="FNQ83" s="69"/>
      <c r="FNR83" s="69"/>
      <c r="FNS83" s="70"/>
      <c r="FNT83" s="70"/>
      <c r="FNU83" s="70"/>
      <c r="FNV83" s="71"/>
      <c r="FNX83" s="65"/>
      <c r="FNY83" s="69"/>
      <c r="FNZ83" s="69"/>
      <c r="FOA83" s="70"/>
      <c r="FOB83" s="70"/>
      <c r="FOC83" s="70"/>
      <c r="FOD83" s="71"/>
      <c r="FOF83" s="65"/>
      <c r="FOG83" s="69"/>
      <c r="FOH83" s="69"/>
      <c r="FOI83" s="70"/>
      <c r="FOJ83" s="70"/>
      <c r="FOK83" s="70"/>
      <c r="FOL83" s="71"/>
      <c r="FON83" s="65"/>
      <c r="FOO83" s="69"/>
      <c r="FOP83" s="69"/>
      <c r="FOQ83" s="70"/>
      <c r="FOR83" s="70"/>
      <c r="FOS83" s="70"/>
      <c r="FOT83" s="71"/>
      <c r="FOV83" s="65"/>
      <c r="FOW83" s="69"/>
      <c r="FOX83" s="69"/>
      <c r="FOY83" s="70"/>
      <c r="FOZ83" s="70"/>
      <c r="FPA83" s="70"/>
      <c r="FPB83" s="71"/>
      <c r="FPD83" s="65"/>
      <c r="FPE83" s="69"/>
      <c r="FPF83" s="69"/>
      <c r="FPG83" s="70"/>
      <c r="FPH83" s="70"/>
      <c r="FPI83" s="70"/>
      <c r="FPJ83" s="71"/>
      <c r="FPL83" s="65"/>
      <c r="FPM83" s="69"/>
      <c r="FPN83" s="69"/>
      <c r="FPO83" s="70"/>
      <c r="FPP83" s="70"/>
      <c r="FPQ83" s="70"/>
      <c r="FPR83" s="71"/>
      <c r="FPT83" s="65"/>
      <c r="FPU83" s="69"/>
      <c r="FPV83" s="69"/>
      <c r="FPW83" s="70"/>
      <c r="FPX83" s="70"/>
      <c r="FPY83" s="70"/>
      <c r="FPZ83" s="71"/>
      <c r="FQB83" s="65"/>
      <c r="FQC83" s="69"/>
      <c r="FQD83" s="69"/>
      <c r="FQE83" s="70"/>
      <c r="FQF83" s="70"/>
      <c r="FQG83" s="70"/>
      <c r="FQH83" s="71"/>
      <c r="FQJ83" s="65"/>
      <c r="FQK83" s="69"/>
      <c r="FQL83" s="69"/>
      <c r="FQM83" s="70"/>
      <c r="FQN83" s="70"/>
      <c r="FQO83" s="70"/>
      <c r="FQP83" s="71"/>
      <c r="FQR83" s="65"/>
      <c r="FQS83" s="69"/>
      <c r="FQT83" s="69"/>
      <c r="FQU83" s="70"/>
      <c r="FQV83" s="70"/>
      <c r="FQW83" s="70"/>
      <c r="FQX83" s="71"/>
      <c r="FQZ83" s="65"/>
      <c r="FRA83" s="69"/>
      <c r="FRB83" s="69"/>
      <c r="FRC83" s="70"/>
      <c r="FRD83" s="70"/>
      <c r="FRE83" s="70"/>
      <c r="FRF83" s="71"/>
      <c r="FRH83" s="65"/>
      <c r="FRI83" s="69"/>
      <c r="FRJ83" s="69"/>
      <c r="FRK83" s="70"/>
      <c r="FRL83" s="70"/>
      <c r="FRM83" s="70"/>
      <c r="FRN83" s="71"/>
      <c r="FRP83" s="65"/>
      <c r="FRQ83" s="69"/>
      <c r="FRR83" s="69"/>
      <c r="FRS83" s="70"/>
      <c r="FRT83" s="70"/>
      <c r="FRU83" s="70"/>
      <c r="FRV83" s="71"/>
      <c r="FRX83" s="65"/>
      <c r="FRY83" s="69"/>
      <c r="FRZ83" s="69"/>
      <c r="FSA83" s="70"/>
      <c r="FSB83" s="70"/>
      <c r="FSC83" s="70"/>
      <c r="FSD83" s="71"/>
      <c r="FSF83" s="65"/>
      <c r="FSG83" s="69"/>
      <c r="FSH83" s="69"/>
      <c r="FSI83" s="70"/>
      <c r="FSJ83" s="70"/>
      <c r="FSK83" s="70"/>
      <c r="FSL83" s="71"/>
      <c r="FSN83" s="65"/>
      <c r="FSO83" s="69"/>
      <c r="FSP83" s="69"/>
      <c r="FSQ83" s="70"/>
      <c r="FSR83" s="70"/>
      <c r="FSS83" s="70"/>
      <c r="FST83" s="71"/>
      <c r="FSV83" s="65"/>
      <c r="FSW83" s="69"/>
      <c r="FSX83" s="69"/>
      <c r="FSY83" s="70"/>
      <c r="FSZ83" s="70"/>
      <c r="FTA83" s="70"/>
      <c r="FTB83" s="71"/>
      <c r="FTD83" s="65"/>
      <c r="FTE83" s="69"/>
      <c r="FTF83" s="69"/>
      <c r="FTG83" s="70"/>
      <c r="FTH83" s="70"/>
      <c r="FTI83" s="70"/>
      <c r="FTJ83" s="71"/>
      <c r="FTL83" s="65"/>
      <c r="FTM83" s="69"/>
      <c r="FTN83" s="69"/>
      <c r="FTO83" s="70"/>
      <c r="FTP83" s="70"/>
      <c r="FTQ83" s="70"/>
      <c r="FTR83" s="71"/>
      <c r="FTT83" s="65"/>
      <c r="FTU83" s="69"/>
      <c r="FTV83" s="69"/>
      <c r="FTW83" s="70"/>
      <c r="FTX83" s="70"/>
      <c r="FTY83" s="70"/>
      <c r="FTZ83" s="71"/>
      <c r="FUB83" s="65"/>
      <c r="FUC83" s="69"/>
      <c r="FUD83" s="69"/>
      <c r="FUE83" s="70"/>
      <c r="FUF83" s="70"/>
      <c r="FUG83" s="70"/>
      <c r="FUH83" s="71"/>
      <c r="FUJ83" s="65"/>
      <c r="FUK83" s="69"/>
      <c r="FUL83" s="69"/>
      <c r="FUM83" s="70"/>
      <c r="FUN83" s="70"/>
      <c r="FUO83" s="70"/>
      <c r="FUP83" s="71"/>
      <c r="FUR83" s="65"/>
      <c r="FUS83" s="69"/>
      <c r="FUT83" s="69"/>
      <c r="FUU83" s="70"/>
      <c r="FUV83" s="70"/>
      <c r="FUW83" s="70"/>
      <c r="FUX83" s="71"/>
      <c r="FUZ83" s="65"/>
      <c r="FVA83" s="69"/>
      <c r="FVB83" s="69"/>
      <c r="FVC83" s="70"/>
      <c r="FVD83" s="70"/>
      <c r="FVE83" s="70"/>
      <c r="FVF83" s="71"/>
      <c r="FVH83" s="65"/>
      <c r="FVI83" s="69"/>
      <c r="FVJ83" s="69"/>
      <c r="FVK83" s="70"/>
      <c r="FVL83" s="70"/>
      <c r="FVM83" s="70"/>
      <c r="FVN83" s="71"/>
      <c r="FVP83" s="65"/>
      <c r="FVQ83" s="69"/>
      <c r="FVR83" s="69"/>
      <c r="FVS83" s="70"/>
      <c r="FVT83" s="70"/>
      <c r="FVU83" s="70"/>
      <c r="FVV83" s="71"/>
      <c r="FVX83" s="65"/>
      <c r="FVY83" s="69"/>
      <c r="FVZ83" s="69"/>
      <c r="FWA83" s="70"/>
      <c r="FWB83" s="70"/>
      <c r="FWC83" s="70"/>
      <c r="FWD83" s="71"/>
      <c r="FWF83" s="65"/>
      <c r="FWG83" s="69"/>
      <c r="FWH83" s="69"/>
      <c r="FWI83" s="70"/>
      <c r="FWJ83" s="70"/>
      <c r="FWK83" s="70"/>
      <c r="FWL83" s="71"/>
      <c r="FWN83" s="65"/>
      <c r="FWO83" s="69"/>
      <c r="FWP83" s="69"/>
      <c r="FWQ83" s="70"/>
      <c r="FWR83" s="70"/>
      <c r="FWS83" s="70"/>
      <c r="FWT83" s="71"/>
      <c r="FWV83" s="65"/>
      <c r="FWW83" s="69"/>
      <c r="FWX83" s="69"/>
      <c r="FWY83" s="70"/>
      <c r="FWZ83" s="70"/>
      <c r="FXA83" s="70"/>
      <c r="FXB83" s="71"/>
      <c r="FXD83" s="65"/>
      <c r="FXE83" s="69"/>
      <c r="FXF83" s="69"/>
      <c r="FXG83" s="70"/>
      <c r="FXH83" s="70"/>
      <c r="FXI83" s="70"/>
      <c r="FXJ83" s="71"/>
      <c r="FXL83" s="65"/>
      <c r="FXM83" s="69"/>
      <c r="FXN83" s="69"/>
      <c r="FXO83" s="70"/>
      <c r="FXP83" s="70"/>
      <c r="FXQ83" s="70"/>
      <c r="FXR83" s="71"/>
      <c r="FXT83" s="65"/>
      <c r="FXU83" s="69"/>
      <c r="FXV83" s="69"/>
      <c r="FXW83" s="70"/>
      <c r="FXX83" s="70"/>
      <c r="FXY83" s="70"/>
      <c r="FXZ83" s="71"/>
      <c r="FYB83" s="65"/>
      <c r="FYC83" s="69"/>
      <c r="FYD83" s="69"/>
      <c r="FYE83" s="70"/>
      <c r="FYF83" s="70"/>
      <c r="FYG83" s="70"/>
      <c r="FYH83" s="71"/>
      <c r="FYJ83" s="65"/>
      <c r="FYK83" s="69"/>
      <c r="FYL83" s="69"/>
      <c r="FYM83" s="70"/>
      <c r="FYN83" s="70"/>
      <c r="FYO83" s="70"/>
      <c r="FYP83" s="71"/>
      <c r="FYR83" s="65"/>
      <c r="FYS83" s="69"/>
      <c r="FYT83" s="69"/>
      <c r="FYU83" s="70"/>
      <c r="FYV83" s="70"/>
      <c r="FYW83" s="70"/>
      <c r="FYX83" s="71"/>
      <c r="FYZ83" s="65"/>
      <c r="FZA83" s="69"/>
      <c r="FZB83" s="69"/>
      <c r="FZC83" s="70"/>
      <c r="FZD83" s="70"/>
      <c r="FZE83" s="70"/>
      <c r="FZF83" s="71"/>
      <c r="FZH83" s="65"/>
      <c r="FZI83" s="69"/>
      <c r="FZJ83" s="69"/>
      <c r="FZK83" s="70"/>
      <c r="FZL83" s="70"/>
      <c r="FZM83" s="70"/>
      <c r="FZN83" s="71"/>
      <c r="FZP83" s="65"/>
      <c r="FZQ83" s="69"/>
      <c r="FZR83" s="69"/>
      <c r="FZS83" s="70"/>
      <c r="FZT83" s="70"/>
      <c r="FZU83" s="70"/>
      <c r="FZV83" s="71"/>
      <c r="FZX83" s="65"/>
      <c r="FZY83" s="69"/>
      <c r="FZZ83" s="69"/>
      <c r="GAA83" s="70"/>
      <c r="GAB83" s="70"/>
      <c r="GAC83" s="70"/>
      <c r="GAD83" s="71"/>
      <c r="GAF83" s="65"/>
      <c r="GAG83" s="69"/>
      <c r="GAH83" s="69"/>
      <c r="GAI83" s="70"/>
      <c r="GAJ83" s="70"/>
      <c r="GAK83" s="70"/>
      <c r="GAL83" s="71"/>
      <c r="GAN83" s="65"/>
      <c r="GAO83" s="69"/>
      <c r="GAP83" s="69"/>
      <c r="GAQ83" s="70"/>
      <c r="GAR83" s="70"/>
      <c r="GAS83" s="70"/>
      <c r="GAT83" s="71"/>
      <c r="GAV83" s="65"/>
      <c r="GAW83" s="69"/>
      <c r="GAX83" s="69"/>
      <c r="GAY83" s="70"/>
      <c r="GAZ83" s="70"/>
      <c r="GBA83" s="70"/>
      <c r="GBB83" s="71"/>
      <c r="GBD83" s="65"/>
      <c r="GBE83" s="69"/>
      <c r="GBF83" s="69"/>
      <c r="GBG83" s="70"/>
      <c r="GBH83" s="70"/>
      <c r="GBI83" s="70"/>
      <c r="GBJ83" s="71"/>
      <c r="GBL83" s="65"/>
      <c r="GBM83" s="69"/>
      <c r="GBN83" s="69"/>
      <c r="GBO83" s="70"/>
      <c r="GBP83" s="70"/>
      <c r="GBQ83" s="70"/>
      <c r="GBR83" s="71"/>
      <c r="GBT83" s="65"/>
      <c r="GBU83" s="69"/>
      <c r="GBV83" s="69"/>
      <c r="GBW83" s="70"/>
      <c r="GBX83" s="70"/>
      <c r="GBY83" s="70"/>
      <c r="GBZ83" s="71"/>
      <c r="GCB83" s="65"/>
      <c r="GCC83" s="69"/>
      <c r="GCD83" s="69"/>
      <c r="GCE83" s="70"/>
      <c r="GCF83" s="70"/>
      <c r="GCG83" s="70"/>
      <c r="GCH83" s="71"/>
      <c r="GCJ83" s="65"/>
      <c r="GCK83" s="69"/>
      <c r="GCL83" s="69"/>
      <c r="GCM83" s="70"/>
      <c r="GCN83" s="70"/>
      <c r="GCO83" s="70"/>
      <c r="GCP83" s="71"/>
      <c r="GCR83" s="65"/>
      <c r="GCS83" s="69"/>
      <c r="GCT83" s="69"/>
      <c r="GCU83" s="70"/>
      <c r="GCV83" s="70"/>
      <c r="GCW83" s="70"/>
      <c r="GCX83" s="71"/>
      <c r="GCZ83" s="65"/>
      <c r="GDA83" s="69"/>
      <c r="GDB83" s="69"/>
      <c r="GDC83" s="70"/>
      <c r="GDD83" s="70"/>
      <c r="GDE83" s="70"/>
      <c r="GDF83" s="71"/>
      <c r="GDH83" s="65"/>
      <c r="GDI83" s="69"/>
      <c r="GDJ83" s="69"/>
      <c r="GDK83" s="70"/>
      <c r="GDL83" s="70"/>
      <c r="GDM83" s="70"/>
      <c r="GDN83" s="71"/>
      <c r="GDP83" s="65"/>
      <c r="GDQ83" s="69"/>
      <c r="GDR83" s="69"/>
      <c r="GDS83" s="70"/>
      <c r="GDT83" s="70"/>
      <c r="GDU83" s="70"/>
      <c r="GDV83" s="71"/>
      <c r="GDX83" s="65"/>
      <c r="GDY83" s="69"/>
      <c r="GDZ83" s="69"/>
      <c r="GEA83" s="70"/>
      <c r="GEB83" s="70"/>
      <c r="GEC83" s="70"/>
      <c r="GED83" s="71"/>
      <c r="GEF83" s="65"/>
      <c r="GEG83" s="69"/>
      <c r="GEH83" s="69"/>
      <c r="GEI83" s="70"/>
      <c r="GEJ83" s="70"/>
      <c r="GEK83" s="70"/>
      <c r="GEL83" s="71"/>
      <c r="GEN83" s="65"/>
      <c r="GEO83" s="69"/>
      <c r="GEP83" s="69"/>
      <c r="GEQ83" s="70"/>
      <c r="GER83" s="70"/>
      <c r="GES83" s="70"/>
      <c r="GET83" s="71"/>
      <c r="GEV83" s="65"/>
      <c r="GEW83" s="69"/>
      <c r="GEX83" s="69"/>
      <c r="GEY83" s="70"/>
      <c r="GEZ83" s="70"/>
      <c r="GFA83" s="70"/>
      <c r="GFB83" s="71"/>
      <c r="GFD83" s="65"/>
      <c r="GFE83" s="69"/>
      <c r="GFF83" s="69"/>
      <c r="GFG83" s="70"/>
      <c r="GFH83" s="70"/>
      <c r="GFI83" s="70"/>
      <c r="GFJ83" s="71"/>
      <c r="GFL83" s="65"/>
      <c r="GFM83" s="69"/>
      <c r="GFN83" s="69"/>
      <c r="GFO83" s="70"/>
      <c r="GFP83" s="70"/>
      <c r="GFQ83" s="70"/>
      <c r="GFR83" s="71"/>
      <c r="GFT83" s="65"/>
      <c r="GFU83" s="69"/>
      <c r="GFV83" s="69"/>
      <c r="GFW83" s="70"/>
      <c r="GFX83" s="70"/>
      <c r="GFY83" s="70"/>
      <c r="GFZ83" s="71"/>
      <c r="GGB83" s="65"/>
      <c r="GGC83" s="69"/>
      <c r="GGD83" s="69"/>
      <c r="GGE83" s="70"/>
      <c r="GGF83" s="70"/>
      <c r="GGG83" s="70"/>
      <c r="GGH83" s="71"/>
      <c r="GGJ83" s="65"/>
      <c r="GGK83" s="69"/>
      <c r="GGL83" s="69"/>
      <c r="GGM83" s="70"/>
      <c r="GGN83" s="70"/>
      <c r="GGO83" s="70"/>
      <c r="GGP83" s="71"/>
      <c r="GGR83" s="65"/>
      <c r="GGS83" s="69"/>
      <c r="GGT83" s="69"/>
      <c r="GGU83" s="70"/>
      <c r="GGV83" s="70"/>
      <c r="GGW83" s="70"/>
      <c r="GGX83" s="71"/>
      <c r="GGZ83" s="65"/>
      <c r="GHA83" s="69"/>
      <c r="GHB83" s="69"/>
      <c r="GHC83" s="70"/>
      <c r="GHD83" s="70"/>
      <c r="GHE83" s="70"/>
      <c r="GHF83" s="71"/>
      <c r="GHH83" s="65"/>
      <c r="GHI83" s="69"/>
      <c r="GHJ83" s="69"/>
      <c r="GHK83" s="70"/>
      <c r="GHL83" s="70"/>
      <c r="GHM83" s="70"/>
      <c r="GHN83" s="71"/>
      <c r="GHP83" s="65"/>
      <c r="GHQ83" s="69"/>
      <c r="GHR83" s="69"/>
      <c r="GHS83" s="70"/>
      <c r="GHT83" s="70"/>
      <c r="GHU83" s="70"/>
      <c r="GHV83" s="71"/>
      <c r="GHX83" s="65"/>
      <c r="GHY83" s="69"/>
      <c r="GHZ83" s="69"/>
      <c r="GIA83" s="70"/>
      <c r="GIB83" s="70"/>
      <c r="GIC83" s="70"/>
      <c r="GID83" s="71"/>
      <c r="GIF83" s="65"/>
      <c r="GIG83" s="69"/>
      <c r="GIH83" s="69"/>
      <c r="GII83" s="70"/>
      <c r="GIJ83" s="70"/>
      <c r="GIK83" s="70"/>
      <c r="GIL83" s="71"/>
      <c r="GIN83" s="65"/>
      <c r="GIO83" s="69"/>
      <c r="GIP83" s="69"/>
      <c r="GIQ83" s="70"/>
      <c r="GIR83" s="70"/>
      <c r="GIS83" s="70"/>
      <c r="GIT83" s="71"/>
      <c r="GIV83" s="65"/>
      <c r="GIW83" s="69"/>
      <c r="GIX83" s="69"/>
      <c r="GIY83" s="70"/>
      <c r="GIZ83" s="70"/>
      <c r="GJA83" s="70"/>
      <c r="GJB83" s="71"/>
      <c r="GJD83" s="65"/>
      <c r="GJE83" s="69"/>
      <c r="GJF83" s="69"/>
      <c r="GJG83" s="70"/>
      <c r="GJH83" s="70"/>
      <c r="GJI83" s="70"/>
      <c r="GJJ83" s="71"/>
      <c r="GJL83" s="65"/>
      <c r="GJM83" s="69"/>
      <c r="GJN83" s="69"/>
      <c r="GJO83" s="70"/>
      <c r="GJP83" s="70"/>
      <c r="GJQ83" s="70"/>
      <c r="GJR83" s="71"/>
      <c r="GJT83" s="65"/>
      <c r="GJU83" s="69"/>
      <c r="GJV83" s="69"/>
      <c r="GJW83" s="70"/>
      <c r="GJX83" s="70"/>
      <c r="GJY83" s="70"/>
      <c r="GJZ83" s="71"/>
      <c r="GKB83" s="65"/>
      <c r="GKC83" s="69"/>
      <c r="GKD83" s="69"/>
      <c r="GKE83" s="70"/>
      <c r="GKF83" s="70"/>
      <c r="GKG83" s="70"/>
      <c r="GKH83" s="71"/>
      <c r="GKJ83" s="65"/>
      <c r="GKK83" s="69"/>
      <c r="GKL83" s="69"/>
      <c r="GKM83" s="70"/>
      <c r="GKN83" s="70"/>
      <c r="GKO83" s="70"/>
      <c r="GKP83" s="71"/>
      <c r="GKR83" s="65"/>
      <c r="GKS83" s="69"/>
      <c r="GKT83" s="69"/>
      <c r="GKU83" s="70"/>
      <c r="GKV83" s="70"/>
      <c r="GKW83" s="70"/>
      <c r="GKX83" s="71"/>
      <c r="GKZ83" s="65"/>
      <c r="GLA83" s="69"/>
      <c r="GLB83" s="69"/>
      <c r="GLC83" s="70"/>
      <c r="GLD83" s="70"/>
      <c r="GLE83" s="70"/>
      <c r="GLF83" s="71"/>
      <c r="GLH83" s="65"/>
      <c r="GLI83" s="69"/>
      <c r="GLJ83" s="69"/>
      <c r="GLK83" s="70"/>
      <c r="GLL83" s="70"/>
      <c r="GLM83" s="70"/>
      <c r="GLN83" s="71"/>
      <c r="GLP83" s="65"/>
      <c r="GLQ83" s="69"/>
      <c r="GLR83" s="69"/>
      <c r="GLS83" s="70"/>
      <c r="GLT83" s="70"/>
      <c r="GLU83" s="70"/>
      <c r="GLV83" s="71"/>
      <c r="GLX83" s="65"/>
      <c r="GLY83" s="69"/>
      <c r="GLZ83" s="69"/>
      <c r="GMA83" s="70"/>
      <c r="GMB83" s="70"/>
      <c r="GMC83" s="70"/>
      <c r="GMD83" s="71"/>
      <c r="GMF83" s="65"/>
      <c r="GMG83" s="69"/>
      <c r="GMH83" s="69"/>
      <c r="GMI83" s="70"/>
      <c r="GMJ83" s="70"/>
      <c r="GMK83" s="70"/>
      <c r="GML83" s="71"/>
      <c r="GMN83" s="65"/>
      <c r="GMO83" s="69"/>
      <c r="GMP83" s="69"/>
      <c r="GMQ83" s="70"/>
      <c r="GMR83" s="70"/>
      <c r="GMS83" s="70"/>
      <c r="GMT83" s="71"/>
      <c r="GMV83" s="65"/>
      <c r="GMW83" s="69"/>
      <c r="GMX83" s="69"/>
      <c r="GMY83" s="70"/>
      <c r="GMZ83" s="70"/>
      <c r="GNA83" s="70"/>
      <c r="GNB83" s="71"/>
      <c r="GND83" s="65"/>
      <c r="GNE83" s="69"/>
      <c r="GNF83" s="69"/>
      <c r="GNG83" s="70"/>
      <c r="GNH83" s="70"/>
      <c r="GNI83" s="70"/>
      <c r="GNJ83" s="71"/>
      <c r="GNL83" s="65"/>
      <c r="GNM83" s="69"/>
      <c r="GNN83" s="69"/>
      <c r="GNO83" s="70"/>
      <c r="GNP83" s="70"/>
      <c r="GNQ83" s="70"/>
      <c r="GNR83" s="71"/>
      <c r="GNT83" s="65"/>
      <c r="GNU83" s="69"/>
      <c r="GNV83" s="69"/>
      <c r="GNW83" s="70"/>
      <c r="GNX83" s="70"/>
      <c r="GNY83" s="70"/>
      <c r="GNZ83" s="71"/>
      <c r="GOB83" s="65"/>
      <c r="GOC83" s="69"/>
      <c r="GOD83" s="69"/>
      <c r="GOE83" s="70"/>
      <c r="GOF83" s="70"/>
      <c r="GOG83" s="70"/>
      <c r="GOH83" s="71"/>
      <c r="GOJ83" s="65"/>
      <c r="GOK83" s="69"/>
      <c r="GOL83" s="69"/>
      <c r="GOM83" s="70"/>
      <c r="GON83" s="70"/>
      <c r="GOO83" s="70"/>
      <c r="GOP83" s="71"/>
      <c r="GOR83" s="65"/>
      <c r="GOS83" s="69"/>
      <c r="GOT83" s="69"/>
      <c r="GOU83" s="70"/>
      <c r="GOV83" s="70"/>
      <c r="GOW83" s="70"/>
      <c r="GOX83" s="71"/>
      <c r="GOZ83" s="65"/>
      <c r="GPA83" s="69"/>
      <c r="GPB83" s="69"/>
      <c r="GPC83" s="70"/>
      <c r="GPD83" s="70"/>
      <c r="GPE83" s="70"/>
      <c r="GPF83" s="71"/>
      <c r="GPH83" s="65"/>
      <c r="GPI83" s="69"/>
      <c r="GPJ83" s="69"/>
      <c r="GPK83" s="70"/>
      <c r="GPL83" s="70"/>
      <c r="GPM83" s="70"/>
      <c r="GPN83" s="71"/>
      <c r="GPP83" s="65"/>
      <c r="GPQ83" s="69"/>
      <c r="GPR83" s="69"/>
      <c r="GPS83" s="70"/>
      <c r="GPT83" s="70"/>
      <c r="GPU83" s="70"/>
      <c r="GPV83" s="71"/>
      <c r="GPX83" s="65"/>
      <c r="GPY83" s="69"/>
      <c r="GPZ83" s="69"/>
      <c r="GQA83" s="70"/>
      <c r="GQB83" s="70"/>
      <c r="GQC83" s="70"/>
      <c r="GQD83" s="71"/>
      <c r="GQF83" s="65"/>
      <c r="GQG83" s="69"/>
      <c r="GQH83" s="69"/>
      <c r="GQI83" s="70"/>
      <c r="GQJ83" s="70"/>
      <c r="GQK83" s="70"/>
      <c r="GQL83" s="71"/>
      <c r="GQN83" s="65"/>
      <c r="GQO83" s="69"/>
      <c r="GQP83" s="69"/>
      <c r="GQQ83" s="70"/>
      <c r="GQR83" s="70"/>
      <c r="GQS83" s="70"/>
      <c r="GQT83" s="71"/>
      <c r="GQV83" s="65"/>
      <c r="GQW83" s="69"/>
      <c r="GQX83" s="69"/>
      <c r="GQY83" s="70"/>
      <c r="GQZ83" s="70"/>
      <c r="GRA83" s="70"/>
      <c r="GRB83" s="71"/>
      <c r="GRD83" s="65"/>
      <c r="GRE83" s="69"/>
      <c r="GRF83" s="69"/>
      <c r="GRG83" s="70"/>
      <c r="GRH83" s="70"/>
      <c r="GRI83" s="70"/>
      <c r="GRJ83" s="71"/>
      <c r="GRL83" s="65"/>
      <c r="GRM83" s="69"/>
      <c r="GRN83" s="69"/>
      <c r="GRO83" s="70"/>
      <c r="GRP83" s="70"/>
      <c r="GRQ83" s="70"/>
      <c r="GRR83" s="71"/>
      <c r="GRT83" s="65"/>
      <c r="GRU83" s="69"/>
      <c r="GRV83" s="69"/>
      <c r="GRW83" s="70"/>
      <c r="GRX83" s="70"/>
      <c r="GRY83" s="70"/>
      <c r="GRZ83" s="71"/>
      <c r="GSB83" s="65"/>
      <c r="GSC83" s="69"/>
      <c r="GSD83" s="69"/>
      <c r="GSE83" s="70"/>
      <c r="GSF83" s="70"/>
      <c r="GSG83" s="70"/>
      <c r="GSH83" s="71"/>
      <c r="GSJ83" s="65"/>
      <c r="GSK83" s="69"/>
      <c r="GSL83" s="69"/>
      <c r="GSM83" s="70"/>
      <c r="GSN83" s="70"/>
      <c r="GSO83" s="70"/>
      <c r="GSP83" s="71"/>
      <c r="GSR83" s="65"/>
      <c r="GSS83" s="69"/>
      <c r="GST83" s="69"/>
      <c r="GSU83" s="70"/>
      <c r="GSV83" s="70"/>
      <c r="GSW83" s="70"/>
      <c r="GSX83" s="71"/>
      <c r="GSZ83" s="65"/>
      <c r="GTA83" s="69"/>
      <c r="GTB83" s="69"/>
      <c r="GTC83" s="70"/>
      <c r="GTD83" s="70"/>
      <c r="GTE83" s="70"/>
      <c r="GTF83" s="71"/>
      <c r="GTH83" s="65"/>
      <c r="GTI83" s="69"/>
      <c r="GTJ83" s="69"/>
      <c r="GTK83" s="70"/>
      <c r="GTL83" s="70"/>
      <c r="GTM83" s="70"/>
      <c r="GTN83" s="71"/>
      <c r="GTP83" s="65"/>
      <c r="GTQ83" s="69"/>
      <c r="GTR83" s="69"/>
      <c r="GTS83" s="70"/>
      <c r="GTT83" s="70"/>
      <c r="GTU83" s="70"/>
      <c r="GTV83" s="71"/>
      <c r="GTX83" s="65"/>
      <c r="GTY83" s="69"/>
      <c r="GTZ83" s="69"/>
      <c r="GUA83" s="70"/>
      <c r="GUB83" s="70"/>
      <c r="GUC83" s="70"/>
      <c r="GUD83" s="71"/>
      <c r="GUF83" s="65"/>
      <c r="GUG83" s="69"/>
      <c r="GUH83" s="69"/>
      <c r="GUI83" s="70"/>
      <c r="GUJ83" s="70"/>
      <c r="GUK83" s="70"/>
      <c r="GUL83" s="71"/>
      <c r="GUN83" s="65"/>
      <c r="GUO83" s="69"/>
      <c r="GUP83" s="69"/>
      <c r="GUQ83" s="70"/>
      <c r="GUR83" s="70"/>
      <c r="GUS83" s="70"/>
      <c r="GUT83" s="71"/>
      <c r="GUV83" s="65"/>
      <c r="GUW83" s="69"/>
      <c r="GUX83" s="69"/>
      <c r="GUY83" s="70"/>
      <c r="GUZ83" s="70"/>
      <c r="GVA83" s="70"/>
      <c r="GVB83" s="71"/>
      <c r="GVD83" s="65"/>
      <c r="GVE83" s="69"/>
      <c r="GVF83" s="69"/>
      <c r="GVG83" s="70"/>
      <c r="GVH83" s="70"/>
      <c r="GVI83" s="70"/>
      <c r="GVJ83" s="71"/>
      <c r="GVL83" s="65"/>
      <c r="GVM83" s="69"/>
      <c r="GVN83" s="69"/>
      <c r="GVO83" s="70"/>
      <c r="GVP83" s="70"/>
      <c r="GVQ83" s="70"/>
      <c r="GVR83" s="71"/>
      <c r="GVT83" s="65"/>
      <c r="GVU83" s="69"/>
      <c r="GVV83" s="69"/>
      <c r="GVW83" s="70"/>
      <c r="GVX83" s="70"/>
      <c r="GVY83" s="70"/>
      <c r="GVZ83" s="71"/>
      <c r="GWB83" s="65"/>
      <c r="GWC83" s="69"/>
      <c r="GWD83" s="69"/>
      <c r="GWE83" s="70"/>
      <c r="GWF83" s="70"/>
      <c r="GWG83" s="70"/>
      <c r="GWH83" s="71"/>
      <c r="GWJ83" s="65"/>
      <c r="GWK83" s="69"/>
      <c r="GWL83" s="69"/>
      <c r="GWM83" s="70"/>
      <c r="GWN83" s="70"/>
      <c r="GWO83" s="70"/>
      <c r="GWP83" s="71"/>
      <c r="GWR83" s="65"/>
      <c r="GWS83" s="69"/>
      <c r="GWT83" s="69"/>
      <c r="GWU83" s="70"/>
      <c r="GWV83" s="70"/>
      <c r="GWW83" s="70"/>
      <c r="GWX83" s="71"/>
      <c r="GWZ83" s="65"/>
      <c r="GXA83" s="69"/>
      <c r="GXB83" s="69"/>
      <c r="GXC83" s="70"/>
      <c r="GXD83" s="70"/>
      <c r="GXE83" s="70"/>
      <c r="GXF83" s="71"/>
      <c r="GXH83" s="65"/>
      <c r="GXI83" s="69"/>
      <c r="GXJ83" s="69"/>
      <c r="GXK83" s="70"/>
      <c r="GXL83" s="70"/>
      <c r="GXM83" s="70"/>
      <c r="GXN83" s="71"/>
      <c r="GXP83" s="65"/>
      <c r="GXQ83" s="69"/>
      <c r="GXR83" s="69"/>
      <c r="GXS83" s="70"/>
      <c r="GXT83" s="70"/>
      <c r="GXU83" s="70"/>
      <c r="GXV83" s="71"/>
      <c r="GXX83" s="65"/>
      <c r="GXY83" s="69"/>
      <c r="GXZ83" s="69"/>
      <c r="GYA83" s="70"/>
      <c r="GYB83" s="70"/>
      <c r="GYC83" s="70"/>
      <c r="GYD83" s="71"/>
      <c r="GYF83" s="65"/>
      <c r="GYG83" s="69"/>
      <c r="GYH83" s="69"/>
      <c r="GYI83" s="70"/>
      <c r="GYJ83" s="70"/>
      <c r="GYK83" s="70"/>
      <c r="GYL83" s="71"/>
      <c r="GYN83" s="65"/>
      <c r="GYO83" s="69"/>
      <c r="GYP83" s="69"/>
      <c r="GYQ83" s="70"/>
      <c r="GYR83" s="70"/>
      <c r="GYS83" s="70"/>
      <c r="GYT83" s="71"/>
      <c r="GYV83" s="65"/>
      <c r="GYW83" s="69"/>
      <c r="GYX83" s="69"/>
      <c r="GYY83" s="70"/>
      <c r="GYZ83" s="70"/>
      <c r="GZA83" s="70"/>
      <c r="GZB83" s="71"/>
      <c r="GZD83" s="65"/>
      <c r="GZE83" s="69"/>
      <c r="GZF83" s="69"/>
      <c r="GZG83" s="70"/>
      <c r="GZH83" s="70"/>
      <c r="GZI83" s="70"/>
      <c r="GZJ83" s="71"/>
      <c r="GZL83" s="65"/>
      <c r="GZM83" s="69"/>
      <c r="GZN83" s="69"/>
      <c r="GZO83" s="70"/>
      <c r="GZP83" s="70"/>
      <c r="GZQ83" s="70"/>
      <c r="GZR83" s="71"/>
      <c r="GZT83" s="65"/>
      <c r="GZU83" s="69"/>
      <c r="GZV83" s="69"/>
      <c r="GZW83" s="70"/>
      <c r="GZX83" s="70"/>
      <c r="GZY83" s="70"/>
      <c r="GZZ83" s="71"/>
      <c r="HAB83" s="65"/>
      <c r="HAC83" s="69"/>
      <c r="HAD83" s="69"/>
      <c r="HAE83" s="70"/>
      <c r="HAF83" s="70"/>
      <c r="HAG83" s="70"/>
      <c r="HAH83" s="71"/>
      <c r="HAJ83" s="65"/>
      <c r="HAK83" s="69"/>
      <c r="HAL83" s="69"/>
      <c r="HAM83" s="70"/>
      <c r="HAN83" s="70"/>
      <c r="HAO83" s="70"/>
      <c r="HAP83" s="71"/>
      <c r="HAR83" s="65"/>
      <c r="HAS83" s="69"/>
      <c r="HAT83" s="69"/>
      <c r="HAU83" s="70"/>
      <c r="HAV83" s="70"/>
      <c r="HAW83" s="70"/>
      <c r="HAX83" s="71"/>
      <c r="HAZ83" s="65"/>
      <c r="HBA83" s="69"/>
      <c r="HBB83" s="69"/>
      <c r="HBC83" s="70"/>
      <c r="HBD83" s="70"/>
      <c r="HBE83" s="70"/>
      <c r="HBF83" s="71"/>
      <c r="HBH83" s="65"/>
      <c r="HBI83" s="69"/>
      <c r="HBJ83" s="69"/>
      <c r="HBK83" s="70"/>
      <c r="HBL83" s="70"/>
      <c r="HBM83" s="70"/>
      <c r="HBN83" s="71"/>
      <c r="HBP83" s="65"/>
      <c r="HBQ83" s="69"/>
      <c r="HBR83" s="69"/>
      <c r="HBS83" s="70"/>
      <c r="HBT83" s="70"/>
      <c r="HBU83" s="70"/>
      <c r="HBV83" s="71"/>
      <c r="HBX83" s="65"/>
      <c r="HBY83" s="69"/>
      <c r="HBZ83" s="69"/>
      <c r="HCA83" s="70"/>
      <c r="HCB83" s="70"/>
      <c r="HCC83" s="70"/>
      <c r="HCD83" s="71"/>
      <c r="HCF83" s="65"/>
      <c r="HCG83" s="69"/>
      <c r="HCH83" s="69"/>
      <c r="HCI83" s="70"/>
      <c r="HCJ83" s="70"/>
      <c r="HCK83" s="70"/>
      <c r="HCL83" s="71"/>
      <c r="HCN83" s="65"/>
      <c r="HCO83" s="69"/>
      <c r="HCP83" s="69"/>
      <c r="HCQ83" s="70"/>
      <c r="HCR83" s="70"/>
      <c r="HCS83" s="70"/>
      <c r="HCT83" s="71"/>
      <c r="HCV83" s="65"/>
      <c r="HCW83" s="69"/>
      <c r="HCX83" s="69"/>
      <c r="HCY83" s="70"/>
      <c r="HCZ83" s="70"/>
      <c r="HDA83" s="70"/>
      <c r="HDB83" s="71"/>
      <c r="HDD83" s="65"/>
      <c r="HDE83" s="69"/>
      <c r="HDF83" s="69"/>
      <c r="HDG83" s="70"/>
      <c r="HDH83" s="70"/>
      <c r="HDI83" s="70"/>
      <c r="HDJ83" s="71"/>
      <c r="HDL83" s="65"/>
      <c r="HDM83" s="69"/>
      <c r="HDN83" s="69"/>
      <c r="HDO83" s="70"/>
      <c r="HDP83" s="70"/>
      <c r="HDQ83" s="70"/>
      <c r="HDR83" s="71"/>
      <c r="HDT83" s="65"/>
      <c r="HDU83" s="69"/>
      <c r="HDV83" s="69"/>
      <c r="HDW83" s="70"/>
      <c r="HDX83" s="70"/>
      <c r="HDY83" s="70"/>
      <c r="HDZ83" s="71"/>
      <c r="HEB83" s="65"/>
      <c r="HEC83" s="69"/>
      <c r="HED83" s="69"/>
      <c r="HEE83" s="70"/>
      <c r="HEF83" s="70"/>
      <c r="HEG83" s="70"/>
      <c r="HEH83" s="71"/>
      <c r="HEJ83" s="65"/>
      <c r="HEK83" s="69"/>
      <c r="HEL83" s="69"/>
      <c r="HEM83" s="70"/>
      <c r="HEN83" s="70"/>
      <c r="HEO83" s="70"/>
      <c r="HEP83" s="71"/>
      <c r="HER83" s="65"/>
      <c r="HES83" s="69"/>
      <c r="HET83" s="69"/>
      <c r="HEU83" s="70"/>
      <c r="HEV83" s="70"/>
      <c r="HEW83" s="70"/>
      <c r="HEX83" s="71"/>
      <c r="HEZ83" s="65"/>
      <c r="HFA83" s="69"/>
      <c r="HFB83" s="69"/>
      <c r="HFC83" s="70"/>
      <c r="HFD83" s="70"/>
      <c r="HFE83" s="70"/>
      <c r="HFF83" s="71"/>
      <c r="HFH83" s="65"/>
      <c r="HFI83" s="69"/>
      <c r="HFJ83" s="69"/>
      <c r="HFK83" s="70"/>
      <c r="HFL83" s="70"/>
      <c r="HFM83" s="70"/>
      <c r="HFN83" s="71"/>
      <c r="HFP83" s="65"/>
      <c r="HFQ83" s="69"/>
      <c r="HFR83" s="69"/>
      <c r="HFS83" s="70"/>
      <c r="HFT83" s="70"/>
      <c r="HFU83" s="70"/>
      <c r="HFV83" s="71"/>
      <c r="HFX83" s="65"/>
      <c r="HFY83" s="69"/>
      <c r="HFZ83" s="69"/>
      <c r="HGA83" s="70"/>
      <c r="HGB83" s="70"/>
      <c r="HGC83" s="70"/>
      <c r="HGD83" s="71"/>
      <c r="HGF83" s="65"/>
      <c r="HGG83" s="69"/>
      <c r="HGH83" s="69"/>
      <c r="HGI83" s="70"/>
      <c r="HGJ83" s="70"/>
      <c r="HGK83" s="70"/>
      <c r="HGL83" s="71"/>
      <c r="HGN83" s="65"/>
      <c r="HGO83" s="69"/>
      <c r="HGP83" s="69"/>
      <c r="HGQ83" s="70"/>
      <c r="HGR83" s="70"/>
      <c r="HGS83" s="70"/>
      <c r="HGT83" s="71"/>
      <c r="HGV83" s="65"/>
      <c r="HGW83" s="69"/>
      <c r="HGX83" s="69"/>
      <c r="HGY83" s="70"/>
      <c r="HGZ83" s="70"/>
      <c r="HHA83" s="70"/>
      <c r="HHB83" s="71"/>
      <c r="HHD83" s="65"/>
      <c r="HHE83" s="69"/>
      <c r="HHF83" s="69"/>
      <c r="HHG83" s="70"/>
      <c r="HHH83" s="70"/>
      <c r="HHI83" s="70"/>
      <c r="HHJ83" s="71"/>
      <c r="HHL83" s="65"/>
      <c r="HHM83" s="69"/>
      <c r="HHN83" s="69"/>
      <c r="HHO83" s="70"/>
      <c r="HHP83" s="70"/>
      <c r="HHQ83" s="70"/>
      <c r="HHR83" s="71"/>
      <c r="HHT83" s="65"/>
      <c r="HHU83" s="69"/>
      <c r="HHV83" s="69"/>
      <c r="HHW83" s="70"/>
      <c r="HHX83" s="70"/>
      <c r="HHY83" s="70"/>
      <c r="HHZ83" s="71"/>
      <c r="HIB83" s="65"/>
      <c r="HIC83" s="69"/>
      <c r="HID83" s="69"/>
      <c r="HIE83" s="70"/>
      <c r="HIF83" s="70"/>
      <c r="HIG83" s="70"/>
      <c r="HIH83" s="71"/>
      <c r="HIJ83" s="65"/>
      <c r="HIK83" s="69"/>
      <c r="HIL83" s="69"/>
      <c r="HIM83" s="70"/>
      <c r="HIN83" s="70"/>
      <c r="HIO83" s="70"/>
      <c r="HIP83" s="71"/>
      <c r="HIR83" s="65"/>
      <c r="HIS83" s="69"/>
      <c r="HIT83" s="69"/>
      <c r="HIU83" s="70"/>
      <c r="HIV83" s="70"/>
      <c r="HIW83" s="70"/>
      <c r="HIX83" s="71"/>
      <c r="HIZ83" s="65"/>
      <c r="HJA83" s="69"/>
      <c r="HJB83" s="69"/>
      <c r="HJC83" s="70"/>
      <c r="HJD83" s="70"/>
      <c r="HJE83" s="70"/>
      <c r="HJF83" s="71"/>
      <c r="HJH83" s="65"/>
      <c r="HJI83" s="69"/>
      <c r="HJJ83" s="69"/>
      <c r="HJK83" s="70"/>
      <c r="HJL83" s="70"/>
      <c r="HJM83" s="70"/>
      <c r="HJN83" s="71"/>
      <c r="HJP83" s="65"/>
      <c r="HJQ83" s="69"/>
      <c r="HJR83" s="69"/>
      <c r="HJS83" s="70"/>
      <c r="HJT83" s="70"/>
      <c r="HJU83" s="70"/>
      <c r="HJV83" s="71"/>
      <c r="HJX83" s="65"/>
      <c r="HJY83" s="69"/>
      <c r="HJZ83" s="69"/>
      <c r="HKA83" s="70"/>
      <c r="HKB83" s="70"/>
      <c r="HKC83" s="70"/>
      <c r="HKD83" s="71"/>
      <c r="HKF83" s="65"/>
      <c r="HKG83" s="69"/>
      <c r="HKH83" s="69"/>
      <c r="HKI83" s="70"/>
      <c r="HKJ83" s="70"/>
      <c r="HKK83" s="70"/>
      <c r="HKL83" s="71"/>
      <c r="HKN83" s="65"/>
      <c r="HKO83" s="69"/>
      <c r="HKP83" s="69"/>
      <c r="HKQ83" s="70"/>
      <c r="HKR83" s="70"/>
      <c r="HKS83" s="70"/>
      <c r="HKT83" s="71"/>
      <c r="HKV83" s="65"/>
      <c r="HKW83" s="69"/>
      <c r="HKX83" s="69"/>
      <c r="HKY83" s="70"/>
      <c r="HKZ83" s="70"/>
      <c r="HLA83" s="70"/>
      <c r="HLB83" s="71"/>
      <c r="HLD83" s="65"/>
      <c r="HLE83" s="69"/>
      <c r="HLF83" s="69"/>
      <c r="HLG83" s="70"/>
      <c r="HLH83" s="70"/>
      <c r="HLI83" s="70"/>
      <c r="HLJ83" s="71"/>
      <c r="HLL83" s="65"/>
      <c r="HLM83" s="69"/>
      <c r="HLN83" s="69"/>
      <c r="HLO83" s="70"/>
      <c r="HLP83" s="70"/>
      <c r="HLQ83" s="70"/>
      <c r="HLR83" s="71"/>
      <c r="HLT83" s="65"/>
      <c r="HLU83" s="69"/>
      <c r="HLV83" s="69"/>
      <c r="HLW83" s="70"/>
      <c r="HLX83" s="70"/>
      <c r="HLY83" s="70"/>
      <c r="HLZ83" s="71"/>
      <c r="HMB83" s="65"/>
      <c r="HMC83" s="69"/>
      <c r="HMD83" s="69"/>
      <c r="HME83" s="70"/>
      <c r="HMF83" s="70"/>
      <c r="HMG83" s="70"/>
      <c r="HMH83" s="71"/>
      <c r="HMJ83" s="65"/>
      <c r="HMK83" s="69"/>
      <c r="HML83" s="69"/>
      <c r="HMM83" s="70"/>
      <c r="HMN83" s="70"/>
      <c r="HMO83" s="70"/>
      <c r="HMP83" s="71"/>
      <c r="HMR83" s="65"/>
      <c r="HMS83" s="69"/>
      <c r="HMT83" s="69"/>
      <c r="HMU83" s="70"/>
      <c r="HMV83" s="70"/>
      <c r="HMW83" s="70"/>
      <c r="HMX83" s="71"/>
      <c r="HMZ83" s="65"/>
      <c r="HNA83" s="69"/>
      <c r="HNB83" s="69"/>
      <c r="HNC83" s="70"/>
      <c r="HND83" s="70"/>
      <c r="HNE83" s="70"/>
      <c r="HNF83" s="71"/>
      <c r="HNH83" s="65"/>
      <c r="HNI83" s="69"/>
      <c r="HNJ83" s="69"/>
      <c r="HNK83" s="70"/>
      <c r="HNL83" s="70"/>
      <c r="HNM83" s="70"/>
      <c r="HNN83" s="71"/>
      <c r="HNP83" s="65"/>
      <c r="HNQ83" s="69"/>
      <c r="HNR83" s="69"/>
      <c r="HNS83" s="70"/>
      <c r="HNT83" s="70"/>
      <c r="HNU83" s="70"/>
      <c r="HNV83" s="71"/>
      <c r="HNX83" s="65"/>
      <c r="HNY83" s="69"/>
      <c r="HNZ83" s="69"/>
      <c r="HOA83" s="70"/>
      <c r="HOB83" s="70"/>
      <c r="HOC83" s="70"/>
      <c r="HOD83" s="71"/>
      <c r="HOF83" s="65"/>
      <c r="HOG83" s="69"/>
      <c r="HOH83" s="69"/>
      <c r="HOI83" s="70"/>
      <c r="HOJ83" s="70"/>
      <c r="HOK83" s="70"/>
      <c r="HOL83" s="71"/>
      <c r="HON83" s="65"/>
      <c r="HOO83" s="69"/>
      <c r="HOP83" s="69"/>
      <c r="HOQ83" s="70"/>
      <c r="HOR83" s="70"/>
      <c r="HOS83" s="70"/>
      <c r="HOT83" s="71"/>
      <c r="HOV83" s="65"/>
      <c r="HOW83" s="69"/>
      <c r="HOX83" s="69"/>
      <c r="HOY83" s="70"/>
      <c r="HOZ83" s="70"/>
      <c r="HPA83" s="70"/>
      <c r="HPB83" s="71"/>
      <c r="HPD83" s="65"/>
      <c r="HPE83" s="69"/>
      <c r="HPF83" s="69"/>
      <c r="HPG83" s="70"/>
      <c r="HPH83" s="70"/>
      <c r="HPI83" s="70"/>
      <c r="HPJ83" s="71"/>
      <c r="HPL83" s="65"/>
      <c r="HPM83" s="69"/>
      <c r="HPN83" s="69"/>
      <c r="HPO83" s="70"/>
      <c r="HPP83" s="70"/>
      <c r="HPQ83" s="70"/>
      <c r="HPR83" s="71"/>
      <c r="HPT83" s="65"/>
      <c r="HPU83" s="69"/>
      <c r="HPV83" s="69"/>
      <c r="HPW83" s="70"/>
      <c r="HPX83" s="70"/>
      <c r="HPY83" s="70"/>
      <c r="HPZ83" s="71"/>
      <c r="HQB83" s="65"/>
      <c r="HQC83" s="69"/>
      <c r="HQD83" s="69"/>
      <c r="HQE83" s="70"/>
      <c r="HQF83" s="70"/>
      <c r="HQG83" s="70"/>
      <c r="HQH83" s="71"/>
      <c r="HQJ83" s="65"/>
      <c r="HQK83" s="69"/>
      <c r="HQL83" s="69"/>
      <c r="HQM83" s="70"/>
      <c r="HQN83" s="70"/>
      <c r="HQO83" s="70"/>
      <c r="HQP83" s="71"/>
      <c r="HQR83" s="65"/>
      <c r="HQS83" s="69"/>
      <c r="HQT83" s="69"/>
      <c r="HQU83" s="70"/>
      <c r="HQV83" s="70"/>
      <c r="HQW83" s="70"/>
      <c r="HQX83" s="71"/>
      <c r="HQZ83" s="65"/>
      <c r="HRA83" s="69"/>
      <c r="HRB83" s="69"/>
      <c r="HRC83" s="70"/>
      <c r="HRD83" s="70"/>
      <c r="HRE83" s="70"/>
      <c r="HRF83" s="71"/>
      <c r="HRH83" s="65"/>
      <c r="HRI83" s="69"/>
      <c r="HRJ83" s="69"/>
      <c r="HRK83" s="70"/>
      <c r="HRL83" s="70"/>
      <c r="HRM83" s="70"/>
      <c r="HRN83" s="71"/>
      <c r="HRP83" s="65"/>
      <c r="HRQ83" s="69"/>
      <c r="HRR83" s="69"/>
      <c r="HRS83" s="70"/>
      <c r="HRT83" s="70"/>
      <c r="HRU83" s="70"/>
      <c r="HRV83" s="71"/>
      <c r="HRX83" s="65"/>
      <c r="HRY83" s="69"/>
      <c r="HRZ83" s="69"/>
      <c r="HSA83" s="70"/>
      <c r="HSB83" s="70"/>
      <c r="HSC83" s="70"/>
      <c r="HSD83" s="71"/>
      <c r="HSF83" s="65"/>
      <c r="HSG83" s="69"/>
      <c r="HSH83" s="69"/>
      <c r="HSI83" s="70"/>
      <c r="HSJ83" s="70"/>
      <c r="HSK83" s="70"/>
      <c r="HSL83" s="71"/>
      <c r="HSN83" s="65"/>
      <c r="HSO83" s="69"/>
      <c r="HSP83" s="69"/>
      <c r="HSQ83" s="70"/>
      <c r="HSR83" s="70"/>
      <c r="HSS83" s="70"/>
      <c r="HST83" s="71"/>
      <c r="HSV83" s="65"/>
      <c r="HSW83" s="69"/>
      <c r="HSX83" s="69"/>
      <c r="HSY83" s="70"/>
      <c r="HSZ83" s="70"/>
      <c r="HTA83" s="70"/>
      <c r="HTB83" s="71"/>
      <c r="HTD83" s="65"/>
      <c r="HTE83" s="69"/>
      <c r="HTF83" s="69"/>
      <c r="HTG83" s="70"/>
      <c r="HTH83" s="70"/>
      <c r="HTI83" s="70"/>
      <c r="HTJ83" s="71"/>
      <c r="HTL83" s="65"/>
      <c r="HTM83" s="69"/>
      <c r="HTN83" s="69"/>
      <c r="HTO83" s="70"/>
      <c r="HTP83" s="70"/>
      <c r="HTQ83" s="70"/>
      <c r="HTR83" s="71"/>
      <c r="HTT83" s="65"/>
      <c r="HTU83" s="69"/>
      <c r="HTV83" s="69"/>
      <c r="HTW83" s="70"/>
      <c r="HTX83" s="70"/>
      <c r="HTY83" s="70"/>
      <c r="HTZ83" s="71"/>
      <c r="HUB83" s="65"/>
      <c r="HUC83" s="69"/>
      <c r="HUD83" s="69"/>
      <c r="HUE83" s="70"/>
      <c r="HUF83" s="70"/>
      <c r="HUG83" s="70"/>
      <c r="HUH83" s="71"/>
      <c r="HUJ83" s="65"/>
      <c r="HUK83" s="69"/>
      <c r="HUL83" s="69"/>
      <c r="HUM83" s="70"/>
      <c r="HUN83" s="70"/>
      <c r="HUO83" s="70"/>
      <c r="HUP83" s="71"/>
      <c r="HUR83" s="65"/>
      <c r="HUS83" s="69"/>
      <c r="HUT83" s="69"/>
      <c r="HUU83" s="70"/>
      <c r="HUV83" s="70"/>
      <c r="HUW83" s="70"/>
      <c r="HUX83" s="71"/>
      <c r="HUZ83" s="65"/>
      <c r="HVA83" s="69"/>
      <c r="HVB83" s="69"/>
      <c r="HVC83" s="70"/>
      <c r="HVD83" s="70"/>
      <c r="HVE83" s="70"/>
      <c r="HVF83" s="71"/>
      <c r="HVH83" s="65"/>
      <c r="HVI83" s="69"/>
      <c r="HVJ83" s="69"/>
      <c r="HVK83" s="70"/>
      <c r="HVL83" s="70"/>
      <c r="HVM83" s="70"/>
      <c r="HVN83" s="71"/>
      <c r="HVP83" s="65"/>
      <c r="HVQ83" s="69"/>
      <c r="HVR83" s="69"/>
      <c r="HVS83" s="70"/>
      <c r="HVT83" s="70"/>
      <c r="HVU83" s="70"/>
      <c r="HVV83" s="71"/>
      <c r="HVX83" s="65"/>
      <c r="HVY83" s="69"/>
      <c r="HVZ83" s="69"/>
      <c r="HWA83" s="70"/>
      <c r="HWB83" s="70"/>
      <c r="HWC83" s="70"/>
      <c r="HWD83" s="71"/>
      <c r="HWF83" s="65"/>
      <c r="HWG83" s="69"/>
      <c r="HWH83" s="69"/>
      <c r="HWI83" s="70"/>
      <c r="HWJ83" s="70"/>
      <c r="HWK83" s="70"/>
      <c r="HWL83" s="71"/>
      <c r="HWN83" s="65"/>
      <c r="HWO83" s="69"/>
      <c r="HWP83" s="69"/>
      <c r="HWQ83" s="70"/>
      <c r="HWR83" s="70"/>
      <c r="HWS83" s="70"/>
      <c r="HWT83" s="71"/>
      <c r="HWV83" s="65"/>
      <c r="HWW83" s="69"/>
      <c r="HWX83" s="69"/>
      <c r="HWY83" s="70"/>
      <c r="HWZ83" s="70"/>
      <c r="HXA83" s="70"/>
      <c r="HXB83" s="71"/>
      <c r="HXD83" s="65"/>
      <c r="HXE83" s="69"/>
      <c r="HXF83" s="69"/>
      <c r="HXG83" s="70"/>
      <c r="HXH83" s="70"/>
      <c r="HXI83" s="70"/>
      <c r="HXJ83" s="71"/>
      <c r="HXL83" s="65"/>
      <c r="HXM83" s="69"/>
      <c r="HXN83" s="69"/>
      <c r="HXO83" s="70"/>
      <c r="HXP83" s="70"/>
      <c r="HXQ83" s="70"/>
      <c r="HXR83" s="71"/>
      <c r="HXT83" s="65"/>
      <c r="HXU83" s="69"/>
      <c r="HXV83" s="69"/>
      <c r="HXW83" s="70"/>
      <c r="HXX83" s="70"/>
      <c r="HXY83" s="70"/>
      <c r="HXZ83" s="71"/>
      <c r="HYB83" s="65"/>
      <c r="HYC83" s="69"/>
      <c r="HYD83" s="69"/>
      <c r="HYE83" s="70"/>
      <c r="HYF83" s="70"/>
      <c r="HYG83" s="70"/>
      <c r="HYH83" s="71"/>
      <c r="HYJ83" s="65"/>
      <c r="HYK83" s="69"/>
      <c r="HYL83" s="69"/>
      <c r="HYM83" s="70"/>
      <c r="HYN83" s="70"/>
      <c r="HYO83" s="70"/>
      <c r="HYP83" s="71"/>
      <c r="HYR83" s="65"/>
      <c r="HYS83" s="69"/>
      <c r="HYT83" s="69"/>
      <c r="HYU83" s="70"/>
      <c r="HYV83" s="70"/>
      <c r="HYW83" s="70"/>
      <c r="HYX83" s="71"/>
      <c r="HYZ83" s="65"/>
      <c r="HZA83" s="69"/>
      <c r="HZB83" s="69"/>
      <c r="HZC83" s="70"/>
      <c r="HZD83" s="70"/>
      <c r="HZE83" s="70"/>
      <c r="HZF83" s="71"/>
      <c r="HZH83" s="65"/>
      <c r="HZI83" s="69"/>
      <c r="HZJ83" s="69"/>
      <c r="HZK83" s="70"/>
      <c r="HZL83" s="70"/>
      <c r="HZM83" s="70"/>
      <c r="HZN83" s="71"/>
      <c r="HZP83" s="65"/>
      <c r="HZQ83" s="69"/>
      <c r="HZR83" s="69"/>
      <c r="HZS83" s="70"/>
      <c r="HZT83" s="70"/>
      <c r="HZU83" s="70"/>
      <c r="HZV83" s="71"/>
      <c r="HZX83" s="65"/>
      <c r="HZY83" s="69"/>
      <c r="HZZ83" s="69"/>
      <c r="IAA83" s="70"/>
      <c r="IAB83" s="70"/>
      <c r="IAC83" s="70"/>
      <c r="IAD83" s="71"/>
      <c r="IAF83" s="65"/>
      <c r="IAG83" s="69"/>
      <c r="IAH83" s="69"/>
      <c r="IAI83" s="70"/>
      <c r="IAJ83" s="70"/>
      <c r="IAK83" s="70"/>
      <c r="IAL83" s="71"/>
      <c r="IAN83" s="65"/>
      <c r="IAO83" s="69"/>
      <c r="IAP83" s="69"/>
      <c r="IAQ83" s="70"/>
      <c r="IAR83" s="70"/>
      <c r="IAS83" s="70"/>
      <c r="IAT83" s="71"/>
      <c r="IAV83" s="65"/>
      <c r="IAW83" s="69"/>
      <c r="IAX83" s="69"/>
      <c r="IAY83" s="70"/>
      <c r="IAZ83" s="70"/>
      <c r="IBA83" s="70"/>
      <c r="IBB83" s="71"/>
      <c r="IBD83" s="65"/>
      <c r="IBE83" s="69"/>
      <c r="IBF83" s="69"/>
      <c r="IBG83" s="70"/>
      <c r="IBH83" s="70"/>
      <c r="IBI83" s="70"/>
      <c r="IBJ83" s="71"/>
      <c r="IBL83" s="65"/>
      <c r="IBM83" s="69"/>
      <c r="IBN83" s="69"/>
      <c r="IBO83" s="70"/>
      <c r="IBP83" s="70"/>
      <c r="IBQ83" s="70"/>
      <c r="IBR83" s="71"/>
      <c r="IBT83" s="65"/>
      <c r="IBU83" s="69"/>
      <c r="IBV83" s="69"/>
      <c r="IBW83" s="70"/>
      <c r="IBX83" s="70"/>
      <c r="IBY83" s="70"/>
      <c r="IBZ83" s="71"/>
      <c r="ICB83" s="65"/>
      <c r="ICC83" s="69"/>
      <c r="ICD83" s="69"/>
      <c r="ICE83" s="70"/>
      <c r="ICF83" s="70"/>
      <c r="ICG83" s="70"/>
      <c r="ICH83" s="71"/>
      <c r="ICJ83" s="65"/>
      <c r="ICK83" s="69"/>
      <c r="ICL83" s="69"/>
      <c r="ICM83" s="70"/>
      <c r="ICN83" s="70"/>
      <c r="ICO83" s="70"/>
      <c r="ICP83" s="71"/>
      <c r="ICR83" s="65"/>
      <c r="ICS83" s="69"/>
      <c r="ICT83" s="69"/>
      <c r="ICU83" s="70"/>
      <c r="ICV83" s="70"/>
      <c r="ICW83" s="70"/>
      <c r="ICX83" s="71"/>
      <c r="ICZ83" s="65"/>
      <c r="IDA83" s="69"/>
      <c r="IDB83" s="69"/>
      <c r="IDC83" s="70"/>
      <c r="IDD83" s="70"/>
      <c r="IDE83" s="70"/>
      <c r="IDF83" s="71"/>
      <c r="IDH83" s="65"/>
      <c r="IDI83" s="69"/>
      <c r="IDJ83" s="69"/>
      <c r="IDK83" s="70"/>
      <c r="IDL83" s="70"/>
      <c r="IDM83" s="70"/>
      <c r="IDN83" s="71"/>
      <c r="IDP83" s="65"/>
      <c r="IDQ83" s="69"/>
      <c r="IDR83" s="69"/>
      <c r="IDS83" s="70"/>
      <c r="IDT83" s="70"/>
      <c r="IDU83" s="70"/>
      <c r="IDV83" s="71"/>
      <c r="IDX83" s="65"/>
      <c r="IDY83" s="69"/>
      <c r="IDZ83" s="69"/>
      <c r="IEA83" s="70"/>
      <c r="IEB83" s="70"/>
      <c r="IEC83" s="70"/>
      <c r="IED83" s="71"/>
      <c r="IEF83" s="65"/>
      <c r="IEG83" s="69"/>
      <c r="IEH83" s="69"/>
      <c r="IEI83" s="70"/>
      <c r="IEJ83" s="70"/>
      <c r="IEK83" s="70"/>
      <c r="IEL83" s="71"/>
      <c r="IEN83" s="65"/>
      <c r="IEO83" s="69"/>
      <c r="IEP83" s="69"/>
      <c r="IEQ83" s="70"/>
      <c r="IER83" s="70"/>
      <c r="IES83" s="70"/>
      <c r="IET83" s="71"/>
      <c r="IEV83" s="65"/>
      <c r="IEW83" s="69"/>
      <c r="IEX83" s="69"/>
      <c r="IEY83" s="70"/>
      <c r="IEZ83" s="70"/>
      <c r="IFA83" s="70"/>
      <c r="IFB83" s="71"/>
      <c r="IFD83" s="65"/>
      <c r="IFE83" s="69"/>
      <c r="IFF83" s="69"/>
      <c r="IFG83" s="70"/>
      <c r="IFH83" s="70"/>
      <c r="IFI83" s="70"/>
      <c r="IFJ83" s="71"/>
      <c r="IFL83" s="65"/>
      <c r="IFM83" s="69"/>
      <c r="IFN83" s="69"/>
      <c r="IFO83" s="70"/>
      <c r="IFP83" s="70"/>
      <c r="IFQ83" s="70"/>
      <c r="IFR83" s="71"/>
      <c r="IFT83" s="65"/>
      <c r="IFU83" s="69"/>
      <c r="IFV83" s="69"/>
      <c r="IFW83" s="70"/>
      <c r="IFX83" s="70"/>
      <c r="IFY83" s="70"/>
      <c r="IFZ83" s="71"/>
      <c r="IGB83" s="65"/>
      <c r="IGC83" s="69"/>
      <c r="IGD83" s="69"/>
      <c r="IGE83" s="70"/>
      <c r="IGF83" s="70"/>
      <c r="IGG83" s="70"/>
      <c r="IGH83" s="71"/>
      <c r="IGJ83" s="65"/>
      <c r="IGK83" s="69"/>
      <c r="IGL83" s="69"/>
      <c r="IGM83" s="70"/>
      <c r="IGN83" s="70"/>
      <c r="IGO83" s="70"/>
      <c r="IGP83" s="71"/>
      <c r="IGR83" s="65"/>
      <c r="IGS83" s="69"/>
      <c r="IGT83" s="69"/>
      <c r="IGU83" s="70"/>
      <c r="IGV83" s="70"/>
      <c r="IGW83" s="70"/>
      <c r="IGX83" s="71"/>
      <c r="IGZ83" s="65"/>
      <c r="IHA83" s="69"/>
      <c r="IHB83" s="69"/>
      <c r="IHC83" s="70"/>
      <c r="IHD83" s="70"/>
      <c r="IHE83" s="70"/>
      <c r="IHF83" s="71"/>
      <c r="IHH83" s="65"/>
      <c r="IHI83" s="69"/>
      <c r="IHJ83" s="69"/>
      <c r="IHK83" s="70"/>
      <c r="IHL83" s="70"/>
      <c r="IHM83" s="70"/>
      <c r="IHN83" s="71"/>
      <c r="IHP83" s="65"/>
      <c r="IHQ83" s="69"/>
      <c r="IHR83" s="69"/>
      <c r="IHS83" s="70"/>
      <c r="IHT83" s="70"/>
      <c r="IHU83" s="70"/>
      <c r="IHV83" s="71"/>
      <c r="IHX83" s="65"/>
      <c r="IHY83" s="69"/>
      <c r="IHZ83" s="69"/>
      <c r="IIA83" s="70"/>
      <c r="IIB83" s="70"/>
      <c r="IIC83" s="70"/>
      <c r="IID83" s="71"/>
      <c r="IIF83" s="65"/>
      <c r="IIG83" s="69"/>
      <c r="IIH83" s="69"/>
      <c r="III83" s="70"/>
      <c r="IIJ83" s="70"/>
      <c r="IIK83" s="70"/>
      <c r="IIL83" s="71"/>
      <c r="IIN83" s="65"/>
      <c r="IIO83" s="69"/>
      <c r="IIP83" s="69"/>
      <c r="IIQ83" s="70"/>
      <c r="IIR83" s="70"/>
      <c r="IIS83" s="70"/>
      <c r="IIT83" s="71"/>
      <c r="IIV83" s="65"/>
      <c r="IIW83" s="69"/>
      <c r="IIX83" s="69"/>
      <c r="IIY83" s="70"/>
      <c r="IIZ83" s="70"/>
      <c r="IJA83" s="70"/>
      <c r="IJB83" s="71"/>
      <c r="IJD83" s="65"/>
      <c r="IJE83" s="69"/>
      <c r="IJF83" s="69"/>
      <c r="IJG83" s="70"/>
      <c r="IJH83" s="70"/>
      <c r="IJI83" s="70"/>
      <c r="IJJ83" s="71"/>
      <c r="IJL83" s="65"/>
      <c r="IJM83" s="69"/>
      <c r="IJN83" s="69"/>
      <c r="IJO83" s="70"/>
      <c r="IJP83" s="70"/>
      <c r="IJQ83" s="70"/>
      <c r="IJR83" s="71"/>
      <c r="IJT83" s="65"/>
      <c r="IJU83" s="69"/>
      <c r="IJV83" s="69"/>
      <c r="IJW83" s="70"/>
      <c r="IJX83" s="70"/>
      <c r="IJY83" s="70"/>
      <c r="IJZ83" s="71"/>
      <c r="IKB83" s="65"/>
      <c r="IKC83" s="69"/>
      <c r="IKD83" s="69"/>
      <c r="IKE83" s="70"/>
      <c r="IKF83" s="70"/>
      <c r="IKG83" s="70"/>
      <c r="IKH83" s="71"/>
      <c r="IKJ83" s="65"/>
      <c r="IKK83" s="69"/>
      <c r="IKL83" s="69"/>
      <c r="IKM83" s="70"/>
      <c r="IKN83" s="70"/>
      <c r="IKO83" s="70"/>
      <c r="IKP83" s="71"/>
      <c r="IKR83" s="65"/>
      <c r="IKS83" s="69"/>
      <c r="IKT83" s="69"/>
      <c r="IKU83" s="70"/>
      <c r="IKV83" s="70"/>
      <c r="IKW83" s="70"/>
      <c r="IKX83" s="71"/>
      <c r="IKZ83" s="65"/>
      <c r="ILA83" s="69"/>
      <c r="ILB83" s="69"/>
      <c r="ILC83" s="70"/>
      <c r="ILD83" s="70"/>
      <c r="ILE83" s="70"/>
      <c r="ILF83" s="71"/>
      <c r="ILH83" s="65"/>
      <c r="ILI83" s="69"/>
      <c r="ILJ83" s="69"/>
      <c r="ILK83" s="70"/>
      <c r="ILL83" s="70"/>
      <c r="ILM83" s="70"/>
      <c r="ILN83" s="71"/>
      <c r="ILP83" s="65"/>
      <c r="ILQ83" s="69"/>
      <c r="ILR83" s="69"/>
      <c r="ILS83" s="70"/>
      <c r="ILT83" s="70"/>
      <c r="ILU83" s="70"/>
      <c r="ILV83" s="71"/>
      <c r="ILX83" s="65"/>
      <c r="ILY83" s="69"/>
      <c r="ILZ83" s="69"/>
      <c r="IMA83" s="70"/>
      <c r="IMB83" s="70"/>
      <c r="IMC83" s="70"/>
      <c r="IMD83" s="71"/>
      <c r="IMF83" s="65"/>
      <c r="IMG83" s="69"/>
      <c r="IMH83" s="69"/>
      <c r="IMI83" s="70"/>
      <c r="IMJ83" s="70"/>
      <c r="IMK83" s="70"/>
      <c r="IML83" s="71"/>
      <c r="IMN83" s="65"/>
      <c r="IMO83" s="69"/>
      <c r="IMP83" s="69"/>
      <c r="IMQ83" s="70"/>
      <c r="IMR83" s="70"/>
      <c r="IMS83" s="70"/>
      <c r="IMT83" s="71"/>
      <c r="IMV83" s="65"/>
      <c r="IMW83" s="69"/>
      <c r="IMX83" s="69"/>
      <c r="IMY83" s="70"/>
      <c r="IMZ83" s="70"/>
      <c r="INA83" s="70"/>
      <c r="INB83" s="71"/>
      <c r="IND83" s="65"/>
      <c r="INE83" s="69"/>
      <c r="INF83" s="69"/>
      <c r="ING83" s="70"/>
      <c r="INH83" s="70"/>
      <c r="INI83" s="70"/>
      <c r="INJ83" s="71"/>
      <c r="INL83" s="65"/>
      <c r="INM83" s="69"/>
      <c r="INN83" s="69"/>
      <c r="INO83" s="70"/>
      <c r="INP83" s="70"/>
      <c r="INQ83" s="70"/>
      <c r="INR83" s="71"/>
      <c r="INT83" s="65"/>
      <c r="INU83" s="69"/>
      <c r="INV83" s="69"/>
      <c r="INW83" s="70"/>
      <c r="INX83" s="70"/>
      <c r="INY83" s="70"/>
      <c r="INZ83" s="71"/>
      <c r="IOB83" s="65"/>
      <c r="IOC83" s="69"/>
      <c r="IOD83" s="69"/>
      <c r="IOE83" s="70"/>
      <c r="IOF83" s="70"/>
      <c r="IOG83" s="70"/>
      <c r="IOH83" s="71"/>
      <c r="IOJ83" s="65"/>
      <c r="IOK83" s="69"/>
      <c r="IOL83" s="69"/>
      <c r="IOM83" s="70"/>
      <c r="ION83" s="70"/>
      <c r="IOO83" s="70"/>
      <c r="IOP83" s="71"/>
      <c r="IOR83" s="65"/>
      <c r="IOS83" s="69"/>
      <c r="IOT83" s="69"/>
      <c r="IOU83" s="70"/>
      <c r="IOV83" s="70"/>
      <c r="IOW83" s="70"/>
      <c r="IOX83" s="71"/>
      <c r="IOZ83" s="65"/>
      <c r="IPA83" s="69"/>
      <c r="IPB83" s="69"/>
      <c r="IPC83" s="70"/>
      <c r="IPD83" s="70"/>
      <c r="IPE83" s="70"/>
      <c r="IPF83" s="71"/>
      <c r="IPH83" s="65"/>
      <c r="IPI83" s="69"/>
      <c r="IPJ83" s="69"/>
      <c r="IPK83" s="70"/>
      <c r="IPL83" s="70"/>
      <c r="IPM83" s="70"/>
      <c r="IPN83" s="71"/>
      <c r="IPP83" s="65"/>
      <c r="IPQ83" s="69"/>
      <c r="IPR83" s="69"/>
      <c r="IPS83" s="70"/>
      <c r="IPT83" s="70"/>
      <c r="IPU83" s="70"/>
      <c r="IPV83" s="71"/>
      <c r="IPX83" s="65"/>
      <c r="IPY83" s="69"/>
      <c r="IPZ83" s="69"/>
      <c r="IQA83" s="70"/>
      <c r="IQB83" s="70"/>
      <c r="IQC83" s="70"/>
      <c r="IQD83" s="71"/>
      <c r="IQF83" s="65"/>
      <c r="IQG83" s="69"/>
      <c r="IQH83" s="69"/>
      <c r="IQI83" s="70"/>
      <c r="IQJ83" s="70"/>
      <c r="IQK83" s="70"/>
      <c r="IQL83" s="71"/>
      <c r="IQN83" s="65"/>
      <c r="IQO83" s="69"/>
      <c r="IQP83" s="69"/>
      <c r="IQQ83" s="70"/>
      <c r="IQR83" s="70"/>
      <c r="IQS83" s="70"/>
      <c r="IQT83" s="71"/>
      <c r="IQV83" s="65"/>
      <c r="IQW83" s="69"/>
      <c r="IQX83" s="69"/>
      <c r="IQY83" s="70"/>
      <c r="IQZ83" s="70"/>
      <c r="IRA83" s="70"/>
      <c r="IRB83" s="71"/>
      <c r="IRD83" s="65"/>
      <c r="IRE83" s="69"/>
      <c r="IRF83" s="69"/>
      <c r="IRG83" s="70"/>
      <c r="IRH83" s="70"/>
      <c r="IRI83" s="70"/>
      <c r="IRJ83" s="71"/>
      <c r="IRL83" s="65"/>
      <c r="IRM83" s="69"/>
      <c r="IRN83" s="69"/>
      <c r="IRO83" s="70"/>
      <c r="IRP83" s="70"/>
      <c r="IRQ83" s="70"/>
      <c r="IRR83" s="71"/>
      <c r="IRT83" s="65"/>
      <c r="IRU83" s="69"/>
      <c r="IRV83" s="69"/>
      <c r="IRW83" s="70"/>
      <c r="IRX83" s="70"/>
      <c r="IRY83" s="70"/>
      <c r="IRZ83" s="71"/>
      <c r="ISB83" s="65"/>
      <c r="ISC83" s="69"/>
      <c r="ISD83" s="69"/>
      <c r="ISE83" s="70"/>
      <c r="ISF83" s="70"/>
      <c r="ISG83" s="70"/>
      <c r="ISH83" s="71"/>
      <c r="ISJ83" s="65"/>
      <c r="ISK83" s="69"/>
      <c r="ISL83" s="69"/>
      <c r="ISM83" s="70"/>
      <c r="ISN83" s="70"/>
      <c r="ISO83" s="70"/>
      <c r="ISP83" s="71"/>
      <c r="ISR83" s="65"/>
      <c r="ISS83" s="69"/>
      <c r="IST83" s="69"/>
      <c r="ISU83" s="70"/>
      <c r="ISV83" s="70"/>
      <c r="ISW83" s="70"/>
      <c r="ISX83" s="71"/>
      <c r="ISZ83" s="65"/>
      <c r="ITA83" s="69"/>
      <c r="ITB83" s="69"/>
      <c r="ITC83" s="70"/>
      <c r="ITD83" s="70"/>
      <c r="ITE83" s="70"/>
      <c r="ITF83" s="71"/>
      <c r="ITH83" s="65"/>
      <c r="ITI83" s="69"/>
      <c r="ITJ83" s="69"/>
      <c r="ITK83" s="70"/>
      <c r="ITL83" s="70"/>
      <c r="ITM83" s="70"/>
      <c r="ITN83" s="71"/>
      <c r="ITP83" s="65"/>
      <c r="ITQ83" s="69"/>
      <c r="ITR83" s="69"/>
      <c r="ITS83" s="70"/>
      <c r="ITT83" s="70"/>
      <c r="ITU83" s="70"/>
      <c r="ITV83" s="71"/>
      <c r="ITX83" s="65"/>
      <c r="ITY83" s="69"/>
      <c r="ITZ83" s="69"/>
      <c r="IUA83" s="70"/>
      <c r="IUB83" s="70"/>
      <c r="IUC83" s="70"/>
      <c r="IUD83" s="71"/>
      <c r="IUF83" s="65"/>
      <c r="IUG83" s="69"/>
      <c r="IUH83" s="69"/>
      <c r="IUI83" s="70"/>
      <c r="IUJ83" s="70"/>
      <c r="IUK83" s="70"/>
      <c r="IUL83" s="71"/>
      <c r="IUN83" s="65"/>
      <c r="IUO83" s="69"/>
      <c r="IUP83" s="69"/>
      <c r="IUQ83" s="70"/>
      <c r="IUR83" s="70"/>
      <c r="IUS83" s="70"/>
      <c r="IUT83" s="71"/>
      <c r="IUV83" s="65"/>
      <c r="IUW83" s="69"/>
      <c r="IUX83" s="69"/>
      <c r="IUY83" s="70"/>
      <c r="IUZ83" s="70"/>
      <c r="IVA83" s="70"/>
      <c r="IVB83" s="71"/>
      <c r="IVD83" s="65"/>
      <c r="IVE83" s="69"/>
      <c r="IVF83" s="69"/>
      <c r="IVG83" s="70"/>
      <c r="IVH83" s="70"/>
      <c r="IVI83" s="70"/>
      <c r="IVJ83" s="71"/>
      <c r="IVL83" s="65"/>
      <c r="IVM83" s="69"/>
      <c r="IVN83" s="69"/>
      <c r="IVO83" s="70"/>
      <c r="IVP83" s="70"/>
      <c r="IVQ83" s="70"/>
      <c r="IVR83" s="71"/>
      <c r="IVT83" s="65"/>
      <c r="IVU83" s="69"/>
      <c r="IVV83" s="69"/>
      <c r="IVW83" s="70"/>
      <c r="IVX83" s="70"/>
      <c r="IVY83" s="70"/>
      <c r="IVZ83" s="71"/>
      <c r="IWB83" s="65"/>
      <c r="IWC83" s="69"/>
      <c r="IWD83" s="69"/>
      <c r="IWE83" s="70"/>
      <c r="IWF83" s="70"/>
      <c r="IWG83" s="70"/>
      <c r="IWH83" s="71"/>
      <c r="IWJ83" s="65"/>
      <c r="IWK83" s="69"/>
      <c r="IWL83" s="69"/>
      <c r="IWM83" s="70"/>
      <c r="IWN83" s="70"/>
      <c r="IWO83" s="70"/>
      <c r="IWP83" s="71"/>
      <c r="IWR83" s="65"/>
      <c r="IWS83" s="69"/>
      <c r="IWT83" s="69"/>
      <c r="IWU83" s="70"/>
      <c r="IWV83" s="70"/>
      <c r="IWW83" s="70"/>
      <c r="IWX83" s="71"/>
      <c r="IWZ83" s="65"/>
      <c r="IXA83" s="69"/>
      <c r="IXB83" s="69"/>
      <c r="IXC83" s="70"/>
      <c r="IXD83" s="70"/>
      <c r="IXE83" s="70"/>
      <c r="IXF83" s="71"/>
      <c r="IXH83" s="65"/>
      <c r="IXI83" s="69"/>
      <c r="IXJ83" s="69"/>
      <c r="IXK83" s="70"/>
      <c r="IXL83" s="70"/>
      <c r="IXM83" s="70"/>
      <c r="IXN83" s="71"/>
      <c r="IXP83" s="65"/>
      <c r="IXQ83" s="69"/>
      <c r="IXR83" s="69"/>
      <c r="IXS83" s="70"/>
      <c r="IXT83" s="70"/>
      <c r="IXU83" s="70"/>
      <c r="IXV83" s="71"/>
      <c r="IXX83" s="65"/>
      <c r="IXY83" s="69"/>
      <c r="IXZ83" s="69"/>
      <c r="IYA83" s="70"/>
      <c r="IYB83" s="70"/>
      <c r="IYC83" s="70"/>
      <c r="IYD83" s="71"/>
      <c r="IYF83" s="65"/>
      <c r="IYG83" s="69"/>
      <c r="IYH83" s="69"/>
      <c r="IYI83" s="70"/>
      <c r="IYJ83" s="70"/>
      <c r="IYK83" s="70"/>
      <c r="IYL83" s="71"/>
      <c r="IYN83" s="65"/>
      <c r="IYO83" s="69"/>
      <c r="IYP83" s="69"/>
      <c r="IYQ83" s="70"/>
      <c r="IYR83" s="70"/>
      <c r="IYS83" s="70"/>
      <c r="IYT83" s="71"/>
      <c r="IYV83" s="65"/>
      <c r="IYW83" s="69"/>
      <c r="IYX83" s="69"/>
      <c r="IYY83" s="70"/>
      <c r="IYZ83" s="70"/>
      <c r="IZA83" s="70"/>
      <c r="IZB83" s="71"/>
      <c r="IZD83" s="65"/>
      <c r="IZE83" s="69"/>
      <c r="IZF83" s="69"/>
      <c r="IZG83" s="70"/>
      <c r="IZH83" s="70"/>
      <c r="IZI83" s="70"/>
      <c r="IZJ83" s="71"/>
      <c r="IZL83" s="65"/>
      <c r="IZM83" s="69"/>
      <c r="IZN83" s="69"/>
      <c r="IZO83" s="70"/>
      <c r="IZP83" s="70"/>
      <c r="IZQ83" s="70"/>
      <c r="IZR83" s="71"/>
      <c r="IZT83" s="65"/>
      <c r="IZU83" s="69"/>
      <c r="IZV83" s="69"/>
      <c r="IZW83" s="70"/>
      <c r="IZX83" s="70"/>
      <c r="IZY83" s="70"/>
      <c r="IZZ83" s="71"/>
      <c r="JAB83" s="65"/>
      <c r="JAC83" s="69"/>
      <c r="JAD83" s="69"/>
      <c r="JAE83" s="70"/>
      <c r="JAF83" s="70"/>
      <c r="JAG83" s="70"/>
      <c r="JAH83" s="71"/>
      <c r="JAJ83" s="65"/>
      <c r="JAK83" s="69"/>
      <c r="JAL83" s="69"/>
      <c r="JAM83" s="70"/>
      <c r="JAN83" s="70"/>
      <c r="JAO83" s="70"/>
      <c r="JAP83" s="71"/>
      <c r="JAR83" s="65"/>
      <c r="JAS83" s="69"/>
      <c r="JAT83" s="69"/>
      <c r="JAU83" s="70"/>
      <c r="JAV83" s="70"/>
      <c r="JAW83" s="70"/>
      <c r="JAX83" s="71"/>
      <c r="JAZ83" s="65"/>
      <c r="JBA83" s="69"/>
      <c r="JBB83" s="69"/>
      <c r="JBC83" s="70"/>
      <c r="JBD83" s="70"/>
      <c r="JBE83" s="70"/>
      <c r="JBF83" s="71"/>
      <c r="JBH83" s="65"/>
      <c r="JBI83" s="69"/>
      <c r="JBJ83" s="69"/>
      <c r="JBK83" s="70"/>
      <c r="JBL83" s="70"/>
      <c r="JBM83" s="70"/>
      <c r="JBN83" s="71"/>
      <c r="JBP83" s="65"/>
      <c r="JBQ83" s="69"/>
      <c r="JBR83" s="69"/>
      <c r="JBS83" s="70"/>
      <c r="JBT83" s="70"/>
      <c r="JBU83" s="70"/>
      <c r="JBV83" s="71"/>
      <c r="JBX83" s="65"/>
      <c r="JBY83" s="69"/>
      <c r="JBZ83" s="69"/>
      <c r="JCA83" s="70"/>
      <c r="JCB83" s="70"/>
      <c r="JCC83" s="70"/>
      <c r="JCD83" s="71"/>
      <c r="JCF83" s="65"/>
      <c r="JCG83" s="69"/>
      <c r="JCH83" s="69"/>
      <c r="JCI83" s="70"/>
      <c r="JCJ83" s="70"/>
      <c r="JCK83" s="70"/>
      <c r="JCL83" s="71"/>
      <c r="JCN83" s="65"/>
      <c r="JCO83" s="69"/>
      <c r="JCP83" s="69"/>
      <c r="JCQ83" s="70"/>
      <c r="JCR83" s="70"/>
      <c r="JCS83" s="70"/>
      <c r="JCT83" s="71"/>
      <c r="JCV83" s="65"/>
      <c r="JCW83" s="69"/>
      <c r="JCX83" s="69"/>
      <c r="JCY83" s="70"/>
      <c r="JCZ83" s="70"/>
      <c r="JDA83" s="70"/>
      <c r="JDB83" s="71"/>
      <c r="JDD83" s="65"/>
      <c r="JDE83" s="69"/>
      <c r="JDF83" s="69"/>
      <c r="JDG83" s="70"/>
      <c r="JDH83" s="70"/>
      <c r="JDI83" s="70"/>
      <c r="JDJ83" s="71"/>
      <c r="JDL83" s="65"/>
      <c r="JDM83" s="69"/>
      <c r="JDN83" s="69"/>
      <c r="JDO83" s="70"/>
      <c r="JDP83" s="70"/>
      <c r="JDQ83" s="70"/>
      <c r="JDR83" s="71"/>
      <c r="JDT83" s="65"/>
      <c r="JDU83" s="69"/>
      <c r="JDV83" s="69"/>
      <c r="JDW83" s="70"/>
      <c r="JDX83" s="70"/>
      <c r="JDY83" s="70"/>
      <c r="JDZ83" s="71"/>
      <c r="JEB83" s="65"/>
      <c r="JEC83" s="69"/>
      <c r="JED83" s="69"/>
      <c r="JEE83" s="70"/>
      <c r="JEF83" s="70"/>
      <c r="JEG83" s="70"/>
      <c r="JEH83" s="71"/>
      <c r="JEJ83" s="65"/>
      <c r="JEK83" s="69"/>
      <c r="JEL83" s="69"/>
      <c r="JEM83" s="70"/>
      <c r="JEN83" s="70"/>
      <c r="JEO83" s="70"/>
      <c r="JEP83" s="71"/>
      <c r="JER83" s="65"/>
      <c r="JES83" s="69"/>
      <c r="JET83" s="69"/>
      <c r="JEU83" s="70"/>
      <c r="JEV83" s="70"/>
      <c r="JEW83" s="70"/>
      <c r="JEX83" s="71"/>
      <c r="JEZ83" s="65"/>
      <c r="JFA83" s="69"/>
      <c r="JFB83" s="69"/>
      <c r="JFC83" s="70"/>
      <c r="JFD83" s="70"/>
      <c r="JFE83" s="70"/>
      <c r="JFF83" s="71"/>
      <c r="JFH83" s="65"/>
      <c r="JFI83" s="69"/>
      <c r="JFJ83" s="69"/>
      <c r="JFK83" s="70"/>
      <c r="JFL83" s="70"/>
      <c r="JFM83" s="70"/>
      <c r="JFN83" s="71"/>
      <c r="JFP83" s="65"/>
      <c r="JFQ83" s="69"/>
      <c r="JFR83" s="69"/>
      <c r="JFS83" s="70"/>
      <c r="JFT83" s="70"/>
      <c r="JFU83" s="70"/>
      <c r="JFV83" s="71"/>
      <c r="JFX83" s="65"/>
      <c r="JFY83" s="69"/>
      <c r="JFZ83" s="69"/>
      <c r="JGA83" s="70"/>
      <c r="JGB83" s="70"/>
      <c r="JGC83" s="70"/>
      <c r="JGD83" s="71"/>
      <c r="JGF83" s="65"/>
      <c r="JGG83" s="69"/>
      <c r="JGH83" s="69"/>
      <c r="JGI83" s="70"/>
      <c r="JGJ83" s="70"/>
      <c r="JGK83" s="70"/>
      <c r="JGL83" s="71"/>
      <c r="JGN83" s="65"/>
      <c r="JGO83" s="69"/>
      <c r="JGP83" s="69"/>
      <c r="JGQ83" s="70"/>
      <c r="JGR83" s="70"/>
      <c r="JGS83" s="70"/>
      <c r="JGT83" s="71"/>
      <c r="JGV83" s="65"/>
      <c r="JGW83" s="69"/>
      <c r="JGX83" s="69"/>
      <c r="JGY83" s="70"/>
      <c r="JGZ83" s="70"/>
      <c r="JHA83" s="70"/>
      <c r="JHB83" s="71"/>
      <c r="JHD83" s="65"/>
      <c r="JHE83" s="69"/>
      <c r="JHF83" s="69"/>
      <c r="JHG83" s="70"/>
      <c r="JHH83" s="70"/>
      <c r="JHI83" s="70"/>
      <c r="JHJ83" s="71"/>
      <c r="JHL83" s="65"/>
      <c r="JHM83" s="69"/>
      <c r="JHN83" s="69"/>
      <c r="JHO83" s="70"/>
      <c r="JHP83" s="70"/>
      <c r="JHQ83" s="70"/>
      <c r="JHR83" s="71"/>
      <c r="JHT83" s="65"/>
      <c r="JHU83" s="69"/>
      <c r="JHV83" s="69"/>
      <c r="JHW83" s="70"/>
      <c r="JHX83" s="70"/>
      <c r="JHY83" s="70"/>
      <c r="JHZ83" s="71"/>
      <c r="JIB83" s="65"/>
      <c r="JIC83" s="69"/>
      <c r="JID83" s="69"/>
      <c r="JIE83" s="70"/>
      <c r="JIF83" s="70"/>
      <c r="JIG83" s="70"/>
      <c r="JIH83" s="71"/>
      <c r="JIJ83" s="65"/>
      <c r="JIK83" s="69"/>
      <c r="JIL83" s="69"/>
      <c r="JIM83" s="70"/>
      <c r="JIN83" s="70"/>
      <c r="JIO83" s="70"/>
      <c r="JIP83" s="71"/>
      <c r="JIR83" s="65"/>
      <c r="JIS83" s="69"/>
      <c r="JIT83" s="69"/>
      <c r="JIU83" s="70"/>
      <c r="JIV83" s="70"/>
      <c r="JIW83" s="70"/>
      <c r="JIX83" s="71"/>
      <c r="JIZ83" s="65"/>
      <c r="JJA83" s="69"/>
      <c r="JJB83" s="69"/>
      <c r="JJC83" s="70"/>
      <c r="JJD83" s="70"/>
      <c r="JJE83" s="70"/>
      <c r="JJF83" s="71"/>
      <c r="JJH83" s="65"/>
      <c r="JJI83" s="69"/>
      <c r="JJJ83" s="69"/>
      <c r="JJK83" s="70"/>
      <c r="JJL83" s="70"/>
      <c r="JJM83" s="70"/>
      <c r="JJN83" s="71"/>
      <c r="JJP83" s="65"/>
      <c r="JJQ83" s="69"/>
      <c r="JJR83" s="69"/>
      <c r="JJS83" s="70"/>
      <c r="JJT83" s="70"/>
      <c r="JJU83" s="70"/>
      <c r="JJV83" s="71"/>
      <c r="JJX83" s="65"/>
      <c r="JJY83" s="69"/>
      <c r="JJZ83" s="69"/>
      <c r="JKA83" s="70"/>
      <c r="JKB83" s="70"/>
      <c r="JKC83" s="70"/>
      <c r="JKD83" s="71"/>
      <c r="JKF83" s="65"/>
      <c r="JKG83" s="69"/>
      <c r="JKH83" s="69"/>
      <c r="JKI83" s="70"/>
      <c r="JKJ83" s="70"/>
      <c r="JKK83" s="70"/>
      <c r="JKL83" s="71"/>
      <c r="JKN83" s="65"/>
      <c r="JKO83" s="69"/>
      <c r="JKP83" s="69"/>
      <c r="JKQ83" s="70"/>
      <c r="JKR83" s="70"/>
      <c r="JKS83" s="70"/>
      <c r="JKT83" s="71"/>
      <c r="JKV83" s="65"/>
      <c r="JKW83" s="69"/>
      <c r="JKX83" s="69"/>
      <c r="JKY83" s="70"/>
      <c r="JKZ83" s="70"/>
      <c r="JLA83" s="70"/>
      <c r="JLB83" s="71"/>
      <c r="JLD83" s="65"/>
      <c r="JLE83" s="69"/>
      <c r="JLF83" s="69"/>
      <c r="JLG83" s="70"/>
      <c r="JLH83" s="70"/>
      <c r="JLI83" s="70"/>
      <c r="JLJ83" s="71"/>
      <c r="JLL83" s="65"/>
      <c r="JLM83" s="69"/>
      <c r="JLN83" s="69"/>
      <c r="JLO83" s="70"/>
      <c r="JLP83" s="70"/>
      <c r="JLQ83" s="70"/>
      <c r="JLR83" s="71"/>
      <c r="JLT83" s="65"/>
      <c r="JLU83" s="69"/>
      <c r="JLV83" s="69"/>
      <c r="JLW83" s="70"/>
      <c r="JLX83" s="70"/>
      <c r="JLY83" s="70"/>
      <c r="JLZ83" s="71"/>
      <c r="JMB83" s="65"/>
      <c r="JMC83" s="69"/>
      <c r="JMD83" s="69"/>
      <c r="JME83" s="70"/>
      <c r="JMF83" s="70"/>
      <c r="JMG83" s="70"/>
      <c r="JMH83" s="71"/>
      <c r="JMJ83" s="65"/>
      <c r="JMK83" s="69"/>
      <c r="JML83" s="69"/>
      <c r="JMM83" s="70"/>
      <c r="JMN83" s="70"/>
      <c r="JMO83" s="70"/>
      <c r="JMP83" s="71"/>
      <c r="JMR83" s="65"/>
      <c r="JMS83" s="69"/>
      <c r="JMT83" s="69"/>
      <c r="JMU83" s="70"/>
      <c r="JMV83" s="70"/>
      <c r="JMW83" s="70"/>
      <c r="JMX83" s="71"/>
      <c r="JMZ83" s="65"/>
      <c r="JNA83" s="69"/>
      <c r="JNB83" s="69"/>
      <c r="JNC83" s="70"/>
      <c r="JND83" s="70"/>
      <c r="JNE83" s="70"/>
      <c r="JNF83" s="71"/>
      <c r="JNH83" s="65"/>
      <c r="JNI83" s="69"/>
      <c r="JNJ83" s="69"/>
      <c r="JNK83" s="70"/>
      <c r="JNL83" s="70"/>
      <c r="JNM83" s="70"/>
      <c r="JNN83" s="71"/>
      <c r="JNP83" s="65"/>
      <c r="JNQ83" s="69"/>
      <c r="JNR83" s="69"/>
      <c r="JNS83" s="70"/>
      <c r="JNT83" s="70"/>
      <c r="JNU83" s="70"/>
      <c r="JNV83" s="71"/>
      <c r="JNX83" s="65"/>
      <c r="JNY83" s="69"/>
      <c r="JNZ83" s="69"/>
      <c r="JOA83" s="70"/>
      <c r="JOB83" s="70"/>
      <c r="JOC83" s="70"/>
      <c r="JOD83" s="71"/>
      <c r="JOF83" s="65"/>
      <c r="JOG83" s="69"/>
      <c r="JOH83" s="69"/>
      <c r="JOI83" s="70"/>
      <c r="JOJ83" s="70"/>
      <c r="JOK83" s="70"/>
      <c r="JOL83" s="71"/>
      <c r="JON83" s="65"/>
      <c r="JOO83" s="69"/>
      <c r="JOP83" s="69"/>
      <c r="JOQ83" s="70"/>
      <c r="JOR83" s="70"/>
      <c r="JOS83" s="70"/>
      <c r="JOT83" s="71"/>
      <c r="JOV83" s="65"/>
      <c r="JOW83" s="69"/>
      <c r="JOX83" s="69"/>
      <c r="JOY83" s="70"/>
      <c r="JOZ83" s="70"/>
      <c r="JPA83" s="70"/>
      <c r="JPB83" s="71"/>
      <c r="JPD83" s="65"/>
      <c r="JPE83" s="69"/>
      <c r="JPF83" s="69"/>
      <c r="JPG83" s="70"/>
      <c r="JPH83" s="70"/>
      <c r="JPI83" s="70"/>
      <c r="JPJ83" s="71"/>
      <c r="JPL83" s="65"/>
      <c r="JPM83" s="69"/>
      <c r="JPN83" s="69"/>
      <c r="JPO83" s="70"/>
      <c r="JPP83" s="70"/>
      <c r="JPQ83" s="70"/>
      <c r="JPR83" s="71"/>
      <c r="JPT83" s="65"/>
      <c r="JPU83" s="69"/>
      <c r="JPV83" s="69"/>
      <c r="JPW83" s="70"/>
      <c r="JPX83" s="70"/>
      <c r="JPY83" s="70"/>
      <c r="JPZ83" s="71"/>
      <c r="JQB83" s="65"/>
      <c r="JQC83" s="69"/>
      <c r="JQD83" s="69"/>
      <c r="JQE83" s="70"/>
      <c r="JQF83" s="70"/>
      <c r="JQG83" s="70"/>
      <c r="JQH83" s="71"/>
      <c r="JQJ83" s="65"/>
      <c r="JQK83" s="69"/>
      <c r="JQL83" s="69"/>
      <c r="JQM83" s="70"/>
      <c r="JQN83" s="70"/>
      <c r="JQO83" s="70"/>
      <c r="JQP83" s="71"/>
      <c r="JQR83" s="65"/>
      <c r="JQS83" s="69"/>
      <c r="JQT83" s="69"/>
      <c r="JQU83" s="70"/>
      <c r="JQV83" s="70"/>
      <c r="JQW83" s="70"/>
      <c r="JQX83" s="71"/>
      <c r="JQZ83" s="65"/>
      <c r="JRA83" s="69"/>
      <c r="JRB83" s="69"/>
      <c r="JRC83" s="70"/>
      <c r="JRD83" s="70"/>
      <c r="JRE83" s="70"/>
      <c r="JRF83" s="71"/>
      <c r="JRH83" s="65"/>
      <c r="JRI83" s="69"/>
      <c r="JRJ83" s="69"/>
      <c r="JRK83" s="70"/>
      <c r="JRL83" s="70"/>
      <c r="JRM83" s="70"/>
      <c r="JRN83" s="71"/>
      <c r="JRP83" s="65"/>
      <c r="JRQ83" s="69"/>
      <c r="JRR83" s="69"/>
      <c r="JRS83" s="70"/>
      <c r="JRT83" s="70"/>
      <c r="JRU83" s="70"/>
      <c r="JRV83" s="71"/>
      <c r="JRX83" s="65"/>
      <c r="JRY83" s="69"/>
      <c r="JRZ83" s="69"/>
      <c r="JSA83" s="70"/>
      <c r="JSB83" s="70"/>
      <c r="JSC83" s="70"/>
      <c r="JSD83" s="71"/>
      <c r="JSF83" s="65"/>
      <c r="JSG83" s="69"/>
      <c r="JSH83" s="69"/>
      <c r="JSI83" s="70"/>
      <c r="JSJ83" s="70"/>
      <c r="JSK83" s="70"/>
      <c r="JSL83" s="71"/>
      <c r="JSN83" s="65"/>
      <c r="JSO83" s="69"/>
      <c r="JSP83" s="69"/>
      <c r="JSQ83" s="70"/>
      <c r="JSR83" s="70"/>
      <c r="JSS83" s="70"/>
      <c r="JST83" s="71"/>
      <c r="JSV83" s="65"/>
      <c r="JSW83" s="69"/>
      <c r="JSX83" s="69"/>
      <c r="JSY83" s="70"/>
      <c r="JSZ83" s="70"/>
      <c r="JTA83" s="70"/>
      <c r="JTB83" s="71"/>
      <c r="JTD83" s="65"/>
      <c r="JTE83" s="69"/>
      <c r="JTF83" s="69"/>
      <c r="JTG83" s="70"/>
      <c r="JTH83" s="70"/>
      <c r="JTI83" s="70"/>
      <c r="JTJ83" s="71"/>
      <c r="JTL83" s="65"/>
      <c r="JTM83" s="69"/>
      <c r="JTN83" s="69"/>
      <c r="JTO83" s="70"/>
      <c r="JTP83" s="70"/>
      <c r="JTQ83" s="70"/>
      <c r="JTR83" s="71"/>
      <c r="JTT83" s="65"/>
      <c r="JTU83" s="69"/>
      <c r="JTV83" s="69"/>
      <c r="JTW83" s="70"/>
      <c r="JTX83" s="70"/>
      <c r="JTY83" s="70"/>
      <c r="JTZ83" s="71"/>
      <c r="JUB83" s="65"/>
      <c r="JUC83" s="69"/>
      <c r="JUD83" s="69"/>
      <c r="JUE83" s="70"/>
      <c r="JUF83" s="70"/>
      <c r="JUG83" s="70"/>
      <c r="JUH83" s="71"/>
      <c r="JUJ83" s="65"/>
      <c r="JUK83" s="69"/>
      <c r="JUL83" s="69"/>
      <c r="JUM83" s="70"/>
      <c r="JUN83" s="70"/>
      <c r="JUO83" s="70"/>
      <c r="JUP83" s="71"/>
      <c r="JUR83" s="65"/>
      <c r="JUS83" s="69"/>
      <c r="JUT83" s="69"/>
      <c r="JUU83" s="70"/>
      <c r="JUV83" s="70"/>
      <c r="JUW83" s="70"/>
      <c r="JUX83" s="71"/>
      <c r="JUZ83" s="65"/>
      <c r="JVA83" s="69"/>
      <c r="JVB83" s="69"/>
      <c r="JVC83" s="70"/>
      <c r="JVD83" s="70"/>
      <c r="JVE83" s="70"/>
      <c r="JVF83" s="71"/>
      <c r="JVH83" s="65"/>
      <c r="JVI83" s="69"/>
      <c r="JVJ83" s="69"/>
      <c r="JVK83" s="70"/>
      <c r="JVL83" s="70"/>
      <c r="JVM83" s="70"/>
      <c r="JVN83" s="71"/>
      <c r="JVP83" s="65"/>
      <c r="JVQ83" s="69"/>
      <c r="JVR83" s="69"/>
      <c r="JVS83" s="70"/>
      <c r="JVT83" s="70"/>
      <c r="JVU83" s="70"/>
      <c r="JVV83" s="71"/>
      <c r="JVX83" s="65"/>
      <c r="JVY83" s="69"/>
      <c r="JVZ83" s="69"/>
      <c r="JWA83" s="70"/>
      <c r="JWB83" s="70"/>
      <c r="JWC83" s="70"/>
      <c r="JWD83" s="71"/>
      <c r="JWF83" s="65"/>
      <c r="JWG83" s="69"/>
      <c r="JWH83" s="69"/>
      <c r="JWI83" s="70"/>
      <c r="JWJ83" s="70"/>
      <c r="JWK83" s="70"/>
      <c r="JWL83" s="71"/>
      <c r="JWN83" s="65"/>
      <c r="JWO83" s="69"/>
      <c r="JWP83" s="69"/>
      <c r="JWQ83" s="70"/>
      <c r="JWR83" s="70"/>
      <c r="JWS83" s="70"/>
      <c r="JWT83" s="71"/>
      <c r="JWV83" s="65"/>
      <c r="JWW83" s="69"/>
      <c r="JWX83" s="69"/>
      <c r="JWY83" s="70"/>
      <c r="JWZ83" s="70"/>
      <c r="JXA83" s="70"/>
      <c r="JXB83" s="71"/>
      <c r="JXD83" s="65"/>
      <c r="JXE83" s="69"/>
      <c r="JXF83" s="69"/>
      <c r="JXG83" s="70"/>
      <c r="JXH83" s="70"/>
      <c r="JXI83" s="70"/>
      <c r="JXJ83" s="71"/>
      <c r="JXL83" s="65"/>
      <c r="JXM83" s="69"/>
      <c r="JXN83" s="69"/>
      <c r="JXO83" s="70"/>
      <c r="JXP83" s="70"/>
      <c r="JXQ83" s="70"/>
      <c r="JXR83" s="71"/>
      <c r="JXT83" s="65"/>
      <c r="JXU83" s="69"/>
      <c r="JXV83" s="69"/>
      <c r="JXW83" s="70"/>
      <c r="JXX83" s="70"/>
      <c r="JXY83" s="70"/>
      <c r="JXZ83" s="71"/>
      <c r="JYB83" s="65"/>
      <c r="JYC83" s="69"/>
      <c r="JYD83" s="69"/>
      <c r="JYE83" s="70"/>
      <c r="JYF83" s="70"/>
      <c r="JYG83" s="70"/>
      <c r="JYH83" s="71"/>
      <c r="JYJ83" s="65"/>
      <c r="JYK83" s="69"/>
      <c r="JYL83" s="69"/>
      <c r="JYM83" s="70"/>
      <c r="JYN83" s="70"/>
      <c r="JYO83" s="70"/>
      <c r="JYP83" s="71"/>
      <c r="JYR83" s="65"/>
      <c r="JYS83" s="69"/>
      <c r="JYT83" s="69"/>
      <c r="JYU83" s="70"/>
      <c r="JYV83" s="70"/>
      <c r="JYW83" s="70"/>
      <c r="JYX83" s="71"/>
      <c r="JYZ83" s="65"/>
      <c r="JZA83" s="69"/>
      <c r="JZB83" s="69"/>
      <c r="JZC83" s="70"/>
      <c r="JZD83" s="70"/>
      <c r="JZE83" s="70"/>
      <c r="JZF83" s="71"/>
      <c r="JZH83" s="65"/>
      <c r="JZI83" s="69"/>
      <c r="JZJ83" s="69"/>
      <c r="JZK83" s="70"/>
      <c r="JZL83" s="70"/>
      <c r="JZM83" s="70"/>
      <c r="JZN83" s="71"/>
      <c r="JZP83" s="65"/>
      <c r="JZQ83" s="69"/>
      <c r="JZR83" s="69"/>
      <c r="JZS83" s="70"/>
      <c r="JZT83" s="70"/>
      <c r="JZU83" s="70"/>
      <c r="JZV83" s="71"/>
      <c r="JZX83" s="65"/>
      <c r="JZY83" s="69"/>
      <c r="JZZ83" s="69"/>
      <c r="KAA83" s="70"/>
      <c r="KAB83" s="70"/>
      <c r="KAC83" s="70"/>
      <c r="KAD83" s="71"/>
      <c r="KAF83" s="65"/>
      <c r="KAG83" s="69"/>
      <c r="KAH83" s="69"/>
      <c r="KAI83" s="70"/>
      <c r="KAJ83" s="70"/>
      <c r="KAK83" s="70"/>
      <c r="KAL83" s="71"/>
      <c r="KAN83" s="65"/>
      <c r="KAO83" s="69"/>
      <c r="KAP83" s="69"/>
      <c r="KAQ83" s="70"/>
      <c r="KAR83" s="70"/>
      <c r="KAS83" s="70"/>
      <c r="KAT83" s="71"/>
      <c r="KAV83" s="65"/>
      <c r="KAW83" s="69"/>
      <c r="KAX83" s="69"/>
      <c r="KAY83" s="70"/>
      <c r="KAZ83" s="70"/>
      <c r="KBA83" s="70"/>
      <c r="KBB83" s="71"/>
      <c r="KBD83" s="65"/>
      <c r="KBE83" s="69"/>
      <c r="KBF83" s="69"/>
      <c r="KBG83" s="70"/>
      <c r="KBH83" s="70"/>
      <c r="KBI83" s="70"/>
      <c r="KBJ83" s="71"/>
      <c r="KBL83" s="65"/>
      <c r="KBM83" s="69"/>
      <c r="KBN83" s="69"/>
      <c r="KBO83" s="70"/>
      <c r="KBP83" s="70"/>
      <c r="KBQ83" s="70"/>
      <c r="KBR83" s="71"/>
      <c r="KBT83" s="65"/>
      <c r="KBU83" s="69"/>
      <c r="KBV83" s="69"/>
      <c r="KBW83" s="70"/>
      <c r="KBX83" s="70"/>
      <c r="KBY83" s="70"/>
      <c r="KBZ83" s="71"/>
      <c r="KCB83" s="65"/>
      <c r="KCC83" s="69"/>
      <c r="KCD83" s="69"/>
      <c r="KCE83" s="70"/>
      <c r="KCF83" s="70"/>
      <c r="KCG83" s="70"/>
      <c r="KCH83" s="71"/>
      <c r="KCJ83" s="65"/>
      <c r="KCK83" s="69"/>
      <c r="KCL83" s="69"/>
      <c r="KCM83" s="70"/>
      <c r="KCN83" s="70"/>
      <c r="KCO83" s="70"/>
      <c r="KCP83" s="71"/>
      <c r="KCR83" s="65"/>
      <c r="KCS83" s="69"/>
      <c r="KCT83" s="69"/>
      <c r="KCU83" s="70"/>
      <c r="KCV83" s="70"/>
      <c r="KCW83" s="70"/>
      <c r="KCX83" s="71"/>
      <c r="KCZ83" s="65"/>
      <c r="KDA83" s="69"/>
      <c r="KDB83" s="69"/>
      <c r="KDC83" s="70"/>
      <c r="KDD83" s="70"/>
      <c r="KDE83" s="70"/>
      <c r="KDF83" s="71"/>
      <c r="KDH83" s="65"/>
      <c r="KDI83" s="69"/>
      <c r="KDJ83" s="69"/>
      <c r="KDK83" s="70"/>
      <c r="KDL83" s="70"/>
      <c r="KDM83" s="70"/>
      <c r="KDN83" s="71"/>
      <c r="KDP83" s="65"/>
      <c r="KDQ83" s="69"/>
      <c r="KDR83" s="69"/>
      <c r="KDS83" s="70"/>
      <c r="KDT83" s="70"/>
      <c r="KDU83" s="70"/>
      <c r="KDV83" s="71"/>
      <c r="KDX83" s="65"/>
      <c r="KDY83" s="69"/>
      <c r="KDZ83" s="69"/>
      <c r="KEA83" s="70"/>
      <c r="KEB83" s="70"/>
      <c r="KEC83" s="70"/>
      <c r="KED83" s="71"/>
      <c r="KEF83" s="65"/>
      <c r="KEG83" s="69"/>
      <c r="KEH83" s="69"/>
      <c r="KEI83" s="70"/>
      <c r="KEJ83" s="70"/>
      <c r="KEK83" s="70"/>
      <c r="KEL83" s="71"/>
      <c r="KEN83" s="65"/>
      <c r="KEO83" s="69"/>
      <c r="KEP83" s="69"/>
      <c r="KEQ83" s="70"/>
      <c r="KER83" s="70"/>
      <c r="KES83" s="70"/>
      <c r="KET83" s="71"/>
      <c r="KEV83" s="65"/>
      <c r="KEW83" s="69"/>
      <c r="KEX83" s="69"/>
      <c r="KEY83" s="70"/>
      <c r="KEZ83" s="70"/>
      <c r="KFA83" s="70"/>
      <c r="KFB83" s="71"/>
      <c r="KFD83" s="65"/>
      <c r="KFE83" s="69"/>
      <c r="KFF83" s="69"/>
      <c r="KFG83" s="70"/>
      <c r="KFH83" s="70"/>
      <c r="KFI83" s="70"/>
      <c r="KFJ83" s="71"/>
      <c r="KFL83" s="65"/>
      <c r="KFM83" s="69"/>
      <c r="KFN83" s="69"/>
      <c r="KFO83" s="70"/>
      <c r="KFP83" s="70"/>
      <c r="KFQ83" s="70"/>
      <c r="KFR83" s="71"/>
      <c r="KFT83" s="65"/>
      <c r="KFU83" s="69"/>
      <c r="KFV83" s="69"/>
      <c r="KFW83" s="70"/>
      <c r="KFX83" s="70"/>
      <c r="KFY83" s="70"/>
      <c r="KFZ83" s="71"/>
      <c r="KGB83" s="65"/>
      <c r="KGC83" s="69"/>
      <c r="KGD83" s="69"/>
      <c r="KGE83" s="70"/>
      <c r="KGF83" s="70"/>
      <c r="KGG83" s="70"/>
      <c r="KGH83" s="71"/>
      <c r="KGJ83" s="65"/>
      <c r="KGK83" s="69"/>
      <c r="KGL83" s="69"/>
      <c r="KGM83" s="70"/>
      <c r="KGN83" s="70"/>
      <c r="KGO83" s="70"/>
      <c r="KGP83" s="71"/>
      <c r="KGR83" s="65"/>
      <c r="KGS83" s="69"/>
      <c r="KGT83" s="69"/>
      <c r="KGU83" s="70"/>
      <c r="KGV83" s="70"/>
      <c r="KGW83" s="70"/>
      <c r="KGX83" s="71"/>
      <c r="KGZ83" s="65"/>
      <c r="KHA83" s="69"/>
      <c r="KHB83" s="69"/>
      <c r="KHC83" s="70"/>
      <c r="KHD83" s="70"/>
      <c r="KHE83" s="70"/>
      <c r="KHF83" s="71"/>
      <c r="KHH83" s="65"/>
      <c r="KHI83" s="69"/>
      <c r="KHJ83" s="69"/>
      <c r="KHK83" s="70"/>
      <c r="KHL83" s="70"/>
      <c r="KHM83" s="70"/>
      <c r="KHN83" s="71"/>
      <c r="KHP83" s="65"/>
      <c r="KHQ83" s="69"/>
      <c r="KHR83" s="69"/>
      <c r="KHS83" s="70"/>
      <c r="KHT83" s="70"/>
      <c r="KHU83" s="70"/>
      <c r="KHV83" s="71"/>
      <c r="KHX83" s="65"/>
      <c r="KHY83" s="69"/>
      <c r="KHZ83" s="69"/>
      <c r="KIA83" s="70"/>
      <c r="KIB83" s="70"/>
      <c r="KIC83" s="70"/>
      <c r="KID83" s="71"/>
      <c r="KIF83" s="65"/>
      <c r="KIG83" s="69"/>
      <c r="KIH83" s="69"/>
      <c r="KII83" s="70"/>
      <c r="KIJ83" s="70"/>
      <c r="KIK83" s="70"/>
      <c r="KIL83" s="71"/>
      <c r="KIN83" s="65"/>
      <c r="KIO83" s="69"/>
      <c r="KIP83" s="69"/>
      <c r="KIQ83" s="70"/>
      <c r="KIR83" s="70"/>
      <c r="KIS83" s="70"/>
      <c r="KIT83" s="71"/>
      <c r="KIV83" s="65"/>
      <c r="KIW83" s="69"/>
      <c r="KIX83" s="69"/>
      <c r="KIY83" s="70"/>
      <c r="KIZ83" s="70"/>
      <c r="KJA83" s="70"/>
      <c r="KJB83" s="71"/>
      <c r="KJD83" s="65"/>
      <c r="KJE83" s="69"/>
      <c r="KJF83" s="69"/>
      <c r="KJG83" s="70"/>
      <c r="KJH83" s="70"/>
      <c r="KJI83" s="70"/>
      <c r="KJJ83" s="71"/>
      <c r="KJL83" s="65"/>
      <c r="KJM83" s="69"/>
      <c r="KJN83" s="69"/>
      <c r="KJO83" s="70"/>
      <c r="KJP83" s="70"/>
      <c r="KJQ83" s="70"/>
      <c r="KJR83" s="71"/>
      <c r="KJT83" s="65"/>
      <c r="KJU83" s="69"/>
      <c r="KJV83" s="69"/>
      <c r="KJW83" s="70"/>
      <c r="KJX83" s="70"/>
      <c r="KJY83" s="70"/>
      <c r="KJZ83" s="71"/>
      <c r="KKB83" s="65"/>
      <c r="KKC83" s="69"/>
      <c r="KKD83" s="69"/>
      <c r="KKE83" s="70"/>
      <c r="KKF83" s="70"/>
      <c r="KKG83" s="70"/>
      <c r="KKH83" s="71"/>
      <c r="KKJ83" s="65"/>
      <c r="KKK83" s="69"/>
      <c r="KKL83" s="69"/>
      <c r="KKM83" s="70"/>
      <c r="KKN83" s="70"/>
      <c r="KKO83" s="70"/>
      <c r="KKP83" s="71"/>
      <c r="KKR83" s="65"/>
      <c r="KKS83" s="69"/>
      <c r="KKT83" s="69"/>
      <c r="KKU83" s="70"/>
      <c r="KKV83" s="70"/>
      <c r="KKW83" s="70"/>
      <c r="KKX83" s="71"/>
      <c r="KKZ83" s="65"/>
      <c r="KLA83" s="69"/>
      <c r="KLB83" s="69"/>
      <c r="KLC83" s="70"/>
      <c r="KLD83" s="70"/>
      <c r="KLE83" s="70"/>
      <c r="KLF83" s="71"/>
      <c r="KLH83" s="65"/>
      <c r="KLI83" s="69"/>
      <c r="KLJ83" s="69"/>
      <c r="KLK83" s="70"/>
      <c r="KLL83" s="70"/>
      <c r="KLM83" s="70"/>
      <c r="KLN83" s="71"/>
      <c r="KLP83" s="65"/>
      <c r="KLQ83" s="69"/>
      <c r="KLR83" s="69"/>
      <c r="KLS83" s="70"/>
      <c r="KLT83" s="70"/>
      <c r="KLU83" s="70"/>
      <c r="KLV83" s="71"/>
      <c r="KLX83" s="65"/>
      <c r="KLY83" s="69"/>
      <c r="KLZ83" s="69"/>
      <c r="KMA83" s="70"/>
      <c r="KMB83" s="70"/>
      <c r="KMC83" s="70"/>
      <c r="KMD83" s="71"/>
      <c r="KMF83" s="65"/>
      <c r="KMG83" s="69"/>
      <c r="KMH83" s="69"/>
      <c r="KMI83" s="70"/>
      <c r="KMJ83" s="70"/>
      <c r="KMK83" s="70"/>
      <c r="KML83" s="71"/>
      <c r="KMN83" s="65"/>
      <c r="KMO83" s="69"/>
      <c r="KMP83" s="69"/>
      <c r="KMQ83" s="70"/>
      <c r="KMR83" s="70"/>
      <c r="KMS83" s="70"/>
      <c r="KMT83" s="71"/>
      <c r="KMV83" s="65"/>
      <c r="KMW83" s="69"/>
      <c r="KMX83" s="69"/>
      <c r="KMY83" s="70"/>
      <c r="KMZ83" s="70"/>
      <c r="KNA83" s="70"/>
      <c r="KNB83" s="71"/>
      <c r="KND83" s="65"/>
      <c r="KNE83" s="69"/>
      <c r="KNF83" s="69"/>
      <c r="KNG83" s="70"/>
      <c r="KNH83" s="70"/>
      <c r="KNI83" s="70"/>
      <c r="KNJ83" s="71"/>
      <c r="KNL83" s="65"/>
      <c r="KNM83" s="69"/>
      <c r="KNN83" s="69"/>
      <c r="KNO83" s="70"/>
      <c r="KNP83" s="70"/>
      <c r="KNQ83" s="70"/>
      <c r="KNR83" s="71"/>
      <c r="KNT83" s="65"/>
      <c r="KNU83" s="69"/>
      <c r="KNV83" s="69"/>
      <c r="KNW83" s="70"/>
      <c r="KNX83" s="70"/>
      <c r="KNY83" s="70"/>
      <c r="KNZ83" s="71"/>
      <c r="KOB83" s="65"/>
      <c r="KOC83" s="69"/>
      <c r="KOD83" s="69"/>
      <c r="KOE83" s="70"/>
      <c r="KOF83" s="70"/>
      <c r="KOG83" s="70"/>
      <c r="KOH83" s="71"/>
      <c r="KOJ83" s="65"/>
      <c r="KOK83" s="69"/>
      <c r="KOL83" s="69"/>
      <c r="KOM83" s="70"/>
      <c r="KON83" s="70"/>
      <c r="KOO83" s="70"/>
      <c r="KOP83" s="71"/>
      <c r="KOR83" s="65"/>
      <c r="KOS83" s="69"/>
      <c r="KOT83" s="69"/>
      <c r="KOU83" s="70"/>
      <c r="KOV83" s="70"/>
      <c r="KOW83" s="70"/>
      <c r="KOX83" s="71"/>
      <c r="KOZ83" s="65"/>
      <c r="KPA83" s="69"/>
      <c r="KPB83" s="69"/>
      <c r="KPC83" s="70"/>
      <c r="KPD83" s="70"/>
      <c r="KPE83" s="70"/>
      <c r="KPF83" s="71"/>
      <c r="KPH83" s="65"/>
      <c r="KPI83" s="69"/>
      <c r="KPJ83" s="69"/>
      <c r="KPK83" s="70"/>
      <c r="KPL83" s="70"/>
      <c r="KPM83" s="70"/>
      <c r="KPN83" s="71"/>
      <c r="KPP83" s="65"/>
      <c r="KPQ83" s="69"/>
      <c r="KPR83" s="69"/>
      <c r="KPS83" s="70"/>
      <c r="KPT83" s="70"/>
      <c r="KPU83" s="70"/>
      <c r="KPV83" s="71"/>
      <c r="KPX83" s="65"/>
      <c r="KPY83" s="69"/>
      <c r="KPZ83" s="69"/>
      <c r="KQA83" s="70"/>
      <c r="KQB83" s="70"/>
      <c r="KQC83" s="70"/>
      <c r="KQD83" s="71"/>
      <c r="KQF83" s="65"/>
      <c r="KQG83" s="69"/>
      <c r="KQH83" s="69"/>
      <c r="KQI83" s="70"/>
      <c r="KQJ83" s="70"/>
      <c r="KQK83" s="70"/>
      <c r="KQL83" s="71"/>
      <c r="KQN83" s="65"/>
      <c r="KQO83" s="69"/>
      <c r="KQP83" s="69"/>
      <c r="KQQ83" s="70"/>
      <c r="KQR83" s="70"/>
      <c r="KQS83" s="70"/>
      <c r="KQT83" s="71"/>
      <c r="KQV83" s="65"/>
      <c r="KQW83" s="69"/>
      <c r="KQX83" s="69"/>
      <c r="KQY83" s="70"/>
      <c r="KQZ83" s="70"/>
      <c r="KRA83" s="70"/>
      <c r="KRB83" s="71"/>
      <c r="KRD83" s="65"/>
      <c r="KRE83" s="69"/>
      <c r="KRF83" s="69"/>
      <c r="KRG83" s="70"/>
      <c r="KRH83" s="70"/>
      <c r="KRI83" s="70"/>
      <c r="KRJ83" s="71"/>
      <c r="KRL83" s="65"/>
      <c r="KRM83" s="69"/>
      <c r="KRN83" s="69"/>
      <c r="KRO83" s="70"/>
      <c r="KRP83" s="70"/>
      <c r="KRQ83" s="70"/>
      <c r="KRR83" s="71"/>
      <c r="KRT83" s="65"/>
      <c r="KRU83" s="69"/>
      <c r="KRV83" s="69"/>
      <c r="KRW83" s="70"/>
      <c r="KRX83" s="70"/>
      <c r="KRY83" s="70"/>
      <c r="KRZ83" s="71"/>
      <c r="KSB83" s="65"/>
      <c r="KSC83" s="69"/>
      <c r="KSD83" s="69"/>
      <c r="KSE83" s="70"/>
      <c r="KSF83" s="70"/>
      <c r="KSG83" s="70"/>
      <c r="KSH83" s="71"/>
      <c r="KSJ83" s="65"/>
      <c r="KSK83" s="69"/>
      <c r="KSL83" s="69"/>
      <c r="KSM83" s="70"/>
      <c r="KSN83" s="70"/>
      <c r="KSO83" s="70"/>
      <c r="KSP83" s="71"/>
      <c r="KSR83" s="65"/>
      <c r="KSS83" s="69"/>
      <c r="KST83" s="69"/>
      <c r="KSU83" s="70"/>
      <c r="KSV83" s="70"/>
      <c r="KSW83" s="70"/>
      <c r="KSX83" s="71"/>
      <c r="KSZ83" s="65"/>
      <c r="KTA83" s="69"/>
      <c r="KTB83" s="69"/>
      <c r="KTC83" s="70"/>
      <c r="KTD83" s="70"/>
      <c r="KTE83" s="70"/>
      <c r="KTF83" s="71"/>
      <c r="KTH83" s="65"/>
      <c r="KTI83" s="69"/>
      <c r="KTJ83" s="69"/>
      <c r="KTK83" s="70"/>
      <c r="KTL83" s="70"/>
      <c r="KTM83" s="70"/>
      <c r="KTN83" s="71"/>
      <c r="KTP83" s="65"/>
      <c r="KTQ83" s="69"/>
      <c r="KTR83" s="69"/>
      <c r="KTS83" s="70"/>
      <c r="KTT83" s="70"/>
      <c r="KTU83" s="70"/>
      <c r="KTV83" s="71"/>
      <c r="KTX83" s="65"/>
      <c r="KTY83" s="69"/>
      <c r="KTZ83" s="69"/>
      <c r="KUA83" s="70"/>
      <c r="KUB83" s="70"/>
      <c r="KUC83" s="70"/>
      <c r="KUD83" s="71"/>
      <c r="KUF83" s="65"/>
      <c r="KUG83" s="69"/>
      <c r="KUH83" s="69"/>
      <c r="KUI83" s="70"/>
      <c r="KUJ83" s="70"/>
      <c r="KUK83" s="70"/>
      <c r="KUL83" s="71"/>
      <c r="KUN83" s="65"/>
      <c r="KUO83" s="69"/>
      <c r="KUP83" s="69"/>
      <c r="KUQ83" s="70"/>
      <c r="KUR83" s="70"/>
      <c r="KUS83" s="70"/>
      <c r="KUT83" s="71"/>
      <c r="KUV83" s="65"/>
      <c r="KUW83" s="69"/>
      <c r="KUX83" s="69"/>
      <c r="KUY83" s="70"/>
      <c r="KUZ83" s="70"/>
      <c r="KVA83" s="70"/>
      <c r="KVB83" s="71"/>
      <c r="KVD83" s="65"/>
      <c r="KVE83" s="69"/>
      <c r="KVF83" s="69"/>
      <c r="KVG83" s="70"/>
      <c r="KVH83" s="70"/>
      <c r="KVI83" s="70"/>
      <c r="KVJ83" s="71"/>
      <c r="KVL83" s="65"/>
      <c r="KVM83" s="69"/>
      <c r="KVN83" s="69"/>
      <c r="KVO83" s="70"/>
      <c r="KVP83" s="70"/>
      <c r="KVQ83" s="70"/>
      <c r="KVR83" s="71"/>
      <c r="KVT83" s="65"/>
      <c r="KVU83" s="69"/>
      <c r="KVV83" s="69"/>
      <c r="KVW83" s="70"/>
      <c r="KVX83" s="70"/>
      <c r="KVY83" s="70"/>
      <c r="KVZ83" s="71"/>
      <c r="KWB83" s="65"/>
      <c r="KWC83" s="69"/>
      <c r="KWD83" s="69"/>
      <c r="KWE83" s="70"/>
      <c r="KWF83" s="70"/>
      <c r="KWG83" s="70"/>
      <c r="KWH83" s="71"/>
      <c r="KWJ83" s="65"/>
      <c r="KWK83" s="69"/>
      <c r="KWL83" s="69"/>
      <c r="KWM83" s="70"/>
      <c r="KWN83" s="70"/>
      <c r="KWO83" s="70"/>
      <c r="KWP83" s="71"/>
      <c r="KWR83" s="65"/>
      <c r="KWS83" s="69"/>
      <c r="KWT83" s="69"/>
      <c r="KWU83" s="70"/>
      <c r="KWV83" s="70"/>
      <c r="KWW83" s="70"/>
      <c r="KWX83" s="71"/>
      <c r="KWZ83" s="65"/>
      <c r="KXA83" s="69"/>
      <c r="KXB83" s="69"/>
      <c r="KXC83" s="70"/>
      <c r="KXD83" s="70"/>
      <c r="KXE83" s="70"/>
      <c r="KXF83" s="71"/>
      <c r="KXH83" s="65"/>
      <c r="KXI83" s="69"/>
      <c r="KXJ83" s="69"/>
      <c r="KXK83" s="70"/>
      <c r="KXL83" s="70"/>
      <c r="KXM83" s="70"/>
      <c r="KXN83" s="71"/>
      <c r="KXP83" s="65"/>
      <c r="KXQ83" s="69"/>
      <c r="KXR83" s="69"/>
      <c r="KXS83" s="70"/>
      <c r="KXT83" s="70"/>
      <c r="KXU83" s="70"/>
      <c r="KXV83" s="71"/>
      <c r="KXX83" s="65"/>
      <c r="KXY83" s="69"/>
      <c r="KXZ83" s="69"/>
      <c r="KYA83" s="70"/>
      <c r="KYB83" s="70"/>
      <c r="KYC83" s="70"/>
      <c r="KYD83" s="71"/>
      <c r="KYF83" s="65"/>
      <c r="KYG83" s="69"/>
      <c r="KYH83" s="69"/>
      <c r="KYI83" s="70"/>
      <c r="KYJ83" s="70"/>
      <c r="KYK83" s="70"/>
      <c r="KYL83" s="71"/>
      <c r="KYN83" s="65"/>
      <c r="KYO83" s="69"/>
      <c r="KYP83" s="69"/>
      <c r="KYQ83" s="70"/>
      <c r="KYR83" s="70"/>
      <c r="KYS83" s="70"/>
      <c r="KYT83" s="71"/>
      <c r="KYV83" s="65"/>
      <c r="KYW83" s="69"/>
      <c r="KYX83" s="69"/>
      <c r="KYY83" s="70"/>
      <c r="KYZ83" s="70"/>
      <c r="KZA83" s="70"/>
      <c r="KZB83" s="71"/>
      <c r="KZD83" s="65"/>
      <c r="KZE83" s="69"/>
      <c r="KZF83" s="69"/>
      <c r="KZG83" s="70"/>
      <c r="KZH83" s="70"/>
      <c r="KZI83" s="70"/>
      <c r="KZJ83" s="71"/>
      <c r="KZL83" s="65"/>
      <c r="KZM83" s="69"/>
      <c r="KZN83" s="69"/>
      <c r="KZO83" s="70"/>
      <c r="KZP83" s="70"/>
      <c r="KZQ83" s="70"/>
      <c r="KZR83" s="71"/>
      <c r="KZT83" s="65"/>
      <c r="KZU83" s="69"/>
      <c r="KZV83" s="69"/>
      <c r="KZW83" s="70"/>
      <c r="KZX83" s="70"/>
      <c r="KZY83" s="70"/>
      <c r="KZZ83" s="71"/>
      <c r="LAB83" s="65"/>
      <c r="LAC83" s="69"/>
      <c r="LAD83" s="69"/>
      <c r="LAE83" s="70"/>
      <c r="LAF83" s="70"/>
      <c r="LAG83" s="70"/>
      <c r="LAH83" s="71"/>
      <c r="LAJ83" s="65"/>
      <c r="LAK83" s="69"/>
      <c r="LAL83" s="69"/>
      <c r="LAM83" s="70"/>
      <c r="LAN83" s="70"/>
      <c r="LAO83" s="70"/>
      <c r="LAP83" s="71"/>
      <c r="LAR83" s="65"/>
      <c r="LAS83" s="69"/>
      <c r="LAT83" s="69"/>
      <c r="LAU83" s="70"/>
      <c r="LAV83" s="70"/>
      <c r="LAW83" s="70"/>
      <c r="LAX83" s="71"/>
      <c r="LAZ83" s="65"/>
      <c r="LBA83" s="69"/>
      <c r="LBB83" s="69"/>
      <c r="LBC83" s="70"/>
      <c r="LBD83" s="70"/>
      <c r="LBE83" s="70"/>
      <c r="LBF83" s="71"/>
      <c r="LBH83" s="65"/>
      <c r="LBI83" s="69"/>
      <c r="LBJ83" s="69"/>
      <c r="LBK83" s="70"/>
      <c r="LBL83" s="70"/>
      <c r="LBM83" s="70"/>
      <c r="LBN83" s="71"/>
      <c r="LBP83" s="65"/>
      <c r="LBQ83" s="69"/>
      <c r="LBR83" s="69"/>
      <c r="LBS83" s="70"/>
      <c r="LBT83" s="70"/>
      <c r="LBU83" s="70"/>
      <c r="LBV83" s="71"/>
      <c r="LBX83" s="65"/>
      <c r="LBY83" s="69"/>
      <c r="LBZ83" s="69"/>
      <c r="LCA83" s="70"/>
      <c r="LCB83" s="70"/>
      <c r="LCC83" s="70"/>
      <c r="LCD83" s="71"/>
      <c r="LCF83" s="65"/>
      <c r="LCG83" s="69"/>
      <c r="LCH83" s="69"/>
      <c r="LCI83" s="70"/>
      <c r="LCJ83" s="70"/>
      <c r="LCK83" s="70"/>
      <c r="LCL83" s="71"/>
      <c r="LCN83" s="65"/>
      <c r="LCO83" s="69"/>
      <c r="LCP83" s="69"/>
      <c r="LCQ83" s="70"/>
      <c r="LCR83" s="70"/>
      <c r="LCS83" s="70"/>
      <c r="LCT83" s="71"/>
      <c r="LCV83" s="65"/>
      <c r="LCW83" s="69"/>
      <c r="LCX83" s="69"/>
      <c r="LCY83" s="70"/>
      <c r="LCZ83" s="70"/>
      <c r="LDA83" s="70"/>
      <c r="LDB83" s="71"/>
      <c r="LDD83" s="65"/>
      <c r="LDE83" s="69"/>
      <c r="LDF83" s="69"/>
      <c r="LDG83" s="70"/>
      <c r="LDH83" s="70"/>
      <c r="LDI83" s="70"/>
      <c r="LDJ83" s="71"/>
      <c r="LDL83" s="65"/>
      <c r="LDM83" s="69"/>
      <c r="LDN83" s="69"/>
      <c r="LDO83" s="70"/>
      <c r="LDP83" s="70"/>
      <c r="LDQ83" s="70"/>
      <c r="LDR83" s="71"/>
      <c r="LDT83" s="65"/>
      <c r="LDU83" s="69"/>
      <c r="LDV83" s="69"/>
      <c r="LDW83" s="70"/>
      <c r="LDX83" s="70"/>
      <c r="LDY83" s="70"/>
      <c r="LDZ83" s="71"/>
      <c r="LEB83" s="65"/>
      <c r="LEC83" s="69"/>
      <c r="LED83" s="69"/>
      <c r="LEE83" s="70"/>
      <c r="LEF83" s="70"/>
      <c r="LEG83" s="70"/>
      <c r="LEH83" s="71"/>
      <c r="LEJ83" s="65"/>
      <c r="LEK83" s="69"/>
      <c r="LEL83" s="69"/>
      <c r="LEM83" s="70"/>
      <c r="LEN83" s="70"/>
      <c r="LEO83" s="70"/>
      <c r="LEP83" s="71"/>
      <c r="LER83" s="65"/>
      <c r="LES83" s="69"/>
      <c r="LET83" s="69"/>
      <c r="LEU83" s="70"/>
      <c r="LEV83" s="70"/>
      <c r="LEW83" s="70"/>
      <c r="LEX83" s="71"/>
      <c r="LEZ83" s="65"/>
      <c r="LFA83" s="69"/>
      <c r="LFB83" s="69"/>
      <c r="LFC83" s="70"/>
      <c r="LFD83" s="70"/>
      <c r="LFE83" s="70"/>
      <c r="LFF83" s="71"/>
      <c r="LFH83" s="65"/>
      <c r="LFI83" s="69"/>
      <c r="LFJ83" s="69"/>
      <c r="LFK83" s="70"/>
      <c r="LFL83" s="70"/>
      <c r="LFM83" s="70"/>
      <c r="LFN83" s="71"/>
      <c r="LFP83" s="65"/>
      <c r="LFQ83" s="69"/>
      <c r="LFR83" s="69"/>
      <c r="LFS83" s="70"/>
      <c r="LFT83" s="70"/>
      <c r="LFU83" s="70"/>
      <c r="LFV83" s="71"/>
      <c r="LFX83" s="65"/>
      <c r="LFY83" s="69"/>
      <c r="LFZ83" s="69"/>
      <c r="LGA83" s="70"/>
      <c r="LGB83" s="70"/>
      <c r="LGC83" s="70"/>
      <c r="LGD83" s="71"/>
      <c r="LGF83" s="65"/>
      <c r="LGG83" s="69"/>
      <c r="LGH83" s="69"/>
      <c r="LGI83" s="70"/>
      <c r="LGJ83" s="70"/>
      <c r="LGK83" s="70"/>
      <c r="LGL83" s="71"/>
      <c r="LGN83" s="65"/>
      <c r="LGO83" s="69"/>
      <c r="LGP83" s="69"/>
      <c r="LGQ83" s="70"/>
      <c r="LGR83" s="70"/>
      <c r="LGS83" s="70"/>
      <c r="LGT83" s="71"/>
      <c r="LGV83" s="65"/>
      <c r="LGW83" s="69"/>
      <c r="LGX83" s="69"/>
      <c r="LGY83" s="70"/>
      <c r="LGZ83" s="70"/>
      <c r="LHA83" s="70"/>
      <c r="LHB83" s="71"/>
      <c r="LHD83" s="65"/>
      <c r="LHE83" s="69"/>
      <c r="LHF83" s="69"/>
      <c r="LHG83" s="70"/>
      <c r="LHH83" s="70"/>
      <c r="LHI83" s="70"/>
      <c r="LHJ83" s="71"/>
      <c r="LHL83" s="65"/>
      <c r="LHM83" s="69"/>
      <c r="LHN83" s="69"/>
      <c r="LHO83" s="70"/>
      <c r="LHP83" s="70"/>
      <c r="LHQ83" s="70"/>
      <c r="LHR83" s="71"/>
      <c r="LHT83" s="65"/>
      <c r="LHU83" s="69"/>
      <c r="LHV83" s="69"/>
      <c r="LHW83" s="70"/>
      <c r="LHX83" s="70"/>
      <c r="LHY83" s="70"/>
      <c r="LHZ83" s="71"/>
      <c r="LIB83" s="65"/>
      <c r="LIC83" s="69"/>
      <c r="LID83" s="69"/>
      <c r="LIE83" s="70"/>
      <c r="LIF83" s="70"/>
      <c r="LIG83" s="70"/>
      <c r="LIH83" s="71"/>
      <c r="LIJ83" s="65"/>
      <c r="LIK83" s="69"/>
      <c r="LIL83" s="69"/>
      <c r="LIM83" s="70"/>
      <c r="LIN83" s="70"/>
      <c r="LIO83" s="70"/>
      <c r="LIP83" s="71"/>
      <c r="LIR83" s="65"/>
      <c r="LIS83" s="69"/>
      <c r="LIT83" s="69"/>
      <c r="LIU83" s="70"/>
      <c r="LIV83" s="70"/>
      <c r="LIW83" s="70"/>
      <c r="LIX83" s="71"/>
      <c r="LIZ83" s="65"/>
      <c r="LJA83" s="69"/>
      <c r="LJB83" s="69"/>
      <c r="LJC83" s="70"/>
      <c r="LJD83" s="70"/>
      <c r="LJE83" s="70"/>
      <c r="LJF83" s="71"/>
      <c r="LJH83" s="65"/>
      <c r="LJI83" s="69"/>
      <c r="LJJ83" s="69"/>
      <c r="LJK83" s="70"/>
      <c r="LJL83" s="70"/>
      <c r="LJM83" s="70"/>
      <c r="LJN83" s="71"/>
      <c r="LJP83" s="65"/>
      <c r="LJQ83" s="69"/>
      <c r="LJR83" s="69"/>
      <c r="LJS83" s="70"/>
      <c r="LJT83" s="70"/>
      <c r="LJU83" s="70"/>
      <c r="LJV83" s="71"/>
      <c r="LJX83" s="65"/>
      <c r="LJY83" s="69"/>
      <c r="LJZ83" s="69"/>
      <c r="LKA83" s="70"/>
      <c r="LKB83" s="70"/>
      <c r="LKC83" s="70"/>
      <c r="LKD83" s="71"/>
      <c r="LKF83" s="65"/>
      <c r="LKG83" s="69"/>
      <c r="LKH83" s="69"/>
      <c r="LKI83" s="70"/>
      <c r="LKJ83" s="70"/>
      <c r="LKK83" s="70"/>
      <c r="LKL83" s="71"/>
      <c r="LKN83" s="65"/>
      <c r="LKO83" s="69"/>
      <c r="LKP83" s="69"/>
      <c r="LKQ83" s="70"/>
      <c r="LKR83" s="70"/>
      <c r="LKS83" s="70"/>
      <c r="LKT83" s="71"/>
      <c r="LKV83" s="65"/>
      <c r="LKW83" s="69"/>
      <c r="LKX83" s="69"/>
      <c r="LKY83" s="70"/>
      <c r="LKZ83" s="70"/>
      <c r="LLA83" s="70"/>
      <c r="LLB83" s="71"/>
      <c r="LLD83" s="65"/>
      <c r="LLE83" s="69"/>
      <c r="LLF83" s="69"/>
      <c r="LLG83" s="70"/>
      <c r="LLH83" s="70"/>
      <c r="LLI83" s="70"/>
      <c r="LLJ83" s="71"/>
      <c r="LLL83" s="65"/>
      <c r="LLM83" s="69"/>
      <c r="LLN83" s="69"/>
      <c r="LLO83" s="70"/>
      <c r="LLP83" s="70"/>
      <c r="LLQ83" s="70"/>
      <c r="LLR83" s="71"/>
      <c r="LLT83" s="65"/>
      <c r="LLU83" s="69"/>
      <c r="LLV83" s="69"/>
      <c r="LLW83" s="70"/>
      <c r="LLX83" s="70"/>
      <c r="LLY83" s="70"/>
      <c r="LLZ83" s="71"/>
      <c r="LMB83" s="65"/>
      <c r="LMC83" s="69"/>
      <c r="LMD83" s="69"/>
      <c r="LME83" s="70"/>
      <c r="LMF83" s="70"/>
      <c r="LMG83" s="70"/>
      <c r="LMH83" s="71"/>
      <c r="LMJ83" s="65"/>
      <c r="LMK83" s="69"/>
      <c r="LML83" s="69"/>
      <c r="LMM83" s="70"/>
      <c r="LMN83" s="70"/>
      <c r="LMO83" s="70"/>
      <c r="LMP83" s="71"/>
      <c r="LMR83" s="65"/>
      <c r="LMS83" s="69"/>
      <c r="LMT83" s="69"/>
      <c r="LMU83" s="70"/>
      <c r="LMV83" s="70"/>
      <c r="LMW83" s="70"/>
      <c r="LMX83" s="71"/>
      <c r="LMZ83" s="65"/>
      <c r="LNA83" s="69"/>
      <c r="LNB83" s="69"/>
      <c r="LNC83" s="70"/>
      <c r="LND83" s="70"/>
      <c r="LNE83" s="70"/>
      <c r="LNF83" s="71"/>
      <c r="LNH83" s="65"/>
      <c r="LNI83" s="69"/>
      <c r="LNJ83" s="69"/>
      <c r="LNK83" s="70"/>
      <c r="LNL83" s="70"/>
      <c r="LNM83" s="70"/>
      <c r="LNN83" s="71"/>
      <c r="LNP83" s="65"/>
      <c r="LNQ83" s="69"/>
      <c r="LNR83" s="69"/>
      <c r="LNS83" s="70"/>
      <c r="LNT83" s="70"/>
      <c r="LNU83" s="70"/>
      <c r="LNV83" s="71"/>
      <c r="LNX83" s="65"/>
      <c r="LNY83" s="69"/>
      <c r="LNZ83" s="69"/>
      <c r="LOA83" s="70"/>
      <c r="LOB83" s="70"/>
      <c r="LOC83" s="70"/>
      <c r="LOD83" s="71"/>
      <c r="LOF83" s="65"/>
      <c r="LOG83" s="69"/>
      <c r="LOH83" s="69"/>
      <c r="LOI83" s="70"/>
      <c r="LOJ83" s="70"/>
      <c r="LOK83" s="70"/>
      <c r="LOL83" s="71"/>
      <c r="LON83" s="65"/>
      <c r="LOO83" s="69"/>
      <c r="LOP83" s="69"/>
      <c r="LOQ83" s="70"/>
      <c r="LOR83" s="70"/>
      <c r="LOS83" s="70"/>
      <c r="LOT83" s="71"/>
      <c r="LOV83" s="65"/>
      <c r="LOW83" s="69"/>
      <c r="LOX83" s="69"/>
      <c r="LOY83" s="70"/>
      <c r="LOZ83" s="70"/>
      <c r="LPA83" s="70"/>
      <c r="LPB83" s="71"/>
      <c r="LPD83" s="65"/>
      <c r="LPE83" s="69"/>
      <c r="LPF83" s="69"/>
      <c r="LPG83" s="70"/>
      <c r="LPH83" s="70"/>
      <c r="LPI83" s="70"/>
      <c r="LPJ83" s="71"/>
      <c r="LPL83" s="65"/>
      <c r="LPM83" s="69"/>
      <c r="LPN83" s="69"/>
      <c r="LPO83" s="70"/>
      <c r="LPP83" s="70"/>
      <c r="LPQ83" s="70"/>
      <c r="LPR83" s="71"/>
      <c r="LPT83" s="65"/>
      <c r="LPU83" s="69"/>
      <c r="LPV83" s="69"/>
      <c r="LPW83" s="70"/>
      <c r="LPX83" s="70"/>
      <c r="LPY83" s="70"/>
      <c r="LPZ83" s="71"/>
      <c r="LQB83" s="65"/>
      <c r="LQC83" s="69"/>
      <c r="LQD83" s="69"/>
      <c r="LQE83" s="70"/>
      <c r="LQF83" s="70"/>
      <c r="LQG83" s="70"/>
      <c r="LQH83" s="71"/>
      <c r="LQJ83" s="65"/>
      <c r="LQK83" s="69"/>
      <c r="LQL83" s="69"/>
      <c r="LQM83" s="70"/>
      <c r="LQN83" s="70"/>
      <c r="LQO83" s="70"/>
      <c r="LQP83" s="71"/>
      <c r="LQR83" s="65"/>
      <c r="LQS83" s="69"/>
      <c r="LQT83" s="69"/>
      <c r="LQU83" s="70"/>
      <c r="LQV83" s="70"/>
      <c r="LQW83" s="70"/>
      <c r="LQX83" s="71"/>
      <c r="LQZ83" s="65"/>
      <c r="LRA83" s="69"/>
      <c r="LRB83" s="69"/>
      <c r="LRC83" s="70"/>
      <c r="LRD83" s="70"/>
      <c r="LRE83" s="70"/>
      <c r="LRF83" s="71"/>
      <c r="LRH83" s="65"/>
      <c r="LRI83" s="69"/>
      <c r="LRJ83" s="69"/>
      <c r="LRK83" s="70"/>
      <c r="LRL83" s="70"/>
      <c r="LRM83" s="70"/>
      <c r="LRN83" s="71"/>
      <c r="LRP83" s="65"/>
      <c r="LRQ83" s="69"/>
      <c r="LRR83" s="69"/>
      <c r="LRS83" s="70"/>
      <c r="LRT83" s="70"/>
      <c r="LRU83" s="70"/>
      <c r="LRV83" s="71"/>
      <c r="LRX83" s="65"/>
      <c r="LRY83" s="69"/>
      <c r="LRZ83" s="69"/>
      <c r="LSA83" s="70"/>
      <c r="LSB83" s="70"/>
      <c r="LSC83" s="70"/>
      <c r="LSD83" s="71"/>
      <c r="LSF83" s="65"/>
      <c r="LSG83" s="69"/>
      <c r="LSH83" s="69"/>
      <c r="LSI83" s="70"/>
      <c r="LSJ83" s="70"/>
      <c r="LSK83" s="70"/>
      <c r="LSL83" s="71"/>
      <c r="LSN83" s="65"/>
      <c r="LSO83" s="69"/>
      <c r="LSP83" s="69"/>
      <c r="LSQ83" s="70"/>
      <c r="LSR83" s="70"/>
      <c r="LSS83" s="70"/>
      <c r="LST83" s="71"/>
      <c r="LSV83" s="65"/>
      <c r="LSW83" s="69"/>
      <c r="LSX83" s="69"/>
      <c r="LSY83" s="70"/>
      <c r="LSZ83" s="70"/>
      <c r="LTA83" s="70"/>
      <c r="LTB83" s="71"/>
      <c r="LTD83" s="65"/>
      <c r="LTE83" s="69"/>
      <c r="LTF83" s="69"/>
      <c r="LTG83" s="70"/>
      <c r="LTH83" s="70"/>
      <c r="LTI83" s="70"/>
      <c r="LTJ83" s="71"/>
      <c r="LTL83" s="65"/>
      <c r="LTM83" s="69"/>
      <c r="LTN83" s="69"/>
      <c r="LTO83" s="70"/>
      <c r="LTP83" s="70"/>
      <c r="LTQ83" s="70"/>
      <c r="LTR83" s="71"/>
      <c r="LTT83" s="65"/>
      <c r="LTU83" s="69"/>
      <c r="LTV83" s="69"/>
      <c r="LTW83" s="70"/>
      <c r="LTX83" s="70"/>
      <c r="LTY83" s="70"/>
      <c r="LTZ83" s="71"/>
      <c r="LUB83" s="65"/>
      <c r="LUC83" s="69"/>
      <c r="LUD83" s="69"/>
      <c r="LUE83" s="70"/>
      <c r="LUF83" s="70"/>
      <c r="LUG83" s="70"/>
      <c r="LUH83" s="71"/>
      <c r="LUJ83" s="65"/>
      <c r="LUK83" s="69"/>
      <c r="LUL83" s="69"/>
      <c r="LUM83" s="70"/>
      <c r="LUN83" s="70"/>
      <c r="LUO83" s="70"/>
      <c r="LUP83" s="71"/>
      <c r="LUR83" s="65"/>
      <c r="LUS83" s="69"/>
      <c r="LUT83" s="69"/>
      <c r="LUU83" s="70"/>
      <c r="LUV83" s="70"/>
      <c r="LUW83" s="70"/>
      <c r="LUX83" s="71"/>
      <c r="LUZ83" s="65"/>
      <c r="LVA83" s="69"/>
      <c r="LVB83" s="69"/>
      <c r="LVC83" s="70"/>
      <c r="LVD83" s="70"/>
      <c r="LVE83" s="70"/>
      <c r="LVF83" s="71"/>
      <c r="LVH83" s="65"/>
      <c r="LVI83" s="69"/>
      <c r="LVJ83" s="69"/>
      <c r="LVK83" s="70"/>
      <c r="LVL83" s="70"/>
      <c r="LVM83" s="70"/>
      <c r="LVN83" s="71"/>
      <c r="LVP83" s="65"/>
      <c r="LVQ83" s="69"/>
      <c r="LVR83" s="69"/>
      <c r="LVS83" s="70"/>
      <c r="LVT83" s="70"/>
      <c r="LVU83" s="70"/>
      <c r="LVV83" s="71"/>
      <c r="LVX83" s="65"/>
      <c r="LVY83" s="69"/>
      <c r="LVZ83" s="69"/>
      <c r="LWA83" s="70"/>
      <c r="LWB83" s="70"/>
      <c r="LWC83" s="70"/>
      <c r="LWD83" s="71"/>
      <c r="LWF83" s="65"/>
      <c r="LWG83" s="69"/>
      <c r="LWH83" s="69"/>
      <c r="LWI83" s="70"/>
      <c r="LWJ83" s="70"/>
      <c r="LWK83" s="70"/>
      <c r="LWL83" s="71"/>
      <c r="LWN83" s="65"/>
      <c r="LWO83" s="69"/>
      <c r="LWP83" s="69"/>
      <c r="LWQ83" s="70"/>
      <c r="LWR83" s="70"/>
      <c r="LWS83" s="70"/>
      <c r="LWT83" s="71"/>
      <c r="LWV83" s="65"/>
      <c r="LWW83" s="69"/>
      <c r="LWX83" s="69"/>
      <c r="LWY83" s="70"/>
      <c r="LWZ83" s="70"/>
      <c r="LXA83" s="70"/>
      <c r="LXB83" s="71"/>
      <c r="LXD83" s="65"/>
      <c r="LXE83" s="69"/>
      <c r="LXF83" s="69"/>
      <c r="LXG83" s="70"/>
      <c r="LXH83" s="70"/>
      <c r="LXI83" s="70"/>
      <c r="LXJ83" s="71"/>
      <c r="LXL83" s="65"/>
      <c r="LXM83" s="69"/>
      <c r="LXN83" s="69"/>
      <c r="LXO83" s="70"/>
      <c r="LXP83" s="70"/>
      <c r="LXQ83" s="70"/>
      <c r="LXR83" s="71"/>
      <c r="LXT83" s="65"/>
      <c r="LXU83" s="69"/>
      <c r="LXV83" s="69"/>
      <c r="LXW83" s="70"/>
      <c r="LXX83" s="70"/>
      <c r="LXY83" s="70"/>
      <c r="LXZ83" s="71"/>
      <c r="LYB83" s="65"/>
      <c r="LYC83" s="69"/>
      <c r="LYD83" s="69"/>
      <c r="LYE83" s="70"/>
      <c r="LYF83" s="70"/>
      <c r="LYG83" s="70"/>
      <c r="LYH83" s="71"/>
      <c r="LYJ83" s="65"/>
      <c r="LYK83" s="69"/>
      <c r="LYL83" s="69"/>
      <c r="LYM83" s="70"/>
      <c r="LYN83" s="70"/>
      <c r="LYO83" s="70"/>
      <c r="LYP83" s="71"/>
      <c r="LYR83" s="65"/>
      <c r="LYS83" s="69"/>
      <c r="LYT83" s="69"/>
      <c r="LYU83" s="70"/>
      <c r="LYV83" s="70"/>
      <c r="LYW83" s="70"/>
      <c r="LYX83" s="71"/>
      <c r="LYZ83" s="65"/>
      <c r="LZA83" s="69"/>
      <c r="LZB83" s="69"/>
      <c r="LZC83" s="70"/>
      <c r="LZD83" s="70"/>
      <c r="LZE83" s="70"/>
      <c r="LZF83" s="71"/>
      <c r="LZH83" s="65"/>
      <c r="LZI83" s="69"/>
      <c r="LZJ83" s="69"/>
      <c r="LZK83" s="70"/>
      <c r="LZL83" s="70"/>
      <c r="LZM83" s="70"/>
      <c r="LZN83" s="71"/>
      <c r="LZP83" s="65"/>
      <c r="LZQ83" s="69"/>
      <c r="LZR83" s="69"/>
      <c r="LZS83" s="70"/>
      <c r="LZT83" s="70"/>
      <c r="LZU83" s="70"/>
      <c r="LZV83" s="71"/>
      <c r="LZX83" s="65"/>
      <c r="LZY83" s="69"/>
      <c r="LZZ83" s="69"/>
      <c r="MAA83" s="70"/>
      <c r="MAB83" s="70"/>
      <c r="MAC83" s="70"/>
      <c r="MAD83" s="71"/>
      <c r="MAF83" s="65"/>
      <c r="MAG83" s="69"/>
      <c r="MAH83" s="69"/>
      <c r="MAI83" s="70"/>
      <c r="MAJ83" s="70"/>
      <c r="MAK83" s="70"/>
      <c r="MAL83" s="71"/>
      <c r="MAN83" s="65"/>
      <c r="MAO83" s="69"/>
      <c r="MAP83" s="69"/>
      <c r="MAQ83" s="70"/>
      <c r="MAR83" s="70"/>
      <c r="MAS83" s="70"/>
      <c r="MAT83" s="71"/>
      <c r="MAV83" s="65"/>
      <c r="MAW83" s="69"/>
      <c r="MAX83" s="69"/>
      <c r="MAY83" s="70"/>
      <c r="MAZ83" s="70"/>
      <c r="MBA83" s="70"/>
      <c r="MBB83" s="71"/>
      <c r="MBD83" s="65"/>
      <c r="MBE83" s="69"/>
      <c r="MBF83" s="69"/>
      <c r="MBG83" s="70"/>
      <c r="MBH83" s="70"/>
      <c r="MBI83" s="70"/>
      <c r="MBJ83" s="71"/>
      <c r="MBL83" s="65"/>
      <c r="MBM83" s="69"/>
      <c r="MBN83" s="69"/>
      <c r="MBO83" s="70"/>
      <c r="MBP83" s="70"/>
      <c r="MBQ83" s="70"/>
      <c r="MBR83" s="71"/>
      <c r="MBT83" s="65"/>
      <c r="MBU83" s="69"/>
      <c r="MBV83" s="69"/>
      <c r="MBW83" s="70"/>
      <c r="MBX83" s="70"/>
      <c r="MBY83" s="70"/>
      <c r="MBZ83" s="71"/>
      <c r="MCB83" s="65"/>
      <c r="MCC83" s="69"/>
      <c r="MCD83" s="69"/>
      <c r="MCE83" s="70"/>
      <c r="MCF83" s="70"/>
      <c r="MCG83" s="70"/>
      <c r="MCH83" s="71"/>
      <c r="MCJ83" s="65"/>
      <c r="MCK83" s="69"/>
      <c r="MCL83" s="69"/>
      <c r="MCM83" s="70"/>
      <c r="MCN83" s="70"/>
      <c r="MCO83" s="70"/>
      <c r="MCP83" s="71"/>
      <c r="MCR83" s="65"/>
      <c r="MCS83" s="69"/>
      <c r="MCT83" s="69"/>
      <c r="MCU83" s="70"/>
      <c r="MCV83" s="70"/>
      <c r="MCW83" s="70"/>
      <c r="MCX83" s="71"/>
      <c r="MCZ83" s="65"/>
      <c r="MDA83" s="69"/>
      <c r="MDB83" s="69"/>
      <c r="MDC83" s="70"/>
      <c r="MDD83" s="70"/>
      <c r="MDE83" s="70"/>
      <c r="MDF83" s="71"/>
      <c r="MDH83" s="65"/>
      <c r="MDI83" s="69"/>
      <c r="MDJ83" s="69"/>
      <c r="MDK83" s="70"/>
      <c r="MDL83" s="70"/>
      <c r="MDM83" s="70"/>
      <c r="MDN83" s="71"/>
      <c r="MDP83" s="65"/>
      <c r="MDQ83" s="69"/>
      <c r="MDR83" s="69"/>
      <c r="MDS83" s="70"/>
      <c r="MDT83" s="70"/>
      <c r="MDU83" s="70"/>
      <c r="MDV83" s="71"/>
      <c r="MDX83" s="65"/>
      <c r="MDY83" s="69"/>
      <c r="MDZ83" s="69"/>
      <c r="MEA83" s="70"/>
      <c r="MEB83" s="70"/>
      <c r="MEC83" s="70"/>
      <c r="MED83" s="71"/>
      <c r="MEF83" s="65"/>
      <c r="MEG83" s="69"/>
      <c r="MEH83" s="69"/>
      <c r="MEI83" s="70"/>
      <c r="MEJ83" s="70"/>
      <c r="MEK83" s="70"/>
      <c r="MEL83" s="71"/>
      <c r="MEN83" s="65"/>
      <c r="MEO83" s="69"/>
      <c r="MEP83" s="69"/>
      <c r="MEQ83" s="70"/>
      <c r="MER83" s="70"/>
      <c r="MES83" s="70"/>
      <c r="MET83" s="71"/>
      <c r="MEV83" s="65"/>
      <c r="MEW83" s="69"/>
      <c r="MEX83" s="69"/>
      <c r="MEY83" s="70"/>
      <c r="MEZ83" s="70"/>
      <c r="MFA83" s="70"/>
      <c r="MFB83" s="71"/>
      <c r="MFD83" s="65"/>
      <c r="MFE83" s="69"/>
      <c r="MFF83" s="69"/>
      <c r="MFG83" s="70"/>
      <c r="MFH83" s="70"/>
      <c r="MFI83" s="70"/>
      <c r="MFJ83" s="71"/>
      <c r="MFL83" s="65"/>
      <c r="MFM83" s="69"/>
      <c r="MFN83" s="69"/>
      <c r="MFO83" s="70"/>
      <c r="MFP83" s="70"/>
      <c r="MFQ83" s="70"/>
      <c r="MFR83" s="71"/>
      <c r="MFT83" s="65"/>
      <c r="MFU83" s="69"/>
      <c r="MFV83" s="69"/>
      <c r="MFW83" s="70"/>
      <c r="MFX83" s="70"/>
      <c r="MFY83" s="70"/>
      <c r="MFZ83" s="71"/>
      <c r="MGB83" s="65"/>
      <c r="MGC83" s="69"/>
      <c r="MGD83" s="69"/>
      <c r="MGE83" s="70"/>
      <c r="MGF83" s="70"/>
      <c r="MGG83" s="70"/>
      <c r="MGH83" s="71"/>
      <c r="MGJ83" s="65"/>
      <c r="MGK83" s="69"/>
      <c r="MGL83" s="69"/>
      <c r="MGM83" s="70"/>
      <c r="MGN83" s="70"/>
      <c r="MGO83" s="70"/>
      <c r="MGP83" s="71"/>
      <c r="MGR83" s="65"/>
      <c r="MGS83" s="69"/>
      <c r="MGT83" s="69"/>
      <c r="MGU83" s="70"/>
      <c r="MGV83" s="70"/>
      <c r="MGW83" s="70"/>
      <c r="MGX83" s="71"/>
      <c r="MGZ83" s="65"/>
      <c r="MHA83" s="69"/>
      <c r="MHB83" s="69"/>
      <c r="MHC83" s="70"/>
      <c r="MHD83" s="70"/>
      <c r="MHE83" s="70"/>
      <c r="MHF83" s="71"/>
      <c r="MHH83" s="65"/>
      <c r="MHI83" s="69"/>
      <c r="MHJ83" s="69"/>
      <c r="MHK83" s="70"/>
      <c r="MHL83" s="70"/>
      <c r="MHM83" s="70"/>
      <c r="MHN83" s="71"/>
      <c r="MHP83" s="65"/>
      <c r="MHQ83" s="69"/>
      <c r="MHR83" s="69"/>
      <c r="MHS83" s="70"/>
      <c r="MHT83" s="70"/>
      <c r="MHU83" s="70"/>
      <c r="MHV83" s="71"/>
      <c r="MHX83" s="65"/>
      <c r="MHY83" s="69"/>
      <c r="MHZ83" s="69"/>
      <c r="MIA83" s="70"/>
      <c r="MIB83" s="70"/>
      <c r="MIC83" s="70"/>
      <c r="MID83" s="71"/>
      <c r="MIF83" s="65"/>
      <c r="MIG83" s="69"/>
      <c r="MIH83" s="69"/>
      <c r="MII83" s="70"/>
      <c r="MIJ83" s="70"/>
      <c r="MIK83" s="70"/>
      <c r="MIL83" s="71"/>
      <c r="MIN83" s="65"/>
      <c r="MIO83" s="69"/>
      <c r="MIP83" s="69"/>
      <c r="MIQ83" s="70"/>
      <c r="MIR83" s="70"/>
      <c r="MIS83" s="70"/>
      <c r="MIT83" s="71"/>
      <c r="MIV83" s="65"/>
      <c r="MIW83" s="69"/>
      <c r="MIX83" s="69"/>
      <c r="MIY83" s="70"/>
      <c r="MIZ83" s="70"/>
      <c r="MJA83" s="70"/>
      <c r="MJB83" s="71"/>
      <c r="MJD83" s="65"/>
      <c r="MJE83" s="69"/>
      <c r="MJF83" s="69"/>
      <c r="MJG83" s="70"/>
      <c r="MJH83" s="70"/>
      <c r="MJI83" s="70"/>
      <c r="MJJ83" s="71"/>
      <c r="MJL83" s="65"/>
      <c r="MJM83" s="69"/>
      <c r="MJN83" s="69"/>
      <c r="MJO83" s="70"/>
      <c r="MJP83" s="70"/>
      <c r="MJQ83" s="70"/>
      <c r="MJR83" s="71"/>
      <c r="MJT83" s="65"/>
      <c r="MJU83" s="69"/>
      <c r="MJV83" s="69"/>
      <c r="MJW83" s="70"/>
      <c r="MJX83" s="70"/>
      <c r="MJY83" s="70"/>
      <c r="MJZ83" s="71"/>
      <c r="MKB83" s="65"/>
      <c r="MKC83" s="69"/>
      <c r="MKD83" s="69"/>
      <c r="MKE83" s="70"/>
      <c r="MKF83" s="70"/>
      <c r="MKG83" s="70"/>
      <c r="MKH83" s="71"/>
      <c r="MKJ83" s="65"/>
      <c r="MKK83" s="69"/>
      <c r="MKL83" s="69"/>
      <c r="MKM83" s="70"/>
      <c r="MKN83" s="70"/>
      <c r="MKO83" s="70"/>
      <c r="MKP83" s="71"/>
      <c r="MKR83" s="65"/>
      <c r="MKS83" s="69"/>
      <c r="MKT83" s="69"/>
      <c r="MKU83" s="70"/>
      <c r="MKV83" s="70"/>
      <c r="MKW83" s="70"/>
      <c r="MKX83" s="71"/>
      <c r="MKZ83" s="65"/>
      <c r="MLA83" s="69"/>
      <c r="MLB83" s="69"/>
      <c r="MLC83" s="70"/>
      <c r="MLD83" s="70"/>
      <c r="MLE83" s="70"/>
      <c r="MLF83" s="71"/>
      <c r="MLH83" s="65"/>
      <c r="MLI83" s="69"/>
      <c r="MLJ83" s="69"/>
      <c r="MLK83" s="70"/>
      <c r="MLL83" s="70"/>
      <c r="MLM83" s="70"/>
      <c r="MLN83" s="71"/>
      <c r="MLP83" s="65"/>
      <c r="MLQ83" s="69"/>
      <c r="MLR83" s="69"/>
      <c r="MLS83" s="70"/>
      <c r="MLT83" s="70"/>
      <c r="MLU83" s="70"/>
      <c r="MLV83" s="71"/>
      <c r="MLX83" s="65"/>
      <c r="MLY83" s="69"/>
      <c r="MLZ83" s="69"/>
      <c r="MMA83" s="70"/>
      <c r="MMB83" s="70"/>
      <c r="MMC83" s="70"/>
      <c r="MMD83" s="71"/>
      <c r="MMF83" s="65"/>
      <c r="MMG83" s="69"/>
      <c r="MMH83" s="69"/>
      <c r="MMI83" s="70"/>
      <c r="MMJ83" s="70"/>
      <c r="MMK83" s="70"/>
      <c r="MML83" s="71"/>
      <c r="MMN83" s="65"/>
      <c r="MMO83" s="69"/>
      <c r="MMP83" s="69"/>
      <c r="MMQ83" s="70"/>
      <c r="MMR83" s="70"/>
      <c r="MMS83" s="70"/>
      <c r="MMT83" s="71"/>
      <c r="MMV83" s="65"/>
      <c r="MMW83" s="69"/>
      <c r="MMX83" s="69"/>
      <c r="MMY83" s="70"/>
      <c r="MMZ83" s="70"/>
      <c r="MNA83" s="70"/>
      <c r="MNB83" s="71"/>
      <c r="MND83" s="65"/>
      <c r="MNE83" s="69"/>
      <c r="MNF83" s="69"/>
      <c r="MNG83" s="70"/>
      <c r="MNH83" s="70"/>
      <c r="MNI83" s="70"/>
      <c r="MNJ83" s="71"/>
      <c r="MNL83" s="65"/>
      <c r="MNM83" s="69"/>
      <c r="MNN83" s="69"/>
      <c r="MNO83" s="70"/>
      <c r="MNP83" s="70"/>
      <c r="MNQ83" s="70"/>
      <c r="MNR83" s="71"/>
      <c r="MNT83" s="65"/>
      <c r="MNU83" s="69"/>
      <c r="MNV83" s="69"/>
      <c r="MNW83" s="70"/>
      <c r="MNX83" s="70"/>
      <c r="MNY83" s="70"/>
      <c r="MNZ83" s="71"/>
      <c r="MOB83" s="65"/>
      <c r="MOC83" s="69"/>
      <c r="MOD83" s="69"/>
      <c r="MOE83" s="70"/>
      <c r="MOF83" s="70"/>
      <c r="MOG83" s="70"/>
      <c r="MOH83" s="71"/>
      <c r="MOJ83" s="65"/>
      <c r="MOK83" s="69"/>
      <c r="MOL83" s="69"/>
      <c r="MOM83" s="70"/>
      <c r="MON83" s="70"/>
      <c r="MOO83" s="70"/>
      <c r="MOP83" s="71"/>
      <c r="MOR83" s="65"/>
      <c r="MOS83" s="69"/>
      <c r="MOT83" s="69"/>
      <c r="MOU83" s="70"/>
      <c r="MOV83" s="70"/>
      <c r="MOW83" s="70"/>
      <c r="MOX83" s="71"/>
      <c r="MOZ83" s="65"/>
      <c r="MPA83" s="69"/>
      <c r="MPB83" s="69"/>
      <c r="MPC83" s="70"/>
      <c r="MPD83" s="70"/>
      <c r="MPE83" s="70"/>
      <c r="MPF83" s="71"/>
      <c r="MPH83" s="65"/>
      <c r="MPI83" s="69"/>
      <c r="MPJ83" s="69"/>
      <c r="MPK83" s="70"/>
      <c r="MPL83" s="70"/>
      <c r="MPM83" s="70"/>
      <c r="MPN83" s="71"/>
      <c r="MPP83" s="65"/>
      <c r="MPQ83" s="69"/>
      <c r="MPR83" s="69"/>
      <c r="MPS83" s="70"/>
      <c r="MPT83" s="70"/>
      <c r="MPU83" s="70"/>
      <c r="MPV83" s="71"/>
      <c r="MPX83" s="65"/>
      <c r="MPY83" s="69"/>
      <c r="MPZ83" s="69"/>
      <c r="MQA83" s="70"/>
      <c r="MQB83" s="70"/>
      <c r="MQC83" s="70"/>
      <c r="MQD83" s="71"/>
      <c r="MQF83" s="65"/>
      <c r="MQG83" s="69"/>
      <c r="MQH83" s="69"/>
      <c r="MQI83" s="70"/>
      <c r="MQJ83" s="70"/>
      <c r="MQK83" s="70"/>
      <c r="MQL83" s="71"/>
      <c r="MQN83" s="65"/>
      <c r="MQO83" s="69"/>
      <c r="MQP83" s="69"/>
      <c r="MQQ83" s="70"/>
      <c r="MQR83" s="70"/>
      <c r="MQS83" s="70"/>
      <c r="MQT83" s="71"/>
      <c r="MQV83" s="65"/>
      <c r="MQW83" s="69"/>
      <c r="MQX83" s="69"/>
      <c r="MQY83" s="70"/>
      <c r="MQZ83" s="70"/>
      <c r="MRA83" s="70"/>
      <c r="MRB83" s="71"/>
      <c r="MRD83" s="65"/>
      <c r="MRE83" s="69"/>
      <c r="MRF83" s="69"/>
      <c r="MRG83" s="70"/>
      <c r="MRH83" s="70"/>
      <c r="MRI83" s="70"/>
      <c r="MRJ83" s="71"/>
      <c r="MRL83" s="65"/>
      <c r="MRM83" s="69"/>
      <c r="MRN83" s="69"/>
      <c r="MRO83" s="70"/>
      <c r="MRP83" s="70"/>
      <c r="MRQ83" s="70"/>
      <c r="MRR83" s="71"/>
      <c r="MRT83" s="65"/>
      <c r="MRU83" s="69"/>
      <c r="MRV83" s="69"/>
      <c r="MRW83" s="70"/>
      <c r="MRX83" s="70"/>
      <c r="MRY83" s="70"/>
      <c r="MRZ83" s="71"/>
      <c r="MSB83" s="65"/>
      <c r="MSC83" s="69"/>
      <c r="MSD83" s="69"/>
      <c r="MSE83" s="70"/>
      <c r="MSF83" s="70"/>
      <c r="MSG83" s="70"/>
      <c r="MSH83" s="71"/>
      <c r="MSJ83" s="65"/>
      <c r="MSK83" s="69"/>
      <c r="MSL83" s="69"/>
      <c r="MSM83" s="70"/>
      <c r="MSN83" s="70"/>
      <c r="MSO83" s="70"/>
      <c r="MSP83" s="71"/>
      <c r="MSR83" s="65"/>
      <c r="MSS83" s="69"/>
      <c r="MST83" s="69"/>
      <c r="MSU83" s="70"/>
      <c r="MSV83" s="70"/>
      <c r="MSW83" s="70"/>
      <c r="MSX83" s="71"/>
      <c r="MSZ83" s="65"/>
      <c r="MTA83" s="69"/>
      <c r="MTB83" s="69"/>
      <c r="MTC83" s="70"/>
      <c r="MTD83" s="70"/>
      <c r="MTE83" s="70"/>
      <c r="MTF83" s="71"/>
      <c r="MTH83" s="65"/>
      <c r="MTI83" s="69"/>
      <c r="MTJ83" s="69"/>
      <c r="MTK83" s="70"/>
      <c r="MTL83" s="70"/>
      <c r="MTM83" s="70"/>
      <c r="MTN83" s="71"/>
      <c r="MTP83" s="65"/>
      <c r="MTQ83" s="69"/>
      <c r="MTR83" s="69"/>
      <c r="MTS83" s="70"/>
      <c r="MTT83" s="70"/>
      <c r="MTU83" s="70"/>
      <c r="MTV83" s="71"/>
      <c r="MTX83" s="65"/>
      <c r="MTY83" s="69"/>
      <c r="MTZ83" s="69"/>
      <c r="MUA83" s="70"/>
      <c r="MUB83" s="70"/>
      <c r="MUC83" s="70"/>
      <c r="MUD83" s="71"/>
      <c r="MUF83" s="65"/>
      <c r="MUG83" s="69"/>
      <c r="MUH83" s="69"/>
      <c r="MUI83" s="70"/>
      <c r="MUJ83" s="70"/>
      <c r="MUK83" s="70"/>
      <c r="MUL83" s="71"/>
      <c r="MUN83" s="65"/>
      <c r="MUO83" s="69"/>
      <c r="MUP83" s="69"/>
      <c r="MUQ83" s="70"/>
      <c r="MUR83" s="70"/>
      <c r="MUS83" s="70"/>
      <c r="MUT83" s="71"/>
      <c r="MUV83" s="65"/>
      <c r="MUW83" s="69"/>
      <c r="MUX83" s="69"/>
      <c r="MUY83" s="70"/>
      <c r="MUZ83" s="70"/>
      <c r="MVA83" s="70"/>
      <c r="MVB83" s="71"/>
      <c r="MVD83" s="65"/>
      <c r="MVE83" s="69"/>
      <c r="MVF83" s="69"/>
      <c r="MVG83" s="70"/>
      <c r="MVH83" s="70"/>
      <c r="MVI83" s="70"/>
      <c r="MVJ83" s="71"/>
      <c r="MVL83" s="65"/>
      <c r="MVM83" s="69"/>
      <c r="MVN83" s="69"/>
      <c r="MVO83" s="70"/>
      <c r="MVP83" s="70"/>
      <c r="MVQ83" s="70"/>
      <c r="MVR83" s="71"/>
      <c r="MVT83" s="65"/>
      <c r="MVU83" s="69"/>
      <c r="MVV83" s="69"/>
      <c r="MVW83" s="70"/>
      <c r="MVX83" s="70"/>
      <c r="MVY83" s="70"/>
      <c r="MVZ83" s="71"/>
      <c r="MWB83" s="65"/>
      <c r="MWC83" s="69"/>
      <c r="MWD83" s="69"/>
      <c r="MWE83" s="70"/>
      <c r="MWF83" s="70"/>
      <c r="MWG83" s="70"/>
      <c r="MWH83" s="71"/>
      <c r="MWJ83" s="65"/>
      <c r="MWK83" s="69"/>
      <c r="MWL83" s="69"/>
      <c r="MWM83" s="70"/>
      <c r="MWN83" s="70"/>
      <c r="MWO83" s="70"/>
      <c r="MWP83" s="71"/>
      <c r="MWR83" s="65"/>
      <c r="MWS83" s="69"/>
      <c r="MWT83" s="69"/>
      <c r="MWU83" s="70"/>
      <c r="MWV83" s="70"/>
      <c r="MWW83" s="70"/>
      <c r="MWX83" s="71"/>
      <c r="MWZ83" s="65"/>
      <c r="MXA83" s="69"/>
      <c r="MXB83" s="69"/>
      <c r="MXC83" s="70"/>
      <c r="MXD83" s="70"/>
      <c r="MXE83" s="70"/>
      <c r="MXF83" s="71"/>
      <c r="MXH83" s="65"/>
      <c r="MXI83" s="69"/>
      <c r="MXJ83" s="69"/>
      <c r="MXK83" s="70"/>
      <c r="MXL83" s="70"/>
      <c r="MXM83" s="70"/>
      <c r="MXN83" s="71"/>
      <c r="MXP83" s="65"/>
      <c r="MXQ83" s="69"/>
      <c r="MXR83" s="69"/>
      <c r="MXS83" s="70"/>
      <c r="MXT83" s="70"/>
      <c r="MXU83" s="70"/>
      <c r="MXV83" s="71"/>
      <c r="MXX83" s="65"/>
      <c r="MXY83" s="69"/>
      <c r="MXZ83" s="69"/>
      <c r="MYA83" s="70"/>
      <c r="MYB83" s="70"/>
      <c r="MYC83" s="70"/>
      <c r="MYD83" s="71"/>
      <c r="MYF83" s="65"/>
      <c r="MYG83" s="69"/>
      <c r="MYH83" s="69"/>
      <c r="MYI83" s="70"/>
      <c r="MYJ83" s="70"/>
      <c r="MYK83" s="70"/>
      <c r="MYL83" s="71"/>
      <c r="MYN83" s="65"/>
      <c r="MYO83" s="69"/>
      <c r="MYP83" s="69"/>
      <c r="MYQ83" s="70"/>
      <c r="MYR83" s="70"/>
      <c r="MYS83" s="70"/>
      <c r="MYT83" s="71"/>
      <c r="MYV83" s="65"/>
      <c r="MYW83" s="69"/>
      <c r="MYX83" s="69"/>
      <c r="MYY83" s="70"/>
      <c r="MYZ83" s="70"/>
      <c r="MZA83" s="70"/>
      <c r="MZB83" s="71"/>
      <c r="MZD83" s="65"/>
      <c r="MZE83" s="69"/>
      <c r="MZF83" s="69"/>
      <c r="MZG83" s="70"/>
      <c r="MZH83" s="70"/>
      <c r="MZI83" s="70"/>
      <c r="MZJ83" s="71"/>
      <c r="MZL83" s="65"/>
      <c r="MZM83" s="69"/>
      <c r="MZN83" s="69"/>
      <c r="MZO83" s="70"/>
      <c r="MZP83" s="70"/>
      <c r="MZQ83" s="70"/>
      <c r="MZR83" s="71"/>
      <c r="MZT83" s="65"/>
      <c r="MZU83" s="69"/>
      <c r="MZV83" s="69"/>
      <c r="MZW83" s="70"/>
      <c r="MZX83" s="70"/>
      <c r="MZY83" s="70"/>
      <c r="MZZ83" s="71"/>
      <c r="NAB83" s="65"/>
      <c r="NAC83" s="69"/>
      <c r="NAD83" s="69"/>
      <c r="NAE83" s="70"/>
      <c r="NAF83" s="70"/>
      <c r="NAG83" s="70"/>
      <c r="NAH83" s="71"/>
      <c r="NAJ83" s="65"/>
      <c r="NAK83" s="69"/>
      <c r="NAL83" s="69"/>
      <c r="NAM83" s="70"/>
      <c r="NAN83" s="70"/>
      <c r="NAO83" s="70"/>
      <c r="NAP83" s="71"/>
      <c r="NAR83" s="65"/>
      <c r="NAS83" s="69"/>
      <c r="NAT83" s="69"/>
      <c r="NAU83" s="70"/>
      <c r="NAV83" s="70"/>
      <c r="NAW83" s="70"/>
      <c r="NAX83" s="71"/>
      <c r="NAZ83" s="65"/>
      <c r="NBA83" s="69"/>
      <c r="NBB83" s="69"/>
      <c r="NBC83" s="70"/>
      <c r="NBD83" s="70"/>
      <c r="NBE83" s="70"/>
      <c r="NBF83" s="71"/>
      <c r="NBH83" s="65"/>
      <c r="NBI83" s="69"/>
      <c r="NBJ83" s="69"/>
      <c r="NBK83" s="70"/>
      <c r="NBL83" s="70"/>
      <c r="NBM83" s="70"/>
      <c r="NBN83" s="71"/>
      <c r="NBP83" s="65"/>
      <c r="NBQ83" s="69"/>
      <c r="NBR83" s="69"/>
      <c r="NBS83" s="70"/>
      <c r="NBT83" s="70"/>
      <c r="NBU83" s="70"/>
      <c r="NBV83" s="71"/>
      <c r="NBX83" s="65"/>
      <c r="NBY83" s="69"/>
      <c r="NBZ83" s="69"/>
      <c r="NCA83" s="70"/>
      <c r="NCB83" s="70"/>
      <c r="NCC83" s="70"/>
      <c r="NCD83" s="71"/>
      <c r="NCF83" s="65"/>
      <c r="NCG83" s="69"/>
      <c r="NCH83" s="69"/>
      <c r="NCI83" s="70"/>
      <c r="NCJ83" s="70"/>
      <c r="NCK83" s="70"/>
      <c r="NCL83" s="71"/>
      <c r="NCN83" s="65"/>
      <c r="NCO83" s="69"/>
      <c r="NCP83" s="69"/>
      <c r="NCQ83" s="70"/>
      <c r="NCR83" s="70"/>
      <c r="NCS83" s="70"/>
      <c r="NCT83" s="71"/>
      <c r="NCV83" s="65"/>
      <c r="NCW83" s="69"/>
      <c r="NCX83" s="69"/>
      <c r="NCY83" s="70"/>
      <c r="NCZ83" s="70"/>
      <c r="NDA83" s="70"/>
      <c r="NDB83" s="71"/>
      <c r="NDD83" s="65"/>
      <c r="NDE83" s="69"/>
      <c r="NDF83" s="69"/>
      <c r="NDG83" s="70"/>
      <c r="NDH83" s="70"/>
      <c r="NDI83" s="70"/>
      <c r="NDJ83" s="71"/>
      <c r="NDL83" s="65"/>
      <c r="NDM83" s="69"/>
      <c r="NDN83" s="69"/>
      <c r="NDO83" s="70"/>
      <c r="NDP83" s="70"/>
      <c r="NDQ83" s="70"/>
      <c r="NDR83" s="71"/>
      <c r="NDT83" s="65"/>
      <c r="NDU83" s="69"/>
      <c r="NDV83" s="69"/>
      <c r="NDW83" s="70"/>
      <c r="NDX83" s="70"/>
      <c r="NDY83" s="70"/>
      <c r="NDZ83" s="71"/>
      <c r="NEB83" s="65"/>
      <c r="NEC83" s="69"/>
      <c r="NED83" s="69"/>
      <c r="NEE83" s="70"/>
      <c r="NEF83" s="70"/>
      <c r="NEG83" s="70"/>
      <c r="NEH83" s="71"/>
      <c r="NEJ83" s="65"/>
      <c r="NEK83" s="69"/>
      <c r="NEL83" s="69"/>
      <c r="NEM83" s="70"/>
      <c r="NEN83" s="70"/>
      <c r="NEO83" s="70"/>
      <c r="NEP83" s="71"/>
      <c r="NER83" s="65"/>
      <c r="NES83" s="69"/>
      <c r="NET83" s="69"/>
      <c r="NEU83" s="70"/>
      <c r="NEV83" s="70"/>
      <c r="NEW83" s="70"/>
      <c r="NEX83" s="71"/>
      <c r="NEZ83" s="65"/>
      <c r="NFA83" s="69"/>
      <c r="NFB83" s="69"/>
      <c r="NFC83" s="70"/>
      <c r="NFD83" s="70"/>
      <c r="NFE83" s="70"/>
      <c r="NFF83" s="71"/>
      <c r="NFH83" s="65"/>
      <c r="NFI83" s="69"/>
      <c r="NFJ83" s="69"/>
      <c r="NFK83" s="70"/>
      <c r="NFL83" s="70"/>
      <c r="NFM83" s="70"/>
      <c r="NFN83" s="71"/>
      <c r="NFP83" s="65"/>
      <c r="NFQ83" s="69"/>
      <c r="NFR83" s="69"/>
      <c r="NFS83" s="70"/>
      <c r="NFT83" s="70"/>
      <c r="NFU83" s="70"/>
      <c r="NFV83" s="71"/>
      <c r="NFX83" s="65"/>
      <c r="NFY83" s="69"/>
      <c r="NFZ83" s="69"/>
      <c r="NGA83" s="70"/>
      <c r="NGB83" s="70"/>
      <c r="NGC83" s="70"/>
      <c r="NGD83" s="71"/>
      <c r="NGF83" s="65"/>
      <c r="NGG83" s="69"/>
      <c r="NGH83" s="69"/>
      <c r="NGI83" s="70"/>
      <c r="NGJ83" s="70"/>
      <c r="NGK83" s="70"/>
      <c r="NGL83" s="71"/>
      <c r="NGN83" s="65"/>
      <c r="NGO83" s="69"/>
      <c r="NGP83" s="69"/>
      <c r="NGQ83" s="70"/>
      <c r="NGR83" s="70"/>
      <c r="NGS83" s="70"/>
      <c r="NGT83" s="71"/>
      <c r="NGV83" s="65"/>
      <c r="NGW83" s="69"/>
      <c r="NGX83" s="69"/>
      <c r="NGY83" s="70"/>
      <c r="NGZ83" s="70"/>
      <c r="NHA83" s="70"/>
      <c r="NHB83" s="71"/>
      <c r="NHD83" s="65"/>
      <c r="NHE83" s="69"/>
      <c r="NHF83" s="69"/>
      <c r="NHG83" s="70"/>
      <c r="NHH83" s="70"/>
      <c r="NHI83" s="70"/>
      <c r="NHJ83" s="71"/>
      <c r="NHL83" s="65"/>
      <c r="NHM83" s="69"/>
      <c r="NHN83" s="69"/>
      <c r="NHO83" s="70"/>
      <c r="NHP83" s="70"/>
      <c r="NHQ83" s="70"/>
      <c r="NHR83" s="71"/>
      <c r="NHT83" s="65"/>
      <c r="NHU83" s="69"/>
      <c r="NHV83" s="69"/>
      <c r="NHW83" s="70"/>
      <c r="NHX83" s="70"/>
      <c r="NHY83" s="70"/>
      <c r="NHZ83" s="71"/>
      <c r="NIB83" s="65"/>
      <c r="NIC83" s="69"/>
      <c r="NID83" s="69"/>
      <c r="NIE83" s="70"/>
      <c r="NIF83" s="70"/>
      <c r="NIG83" s="70"/>
      <c r="NIH83" s="71"/>
      <c r="NIJ83" s="65"/>
      <c r="NIK83" s="69"/>
      <c r="NIL83" s="69"/>
      <c r="NIM83" s="70"/>
      <c r="NIN83" s="70"/>
      <c r="NIO83" s="70"/>
      <c r="NIP83" s="71"/>
      <c r="NIR83" s="65"/>
      <c r="NIS83" s="69"/>
      <c r="NIT83" s="69"/>
      <c r="NIU83" s="70"/>
      <c r="NIV83" s="70"/>
      <c r="NIW83" s="70"/>
      <c r="NIX83" s="71"/>
      <c r="NIZ83" s="65"/>
      <c r="NJA83" s="69"/>
      <c r="NJB83" s="69"/>
      <c r="NJC83" s="70"/>
      <c r="NJD83" s="70"/>
      <c r="NJE83" s="70"/>
      <c r="NJF83" s="71"/>
      <c r="NJH83" s="65"/>
      <c r="NJI83" s="69"/>
      <c r="NJJ83" s="69"/>
      <c r="NJK83" s="70"/>
      <c r="NJL83" s="70"/>
      <c r="NJM83" s="70"/>
      <c r="NJN83" s="71"/>
      <c r="NJP83" s="65"/>
      <c r="NJQ83" s="69"/>
      <c r="NJR83" s="69"/>
      <c r="NJS83" s="70"/>
      <c r="NJT83" s="70"/>
      <c r="NJU83" s="70"/>
      <c r="NJV83" s="71"/>
      <c r="NJX83" s="65"/>
      <c r="NJY83" s="69"/>
      <c r="NJZ83" s="69"/>
      <c r="NKA83" s="70"/>
      <c r="NKB83" s="70"/>
      <c r="NKC83" s="70"/>
      <c r="NKD83" s="71"/>
      <c r="NKF83" s="65"/>
      <c r="NKG83" s="69"/>
      <c r="NKH83" s="69"/>
      <c r="NKI83" s="70"/>
      <c r="NKJ83" s="70"/>
      <c r="NKK83" s="70"/>
      <c r="NKL83" s="71"/>
      <c r="NKN83" s="65"/>
      <c r="NKO83" s="69"/>
      <c r="NKP83" s="69"/>
      <c r="NKQ83" s="70"/>
      <c r="NKR83" s="70"/>
      <c r="NKS83" s="70"/>
      <c r="NKT83" s="71"/>
      <c r="NKV83" s="65"/>
      <c r="NKW83" s="69"/>
      <c r="NKX83" s="69"/>
      <c r="NKY83" s="70"/>
      <c r="NKZ83" s="70"/>
      <c r="NLA83" s="70"/>
      <c r="NLB83" s="71"/>
      <c r="NLD83" s="65"/>
      <c r="NLE83" s="69"/>
      <c r="NLF83" s="69"/>
      <c r="NLG83" s="70"/>
      <c r="NLH83" s="70"/>
      <c r="NLI83" s="70"/>
      <c r="NLJ83" s="71"/>
      <c r="NLL83" s="65"/>
      <c r="NLM83" s="69"/>
      <c r="NLN83" s="69"/>
      <c r="NLO83" s="70"/>
      <c r="NLP83" s="70"/>
      <c r="NLQ83" s="70"/>
      <c r="NLR83" s="71"/>
      <c r="NLT83" s="65"/>
      <c r="NLU83" s="69"/>
      <c r="NLV83" s="69"/>
      <c r="NLW83" s="70"/>
      <c r="NLX83" s="70"/>
      <c r="NLY83" s="70"/>
      <c r="NLZ83" s="71"/>
      <c r="NMB83" s="65"/>
      <c r="NMC83" s="69"/>
      <c r="NMD83" s="69"/>
      <c r="NME83" s="70"/>
      <c r="NMF83" s="70"/>
      <c r="NMG83" s="70"/>
      <c r="NMH83" s="71"/>
      <c r="NMJ83" s="65"/>
      <c r="NMK83" s="69"/>
      <c r="NML83" s="69"/>
      <c r="NMM83" s="70"/>
      <c r="NMN83" s="70"/>
      <c r="NMO83" s="70"/>
      <c r="NMP83" s="71"/>
      <c r="NMR83" s="65"/>
      <c r="NMS83" s="69"/>
      <c r="NMT83" s="69"/>
      <c r="NMU83" s="70"/>
      <c r="NMV83" s="70"/>
      <c r="NMW83" s="70"/>
      <c r="NMX83" s="71"/>
      <c r="NMZ83" s="65"/>
      <c r="NNA83" s="69"/>
      <c r="NNB83" s="69"/>
      <c r="NNC83" s="70"/>
      <c r="NND83" s="70"/>
      <c r="NNE83" s="70"/>
      <c r="NNF83" s="71"/>
      <c r="NNH83" s="65"/>
      <c r="NNI83" s="69"/>
      <c r="NNJ83" s="69"/>
      <c r="NNK83" s="70"/>
      <c r="NNL83" s="70"/>
      <c r="NNM83" s="70"/>
      <c r="NNN83" s="71"/>
      <c r="NNP83" s="65"/>
      <c r="NNQ83" s="69"/>
      <c r="NNR83" s="69"/>
      <c r="NNS83" s="70"/>
      <c r="NNT83" s="70"/>
      <c r="NNU83" s="70"/>
      <c r="NNV83" s="71"/>
      <c r="NNX83" s="65"/>
      <c r="NNY83" s="69"/>
      <c r="NNZ83" s="69"/>
      <c r="NOA83" s="70"/>
      <c r="NOB83" s="70"/>
      <c r="NOC83" s="70"/>
      <c r="NOD83" s="71"/>
      <c r="NOF83" s="65"/>
      <c r="NOG83" s="69"/>
      <c r="NOH83" s="69"/>
      <c r="NOI83" s="70"/>
      <c r="NOJ83" s="70"/>
      <c r="NOK83" s="70"/>
      <c r="NOL83" s="71"/>
      <c r="NON83" s="65"/>
      <c r="NOO83" s="69"/>
      <c r="NOP83" s="69"/>
      <c r="NOQ83" s="70"/>
      <c r="NOR83" s="70"/>
      <c r="NOS83" s="70"/>
      <c r="NOT83" s="71"/>
      <c r="NOV83" s="65"/>
      <c r="NOW83" s="69"/>
      <c r="NOX83" s="69"/>
      <c r="NOY83" s="70"/>
      <c r="NOZ83" s="70"/>
      <c r="NPA83" s="70"/>
      <c r="NPB83" s="71"/>
      <c r="NPD83" s="65"/>
      <c r="NPE83" s="69"/>
      <c r="NPF83" s="69"/>
      <c r="NPG83" s="70"/>
      <c r="NPH83" s="70"/>
      <c r="NPI83" s="70"/>
      <c r="NPJ83" s="71"/>
      <c r="NPL83" s="65"/>
      <c r="NPM83" s="69"/>
      <c r="NPN83" s="69"/>
      <c r="NPO83" s="70"/>
      <c r="NPP83" s="70"/>
      <c r="NPQ83" s="70"/>
      <c r="NPR83" s="71"/>
      <c r="NPT83" s="65"/>
      <c r="NPU83" s="69"/>
      <c r="NPV83" s="69"/>
      <c r="NPW83" s="70"/>
      <c r="NPX83" s="70"/>
      <c r="NPY83" s="70"/>
      <c r="NPZ83" s="71"/>
      <c r="NQB83" s="65"/>
      <c r="NQC83" s="69"/>
      <c r="NQD83" s="69"/>
      <c r="NQE83" s="70"/>
      <c r="NQF83" s="70"/>
      <c r="NQG83" s="70"/>
      <c r="NQH83" s="71"/>
      <c r="NQJ83" s="65"/>
      <c r="NQK83" s="69"/>
      <c r="NQL83" s="69"/>
      <c r="NQM83" s="70"/>
      <c r="NQN83" s="70"/>
      <c r="NQO83" s="70"/>
      <c r="NQP83" s="71"/>
      <c r="NQR83" s="65"/>
      <c r="NQS83" s="69"/>
      <c r="NQT83" s="69"/>
      <c r="NQU83" s="70"/>
      <c r="NQV83" s="70"/>
      <c r="NQW83" s="70"/>
      <c r="NQX83" s="71"/>
      <c r="NQZ83" s="65"/>
      <c r="NRA83" s="69"/>
      <c r="NRB83" s="69"/>
      <c r="NRC83" s="70"/>
      <c r="NRD83" s="70"/>
      <c r="NRE83" s="70"/>
      <c r="NRF83" s="71"/>
      <c r="NRH83" s="65"/>
      <c r="NRI83" s="69"/>
      <c r="NRJ83" s="69"/>
      <c r="NRK83" s="70"/>
      <c r="NRL83" s="70"/>
      <c r="NRM83" s="70"/>
      <c r="NRN83" s="71"/>
      <c r="NRP83" s="65"/>
      <c r="NRQ83" s="69"/>
      <c r="NRR83" s="69"/>
      <c r="NRS83" s="70"/>
      <c r="NRT83" s="70"/>
      <c r="NRU83" s="70"/>
      <c r="NRV83" s="71"/>
      <c r="NRX83" s="65"/>
      <c r="NRY83" s="69"/>
      <c r="NRZ83" s="69"/>
      <c r="NSA83" s="70"/>
      <c r="NSB83" s="70"/>
      <c r="NSC83" s="70"/>
      <c r="NSD83" s="71"/>
      <c r="NSF83" s="65"/>
      <c r="NSG83" s="69"/>
      <c r="NSH83" s="69"/>
      <c r="NSI83" s="70"/>
      <c r="NSJ83" s="70"/>
      <c r="NSK83" s="70"/>
      <c r="NSL83" s="71"/>
      <c r="NSN83" s="65"/>
      <c r="NSO83" s="69"/>
      <c r="NSP83" s="69"/>
      <c r="NSQ83" s="70"/>
      <c r="NSR83" s="70"/>
      <c r="NSS83" s="70"/>
      <c r="NST83" s="71"/>
      <c r="NSV83" s="65"/>
      <c r="NSW83" s="69"/>
      <c r="NSX83" s="69"/>
      <c r="NSY83" s="70"/>
      <c r="NSZ83" s="70"/>
      <c r="NTA83" s="70"/>
      <c r="NTB83" s="71"/>
      <c r="NTD83" s="65"/>
      <c r="NTE83" s="69"/>
      <c r="NTF83" s="69"/>
      <c r="NTG83" s="70"/>
      <c r="NTH83" s="70"/>
      <c r="NTI83" s="70"/>
      <c r="NTJ83" s="71"/>
      <c r="NTL83" s="65"/>
      <c r="NTM83" s="69"/>
      <c r="NTN83" s="69"/>
      <c r="NTO83" s="70"/>
      <c r="NTP83" s="70"/>
      <c r="NTQ83" s="70"/>
      <c r="NTR83" s="71"/>
      <c r="NTT83" s="65"/>
      <c r="NTU83" s="69"/>
      <c r="NTV83" s="69"/>
      <c r="NTW83" s="70"/>
      <c r="NTX83" s="70"/>
      <c r="NTY83" s="70"/>
      <c r="NTZ83" s="71"/>
      <c r="NUB83" s="65"/>
      <c r="NUC83" s="69"/>
      <c r="NUD83" s="69"/>
      <c r="NUE83" s="70"/>
      <c r="NUF83" s="70"/>
      <c r="NUG83" s="70"/>
      <c r="NUH83" s="71"/>
      <c r="NUJ83" s="65"/>
      <c r="NUK83" s="69"/>
      <c r="NUL83" s="69"/>
      <c r="NUM83" s="70"/>
      <c r="NUN83" s="70"/>
      <c r="NUO83" s="70"/>
      <c r="NUP83" s="71"/>
      <c r="NUR83" s="65"/>
      <c r="NUS83" s="69"/>
      <c r="NUT83" s="69"/>
      <c r="NUU83" s="70"/>
      <c r="NUV83" s="70"/>
      <c r="NUW83" s="70"/>
      <c r="NUX83" s="71"/>
      <c r="NUZ83" s="65"/>
      <c r="NVA83" s="69"/>
      <c r="NVB83" s="69"/>
      <c r="NVC83" s="70"/>
      <c r="NVD83" s="70"/>
      <c r="NVE83" s="70"/>
      <c r="NVF83" s="71"/>
      <c r="NVH83" s="65"/>
      <c r="NVI83" s="69"/>
      <c r="NVJ83" s="69"/>
      <c r="NVK83" s="70"/>
      <c r="NVL83" s="70"/>
      <c r="NVM83" s="70"/>
      <c r="NVN83" s="71"/>
      <c r="NVP83" s="65"/>
      <c r="NVQ83" s="69"/>
      <c r="NVR83" s="69"/>
      <c r="NVS83" s="70"/>
      <c r="NVT83" s="70"/>
      <c r="NVU83" s="70"/>
      <c r="NVV83" s="71"/>
      <c r="NVX83" s="65"/>
      <c r="NVY83" s="69"/>
      <c r="NVZ83" s="69"/>
      <c r="NWA83" s="70"/>
      <c r="NWB83" s="70"/>
      <c r="NWC83" s="70"/>
      <c r="NWD83" s="71"/>
      <c r="NWF83" s="65"/>
      <c r="NWG83" s="69"/>
      <c r="NWH83" s="69"/>
      <c r="NWI83" s="70"/>
      <c r="NWJ83" s="70"/>
      <c r="NWK83" s="70"/>
      <c r="NWL83" s="71"/>
      <c r="NWN83" s="65"/>
      <c r="NWO83" s="69"/>
      <c r="NWP83" s="69"/>
      <c r="NWQ83" s="70"/>
      <c r="NWR83" s="70"/>
      <c r="NWS83" s="70"/>
      <c r="NWT83" s="71"/>
      <c r="NWV83" s="65"/>
      <c r="NWW83" s="69"/>
      <c r="NWX83" s="69"/>
      <c r="NWY83" s="70"/>
      <c r="NWZ83" s="70"/>
      <c r="NXA83" s="70"/>
      <c r="NXB83" s="71"/>
      <c r="NXD83" s="65"/>
      <c r="NXE83" s="69"/>
      <c r="NXF83" s="69"/>
      <c r="NXG83" s="70"/>
      <c r="NXH83" s="70"/>
      <c r="NXI83" s="70"/>
      <c r="NXJ83" s="71"/>
      <c r="NXL83" s="65"/>
      <c r="NXM83" s="69"/>
      <c r="NXN83" s="69"/>
      <c r="NXO83" s="70"/>
      <c r="NXP83" s="70"/>
      <c r="NXQ83" s="70"/>
      <c r="NXR83" s="71"/>
      <c r="NXT83" s="65"/>
      <c r="NXU83" s="69"/>
      <c r="NXV83" s="69"/>
      <c r="NXW83" s="70"/>
      <c r="NXX83" s="70"/>
      <c r="NXY83" s="70"/>
      <c r="NXZ83" s="71"/>
      <c r="NYB83" s="65"/>
      <c r="NYC83" s="69"/>
      <c r="NYD83" s="69"/>
      <c r="NYE83" s="70"/>
      <c r="NYF83" s="70"/>
      <c r="NYG83" s="70"/>
      <c r="NYH83" s="71"/>
      <c r="NYJ83" s="65"/>
      <c r="NYK83" s="69"/>
      <c r="NYL83" s="69"/>
      <c r="NYM83" s="70"/>
      <c r="NYN83" s="70"/>
      <c r="NYO83" s="70"/>
      <c r="NYP83" s="71"/>
      <c r="NYR83" s="65"/>
      <c r="NYS83" s="69"/>
      <c r="NYT83" s="69"/>
      <c r="NYU83" s="70"/>
      <c r="NYV83" s="70"/>
      <c r="NYW83" s="70"/>
      <c r="NYX83" s="71"/>
      <c r="NYZ83" s="65"/>
      <c r="NZA83" s="69"/>
      <c r="NZB83" s="69"/>
      <c r="NZC83" s="70"/>
      <c r="NZD83" s="70"/>
      <c r="NZE83" s="70"/>
      <c r="NZF83" s="71"/>
      <c r="NZH83" s="65"/>
      <c r="NZI83" s="69"/>
      <c r="NZJ83" s="69"/>
      <c r="NZK83" s="70"/>
      <c r="NZL83" s="70"/>
      <c r="NZM83" s="70"/>
      <c r="NZN83" s="71"/>
      <c r="NZP83" s="65"/>
      <c r="NZQ83" s="69"/>
      <c r="NZR83" s="69"/>
      <c r="NZS83" s="70"/>
      <c r="NZT83" s="70"/>
      <c r="NZU83" s="70"/>
      <c r="NZV83" s="71"/>
      <c r="NZX83" s="65"/>
      <c r="NZY83" s="69"/>
      <c r="NZZ83" s="69"/>
      <c r="OAA83" s="70"/>
      <c r="OAB83" s="70"/>
      <c r="OAC83" s="70"/>
      <c r="OAD83" s="71"/>
      <c r="OAF83" s="65"/>
      <c r="OAG83" s="69"/>
      <c r="OAH83" s="69"/>
      <c r="OAI83" s="70"/>
      <c r="OAJ83" s="70"/>
      <c r="OAK83" s="70"/>
      <c r="OAL83" s="71"/>
      <c r="OAN83" s="65"/>
      <c r="OAO83" s="69"/>
      <c r="OAP83" s="69"/>
      <c r="OAQ83" s="70"/>
      <c r="OAR83" s="70"/>
      <c r="OAS83" s="70"/>
      <c r="OAT83" s="71"/>
      <c r="OAV83" s="65"/>
      <c r="OAW83" s="69"/>
      <c r="OAX83" s="69"/>
      <c r="OAY83" s="70"/>
      <c r="OAZ83" s="70"/>
      <c r="OBA83" s="70"/>
      <c r="OBB83" s="71"/>
      <c r="OBD83" s="65"/>
      <c r="OBE83" s="69"/>
      <c r="OBF83" s="69"/>
      <c r="OBG83" s="70"/>
      <c r="OBH83" s="70"/>
      <c r="OBI83" s="70"/>
      <c r="OBJ83" s="71"/>
      <c r="OBL83" s="65"/>
      <c r="OBM83" s="69"/>
      <c r="OBN83" s="69"/>
      <c r="OBO83" s="70"/>
      <c r="OBP83" s="70"/>
      <c r="OBQ83" s="70"/>
      <c r="OBR83" s="71"/>
      <c r="OBT83" s="65"/>
      <c r="OBU83" s="69"/>
      <c r="OBV83" s="69"/>
      <c r="OBW83" s="70"/>
      <c r="OBX83" s="70"/>
      <c r="OBY83" s="70"/>
      <c r="OBZ83" s="71"/>
      <c r="OCB83" s="65"/>
      <c r="OCC83" s="69"/>
      <c r="OCD83" s="69"/>
      <c r="OCE83" s="70"/>
      <c r="OCF83" s="70"/>
      <c r="OCG83" s="70"/>
      <c r="OCH83" s="71"/>
      <c r="OCJ83" s="65"/>
      <c r="OCK83" s="69"/>
      <c r="OCL83" s="69"/>
      <c r="OCM83" s="70"/>
      <c r="OCN83" s="70"/>
      <c r="OCO83" s="70"/>
      <c r="OCP83" s="71"/>
      <c r="OCR83" s="65"/>
      <c r="OCS83" s="69"/>
      <c r="OCT83" s="69"/>
      <c r="OCU83" s="70"/>
      <c r="OCV83" s="70"/>
      <c r="OCW83" s="70"/>
      <c r="OCX83" s="71"/>
      <c r="OCZ83" s="65"/>
      <c r="ODA83" s="69"/>
      <c r="ODB83" s="69"/>
      <c r="ODC83" s="70"/>
      <c r="ODD83" s="70"/>
      <c r="ODE83" s="70"/>
      <c r="ODF83" s="71"/>
      <c r="ODH83" s="65"/>
      <c r="ODI83" s="69"/>
      <c r="ODJ83" s="69"/>
      <c r="ODK83" s="70"/>
      <c r="ODL83" s="70"/>
      <c r="ODM83" s="70"/>
      <c r="ODN83" s="71"/>
      <c r="ODP83" s="65"/>
      <c r="ODQ83" s="69"/>
      <c r="ODR83" s="69"/>
      <c r="ODS83" s="70"/>
      <c r="ODT83" s="70"/>
      <c r="ODU83" s="70"/>
      <c r="ODV83" s="71"/>
      <c r="ODX83" s="65"/>
      <c r="ODY83" s="69"/>
      <c r="ODZ83" s="69"/>
      <c r="OEA83" s="70"/>
      <c r="OEB83" s="70"/>
      <c r="OEC83" s="70"/>
      <c r="OED83" s="71"/>
      <c r="OEF83" s="65"/>
      <c r="OEG83" s="69"/>
      <c r="OEH83" s="69"/>
      <c r="OEI83" s="70"/>
      <c r="OEJ83" s="70"/>
      <c r="OEK83" s="70"/>
      <c r="OEL83" s="71"/>
      <c r="OEN83" s="65"/>
      <c r="OEO83" s="69"/>
      <c r="OEP83" s="69"/>
      <c r="OEQ83" s="70"/>
      <c r="OER83" s="70"/>
      <c r="OES83" s="70"/>
      <c r="OET83" s="71"/>
      <c r="OEV83" s="65"/>
      <c r="OEW83" s="69"/>
      <c r="OEX83" s="69"/>
      <c r="OEY83" s="70"/>
      <c r="OEZ83" s="70"/>
      <c r="OFA83" s="70"/>
      <c r="OFB83" s="71"/>
      <c r="OFD83" s="65"/>
      <c r="OFE83" s="69"/>
      <c r="OFF83" s="69"/>
      <c r="OFG83" s="70"/>
      <c r="OFH83" s="70"/>
      <c r="OFI83" s="70"/>
      <c r="OFJ83" s="71"/>
      <c r="OFL83" s="65"/>
      <c r="OFM83" s="69"/>
      <c r="OFN83" s="69"/>
      <c r="OFO83" s="70"/>
      <c r="OFP83" s="70"/>
      <c r="OFQ83" s="70"/>
      <c r="OFR83" s="71"/>
      <c r="OFT83" s="65"/>
      <c r="OFU83" s="69"/>
      <c r="OFV83" s="69"/>
      <c r="OFW83" s="70"/>
      <c r="OFX83" s="70"/>
      <c r="OFY83" s="70"/>
      <c r="OFZ83" s="71"/>
      <c r="OGB83" s="65"/>
      <c r="OGC83" s="69"/>
      <c r="OGD83" s="69"/>
      <c r="OGE83" s="70"/>
      <c r="OGF83" s="70"/>
      <c r="OGG83" s="70"/>
      <c r="OGH83" s="71"/>
      <c r="OGJ83" s="65"/>
      <c r="OGK83" s="69"/>
      <c r="OGL83" s="69"/>
      <c r="OGM83" s="70"/>
      <c r="OGN83" s="70"/>
      <c r="OGO83" s="70"/>
      <c r="OGP83" s="71"/>
      <c r="OGR83" s="65"/>
      <c r="OGS83" s="69"/>
      <c r="OGT83" s="69"/>
      <c r="OGU83" s="70"/>
      <c r="OGV83" s="70"/>
      <c r="OGW83" s="70"/>
      <c r="OGX83" s="71"/>
      <c r="OGZ83" s="65"/>
      <c r="OHA83" s="69"/>
      <c r="OHB83" s="69"/>
      <c r="OHC83" s="70"/>
      <c r="OHD83" s="70"/>
      <c r="OHE83" s="70"/>
      <c r="OHF83" s="71"/>
      <c r="OHH83" s="65"/>
      <c r="OHI83" s="69"/>
      <c r="OHJ83" s="69"/>
      <c r="OHK83" s="70"/>
      <c r="OHL83" s="70"/>
      <c r="OHM83" s="70"/>
      <c r="OHN83" s="71"/>
      <c r="OHP83" s="65"/>
      <c r="OHQ83" s="69"/>
      <c r="OHR83" s="69"/>
      <c r="OHS83" s="70"/>
      <c r="OHT83" s="70"/>
      <c r="OHU83" s="70"/>
      <c r="OHV83" s="71"/>
      <c r="OHX83" s="65"/>
      <c r="OHY83" s="69"/>
      <c r="OHZ83" s="69"/>
      <c r="OIA83" s="70"/>
      <c r="OIB83" s="70"/>
      <c r="OIC83" s="70"/>
      <c r="OID83" s="71"/>
      <c r="OIF83" s="65"/>
      <c r="OIG83" s="69"/>
      <c r="OIH83" s="69"/>
      <c r="OII83" s="70"/>
      <c r="OIJ83" s="70"/>
      <c r="OIK83" s="70"/>
      <c r="OIL83" s="71"/>
      <c r="OIN83" s="65"/>
      <c r="OIO83" s="69"/>
      <c r="OIP83" s="69"/>
      <c r="OIQ83" s="70"/>
      <c r="OIR83" s="70"/>
      <c r="OIS83" s="70"/>
      <c r="OIT83" s="71"/>
      <c r="OIV83" s="65"/>
      <c r="OIW83" s="69"/>
      <c r="OIX83" s="69"/>
      <c r="OIY83" s="70"/>
      <c r="OIZ83" s="70"/>
      <c r="OJA83" s="70"/>
      <c r="OJB83" s="71"/>
      <c r="OJD83" s="65"/>
      <c r="OJE83" s="69"/>
      <c r="OJF83" s="69"/>
      <c r="OJG83" s="70"/>
      <c r="OJH83" s="70"/>
      <c r="OJI83" s="70"/>
      <c r="OJJ83" s="71"/>
      <c r="OJL83" s="65"/>
      <c r="OJM83" s="69"/>
      <c r="OJN83" s="69"/>
      <c r="OJO83" s="70"/>
      <c r="OJP83" s="70"/>
      <c r="OJQ83" s="70"/>
      <c r="OJR83" s="71"/>
      <c r="OJT83" s="65"/>
      <c r="OJU83" s="69"/>
      <c r="OJV83" s="69"/>
      <c r="OJW83" s="70"/>
      <c r="OJX83" s="70"/>
      <c r="OJY83" s="70"/>
      <c r="OJZ83" s="71"/>
      <c r="OKB83" s="65"/>
      <c r="OKC83" s="69"/>
      <c r="OKD83" s="69"/>
      <c r="OKE83" s="70"/>
      <c r="OKF83" s="70"/>
      <c r="OKG83" s="70"/>
      <c r="OKH83" s="71"/>
      <c r="OKJ83" s="65"/>
      <c r="OKK83" s="69"/>
      <c r="OKL83" s="69"/>
      <c r="OKM83" s="70"/>
      <c r="OKN83" s="70"/>
      <c r="OKO83" s="70"/>
      <c r="OKP83" s="71"/>
      <c r="OKR83" s="65"/>
      <c r="OKS83" s="69"/>
      <c r="OKT83" s="69"/>
      <c r="OKU83" s="70"/>
      <c r="OKV83" s="70"/>
      <c r="OKW83" s="70"/>
      <c r="OKX83" s="71"/>
      <c r="OKZ83" s="65"/>
      <c r="OLA83" s="69"/>
      <c r="OLB83" s="69"/>
      <c r="OLC83" s="70"/>
      <c r="OLD83" s="70"/>
      <c r="OLE83" s="70"/>
      <c r="OLF83" s="71"/>
      <c r="OLH83" s="65"/>
      <c r="OLI83" s="69"/>
      <c r="OLJ83" s="69"/>
      <c r="OLK83" s="70"/>
      <c r="OLL83" s="70"/>
      <c r="OLM83" s="70"/>
      <c r="OLN83" s="71"/>
      <c r="OLP83" s="65"/>
      <c r="OLQ83" s="69"/>
      <c r="OLR83" s="69"/>
      <c r="OLS83" s="70"/>
      <c r="OLT83" s="70"/>
      <c r="OLU83" s="70"/>
      <c r="OLV83" s="71"/>
      <c r="OLX83" s="65"/>
      <c r="OLY83" s="69"/>
      <c r="OLZ83" s="69"/>
      <c r="OMA83" s="70"/>
      <c r="OMB83" s="70"/>
      <c r="OMC83" s="70"/>
      <c r="OMD83" s="71"/>
      <c r="OMF83" s="65"/>
      <c r="OMG83" s="69"/>
      <c r="OMH83" s="69"/>
      <c r="OMI83" s="70"/>
      <c r="OMJ83" s="70"/>
      <c r="OMK83" s="70"/>
      <c r="OML83" s="71"/>
      <c r="OMN83" s="65"/>
      <c r="OMO83" s="69"/>
      <c r="OMP83" s="69"/>
      <c r="OMQ83" s="70"/>
      <c r="OMR83" s="70"/>
      <c r="OMS83" s="70"/>
      <c r="OMT83" s="71"/>
      <c r="OMV83" s="65"/>
      <c r="OMW83" s="69"/>
      <c r="OMX83" s="69"/>
      <c r="OMY83" s="70"/>
      <c r="OMZ83" s="70"/>
      <c r="ONA83" s="70"/>
      <c r="ONB83" s="71"/>
      <c r="OND83" s="65"/>
      <c r="ONE83" s="69"/>
      <c r="ONF83" s="69"/>
      <c r="ONG83" s="70"/>
      <c r="ONH83" s="70"/>
      <c r="ONI83" s="70"/>
      <c r="ONJ83" s="71"/>
      <c r="ONL83" s="65"/>
      <c r="ONM83" s="69"/>
      <c r="ONN83" s="69"/>
      <c r="ONO83" s="70"/>
      <c r="ONP83" s="70"/>
      <c r="ONQ83" s="70"/>
      <c r="ONR83" s="71"/>
      <c r="ONT83" s="65"/>
      <c r="ONU83" s="69"/>
      <c r="ONV83" s="69"/>
      <c r="ONW83" s="70"/>
      <c r="ONX83" s="70"/>
      <c r="ONY83" s="70"/>
      <c r="ONZ83" s="71"/>
      <c r="OOB83" s="65"/>
      <c r="OOC83" s="69"/>
      <c r="OOD83" s="69"/>
      <c r="OOE83" s="70"/>
      <c r="OOF83" s="70"/>
      <c r="OOG83" s="70"/>
      <c r="OOH83" s="71"/>
      <c r="OOJ83" s="65"/>
      <c r="OOK83" s="69"/>
      <c r="OOL83" s="69"/>
      <c r="OOM83" s="70"/>
      <c r="OON83" s="70"/>
      <c r="OOO83" s="70"/>
      <c r="OOP83" s="71"/>
      <c r="OOR83" s="65"/>
      <c r="OOS83" s="69"/>
      <c r="OOT83" s="69"/>
      <c r="OOU83" s="70"/>
      <c r="OOV83" s="70"/>
      <c r="OOW83" s="70"/>
      <c r="OOX83" s="71"/>
      <c r="OOZ83" s="65"/>
      <c r="OPA83" s="69"/>
      <c r="OPB83" s="69"/>
      <c r="OPC83" s="70"/>
      <c r="OPD83" s="70"/>
      <c r="OPE83" s="70"/>
      <c r="OPF83" s="71"/>
      <c r="OPH83" s="65"/>
      <c r="OPI83" s="69"/>
      <c r="OPJ83" s="69"/>
      <c r="OPK83" s="70"/>
      <c r="OPL83" s="70"/>
      <c r="OPM83" s="70"/>
      <c r="OPN83" s="71"/>
      <c r="OPP83" s="65"/>
      <c r="OPQ83" s="69"/>
      <c r="OPR83" s="69"/>
      <c r="OPS83" s="70"/>
      <c r="OPT83" s="70"/>
      <c r="OPU83" s="70"/>
      <c r="OPV83" s="71"/>
      <c r="OPX83" s="65"/>
      <c r="OPY83" s="69"/>
      <c r="OPZ83" s="69"/>
      <c r="OQA83" s="70"/>
      <c r="OQB83" s="70"/>
      <c r="OQC83" s="70"/>
      <c r="OQD83" s="71"/>
      <c r="OQF83" s="65"/>
      <c r="OQG83" s="69"/>
      <c r="OQH83" s="69"/>
      <c r="OQI83" s="70"/>
      <c r="OQJ83" s="70"/>
      <c r="OQK83" s="70"/>
      <c r="OQL83" s="71"/>
      <c r="OQN83" s="65"/>
      <c r="OQO83" s="69"/>
      <c r="OQP83" s="69"/>
      <c r="OQQ83" s="70"/>
      <c r="OQR83" s="70"/>
      <c r="OQS83" s="70"/>
      <c r="OQT83" s="71"/>
      <c r="OQV83" s="65"/>
      <c r="OQW83" s="69"/>
      <c r="OQX83" s="69"/>
      <c r="OQY83" s="70"/>
      <c r="OQZ83" s="70"/>
      <c r="ORA83" s="70"/>
      <c r="ORB83" s="71"/>
      <c r="ORD83" s="65"/>
      <c r="ORE83" s="69"/>
      <c r="ORF83" s="69"/>
      <c r="ORG83" s="70"/>
      <c r="ORH83" s="70"/>
      <c r="ORI83" s="70"/>
      <c r="ORJ83" s="71"/>
      <c r="ORL83" s="65"/>
      <c r="ORM83" s="69"/>
      <c r="ORN83" s="69"/>
      <c r="ORO83" s="70"/>
      <c r="ORP83" s="70"/>
      <c r="ORQ83" s="70"/>
      <c r="ORR83" s="71"/>
      <c r="ORT83" s="65"/>
      <c r="ORU83" s="69"/>
      <c r="ORV83" s="69"/>
      <c r="ORW83" s="70"/>
      <c r="ORX83" s="70"/>
      <c r="ORY83" s="70"/>
      <c r="ORZ83" s="71"/>
      <c r="OSB83" s="65"/>
      <c r="OSC83" s="69"/>
      <c r="OSD83" s="69"/>
      <c r="OSE83" s="70"/>
      <c r="OSF83" s="70"/>
      <c r="OSG83" s="70"/>
      <c r="OSH83" s="71"/>
      <c r="OSJ83" s="65"/>
      <c r="OSK83" s="69"/>
      <c r="OSL83" s="69"/>
      <c r="OSM83" s="70"/>
      <c r="OSN83" s="70"/>
      <c r="OSO83" s="70"/>
      <c r="OSP83" s="71"/>
      <c r="OSR83" s="65"/>
      <c r="OSS83" s="69"/>
      <c r="OST83" s="69"/>
      <c r="OSU83" s="70"/>
      <c r="OSV83" s="70"/>
      <c r="OSW83" s="70"/>
      <c r="OSX83" s="71"/>
      <c r="OSZ83" s="65"/>
      <c r="OTA83" s="69"/>
      <c r="OTB83" s="69"/>
      <c r="OTC83" s="70"/>
      <c r="OTD83" s="70"/>
      <c r="OTE83" s="70"/>
      <c r="OTF83" s="71"/>
      <c r="OTH83" s="65"/>
      <c r="OTI83" s="69"/>
      <c r="OTJ83" s="69"/>
      <c r="OTK83" s="70"/>
      <c r="OTL83" s="70"/>
      <c r="OTM83" s="70"/>
      <c r="OTN83" s="71"/>
      <c r="OTP83" s="65"/>
      <c r="OTQ83" s="69"/>
      <c r="OTR83" s="69"/>
      <c r="OTS83" s="70"/>
      <c r="OTT83" s="70"/>
      <c r="OTU83" s="70"/>
      <c r="OTV83" s="71"/>
      <c r="OTX83" s="65"/>
      <c r="OTY83" s="69"/>
      <c r="OTZ83" s="69"/>
      <c r="OUA83" s="70"/>
      <c r="OUB83" s="70"/>
      <c r="OUC83" s="70"/>
      <c r="OUD83" s="71"/>
      <c r="OUF83" s="65"/>
      <c r="OUG83" s="69"/>
      <c r="OUH83" s="69"/>
      <c r="OUI83" s="70"/>
      <c r="OUJ83" s="70"/>
      <c r="OUK83" s="70"/>
      <c r="OUL83" s="71"/>
      <c r="OUN83" s="65"/>
      <c r="OUO83" s="69"/>
      <c r="OUP83" s="69"/>
      <c r="OUQ83" s="70"/>
      <c r="OUR83" s="70"/>
      <c r="OUS83" s="70"/>
      <c r="OUT83" s="71"/>
      <c r="OUV83" s="65"/>
      <c r="OUW83" s="69"/>
      <c r="OUX83" s="69"/>
      <c r="OUY83" s="70"/>
      <c r="OUZ83" s="70"/>
      <c r="OVA83" s="70"/>
      <c r="OVB83" s="71"/>
      <c r="OVD83" s="65"/>
      <c r="OVE83" s="69"/>
      <c r="OVF83" s="69"/>
      <c r="OVG83" s="70"/>
      <c r="OVH83" s="70"/>
      <c r="OVI83" s="70"/>
      <c r="OVJ83" s="71"/>
      <c r="OVL83" s="65"/>
      <c r="OVM83" s="69"/>
      <c r="OVN83" s="69"/>
      <c r="OVO83" s="70"/>
      <c r="OVP83" s="70"/>
      <c r="OVQ83" s="70"/>
      <c r="OVR83" s="71"/>
      <c r="OVT83" s="65"/>
      <c r="OVU83" s="69"/>
      <c r="OVV83" s="69"/>
      <c r="OVW83" s="70"/>
      <c r="OVX83" s="70"/>
      <c r="OVY83" s="70"/>
      <c r="OVZ83" s="71"/>
      <c r="OWB83" s="65"/>
      <c r="OWC83" s="69"/>
      <c r="OWD83" s="69"/>
      <c r="OWE83" s="70"/>
      <c r="OWF83" s="70"/>
      <c r="OWG83" s="70"/>
      <c r="OWH83" s="71"/>
      <c r="OWJ83" s="65"/>
      <c r="OWK83" s="69"/>
      <c r="OWL83" s="69"/>
      <c r="OWM83" s="70"/>
      <c r="OWN83" s="70"/>
      <c r="OWO83" s="70"/>
      <c r="OWP83" s="71"/>
      <c r="OWR83" s="65"/>
      <c r="OWS83" s="69"/>
      <c r="OWT83" s="69"/>
      <c r="OWU83" s="70"/>
      <c r="OWV83" s="70"/>
      <c r="OWW83" s="70"/>
      <c r="OWX83" s="71"/>
      <c r="OWZ83" s="65"/>
      <c r="OXA83" s="69"/>
      <c r="OXB83" s="69"/>
      <c r="OXC83" s="70"/>
      <c r="OXD83" s="70"/>
      <c r="OXE83" s="70"/>
      <c r="OXF83" s="71"/>
      <c r="OXH83" s="65"/>
      <c r="OXI83" s="69"/>
      <c r="OXJ83" s="69"/>
      <c r="OXK83" s="70"/>
      <c r="OXL83" s="70"/>
      <c r="OXM83" s="70"/>
      <c r="OXN83" s="71"/>
      <c r="OXP83" s="65"/>
      <c r="OXQ83" s="69"/>
      <c r="OXR83" s="69"/>
      <c r="OXS83" s="70"/>
      <c r="OXT83" s="70"/>
      <c r="OXU83" s="70"/>
      <c r="OXV83" s="71"/>
      <c r="OXX83" s="65"/>
      <c r="OXY83" s="69"/>
      <c r="OXZ83" s="69"/>
      <c r="OYA83" s="70"/>
      <c r="OYB83" s="70"/>
      <c r="OYC83" s="70"/>
      <c r="OYD83" s="71"/>
      <c r="OYF83" s="65"/>
      <c r="OYG83" s="69"/>
      <c r="OYH83" s="69"/>
      <c r="OYI83" s="70"/>
      <c r="OYJ83" s="70"/>
      <c r="OYK83" s="70"/>
      <c r="OYL83" s="71"/>
      <c r="OYN83" s="65"/>
      <c r="OYO83" s="69"/>
      <c r="OYP83" s="69"/>
      <c r="OYQ83" s="70"/>
      <c r="OYR83" s="70"/>
      <c r="OYS83" s="70"/>
      <c r="OYT83" s="71"/>
      <c r="OYV83" s="65"/>
      <c r="OYW83" s="69"/>
      <c r="OYX83" s="69"/>
      <c r="OYY83" s="70"/>
      <c r="OYZ83" s="70"/>
      <c r="OZA83" s="70"/>
      <c r="OZB83" s="71"/>
      <c r="OZD83" s="65"/>
      <c r="OZE83" s="69"/>
      <c r="OZF83" s="69"/>
      <c r="OZG83" s="70"/>
      <c r="OZH83" s="70"/>
      <c r="OZI83" s="70"/>
      <c r="OZJ83" s="71"/>
      <c r="OZL83" s="65"/>
      <c r="OZM83" s="69"/>
      <c r="OZN83" s="69"/>
      <c r="OZO83" s="70"/>
      <c r="OZP83" s="70"/>
      <c r="OZQ83" s="70"/>
      <c r="OZR83" s="71"/>
      <c r="OZT83" s="65"/>
      <c r="OZU83" s="69"/>
      <c r="OZV83" s="69"/>
      <c r="OZW83" s="70"/>
      <c r="OZX83" s="70"/>
      <c r="OZY83" s="70"/>
      <c r="OZZ83" s="71"/>
      <c r="PAB83" s="65"/>
      <c r="PAC83" s="69"/>
      <c r="PAD83" s="69"/>
      <c r="PAE83" s="70"/>
      <c r="PAF83" s="70"/>
      <c r="PAG83" s="70"/>
      <c r="PAH83" s="71"/>
      <c r="PAJ83" s="65"/>
      <c r="PAK83" s="69"/>
      <c r="PAL83" s="69"/>
      <c r="PAM83" s="70"/>
      <c r="PAN83" s="70"/>
      <c r="PAO83" s="70"/>
      <c r="PAP83" s="71"/>
      <c r="PAR83" s="65"/>
      <c r="PAS83" s="69"/>
      <c r="PAT83" s="69"/>
      <c r="PAU83" s="70"/>
      <c r="PAV83" s="70"/>
      <c r="PAW83" s="70"/>
      <c r="PAX83" s="71"/>
      <c r="PAZ83" s="65"/>
      <c r="PBA83" s="69"/>
      <c r="PBB83" s="69"/>
      <c r="PBC83" s="70"/>
      <c r="PBD83" s="70"/>
      <c r="PBE83" s="70"/>
      <c r="PBF83" s="71"/>
      <c r="PBH83" s="65"/>
      <c r="PBI83" s="69"/>
      <c r="PBJ83" s="69"/>
      <c r="PBK83" s="70"/>
      <c r="PBL83" s="70"/>
      <c r="PBM83" s="70"/>
      <c r="PBN83" s="71"/>
      <c r="PBP83" s="65"/>
      <c r="PBQ83" s="69"/>
      <c r="PBR83" s="69"/>
      <c r="PBS83" s="70"/>
      <c r="PBT83" s="70"/>
      <c r="PBU83" s="70"/>
      <c r="PBV83" s="71"/>
      <c r="PBX83" s="65"/>
      <c r="PBY83" s="69"/>
      <c r="PBZ83" s="69"/>
      <c r="PCA83" s="70"/>
      <c r="PCB83" s="70"/>
      <c r="PCC83" s="70"/>
      <c r="PCD83" s="71"/>
      <c r="PCF83" s="65"/>
      <c r="PCG83" s="69"/>
      <c r="PCH83" s="69"/>
      <c r="PCI83" s="70"/>
      <c r="PCJ83" s="70"/>
      <c r="PCK83" s="70"/>
      <c r="PCL83" s="71"/>
      <c r="PCN83" s="65"/>
      <c r="PCO83" s="69"/>
      <c r="PCP83" s="69"/>
      <c r="PCQ83" s="70"/>
      <c r="PCR83" s="70"/>
      <c r="PCS83" s="70"/>
      <c r="PCT83" s="71"/>
      <c r="PCV83" s="65"/>
      <c r="PCW83" s="69"/>
      <c r="PCX83" s="69"/>
      <c r="PCY83" s="70"/>
      <c r="PCZ83" s="70"/>
      <c r="PDA83" s="70"/>
      <c r="PDB83" s="71"/>
      <c r="PDD83" s="65"/>
      <c r="PDE83" s="69"/>
      <c r="PDF83" s="69"/>
      <c r="PDG83" s="70"/>
      <c r="PDH83" s="70"/>
      <c r="PDI83" s="70"/>
      <c r="PDJ83" s="71"/>
      <c r="PDL83" s="65"/>
      <c r="PDM83" s="69"/>
      <c r="PDN83" s="69"/>
      <c r="PDO83" s="70"/>
      <c r="PDP83" s="70"/>
      <c r="PDQ83" s="70"/>
      <c r="PDR83" s="71"/>
      <c r="PDT83" s="65"/>
      <c r="PDU83" s="69"/>
      <c r="PDV83" s="69"/>
      <c r="PDW83" s="70"/>
      <c r="PDX83" s="70"/>
      <c r="PDY83" s="70"/>
      <c r="PDZ83" s="71"/>
      <c r="PEB83" s="65"/>
      <c r="PEC83" s="69"/>
      <c r="PED83" s="69"/>
      <c r="PEE83" s="70"/>
      <c r="PEF83" s="70"/>
      <c r="PEG83" s="70"/>
      <c r="PEH83" s="71"/>
      <c r="PEJ83" s="65"/>
      <c r="PEK83" s="69"/>
      <c r="PEL83" s="69"/>
      <c r="PEM83" s="70"/>
      <c r="PEN83" s="70"/>
      <c r="PEO83" s="70"/>
      <c r="PEP83" s="71"/>
      <c r="PER83" s="65"/>
      <c r="PES83" s="69"/>
      <c r="PET83" s="69"/>
      <c r="PEU83" s="70"/>
      <c r="PEV83" s="70"/>
      <c r="PEW83" s="70"/>
      <c r="PEX83" s="71"/>
      <c r="PEZ83" s="65"/>
      <c r="PFA83" s="69"/>
      <c r="PFB83" s="69"/>
      <c r="PFC83" s="70"/>
      <c r="PFD83" s="70"/>
      <c r="PFE83" s="70"/>
      <c r="PFF83" s="71"/>
      <c r="PFH83" s="65"/>
      <c r="PFI83" s="69"/>
      <c r="PFJ83" s="69"/>
      <c r="PFK83" s="70"/>
      <c r="PFL83" s="70"/>
      <c r="PFM83" s="70"/>
      <c r="PFN83" s="71"/>
      <c r="PFP83" s="65"/>
      <c r="PFQ83" s="69"/>
      <c r="PFR83" s="69"/>
      <c r="PFS83" s="70"/>
      <c r="PFT83" s="70"/>
      <c r="PFU83" s="70"/>
      <c r="PFV83" s="71"/>
      <c r="PFX83" s="65"/>
      <c r="PFY83" s="69"/>
      <c r="PFZ83" s="69"/>
      <c r="PGA83" s="70"/>
      <c r="PGB83" s="70"/>
      <c r="PGC83" s="70"/>
      <c r="PGD83" s="71"/>
      <c r="PGF83" s="65"/>
      <c r="PGG83" s="69"/>
      <c r="PGH83" s="69"/>
      <c r="PGI83" s="70"/>
      <c r="PGJ83" s="70"/>
      <c r="PGK83" s="70"/>
      <c r="PGL83" s="71"/>
      <c r="PGN83" s="65"/>
      <c r="PGO83" s="69"/>
      <c r="PGP83" s="69"/>
      <c r="PGQ83" s="70"/>
      <c r="PGR83" s="70"/>
      <c r="PGS83" s="70"/>
      <c r="PGT83" s="71"/>
      <c r="PGV83" s="65"/>
      <c r="PGW83" s="69"/>
      <c r="PGX83" s="69"/>
      <c r="PGY83" s="70"/>
      <c r="PGZ83" s="70"/>
      <c r="PHA83" s="70"/>
      <c r="PHB83" s="71"/>
      <c r="PHD83" s="65"/>
      <c r="PHE83" s="69"/>
      <c r="PHF83" s="69"/>
      <c r="PHG83" s="70"/>
      <c r="PHH83" s="70"/>
      <c r="PHI83" s="70"/>
      <c r="PHJ83" s="71"/>
      <c r="PHL83" s="65"/>
      <c r="PHM83" s="69"/>
      <c r="PHN83" s="69"/>
      <c r="PHO83" s="70"/>
      <c r="PHP83" s="70"/>
      <c r="PHQ83" s="70"/>
      <c r="PHR83" s="71"/>
      <c r="PHT83" s="65"/>
      <c r="PHU83" s="69"/>
      <c r="PHV83" s="69"/>
      <c r="PHW83" s="70"/>
      <c r="PHX83" s="70"/>
      <c r="PHY83" s="70"/>
      <c r="PHZ83" s="71"/>
      <c r="PIB83" s="65"/>
      <c r="PIC83" s="69"/>
      <c r="PID83" s="69"/>
      <c r="PIE83" s="70"/>
      <c r="PIF83" s="70"/>
      <c r="PIG83" s="70"/>
      <c r="PIH83" s="71"/>
      <c r="PIJ83" s="65"/>
      <c r="PIK83" s="69"/>
      <c r="PIL83" s="69"/>
      <c r="PIM83" s="70"/>
      <c r="PIN83" s="70"/>
      <c r="PIO83" s="70"/>
      <c r="PIP83" s="71"/>
      <c r="PIR83" s="65"/>
      <c r="PIS83" s="69"/>
      <c r="PIT83" s="69"/>
      <c r="PIU83" s="70"/>
      <c r="PIV83" s="70"/>
      <c r="PIW83" s="70"/>
      <c r="PIX83" s="71"/>
      <c r="PIZ83" s="65"/>
      <c r="PJA83" s="69"/>
      <c r="PJB83" s="69"/>
      <c r="PJC83" s="70"/>
      <c r="PJD83" s="70"/>
      <c r="PJE83" s="70"/>
      <c r="PJF83" s="71"/>
      <c r="PJH83" s="65"/>
      <c r="PJI83" s="69"/>
      <c r="PJJ83" s="69"/>
      <c r="PJK83" s="70"/>
      <c r="PJL83" s="70"/>
      <c r="PJM83" s="70"/>
      <c r="PJN83" s="71"/>
      <c r="PJP83" s="65"/>
      <c r="PJQ83" s="69"/>
      <c r="PJR83" s="69"/>
      <c r="PJS83" s="70"/>
      <c r="PJT83" s="70"/>
      <c r="PJU83" s="70"/>
      <c r="PJV83" s="71"/>
      <c r="PJX83" s="65"/>
      <c r="PJY83" s="69"/>
      <c r="PJZ83" s="69"/>
      <c r="PKA83" s="70"/>
      <c r="PKB83" s="70"/>
      <c r="PKC83" s="70"/>
      <c r="PKD83" s="71"/>
      <c r="PKF83" s="65"/>
      <c r="PKG83" s="69"/>
      <c r="PKH83" s="69"/>
      <c r="PKI83" s="70"/>
      <c r="PKJ83" s="70"/>
      <c r="PKK83" s="70"/>
      <c r="PKL83" s="71"/>
      <c r="PKN83" s="65"/>
      <c r="PKO83" s="69"/>
      <c r="PKP83" s="69"/>
      <c r="PKQ83" s="70"/>
      <c r="PKR83" s="70"/>
      <c r="PKS83" s="70"/>
      <c r="PKT83" s="71"/>
      <c r="PKV83" s="65"/>
      <c r="PKW83" s="69"/>
      <c r="PKX83" s="69"/>
      <c r="PKY83" s="70"/>
      <c r="PKZ83" s="70"/>
      <c r="PLA83" s="70"/>
      <c r="PLB83" s="71"/>
      <c r="PLD83" s="65"/>
      <c r="PLE83" s="69"/>
      <c r="PLF83" s="69"/>
      <c r="PLG83" s="70"/>
      <c r="PLH83" s="70"/>
      <c r="PLI83" s="70"/>
      <c r="PLJ83" s="71"/>
      <c r="PLL83" s="65"/>
      <c r="PLM83" s="69"/>
      <c r="PLN83" s="69"/>
      <c r="PLO83" s="70"/>
      <c r="PLP83" s="70"/>
      <c r="PLQ83" s="70"/>
      <c r="PLR83" s="71"/>
      <c r="PLT83" s="65"/>
      <c r="PLU83" s="69"/>
      <c r="PLV83" s="69"/>
      <c r="PLW83" s="70"/>
      <c r="PLX83" s="70"/>
      <c r="PLY83" s="70"/>
      <c r="PLZ83" s="71"/>
      <c r="PMB83" s="65"/>
      <c r="PMC83" s="69"/>
      <c r="PMD83" s="69"/>
      <c r="PME83" s="70"/>
      <c r="PMF83" s="70"/>
      <c r="PMG83" s="70"/>
      <c r="PMH83" s="71"/>
      <c r="PMJ83" s="65"/>
      <c r="PMK83" s="69"/>
      <c r="PML83" s="69"/>
      <c r="PMM83" s="70"/>
      <c r="PMN83" s="70"/>
      <c r="PMO83" s="70"/>
      <c r="PMP83" s="71"/>
      <c r="PMR83" s="65"/>
      <c r="PMS83" s="69"/>
      <c r="PMT83" s="69"/>
      <c r="PMU83" s="70"/>
      <c r="PMV83" s="70"/>
      <c r="PMW83" s="70"/>
      <c r="PMX83" s="71"/>
      <c r="PMZ83" s="65"/>
      <c r="PNA83" s="69"/>
      <c r="PNB83" s="69"/>
      <c r="PNC83" s="70"/>
      <c r="PND83" s="70"/>
      <c r="PNE83" s="70"/>
      <c r="PNF83" s="71"/>
      <c r="PNH83" s="65"/>
      <c r="PNI83" s="69"/>
      <c r="PNJ83" s="69"/>
      <c r="PNK83" s="70"/>
      <c r="PNL83" s="70"/>
      <c r="PNM83" s="70"/>
      <c r="PNN83" s="71"/>
      <c r="PNP83" s="65"/>
      <c r="PNQ83" s="69"/>
      <c r="PNR83" s="69"/>
      <c r="PNS83" s="70"/>
      <c r="PNT83" s="70"/>
      <c r="PNU83" s="70"/>
      <c r="PNV83" s="71"/>
      <c r="PNX83" s="65"/>
      <c r="PNY83" s="69"/>
      <c r="PNZ83" s="69"/>
      <c r="POA83" s="70"/>
      <c r="POB83" s="70"/>
      <c r="POC83" s="70"/>
      <c r="POD83" s="71"/>
      <c r="POF83" s="65"/>
      <c r="POG83" s="69"/>
      <c r="POH83" s="69"/>
      <c r="POI83" s="70"/>
      <c r="POJ83" s="70"/>
      <c r="POK83" s="70"/>
      <c r="POL83" s="71"/>
      <c r="PON83" s="65"/>
      <c r="POO83" s="69"/>
      <c r="POP83" s="69"/>
      <c r="POQ83" s="70"/>
      <c r="POR83" s="70"/>
      <c r="POS83" s="70"/>
      <c r="POT83" s="71"/>
      <c r="POV83" s="65"/>
      <c r="POW83" s="69"/>
      <c r="POX83" s="69"/>
      <c r="POY83" s="70"/>
      <c r="POZ83" s="70"/>
      <c r="PPA83" s="70"/>
      <c r="PPB83" s="71"/>
      <c r="PPD83" s="65"/>
      <c r="PPE83" s="69"/>
      <c r="PPF83" s="69"/>
      <c r="PPG83" s="70"/>
      <c r="PPH83" s="70"/>
      <c r="PPI83" s="70"/>
      <c r="PPJ83" s="71"/>
      <c r="PPL83" s="65"/>
      <c r="PPM83" s="69"/>
      <c r="PPN83" s="69"/>
      <c r="PPO83" s="70"/>
      <c r="PPP83" s="70"/>
      <c r="PPQ83" s="70"/>
      <c r="PPR83" s="71"/>
      <c r="PPT83" s="65"/>
      <c r="PPU83" s="69"/>
      <c r="PPV83" s="69"/>
      <c r="PPW83" s="70"/>
      <c r="PPX83" s="70"/>
      <c r="PPY83" s="70"/>
      <c r="PPZ83" s="71"/>
      <c r="PQB83" s="65"/>
      <c r="PQC83" s="69"/>
      <c r="PQD83" s="69"/>
      <c r="PQE83" s="70"/>
      <c r="PQF83" s="70"/>
      <c r="PQG83" s="70"/>
      <c r="PQH83" s="71"/>
      <c r="PQJ83" s="65"/>
      <c r="PQK83" s="69"/>
      <c r="PQL83" s="69"/>
      <c r="PQM83" s="70"/>
      <c r="PQN83" s="70"/>
      <c r="PQO83" s="70"/>
      <c r="PQP83" s="71"/>
      <c r="PQR83" s="65"/>
      <c r="PQS83" s="69"/>
      <c r="PQT83" s="69"/>
      <c r="PQU83" s="70"/>
      <c r="PQV83" s="70"/>
      <c r="PQW83" s="70"/>
      <c r="PQX83" s="71"/>
      <c r="PQZ83" s="65"/>
      <c r="PRA83" s="69"/>
      <c r="PRB83" s="69"/>
      <c r="PRC83" s="70"/>
      <c r="PRD83" s="70"/>
      <c r="PRE83" s="70"/>
      <c r="PRF83" s="71"/>
      <c r="PRH83" s="65"/>
      <c r="PRI83" s="69"/>
      <c r="PRJ83" s="69"/>
      <c r="PRK83" s="70"/>
      <c r="PRL83" s="70"/>
      <c r="PRM83" s="70"/>
      <c r="PRN83" s="71"/>
      <c r="PRP83" s="65"/>
      <c r="PRQ83" s="69"/>
      <c r="PRR83" s="69"/>
      <c r="PRS83" s="70"/>
      <c r="PRT83" s="70"/>
      <c r="PRU83" s="70"/>
      <c r="PRV83" s="71"/>
      <c r="PRX83" s="65"/>
      <c r="PRY83" s="69"/>
      <c r="PRZ83" s="69"/>
      <c r="PSA83" s="70"/>
      <c r="PSB83" s="70"/>
      <c r="PSC83" s="70"/>
      <c r="PSD83" s="71"/>
      <c r="PSF83" s="65"/>
      <c r="PSG83" s="69"/>
      <c r="PSH83" s="69"/>
      <c r="PSI83" s="70"/>
      <c r="PSJ83" s="70"/>
      <c r="PSK83" s="70"/>
      <c r="PSL83" s="71"/>
      <c r="PSN83" s="65"/>
      <c r="PSO83" s="69"/>
      <c r="PSP83" s="69"/>
      <c r="PSQ83" s="70"/>
      <c r="PSR83" s="70"/>
      <c r="PSS83" s="70"/>
      <c r="PST83" s="71"/>
      <c r="PSV83" s="65"/>
      <c r="PSW83" s="69"/>
      <c r="PSX83" s="69"/>
      <c r="PSY83" s="70"/>
      <c r="PSZ83" s="70"/>
      <c r="PTA83" s="70"/>
      <c r="PTB83" s="71"/>
      <c r="PTD83" s="65"/>
      <c r="PTE83" s="69"/>
      <c r="PTF83" s="69"/>
      <c r="PTG83" s="70"/>
      <c r="PTH83" s="70"/>
      <c r="PTI83" s="70"/>
      <c r="PTJ83" s="71"/>
      <c r="PTL83" s="65"/>
      <c r="PTM83" s="69"/>
      <c r="PTN83" s="69"/>
      <c r="PTO83" s="70"/>
      <c r="PTP83" s="70"/>
      <c r="PTQ83" s="70"/>
      <c r="PTR83" s="71"/>
      <c r="PTT83" s="65"/>
      <c r="PTU83" s="69"/>
      <c r="PTV83" s="69"/>
      <c r="PTW83" s="70"/>
      <c r="PTX83" s="70"/>
      <c r="PTY83" s="70"/>
      <c r="PTZ83" s="71"/>
      <c r="PUB83" s="65"/>
      <c r="PUC83" s="69"/>
      <c r="PUD83" s="69"/>
      <c r="PUE83" s="70"/>
      <c r="PUF83" s="70"/>
      <c r="PUG83" s="70"/>
      <c r="PUH83" s="71"/>
      <c r="PUJ83" s="65"/>
      <c r="PUK83" s="69"/>
      <c r="PUL83" s="69"/>
      <c r="PUM83" s="70"/>
      <c r="PUN83" s="70"/>
      <c r="PUO83" s="70"/>
      <c r="PUP83" s="71"/>
      <c r="PUR83" s="65"/>
      <c r="PUS83" s="69"/>
      <c r="PUT83" s="69"/>
      <c r="PUU83" s="70"/>
      <c r="PUV83" s="70"/>
      <c r="PUW83" s="70"/>
      <c r="PUX83" s="71"/>
      <c r="PUZ83" s="65"/>
      <c r="PVA83" s="69"/>
      <c r="PVB83" s="69"/>
      <c r="PVC83" s="70"/>
      <c r="PVD83" s="70"/>
      <c r="PVE83" s="70"/>
      <c r="PVF83" s="71"/>
      <c r="PVH83" s="65"/>
      <c r="PVI83" s="69"/>
      <c r="PVJ83" s="69"/>
      <c r="PVK83" s="70"/>
      <c r="PVL83" s="70"/>
      <c r="PVM83" s="70"/>
      <c r="PVN83" s="71"/>
      <c r="PVP83" s="65"/>
      <c r="PVQ83" s="69"/>
      <c r="PVR83" s="69"/>
      <c r="PVS83" s="70"/>
      <c r="PVT83" s="70"/>
      <c r="PVU83" s="70"/>
      <c r="PVV83" s="71"/>
      <c r="PVX83" s="65"/>
      <c r="PVY83" s="69"/>
      <c r="PVZ83" s="69"/>
      <c r="PWA83" s="70"/>
      <c r="PWB83" s="70"/>
      <c r="PWC83" s="70"/>
      <c r="PWD83" s="71"/>
      <c r="PWF83" s="65"/>
      <c r="PWG83" s="69"/>
      <c r="PWH83" s="69"/>
      <c r="PWI83" s="70"/>
      <c r="PWJ83" s="70"/>
      <c r="PWK83" s="70"/>
      <c r="PWL83" s="71"/>
      <c r="PWN83" s="65"/>
      <c r="PWO83" s="69"/>
      <c r="PWP83" s="69"/>
      <c r="PWQ83" s="70"/>
      <c r="PWR83" s="70"/>
      <c r="PWS83" s="70"/>
      <c r="PWT83" s="71"/>
      <c r="PWV83" s="65"/>
      <c r="PWW83" s="69"/>
      <c r="PWX83" s="69"/>
      <c r="PWY83" s="70"/>
      <c r="PWZ83" s="70"/>
      <c r="PXA83" s="70"/>
      <c r="PXB83" s="71"/>
      <c r="PXD83" s="65"/>
      <c r="PXE83" s="69"/>
      <c r="PXF83" s="69"/>
      <c r="PXG83" s="70"/>
      <c r="PXH83" s="70"/>
      <c r="PXI83" s="70"/>
      <c r="PXJ83" s="71"/>
      <c r="PXL83" s="65"/>
      <c r="PXM83" s="69"/>
      <c r="PXN83" s="69"/>
      <c r="PXO83" s="70"/>
      <c r="PXP83" s="70"/>
      <c r="PXQ83" s="70"/>
      <c r="PXR83" s="71"/>
      <c r="PXT83" s="65"/>
      <c r="PXU83" s="69"/>
      <c r="PXV83" s="69"/>
      <c r="PXW83" s="70"/>
      <c r="PXX83" s="70"/>
      <c r="PXY83" s="70"/>
      <c r="PXZ83" s="71"/>
      <c r="PYB83" s="65"/>
      <c r="PYC83" s="69"/>
      <c r="PYD83" s="69"/>
      <c r="PYE83" s="70"/>
      <c r="PYF83" s="70"/>
      <c r="PYG83" s="70"/>
      <c r="PYH83" s="71"/>
      <c r="PYJ83" s="65"/>
      <c r="PYK83" s="69"/>
      <c r="PYL83" s="69"/>
      <c r="PYM83" s="70"/>
      <c r="PYN83" s="70"/>
      <c r="PYO83" s="70"/>
      <c r="PYP83" s="71"/>
      <c r="PYR83" s="65"/>
      <c r="PYS83" s="69"/>
      <c r="PYT83" s="69"/>
      <c r="PYU83" s="70"/>
      <c r="PYV83" s="70"/>
      <c r="PYW83" s="70"/>
      <c r="PYX83" s="71"/>
      <c r="PYZ83" s="65"/>
      <c r="PZA83" s="69"/>
      <c r="PZB83" s="69"/>
      <c r="PZC83" s="70"/>
      <c r="PZD83" s="70"/>
      <c r="PZE83" s="70"/>
      <c r="PZF83" s="71"/>
      <c r="PZH83" s="65"/>
      <c r="PZI83" s="69"/>
      <c r="PZJ83" s="69"/>
      <c r="PZK83" s="70"/>
      <c r="PZL83" s="70"/>
      <c r="PZM83" s="70"/>
      <c r="PZN83" s="71"/>
      <c r="PZP83" s="65"/>
      <c r="PZQ83" s="69"/>
      <c r="PZR83" s="69"/>
      <c r="PZS83" s="70"/>
      <c r="PZT83" s="70"/>
      <c r="PZU83" s="70"/>
      <c r="PZV83" s="71"/>
      <c r="PZX83" s="65"/>
      <c r="PZY83" s="69"/>
      <c r="PZZ83" s="69"/>
      <c r="QAA83" s="70"/>
      <c r="QAB83" s="70"/>
      <c r="QAC83" s="70"/>
      <c r="QAD83" s="71"/>
      <c r="QAF83" s="65"/>
      <c r="QAG83" s="69"/>
      <c r="QAH83" s="69"/>
      <c r="QAI83" s="70"/>
      <c r="QAJ83" s="70"/>
      <c r="QAK83" s="70"/>
      <c r="QAL83" s="71"/>
      <c r="QAN83" s="65"/>
      <c r="QAO83" s="69"/>
      <c r="QAP83" s="69"/>
      <c r="QAQ83" s="70"/>
      <c r="QAR83" s="70"/>
      <c r="QAS83" s="70"/>
      <c r="QAT83" s="71"/>
      <c r="QAV83" s="65"/>
      <c r="QAW83" s="69"/>
      <c r="QAX83" s="69"/>
      <c r="QAY83" s="70"/>
      <c r="QAZ83" s="70"/>
      <c r="QBA83" s="70"/>
      <c r="QBB83" s="71"/>
      <c r="QBD83" s="65"/>
      <c r="QBE83" s="69"/>
      <c r="QBF83" s="69"/>
      <c r="QBG83" s="70"/>
      <c r="QBH83" s="70"/>
      <c r="QBI83" s="70"/>
      <c r="QBJ83" s="71"/>
      <c r="QBL83" s="65"/>
      <c r="QBM83" s="69"/>
      <c r="QBN83" s="69"/>
      <c r="QBO83" s="70"/>
      <c r="QBP83" s="70"/>
      <c r="QBQ83" s="70"/>
      <c r="QBR83" s="71"/>
      <c r="QBT83" s="65"/>
      <c r="QBU83" s="69"/>
      <c r="QBV83" s="69"/>
      <c r="QBW83" s="70"/>
      <c r="QBX83" s="70"/>
      <c r="QBY83" s="70"/>
      <c r="QBZ83" s="71"/>
      <c r="QCB83" s="65"/>
      <c r="QCC83" s="69"/>
      <c r="QCD83" s="69"/>
      <c r="QCE83" s="70"/>
      <c r="QCF83" s="70"/>
      <c r="QCG83" s="70"/>
      <c r="QCH83" s="71"/>
      <c r="QCJ83" s="65"/>
      <c r="QCK83" s="69"/>
      <c r="QCL83" s="69"/>
      <c r="QCM83" s="70"/>
      <c r="QCN83" s="70"/>
      <c r="QCO83" s="70"/>
      <c r="QCP83" s="71"/>
      <c r="QCR83" s="65"/>
      <c r="QCS83" s="69"/>
      <c r="QCT83" s="69"/>
      <c r="QCU83" s="70"/>
      <c r="QCV83" s="70"/>
      <c r="QCW83" s="70"/>
      <c r="QCX83" s="71"/>
      <c r="QCZ83" s="65"/>
      <c r="QDA83" s="69"/>
      <c r="QDB83" s="69"/>
      <c r="QDC83" s="70"/>
      <c r="QDD83" s="70"/>
      <c r="QDE83" s="70"/>
      <c r="QDF83" s="71"/>
      <c r="QDH83" s="65"/>
      <c r="QDI83" s="69"/>
      <c r="QDJ83" s="69"/>
      <c r="QDK83" s="70"/>
      <c r="QDL83" s="70"/>
      <c r="QDM83" s="70"/>
      <c r="QDN83" s="71"/>
      <c r="QDP83" s="65"/>
      <c r="QDQ83" s="69"/>
      <c r="QDR83" s="69"/>
      <c r="QDS83" s="70"/>
      <c r="QDT83" s="70"/>
      <c r="QDU83" s="70"/>
      <c r="QDV83" s="71"/>
      <c r="QDX83" s="65"/>
      <c r="QDY83" s="69"/>
      <c r="QDZ83" s="69"/>
      <c r="QEA83" s="70"/>
      <c r="QEB83" s="70"/>
      <c r="QEC83" s="70"/>
      <c r="QED83" s="71"/>
      <c r="QEF83" s="65"/>
      <c r="QEG83" s="69"/>
      <c r="QEH83" s="69"/>
      <c r="QEI83" s="70"/>
      <c r="QEJ83" s="70"/>
      <c r="QEK83" s="70"/>
      <c r="QEL83" s="71"/>
      <c r="QEN83" s="65"/>
      <c r="QEO83" s="69"/>
      <c r="QEP83" s="69"/>
      <c r="QEQ83" s="70"/>
      <c r="QER83" s="70"/>
      <c r="QES83" s="70"/>
      <c r="QET83" s="71"/>
      <c r="QEV83" s="65"/>
      <c r="QEW83" s="69"/>
      <c r="QEX83" s="69"/>
      <c r="QEY83" s="70"/>
      <c r="QEZ83" s="70"/>
      <c r="QFA83" s="70"/>
      <c r="QFB83" s="71"/>
      <c r="QFD83" s="65"/>
      <c r="QFE83" s="69"/>
      <c r="QFF83" s="69"/>
      <c r="QFG83" s="70"/>
      <c r="QFH83" s="70"/>
      <c r="QFI83" s="70"/>
      <c r="QFJ83" s="71"/>
      <c r="QFL83" s="65"/>
      <c r="QFM83" s="69"/>
      <c r="QFN83" s="69"/>
      <c r="QFO83" s="70"/>
      <c r="QFP83" s="70"/>
      <c r="QFQ83" s="70"/>
      <c r="QFR83" s="71"/>
      <c r="QFT83" s="65"/>
      <c r="QFU83" s="69"/>
      <c r="QFV83" s="69"/>
      <c r="QFW83" s="70"/>
      <c r="QFX83" s="70"/>
      <c r="QFY83" s="70"/>
      <c r="QFZ83" s="71"/>
      <c r="QGB83" s="65"/>
      <c r="QGC83" s="69"/>
      <c r="QGD83" s="69"/>
      <c r="QGE83" s="70"/>
      <c r="QGF83" s="70"/>
      <c r="QGG83" s="70"/>
      <c r="QGH83" s="71"/>
      <c r="QGJ83" s="65"/>
      <c r="QGK83" s="69"/>
      <c r="QGL83" s="69"/>
      <c r="QGM83" s="70"/>
      <c r="QGN83" s="70"/>
      <c r="QGO83" s="70"/>
      <c r="QGP83" s="71"/>
      <c r="QGR83" s="65"/>
      <c r="QGS83" s="69"/>
      <c r="QGT83" s="69"/>
      <c r="QGU83" s="70"/>
      <c r="QGV83" s="70"/>
      <c r="QGW83" s="70"/>
      <c r="QGX83" s="71"/>
      <c r="QGZ83" s="65"/>
      <c r="QHA83" s="69"/>
      <c r="QHB83" s="69"/>
      <c r="QHC83" s="70"/>
      <c r="QHD83" s="70"/>
      <c r="QHE83" s="70"/>
      <c r="QHF83" s="71"/>
      <c r="QHH83" s="65"/>
      <c r="QHI83" s="69"/>
      <c r="QHJ83" s="69"/>
      <c r="QHK83" s="70"/>
      <c r="QHL83" s="70"/>
      <c r="QHM83" s="70"/>
      <c r="QHN83" s="71"/>
      <c r="QHP83" s="65"/>
      <c r="QHQ83" s="69"/>
      <c r="QHR83" s="69"/>
      <c r="QHS83" s="70"/>
      <c r="QHT83" s="70"/>
      <c r="QHU83" s="70"/>
      <c r="QHV83" s="71"/>
      <c r="QHX83" s="65"/>
      <c r="QHY83" s="69"/>
      <c r="QHZ83" s="69"/>
      <c r="QIA83" s="70"/>
      <c r="QIB83" s="70"/>
      <c r="QIC83" s="70"/>
      <c r="QID83" s="71"/>
      <c r="QIF83" s="65"/>
      <c r="QIG83" s="69"/>
      <c r="QIH83" s="69"/>
      <c r="QII83" s="70"/>
      <c r="QIJ83" s="70"/>
      <c r="QIK83" s="70"/>
      <c r="QIL83" s="71"/>
      <c r="QIN83" s="65"/>
      <c r="QIO83" s="69"/>
      <c r="QIP83" s="69"/>
      <c r="QIQ83" s="70"/>
      <c r="QIR83" s="70"/>
      <c r="QIS83" s="70"/>
      <c r="QIT83" s="71"/>
      <c r="QIV83" s="65"/>
      <c r="QIW83" s="69"/>
      <c r="QIX83" s="69"/>
      <c r="QIY83" s="70"/>
      <c r="QIZ83" s="70"/>
      <c r="QJA83" s="70"/>
      <c r="QJB83" s="71"/>
      <c r="QJD83" s="65"/>
      <c r="QJE83" s="69"/>
      <c r="QJF83" s="69"/>
      <c r="QJG83" s="70"/>
      <c r="QJH83" s="70"/>
      <c r="QJI83" s="70"/>
      <c r="QJJ83" s="71"/>
      <c r="QJL83" s="65"/>
      <c r="QJM83" s="69"/>
      <c r="QJN83" s="69"/>
      <c r="QJO83" s="70"/>
      <c r="QJP83" s="70"/>
      <c r="QJQ83" s="70"/>
      <c r="QJR83" s="71"/>
      <c r="QJT83" s="65"/>
      <c r="QJU83" s="69"/>
      <c r="QJV83" s="69"/>
      <c r="QJW83" s="70"/>
      <c r="QJX83" s="70"/>
      <c r="QJY83" s="70"/>
      <c r="QJZ83" s="71"/>
      <c r="QKB83" s="65"/>
      <c r="QKC83" s="69"/>
      <c r="QKD83" s="69"/>
      <c r="QKE83" s="70"/>
      <c r="QKF83" s="70"/>
      <c r="QKG83" s="70"/>
      <c r="QKH83" s="71"/>
      <c r="QKJ83" s="65"/>
      <c r="QKK83" s="69"/>
      <c r="QKL83" s="69"/>
      <c r="QKM83" s="70"/>
      <c r="QKN83" s="70"/>
      <c r="QKO83" s="70"/>
      <c r="QKP83" s="71"/>
      <c r="QKR83" s="65"/>
      <c r="QKS83" s="69"/>
      <c r="QKT83" s="69"/>
      <c r="QKU83" s="70"/>
      <c r="QKV83" s="70"/>
      <c r="QKW83" s="70"/>
      <c r="QKX83" s="71"/>
      <c r="QKZ83" s="65"/>
      <c r="QLA83" s="69"/>
      <c r="QLB83" s="69"/>
      <c r="QLC83" s="70"/>
      <c r="QLD83" s="70"/>
      <c r="QLE83" s="70"/>
      <c r="QLF83" s="71"/>
      <c r="QLH83" s="65"/>
      <c r="QLI83" s="69"/>
      <c r="QLJ83" s="69"/>
      <c r="QLK83" s="70"/>
      <c r="QLL83" s="70"/>
      <c r="QLM83" s="70"/>
      <c r="QLN83" s="71"/>
      <c r="QLP83" s="65"/>
      <c r="QLQ83" s="69"/>
      <c r="QLR83" s="69"/>
      <c r="QLS83" s="70"/>
      <c r="QLT83" s="70"/>
      <c r="QLU83" s="70"/>
      <c r="QLV83" s="71"/>
      <c r="QLX83" s="65"/>
      <c r="QLY83" s="69"/>
      <c r="QLZ83" s="69"/>
      <c r="QMA83" s="70"/>
      <c r="QMB83" s="70"/>
      <c r="QMC83" s="70"/>
      <c r="QMD83" s="71"/>
      <c r="QMF83" s="65"/>
      <c r="QMG83" s="69"/>
      <c r="QMH83" s="69"/>
      <c r="QMI83" s="70"/>
      <c r="QMJ83" s="70"/>
      <c r="QMK83" s="70"/>
      <c r="QML83" s="71"/>
      <c r="QMN83" s="65"/>
      <c r="QMO83" s="69"/>
      <c r="QMP83" s="69"/>
      <c r="QMQ83" s="70"/>
      <c r="QMR83" s="70"/>
      <c r="QMS83" s="70"/>
      <c r="QMT83" s="71"/>
      <c r="QMV83" s="65"/>
      <c r="QMW83" s="69"/>
      <c r="QMX83" s="69"/>
      <c r="QMY83" s="70"/>
      <c r="QMZ83" s="70"/>
      <c r="QNA83" s="70"/>
      <c r="QNB83" s="71"/>
      <c r="QND83" s="65"/>
      <c r="QNE83" s="69"/>
      <c r="QNF83" s="69"/>
      <c r="QNG83" s="70"/>
      <c r="QNH83" s="70"/>
      <c r="QNI83" s="70"/>
      <c r="QNJ83" s="71"/>
      <c r="QNL83" s="65"/>
      <c r="QNM83" s="69"/>
      <c r="QNN83" s="69"/>
      <c r="QNO83" s="70"/>
      <c r="QNP83" s="70"/>
      <c r="QNQ83" s="70"/>
      <c r="QNR83" s="71"/>
      <c r="QNT83" s="65"/>
      <c r="QNU83" s="69"/>
      <c r="QNV83" s="69"/>
      <c r="QNW83" s="70"/>
      <c r="QNX83" s="70"/>
      <c r="QNY83" s="70"/>
      <c r="QNZ83" s="71"/>
      <c r="QOB83" s="65"/>
      <c r="QOC83" s="69"/>
      <c r="QOD83" s="69"/>
      <c r="QOE83" s="70"/>
      <c r="QOF83" s="70"/>
      <c r="QOG83" s="70"/>
      <c r="QOH83" s="71"/>
      <c r="QOJ83" s="65"/>
      <c r="QOK83" s="69"/>
      <c r="QOL83" s="69"/>
      <c r="QOM83" s="70"/>
      <c r="QON83" s="70"/>
      <c r="QOO83" s="70"/>
      <c r="QOP83" s="71"/>
      <c r="QOR83" s="65"/>
      <c r="QOS83" s="69"/>
      <c r="QOT83" s="69"/>
      <c r="QOU83" s="70"/>
      <c r="QOV83" s="70"/>
      <c r="QOW83" s="70"/>
      <c r="QOX83" s="71"/>
      <c r="QOZ83" s="65"/>
      <c r="QPA83" s="69"/>
      <c r="QPB83" s="69"/>
      <c r="QPC83" s="70"/>
      <c r="QPD83" s="70"/>
      <c r="QPE83" s="70"/>
      <c r="QPF83" s="71"/>
      <c r="QPH83" s="65"/>
      <c r="QPI83" s="69"/>
      <c r="QPJ83" s="69"/>
      <c r="QPK83" s="70"/>
      <c r="QPL83" s="70"/>
      <c r="QPM83" s="70"/>
      <c r="QPN83" s="71"/>
      <c r="QPP83" s="65"/>
      <c r="QPQ83" s="69"/>
      <c r="QPR83" s="69"/>
      <c r="QPS83" s="70"/>
      <c r="QPT83" s="70"/>
      <c r="QPU83" s="70"/>
      <c r="QPV83" s="71"/>
      <c r="QPX83" s="65"/>
      <c r="QPY83" s="69"/>
      <c r="QPZ83" s="69"/>
      <c r="QQA83" s="70"/>
      <c r="QQB83" s="70"/>
      <c r="QQC83" s="70"/>
      <c r="QQD83" s="71"/>
      <c r="QQF83" s="65"/>
      <c r="QQG83" s="69"/>
      <c r="QQH83" s="69"/>
      <c r="QQI83" s="70"/>
      <c r="QQJ83" s="70"/>
      <c r="QQK83" s="70"/>
      <c r="QQL83" s="71"/>
      <c r="QQN83" s="65"/>
      <c r="QQO83" s="69"/>
      <c r="QQP83" s="69"/>
      <c r="QQQ83" s="70"/>
      <c r="QQR83" s="70"/>
      <c r="QQS83" s="70"/>
      <c r="QQT83" s="71"/>
      <c r="QQV83" s="65"/>
      <c r="QQW83" s="69"/>
      <c r="QQX83" s="69"/>
      <c r="QQY83" s="70"/>
      <c r="QQZ83" s="70"/>
      <c r="QRA83" s="70"/>
      <c r="QRB83" s="71"/>
      <c r="QRD83" s="65"/>
      <c r="QRE83" s="69"/>
      <c r="QRF83" s="69"/>
      <c r="QRG83" s="70"/>
      <c r="QRH83" s="70"/>
      <c r="QRI83" s="70"/>
      <c r="QRJ83" s="71"/>
      <c r="QRL83" s="65"/>
      <c r="QRM83" s="69"/>
      <c r="QRN83" s="69"/>
      <c r="QRO83" s="70"/>
      <c r="QRP83" s="70"/>
      <c r="QRQ83" s="70"/>
      <c r="QRR83" s="71"/>
      <c r="QRT83" s="65"/>
      <c r="QRU83" s="69"/>
      <c r="QRV83" s="69"/>
      <c r="QRW83" s="70"/>
      <c r="QRX83" s="70"/>
      <c r="QRY83" s="70"/>
      <c r="QRZ83" s="71"/>
      <c r="QSB83" s="65"/>
      <c r="QSC83" s="69"/>
      <c r="QSD83" s="69"/>
      <c r="QSE83" s="70"/>
      <c r="QSF83" s="70"/>
      <c r="QSG83" s="70"/>
      <c r="QSH83" s="71"/>
      <c r="QSJ83" s="65"/>
      <c r="QSK83" s="69"/>
      <c r="QSL83" s="69"/>
      <c r="QSM83" s="70"/>
      <c r="QSN83" s="70"/>
      <c r="QSO83" s="70"/>
      <c r="QSP83" s="71"/>
      <c r="QSR83" s="65"/>
      <c r="QSS83" s="69"/>
      <c r="QST83" s="69"/>
      <c r="QSU83" s="70"/>
      <c r="QSV83" s="70"/>
      <c r="QSW83" s="70"/>
      <c r="QSX83" s="71"/>
      <c r="QSZ83" s="65"/>
      <c r="QTA83" s="69"/>
      <c r="QTB83" s="69"/>
      <c r="QTC83" s="70"/>
      <c r="QTD83" s="70"/>
      <c r="QTE83" s="70"/>
      <c r="QTF83" s="71"/>
      <c r="QTH83" s="65"/>
      <c r="QTI83" s="69"/>
      <c r="QTJ83" s="69"/>
      <c r="QTK83" s="70"/>
      <c r="QTL83" s="70"/>
      <c r="QTM83" s="70"/>
      <c r="QTN83" s="71"/>
      <c r="QTP83" s="65"/>
      <c r="QTQ83" s="69"/>
      <c r="QTR83" s="69"/>
      <c r="QTS83" s="70"/>
      <c r="QTT83" s="70"/>
      <c r="QTU83" s="70"/>
      <c r="QTV83" s="71"/>
      <c r="QTX83" s="65"/>
      <c r="QTY83" s="69"/>
      <c r="QTZ83" s="69"/>
      <c r="QUA83" s="70"/>
      <c r="QUB83" s="70"/>
      <c r="QUC83" s="70"/>
      <c r="QUD83" s="71"/>
      <c r="QUF83" s="65"/>
      <c r="QUG83" s="69"/>
      <c r="QUH83" s="69"/>
      <c r="QUI83" s="70"/>
      <c r="QUJ83" s="70"/>
      <c r="QUK83" s="70"/>
      <c r="QUL83" s="71"/>
      <c r="QUN83" s="65"/>
      <c r="QUO83" s="69"/>
      <c r="QUP83" s="69"/>
      <c r="QUQ83" s="70"/>
      <c r="QUR83" s="70"/>
      <c r="QUS83" s="70"/>
      <c r="QUT83" s="71"/>
      <c r="QUV83" s="65"/>
      <c r="QUW83" s="69"/>
      <c r="QUX83" s="69"/>
      <c r="QUY83" s="70"/>
      <c r="QUZ83" s="70"/>
      <c r="QVA83" s="70"/>
      <c r="QVB83" s="71"/>
      <c r="QVD83" s="65"/>
      <c r="QVE83" s="69"/>
      <c r="QVF83" s="69"/>
      <c r="QVG83" s="70"/>
      <c r="QVH83" s="70"/>
      <c r="QVI83" s="70"/>
      <c r="QVJ83" s="71"/>
      <c r="QVL83" s="65"/>
      <c r="QVM83" s="69"/>
      <c r="QVN83" s="69"/>
      <c r="QVO83" s="70"/>
      <c r="QVP83" s="70"/>
      <c r="QVQ83" s="70"/>
      <c r="QVR83" s="71"/>
      <c r="QVT83" s="65"/>
      <c r="QVU83" s="69"/>
      <c r="QVV83" s="69"/>
      <c r="QVW83" s="70"/>
      <c r="QVX83" s="70"/>
      <c r="QVY83" s="70"/>
      <c r="QVZ83" s="71"/>
      <c r="QWB83" s="65"/>
      <c r="QWC83" s="69"/>
      <c r="QWD83" s="69"/>
      <c r="QWE83" s="70"/>
      <c r="QWF83" s="70"/>
      <c r="QWG83" s="70"/>
      <c r="QWH83" s="71"/>
      <c r="QWJ83" s="65"/>
      <c r="QWK83" s="69"/>
      <c r="QWL83" s="69"/>
      <c r="QWM83" s="70"/>
      <c r="QWN83" s="70"/>
      <c r="QWO83" s="70"/>
      <c r="QWP83" s="71"/>
      <c r="QWR83" s="65"/>
      <c r="QWS83" s="69"/>
      <c r="QWT83" s="69"/>
      <c r="QWU83" s="70"/>
      <c r="QWV83" s="70"/>
      <c r="QWW83" s="70"/>
      <c r="QWX83" s="71"/>
      <c r="QWZ83" s="65"/>
      <c r="QXA83" s="69"/>
      <c r="QXB83" s="69"/>
      <c r="QXC83" s="70"/>
      <c r="QXD83" s="70"/>
      <c r="QXE83" s="70"/>
      <c r="QXF83" s="71"/>
      <c r="QXH83" s="65"/>
      <c r="QXI83" s="69"/>
      <c r="QXJ83" s="69"/>
      <c r="QXK83" s="70"/>
      <c r="QXL83" s="70"/>
      <c r="QXM83" s="70"/>
      <c r="QXN83" s="71"/>
      <c r="QXP83" s="65"/>
      <c r="QXQ83" s="69"/>
      <c r="QXR83" s="69"/>
      <c r="QXS83" s="70"/>
      <c r="QXT83" s="70"/>
      <c r="QXU83" s="70"/>
      <c r="QXV83" s="71"/>
      <c r="QXX83" s="65"/>
      <c r="QXY83" s="69"/>
      <c r="QXZ83" s="69"/>
      <c r="QYA83" s="70"/>
      <c r="QYB83" s="70"/>
      <c r="QYC83" s="70"/>
      <c r="QYD83" s="71"/>
      <c r="QYF83" s="65"/>
      <c r="QYG83" s="69"/>
      <c r="QYH83" s="69"/>
      <c r="QYI83" s="70"/>
      <c r="QYJ83" s="70"/>
      <c r="QYK83" s="70"/>
      <c r="QYL83" s="71"/>
      <c r="QYN83" s="65"/>
      <c r="QYO83" s="69"/>
      <c r="QYP83" s="69"/>
      <c r="QYQ83" s="70"/>
      <c r="QYR83" s="70"/>
      <c r="QYS83" s="70"/>
      <c r="QYT83" s="71"/>
      <c r="QYV83" s="65"/>
      <c r="QYW83" s="69"/>
      <c r="QYX83" s="69"/>
      <c r="QYY83" s="70"/>
      <c r="QYZ83" s="70"/>
      <c r="QZA83" s="70"/>
      <c r="QZB83" s="71"/>
      <c r="QZD83" s="65"/>
      <c r="QZE83" s="69"/>
      <c r="QZF83" s="69"/>
      <c r="QZG83" s="70"/>
      <c r="QZH83" s="70"/>
      <c r="QZI83" s="70"/>
      <c r="QZJ83" s="71"/>
      <c r="QZL83" s="65"/>
      <c r="QZM83" s="69"/>
      <c r="QZN83" s="69"/>
      <c r="QZO83" s="70"/>
      <c r="QZP83" s="70"/>
      <c r="QZQ83" s="70"/>
      <c r="QZR83" s="71"/>
      <c r="QZT83" s="65"/>
      <c r="QZU83" s="69"/>
      <c r="QZV83" s="69"/>
      <c r="QZW83" s="70"/>
      <c r="QZX83" s="70"/>
      <c r="QZY83" s="70"/>
      <c r="QZZ83" s="71"/>
      <c r="RAB83" s="65"/>
      <c r="RAC83" s="69"/>
      <c r="RAD83" s="69"/>
      <c r="RAE83" s="70"/>
      <c r="RAF83" s="70"/>
      <c r="RAG83" s="70"/>
      <c r="RAH83" s="71"/>
      <c r="RAJ83" s="65"/>
      <c r="RAK83" s="69"/>
      <c r="RAL83" s="69"/>
      <c r="RAM83" s="70"/>
      <c r="RAN83" s="70"/>
      <c r="RAO83" s="70"/>
      <c r="RAP83" s="71"/>
      <c r="RAR83" s="65"/>
      <c r="RAS83" s="69"/>
      <c r="RAT83" s="69"/>
      <c r="RAU83" s="70"/>
      <c r="RAV83" s="70"/>
      <c r="RAW83" s="70"/>
      <c r="RAX83" s="71"/>
      <c r="RAZ83" s="65"/>
      <c r="RBA83" s="69"/>
      <c r="RBB83" s="69"/>
      <c r="RBC83" s="70"/>
      <c r="RBD83" s="70"/>
      <c r="RBE83" s="70"/>
      <c r="RBF83" s="71"/>
      <c r="RBH83" s="65"/>
      <c r="RBI83" s="69"/>
      <c r="RBJ83" s="69"/>
      <c r="RBK83" s="70"/>
      <c r="RBL83" s="70"/>
      <c r="RBM83" s="70"/>
      <c r="RBN83" s="71"/>
      <c r="RBP83" s="65"/>
      <c r="RBQ83" s="69"/>
      <c r="RBR83" s="69"/>
      <c r="RBS83" s="70"/>
      <c r="RBT83" s="70"/>
      <c r="RBU83" s="70"/>
      <c r="RBV83" s="71"/>
      <c r="RBX83" s="65"/>
      <c r="RBY83" s="69"/>
      <c r="RBZ83" s="69"/>
      <c r="RCA83" s="70"/>
      <c r="RCB83" s="70"/>
      <c r="RCC83" s="70"/>
      <c r="RCD83" s="71"/>
      <c r="RCF83" s="65"/>
      <c r="RCG83" s="69"/>
      <c r="RCH83" s="69"/>
      <c r="RCI83" s="70"/>
      <c r="RCJ83" s="70"/>
      <c r="RCK83" s="70"/>
      <c r="RCL83" s="71"/>
      <c r="RCN83" s="65"/>
      <c r="RCO83" s="69"/>
      <c r="RCP83" s="69"/>
      <c r="RCQ83" s="70"/>
      <c r="RCR83" s="70"/>
      <c r="RCS83" s="70"/>
      <c r="RCT83" s="71"/>
      <c r="RCV83" s="65"/>
      <c r="RCW83" s="69"/>
      <c r="RCX83" s="69"/>
      <c r="RCY83" s="70"/>
      <c r="RCZ83" s="70"/>
      <c r="RDA83" s="70"/>
      <c r="RDB83" s="71"/>
      <c r="RDD83" s="65"/>
      <c r="RDE83" s="69"/>
      <c r="RDF83" s="69"/>
      <c r="RDG83" s="70"/>
      <c r="RDH83" s="70"/>
      <c r="RDI83" s="70"/>
      <c r="RDJ83" s="71"/>
      <c r="RDL83" s="65"/>
      <c r="RDM83" s="69"/>
      <c r="RDN83" s="69"/>
      <c r="RDO83" s="70"/>
      <c r="RDP83" s="70"/>
      <c r="RDQ83" s="70"/>
      <c r="RDR83" s="71"/>
      <c r="RDT83" s="65"/>
      <c r="RDU83" s="69"/>
      <c r="RDV83" s="69"/>
      <c r="RDW83" s="70"/>
      <c r="RDX83" s="70"/>
      <c r="RDY83" s="70"/>
      <c r="RDZ83" s="71"/>
      <c r="REB83" s="65"/>
      <c r="REC83" s="69"/>
      <c r="RED83" s="69"/>
      <c r="REE83" s="70"/>
      <c r="REF83" s="70"/>
      <c r="REG83" s="70"/>
      <c r="REH83" s="71"/>
      <c r="REJ83" s="65"/>
      <c r="REK83" s="69"/>
      <c r="REL83" s="69"/>
      <c r="REM83" s="70"/>
      <c r="REN83" s="70"/>
      <c r="REO83" s="70"/>
      <c r="REP83" s="71"/>
      <c r="RER83" s="65"/>
      <c r="RES83" s="69"/>
      <c r="RET83" s="69"/>
      <c r="REU83" s="70"/>
      <c r="REV83" s="70"/>
      <c r="REW83" s="70"/>
      <c r="REX83" s="71"/>
      <c r="REZ83" s="65"/>
      <c r="RFA83" s="69"/>
      <c r="RFB83" s="69"/>
      <c r="RFC83" s="70"/>
      <c r="RFD83" s="70"/>
      <c r="RFE83" s="70"/>
      <c r="RFF83" s="71"/>
      <c r="RFH83" s="65"/>
      <c r="RFI83" s="69"/>
      <c r="RFJ83" s="69"/>
      <c r="RFK83" s="70"/>
      <c r="RFL83" s="70"/>
      <c r="RFM83" s="70"/>
      <c r="RFN83" s="71"/>
      <c r="RFP83" s="65"/>
      <c r="RFQ83" s="69"/>
      <c r="RFR83" s="69"/>
      <c r="RFS83" s="70"/>
      <c r="RFT83" s="70"/>
      <c r="RFU83" s="70"/>
      <c r="RFV83" s="71"/>
      <c r="RFX83" s="65"/>
      <c r="RFY83" s="69"/>
      <c r="RFZ83" s="69"/>
      <c r="RGA83" s="70"/>
      <c r="RGB83" s="70"/>
      <c r="RGC83" s="70"/>
      <c r="RGD83" s="71"/>
      <c r="RGF83" s="65"/>
      <c r="RGG83" s="69"/>
      <c r="RGH83" s="69"/>
      <c r="RGI83" s="70"/>
      <c r="RGJ83" s="70"/>
      <c r="RGK83" s="70"/>
      <c r="RGL83" s="71"/>
      <c r="RGN83" s="65"/>
      <c r="RGO83" s="69"/>
      <c r="RGP83" s="69"/>
      <c r="RGQ83" s="70"/>
      <c r="RGR83" s="70"/>
      <c r="RGS83" s="70"/>
      <c r="RGT83" s="71"/>
      <c r="RGV83" s="65"/>
      <c r="RGW83" s="69"/>
      <c r="RGX83" s="69"/>
      <c r="RGY83" s="70"/>
      <c r="RGZ83" s="70"/>
      <c r="RHA83" s="70"/>
      <c r="RHB83" s="71"/>
      <c r="RHD83" s="65"/>
      <c r="RHE83" s="69"/>
      <c r="RHF83" s="69"/>
      <c r="RHG83" s="70"/>
      <c r="RHH83" s="70"/>
      <c r="RHI83" s="70"/>
      <c r="RHJ83" s="71"/>
      <c r="RHL83" s="65"/>
      <c r="RHM83" s="69"/>
      <c r="RHN83" s="69"/>
      <c r="RHO83" s="70"/>
      <c r="RHP83" s="70"/>
      <c r="RHQ83" s="70"/>
      <c r="RHR83" s="71"/>
      <c r="RHT83" s="65"/>
      <c r="RHU83" s="69"/>
      <c r="RHV83" s="69"/>
      <c r="RHW83" s="70"/>
      <c r="RHX83" s="70"/>
      <c r="RHY83" s="70"/>
      <c r="RHZ83" s="71"/>
      <c r="RIB83" s="65"/>
      <c r="RIC83" s="69"/>
      <c r="RID83" s="69"/>
      <c r="RIE83" s="70"/>
      <c r="RIF83" s="70"/>
      <c r="RIG83" s="70"/>
      <c r="RIH83" s="71"/>
      <c r="RIJ83" s="65"/>
      <c r="RIK83" s="69"/>
      <c r="RIL83" s="69"/>
      <c r="RIM83" s="70"/>
      <c r="RIN83" s="70"/>
      <c r="RIO83" s="70"/>
      <c r="RIP83" s="71"/>
      <c r="RIR83" s="65"/>
      <c r="RIS83" s="69"/>
      <c r="RIT83" s="69"/>
      <c r="RIU83" s="70"/>
      <c r="RIV83" s="70"/>
      <c r="RIW83" s="70"/>
      <c r="RIX83" s="71"/>
      <c r="RIZ83" s="65"/>
      <c r="RJA83" s="69"/>
      <c r="RJB83" s="69"/>
      <c r="RJC83" s="70"/>
      <c r="RJD83" s="70"/>
      <c r="RJE83" s="70"/>
      <c r="RJF83" s="71"/>
      <c r="RJH83" s="65"/>
      <c r="RJI83" s="69"/>
      <c r="RJJ83" s="69"/>
      <c r="RJK83" s="70"/>
      <c r="RJL83" s="70"/>
      <c r="RJM83" s="70"/>
      <c r="RJN83" s="71"/>
      <c r="RJP83" s="65"/>
      <c r="RJQ83" s="69"/>
      <c r="RJR83" s="69"/>
      <c r="RJS83" s="70"/>
      <c r="RJT83" s="70"/>
      <c r="RJU83" s="70"/>
      <c r="RJV83" s="71"/>
      <c r="RJX83" s="65"/>
      <c r="RJY83" s="69"/>
      <c r="RJZ83" s="69"/>
      <c r="RKA83" s="70"/>
      <c r="RKB83" s="70"/>
      <c r="RKC83" s="70"/>
      <c r="RKD83" s="71"/>
      <c r="RKF83" s="65"/>
      <c r="RKG83" s="69"/>
      <c r="RKH83" s="69"/>
      <c r="RKI83" s="70"/>
      <c r="RKJ83" s="70"/>
      <c r="RKK83" s="70"/>
      <c r="RKL83" s="71"/>
      <c r="RKN83" s="65"/>
      <c r="RKO83" s="69"/>
      <c r="RKP83" s="69"/>
      <c r="RKQ83" s="70"/>
      <c r="RKR83" s="70"/>
      <c r="RKS83" s="70"/>
      <c r="RKT83" s="71"/>
      <c r="RKV83" s="65"/>
      <c r="RKW83" s="69"/>
      <c r="RKX83" s="69"/>
      <c r="RKY83" s="70"/>
      <c r="RKZ83" s="70"/>
      <c r="RLA83" s="70"/>
      <c r="RLB83" s="71"/>
      <c r="RLD83" s="65"/>
      <c r="RLE83" s="69"/>
      <c r="RLF83" s="69"/>
      <c r="RLG83" s="70"/>
      <c r="RLH83" s="70"/>
      <c r="RLI83" s="70"/>
      <c r="RLJ83" s="71"/>
      <c r="RLL83" s="65"/>
      <c r="RLM83" s="69"/>
      <c r="RLN83" s="69"/>
      <c r="RLO83" s="70"/>
      <c r="RLP83" s="70"/>
      <c r="RLQ83" s="70"/>
      <c r="RLR83" s="71"/>
      <c r="RLT83" s="65"/>
      <c r="RLU83" s="69"/>
      <c r="RLV83" s="69"/>
      <c r="RLW83" s="70"/>
      <c r="RLX83" s="70"/>
      <c r="RLY83" s="70"/>
      <c r="RLZ83" s="71"/>
      <c r="RMB83" s="65"/>
      <c r="RMC83" s="69"/>
      <c r="RMD83" s="69"/>
      <c r="RME83" s="70"/>
      <c r="RMF83" s="70"/>
      <c r="RMG83" s="70"/>
      <c r="RMH83" s="71"/>
      <c r="RMJ83" s="65"/>
      <c r="RMK83" s="69"/>
      <c r="RML83" s="69"/>
      <c r="RMM83" s="70"/>
      <c r="RMN83" s="70"/>
      <c r="RMO83" s="70"/>
      <c r="RMP83" s="71"/>
      <c r="RMR83" s="65"/>
      <c r="RMS83" s="69"/>
      <c r="RMT83" s="69"/>
      <c r="RMU83" s="70"/>
      <c r="RMV83" s="70"/>
      <c r="RMW83" s="70"/>
      <c r="RMX83" s="71"/>
      <c r="RMZ83" s="65"/>
      <c r="RNA83" s="69"/>
      <c r="RNB83" s="69"/>
      <c r="RNC83" s="70"/>
      <c r="RND83" s="70"/>
      <c r="RNE83" s="70"/>
      <c r="RNF83" s="71"/>
      <c r="RNH83" s="65"/>
      <c r="RNI83" s="69"/>
      <c r="RNJ83" s="69"/>
      <c r="RNK83" s="70"/>
      <c r="RNL83" s="70"/>
      <c r="RNM83" s="70"/>
      <c r="RNN83" s="71"/>
      <c r="RNP83" s="65"/>
      <c r="RNQ83" s="69"/>
      <c r="RNR83" s="69"/>
      <c r="RNS83" s="70"/>
      <c r="RNT83" s="70"/>
      <c r="RNU83" s="70"/>
      <c r="RNV83" s="71"/>
      <c r="RNX83" s="65"/>
      <c r="RNY83" s="69"/>
      <c r="RNZ83" s="69"/>
      <c r="ROA83" s="70"/>
      <c r="ROB83" s="70"/>
      <c r="ROC83" s="70"/>
      <c r="ROD83" s="71"/>
      <c r="ROF83" s="65"/>
      <c r="ROG83" s="69"/>
      <c r="ROH83" s="69"/>
      <c r="ROI83" s="70"/>
      <c r="ROJ83" s="70"/>
      <c r="ROK83" s="70"/>
      <c r="ROL83" s="71"/>
      <c r="RON83" s="65"/>
      <c r="ROO83" s="69"/>
      <c r="ROP83" s="69"/>
      <c r="ROQ83" s="70"/>
      <c r="ROR83" s="70"/>
      <c r="ROS83" s="70"/>
      <c r="ROT83" s="71"/>
      <c r="ROV83" s="65"/>
      <c r="ROW83" s="69"/>
      <c r="ROX83" s="69"/>
      <c r="ROY83" s="70"/>
      <c r="ROZ83" s="70"/>
      <c r="RPA83" s="70"/>
      <c r="RPB83" s="71"/>
      <c r="RPD83" s="65"/>
      <c r="RPE83" s="69"/>
      <c r="RPF83" s="69"/>
      <c r="RPG83" s="70"/>
      <c r="RPH83" s="70"/>
      <c r="RPI83" s="70"/>
      <c r="RPJ83" s="71"/>
      <c r="RPL83" s="65"/>
      <c r="RPM83" s="69"/>
      <c r="RPN83" s="69"/>
      <c r="RPO83" s="70"/>
      <c r="RPP83" s="70"/>
      <c r="RPQ83" s="70"/>
      <c r="RPR83" s="71"/>
      <c r="RPT83" s="65"/>
      <c r="RPU83" s="69"/>
      <c r="RPV83" s="69"/>
      <c r="RPW83" s="70"/>
      <c r="RPX83" s="70"/>
      <c r="RPY83" s="70"/>
      <c r="RPZ83" s="71"/>
      <c r="RQB83" s="65"/>
      <c r="RQC83" s="69"/>
      <c r="RQD83" s="69"/>
      <c r="RQE83" s="70"/>
      <c r="RQF83" s="70"/>
      <c r="RQG83" s="70"/>
      <c r="RQH83" s="71"/>
      <c r="RQJ83" s="65"/>
      <c r="RQK83" s="69"/>
      <c r="RQL83" s="69"/>
      <c r="RQM83" s="70"/>
      <c r="RQN83" s="70"/>
      <c r="RQO83" s="70"/>
      <c r="RQP83" s="71"/>
      <c r="RQR83" s="65"/>
      <c r="RQS83" s="69"/>
      <c r="RQT83" s="69"/>
      <c r="RQU83" s="70"/>
      <c r="RQV83" s="70"/>
      <c r="RQW83" s="70"/>
      <c r="RQX83" s="71"/>
      <c r="RQZ83" s="65"/>
      <c r="RRA83" s="69"/>
      <c r="RRB83" s="69"/>
      <c r="RRC83" s="70"/>
      <c r="RRD83" s="70"/>
      <c r="RRE83" s="70"/>
      <c r="RRF83" s="71"/>
      <c r="RRH83" s="65"/>
      <c r="RRI83" s="69"/>
      <c r="RRJ83" s="69"/>
      <c r="RRK83" s="70"/>
      <c r="RRL83" s="70"/>
      <c r="RRM83" s="70"/>
      <c r="RRN83" s="71"/>
      <c r="RRP83" s="65"/>
      <c r="RRQ83" s="69"/>
      <c r="RRR83" s="69"/>
      <c r="RRS83" s="70"/>
      <c r="RRT83" s="70"/>
      <c r="RRU83" s="70"/>
      <c r="RRV83" s="71"/>
      <c r="RRX83" s="65"/>
      <c r="RRY83" s="69"/>
      <c r="RRZ83" s="69"/>
      <c r="RSA83" s="70"/>
      <c r="RSB83" s="70"/>
      <c r="RSC83" s="70"/>
      <c r="RSD83" s="71"/>
      <c r="RSF83" s="65"/>
      <c r="RSG83" s="69"/>
      <c r="RSH83" s="69"/>
      <c r="RSI83" s="70"/>
      <c r="RSJ83" s="70"/>
      <c r="RSK83" s="70"/>
      <c r="RSL83" s="71"/>
      <c r="RSN83" s="65"/>
      <c r="RSO83" s="69"/>
      <c r="RSP83" s="69"/>
      <c r="RSQ83" s="70"/>
      <c r="RSR83" s="70"/>
      <c r="RSS83" s="70"/>
      <c r="RST83" s="71"/>
      <c r="RSV83" s="65"/>
      <c r="RSW83" s="69"/>
      <c r="RSX83" s="69"/>
      <c r="RSY83" s="70"/>
      <c r="RSZ83" s="70"/>
      <c r="RTA83" s="70"/>
      <c r="RTB83" s="71"/>
      <c r="RTD83" s="65"/>
      <c r="RTE83" s="69"/>
      <c r="RTF83" s="69"/>
      <c r="RTG83" s="70"/>
      <c r="RTH83" s="70"/>
      <c r="RTI83" s="70"/>
      <c r="RTJ83" s="71"/>
      <c r="RTL83" s="65"/>
      <c r="RTM83" s="69"/>
      <c r="RTN83" s="69"/>
      <c r="RTO83" s="70"/>
      <c r="RTP83" s="70"/>
      <c r="RTQ83" s="70"/>
      <c r="RTR83" s="71"/>
      <c r="RTT83" s="65"/>
      <c r="RTU83" s="69"/>
      <c r="RTV83" s="69"/>
      <c r="RTW83" s="70"/>
      <c r="RTX83" s="70"/>
      <c r="RTY83" s="70"/>
      <c r="RTZ83" s="71"/>
      <c r="RUB83" s="65"/>
      <c r="RUC83" s="69"/>
      <c r="RUD83" s="69"/>
      <c r="RUE83" s="70"/>
      <c r="RUF83" s="70"/>
      <c r="RUG83" s="70"/>
      <c r="RUH83" s="71"/>
      <c r="RUJ83" s="65"/>
      <c r="RUK83" s="69"/>
      <c r="RUL83" s="69"/>
      <c r="RUM83" s="70"/>
      <c r="RUN83" s="70"/>
      <c r="RUO83" s="70"/>
      <c r="RUP83" s="71"/>
      <c r="RUR83" s="65"/>
      <c r="RUS83" s="69"/>
      <c r="RUT83" s="69"/>
      <c r="RUU83" s="70"/>
      <c r="RUV83" s="70"/>
      <c r="RUW83" s="70"/>
      <c r="RUX83" s="71"/>
      <c r="RUZ83" s="65"/>
      <c r="RVA83" s="69"/>
      <c r="RVB83" s="69"/>
      <c r="RVC83" s="70"/>
      <c r="RVD83" s="70"/>
      <c r="RVE83" s="70"/>
      <c r="RVF83" s="71"/>
      <c r="RVH83" s="65"/>
      <c r="RVI83" s="69"/>
      <c r="RVJ83" s="69"/>
      <c r="RVK83" s="70"/>
      <c r="RVL83" s="70"/>
      <c r="RVM83" s="70"/>
      <c r="RVN83" s="71"/>
      <c r="RVP83" s="65"/>
      <c r="RVQ83" s="69"/>
      <c r="RVR83" s="69"/>
      <c r="RVS83" s="70"/>
      <c r="RVT83" s="70"/>
      <c r="RVU83" s="70"/>
      <c r="RVV83" s="71"/>
      <c r="RVX83" s="65"/>
      <c r="RVY83" s="69"/>
      <c r="RVZ83" s="69"/>
      <c r="RWA83" s="70"/>
      <c r="RWB83" s="70"/>
      <c r="RWC83" s="70"/>
      <c r="RWD83" s="71"/>
      <c r="RWF83" s="65"/>
      <c r="RWG83" s="69"/>
      <c r="RWH83" s="69"/>
      <c r="RWI83" s="70"/>
      <c r="RWJ83" s="70"/>
      <c r="RWK83" s="70"/>
      <c r="RWL83" s="71"/>
      <c r="RWN83" s="65"/>
      <c r="RWO83" s="69"/>
      <c r="RWP83" s="69"/>
      <c r="RWQ83" s="70"/>
      <c r="RWR83" s="70"/>
      <c r="RWS83" s="70"/>
      <c r="RWT83" s="71"/>
      <c r="RWV83" s="65"/>
      <c r="RWW83" s="69"/>
      <c r="RWX83" s="69"/>
      <c r="RWY83" s="70"/>
      <c r="RWZ83" s="70"/>
      <c r="RXA83" s="70"/>
      <c r="RXB83" s="71"/>
      <c r="RXD83" s="65"/>
      <c r="RXE83" s="69"/>
      <c r="RXF83" s="69"/>
      <c r="RXG83" s="70"/>
      <c r="RXH83" s="70"/>
      <c r="RXI83" s="70"/>
      <c r="RXJ83" s="71"/>
      <c r="RXL83" s="65"/>
      <c r="RXM83" s="69"/>
      <c r="RXN83" s="69"/>
      <c r="RXO83" s="70"/>
      <c r="RXP83" s="70"/>
      <c r="RXQ83" s="70"/>
      <c r="RXR83" s="71"/>
      <c r="RXT83" s="65"/>
      <c r="RXU83" s="69"/>
      <c r="RXV83" s="69"/>
      <c r="RXW83" s="70"/>
      <c r="RXX83" s="70"/>
      <c r="RXY83" s="70"/>
      <c r="RXZ83" s="71"/>
      <c r="RYB83" s="65"/>
      <c r="RYC83" s="69"/>
      <c r="RYD83" s="69"/>
      <c r="RYE83" s="70"/>
      <c r="RYF83" s="70"/>
      <c r="RYG83" s="70"/>
      <c r="RYH83" s="71"/>
      <c r="RYJ83" s="65"/>
      <c r="RYK83" s="69"/>
      <c r="RYL83" s="69"/>
      <c r="RYM83" s="70"/>
      <c r="RYN83" s="70"/>
      <c r="RYO83" s="70"/>
      <c r="RYP83" s="71"/>
      <c r="RYR83" s="65"/>
      <c r="RYS83" s="69"/>
      <c r="RYT83" s="69"/>
      <c r="RYU83" s="70"/>
      <c r="RYV83" s="70"/>
      <c r="RYW83" s="70"/>
      <c r="RYX83" s="71"/>
      <c r="RYZ83" s="65"/>
      <c r="RZA83" s="69"/>
      <c r="RZB83" s="69"/>
      <c r="RZC83" s="70"/>
      <c r="RZD83" s="70"/>
      <c r="RZE83" s="70"/>
      <c r="RZF83" s="71"/>
      <c r="RZH83" s="65"/>
      <c r="RZI83" s="69"/>
      <c r="RZJ83" s="69"/>
      <c r="RZK83" s="70"/>
      <c r="RZL83" s="70"/>
      <c r="RZM83" s="70"/>
      <c r="RZN83" s="71"/>
      <c r="RZP83" s="65"/>
      <c r="RZQ83" s="69"/>
      <c r="RZR83" s="69"/>
      <c r="RZS83" s="70"/>
      <c r="RZT83" s="70"/>
      <c r="RZU83" s="70"/>
      <c r="RZV83" s="71"/>
      <c r="RZX83" s="65"/>
      <c r="RZY83" s="69"/>
      <c r="RZZ83" s="69"/>
      <c r="SAA83" s="70"/>
      <c r="SAB83" s="70"/>
      <c r="SAC83" s="70"/>
      <c r="SAD83" s="71"/>
      <c r="SAF83" s="65"/>
      <c r="SAG83" s="69"/>
      <c r="SAH83" s="69"/>
      <c r="SAI83" s="70"/>
      <c r="SAJ83" s="70"/>
      <c r="SAK83" s="70"/>
      <c r="SAL83" s="71"/>
      <c r="SAN83" s="65"/>
      <c r="SAO83" s="69"/>
      <c r="SAP83" s="69"/>
      <c r="SAQ83" s="70"/>
      <c r="SAR83" s="70"/>
      <c r="SAS83" s="70"/>
      <c r="SAT83" s="71"/>
      <c r="SAV83" s="65"/>
      <c r="SAW83" s="69"/>
      <c r="SAX83" s="69"/>
      <c r="SAY83" s="70"/>
      <c r="SAZ83" s="70"/>
      <c r="SBA83" s="70"/>
      <c r="SBB83" s="71"/>
      <c r="SBD83" s="65"/>
      <c r="SBE83" s="69"/>
      <c r="SBF83" s="69"/>
      <c r="SBG83" s="70"/>
      <c r="SBH83" s="70"/>
      <c r="SBI83" s="70"/>
      <c r="SBJ83" s="71"/>
      <c r="SBL83" s="65"/>
      <c r="SBM83" s="69"/>
      <c r="SBN83" s="69"/>
      <c r="SBO83" s="70"/>
      <c r="SBP83" s="70"/>
      <c r="SBQ83" s="70"/>
      <c r="SBR83" s="71"/>
      <c r="SBT83" s="65"/>
      <c r="SBU83" s="69"/>
      <c r="SBV83" s="69"/>
      <c r="SBW83" s="70"/>
      <c r="SBX83" s="70"/>
      <c r="SBY83" s="70"/>
      <c r="SBZ83" s="71"/>
      <c r="SCB83" s="65"/>
      <c r="SCC83" s="69"/>
      <c r="SCD83" s="69"/>
      <c r="SCE83" s="70"/>
      <c r="SCF83" s="70"/>
      <c r="SCG83" s="70"/>
      <c r="SCH83" s="71"/>
      <c r="SCJ83" s="65"/>
      <c r="SCK83" s="69"/>
      <c r="SCL83" s="69"/>
      <c r="SCM83" s="70"/>
      <c r="SCN83" s="70"/>
      <c r="SCO83" s="70"/>
      <c r="SCP83" s="71"/>
      <c r="SCR83" s="65"/>
      <c r="SCS83" s="69"/>
      <c r="SCT83" s="69"/>
      <c r="SCU83" s="70"/>
      <c r="SCV83" s="70"/>
      <c r="SCW83" s="70"/>
      <c r="SCX83" s="71"/>
      <c r="SCZ83" s="65"/>
      <c r="SDA83" s="69"/>
      <c r="SDB83" s="69"/>
      <c r="SDC83" s="70"/>
      <c r="SDD83" s="70"/>
      <c r="SDE83" s="70"/>
      <c r="SDF83" s="71"/>
      <c r="SDH83" s="65"/>
      <c r="SDI83" s="69"/>
      <c r="SDJ83" s="69"/>
      <c r="SDK83" s="70"/>
      <c r="SDL83" s="70"/>
      <c r="SDM83" s="70"/>
      <c r="SDN83" s="71"/>
      <c r="SDP83" s="65"/>
      <c r="SDQ83" s="69"/>
      <c r="SDR83" s="69"/>
      <c r="SDS83" s="70"/>
      <c r="SDT83" s="70"/>
      <c r="SDU83" s="70"/>
      <c r="SDV83" s="71"/>
      <c r="SDX83" s="65"/>
      <c r="SDY83" s="69"/>
      <c r="SDZ83" s="69"/>
      <c r="SEA83" s="70"/>
      <c r="SEB83" s="70"/>
      <c r="SEC83" s="70"/>
      <c r="SED83" s="71"/>
      <c r="SEF83" s="65"/>
      <c r="SEG83" s="69"/>
      <c r="SEH83" s="69"/>
      <c r="SEI83" s="70"/>
      <c r="SEJ83" s="70"/>
      <c r="SEK83" s="70"/>
      <c r="SEL83" s="71"/>
      <c r="SEN83" s="65"/>
      <c r="SEO83" s="69"/>
      <c r="SEP83" s="69"/>
      <c r="SEQ83" s="70"/>
      <c r="SER83" s="70"/>
      <c r="SES83" s="70"/>
      <c r="SET83" s="71"/>
      <c r="SEV83" s="65"/>
      <c r="SEW83" s="69"/>
      <c r="SEX83" s="69"/>
      <c r="SEY83" s="70"/>
      <c r="SEZ83" s="70"/>
      <c r="SFA83" s="70"/>
      <c r="SFB83" s="71"/>
      <c r="SFD83" s="65"/>
      <c r="SFE83" s="69"/>
      <c r="SFF83" s="69"/>
      <c r="SFG83" s="70"/>
      <c r="SFH83" s="70"/>
      <c r="SFI83" s="70"/>
      <c r="SFJ83" s="71"/>
      <c r="SFL83" s="65"/>
      <c r="SFM83" s="69"/>
      <c r="SFN83" s="69"/>
      <c r="SFO83" s="70"/>
      <c r="SFP83" s="70"/>
      <c r="SFQ83" s="70"/>
      <c r="SFR83" s="71"/>
      <c r="SFT83" s="65"/>
      <c r="SFU83" s="69"/>
      <c r="SFV83" s="69"/>
      <c r="SFW83" s="70"/>
      <c r="SFX83" s="70"/>
      <c r="SFY83" s="70"/>
      <c r="SFZ83" s="71"/>
      <c r="SGB83" s="65"/>
      <c r="SGC83" s="69"/>
      <c r="SGD83" s="69"/>
      <c r="SGE83" s="70"/>
      <c r="SGF83" s="70"/>
      <c r="SGG83" s="70"/>
      <c r="SGH83" s="71"/>
      <c r="SGJ83" s="65"/>
      <c r="SGK83" s="69"/>
      <c r="SGL83" s="69"/>
      <c r="SGM83" s="70"/>
      <c r="SGN83" s="70"/>
      <c r="SGO83" s="70"/>
      <c r="SGP83" s="71"/>
      <c r="SGR83" s="65"/>
      <c r="SGS83" s="69"/>
      <c r="SGT83" s="69"/>
      <c r="SGU83" s="70"/>
      <c r="SGV83" s="70"/>
      <c r="SGW83" s="70"/>
      <c r="SGX83" s="71"/>
      <c r="SGZ83" s="65"/>
      <c r="SHA83" s="69"/>
      <c r="SHB83" s="69"/>
      <c r="SHC83" s="70"/>
      <c r="SHD83" s="70"/>
      <c r="SHE83" s="70"/>
      <c r="SHF83" s="71"/>
      <c r="SHH83" s="65"/>
      <c r="SHI83" s="69"/>
      <c r="SHJ83" s="69"/>
      <c r="SHK83" s="70"/>
      <c r="SHL83" s="70"/>
      <c r="SHM83" s="70"/>
      <c r="SHN83" s="71"/>
      <c r="SHP83" s="65"/>
      <c r="SHQ83" s="69"/>
      <c r="SHR83" s="69"/>
      <c r="SHS83" s="70"/>
      <c r="SHT83" s="70"/>
      <c r="SHU83" s="70"/>
      <c r="SHV83" s="71"/>
      <c r="SHX83" s="65"/>
      <c r="SHY83" s="69"/>
      <c r="SHZ83" s="69"/>
      <c r="SIA83" s="70"/>
      <c r="SIB83" s="70"/>
      <c r="SIC83" s="70"/>
      <c r="SID83" s="71"/>
      <c r="SIF83" s="65"/>
      <c r="SIG83" s="69"/>
      <c r="SIH83" s="69"/>
      <c r="SII83" s="70"/>
      <c r="SIJ83" s="70"/>
      <c r="SIK83" s="70"/>
      <c r="SIL83" s="71"/>
      <c r="SIN83" s="65"/>
      <c r="SIO83" s="69"/>
      <c r="SIP83" s="69"/>
      <c r="SIQ83" s="70"/>
      <c r="SIR83" s="70"/>
      <c r="SIS83" s="70"/>
      <c r="SIT83" s="71"/>
      <c r="SIV83" s="65"/>
      <c r="SIW83" s="69"/>
      <c r="SIX83" s="69"/>
      <c r="SIY83" s="70"/>
      <c r="SIZ83" s="70"/>
      <c r="SJA83" s="70"/>
      <c r="SJB83" s="71"/>
      <c r="SJD83" s="65"/>
      <c r="SJE83" s="69"/>
      <c r="SJF83" s="69"/>
      <c r="SJG83" s="70"/>
      <c r="SJH83" s="70"/>
      <c r="SJI83" s="70"/>
      <c r="SJJ83" s="71"/>
      <c r="SJL83" s="65"/>
      <c r="SJM83" s="69"/>
      <c r="SJN83" s="69"/>
      <c r="SJO83" s="70"/>
      <c r="SJP83" s="70"/>
      <c r="SJQ83" s="70"/>
      <c r="SJR83" s="71"/>
      <c r="SJT83" s="65"/>
      <c r="SJU83" s="69"/>
      <c r="SJV83" s="69"/>
      <c r="SJW83" s="70"/>
      <c r="SJX83" s="70"/>
      <c r="SJY83" s="70"/>
      <c r="SJZ83" s="71"/>
      <c r="SKB83" s="65"/>
      <c r="SKC83" s="69"/>
      <c r="SKD83" s="69"/>
      <c r="SKE83" s="70"/>
      <c r="SKF83" s="70"/>
      <c r="SKG83" s="70"/>
      <c r="SKH83" s="71"/>
      <c r="SKJ83" s="65"/>
      <c r="SKK83" s="69"/>
      <c r="SKL83" s="69"/>
      <c r="SKM83" s="70"/>
      <c r="SKN83" s="70"/>
      <c r="SKO83" s="70"/>
      <c r="SKP83" s="71"/>
      <c r="SKR83" s="65"/>
      <c r="SKS83" s="69"/>
      <c r="SKT83" s="69"/>
      <c r="SKU83" s="70"/>
      <c r="SKV83" s="70"/>
      <c r="SKW83" s="70"/>
      <c r="SKX83" s="71"/>
      <c r="SKZ83" s="65"/>
      <c r="SLA83" s="69"/>
      <c r="SLB83" s="69"/>
      <c r="SLC83" s="70"/>
      <c r="SLD83" s="70"/>
      <c r="SLE83" s="70"/>
      <c r="SLF83" s="71"/>
      <c r="SLH83" s="65"/>
      <c r="SLI83" s="69"/>
      <c r="SLJ83" s="69"/>
      <c r="SLK83" s="70"/>
      <c r="SLL83" s="70"/>
      <c r="SLM83" s="70"/>
      <c r="SLN83" s="71"/>
      <c r="SLP83" s="65"/>
      <c r="SLQ83" s="69"/>
      <c r="SLR83" s="69"/>
      <c r="SLS83" s="70"/>
      <c r="SLT83" s="70"/>
      <c r="SLU83" s="70"/>
      <c r="SLV83" s="71"/>
      <c r="SLX83" s="65"/>
      <c r="SLY83" s="69"/>
      <c r="SLZ83" s="69"/>
      <c r="SMA83" s="70"/>
      <c r="SMB83" s="70"/>
      <c r="SMC83" s="70"/>
      <c r="SMD83" s="71"/>
      <c r="SMF83" s="65"/>
      <c r="SMG83" s="69"/>
      <c r="SMH83" s="69"/>
      <c r="SMI83" s="70"/>
      <c r="SMJ83" s="70"/>
      <c r="SMK83" s="70"/>
      <c r="SML83" s="71"/>
      <c r="SMN83" s="65"/>
      <c r="SMO83" s="69"/>
      <c r="SMP83" s="69"/>
      <c r="SMQ83" s="70"/>
      <c r="SMR83" s="70"/>
      <c r="SMS83" s="70"/>
      <c r="SMT83" s="71"/>
      <c r="SMV83" s="65"/>
      <c r="SMW83" s="69"/>
      <c r="SMX83" s="69"/>
      <c r="SMY83" s="70"/>
      <c r="SMZ83" s="70"/>
      <c r="SNA83" s="70"/>
      <c r="SNB83" s="71"/>
      <c r="SND83" s="65"/>
      <c r="SNE83" s="69"/>
      <c r="SNF83" s="69"/>
      <c r="SNG83" s="70"/>
      <c r="SNH83" s="70"/>
      <c r="SNI83" s="70"/>
      <c r="SNJ83" s="71"/>
      <c r="SNL83" s="65"/>
      <c r="SNM83" s="69"/>
      <c r="SNN83" s="69"/>
      <c r="SNO83" s="70"/>
      <c r="SNP83" s="70"/>
      <c r="SNQ83" s="70"/>
      <c r="SNR83" s="71"/>
      <c r="SNT83" s="65"/>
      <c r="SNU83" s="69"/>
      <c r="SNV83" s="69"/>
      <c r="SNW83" s="70"/>
      <c r="SNX83" s="70"/>
      <c r="SNY83" s="70"/>
      <c r="SNZ83" s="71"/>
      <c r="SOB83" s="65"/>
      <c r="SOC83" s="69"/>
      <c r="SOD83" s="69"/>
      <c r="SOE83" s="70"/>
      <c r="SOF83" s="70"/>
      <c r="SOG83" s="70"/>
      <c r="SOH83" s="71"/>
      <c r="SOJ83" s="65"/>
      <c r="SOK83" s="69"/>
      <c r="SOL83" s="69"/>
      <c r="SOM83" s="70"/>
      <c r="SON83" s="70"/>
      <c r="SOO83" s="70"/>
      <c r="SOP83" s="71"/>
      <c r="SOR83" s="65"/>
      <c r="SOS83" s="69"/>
      <c r="SOT83" s="69"/>
      <c r="SOU83" s="70"/>
      <c r="SOV83" s="70"/>
      <c r="SOW83" s="70"/>
      <c r="SOX83" s="71"/>
      <c r="SOZ83" s="65"/>
      <c r="SPA83" s="69"/>
      <c r="SPB83" s="69"/>
      <c r="SPC83" s="70"/>
      <c r="SPD83" s="70"/>
      <c r="SPE83" s="70"/>
      <c r="SPF83" s="71"/>
      <c r="SPH83" s="65"/>
      <c r="SPI83" s="69"/>
      <c r="SPJ83" s="69"/>
      <c r="SPK83" s="70"/>
      <c r="SPL83" s="70"/>
      <c r="SPM83" s="70"/>
      <c r="SPN83" s="71"/>
      <c r="SPP83" s="65"/>
      <c r="SPQ83" s="69"/>
      <c r="SPR83" s="69"/>
      <c r="SPS83" s="70"/>
      <c r="SPT83" s="70"/>
      <c r="SPU83" s="70"/>
      <c r="SPV83" s="71"/>
      <c r="SPX83" s="65"/>
      <c r="SPY83" s="69"/>
      <c r="SPZ83" s="69"/>
      <c r="SQA83" s="70"/>
      <c r="SQB83" s="70"/>
      <c r="SQC83" s="70"/>
      <c r="SQD83" s="71"/>
      <c r="SQF83" s="65"/>
      <c r="SQG83" s="69"/>
      <c r="SQH83" s="69"/>
      <c r="SQI83" s="70"/>
      <c r="SQJ83" s="70"/>
      <c r="SQK83" s="70"/>
      <c r="SQL83" s="71"/>
      <c r="SQN83" s="65"/>
      <c r="SQO83" s="69"/>
      <c r="SQP83" s="69"/>
      <c r="SQQ83" s="70"/>
      <c r="SQR83" s="70"/>
      <c r="SQS83" s="70"/>
      <c r="SQT83" s="71"/>
      <c r="SQV83" s="65"/>
      <c r="SQW83" s="69"/>
      <c r="SQX83" s="69"/>
      <c r="SQY83" s="70"/>
      <c r="SQZ83" s="70"/>
      <c r="SRA83" s="70"/>
      <c r="SRB83" s="71"/>
      <c r="SRD83" s="65"/>
      <c r="SRE83" s="69"/>
      <c r="SRF83" s="69"/>
      <c r="SRG83" s="70"/>
      <c r="SRH83" s="70"/>
      <c r="SRI83" s="70"/>
      <c r="SRJ83" s="71"/>
      <c r="SRL83" s="65"/>
      <c r="SRM83" s="69"/>
      <c r="SRN83" s="69"/>
      <c r="SRO83" s="70"/>
      <c r="SRP83" s="70"/>
      <c r="SRQ83" s="70"/>
      <c r="SRR83" s="71"/>
      <c r="SRT83" s="65"/>
      <c r="SRU83" s="69"/>
      <c r="SRV83" s="69"/>
      <c r="SRW83" s="70"/>
      <c r="SRX83" s="70"/>
      <c r="SRY83" s="70"/>
      <c r="SRZ83" s="71"/>
      <c r="SSB83" s="65"/>
      <c r="SSC83" s="69"/>
      <c r="SSD83" s="69"/>
      <c r="SSE83" s="70"/>
      <c r="SSF83" s="70"/>
      <c r="SSG83" s="70"/>
      <c r="SSH83" s="71"/>
      <c r="SSJ83" s="65"/>
      <c r="SSK83" s="69"/>
      <c r="SSL83" s="69"/>
      <c r="SSM83" s="70"/>
      <c r="SSN83" s="70"/>
      <c r="SSO83" s="70"/>
      <c r="SSP83" s="71"/>
      <c r="SSR83" s="65"/>
      <c r="SSS83" s="69"/>
      <c r="SST83" s="69"/>
      <c r="SSU83" s="70"/>
      <c r="SSV83" s="70"/>
      <c r="SSW83" s="70"/>
      <c r="SSX83" s="71"/>
      <c r="SSZ83" s="65"/>
      <c r="STA83" s="69"/>
      <c r="STB83" s="69"/>
      <c r="STC83" s="70"/>
      <c r="STD83" s="70"/>
      <c r="STE83" s="70"/>
      <c r="STF83" s="71"/>
      <c r="STH83" s="65"/>
      <c r="STI83" s="69"/>
      <c r="STJ83" s="69"/>
      <c r="STK83" s="70"/>
      <c r="STL83" s="70"/>
      <c r="STM83" s="70"/>
      <c r="STN83" s="71"/>
      <c r="STP83" s="65"/>
      <c r="STQ83" s="69"/>
      <c r="STR83" s="69"/>
      <c r="STS83" s="70"/>
      <c r="STT83" s="70"/>
      <c r="STU83" s="70"/>
      <c r="STV83" s="71"/>
      <c r="STX83" s="65"/>
      <c r="STY83" s="69"/>
      <c r="STZ83" s="69"/>
      <c r="SUA83" s="70"/>
      <c r="SUB83" s="70"/>
      <c r="SUC83" s="70"/>
      <c r="SUD83" s="71"/>
      <c r="SUF83" s="65"/>
      <c r="SUG83" s="69"/>
      <c r="SUH83" s="69"/>
      <c r="SUI83" s="70"/>
      <c r="SUJ83" s="70"/>
      <c r="SUK83" s="70"/>
      <c r="SUL83" s="71"/>
      <c r="SUN83" s="65"/>
      <c r="SUO83" s="69"/>
      <c r="SUP83" s="69"/>
      <c r="SUQ83" s="70"/>
      <c r="SUR83" s="70"/>
      <c r="SUS83" s="70"/>
      <c r="SUT83" s="71"/>
      <c r="SUV83" s="65"/>
      <c r="SUW83" s="69"/>
      <c r="SUX83" s="69"/>
      <c r="SUY83" s="70"/>
      <c r="SUZ83" s="70"/>
      <c r="SVA83" s="70"/>
      <c r="SVB83" s="71"/>
      <c r="SVD83" s="65"/>
      <c r="SVE83" s="69"/>
      <c r="SVF83" s="69"/>
      <c r="SVG83" s="70"/>
      <c r="SVH83" s="70"/>
      <c r="SVI83" s="70"/>
      <c r="SVJ83" s="71"/>
      <c r="SVL83" s="65"/>
      <c r="SVM83" s="69"/>
      <c r="SVN83" s="69"/>
      <c r="SVO83" s="70"/>
      <c r="SVP83" s="70"/>
      <c r="SVQ83" s="70"/>
      <c r="SVR83" s="71"/>
      <c r="SVT83" s="65"/>
      <c r="SVU83" s="69"/>
      <c r="SVV83" s="69"/>
      <c r="SVW83" s="70"/>
      <c r="SVX83" s="70"/>
      <c r="SVY83" s="70"/>
      <c r="SVZ83" s="71"/>
      <c r="SWB83" s="65"/>
      <c r="SWC83" s="69"/>
      <c r="SWD83" s="69"/>
      <c r="SWE83" s="70"/>
      <c r="SWF83" s="70"/>
      <c r="SWG83" s="70"/>
      <c r="SWH83" s="71"/>
      <c r="SWJ83" s="65"/>
      <c r="SWK83" s="69"/>
      <c r="SWL83" s="69"/>
      <c r="SWM83" s="70"/>
      <c r="SWN83" s="70"/>
      <c r="SWO83" s="70"/>
      <c r="SWP83" s="71"/>
      <c r="SWR83" s="65"/>
      <c r="SWS83" s="69"/>
      <c r="SWT83" s="69"/>
      <c r="SWU83" s="70"/>
      <c r="SWV83" s="70"/>
      <c r="SWW83" s="70"/>
      <c r="SWX83" s="71"/>
      <c r="SWZ83" s="65"/>
      <c r="SXA83" s="69"/>
      <c r="SXB83" s="69"/>
      <c r="SXC83" s="70"/>
      <c r="SXD83" s="70"/>
      <c r="SXE83" s="70"/>
      <c r="SXF83" s="71"/>
      <c r="SXH83" s="65"/>
      <c r="SXI83" s="69"/>
      <c r="SXJ83" s="69"/>
      <c r="SXK83" s="70"/>
      <c r="SXL83" s="70"/>
      <c r="SXM83" s="70"/>
      <c r="SXN83" s="71"/>
      <c r="SXP83" s="65"/>
      <c r="SXQ83" s="69"/>
      <c r="SXR83" s="69"/>
      <c r="SXS83" s="70"/>
      <c r="SXT83" s="70"/>
      <c r="SXU83" s="70"/>
      <c r="SXV83" s="71"/>
      <c r="SXX83" s="65"/>
      <c r="SXY83" s="69"/>
      <c r="SXZ83" s="69"/>
      <c r="SYA83" s="70"/>
      <c r="SYB83" s="70"/>
      <c r="SYC83" s="70"/>
      <c r="SYD83" s="71"/>
      <c r="SYF83" s="65"/>
      <c r="SYG83" s="69"/>
      <c r="SYH83" s="69"/>
      <c r="SYI83" s="70"/>
      <c r="SYJ83" s="70"/>
      <c r="SYK83" s="70"/>
      <c r="SYL83" s="71"/>
      <c r="SYN83" s="65"/>
      <c r="SYO83" s="69"/>
      <c r="SYP83" s="69"/>
      <c r="SYQ83" s="70"/>
      <c r="SYR83" s="70"/>
      <c r="SYS83" s="70"/>
      <c r="SYT83" s="71"/>
      <c r="SYV83" s="65"/>
      <c r="SYW83" s="69"/>
      <c r="SYX83" s="69"/>
      <c r="SYY83" s="70"/>
      <c r="SYZ83" s="70"/>
      <c r="SZA83" s="70"/>
      <c r="SZB83" s="71"/>
      <c r="SZD83" s="65"/>
      <c r="SZE83" s="69"/>
      <c r="SZF83" s="69"/>
      <c r="SZG83" s="70"/>
      <c r="SZH83" s="70"/>
      <c r="SZI83" s="70"/>
      <c r="SZJ83" s="71"/>
      <c r="SZL83" s="65"/>
      <c r="SZM83" s="69"/>
      <c r="SZN83" s="69"/>
      <c r="SZO83" s="70"/>
      <c r="SZP83" s="70"/>
      <c r="SZQ83" s="70"/>
      <c r="SZR83" s="71"/>
      <c r="SZT83" s="65"/>
      <c r="SZU83" s="69"/>
      <c r="SZV83" s="69"/>
      <c r="SZW83" s="70"/>
      <c r="SZX83" s="70"/>
      <c r="SZY83" s="70"/>
      <c r="SZZ83" s="71"/>
      <c r="TAB83" s="65"/>
      <c r="TAC83" s="69"/>
      <c r="TAD83" s="69"/>
      <c r="TAE83" s="70"/>
      <c r="TAF83" s="70"/>
      <c r="TAG83" s="70"/>
      <c r="TAH83" s="71"/>
      <c r="TAJ83" s="65"/>
      <c r="TAK83" s="69"/>
      <c r="TAL83" s="69"/>
      <c r="TAM83" s="70"/>
      <c r="TAN83" s="70"/>
      <c r="TAO83" s="70"/>
      <c r="TAP83" s="71"/>
      <c r="TAR83" s="65"/>
      <c r="TAS83" s="69"/>
      <c r="TAT83" s="69"/>
      <c r="TAU83" s="70"/>
      <c r="TAV83" s="70"/>
      <c r="TAW83" s="70"/>
      <c r="TAX83" s="71"/>
      <c r="TAZ83" s="65"/>
      <c r="TBA83" s="69"/>
      <c r="TBB83" s="69"/>
      <c r="TBC83" s="70"/>
      <c r="TBD83" s="70"/>
      <c r="TBE83" s="70"/>
      <c r="TBF83" s="71"/>
      <c r="TBH83" s="65"/>
      <c r="TBI83" s="69"/>
      <c r="TBJ83" s="69"/>
      <c r="TBK83" s="70"/>
      <c r="TBL83" s="70"/>
      <c r="TBM83" s="70"/>
      <c r="TBN83" s="71"/>
      <c r="TBP83" s="65"/>
      <c r="TBQ83" s="69"/>
      <c r="TBR83" s="69"/>
      <c r="TBS83" s="70"/>
      <c r="TBT83" s="70"/>
      <c r="TBU83" s="70"/>
      <c r="TBV83" s="71"/>
      <c r="TBX83" s="65"/>
      <c r="TBY83" s="69"/>
      <c r="TBZ83" s="69"/>
      <c r="TCA83" s="70"/>
      <c r="TCB83" s="70"/>
      <c r="TCC83" s="70"/>
      <c r="TCD83" s="71"/>
      <c r="TCF83" s="65"/>
      <c r="TCG83" s="69"/>
      <c r="TCH83" s="69"/>
      <c r="TCI83" s="70"/>
      <c r="TCJ83" s="70"/>
      <c r="TCK83" s="70"/>
      <c r="TCL83" s="71"/>
      <c r="TCN83" s="65"/>
      <c r="TCO83" s="69"/>
      <c r="TCP83" s="69"/>
      <c r="TCQ83" s="70"/>
      <c r="TCR83" s="70"/>
      <c r="TCS83" s="70"/>
      <c r="TCT83" s="71"/>
      <c r="TCV83" s="65"/>
      <c r="TCW83" s="69"/>
      <c r="TCX83" s="69"/>
      <c r="TCY83" s="70"/>
      <c r="TCZ83" s="70"/>
      <c r="TDA83" s="70"/>
      <c r="TDB83" s="71"/>
      <c r="TDD83" s="65"/>
      <c r="TDE83" s="69"/>
      <c r="TDF83" s="69"/>
      <c r="TDG83" s="70"/>
      <c r="TDH83" s="70"/>
      <c r="TDI83" s="70"/>
      <c r="TDJ83" s="71"/>
      <c r="TDL83" s="65"/>
      <c r="TDM83" s="69"/>
      <c r="TDN83" s="69"/>
      <c r="TDO83" s="70"/>
      <c r="TDP83" s="70"/>
      <c r="TDQ83" s="70"/>
      <c r="TDR83" s="71"/>
      <c r="TDT83" s="65"/>
      <c r="TDU83" s="69"/>
      <c r="TDV83" s="69"/>
      <c r="TDW83" s="70"/>
      <c r="TDX83" s="70"/>
      <c r="TDY83" s="70"/>
      <c r="TDZ83" s="71"/>
      <c r="TEB83" s="65"/>
      <c r="TEC83" s="69"/>
      <c r="TED83" s="69"/>
      <c r="TEE83" s="70"/>
      <c r="TEF83" s="70"/>
      <c r="TEG83" s="70"/>
      <c r="TEH83" s="71"/>
      <c r="TEJ83" s="65"/>
      <c r="TEK83" s="69"/>
      <c r="TEL83" s="69"/>
      <c r="TEM83" s="70"/>
      <c r="TEN83" s="70"/>
      <c r="TEO83" s="70"/>
      <c r="TEP83" s="71"/>
      <c r="TER83" s="65"/>
      <c r="TES83" s="69"/>
      <c r="TET83" s="69"/>
      <c r="TEU83" s="70"/>
      <c r="TEV83" s="70"/>
      <c r="TEW83" s="70"/>
      <c r="TEX83" s="71"/>
      <c r="TEZ83" s="65"/>
      <c r="TFA83" s="69"/>
      <c r="TFB83" s="69"/>
      <c r="TFC83" s="70"/>
      <c r="TFD83" s="70"/>
      <c r="TFE83" s="70"/>
      <c r="TFF83" s="71"/>
      <c r="TFH83" s="65"/>
      <c r="TFI83" s="69"/>
      <c r="TFJ83" s="69"/>
      <c r="TFK83" s="70"/>
      <c r="TFL83" s="70"/>
      <c r="TFM83" s="70"/>
      <c r="TFN83" s="71"/>
      <c r="TFP83" s="65"/>
      <c r="TFQ83" s="69"/>
      <c r="TFR83" s="69"/>
      <c r="TFS83" s="70"/>
      <c r="TFT83" s="70"/>
      <c r="TFU83" s="70"/>
      <c r="TFV83" s="71"/>
      <c r="TFX83" s="65"/>
      <c r="TFY83" s="69"/>
      <c r="TFZ83" s="69"/>
      <c r="TGA83" s="70"/>
      <c r="TGB83" s="70"/>
      <c r="TGC83" s="70"/>
      <c r="TGD83" s="71"/>
      <c r="TGF83" s="65"/>
      <c r="TGG83" s="69"/>
      <c r="TGH83" s="69"/>
      <c r="TGI83" s="70"/>
      <c r="TGJ83" s="70"/>
      <c r="TGK83" s="70"/>
      <c r="TGL83" s="71"/>
      <c r="TGN83" s="65"/>
      <c r="TGO83" s="69"/>
      <c r="TGP83" s="69"/>
      <c r="TGQ83" s="70"/>
      <c r="TGR83" s="70"/>
      <c r="TGS83" s="70"/>
      <c r="TGT83" s="71"/>
      <c r="TGV83" s="65"/>
      <c r="TGW83" s="69"/>
      <c r="TGX83" s="69"/>
      <c r="TGY83" s="70"/>
      <c r="TGZ83" s="70"/>
      <c r="THA83" s="70"/>
      <c r="THB83" s="71"/>
      <c r="THD83" s="65"/>
      <c r="THE83" s="69"/>
      <c r="THF83" s="69"/>
      <c r="THG83" s="70"/>
      <c r="THH83" s="70"/>
      <c r="THI83" s="70"/>
      <c r="THJ83" s="71"/>
      <c r="THL83" s="65"/>
      <c r="THM83" s="69"/>
      <c r="THN83" s="69"/>
      <c r="THO83" s="70"/>
      <c r="THP83" s="70"/>
      <c r="THQ83" s="70"/>
      <c r="THR83" s="71"/>
      <c r="THT83" s="65"/>
      <c r="THU83" s="69"/>
      <c r="THV83" s="69"/>
      <c r="THW83" s="70"/>
      <c r="THX83" s="70"/>
      <c r="THY83" s="70"/>
      <c r="THZ83" s="71"/>
      <c r="TIB83" s="65"/>
      <c r="TIC83" s="69"/>
      <c r="TID83" s="69"/>
      <c r="TIE83" s="70"/>
      <c r="TIF83" s="70"/>
      <c r="TIG83" s="70"/>
      <c r="TIH83" s="71"/>
      <c r="TIJ83" s="65"/>
      <c r="TIK83" s="69"/>
      <c r="TIL83" s="69"/>
      <c r="TIM83" s="70"/>
      <c r="TIN83" s="70"/>
      <c r="TIO83" s="70"/>
      <c r="TIP83" s="71"/>
      <c r="TIR83" s="65"/>
      <c r="TIS83" s="69"/>
      <c r="TIT83" s="69"/>
      <c r="TIU83" s="70"/>
      <c r="TIV83" s="70"/>
      <c r="TIW83" s="70"/>
      <c r="TIX83" s="71"/>
      <c r="TIZ83" s="65"/>
      <c r="TJA83" s="69"/>
      <c r="TJB83" s="69"/>
      <c r="TJC83" s="70"/>
      <c r="TJD83" s="70"/>
      <c r="TJE83" s="70"/>
      <c r="TJF83" s="71"/>
      <c r="TJH83" s="65"/>
      <c r="TJI83" s="69"/>
      <c r="TJJ83" s="69"/>
      <c r="TJK83" s="70"/>
      <c r="TJL83" s="70"/>
      <c r="TJM83" s="70"/>
      <c r="TJN83" s="71"/>
      <c r="TJP83" s="65"/>
      <c r="TJQ83" s="69"/>
      <c r="TJR83" s="69"/>
      <c r="TJS83" s="70"/>
      <c r="TJT83" s="70"/>
      <c r="TJU83" s="70"/>
      <c r="TJV83" s="71"/>
      <c r="TJX83" s="65"/>
      <c r="TJY83" s="69"/>
      <c r="TJZ83" s="69"/>
      <c r="TKA83" s="70"/>
      <c r="TKB83" s="70"/>
      <c r="TKC83" s="70"/>
      <c r="TKD83" s="71"/>
      <c r="TKF83" s="65"/>
      <c r="TKG83" s="69"/>
      <c r="TKH83" s="69"/>
      <c r="TKI83" s="70"/>
      <c r="TKJ83" s="70"/>
      <c r="TKK83" s="70"/>
      <c r="TKL83" s="71"/>
      <c r="TKN83" s="65"/>
      <c r="TKO83" s="69"/>
      <c r="TKP83" s="69"/>
      <c r="TKQ83" s="70"/>
      <c r="TKR83" s="70"/>
      <c r="TKS83" s="70"/>
      <c r="TKT83" s="71"/>
      <c r="TKV83" s="65"/>
      <c r="TKW83" s="69"/>
      <c r="TKX83" s="69"/>
      <c r="TKY83" s="70"/>
      <c r="TKZ83" s="70"/>
      <c r="TLA83" s="70"/>
      <c r="TLB83" s="71"/>
      <c r="TLD83" s="65"/>
      <c r="TLE83" s="69"/>
      <c r="TLF83" s="69"/>
      <c r="TLG83" s="70"/>
      <c r="TLH83" s="70"/>
      <c r="TLI83" s="70"/>
      <c r="TLJ83" s="71"/>
      <c r="TLL83" s="65"/>
      <c r="TLM83" s="69"/>
      <c r="TLN83" s="69"/>
      <c r="TLO83" s="70"/>
      <c r="TLP83" s="70"/>
      <c r="TLQ83" s="70"/>
      <c r="TLR83" s="71"/>
      <c r="TLT83" s="65"/>
      <c r="TLU83" s="69"/>
      <c r="TLV83" s="69"/>
      <c r="TLW83" s="70"/>
      <c r="TLX83" s="70"/>
      <c r="TLY83" s="70"/>
      <c r="TLZ83" s="71"/>
      <c r="TMB83" s="65"/>
      <c r="TMC83" s="69"/>
      <c r="TMD83" s="69"/>
      <c r="TME83" s="70"/>
      <c r="TMF83" s="70"/>
      <c r="TMG83" s="70"/>
      <c r="TMH83" s="71"/>
      <c r="TMJ83" s="65"/>
      <c r="TMK83" s="69"/>
      <c r="TML83" s="69"/>
      <c r="TMM83" s="70"/>
      <c r="TMN83" s="70"/>
      <c r="TMO83" s="70"/>
      <c r="TMP83" s="71"/>
      <c r="TMR83" s="65"/>
      <c r="TMS83" s="69"/>
      <c r="TMT83" s="69"/>
      <c r="TMU83" s="70"/>
      <c r="TMV83" s="70"/>
      <c r="TMW83" s="70"/>
      <c r="TMX83" s="71"/>
      <c r="TMZ83" s="65"/>
      <c r="TNA83" s="69"/>
      <c r="TNB83" s="69"/>
      <c r="TNC83" s="70"/>
      <c r="TND83" s="70"/>
      <c r="TNE83" s="70"/>
      <c r="TNF83" s="71"/>
      <c r="TNH83" s="65"/>
      <c r="TNI83" s="69"/>
      <c r="TNJ83" s="69"/>
      <c r="TNK83" s="70"/>
      <c r="TNL83" s="70"/>
      <c r="TNM83" s="70"/>
      <c r="TNN83" s="71"/>
      <c r="TNP83" s="65"/>
      <c r="TNQ83" s="69"/>
      <c r="TNR83" s="69"/>
      <c r="TNS83" s="70"/>
      <c r="TNT83" s="70"/>
      <c r="TNU83" s="70"/>
      <c r="TNV83" s="71"/>
      <c r="TNX83" s="65"/>
      <c r="TNY83" s="69"/>
      <c r="TNZ83" s="69"/>
      <c r="TOA83" s="70"/>
      <c r="TOB83" s="70"/>
      <c r="TOC83" s="70"/>
      <c r="TOD83" s="71"/>
      <c r="TOF83" s="65"/>
      <c r="TOG83" s="69"/>
      <c r="TOH83" s="69"/>
      <c r="TOI83" s="70"/>
      <c r="TOJ83" s="70"/>
      <c r="TOK83" s="70"/>
      <c r="TOL83" s="71"/>
      <c r="TON83" s="65"/>
      <c r="TOO83" s="69"/>
      <c r="TOP83" s="69"/>
      <c r="TOQ83" s="70"/>
      <c r="TOR83" s="70"/>
      <c r="TOS83" s="70"/>
      <c r="TOT83" s="71"/>
      <c r="TOV83" s="65"/>
      <c r="TOW83" s="69"/>
      <c r="TOX83" s="69"/>
      <c r="TOY83" s="70"/>
      <c r="TOZ83" s="70"/>
      <c r="TPA83" s="70"/>
      <c r="TPB83" s="71"/>
      <c r="TPD83" s="65"/>
      <c r="TPE83" s="69"/>
      <c r="TPF83" s="69"/>
      <c r="TPG83" s="70"/>
      <c r="TPH83" s="70"/>
      <c r="TPI83" s="70"/>
      <c r="TPJ83" s="71"/>
      <c r="TPL83" s="65"/>
      <c r="TPM83" s="69"/>
      <c r="TPN83" s="69"/>
      <c r="TPO83" s="70"/>
      <c r="TPP83" s="70"/>
      <c r="TPQ83" s="70"/>
      <c r="TPR83" s="71"/>
      <c r="TPT83" s="65"/>
      <c r="TPU83" s="69"/>
      <c r="TPV83" s="69"/>
      <c r="TPW83" s="70"/>
      <c r="TPX83" s="70"/>
      <c r="TPY83" s="70"/>
      <c r="TPZ83" s="71"/>
      <c r="TQB83" s="65"/>
      <c r="TQC83" s="69"/>
      <c r="TQD83" s="69"/>
      <c r="TQE83" s="70"/>
      <c r="TQF83" s="70"/>
      <c r="TQG83" s="70"/>
      <c r="TQH83" s="71"/>
      <c r="TQJ83" s="65"/>
      <c r="TQK83" s="69"/>
      <c r="TQL83" s="69"/>
      <c r="TQM83" s="70"/>
      <c r="TQN83" s="70"/>
      <c r="TQO83" s="70"/>
      <c r="TQP83" s="71"/>
      <c r="TQR83" s="65"/>
      <c r="TQS83" s="69"/>
      <c r="TQT83" s="69"/>
      <c r="TQU83" s="70"/>
      <c r="TQV83" s="70"/>
      <c r="TQW83" s="70"/>
      <c r="TQX83" s="71"/>
      <c r="TQZ83" s="65"/>
      <c r="TRA83" s="69"/>
      <c r="TRB83" s="69"/>
      <c r="TRC83" s="70"/>
      <c r="TRD83" s="70"/>
      <c r="TRE83" s="70"/>
      <c r="TRF83" s="71"/>
      <c r="TRH83" s="65"/>
      <c r="TRI83" s="69"/>
      <c r="TRJ83" s="69"/>
      <c r="TRK83" s="70"/>
      <c r="TRL83" s="70"/>
      <c r="TRM83" s="70"/>
      <c r="TRN83" s="71"/>
      <c r="TRP83" s="65"/>
      <c r="TRQ83" s="69"/>
      <c r="TRR83" s="69"/>
      <c r="TRS83" s="70"/>
      <c r="TRT83" s="70"/>
      <c r="TRU83" s="70"/>
      <c r="TRV83" s="71"/>
      <c r="TRX83" s="65"/>
      <c r="TRY83" s="69"/>
      <c r="TRZ83" s="69"/>
      <c r="TSA83" s="70"/>
      <c r="TSB83" s="70"/>
      <c r="TSC83" s="70"/>
      <c r="TSD83" s="71"/>
      <c r="TSF83" s="65"/>
      <c r="TSG83" s="69"/>
      <c r="TSH83" s="69"/>
      <c r="TSI83" s="70"/>
      <c r="TSJ83" s="70"/>
      <c r="TSK83" s="70"/>
      <c r="TSL83" s="71"/>
      <c r="TSN83" s="65"/>
      <c r="TSO83" s="69"/>
      <c r="TSP83" s="69"/>
      <c r="TSQ83" s="70"/>
      <c r="TSR83" s="70"/>
      <c r="TSS83" s="70"/>
      <c r="TST83" s="71"/>
      <c r="TSV83" s="65"/>
      <c r="TSW83" s="69"/>
      <c r="TSX83" s="69"/>
      <c r="TSY83" s="70"/>
      <c r="TSZ83" s="70"/>
      <c r="TTA83" s="70"/>
      <c r="TTB83" s="71"/>
      <c r="TTD83" s="65"/>
      <c r="TTE83" s="69"/>
      <c r="TTF83" s="69"/>
      <c r="TTG83" s="70"/>
      <c r="TTH83" s="70"/>
      <c r="TTI83" s="70"/>
      <c r="TTJ83" s="71"/>
      <c r="TTL83" s="65"/>
      <c r="TTM83" s="69"/>
      <c r="TTN83" s="69"/>
      <c r="TTO83" s="70"/>
      <c r="TTP83" s="70"/>
      <c r="TTQ83" s="70"/>
      <c r="TTR83" s="71"/>
      <c r="TTT83" s="65"/>
      <c r="TTU83" s="69"/>
      <c r="TTV83" s="69"/>
      <c r="TTW83" s="70"/>
      <c r="TTX83" s="70"/>
      <c r="TTY83" s="70"/>
      <c r="TTZ83" s="71"/>
      <c r="TUB83" s="65"/>
      <c r="TUC83" s="69"/>
      <c r="TUD83" s="69"/>
      <c r="TUE83" s="70"/>
      <c r="TUF83" s="70"/>
      <c r="TUG83" s="70"/>
      <c r="TUH83" s="71"/>
      <c r="TUJ83" s="65"/>
      <c r="TUK83" s="69"/>
      <c r="TUL83" s="69"/>
      <c r="TUM83" s="70"/>
      <c r="TUN83" s="70"/>
      <c r="TUO83" s="70"/>
      <c r="TUP83" s="71"/>
      <c r="TUR83" s="65"/>
      <c r="TUS83" s="69"/>
      <c r="TUT83" s="69"/>
      <c r="TUU83" s="70"/>
      <c r="TUV83" s="70"/>
      <c r="TUW83" s="70"/>
      <c r="TUX83" s="71"/>
      <c r="TUZ83" s="65"/>
      <c r="TVA83" s="69"/>
      <c r="TVB83" s="69"/>
      <c r="TVC83" s="70"/>
      <c r="TVD83" s="70"/>
      <c r="TVE83" s="70"/>
      <c r="TVF83" s="71"/>
      <c r="TVH83" s="65"/>
      <c r="TVI83" s="69"/>
      <c r="TVJ83" s="69"/>
      <c r="TVK83" s="70"/>
      <c r="TVL83" s="70"/>
      <c r="TVM83" s="70"/>
      <c r="TVN83" s="71"/>
      <c r="TVP83" s="65"/>
      <c r="TVQ83" s="69"/>
      <c r="TVR83" s="69"/>
      <c r="TVS83" s="70"/>
      <c r="TVT83" s="70"/>
      <c r="TVU83" s="70"/>
      <c r="TVV83" s="71"/>
      <c r="TVX83" s="65"/>
      <c r="TVY83" s="69"/>
      <c r="TVZ83" s="69"/>
      <c r="TWA83" s="70"/>
      <c r="TWB83" s="70"/>
      <c r="TWC83" s="70"/>
      <c r="TWD83" s="71"/>
      <c r="TWF83" s="65"/>
      <c r="TWG83" s="69"/>
      <c r="TWH83" s="69"/>
      <c r="TWI83" s="70"/>
      <c r="TWJ83" s="70"/>
      <c r="TWK83" s="70"/>
      <c r="TWL83" s="71"/>
      <c r="TWN83" s="65"/>
      <c r="TWO83" s="69"/>
      <c r="TWP83" s="69"/>
      <c r="TWQ83" s="70"/>
      <c r="TWR83" s="70"/>
      <c r="TWS83" s="70"/>
      <c r="TWT83" s="71"/>
      <c r="TWV83" s="65"/>
      <c r="TWW83" s="69"/>
      <c r="TWX83" s="69"/>
      <c r="TWY83" s="70"/>
      <c r="TWZ83" s="70"/>
      <c r="TXA83" s="70"/>
      <c r="TXB83" s="71"/>
      <c r="TXD83" s="65"/>
      <c r="TXE83" s="69"/>
      <c r="TXF83" s="69"/>
      <c r="TXG83" s="70"/>
      <c r="TXH83" s="70"/>
      <c r="TXI83" s="70"/>
      <c r="TXJ83" s="71"/>
      <c r="TXL83" s="65"/>
      <c r="TXM83" s="69"/>
      <c r="TXN83" s="69"/>
      <c r="TXO83" s="70"/>
      <c r="TXP83" s="70"/>
      <c r="TXQ83" s="70"/>
      <c r="TXR83" s="71"/>
      <c r="TXT83" s="65"/>
      <c r="TXU83" s="69"/>
      <c r="TXV83" s="69"/>
      <c r="TXW83" s="70"/>
      <c r="TXX83" s="70"/>
      <c r="TXY83" s="70"/>
      <c r="TXZ83" s="71"/>
      <c r="TYB83" s="65"/>
      <c r="TYC83" s="69"/>
      <c r="TYD83" s="69"/>
      <c r="TYE83" s="70"/>
      <c r="TYF83" s="70"/>
      <c r="TYG83" s="70"/>
      <c r="TYH83" s="71"/>
      <c r="TYJ83" s="65"/>
      <c r="TYK83" s="69"/>
      <c r="TYL83" s="69"/>
      <c r="TYM83" s="70"/>
      <c r="TYN83" s="70"/>
      <c r="TYO83" s="70"/>
      <c r="TYP83" s="71"/>
      <c r="TYR83" s="65"/>
      <c r="TYS83" s="69"/>
      <c r="TYT83" s="69"/>
      <c r="TYU83" s="70"/>
      <c r="TYV83" s="70"/>
      <c r="TYW83" s="70"/>
      <c r="TYX83" s="71"/>
      <c r="TYZ83" s="65"/>
      <c r="TZA83" s="69"/>
      <c r="TZB83" s="69"/>
      <c r="TZC83" s="70"/>
      <c r="TZD83" s="70"/>
      <c r="TZE83" s="70"/>
      <c r="TZF83" s="71"/>
      <c r="TZH83" s="65"/>
      <c r="TZI83" s="69"/>
      <c r="TZJ83" s="69"/>
      <c r="TZK83" s="70"/>
      <c r="TZL83" s="70"/>
      <c r="TZM83" s="70"/>
      <c r="TZN83" s="71"/>
      <c r="TZP83" s="65"/>
      <c r="TZQ83" s="69"/>
      <c r="TZR83" s="69"/>
      <c r="TZS83" s="70"/>
      <c r="TZT83" s="70"/>
      <c r="TZU83" s="70"/>
      <c r="TZV83" s="71"/>
      <c r="TZX83" s="65"/>
      <c r="TZY83" s="69"/>
      <c r="TZZ83" s="69"/>
      <c r="UAA83" s="70"/>
      <c r="UAB83" s="70"/>
      <c r="UAC83" s="70"/>
      <c r="UAD83" s="71"/>
      <c r="UAF83" s="65"/>
      <c r="UAG83" s="69"/>
      <c r="UAH83" s="69"/>
      <c r="UAI83" s="70"/>
      <c r="UAJ83" s="70"/>
      <c r="UAK83" s="70"/>
      <c r="UAL83" s="71"/>
      <c r="UAN83" s="65"/>
      <c r="UAO83" s="69"/>
      <c r="UAP83" s="69"/>
      <c r="UAQ83" s="70"/>
      <c r="UAR83" s="70"/>
      <c r="UAS83" s="70"/>
      <c r="UAT83" s="71"/>
      <c r="UAV83" s="65"/>
      <c r="UAW83" s="69"/>
      <c r="UAX83" s="69"/>
      <c r="UAY83" s="70"/>
      <c r="UAZ83" s="70"/>
      <c r="UBA83" s="70"/>
      <c r="UBB83" s="71"/>
      <c r="UBD83" s="65"/>
      <c r="UBE83" s="69"/>
      <c r="UBF83" s="69"/>
      <c r="UBG83" s="70"/>
      <c r="UBH83" s="70"/>
      <c r="UBI83" s="70"/>
      <c r="UBJ83" s="71"/>
      <c r="UBL83" s="65"/>
      <c r="UBM83" s="69"/>
      <c r="UBN83" s="69"/>
      <c r="UBO83" s="70"/>
      <c r="UBP83" s="70"/>
      <c r="UBQ83" s="70"/>
      <c r="UBR83" s="71"/>
      <c r="UBT83" s="65"/>
      <c r="UBU83" s="69"/>
      <c r="UBV83" s="69"/>
      <c r="UBW83" s="70"/>
      <c r="UBX83" s="70"/>
      <c r="UBY83" s="70"/>
      <c r="UBZ83" s="71"/>
      <c r="UCB83" s="65"/>
      <c r="UCC83" s="69"/>
      <c r="UCD83" s="69"/>
      <c r="UCE83" s="70"/>
      <c r="UCF83" s="70"/>
      <c r="UCG83" s="70"/>
      <c r="UCH83" s="71"/>
      <c r="UCJ83" s="65"/>
      <c r="UCK83" s="69"/>
      <c r="UCL83" s="69"/>
      <c r="UCM83" s="70"/>
      <c r="UCN83" s="70"/>
      <c r="UCO83" s="70"/>
      <c r="UCP83" s="71"/>
      <c r="UCR83" s="65"/>
      <c r="UCS83" s="69"/>
      <c r="UCT83" s="69"/>
      <c r="UCU83" s="70"/>
      <c r="UCV83" s="70"/>
      <c r="UCW83" s="70"/>
      <c r="UCX83" s="71"/>
      <c r="UCZ83" s="65"/>
      <c r="UDA83" s="69"/>
      <c r="UDB83" s="69"/>
      <c r="UDC83" s="70"/>
      <c r="UDD83" s="70"/>
      <c r="UDE83" s="70"/>
      <c r="UDF83" s="71"/>
      <c r="UDH83" s="65"/>
      <c r="UDI83" s="69"/>
      <c r="UDJ83" s="69"/>
      <c r="UDK83" s="70"/>
      <c r="UDL83" s="70"/>
      <c r="UDM83" s="70"/>
      <c r="UDN83" s="71"/>
      <c r="UDP83" s="65"/>
      <c r="UDQ83" s="69"/>
      <c r="UDR83" s="69"/>
      <c r="UDS83" s="70"/>
      <c r="UDT83" s="70"/>
      <c r="UDU83" s="70"/>
      <c r="UDV83" s="71"/>
      <c r="UDX83" s="65"/>
      <c r="UDY83" s="69"/>
      <c r="UDZ83" s="69"/>
      <c r="UEA83" s="70"/>
      <c r="UEB83" s="70"/>
      <c r="UEC83" s="70"/>
      <c r="UED83" s="71"/>
      <c r="UEF83" s="65"/>
      <c r="UEG83" s="69"/>
      <c r="UEH83" s="69"/>
      <c r="UEI83" s="70"/>
      <c r="UEJ83" s="70"/>
      <c r="UEK83" s="70"/>
      <c r="UEL83" s="71"/>
      <c r="UEN83" s="65"/>
      <c r="UEO83" s="69"/>
      <c r="UEP83" s="69"/>
      <c r="UEQ83" s="70"/>
      <c r="UER83" s="70"/>
      <c r="UES83" s="70"/>
      <c r="UET83" s="71"/>
      <c r="UEV83" s="65"/>
      <c r="UEW83" s="69"/>
      <c r="UEX83" s="69"/>
      <c r="UEY83" s="70"/>
      <c r="UEZ83" s="70"/>
      <c r="UFA83" s="70"/>
      <c r="UFB83" s="71"/>
      <c r="UFD83" s="65"/>
      <c r="UFE83" s="69"/>
      <c r="UFF83" s="69"/>
      <c r="UFG83" s="70"/>
      <c r="UFH83" s="70"/>
      <c r="UFI83" s="70"/>
      <c r="UFJ83" s="71"/>
      <c r="UFL83" s="65"/>
      <c r="UFM83" s="69"/>
      <c r="UFN83" s="69"/>
      <c r="UFO83" s="70"/>
      <c r="UFP83" s="70"/>
      <c r="UFQ83" s="70"/>
      <c r="UFR83" s="71"/>
      <c r="UFT83" s="65"/>
      <c r="UFU83" s="69"/>
      <c r="UFV83" s="69"/>
      <c r="UFW83" s="70"/>
      <c r="UFX83" s="70"/>
      <c r="UFY83" s="70"/>
      <c r="UFZ83" s="71"/>
      <c r="UGB83" s="65"/>
      <c r="UGC83" s="69"/>
      <c r="UGD83" s="69"/>
      <c r="UGE83" s="70"/>
      <c r="UGF83" s="70"/>
      <c r="UGG83" s="70"/>
      <c r="UGH83" s="71"/>
      <c r="UGJ83" s="65"/>
      <c r="UGK83" s="69"/>
      <c r="UGL83" s="69"/>
      <c r="UGM83" s="70"/>
      <c r="UGN83" s="70"/>
      <c r="UGO83" s="70"/>
      <c r="UGP83" s="71"/>
      <c r="UGR83" s="65"/>
      <c r="UGS83" s="69"/>
      <c r="UGT83" s="69"/>
      <c r="UGU83" s="70"/>
      <c r="UGV83" s="70"/>
      <c r="UGW83" s="70"/>
      <c r="UGX83" s="71"/>
      <c r="UGZ83" s="65"/>
      <c r="UHA83" s="69"/>
      <c r="UHB83" s="69"/>
      <c r="UHC83" s="70"/>
      <c r="UHD83" s="70"/>
      <c r="UHE83" s="70"/>
      <c r="UHF83" s="71"/>
      <c r="UHH83" s="65"/>
      <c r="UHI83" s="69"/>
      <c r="UHJ83" s="69"/>
      <c r="UHK83" s="70"/>
      <c r="UHL83" s="70"/>
      <c r="UHM83" s="70"/>
      <c r="UHN83" s="71"/>
      <c r="UHP83" s="65"/>
      <c r="UHQ83" s="69"/>
      <c r="UHR83" s="69"/>
      <c r="UHS83" s="70"/>
      <c r="UHT83" s="70"/>
      <c r="UHU83" s="70"/>
      <c r="UHV83" s="71"/>
      <c r="UHX83" s="65"/>
      <c r="UHY83" s="69"/>
      <c r="UHZ83" s="69"/>
      <c r="UIA83" s="70"/>
      <c r="UIB83" s="70"/>
      <c r="UIC83" s="70"/>
      <c r="UID83" s="71"/>
      <c r="UIF83" s="65"/>
      <c r="UIG83" s="69"/>
      <c r="UIH83" s="69"/>
      <c r="UII83" s="70"/>
      <c r="UIJ83" s="70"/>
      <c r="UIK83" s="70"/>
      <c r="UIL83" s="71"/>
      <c r="UIN83" s="65"/>
      <c r="UIO83" s="69"/>
      <c r="UIP83" s="69"/>
      <c r="UIQ83" s="70"/>
      <c r="UIR83" s="70"/>
      <c r="UIS83" s="70"/>
      <c r="UIT83" s="71"/>
      <c r="UIV83" s="65"/>
      <c r="UIW83" s="69"/>
      <c r="UIX83" s="69"/>
      <c r="UIY83" s="70"/>
      <c r="UIZ83" s="70"/>
      <c r="UJA83" s="70"/>
      <c r="UJB83" s="71"/>
      <c r="UJD83" s="65"/>
      <c r="UJE83" s="69"/>
      <c r="UJF83" s="69"/>
      <c r="UJG83" s="70"/>
      <c r="UJH83" s="70"/>
      <c r="UJI83" s="70"/>
      <c r="UJJ83" s="71"/>
      <c r="UJL83" s="65"/>
      <c r="UJM83" s="69"/>
      <c r="UJN83" s="69"/>
      <c r="UJO83" s="70"/>
      <c r="UJP83" s="70"/>
      <c r="UJQ83" s="70"/>
      <c r="UJR83" s="71"/>
      <c r="UJT83" s="65"/>
      <c r="UJU83" s="69"/>
      <c r="UJV83" s="69"/>
      <c r="UJW83" s="70"/>
      <c r="UJX83" s="70"/>
      <c r="UJY83" s="70"/>
      <c r="UJZ83" s="71"/>
      <c r="UKB83" s="65"/>
      <c r="UKC83" s="69"/>
      <c r="UKD83" s="69"/>
      <c r="UKE83" s="70"/>
      <c r="UKF83" s="70"/>
      <c r="UKG83" s="70"/>
      <c r="UKH83" s="71"/>
      <c r="UKJ83" s="65"/>
      <c r="UKK83" s="69"/>
      <c r="UKL83" s="69"/>
      <c r="UKM83" s="70"/>
      <c r="UKN83" s="70"/>
      <c r="UKO83" s="70"/>
      <c r="UKP83" s="71"/>
      <c r="UKR83" s="65"/>
      <c r="UKS83" s="69"/>
      <c r="UKT83" s="69"/>
      <c r="UKU83" s="70"/>
      <c r="UKV83" s="70"/>
      <c r="UKW83" s="70"/>
      <c r="UKX83" s="71"/>
      <c r="UKZ83" s="65"/>
      <c r="ULA83" s="69"/>
      <c r="ULB83" s="69"/>
      <c r="ULC83" s="70"/>
      <c r="ULD83" s="70"/>
      <c r="ULE83" s="70"/>
      <c r="ULF83" s="71"/>
      <c r="ULH83" s="65"/>
      <c r="ULI83" s="69"/>
      <c r="ULJ83" s="69"/>
      <c r="ULK83" s="70"/>
      <c r="ULL83" s="70"/>
      <c r="ULM83" s="70"/>
      <c r="ULN83" s="71"/>
      <c r="ULP83" s="65"/>
      <c r="ULQ83" s="69"/>
      <c r="ULR83" s="69"/>
      <c r="ULS83" s="70"/>
      <c r="ULT83" s="70"/>
      <c r="ULU83" s="70"/>
      <c r="ULV83" s="71"/>
      <c r="ULX83" s="65"/>
      <c r="ULY83" s="69"/>
      <c r="ULZ83" s="69"/>
      <c r="UMA83" s="70"/>
      <c r="UMB83" s="70"/>
      <c r="UMC83" s="70"/>
      <c r="UMD83" s="71"/>
      <c r="UMF83" s="65"/>
      <c r="UMG83" s="69"/>
      <c r="UMH83" s="69"/>
      <c r="UMI83" s="70"/>
      <c r="UMJ83" s="70"/>
      <c r="UMK83" s="70"/>
      <c r="UML83" s="71"/>
      <c r="UMN83" s="65"/>
      <c r="UMO83" s="69"/>
      <c r="UMP83" s="69"/>
      <c r="UMQ83" s="70"/>
      <c r="UMR83" s="70"/>
      <c r="UMS83" s="70"/>
      <c r="UMT83" s="71"/>
      <c r="UMV83" s="65"/>
      <c r="UMW83" s="69"/>
      <c r="UMX83" s="69"/>
      <c r="UMY83" s="70"/>
      <c r="UMZ83" s="70"/>
      <c r="UNA83" s="70"/>
      <c r="UNB83" s="71"/>
      <c r="UND83" s="65"/>
      <c r="UNE83" s="69"/>
      <c r="UNF83" s="69"/>
      <c r="UNG83" s="70"/>
      <c r="UNH83" s="70"/>
      <c r="UNI83" s="70"/>
      <c r="UNJ83" s="71"/>
      <c r="UNL83" s="65"/>
      <c r="UNM83" s="69"/>
      <c r="UNN83" s="69"/>
      <c r="UNO83" s="70"/>
      <c r="UNP83" s="70"/>
      <c r="UNQ83" s="70"/>
      <c r="UNR83" s="71"/>
      <c r="UNT83" s="65"/>
      <c r="UNU83" s="69"/>
      <c r="UNV83" s="69"/>
      <c r="UNW83" s="70"/>
      <c r="UNX83" s="70"/>
      <c r="UNY83" s="70"/>
      <c r="UNZ83" s="71"/>
      <c r="UOB83" s="65"/>
      <c r="UOC83" s="69"/>
      <c r="UOD83" s="69"/>
      <c r="UOE83" s="70"/>
      <c r="UOF83" s="70"/>
      <c r="UOG83" s="70"/>
      <c r="UOH83" s="71"/>
      <c r="UOJ83" s="65"/>
      <c r="UOK83" s="69"/>
      <c r="UOL83" s="69"/>
      <c r="UOM83" s="70"/>
      <c r="UON83" s="70"/>
      <c r="UOO83" s="70"/>
      <c r="UOP83" s="71"/>
      <c r="UOR83" s="65"/>
      <c r="UOS83" s="69"/>
      <c r="UOT83" s="69"/>
      <c r="UOU83" s="70"/>
      <c r="UOV83" s="70"/>
      <c r="UOW83" s="70"/>
      <c r="UOX83" s="71"/>
      <c r="UOZ83" s="65"/>
      <c r="UPA83" s="69"/>
      <c r="UPB83" s="69"/>
      <c r="UPC83" s="70"/>
      <c r="UPD83" s="70"/>
      <c r="UPE83" s="70"/>
      <c r="UPF83" s="71"/>
      <c r="UPH83" s="65"/>
      <c r="UPI83" s="69"/>
      <c r="UPJ83" s="69"/>
      <c r="UPK83" s="70"/>
      <c r="UPL83" s="70"/>
      <c r="UPM83" s="70"/>
      <c r="UPN83" s="71"/>
      <c r="UPP83" s="65"/>
      <c r="UPQ83" s="69"/>
      <c r="UPR83" s="69"/>
      <c r="UPS83" s="70"/>
      <c r="UPT83" s="70"/>
      <c r="UPU83" s="70"/>
      <c r="UPV83" s="71"/>
      <c r="UPX83" s="65"/>
      <c r="UPY83" s="69"/>
      <c r="UPZ83" s="69"/>
      <c r="UQA83" s="70"/>
      <c r="UQB83" s="70"/>
      <c r="UQC83" s="70"/>
      <c r="UQD83" s="71"/>
      <c r="UQF83" s="65"/>
      <c r="UQG83" s="69"/>
      <c r="UQH83" s="69"/>
      <c r="UQI83" s="70"/>
      <c r="UQJ83" s="70"/>
      <c r="UQK83" s="70"/>
      <c r="UQL83" s="71"/>
      <c r="UQN83" s="65"/>
      <c r="UQO83" s="69"/>
      <c r="UQP83" s="69"/>
      <c r="UQQ83" s="70"/>
      <c r="UQR83" s="70"/>
      <c r="UQS83" s="70"/>
      <c r="UQT83" s="71"/>
      <c r="UQV83" s="65"/>
      <c r="UQW83" s="69"/>
      <c r="UQX83" s="69"/>
      <c r="UQY83" s="70"/>
      <c r="UQZ83" s="70"/>
      <c r="URA83" s="70"/>
      <c r="URB83" s="71"/>
      <c r="URD83" s="65"/>
      <c r="URE83" s="69"/>
      <c r="URF83" s="69"/>
      <c r="URG83" s="70"/>
      <c r="URH83" s="70"/>
      <c r="URI83" s="70"/>
      <c r="URJ83" s="71"/>
      <c r="URL83" s="65"/>
      <c r="URM83" s="69"/>
      <c r="URN83" s="69"/>
      <c r="URO83" s="70"/>
      <c r="URP83" s="70"/>
      <c r="URQ83" s="70"/>
      <c r="URR83" s="71"/>
      <c r="URT83" s="65"/>
      <c r="URU83" s="69"/>
      <c r="URV83" s="69"/>
      <c r="URW83" s="70"/>
      <c r="URX83" s="70"/>
      <c r="URY83" s="70"/>
      <c r="URZ83" s="71"/>
      <c r="USB83" s="65"/>
      <c r="USC83" s="69"/>
      <c r="USD83" s="69"/>
      <c r="USE83" s="70"/>
      <c r="USF83" s="70"/>
      <c r="USG83" s="70"/>
      <c r="USH83" s="71"/>
      <c r="USJ83" s="65"/>
      <c r="USK83" s="69"/>
      <c r="USL83" s="69"/>
      <c r="USM83" s="70"/>
      <c r="USN83" s="70"/>
      <c r="USO83" s="70"/>
      <c r="USP83" s="71"/>
      <c r="USR83" s="65"/>
      <c r="USS83" s="69"/>
      <c r="UST83" s="69"/>
      <c r="USU83" s="70"/>
      <c r="USV83" s="70"/>
      <c r="USW83" s="70"/>
      <c r="USX83" s="71"/>
      <c r="USZ83" s="65"/>
      <c r="UTA83" s="69"/>
      <c r="UTB83" s="69"/>
      <c r="UTC83" s="70"/>
      <c r="UTD83" s="70"/>
      <c r="UTE83" s="70"/>
      <c r="UTF83" s="71"/>
      <c r="UTH83" s="65"/>
      <c r="UTI83" s="69"/>
      <c r="UTJ83" s="69"/>
      <c r="UTK83" s="70"/>
      <c r="UTL83" s="70"/>
      <c r="UTM83" s="70"/>
      <c r="UTN83" s="71"/>
      <c r="UTP83" s="65"/>
      <c r="UTQ83" s="69"/>
      <c r="UTR83" s="69"/>
      <c r="UTS83" s="70"/>
      <c r="UTT83" s="70"/>
      <c r="UTU83" s="70"/>
      <c r="UTV83" s="71"/>
      <c r="UTX83" s="65"/>
      <c r="UTY83" s="69"/>
      <c r="UTZ83" s="69"/>
      <c r="UUA83" s="70"/>
      <c r="UUB83" s="70"/>
      <c r="UUC83" s="70"/>
      <c r="UUD83" s="71"/>
      <c r="UUF83" s="65"/>
      <c r="UUG83" s="69"/>
      <c r="UUH83" s="69"/>
      <c r="UUI83" s="70"/>
      <c r="UUJ83" s="70"/>
      <c r="UUK83" s="70"/>
      <c r="UUL83" s="71"/>
      <c r="UUN83" s="65"/>
      <c r="UUO83" s="69"/>
      <c r="UUP83" s="69"/>
      <c r="UUQ83" s="70"/>
      <c r="UUR83" s="70"/>
      <c r="UUS83" s="70"/>
      <c r="UUT83" s="71"/>
      <c r="UUV83" s="65"/>
      <c r="UUW83" s="69"/>
      <c r="UUX83" s="69"/>
      <c r="UUY83" s="70"/>
      <c r="UUZ83" s="70"/>
      <c r="UVA83" s="70"/>
      <c r="UVB83" s="71"/>
      <c r="UVD83" s="65"/>
      <c r="UVE83" s="69"/>
      <c r="UVF83" s="69"/>
      <c r="UVG83" s="70"/>
      <c r="UVH83" s="70"/>
      <c r="UVI83" s="70"/>
      <c r="UVJ83" s="71"/>
      <c r="UVL83" s="65"/>
      <c r="UVM83" s="69"/>
      <c r="UVN83" s="69"/>
      <c r="UVO83" s="70"/>
      <c r="UVP83" s="70"/>
      <c r="UVQ83" s="70"/>
      <c r="UVR83" s="71"/>
      <c r="UVT83" s="65"/>
      <c r="UVU83" s="69"/>
      <c r="UVV83" s="69"/>
      <c r="UVW83" s="70"/>
      <c r="UVX83" s="70"/>
      <c r="UVY83" s="70"/>
      <c r="UVZ83" s="71"/>
      <c r="UWB83" s="65"/>
      <c r="UWC83" s="69"/>
      <c r="UWD83" s="69"/>
      <c r="UWE83" s="70"/>
      <c r="UWF83" s="70"/>
      <c r="UWG83" s="70"/>
      <c r="UWH83" s="71"/>
      <c r="UWJ83" s="65"/>
      <c r="UWK83" s="69"/>
      <c r="UWL83" s="69"/>
      <c r="UWM83" s="70"/>
      <c r="UWN83" s="70"/>
      <c r="UWO83" s="70"/>
      <c r="UWP83" s="71"/>
      <c r="UWR83" s="65"/>
      <c r="UWS83" s="69"/>
      <c r="UWT83" s="69"/>
      <c r="UWU83" s="70"/>
      <c r="UWV83" s="70"/>
      <c r="UWW83" s="70"/>
      <c r="UWX83" s="71"/>
      <c r="UWZ83" s="65"/>
      <c r="UXA83" s="69"/>
      <c r="UXB83" s="69"/>
      <c r="UXC83" s="70"/>
      <c r="UXD83" s="70"/>
      <c r="UXE83" s="70"/>
      <c r="UXF83" s="71"/>
      <c r="UXH83" s="65"/>
      <c r="UXI83" s="69"/>
      <c r="UXJ83" s="69"/>
      <c r="UXK83" s="70"/>
      <c r="UXL83" s="70"/>
      <c r="UXM83" s="70"/>
      <c r="UXN83" s="71"/>
      <c r="UXP83" s="65"/>
      <c r="UXQ83" s="69"/>
      <c r="UXR83" s="69"/>
      <c r="UXS83" s="70"/>
      <c r="UXT83" s="70"/>
      <c r="UXU83" s="70"/>
      <c r="UXV83" s="71"/>
      <c r="UXX83" s="65"/>
      <c r="UXY83" s="69"/>
      <c r="UXZ83" s="69"/>
      <c r="UYA83" s="70"/>
      <c r="UYB83" s="70"/>
      <c r="UYC83" s="70"/>
      <c r="UYD83" s="71"/>
      <c r="UYF83" s="65"/>
      <c r="UYG83" s="69"/>
      <c r="UYH83" s="69"/>
      <c r="UYI83" s="70"/>
      <c r="UYJ83" s="70"/>
      <c r="UYK83" s="70"/>
      <c r="UYL83" s="71"/>
      <c r="UYN83" s="65"/>
      <c r="UYO83" s="69"/>
      <c r="UYP83" s="69"/>
      <c r="UYQ83" s="70"/>
      <c r="UYR83" s="70"/>
      <c r="UYS83" s="70"/>
      <c r="UYT83" s="71"/>
      <c r="UYV83" s="65"/>
      <c r="UYW83" s="69"/>
      <c r="UYX83" s="69"/>
      <c r="UYY83" s="70"/>
      <c r="UYZ83" s="70"/>
      <c r="UZA83" s="70"/>
      <c r="UZB83" s="71"/>
      <c r="UZD83" s="65"/>
      <c r="UZE83" s="69"/>
      <c r="UZF83" s="69"/>
      <c r="UZG83" s="70"/>
      <c r="UZH83" s="70"/>
      <c r="UZI83" s="70"/>
      <c r="UZJ83" s="71"/>
      <c r="UZL83" s="65"/>
      <c r="UZM83" s="69"/>
      <c r="UZN83" s="69"/>
      <c r="UZO83" s="70"/>
      <c r="UZP83" s="70"/>
      <c r="UZQ83" s="70"/>
      <c r="UZR83" s="71"/>
      <c r="UZT83" s="65"/>
      <c r="UZU83" s="69"/>
      <c r="UZV83" s="69"/>
      <c r="UZW83" s="70"/>
      <c r="UZX83" s="70"/>
      <c r="UZY83" s="70"/>
      <c r="UZZ83" s="71"/>
      <c r="VAB83" s="65"/>
      <c r="VAC83" s="69"/>
      <c r="VAD83" s="69"/>
      <c r="VAE83" s="70"/>
      <c r="VAF83" s="70"/>
      <c r="VAG83" s="70"/>
      <c r="VAH83" s="71"/>
      <c r="VAJ83" s="65"/>
      <c r="VAK83" s="69"/>
      <c r="VAL83" s="69"/>
      <c r="VAM83" s="70"/>
      <c r="VAN83" s="70"/>
      <c r="VAO83" s="70"/>
      <c r="VAP83" s="71"/>
      <c r="VAR83" s="65"/>
      <c r="VAS83" s="69"/>
      <c r="VAT83" s="69"/>
      <c r="VAU83" s="70"/>
      <c r="VAV83" s="70"/>
      <c r="VAW83" s="70"/>
      <c r="VAX83" s="71"/>
      <c r="VAZ83" s="65"/>
      <c r="VBA83" s="69"/>
      <c r="VBB83" s="69"/>
      <c r="VBC83" s="70"/>
      <c r="VBD83" s="70"/>
      <c r="VBE83" s="70"/>
      <c r="VBF83" s="71"/>
      <c r="VBH83" s="65"/>
      <c r="VBI83" s="69"/>
      <c r="VBJ83" s="69"/>
      <c r="VBK83" s="70"/>
      <c r="VBL83" s="70"/>
      <c r="VBM83" s="70"/>
      <c r="VBN83" s="71"/>
      <c r="VBP83" s="65"/>
      <c r="VBQ83" s="69"/>
      <c r="VBR83" s="69"/>
      <c r="VBS83" s="70"/>
      <c r="VBT83" s="70"/>
      <c r="VBU83" s="70"/>
      <c r="VBV83" s="71"/>
      <c r="VBX83" s="65"/>
      <c r="VBY83" s="69"/>
      <c r="VBZ83" s="69"/>
      <c r="VCA83" s="70"/>
      <c r="VCB83" s="70"/>
      <c r="VCC83" s="70"/>
      <c r="VCD83" s="71"/>
      <c r="VCF83" s="65"/>
      <c r="VCG83" s="69"/>
      <c r="VCH83" s="69"/>
      <c r="VCI83" s="70"/>
      <c r="VCJ83" s="70"/>
      <c r="VCK83" s="70"/>
      <c r="VCL83" s="71"/>
      <c r="VCN83" s="65"/>
      <c r="VCO83" s="69"/>
      <c r="VCP83" s="69"/>
      <c r="VCQ83" s="70"/>
      <c r="VCR83" s="70"/>
      <c r="VCS83" s="70"/>
      <c r="VCT83" s="71"/>
      <c r="VCV83" s="65"/>
      <c r="VCW83" s="69"/>
      <c r="VCX83" s="69"/>
      <c r="VCY83" s="70"/>
      <c r="VCZ83" s="70"/>
      <c r="VDA83" s="70"/>
      <c r="VDB83" s="71"/>
      <c r="VDD83" s="65"/>
      <c r="VDE83" s="69"/>
      <c r="VDF83" s="69"/>
      <c r="VDG83" s="70"/>
      <c r="VDH83" s="70"/>
      <c r="VDI83" s="70"/>
      <c r="VDJ83" s="71"/>
      <c r="VDL83" s="65"/>
      <c r="VDM83" s="69"/>
      <c r="VDN83" s="69"/>
      <c r="VDO83" s="70"/>
      <c r="VDP83" s="70"/>
      <c r="VDQ83" s="70"/>
      <c r="VDR83" s="71"/>
      <c r="VDT83" s="65"/>
      <c r="VDU83" s="69"/>
      <c r="VDV83" s="69"/>
      <c r="VDW83" s="70"/>
      <c r="VDX83" s="70"/>
      <c r="VDY83" s="70"/>
      <c r="VDZ83" s="71"/>
      <c r="VEB83" s="65"/>
      <c r="VEC83" s="69"/>
      <c r="VED83" s="69"/>
      <c r="VEE83" s="70"/>
      <c r="VEF83" s="70"/>
      <c r="VEG83" s="70"/>
      <c r="VEH83" s="71"/>
      <c r="VEJ83" s="65"/>
      <c r="VEK83" s="69"/>
      <c r="VEL83" s="69"/>
      <c r="VEM83" s="70"/>
      <c r="VEN83" s="70"/>
      <c r="VEO83" s="70"/>
      <c r="VEP83" s="71"/>
      <c r="VER83" s="65"/>
      <c r="VES83" s="69"/>
      <c r="VET83" s="69"/>
      <c r="VEU83" s="70"/>
      <c r="VEV83" s="70"/>
      <c r="VEW83" s="70"/>
      <c r="VEX83" s="71"/>
      <c r="VEZ83" s="65"/>
      <c r="VFA83" s="69"/>
      <c r="VFB83" s="69"/>
      <c r="VFC83" s="70"/>
      <c r="VFD83" s="70"/>
      <c r="VFE83" s="70"/>
      <c r="VFF83" s="71"/>
      <c r="VFH83" s="65"/>
      <c r="VFI83" s="69"/>
      <c r="VFJ83" s="69"/>
      <c r="VFK83" s="70"/>
      <c r="VFL83" s="70"/>
      <c r="VFM83" s="70"/>
      <c r="VFN83" s="71"/>
      <c r="VFP83" s="65"/>
      <c r="VFQ83" s="69"/>
      <c r="VFR83" s="69"/>
      <c r="VFS83" s="70"/>
      <c r="VFT83" s="70"/>
      <c r="VFU83" s="70"/>
      <c r="VFV83" s="71"/>
      <c r="VFX83" s="65"/>
      <c r="VFY83" s="69"/>
      <c r="VFZ83" s="69"/>
      <c r="VGA83" s="70"/>
      <c r="VGB83" s="70"/>
      <c r="VGC83" s="70"/>
      <c r="VGD83" s="71"/>
      <c r="VGF83" s="65"/>
      <c r="VGG83" s="69"/>
      <c r="VGH83" s="69"/>
      <c r="VGI83" s="70"/>
      <c r="VGJ83" s="70"/>
      <c r="VGK83" s="70"/>
      <c r="VGL83" s="71"/>
      <c r="VGN83" s="65"/>
      <c r="VGO83" s="69"/>
      <c r="VGP83" s="69"/>
      <c r="VGQ83" s="70"/>
      <c r="VGR83" s="70"/>
      <c r="VGS83" s="70"/>
      <c r="VGT83" s="71"/>
      <c r="VGV83" s="65"/>
      <c r="VGW83" s="69"/>
      <c r="VGX83" s="69"/>
      <c r="VGY83" s="70"/>
      <c r="VGZ83" s="70"/>
      <c r="VHA83" s="70"/>
      <c r="VHB83" s="71"/>
      <c r="VHD83" s="65"/>
      <c r="VHE83" s="69"/>
      <c r="VHF83" s="69"/>
      <c r="VHG83" s="70"/>
      <c r="VHH83" s="70"/>
      <c r="VHI83" s="70"/>
      <c r="VHJ83" s="71"/>
      <c r="VHL83" s="65"/>
      <c r="VHM83" s="69"/>
      <c r="VHN83" s="69"/>
      <c r="VHO83" s="70"/>
      <c r="VHP83" s="70"/>
      <c r="VHQ83" s="70"/>
      <c r="VHR83" s="71"/>
      <c r="VHT83" s="65"/>
      <c r="VHU83" s="69"/>
      <c r="VHV83" s="69"/>
      <c r="VHW83" s="70"/>
      <c r="VHX83" s="70"/>
      <c r="VHY83" s="70"/>
      <c r="VHZ83" s="71"/>
      <c r="VIB83" s="65"/>
      <c r="VIC83" s="69"/>
      <c r="VID83" s="69"/>
      <c r="VIE83" s="70"/>
      <c r="VIF83" s="70"/>
      <c r="VIG83" s="70"/>
      <c r="VIH83" s="71"/>
      <c r="VIJ83" s="65"/>
      <c r="VIK83" s="69"/>
      <c r="VIL83" s="69"/>
      <c r="VIM83" s="70"/>
      <c r="VIN83" s="70"/>
      <c r="VIO83" s="70"/>
      <c r="VIP83" s="71"/>
      <c r="VIR83" s="65"/>
      <c r="VIS83" s="69"/>
      <c r="VIT83" s="69"/>
      <c r="VIU83" s="70"/>
      <c r="VIV83" s="70"/>
      <c r="VIW83" s="70"/>
      <c r="VIX83" s="71"/>
      <c r="VIZ83" s="65"/>
      <c r="VJA83" s="69"/>
      <c r="VJB83" s="69"/>
      <c r="VJC83" s="70"/>
      <c r="VJD83" s="70"/>
      <c r="VJE83" s="70"/>
      <c r="VJF83" s="71"/>
      <c r="VJH83" s="65"/>
      <c r="VJI83" s="69"/>
      <c r="VJJ83" s="69"/>
      <c r="VJK83" s="70"/>
      <c r="VJL83" s="70"/>
      <c r="VJM83" s="70"/>
      <c r="VJN83" s="71"/>
      <c r="VJP83" s="65"/>
      <c r="VJQ83" s="69"/>
      <c r="VJR83" s="69"/>
      <c r="VJS83" s="70"/>
      <c r="VJT83" s="70"/>
      <c r="VJU83" s="70"/>
      <c r="VJV83" s="71"/>
      <c r="VJX83" s="65"/>
      <c r="VJY83" s="69"/>
      <c r="VJZ83" s="69"/>
      <c r="VKA83" s="70"/>
      <c r="VKB83" s="70"/>
      <c r="VKC83" s="70"/>
      <c r="VKD83" s="71"/>
      <c r="VKF83" s="65"/>
      <c r="VKG83" s="69"/>
      <c r="VKH83" s="69"/>
      <c r="VKI83" s="70"/>
      <c r="VKJ83" s="70"/>
      <c r="VKK83" s="70"/>
      <c r="VKL83" s="71"/>
      <c r="VKN83" s="65"/>
      <c r="VKO83" s="69"/>
      <c r="VKP83" s="69"/>
      <c r="VKQ83" s="70"/>
      <c r="VKR83" s="70"/>
      <c r="VKS83" s="70"/>
      <c r="VKT83" s="71"/>
      <c r="VKV83" s="65"/>
      <c r="VKW83" s="69"/>
      <c r="VKX83" s="69"/>
      <c r="VKY83" s="70"/>
      <c r="VKZ83" s="70"/>
      <c r="VLA83" s="70"/>
      <c r="VLB83" s="71"/>
      <c r="VLD83" s="65"/>
      <c r="VLE83" s="69"/>
      <c r="VLF83" s="69"/>
      <c r="VLG83" s="70"/>
      <c r="VLH83" s="70"/>
      <c r="VLI83" s="70"/>
      <c r="VLJ83" s="71"/>
      <c r="VLL83" s="65"/>
      <c r="VLM83" s="69"/>
      <c r="VLN83" s="69"/>
      <c r="VLO83" s="70"/>
      <c r="VLP83" s="70"/>
      <c r="VLQ83" s="70"/>
      <c r="VLR83" s="71"/>
      <c r="VLT83" s="65"/>
      <c r="VLU83" s="69"/>
      <c r="VLV83" s="69"/>
      <c r="VLW83" s="70"/>
      <c r="VLX83" s="70"/>
      <c r="VLY83" s="70"/>
      <c r="VLZ83" s="71"/>
      <c r="VMB83" s="65"/>
      <c r="VMC83" s="69"/>
      <c r="VMD83" s="69"/>
      <c r="VME83" s="70"/>
      <c r="VMF83" s="70"/>
      <c r="VMG83" s="70"/>
      <c r="VMH83" s="71"/>
      <c r="VMJ83" s="65"/>
      <c r="VMK83" s="69"/>
      <c r="VML83" s="69"/>
      <c r="VMM83" s="70"/>
      <c r="VMN83" s="70"/>
      <c r="VMO83" s="70"/>
      <c r="VMP83" s="71"/>
      <c r="VMR83" s="65"/>
      <c r="VMS83" s="69"/>
      <c r="VMT83" s="69"/>
      <c r="VMU83" s="70"/>
      <c r="VMV83" s="70"/>
      <c r="VMW83" s="70"/>
      <c r="VMX83" s="71"/>
      <c r="VMZ83" s="65"/>
      <c r="VNA83" s="69"/>
      <c r="VNB83" s="69"/>
      <c r="VNC83" s="70"/>
      <c r="VND83" s="70"/>
      <c r="VNE83" s="70"/>
      <c r="VNF83" s="71"/>
      <c r="VNH83" s="65"/>
      <c r="VNI83" s="69"/>
      <c r="VNJ83" s="69"/>
      <c r="VNK83" s="70"/>
      <c r="VNL83" s="70"/>
      <c r="VNM83" s="70"/>
      <c r="VNN83" s="71"/>
      <c r="VNP83" s="65"/>
      <c r="VNQ83" s="69"/>
      <c r="VNR83" s="69"/>
      <c r="VNS83" s="70"/>
      <c r="VNT83" s="70"/>
      <c r="VNU83" s="70"/>
      <c r="VNV83" s="71"/>
      <c r="VNX83" s="65"/>
      <c r="VNY83" s="69"/>
      <c r="VNZ83" s="69"/>
      <c r="VOA83" s="70"/>
      <c r="VOB83" s="70"/>
      <c r="VOC83" s="70"/>
      <c r="VOD83" s="71"/>
      <c r="VOF83" s="65"/>
      <c r="VOG83" s="69"/>
      <c r="VOH83" s="69"/>
      <c r="VOI83" s="70"/>
      <c r="VOJ83" s="70"/>
      <c r="VOK83" s="70"/>
      <c r="VOL83" s="71"/>
      <c r="VON83" s="65"/>
      <c r="VOO83" s="69"/>
      <c r="VOP83" s="69"/>
      <c r="VOQ83" s="70"/>
      <c r="VOR83" s="70"/>
      <c r="VOS83" s="70"/>
      <c r="VOT83" s="71"/>
      <c r="VOV83" s="65"/>
      <c r="VOW83" s="69"/>
      <c r="VOX83" s="69"/>
      <c r="VOY83" s="70"/>
      <c r="VOZ83" s="70"/>
      <c r="VPA83" s="70"/>
      <c r="VPB83" s="71"/>
      <c r="VPD83" s="65"/>
      <c r="VPE83" s="69"/>
      <c r="VPF83" s="69"/>
      <c r="VPG83" s="70"/>
      <c r="VPH83" s="70"/>
      <c r="VPI83" s="70"/>
      <c r="VPJ83" s="71"/>
      <c r="VPL83" s="65"/>
      <c r="VPM83" s="69"/>
      <c r="VPN83" s="69"/>
      <c r="VPO83" s="70"/>
      <c r="VPP83" s="70"/>
      <c r="VPQ83" s="70"/>
      <c r="VPR83" s="71"/>
      <c r="VPT83" s="65"/>
      <c r="VPU83" s="69"/>
      <c r="VPV83" s="69"/>
      <c r="VPW83" s="70"/>
      <c r="VPX83" s="70"/>
      <c r="VPY83" s="70"/>
      <c r="VPZ83" s="71"/>
      <c r="VQB83" s="65"/>
      <c r="VQC83" s="69"/>
      <c r="VQD83" s="69"/>
      <c r="VQE83" s="70"/>
      <c r="VQF83" s="70"/>
      <c r="VQG83" s="70"/>
      <c r="VQH83" s="71"/>
      <c r="VQJ83" s="65"/>
      <c r="VQK83" s="69"/>
      <c r="VQL83" s="69"/>
      <c r="VQM83" s="70"/>
      <c r="VQN83" s="70"/>
      <c r="VQO83" s="70"/>
      <c r="VQP83" s="71"/>
      <c r="VQR83" s="65"/>
      <c r="VQS83" s="69"/>
      <c r="VQT83" s="69"/>
      <c r="VQU83" s="70"/>
      <c r="VQV83" s="70"/>
      <c r="VQW83" s="70"/>
      <c r="VQX83" s="71"/>
      <c r="VQZ83" s="65"/>
      <c r="VRA83" s="69"/>
      <c r="VRB83" s="69"/>
      <c r="VRC83" s="70"/>
      <c r="VRD83" s="70"/>
      <c r="VRE83" s="70"/>
      <c r="VRF83" s="71"/>
      <c r="VRH83" s="65"/>
      <c r="VRI83" s="69"/>
      <c r="VRJ83" s="69"/>
      <c r="VRK83" s="70"/>
      <c r="VRL83" s="70"/>
      <c r="VRM83" s="70"/>
      <c r="VRN83" s="71"/>
      <c r="VRP83" s="65"/>
      <c r="VRQ83" s="69"/>
      <c r="VRR83" s="69"/>
      <c r="VRS83" s="70"/>
      <c r="VRT83" s="70"/>
      <c r="VRU83" s="70"/>
      <c r="VRV83" s="71"/>
      <c r="VRX83" s="65"/>
      <c r="VRY83" s="69"/>
      <c r="VRZ83" s="69"/>
      <c r="VSA83" s="70"/>
      <c r="VSB83" s="70"/>
      <c r="VSC83" s="70"/>
      <c r="VSD83" s="71"/>
      <c r="VSF83" s="65"/>
      <c r="VSG83" s="69"/>
      <c r="VSH83" s="69"/>
      <c r="VSI83" s="70"/>
      <c r="VSJ83" s="70"/>
      <c r="VSK83" s="70"/>
      <c r="VSL83" s="71"/>
      <c r="VSN83" s="65"/>
      <c r="VSO83" s="69"/>
      <c r="VSP83" s="69"/>
      <c r="VSQ83" s="70"/>
      <c r="VSR83" s="70"/>
      <c r="VSS83" s="70"/>
      <c r="VST83" s="71"/>
      <c r="VSV83" s="65"/>
      <c r="VSW83" s="69"/>
      <c r="VSX83" s="69"/>
      <c r="VSY83" s="70"/>
      <c r="VSZ83" s="70"/>
      <c r="VTA83" s="70"/>
      <c r="VTB83" s="71"/>
      <c r="VTD83" s="65"/>
      <c r="VTE83" s="69"/>
      <c r="VTF83" s="69"/>
      <c r="VTG83" s="70"/>
      <c r="VTH83" s="70"/>
      <c r="VTI83" s="70"/>
      <c r="VTJ83" s="71"/>
      <c r="VTL83" s="65"/>
      <c r="VTM83" s="69"/>
      <c r="VTN83" s="69"/>
      <c r="VTO83" s="70"/>
      <c r="VTP83" s="70"/>
      <c r="VTQ83" s="70"/>
      <c r="VTR83" s="71"/>
      <c r="VTT83" s="65"/>
      <c r="VTU83" s="69"/>
      <c r="VTV83" s="69"/>
      <c r="VTW83" s="70"/>
      <c r="VTX83" s="70"/>
      <c r="VTY83" s="70"/>
      <c r="VTZ83" s="71"/>
      <c r="VUB83" s="65"/>
      <c r="VUC83" s="69"/>
      <c r="VUD83" s="69"/>
      <c r="VUE83" s="70"/>
      <c r="VUF83" s="70"/>
      <c r="VUG83" s="70"/>
      <c r="VUH83" s="71"/>
      <c r="VUJ83" s="65"/>
      <c r="VUK83" s="69"/>
      <c r="VUL83" s="69"/>
      <c r="VUM83" s="70"/>
      <c r="VUN83" s="70"/>
      <c r="VUO83" s="70"/>
      <c r="VUP83" s="71"/>
      <c r="VUR83" s="65"/>
      <c r="VUS83" s="69"/>
      <c r="VUT83" s="69"/>
      <c r="VUU83" s="70"/>
      <c r="VUV83" s="70"/>
      <c r="VUW83" s="70"/>
      <c r="VUX83" s="71"/>
      <c r="VUZ83" s="65"/>
      <c r="VVA83" s="69"/>
      <c r="VVB83" s="69"/>
      <c r="VVC83" s="70"/>
      <c r="VVD83" s="70"/>
      <c r="VVE83" s="70"/>
      <c r="VVF83" s="71"/>
      <c r="VVH83" s="65"/>
      <c r="VVI83" s="69"/>
      <c r="VVJ83" s="69"/>
      <c r="VVK83" s="70"/>
      <c r="VVL83" s="70"/>
      <c r="VVM83" s="70"/>
      <c r="VVN83" s="71"/>
      <c r="VVP83" s="65"/>
      <c r="VVQ83" s="69"/>
      <c r="VVR83" s="69"/>
      <c r="VVS83" s="70"/>
      <c r="VVT83" s="70"/>
      <c r="VVU83" s="70"/>
      <c r="VVV83" s="71"/>
      <c r="VVX83" s="65"/>
      <c r="VVY83" s="69"/>
      <c r="VVZ83" s="69"/>
      <c r="VWA83" s="70"/>
      <c r="VWB83" s="70"/>
      <c r="VWC83" s="70"/>
      <c r="VWD83" s="71"/>
      <c r="VWF83" s="65"/>
      <c r="VWG83" s="69"/>
      <c r="VWH83" s="69"/>
      <c r="VWI83" s="70"/>
      <c r="VWJ83" s="70"/>
      <c r="VWK83" s="70"/>
      <c r="VWL83" s="71"/>
      <c r="VWN83" s="65"/>
      <c r="VWO83" s="69"/>
      <c r="VWP83" s="69"/>
      <c r="VWQ83" s="70"/>
      <c r="VWR83" s="70"/>
      <c r="VWS83" s="70"/>
      <c r="VWT83" s="71"/>
      <c r="VWV83" s="65"/>
      <c r="VWW83" s="69"/>
      <c r="VWX83" s="69"/>
      <c r="VWY83" s="70"/>
      <c r="VWZ83" s="70"/>
      <c r="VXA83" s="70"/>
      <c r="VXB83" s="71"/>
      <c r="VXD83" s="65"/>
      <c r="VXE83" s="69"/>
      <c r="VXF83" s="69"/>
      <c r="VXG83" s="70"/>
      <c r="VXH83" s="70"/>
      <c r="VXI83" s="70"/>
      <c r="VXJ83" s="71"/>
      <c r="VXL83" s="65"/>
      <c r="VXM83" s="69"/>
      <c r="VXN83" s="69"/>
      <c r="VXO83" s="70"/>
      <c r="VXP83" s="70"/>
      <c r="VXQ83" s="70"/>
      <c r="VXR83" s="71"/>
      <c r="VXT83" s="65"/>
      <c r="VXU83" s="69"/>
      <c r="VXV83" s="69"/>
      <c r="VXW83" s="70"/>
      <c r="VXX83" s="70"/>
      <c r="VXY83" s="70"/>
      <c r="VXZ83" s="71"/>
      <c r="VYB83" s="65"/>
      <c r="VYC83" s="69"/>
      <c r="VYD83" s="69"/>
      <c r="VYE83" s="70"/>
      <c r="VYF83" s="70"/>
      <c r="VYG83" s="70"/>
      <c r="VYH83" s="71"/>
      <c r="VYJ83" s="65"/>
      <c r="VYK83" s="69"/>
      <c r="VYL83" s="69"/>
      <c r="VYM83" s="70"/>
      <c r="VYN83" s="70"/>
      <c r="VYO83" s="70"/>
      <c r="VYP83" s="71"/>
      <c r="VYR83" s="65"/>
      <c r="VYS83" s="69"/>
      <c r="VYT83" s="69"/>
      <c r="VYU83" s="70"/>
      <c r="VYV83" s="70"/>
      <c r="VYW83" s="70"/>
      <c r="VYX83" s="71"/>
      <c r="VYZ83" s="65"/>
      <c r="VZA83" s="69"/>
      <c r="VZB83" s="69"/>
      <c r="VZC83" s="70"/>
      <c r="VZD83" s="70"/>
      <c r="VZE83" s="70"/>
      <c r="VZF83" s="71"/>
      <c r="VZH83" s="65"/>
      <c r="VZI83" s="69"/>
      <c r="VZJ83" s="69"/>
      <c r="VZK83" s="70"/>
      <c r="VZL83" s="70"/>
      <c r="VZM83" s="70"/>
      <c r="VZN83" s="71"/>
      <c r="VZP83" s="65"/>
      <c r="VZQ83" s="69"/>
      <c r="VZR83" s="69"/>
      <c r="VZS83" s="70"/>
      <c r="VZT83" s="70"/>
      <c r="VZU83" s="70"/>
      <c r="VZV83" s="71"/>
      <c r="VZX83" s="65"/>
      <c r="VZY83" s="69"/>
      <c r="VZZ83" s="69"/>
      <c r="WAA83" s="70"/>
      <c r="WAB83" s="70"/>
      <c r="WAC83" s="70"/>
      <c r="WAD83" s="71"/>
      <c r="WAF83" s="65"/>
      <c r="WAG83" s="69"/>
      <c r="WAH83" s="69"/>
      <c r="WAI83" s="70"/>
      <c r="WAJ83" s="70"/>
      <c r="WAK83" s="70"/>
      <c r="WAL83" s="71"/>
      <c r="WAN83" s="65"/>
      <c r="WAO83" s="69"/>
      <c r="WAP83" s="69"/>
      <c r="WAQ83" s="70"/>
      <c r="WAR83" s="70"/>
      <c r="WAS83" s="70"/>
      <c r="WAT83" s="71"/>
      <c r="WAV83" s="65"/>
      <c r="WAW83" s="69"/>
      <c r="WAX83" s="69"/>
      <c r="WAY83" s="70"/>
      <c r="WAZ83" s="70"/>
      <c r="WBA83" s="70"/>
      <c r="WBB83" s="71"/>
      <c r="WBD83" s="65"/>
      <c r="WBE83" s="69"/>
      <c r="WBF83" s="69"/>
      <c r="WBG83" s="70"/>
      <c r="WBH83" s="70"/>
      <c r="WBI83" s="70"/>
      <c r="WBJ83" s="71"/>
      <c r="WBL83" s="65"/>
      <c r="WBM83" s="69"/>
      <c r="WBN83" s="69"/>
      <c r="WBO83" s="70"/>
      <c r="WBP83" s="70"/>
      <c r="WBQ83" s="70"/>
      <c r="WBR83" s="71"/>
      <c r="WBT83" s="65"/>
      <c r="WBU83" s="69"/>
      <c r="WBV83" s="69"/>
      <c r="WBW83" s="70"/>
      <c r="WBX83" s="70"/>
      <c r="WBY83" s="70"/>
      <c r="WBZ83" s="71"/>
      <c r="WCB83" s="65"/>
      <c r="WCC83" s="69"/>
      <c r="WCD83" s="69"/>
      <c r="WCE83" s="70"/>
      <c r="WCF83" s="70"/>
      <c r="WCG83" s="70"/>
      <c r="WCH83" s="71"/>
      <c r="WCJ83" s="65"/>
      <c r="WCK83" s="69"/>
      <c r="WCL83" s="69"/>
      <c r="WCM83" s="70"/>
      <c r="WCN83" s="70"/>
      <c r="WCO83" s="70"/>
      <c r="WCP83" s="71"/>
      <c r="WCR83" s="65"/>
      <c r="WCS83" s="69"/>
      <c r="WCT83" s="69"/>
      <c r="WCU83" s="70"/>
      <c r="WCV83" s="70"/>
      <c r="WCW83" s="70"/>
      <c r="WCX83" s="71"/>
      <c r="WCZ83" s="65"/>
      <c r="WDA83" s="69"/>
      <c r="WDB83" s="69"/>
      <c r="WDC83" s="70"/>
      <c r="WDD83" s="70"/>
      <c r="WDE83" s="70"/>
      <c r="WDF83" s="71"/>
      <c r="WDH83" s="65"/>
      <c r="WDI83" s="69"/>
      <c r="WDJ83" s="69"/>
      <c r="WDK83" s="70"/>
      <c r="WDL83" s="70"/>
      <c r="WDM83" s="70"/>
      <c r="WDN83" s="71"/>
      <c r="WDP83" s="65"/>
      <c r="WDQ83" s="69"/>
      <c r="WDR83" s="69"/>
      <c r="WDS83" s="70"/>
      <c r="WDT83" s="70"/>
      <c r="WDU83" s="70"/>
      <c r="WDV83" s="71"/>
      <c r="WDX83" s="65"/>
      <c r="WDY83" s="69"/>
      <c r="WDZ83" s="69"/>
      <c r="WEA83" s="70"/>
      <c r="WEB83" s="70"/>
      <c r="WEC83" s="70"/>
      <c r="WED83" s="71"/>
      <c r="WEF83" s="65"/>
      <c r="WEG83" s="69"/>
      <c r="WEH83" s="69"/>
      <c r="WEI83" s="70"/>
      <c r="WEJ83" s="70"/>
      <c r="WEK83" s="70"/>
      <c r="WEL83" s="71"/>
      <c r="WEN83" s="65"/>
      <c r="WEO83" s="69"/>
      <c r="WEP83" s="69"/>
      <c r="WEQ83" s="70"/>
      <c r="WER83" s="70"/>
      <c r="WES83" s="70"/>
      <c r="WET83" s="71"/>
      <c r="WEV83" s="65"/>
      <c r="WEW83" s="69"/>
      <c r="WEX83" s="69"/>
      <c r="WEY83" s="70"/>
      <c r="WEZ83" s="70"/>
      <c r="WFA83" s="70"/>
      <c r="WFB83" s="71"/>
      <c r="WFD83" s="65"/>
      <c r="WFE83" s="69"/>
      <c r="WFF83" s="69"/>
      <c r="WFG83" s="70"/>
      <c r="WFH83" s="70"/>
      <c r="WFI83" s="70"/>
      <c r="WFJ83" s="71"/>
      <c r="WFL83" s="65"/>
      <c r="WFM83" s="69"/>
      <c r="WFN83" s="69"/>
      <c r="WFO83" s="70"/>
      <c r="WFP83" s="70"/>
      <c r="WFQ83" s="70"/>
      <c r="WFR83" s="71"/>
      <c r="WFT83" s="65"/>
      <c r="WFU83" s="69"/>
      <c r="WFV83" s="69"/>
      <c r="WFW83" s="70"/>
      <c r="WFX83" s="70"/>
      <c r="WFY83" s="70"/>
      <c r="WFZ83" s="71"/>
      <c r="WGB83" s="65"/>
      <c r="WGC83" s="69"/>
      <c r="WGD83" s="69"/>
      <c r="WGE83" s="70"/>
      <c r="WGF83" s="70"/>
      <c r="WGG83" s="70"/>
      <c r="WGH83" s="71"/>
      <c r="WGJ83" s="65"/>
      <c r="WGK83" s="69"/>
      <c r="WGL83" s="69"/>
      <c r="WGM83" s="70"/>
      <c r="WGN83" s="70"/>
      <c r="WGO83" s="70"/>
      <c r="WGP83" s="71"/>
      <c r="WGR83" s="65"/>
      <c r="WGS83" s="69"/>
      <c r="WGT83" s="69"/>
      <c r="WGU83" s="70"/>
      <c r="WGV83" s="70"/>
      <c r="WGW83" s="70"/>
      <c r="WGX83" s="71"/>
      <c r="WGZ83" s="65"/>
      <c r="WHA83" s="69"/>
      <c r="WHB83" s="69"/>
      <c r="WHC83" s="70"/>
      <c r="WHD83" s="70"/>
      <c r="WHE83" s="70"/>
      <c r="WHF83" s="71"/>
      <c r="WHH83" s="65"/>
      <c r="WHI83" s="69"/>
      <c r="WHJ83" s="69"/>
      <c r="WHK83" s="70"/>
      <c r="WHL83" s="70"/>
      <c r="WHM83" s="70"/>
      <c r="WHN83" s="71"/>
      <c r="WHP83" s="65"/>
      <c r="WHQ83" s="69"/>
      <c r="WHR83" s="69"/>
      <c r="WHS83" s="70"/>
      <c r="WHT83" s="70"/>
      <c r="WHU83" s="70"/>
      <c r="WHV83" s="71"/>
      <c r="WHX83" s="65"/>
      <c r="WHY83" s="69"/>
      <c r="WHZ83" s="69"/>
      <c r="WIA83" s="70"/>
      <c r="WIB83" s="70"/>
      <c r="WIC83" s="70"/>
      <c r="WID83" s="71"/>
      <c r="WIF83" s="65"/>
      <c r="WIG83" s="69"/>
      <c r="WIH83" s="69"/>
      <c r="WII83" s="70"/>
      <c r="WIJ83" s="70"/>
      <c r="WIK83" s="70"/>
      <c r="WIL83" s="71"/>
      <c r="WIN83" s="65"/>
      <c r="WIO83" s="69"/>
      <c r="WIP83" s="69"/>
      <c r="WIQ83" s="70"/>
      <c r="WIR83" s="70"/>
      <c r="WIS83" s="70"/>
      <c r="WIT83" s="71"/>
      <c r="WIV83" s="65"/>
      <c r="WIW83" s="69"/>
      <c r="WIX83" s="69"/>
      <c r="WIY83" s="70"/>
      <c r="WIZ83" s="70"/>
      <c r="WJA83" s="70"/>
      <c r="WJB83" s="71"/>
      <c r="WJD83" s="65"/>
      <c r="WJE83" s="69"/>
      <c r="WJF83" s="69"/>
      <c r="WJG83" s="70"/>
      <c r="WJH83" s="70"/>
      <c r="WJI83" s="70"/>
      <c r="WJJ83" s="71"/>
      <c r="WJL83" s="65"/>
      <c r="WJM83" s="69"/>
      <c r="WJN83" s="69"/>
      <c r="WJO83" s="70"/>
      <c r="WJP83" s="70"/>
      <c r="WJQ83" s="70"/>
      <c r="WJR83" s="71"/>
      <c r="WJT83" s="65"/>
      <c r="WJU83" s="69"/>
      <c r="WJV83" s="69"/>
      <c r="WJW83" s="70"/>
      <c r="WJX83" s="70"/>
      <c r="WJY83" s="70"/>
      <c r="WJZ83" s="71"/>
      <c r="WKB83" s="65"/>
      <c r="WKC83" s="69"/>
      <c r="WKD83" s="69"/>
      <c r="WKE83" s="70"/>
      <c r="WKF83" s="70"/>
      <c r="WKG83" s="70"/>
      <c r="WKH83" s="71"/>
      <c r="WKJ83" s="65"/>
      <c r="WKK83" s="69"/>
      <c r="WKL83" s="69"/>
      <c r="WKM83" s="70"/>
      <c r="WKN83" s="70"/>
      <c r="WKO83" s="70"/>
      <c r="WKP83" s="71"/>
      <c r="WKR83" s="65"/>
      <c r="WKS83" s="69"/>
      <c r="WKT83" s="69"/>
      <c r="WKU83" s="70"/>
      <c r="WKV83" s="70"/>
      <c r="WKW83" s="70"/>
      <c r="WKX83" s="71"/>
      <c r="WKZ83" s="65"/>
      <c r="WLA83" s="69"/>
      <c r="WLB83" s="69"/>
      <c r="WLC83" s="70"/>
      <c r="WLD83" s="70"/>
      <c r="WLE83" s="70"/>
      <c r="WLF83" s="71"/>
      <c r="WLH83" s="65"/>
      <c r="WLI83" s="69"/>
      <c r="WLJ83" s="69"/>
      <c r="WLK83" s="70"/>
      <c r="WLL83" s="70"/>
      <c r="WLM83" s="70"/>
      <c r="WLN83" s="71"/>
      <c r="WLP83" s="65"/>
      <c r="WLQ83" s="69"/>
      <c r="WLR83" s="69"/>
      <c r="WLS83" s="70"/>
      <c r="WLT83" s="70"/>
      <c r="WLU83" s="70"/>
      <c r="WLV83" s="71"/>
      <c r="WLX83" s="65"/>
      <c r="WLY83" s="69"/>
      <c r="WLZ83" s="69"/>
      <c r="WMA83" s="70"/>
      <c r="WMB83" s="70"/>
      <c r="WMC83" s="70"/>
      <c r="WMD83" s="71"/>
      <c r="WMF83" s="65"/>
      <c r="WMG83" s="69"/>
      <c r="WMH83" s="69"/>
      <c r="WMI83" s="70"/>
      <c r="WMJ83" s="70"/>
      <c r="WMK83" s="70"/>
      <c r="WML83" s="71"/>
      <c r="WMN83" s="65"/>
      <c r="WMO83" s="69"/>
      <c r="WMP83" s="69"/>
      <c r="WMQ83" s="70"/>
      <c r="WMR83" s="70"/>
      <c r="WMS83" s="70"/>
      <c r="WMT83" s="71"/>
      <c r="WMV83" s="65"/>
      <c r="WMW83" s="69"/>
      <c r="WMX83" s="69"/>
      <c r="WMY83" s="70"/>
      <c r="WMZ83" s="70"/>
      <c r="WNA83" s="70"/>
      <c r="WNB83" s="71"/>
      <c r="WND83" s="65"/>
      <c r="WNE83" s="69"/>
      <c r="WNF83" s="69"/>
      <c r="WNG83" s="70"/>
      <c r="WNH83" s="70"/>
      <c r="WNI83" s="70"/>
      <c r="WNJ83" s="71"/>
      <c r="WNL83" s="65"/>
      <c r="WNM83" s="69"/>
      <c r="WNN83" s="69"/>
      <c r="WNO83" s="70"/>
      <c r="WNP83" s="70"/>
      <c r="WNQ83" s="70"/>
      <c r="WNR83" s="71"/>
      <c r="WNT83" s="65"/>
      <c r="WNU83" s="69"/>
      <c r="WNV83" s="69"/>
      <c r="WNW83" s="70"/>
      <c r="WNX83" s="70"/>
      <c r="WNY83" s="70"/>
      <c r="WNZ83" s="71"/>
      <c r="WOB83" s="65"/>
      <c r="WOC83" s="69"/>
      <c r="WOD83" s="69"/>
      <c r="WOE83" s="70"/>
      <c r="WOF83" s="70"/>
      <c r="WOG83" s="70"/>
      <c r="WOH83" s="71"/>
      <c r="WOJ83" s="65"/>
      <c r="WOK83" s="69"/>
      <c r="WOL83" s="69"/>
      <c r="WOM83" s="70"/>
      <c r="WON83" s="70"/>
      <c r="WOO83" s="70"/>
      <c r="WOP83" s="71"/>
      <c r="WOR83" s="65"/>
      <c r="WOS83" s="69"/>
      <c r="WOT83" s="69"/>
      <c r="WOU83" s="70"/>
      <c r="WOV83" s="70"/>
      <c r="WOW83" s="70"/>
      <c r="WOX83" s="71"/>
      <c r="WOZ83" s="65"/>
      <c r="WPA83" s="69"/>
      <c r="WPB83" s="69"/>
      <c r="WPC83" s="70"/>
      <c r="WPD83" s="70"/>
      <c r="WPE83" s="70"/>
      <c r="WPF83" s="71"/>
      <c r="WPH83" s="65"/>
      <c r="WPI83" s="69"/>
      <c r="WPJ83" s="69"/>
      <c r="WPK83" s="70"/>
      <c r="WPL83" s="70"/>
      <c r="WPM83" s="70"/>
      <c r="WPN83" s="71"/>
      <c r="WPP83" s="65"/>
      <c r="WPQ83" s="69"/>
      <c r="WPR83" s="69"/>
      <c r="WPS83" s="70"/>
      <c r="WPT83" s="70"/>
      <c r="WPU83" s="70"/>
      <c r="WPV83" s="71"/>
      <c r="WPX83" s="65"/>
      <c r="WPY83" s="69"/>
      <c r="WPZ83" s="69"/>
      <c r="WQA83" s="70"/>
      <c r="WQB83" s="70"/>
      <c r="WQC83" s="70"/>
      <c r="WQD83" s="71"/>
      <c r="WQF83" s="65"/>
      <c r="WQG83" s="69"/>
      <c r="WQH83" s="69"/>
      <c r="WQI83" s="70"/>
      <c r="WQJ83" s="70"/>
      <c r="WQK83" s="70"/>
      <c r="WQL83" s="71"/>
      <c r="WQN83" s="65"/>
      <c r="WQO83" s="69"/>
      <c r="WQP83" s="69"/>
      <c r="WQQ83" s="70"/>
      <c r="WQR83" s="70"/>
      <c r="WQS83" s="70"/>
      <c r="WQT83" s="71"/>
      <c r="WQV83" s="65"/>
      <c r="WQW83" s="69"/>
      <c r="WQX83" s="69"/>
      <c r="WQY83" s="70"/>
      <c r="WQZ83" s="70"/>
      <c r="WRA83" s="70"/>
      <c r="WRB83" s="71"/>
      <c r="WRD83" s="65"/>
      <c r="WRE83" s="69"/>
      <c r="WRF83" s="69"/>
      <c r="WRG83" s="70"/>
      <c r="WRH83" s="70"/>
      <c r="WRI83" s="70"/>
      <c r="WRJ83" s="71"/>
      <c r="WRL83" s="65"/>
      <c r="WRM83" s="69"/>
      <c r="WRN83" s="69"/>
      <c r="WRO83" s="70"/>
      <c r="WRP83" s="70"/>
      <c r="WRQ83" s="70"/>
      <c r="WRR83" s="71"/>
      <c r="WRT83" s="65"/>
      <c r="WRU83" s="69"/>
      <c r="WRV83" s="69"/>
      <c r="WRW83" s="70"/>
      <c r="WRX83" s="70"/>
      <c r="WRY83" s="70"/>
      <c r="WRZ83" s="71"/>
      <c r="WSB83" s="65"/>
      <c r="WSC83" s="69"/>
      <c r="WSD83" s="69"/>
      <c r="WSE83" s="70"/>
      <c r="WSF83" s="70"/>
      <c r="WSG83" s="70"/>
      <c r="WSH83" s="71"/>
      <c r="WSJ83" s="65"/>
      <c r="WSK83" s="69"/>
      <c r="WSL83" s="69"/>
      <c r="WSM83" s="70"/>
      <c r="WSN83" s="70"/>
      <c r="WSO83" s="70"/>
      <c r="WSP83" s="71"/>
      <c r="WSR83" s="65"/>
      <c r="WSS83" s="69"/>
      <c r="WST83" s="69"/>
      <c r="WSU83" s="70"/>
      <c r="WSV83" s="70"/>
      <c r="WSW83" s="70"/>
      <c r="WSX83" s="71"/>
      <c r="WSZ83" s="65"/>
      <c r="WTA83" s="69"/>
      <c r="WTB83" s="69"/>
      <c r="WTC83" s="70"/>
      <c r="WTD83" s="70"/>
      <c r="WTE83" s="70"/>
      <c r="WTF83" s="71"/>
      <c r="WTH83" s="65"/>
      <c r="WTI83" s="69"/>
      <c r="WTJ83" s="69"/>
      <c r="WTK83" s="70"/>
      <c r="WTL83" s="70"/>
      <c r="WTM83" s="70"/>
      <c r="WTN83" s="71"/>
      <c r="WTP83" s="65"/>
      <c r="WTQ83" s="69"/>
      <c r="WTR83" s="69"/>
      <c r="WTS83" s="70"/>
      <c r="WTT83" s="70"/>
      <c r="WTU83" s="70"/>
      <c r="WTV83" s="71"/>
      <c r="WTX83" s="65"/>
      <c r="WTY83" s="69"/>
      <c r="WTZ83" s="69"/>
      <c r="WUA83" s="70"/>
      <c r="WUB83" s="70"/>
      <c r="WUC83" s="70"/>
      <c r="WUD83" s="71"/>
      <c r="WUF83" s="65"/>
      <c r="WUG83" s="69"/>
      <c r="WUH83" s="69"/>
      <c r="WUI83" s="70"/>
      <c r="WUJ83" s="70"/>
      <c r="WUK83" s="70"/>
      <c r="WUL83" s="71"/>
      <c r="WUN83" s="65"/>
      <c r="WUO83" s="69"/>
      <c r="WUP83" s="69"/>
      <c r="WUQ83" s="70"/>
      <c r="WUR83" s="70"/>
      <c r="WUS83" s="70"/>
      <c r="WUT83" s="71"/>
      <c r="WUV83" s="65"/>
      <c r="WUW83" s="69"/>
      <c r="WUX83" s="69"/>
      <c r="WUY83" s="70"/>
      <c r="WUZ83" s="70"/>
      <c r="WVA83" s="70"/>
      <c r="WVB83" s="71"/>
      <c r="WVD83" s="65"/>
      <c r="WVE83" s="69"/>
      <c r="WVF83" s="69"/>
      <c r="WVG83" s="70"/>
      <c r="WVH83" s="70"/>
      <c r="WVI83" s="70"/>
      <c r="WVJ83" s="71"/>
      <c r="WVL83" s="65"/>
      <c r="WVM83" s="69"/>
      <c r="WVN83" s="69"/>
      <c r="WVO83" s="70"/>
      <c r="WVP83" s="70"/>
      <c r="WVQ83" s="70"/>
      <c r="WVR83" s="71"/>
      <c r="WVT83" s="65"/>
      <c r="WVU83" s="69"/>
      <c r="WVV83" s="69"/>
      <c r="WVW83" s="70"/>
      <c r="WVX83" s="70"/>
      <c r="WVY83" s="70"/>
      <c r="WVZ83" s="71"/>
      <c r="WWB83" s="65"/>
      <c r="WWC83" s="69"/>
      <c r="WWD83" s="69"/>
      <c r="WWE83" s="70"/>
      <c r="WWF83" s="70"/>
      <c r="WWG83" s="70"/>
      <c r="WWH83" s="71"/>
      <c r="WWJ83" s="65"/>
      <c r="WWK83" s="69"/>
      <c r="WWL83" s="69"/>
      <c r="WWM83" s="70"/>
      <c r="WWN83" s="70"/>
      <c r="WWO83" s="70"/>
      <c r="WWP83" s="71"/>
      <c r="WWR83" s="65"/>
      <c r="WWS83" s="69"/>
      <c r="WWT83" s="69"/>
      <c r="WWU83" s="70"/>
      <c r="WWV83" s="70"/>
      <c r="WWW83" s="70"/>
      <c r="WWX83" s="71"/>
      <c r="WWZ83" s="65"/>
      <c r="WXA83" s="69"/>
      <c r="WXB83" s="69"/>
      <c r="WXC83" s="70"/>
      <c r="WXD83" s="70"/>
      <c r="WXE83" s="70"/>
      <c r="WXF83" s="71"/>
      <c r="WXH83" s="65"/>
      <c r="WXI83" s="69"/>
      <c r="WXJ83" s="69"/>
      <c r="WXK83" s="70"/>
      <c r="WXL83" s="70"/>
      <c r="WXM83" s="70"/>
      <c r="WXN83" s="71"/>
      <c r="WXP83" s="65"/>
      <c r="WXQ83" s="69"/>
      <c r="WXR83" s="69"/>
      <c r="WXS83" s="70"/>
      <c r="WXT83" s="70"/>
      <c r="WXU83" s="70"/>
      <c r="WXV83" s="71"/>
      <c r="WXX83" s="65"/>
      <c r="WXY83" s="69"/>
      <c r="WXZ83" s="69"/>
      <c r="WYA83" s="70"/>
      <c r="WYB83" s="70"/>
      <c r="WYC83" s="70"/>
      <c r="WYD83" s="71"/>
      <c r="WYF83" s="65"/>
      <c r="WYG83" s="69"/>
      <c r="WYH83" s="69"/>
      <c r="WYI83" s="70"/>
      <c r="WYJ83" s="70"/>
      <c r="WYK83" s="70"/>
      <c r="WYL83" s="71"/>
      <c r="WYN83" s="65"/>
      <c r="WYO83" s="69"/>
      <c r="WYP83" s="69"/>
      <c r="WYQ83" s="70"/>
      <c r="WYR83" s="70"/>
      <c r="WYS83" s="70"/>
      <c r="WYT83" s="71"/>
      <c r="WYV83" s="65"/>
      <c r="WYW83" s="69"/>
      <c r="WYX83" s="69"/>
      <c r="WYY83" s="70"/>
      <c r="WYZ83" s="70"/>
      <c r="WZA83" s="70"/>
      <c r="WZB83" s="71"/>
      <c r="WZD83" s="65"/>
      <c r="WZE83" s="69"/>
      <c r="WZF83" s="69"/>
      <c r="WZG83" s="70"/>
      <c r="WZH83" s="70"/>
      <c r="WZI83" s="70"/>
      <c r="WZJ83" s="71"/>
      <c r="WZL83" s="65"/>
      <c r="WZM83" s="69"/>
      <c r="WZN83" s="69"/>
      <c r="WZO83" s="70"/>
      <c r="WZP83" s="70"/>
      <c r="WZQ83" s="70"/>
      <c r="WZR83" s="71"/>
      <c r="WZT83" s="65"/>
      <c r="WZU83" s="69"/>
      <c r="WZV83" s="69"/>
      <c r="WZW83" s="70"/>
      <c r="WZX83" s="70"/>
      <c r="WZY83" s="70"/>
      <c r="WZZ83" s="71"/>
      <c r="XAB83" s="65"/>
      <c r="XAC83" s="69"/>
      <c r="XAD83" s="69"/>
      <c r="XAE83" s="70"/>
      <c r="XAF83" s="70"/>
      <c r="XAG83" s="70"/>
      <c r="XAH83" s="71"/>
      <c r="XAJ83" s="65"/>
      <c r="XAK83" s="69"/>
      <c r="XAL83" s="69"/>
      <c r="XAM83" s="70"/>
      <c r="XAN83" s="70"/>
      <c r="XAO83" s="70"/>
      <c r="XAP83" s="71"/>
      <c r="XAR83" s="65"/>
      <c r="XAS83" s="69"/>
      <c r="XAT83" s="69"/>
      <c r="XAU83" s="70"/>
      <c r="XAV83" s="70"/>
      <c r="XAW83" s="70"/>
      <c r="XAX83" s="71"/>
      <c r="XAZ83" s="65"/>
      <c r="XBA83" s="69"/>
      <c r="XBB83" s="69"/>
      <c r="XBC83" s="70"/>
      <c r="XBD83" s="70"/>
      <c r="XBE83" s="70"/>
      <c r="XBF83" s="71"/>
      <c r="XBH83" s="65"/>
      <c r="XBI83" s="69"/>
      <c r="XBJ83" s="69"/>
      <c r="XBK83" s="70"/>
      <c r="XBL83" s="70"/>
      <c r="XBM83" s="70"/>
      <c r="XBN83" s="71"/>
      <c r="XBP83" s="65"/>
      <c r="XBQ83" s="69"/>
      <c r="XBR83" s="69"/>
      <c r="XBS83" s="70"/>
      <c r="XBT83" s="70"/>
      <c r="XBU83" s="70"/>
      <c r="XBV83" s="71"/>
      <c r="XBX83" s="65"/>
      <c r="XBY83" s="69"/>
      <c r="XBZ83" s="69"/>
      <c r="XCA83" s="70"/>
      <c r="XCB83" s="70"/>
      <c r="XCC83" s="70"/>
      <c r="XCD83" s="71"/>
      <c r="XCF83" s="65"/>
      <c r="XCG83" s="69"/>
      <c r="XCH83" s="69"/>
      <c r="XCI83" s="70"/>
      <c r="XCJ83" s="70"/>
      <c r="XCK83" s="70"/>
      <c r="XCL83" s="71"/>
      <c r="XCN83" s="65"/>
      <c r="XCO83" s="69"/>
      <c r="XCP83" s="69"/>
      <c r="XCQ83" s="70"/>
      <c r="XCR83" s="70"/>
      <c r="XCS83" s="70"/>
      <c r="XCT83" s="71"/>
      <c r="XCV83" s="65"/>
      <c r="XCW83" s="69"/>
      <c r="XCX83" s="69"/>
      <c r="XCY83" s="70"/>
      <c r="XCZ83" s="70"/>
      <c r="XDA83" s="70"/>
      <c r="XDB83" s="71"/>
      <c r="XDD83" s="65"/>
      <c r="XDE83" s="69"/>
      <c r="XDF83" s="69"/>
      <c r="XDG83" s="70"/>
      <c r="XDH83" s="70"/>
      <c r="XDI83" s="70"/>
      <c r="XDJ83" s="71"/>
      <c r="XDL83" s="65"/>
      <c r="XDM83" s="69"/>
      <c r="XDN83" s="69"/>
      <c r="XDO83" s="70"/>
      <c r="XDP83" s="70"/>
      <c r="XDQ83" s="70"/>
      <c r="XDR83" s="71"/>
      <c r="XDT83" s="65"/>
      <c r="XDU83" s="69"/>
      <c r="XDV83" s="69"/>
      <c r="XDW83" s="70"/>
      <c r="XDX83" s="70"/>
      <c r="XDY83" s="70"/>
      <c r="XDZ83" s="71"/>
      <c r="XEB83" s="65"/>
      <c r="XEC83" s="69"/>
      <c r="XED83" s="69"/>
      <c r="XEE83" s="70"/>
      <c r="XEF83" s="70"/>
      <c r="XEG83" s="70"/>
      <c r="XEH83" s="71"/>
      <c r="XEJ83" s="65"/>
      <c r="XEK83" s="69"/>
      <c r="XEL83" s="69"/>
      <c r="XEM83" s="70"/>
      <c r="XEN83" s="70"/>
      <c r="XEO83" s="70"/>
      <c r="XEP83" s="71"/>
      <c r="XER83" s="65"/>
      <c r="XES83" s="69"/>
      <c r="XET83" s="69"/>
      <c r="XEU83" s="70"/>
      <c r="XEV83" s="70"/>
      <c r="XEW83" s="70"/>
      <c r="XEX83" s="71"/>
      <c r="XEZ83" s="65"/>
      <c r="XFA83" s="69"/>
      <c r="XFB83" s="69"/>
      <c r="XFC83" s="70"/>
      <c r="XFD83" s="70"/>
    </row>
    <row r="84" spans="1:16384" ht="25.5" customHeight="1" x14ac:dyDescent="0.2">
      <c r="A84" s="426">
        <f t="shared" si="4"/>
        <v>75</v>
      </c>
      <c r="B84" s="1134"/>
      <c r="C84" s="1202" t="s">
        <v>98</v>
      </c>
      <c r="D84" s="1140"/>
      <c r="E84" s="1140"/>
      <c r="F84" s="1141"/>
      <c r="G84" s="55">
        <f>SUM(G85:G91)-G92-G93</f>
        <v>389137270.43000007</v>
      </c>
      <c r="H84" s="55"/>
      <c r="I84" s="55">
        <f>SUM(I85:I91)-I92-I93</f>
        <v>0</v>
      </c>
      <c r="J84" s="55">
        <f>SUM(J85:J91)-J92-J93</f>
        <v>0</v>
      </c>
      <c r="K84" s="55">
        <f>SUM(K85:K91)-K92-K93</f>
        <v>389137270.43000007</v>
      </c>
      <c r="L84" s="52"/>
    </row>
    <row r="85" spans="1:16384" s="61" customFormat="1" ht="21" customHeight="1" x14ac:dyDescent="0.2">
      <c r="A85" s="426">
        <f t="shared" si="4"/>
        <v>76</v>
      </c>
      <c r="B85" s="1134"/>
      <c r="C85" s="1203"/>
      <c r="D85" s="1139" t="s">
        <v>99</v>
      </c>
      <c r="E85" s="1140"/>
      <c r="F85" s="1141"/>
      <c r="G85" s="62"/>
      <c r="H85" s="62"/>
      <c r="I85" s="62"/>
      <c r="J85" s="62"/>
      <c r="K85" s="57">
        <f t="shared" ref="K85:K93" si="6">G85-I85+J85</f>
        <v>0</v>
      </c>
      <c r="L85" s="64"/>
    </row>
    <row r="86" spans="1:16384" s="61" customFormat="1" ht="21" customHeight="1" x14ac:dyDescent="0.2">
      <c r="A86" s="426">
        <f t="shared" si="4"/>
        <v>77</v>
      </c>
      <c r="B86" s="1134"/>
      <c r="C86" s="1178"/>
      <c r="D86" s="1139" t="s">
        <v>100</v>
      </c>
      <c r="E86" s="1140"/>
      <c r="F86" s="1141"/>
      <c r="G86" s="62">
        <f>+Activo!C86</f>
        <v>284601212.16000003</v>
      </c>
      <c r="H86" s="62"/>
      <c r="I86" s="62"/>
      <c r="J86" s="62"/>
      <c r="K86" s="57">
        <f t="shared" si="6"/>
        <v>284601212.16000003</v>
      </c>
      <c r="L86" s="64"/>
    </row>
    <row r="87" spans="1:16384" s="61" customFormat="1" ht="21" customHeight="1" x14ac:dyDescent="0.2">
      <c r="A87" s="426">
        <f t="shared" si="4"/>
        <v>78</v>
      </c>
      <c r="B87" s="1134"/>
      <c r="C87" s="1179"/>
      <c r="D87" s="1204" t="s">
        <v>101</v>
      </c>
      <c r="E87" s="1143"/>
      <c r="F87" s="72" t="s">
        <v>102</v>
      </c>
      <c r="G87" s="58"/>
      <c r="H87" s="58"/>
      <c r="I87" s="58"/>
      <c r="J87" s="58"/>
      <c r="K87" s="57">
        <f t="shared" si="6"/>
        <v>0</v>
      </c>
      <c r="L87" s="64"/>
    </row>
    <row r="88" spans="1:16384" s="61" customFormat="1" ht="36" customHeight="1" x14ac:dyDescent="0.2">
      <c r="A88" s="426">
        <f t="shared" si="4"/>
        <v>79</v>
      </c>
      <c r="B88" s="1134"/>
      <c r="C88" s="1179"/>
      <c r="D88" s="1205"/>
      <c r="E88" s="1206"/>
      <c r="F88" s="72" t="s">
        <v>103</v>
      </c>
      <c r="G88" s="58"/>
      <c r="H88" s="58"/>
      <c r="I88" s="58"/>
      <c r="J88" s="58"/>
      <c r="K88" s="57">
        <f t="shared" si="6"/>
        <v>0</v>
      </c>
      <c r="L88" s="64"/>
    </row>
    <row r="89" spans="1:16384" s="61" customFormat="1" ht="29.25" customHeight="1" x14ac:dyDescent="0.2">
      <c r="A89" s="426">
        <f t="shared" si="4"/>
        <v>80</v>
      </c>
      <c r="B89" s="1134"/>
      <c r="C89" s="1179"/>
      <c r="D89" s="1139" t="s">
        <v>104</v>
      </c>
      <c r="E89" s="1140"/>
      <c r="F89" s="1141"/>
      <c r="G89" s="58"/>
      <c r="H89" s="58"/>
      <c r="I89" s="58"/>
      <c r="J89" s="58"/>
      <c r="K89" s="57">
        <f t="shared" si="6"/>
        <v>0</v>
      </c>
      <c r="L89" s="64"/>
    </row>
    <row r="90" spans="1:16384" ht="21.75" customHeight="1" x14ac:dyDescent="0.2">
      <c r="A90" s="426">
        <f t="shared" si="4"/>
        <v>81</v>
      </c>
      <c r="B90" s="1134"/>
      <c r="C90" s="1179"/>
      <c r="D90" s="1204" t="s">
        <v>105</v>
      </c>
      <c r="E90" s="1143"/>
      <c r="F90" s="72" t="s">
        <v>102</v>
      </c>
      <c r="G90" s="56">
        <f>+Activo!C89+Activo!C92+Activo!C95+Activo!C83</f>
        <v>294264754.76999998</v>
      </c>
      <c r="H90" s="56"/>
      <c r="I90" s="56"/>
      <c r="J90" s="56"/>
      <c r="K90" s="57">
        <f>G90-I90+J90</f>
        <v>294264754.76999998</v>
      </c>
      <c r="L90" s="52"/>
    </row>
    <row r="91" spans="1:16384" ht="28.5" customHeight="1" x14ac:dyDescent="0.2">
      <c r="A91" s="426">
        <f t="shared" si="4"/>
        <v>82</v>
      </c>
      <c r="B91" s="1134"/>
      <c r="C91" s="1179"/>
      <c r="D91" s="1205"/>
      <c r="E91" s="1206"/>
      <c r="F91" s="72" t="s">
        <v>103</v>
      </c>
      <c r="G91" s="56"/>
      <c r="H91" s="56"/>
      <c r="I91" s="56"/>
      <c r="J91" s="56"/>
      <c r="K91" s="57">
        <f t="shared" si="6"/>
        <v>0</v>
      </c>
      <c r="L91" s="52"/>
    </row>
    <row r="92" spans="1:16384" ht="28.5" customHeight="1" x14ac:dyDescent="0.2">
      <c r="A92" s="426">
        <f t="shared" si="4"/>
        <v>83</v>
      </c>
      <c r="B92" s="1134"/>
      <c r="C92" s="1179"/>
      <c r="D92" s="1189" t="s">
        <v>106</v>
      </c>
      <c r="E92" s="1140"/>
      <c r="F92" s="1141"/>
      <c r="G92" s="56">
        <f>+Balance!C97*-1</f>
        <v>189728696.5</v>
      </c>
      <c r="H92" s="56"/>
      <c r="I92" s="56"/>
      <c r="J92" s="56"/>
      <c r="K92" s="57">
        <f t="shared" si="6"/>
        <v>189728696.5</v>
      </c>
      <c r="L92" s="52"/>
    </row>
    <row r="93" spans="1:16384" ht="28.5" customHeight="1" x14ac:dyDescent="0.2">
      <c r="A93" s="426">
        <f t="shared" si="4"/>
        <v>84</v>
      </c>
      <c r="B93" s="1134"/>
      <c r="C93" s="1180"/>
      <c r="D93" s="1189" t="s">
        <v>107</v>
      </c>
      <c r="E93" s="1140"/>
      <c r="F93" s="1141"/>
      <c r="G93" s="56"/>
      <c r="H93" s="56"/>
      <c r="I93" s="56"/>
      <c r="J93" s="58"/>
      <c r="K93" s="57">
        <f t="shared" si="6"/>
        <v>0</v>
      </c>
      <c r="L93" s="52"/>
    </row>
    <row r="94" spans="1:16384" ht="21" customHeight="1" x14ac:dyDescent="0.2">
      <c r="A94" s="426">
        <f t="shared" si="4"/>
        <v>85</v>
      </c>
      <c r="B94" s="1134"/>
      <c r="C94" s="1130" t="s">
        <v>108</v>
      </c>
      <c r="D94" s="1142"/>
      <c r="E94" s="1142"/>
      <c r="F94" s="1143"/>
      <c r="G94" s="55">
        <f>G95+G106</f>
        <v>3040500</v>
      </c>
      <c r="H94" s="55"/>
      <c r="I94" s="55">
        <f>I95+I106</f>
        <v>0</v>
      </c>
      <c r="J94" s="55">
        <f>J95+J106</f>
        <v>0</v>
      </c>
      <c r="K94" s="55">
        <f>K95+K106</f>
        <v>3040500</v>
      </c>
      <c r="L94" s="52"/>
    </row>
    <row r="95" spans="1:16384" ht="23.25" customHeight="1" x14ac:dyDescent="0.2">
      <c r="A95" s="426">
        <f t="shared" si="4"/>
        <v>86</v>
      </c>
      <c r="B95" s="1134"/>
      <c r="C95" s="1178"/>
      <c r="D95" s="1130" t="s">
        <v>109</v>
      </c>
      <c r="E95" s="1142"/>
      <c r="F95" s="1143"/>
      <c r="G95" s="55">
        <f>SUM(G96:G103)-G104-G105</f>
        <v>3040500</v>
      </c>
      <c r="H95" s="55"/>
      <c r="I95" s="55">
        <f>SUM(I96:I103)-I104-I105</f>
        <v>0</v>
      </c>
      <c r="J95" s="55">
        <f>SUM(J96:J103)-J104-J105</f>
        <v>0</v>
      </c>
      <c r="K95" s="55">
        <f>SUM(K96:K103)-K104-K105</f>
        <v>3040500</v>
      </c>
      <c r="L95" s="52"/>
    </row>
    <row r="96" spans="1:16384" ht="23.25" customHeight="1" x14ac:dyDescent="0.2">
      <c r="A96" s="426">
        <f t="shared" si="4"/>
        <v>87</v>
      </c>
      <c r="B96" s="1134"/>
      <c r="C96" s="1195"/>
      <c r="D96" s="1178"/>
      <c r="E96" s="1168" t="s">
        <v>110</v>
      </c>
      <c r="F96" s="1169"/>
      <c r="G96" s="62"/>
      <c r="H96" s="62"/>
      <c r="I96" s="62"/>
      <c r="J96" s="62"/>
      <c r="K96" s="57">
        <f t="shared" ref="K96:K139" si="7">G96-I96+J96</f>
        <v>0</v>
      </c>
      <c r="L96" s="52"/>
    </row>
    <row r="97" spans="1:12" ht="33" customHeight="1" x14ac:dyDescent="0.2">
      <c r="A97" s="426">
        <f t="shared" si="4"/>
        <v>88</v>
      </c>
      <c r="B97" s="1134"/>
      <c r="C97" s="1195"/>
      <c r="D97" s="1179"/>
      <c r="E97" s="1168" t="s">
        <v>111</v>
      </c>
      <c r="F97" s="1185"/>
      <c r="G97" s="62"/>
      <c r="H97" s="62"/>
      <c r="I97" s="62"/>
      <c r="J97" s="62"/>
      <c r="K97" s="57">
        <f t="shared" si="7"/>
        <v>0</v>
      </c>
      <c r="L97" s="52"/>
    </row>
    <row r="98" spans="1:12" ht="29.25" customHeight="1" x14ac:dyDescent="0.2">
      <c r="A98" s="426">
        <f t="shared" si="4"/>
        <v>89</v>
      </c>
      <c r="B98" s="1134"/>
      <c r="C98" s="1195"/>
      <c r="D98" s="1179"/>
      <c r="E98" s="1176" t="s">
        <v>112</v>
      </c>
      <c r="F98" s="72" t="s">
        <v>102</v>
      </c>
      <c r="G98" s="56">
        <f>+Activo!C101</f>
        <v>3040500</v>
      </c>
      <c r="H98" s="56"/>
      <c r="I98" s="56"/>
      <c r="J98" s="56"/>
      <c r="K98" s="57">
        <f t="shared" si="7"/>
        <v>3040500</v>
      </c>
      <c r="L98" s="52"/>
    </row>
    <row r="99" spans="1:12" ht="29.25" customHeight="1" x14ac:dyDescent="0.2">
      <c r="A99" s="426">
        <f t="shared" si="4"/>
        <v>90</v>
      </c>
      <c r="B99" s="1134"/>
      <c r="C99" s="1195"/>
      <c r="D99" s="1179"/>
      <c r="E99" s="1197"/>
      <c r="F99" s="72" t="s">
        <v>103</v>
      </c>
      <c r="G99" s="56"/>
      <c r="H99" s="56"/>
      <c r="I99" s="56"/>
      <c r="J99" s="56"/>
      <c r="K99" s="57">
        <f t="shared" si="7"/>
        <v>0</v>
      </c>
      <c r="L99" s="52"/>
    </row>
    <row r="100" spans="1:12" ht="21.75" customHeight="1" x14ac:dyDescent="0.2">
      <c r="A100" s="426">
        <f t="shared" si="4"/>
        <v>91</v>
      </c>
      <c r="B100" s="1134"/>
      <c r="C100" s="1195"/>
      <c r="D100" s="1179"/>
      <c r="E100" s="1176" t="s">
        <v>795</v>
      </c>
      <c r="F100" s="72" t="s">
        <v>102</v>
      </c>
      <c r="G100" s="56"/>
      <c r="H100" s="56"/>
      <c r="I100" s="56"/>
      <c r="J100" s="56"/>
      <c r="K100" s="57">
        <f t="shared" si="7"/>
        <v>0</v>
      </c>
      <c r="L100" s="52"/>
    </row>
    <row r="101" spans="1:12" ht="29.25" customHeight="1" x14ac:dyDescent="0.2">
      <c r="A101" s="426">
        <f t="shared" si="4"/>
        <v>92</v>
      </c>
      <c r="B101" s="1134"/>
      <c r="C101" s="1195"/>
      <c r="D101" s="1179"/>
      <c r="E101" s="1197"/>
      <c r="F101" s="72" t="s">
        <v>103</v>
      </c>
      <c r="G101" s="56"/>
      <c r="H101" s="56"/>
      <c r="I101" s="56"/>
      <c r="J101" s="56"/>
      <c r="K101" s="57">
        <f t="shared" si="7"/>
        <v>0</v>
      </c>
      <c r="L101" s="52"/>
    </row>
    <row r="102" spans="1:12" ht="21.75" customHeight="1" x14ac:dyDescent="0.2">
      <c r="A102" s="426">
        <f t="shared" si="4"/>
        <v>93</v>
      </c>
      <c r="B102" s="1134"/>
      <c r="C102" s="1195"/>
      <c r="D102" s="1179"/>
      <c r="E102" s="1176" t="s">
        <v>113</v>
      </c>
      <c r="F102" s="72" t="s">
        <v>102</v>
      </c>
      <c r="G102" s="56"/>
      <c r="H102" s="56"/>
      <c r="I102" s="56"/>
      <c r="J102" s="56"/>
      <c r="K102" s="57">
        <f t="shared" si="7"/>
        <v>0</v>
      </c>
    </row>
    <row r="103" spans="1:12" ht="29.25" customHeight="1" x14ac:dyDescent="0.2">
      <c r="A103" s="426">
        <f t="shared" si="4"/>
        <v>94</v>
      </c>
      <c r="B103" s="1134"/>
      <c r="C103" s="1195"/>
      <c r="D103" s="1179"/>
      <c r="E103" s="1197"/>
      <c r="F103" s="72" t="s">
        <v>103</v>
      </c>
      <c r="G103" s="56"/>
      <c r="H103" s="56"/>
      <c r="I103" s="56"/>
      <c r="J103" s="56"/>
      <c r="K103" s="57">
        <f t="shared" si="7"/>
        <v>0</v>
      </c>
      <c r="L103" s="52"/>
    </row>
    <row r="104" spans="1:12" ht="36" customHeight="1" x14ac:dyDescent="0.2">
      <c r="A104" s="426">
        <f t="shared" si="4"/>
        <v>95</v>
      </c>
      <c r="B104" s="1134"/>
      <c r="C104" s="1195"/>
      <c r="D104" s="1179"/>
      <c r="E104" s="1189" t="s">
        <v>114</v>
      </c>
      <c r="F104" s="1198"/>
      <c r="G104" s="56"/>
      <c r="H104" s="56"/>
      <c r="I104" s="56"/>
      <c r="J104" s="56"/>
      <c r="K104" s="57">
        <f t="shared" si="7"/>
        <v>0</v>
      </c>
      <c r="L104" s="52"/>
    </row>
    <row r="105" spans="1:12" ht="36" customHeight="1" x14ac:dyDescent="0.2">
      <c r="A105" s="426">
        <f t="shared" si="4"/>
        <v>96</v>
      </c>
      <c r="B105" s="1134"/>
      <c r="C105" s="1195"/>
      <c r="D105" s="1180"/>
      <c r="E105" s="1189" t="s">
        <v>115</v>
      </c>
      <c r="F105" s="1198"/>
      <c r="G105" s="56"/>
      <c r="H105" s="56"/>
      <c r="I105" s="56"/>
      <c r="J105" s="58"/>
      <c r="K105" s="57">
        <f t="shared" si="7"/>
        <v>0</v>
      </c>
      <c r="L105" s="52"/>
    </row>
    <row r="106" spans="1:12" ht="24" customHeight="1" x14ac:dyDescent="0.2">
      <c r="A106" s="426">
        <f t="shared" si="4"/>
        <v>97</v>
      </c>
      <c r="B106" s="1134"/>
      <c r="C106" s="1195"/>
      <c r="D106" s="1186" t="s">
        <v>116</v>
      </c>
      <c r="E106" s="1142"/>
      <c r="F106" s="1143"/>
      <c r="G106" s="60">
        <f>SUM(G107:G110)-G111-G112</f>
        <v>0</v>
      </c>
      <c r="H106" s="60"/>
      <c r="I106" s="60">
        <f>SUM(I107:I110)-I111-I112</f>
        <v>0</v>
      </c>
      <c r="J106" s="60">
        <f>SUM(J107:J110)-J111-J112</f>
        <v>0</v>
      </c>
      <c r="K106" s="60">
        <f>SUM(K107:K110)-K111-K112</f>
        <v>0</v>
      </c>
      <c r="L106" s="52"/>
    </row>
    <row r="107" spans="1:12" ht="27" customHeight="1" x14ac:dyDescent="0.2">
      <c r="A107" s="426">
        <f t="shared" si="4"/>
        <v>98</v>
      </c>
      <c r="B107" s="1134"/>
      <c r="C107" s="1195"/>
      <c r="D107" s="1191"/>
      <c r="E107" s="1181" t="s">
        <v>116</v>
      </c>
      <c r="F107" s="59" t="s">
        <v>117</v>
      </c>
      <c r="G107" s="56"/>
      <c r="H107" s="56"/>
      <c r="I107" s="56"/>
      <c r="J107" s="56"/>
      <c r="K107" s="57">
        <f t="shared" si="7"/>
        <v>0</v>
      </c>
      <c r="L107" s="52"/>
    </row>
    <row r="108" spans="1:12" ht="22.5" customHeight="1" x14ac:dyDescent="0.2">
      <c r="A108" s="426">
        <f t="shared" si="4"/>
        <v>99</v>
      </c>
      <c r="B108" s="1134"/>
      <c r="C108" s="1195"/>
      <c r="D108" s="1191"/>
      <c r="E108" s="1182"/>
      <c r="F108" s="59" t="s">
        <v>118</v>
      </c>
      <c r="G108" s="56"/>
      <c r="H108" s="56"/>
      <c r="I108" s="56"/>
      <c r="J108" s="56"/>
      <c r="K108" s="57">
        <f t="shared" si="7"/>
        <v>0</v>
      </c>
      <c r="L108" s="52"/>
    </row>
    <row r="109" spans="1:12" ht="22.5" customHeight="1" x14ac:dyDescent="0.2">
      <c r="A109" s="426">
        <f t="shared" si="4"/>
        <v>100</v>
      </c>
      <c r="B109" s="1134"/>
      <c r="C109" s="1195"/>
      <c r="D109" s="1191"/>
      <c r="E109" s="1182"/>
      <c r="F109" s="59" t="s">
        <v>119</v>
      </c>
      <c r="G109" s="56"/>
      <c r="H109" s="56"/>
      <c r="I109" s="56"/>
      <c r="J109" s="56"/>
      <c r="K109" s="57">
        <f t="shared" si="7"/>
        <v>0</v>
      </c>
      <c r="L109" s="52"/>
    </row>
    <row r="110" spans="1:12" ht="22.5" customHeight="1" x14ac:dyDescent="0.2">
      <c r="A110" s="426">
        <f t="shared" si="4"/>
        <v>101</v>
      </c>
      <c r="B110" s="1134"/>
      <c r="C110" s="1195"/>
      <c r="D110" s="1191"/>
      <c r="E110" s="1183"/>
      <c r="F110" s="59" t="s">
        <v>120</v>
      </c>
      <c r="G110" s="56"/>
      <c r="H110" s="56"/>
      <c r="I110" s="56"/>
      <c r="J110" s="56"/>
      <c r="K110" s="57">
        <f t="shared" si="7"/>
        <v>0</v>
      </c>
      <c r="L110" s="52"/>
    </row>
    <row r="111" spans="1:12" ht="24.75" customHeight="1" x14ac:dyDescent="0.2">
      <c r="A111" s="426">
        <f t="shared" si="4"/>
        <v>102</v>
      </c>
      <c r="B111" s="1134"/>
      <c r="C111" s="1195"/>
      <c r="D111" s="1179"/>
      <c r="E111" s="1209" t="s">
        <v>121</v>
      </c>
      <c r="F111" s="1210"/>
      <c r="G111" s="56"/>
      <c r="H111" s="56"/>
      <c r="I111" s="56"/>
      <c r="J111" s="56"/>
      <c r="K111" s="57">
        <f t="shared" si="7"/>
        <v>0</v>
      </c>
      <c r="L111" s="52"/>
    </row>
    <row r="112" spans="1:12" ht="21.75" customHeight="1" x14ac:dyDescent="0.2">
      <c r="A112" s="426">
        <f t="shared" si="4"/>
        <v>103</v>
      </c>
      <c r="B112" s="1134"/>
      <c r="C112" s="1196"/>
      <c r="D112" s="1180"/>
      <c r="E112" s="1209" t="s">
        <v>122</v>
      </c>
      <c r="F112" s="1210"/>
      <c r="G112" s="56"/>
      <c r="H112" s="56"/>
      <c r="I112" s="56"/>
      <c r="J112" s="58"/>
      <c r="K112" s="57">
        <f t="shared" si="7"/>
        <v>0</v>
      </c>
      <c r="L112" s="52"/>
    </row>
    <row r="113" spans="1:13" ht="30" customHeight="1" x14ac:dyDescent="0.2">
      <c r="A113" s="426">
        <f t="shared" si="4"/>
        <v>104</v>
      </c>
      <c r="B113" s="1134"/>
      <c r="C113" s="1130" t="s">
        <v>123</v>
      </c>
      <c r="D113" s="1142"/>
      <c r="E113" s="1142"/>
      <c r="F113" s="1143"/>
      <c r="G113" s="55">
        <f>G114+G115-G116-G117</f>
        <v>0</v>
      </c>
      <c r="H113" s="55"/>
      <c r="I113" s="55">
        <f>I114+I115-I116-I117</f>
        <v>0</v>
      </c>
      <c r="J113" s="55">
        <f>J114+J115-J116-J117</f>
        <v>0</v>
      </c>
      <c r="K113" s="55">
        <f>K114+K115-K116-K117</f>
        <v>0</v>
      </c>
      <c r="L113" s="52"/>
    </row>
    <row r="114" spans="1:13" ht="20.25" customHeight="1" x14ac:dyDescent="0.2">
      <c r="A114" s="426">
        <f t="shared" si="4"/>
        <v>105</v>
      </c>
      <c r="B114" s="1134"/>
      <c r="C114" s="1178"/>
      <c r="D114" s="1207" t="s">
        <v>124</v>
      </c>
      <c r="E114" s="1208"/>
      <c r="F114" s="73" t="s">
        <v>125</v>
      </c>
      <c r="G114" s="56"/>
      <c r="H114" s="56"/>
      <c r="I114" s="56"/>
      <c r="J114" s="56"/>
      <c r="K114" s="57">
        <f t="shared" si="7"/>
        <v>0</v>
      </c>
      <c r="L114" s="52"/>
    </row>
    <row r="115" spans="1:13" ht="19.5" customHeight="1" x14ac:dyDescent="0.2">
      <c r="A115" s="426">
        <f t="shared" si="4"/>
        <v>106</v>
      </c>
      <c r="B115" s="1134"/>
      <c r="C115" s="1179"/>
      <c r="D115" s="1208"/>
      <c r="E115" s="1208"/>
      <c r="F115" s="74" t="s">
        <v>126</v>
      </c>
      <c r="G115" s="56"/>
      <c r="H115" s="56"/>
      <c r="I115" s="56"/>
      <c r="J115" s="56"/>
      <c r="K115" s="57">
        <f t="shared" si="7"/>
        <v>0</v>
      </c>
      <c r="L115" s="52"/>
    </row>
    <row r="116" spans="1:13" ht="18.75" customHeight="1" x14ac:dyDescent="0.2">
      <c r="A116" s="426">
        <f t="shared" si="4"/>
        <v>107</v>
      </c>
      <c r="B116" s="1134"/>
      <c r="C116" s="1179"/>
      <c r="D116" s="1189" t="s">
        <v>127</v>
      </c>
      <c r="E116" s="1140"/>
      <c r="F116" s="1141"/>
      <c r="G116" s="56"/>
      <c r="H116" s="56"/>
      <c r="I116" s="56"/>
      <c r="J116" s="56"/>
      <c r="K116" s="57">
        <f t="shared" si="7"/>
        <v>0</v>
      </c>
      <c r="L116" s="52"/>
    </row>
    <row r="117" spans="1:13" ht="22.5" customHeight="1" x14ac:dyDescent="0.2">
      <c r="A117" s="426">
        <f t="shared" si="4"/>
        <v>108</v>
      </c>
      <c r="B117" s="1134"/>
      <c r="C117" s="1180"/>
      <c r="D117" s="1189" t="s">
        <v>128</v>
      </c>
      <c r="E117" s="1140"/>
      <c r="F117" s="1141"/>
      <c r="G117" s="56"/>
      <c r="H117" s="56"/>
      <c r="I117" s="56"/>
      <c r="J117" s="58"/>
      <c r="K117" s="57">
        <f t="shared" si="7"/>
        <v>0</v>
      </c>
      <c r="L117" s="52"/>
    </row>
    <row r="118" spans="1:13" ht="30.75" customHeight="1" x14ac:dyDescent="0.2">
      <c r="A118" s="426">
        <f t="shared" si="4"/>
        <v>109</v>
      </c>
      <c r="B118" s="1134"/>
      <c r="C118" s="1130" t="s">
        <v>129</v>
      </c>
      <c r="D118" s="1142"/>
      <c r="E118" s="1142"/>
      <c r="F118" s="1143"/>
      <c r="G118" s="75">
        <f>G119-G120+G121-G122</f>
        <v>0</v>
      </c>
      <c r="H118" s="75"/>
      <c r="I118" s="75">
        <f>I119-I120+I121-I122</f>
        <v>0</v>
      </c>
      <c r="J118" s="75">
        <f>J119-J120+J121-J122</f>
        <v>0</v>
      </c>
      <c r="K118" s="75">
        <f>K119-K120+K121-K122</f>
        <v>0</v>
      </c>
      <c r="L118" s="52"/>
    </row>
    <row r="119" spans="1:13" ht="22.5" customHeight="1" x14ac:dyDescent="0.2">
      <c r="A119" s="426">
        <f t="shared" si="4"/>
        <v>110</v>
      </c>
      <c r="B119" s="1134"/>
      <c r="C119" s="1178"/>
      <c r="D119" s="1139" t="s">
        <v>130</v>
      </c>
      <c r="E119" s="1140"/>
      <c r="F119" s="1141"/>
      <c r="G119" s="56"/>
      <c r="H119" s="56"/>
      <c r="I119" s="56"/>
      <c r="J119" s="58"/>
      <c r="K119" s="57">
        <f t="shared" si="7"/>
        <v>0</v>
      </c>
      <c r="L119" s="52"/>
    </row>
    <row r="120" spans="1:13" ht="33.75" customHeight="1" x14ac:dyDescent="0.2">
      <c r="A120" s="426">
        <f t="shared" si="4"/>
        <v>111</v>
      </c>
      <c r="B120" s="1134"/>
      <c r="C120" s="1179"/>
      <c r="D120" s="1189" t="s">
        <v>131</v>
      </c>
      <c r="E120" s="1140"/>
      <c r="F120" s="1141"/>
      <c r="G120" s="56"/>
      <c r="H120" s="56"/>
      <c r="I120" s="56"/>
      <c r="J120" s="58"/>
      <c r="K120" s="57">
        <f t="shared" si="7"/>
        <v>0</v>
      </c>
      <c r="L120" s="52"/>
    </row>
    <row r="121" spans="1:13" ht="20.25" customHeight="1" x14ac:dyDescent="0.2">
      <c r="A121" s="426">
        <f t="shared" si="4"/>
        <v>112</v>
      </c>
      <c r="B121" s="1134"/>
      <c r="C121" s="1179"/>
      <c r="D121" s="1139" t="s">
        <v>132</v>
      </c>
      <c r="E121" s="1140"/>
      <c r="F121" s="1141"/>
      <c r="G121" s="56"/>
      <c r="H121" s="56"/>
      <c r="I121" s="56"/>
      <c r="J121" s="58"/>
      <c r="K121" s="57">
        <f t="shared" si="7"/>
        <v>0</v>
      </c>
      <c r="L121" s="52"/>
    </row>
    <row r="122" spans="1:13" ht="33" customHeight="1" x14ac:dyDescent="0.2">
      <c r="A122" s="426">
        <f t="shared" si="4"/>
        <v>113</v>
      </c>
      <c r="B122" s="1134"/>
      <c r="C122" s="1180"/>
      <c r="D122" s="1189" t="s">
        <v>133</v>
      </c>
      <c r="E122" s="1140"/>
      <c r="F122" s="1141"/>
      <c r="G122" s="56"/>
      <c r="H122" s="56"/>
      <c r="I122" s="56"/>
      <c r="J122" s="58"/>
      <c r="K122" s="57">
        <f t="shared" si="7"/>
        <v>0</v>
      </c>
      <c r="L122" s="52"/>
    </row>
    <row r="123" spans="1:13" s="61" customFormat="1" ht="20.25" customHeight="1" x14ac:dyDescent="0.2">
      <c r="A123" s="426">
        <f t="shared" si="4"/>
        <v>114</v>
      </c>
      <c r="B123" s="1134"/>
      <c r="C123" s="1130" t="s">
        <v>134</v>
      </c>
      <c r="D123" s="1142"/>
      <c r="E123" s="1142"/>
      <c r="F123" s="1143"/>
      <c r="G123" s="55">
        <f>G124+G132</f>
        <v>0</v>
      </c>
      <c r="H123" s="55"/>
      <c r="I123" s="55">
        <f>I124+I132</f>
        <v>0</v>
      </c>
      <c r="J123" s="55">
        <f>J124+J132</f>
        <v>0</v>
      </c>
      <c r="K123" s="55">
        <f>K124+K132</f>
        <v>0</v>
      </c>
      <c r="L123" s="64"/>
    </row>
    <row r="124" spans="1:13" ht="17.25" customHeight="1" x14ac:dyDescent="0.2">
      <c r="A124" s="426">
        <f t="shared" si="4"/>
        <v>115</v>
      </c>
      <c r="B124" s="1134"/>
      <c r="C124" s="1222"/>
      <c r="D124" s="1186" t="s">
        <v>135</v>
      </c>
      <c r="E124" s="1142"/>
      <c r="F124" s="1143"/>
      <c r="G124" s="60">
        <f>G125-G126-G127+G128+G129-G130+G131</f>
        <v>0</v>
      </c>
      <c r="H124" s="60"/>
      <c r="I124" s="60">
        <f>I125-I126-I127+I128+I129-I130+I131</f>
        <v>0</v>
      </c>
      <c r="J124" s="60">
        <f>J125-J126-J127+J128+J129-J130+J131</f>
        <v>0</v>
      </c>
      <c r="K124" s="60">
        <f>K125-K126-K127+K128+K129-K130+K131</f>
        <v>0</v>
      </c>
      <c r="L124" s="63"/>
      <c r="M124" s="76"/>
    </row>
    <row r="125" spans="1:13" ht="18" customHeight="1" x14ac:dyDescent="0.2">
      <c r="A125" s="426">
        <f t="shared" si="4"/>
        <v>116</v>
      </c>
      <c r="B125" s="1134"/>
      <c r="C125" s="1212"/>
      <c r="D125" s="1178"/>
      <c r="E125" s="1168" t="s">
        <v>136</v>
      </c>
      <c r="F125" s="1169"/>
      <c r="G125" s="56"/>
      <c r="H125" s="56"/>
      <c r="I125" s="56"/>
      <c r="J125" s="56"/>
      <c r="K125" s="57">
        <f t="shared" si="7"/>
        <v>0</v>
      </c>
      <c r="L125" s="52"/>
    </row>
    <row r="126" spans="1:13" ht="24.75" customHeight="1" x14ac:dyDescent="0.2">
      <c r="A126" s="426">
        <f t="shared" si="4"/>
        <v>117</v>
      </c>
      <c r="B126" s="1134"/>
      <c r="C126" s="1212"/>
      <c r="D126" s="1179"/>
      <c r="E126" s="1209" t="s">
        <v>137</v>
      </c>
      <c r="F126" s="1210"/>
      <c r="G126" s="56"/>
      <c r="H126" s="56"/>
      <c r="I126" s="56"/>
      <c r="J126" s="56"/>
      <c r="K126" s="57">
        <f t="shared" si="7"/>
        <v>0</v>
      </c>
    </row>
    <row r="127" spans="1:13" ht="27" customHeight="1" x14ac:dyDescent="0.2">
      <c r="A127" s="426">
        <f t="shared" si="4"/>
        <v>118</v>
      </c>
      <c r="B127" s="1134"/>
      <c r="C127" s="1212"/>
      <c r="D127" s="1179"/>
      <c r="E127" s="1209" t="s">
        <v>138</v>
      </c>
      <c r="F127" s="1210"/>
      <c r="G127" s="56"/>
      <c r="H127" s="56"/>
      <c r="I127" s="56"/>
      <c r="J127" s="58"/>
      <c r="K127" s="57">
        <f t="shared" si="7"/>
        <v>0</v>
      </c>
    </row>
    <row r="128" spans="1:13" ht="29.25" customHeight="1" x14ac:dyDescent="0.2">
      <c r="A128" s="426">
        <f t="shared" si="4"/>
        <v>119</v>
      </c>
      <c r="B128" s="1134"/>
      <c r="C128" s="1212"/>
      <c r="D128" s="1179"/>
      <c r="E128" s="1168" t="s">
        <v>139</v>
      </c>
      <c r="F128" s="1169"/>
      <c r="G128" s="56"/>
      <c r="H128" s="56"/>
      <c r="I128" s="56"/>
      <c r="J128" s="56"/>
      <c r="K128" s="57">
        <f t="shared" si="7"/>
        <v>0</v>
      </c>
    </row>
    <row r="129" spans="1:16384" ht="29.25" customHeight="1" x14ac:dyDescent="0.2">
      <c r="A129" s="426">
        <f t="shared" si="4"/>
        <v>120</v>
      </c>
      <c r="B129" s="1134"/>
      <c r="C129" s="1212"/>
      <c r="D129" s="1179"/>
      <c r="E129" s="1168" t="s">
        <v>140</v>
      </c>
      <c r="F129" s="1185"/>
      <c r="G129" s="56"/>
      <c r="H129" s="56"/>
      <c r="I129" s="56"/>
      <c r="J129" s="56"/>
      <c r="K129" s="57">
        <f t="shared" si="7"/>
        <v>0</v>
      </c>
    </row>
    <row r="130" spans="1:16384" ht="29.25" customHeight="1" x14ac:dyDescent="0.2">
      <c r="A130" s="426">
        <f t="shared" ref="A130:A193" si="8">A129+1</f>
        <v>121</v>
      </c>
      <c r="B130" s="1134"/>
      <c r="C130" s="1212"/>
      <c r="D130" s="1179"/>
      <c r="E130" s="1209" t="s">
        <v>141</v>
      </c>
      <c r="F130" s="1221"/>
      <c r="G130" s="56"/>
      <c r="H130" s="56"/>
      <c r="I130" s="56"/>
      <c r="J130" s="58"/>
      <c r="K130" s="57">
        <f t="shared" si="7"/>
        <v>0</v>
      </c>
    </row>
    <row r="131" spans="1:16384" ht="29.25" customHeight="1" x14ac:dyDescent="0.2">
      <c r="A131" s="426">
        <f t="shared" si="8"/>
        <v>122</v>
      </c>
      <c r="B131" s="1134"/>
      <c r="C131" s="1212"/>
      <c r="D131" s="1180"/>
      <c r="E131" s="1168" t="s">
        <v>142</v>
      </c>
      <c r="F131" s="1185"/>
      <c r="G131" s="56"/>
      <c r="H131" s="56"/>
      <c r="I131" s="56"/>
      <c r="J131" s="58"/>
      <c r="K131" s="57">
        <f t="shared" si="7"/>
        <v>0</v>
      </c>
    </row>
    <row r="132" spans="1:16384" ht="22.5" customHeight="1" x14ac:dyDescent="0.2">
      <c r="A132" s="426">
        <f t="shared" si="8"/>
        <v>123</v>
      </c>
      <c r="B132" s="1134"/>
      <c r="C132" s="1212"/>
      <c r="D132" s="1217" t="s">
        <v>143</v>
      </c>
      <c r="E132" s="1218"/>
      <c r="F132" s="1218"/>
      <c r="G132" s="60">
        <f>G133-G134-G135+G136+G137-G138+G139</f>
        <v>0</v>
      </c>
      <c r="H132" s="60"/>
      <c r="I132" s="60">
        <f>I133-I134-I135+I136+I137-I138+I139</f>
        <v>0</v>
      </c>
      <c r="J132" s="60">
        <f>J133-J134-J135+J136+J137-J138+J139</f>
        <v>0</v>
      </c>
      <c r="K132" s="60">
        <f>K133-K134-K135+K136+K137-K138+K139</f>
        <v>0</v>
      </c>
    </row>
    <row r="133" spans="1:16384" ht="19.5" customHeight="1" x14ac:dyDescent="0.2">
      <c r="A133" s="426">
        <f t="shared" si="8"/>
        <v>124</v>
      </c>
      <c r="B133" s="1134"/>
      <c r="C133" s="1212"/>
      <c r="D133" s="1178"/>
      <c r="E133" s="1168" t="s">
        <v>144</v>
      </c>
      <c r="F133" s="1169"/>
      <c r="G133" s="56"/>
      <c r="H133" s="56"/>
      <c r="I133" s="56"/>
      <c r="J133" s="56"/>
      <c r="K133" s="57">
        <f t="shared" si="7"/>
        <v>0</v>
      </c>
    </row>
    <row r="134" spans="1:16384" ht="23.25" customHeight="1" x14ac:dyDescent="0.2">
      <c r="A134" s="426">
        <f t="shared" si="8"/>
        <v>125</v>
      </c>
      <c r="B134" s="1134"/>
      <c r="C134" s="1212"/>
      <c r="D134" s="1179"/>
      <c r="E134" s="1209" t="s">
        <v>145</v>
      </c>
      <c r="F134" s="1210"/>
      <c r="G134" s="56"/>
      <c r="H134" s="56"/>
      <c r="I134" s="56"/>
      <c r="J134" s="56"/>
      <c r="K134" s="57">
        <f t="shared" si="7"/>
        <v>0</v>
      </c>
    </row>
    <row r="135" spans="1:16384" ht="22.5" customHeight="1" x14ac:dyDescent="0.2">
      <c r="A135" s="426">
        <f t="shared" si="8"/>
        <v>126</v>
      </c>
      <c r="B135" s="1134"/>
      <c r="C135" s="1212"/>
      <c r="D135" s="1179"/>
      <c r="E135" s="1189" t="s">
        <v>146</v>
      </c>
      <c r="F135" s="1198"/>
      <c r="G135" s="56"/>
      <c r="H135" s="56"/>
      <c r="I135" s="56"/>
      <c r="J135" s="58"/>
      <c r="K135" s="57">
        <f t="shared" si="7"/>
        <v>0</v>
      </c>
    </row>
    <row r="136" spans="1:16384" ht="25.5" customHeight="1" x14ac:dyDescent="0.2">
      <c r="A136" s="426">
        <f t="shared" si="8"/>
        <v>127</v>
      </c>
      <c r="B136" s="1134"/>
      <c r="C136" s="1212"/>
      <c r="D136" s="1179"/>
      <c r="E136" s="1219" t="s">
        <v>147</v>
      </c>
      <c r="F136" s="1220"/>
      <c r="G136" s="77"/>
      <c r="H136" s="77"/>
      <c r="I136" s="77"/>
      <c r="J136" s="77"/>
      <c r="K136" s="57">
        <f t="shared" si="7"/>
        <v>0</v>
      </c>
    </row>
    <row r="137" spans="1:16384" ht="24.75" customHeight="1" x14ac:dyDescent="0.2">
      <c r="A137" s="426">
        <f t="shared" si="8"/>
        <v>128</v>
      </c>
      <c r="B137" s="1134"/>
      <c r="C137" s="1212"/>
      <c r="D137" s="1179"/>
      <c r="E137" s="1168" t="s">
        <v>148</v>
      </c>
      <c r="F137" s="1185"/>
      <c r="G137" s="77"/>
      <c r="H137" s="77"/>
      <c r="I137" s="77"/>
      <c r="J137" s="77"/>
      <c r="K137" s="57">
        <f t="shared" si="7"/>
        <v>0</v>
      </c>
    </row>
    <row r="138" spans="1:16384" ht="32.25" customHeight="1" x14ac:dyDescent="0.2">
      <c r="A138" s="426">
        <f t="shared" si="8"/>
        <v>129</v>
      </c>
      <c r="B138" s="1134"/>
      <c r="C138" s="1212"/>
      <c r="D138" s="1179"/>
      <c r="E138" s="1209" t="s">
        <v>149</v>
      </c>
      <c r="F138" s="1221"/>
      <c r="G138" s="77"/>
      <c r="H138" s="77"/>
      <c r="I138" s="77"/>
      <c r="J138" s="78"/>
      <c r="K138" s="57">
        <f t="shared" si="7"/>
        <v>0</v>
      </c>
    </row>
    <row r="139" spans="1:16384" ht="32.25" customHeight="1" x14ac:dyDescent="0.2">
      <c r="A139" s="426">
        <f t="shared" si="8"/>
        <v>130</v>
      </c>
      <c r="B139" s="1134"/>
      <c r="C139" s="1213"/>
      <c r="D139" s="1180"/>
      <c r="E139" s="1168" t="s">
        <v>150</v>
      </c>
      <c r="F139" s="1185"/>
      <c r="G139" s="77"/>
      <c r="H139" s="77"/>
      <c r="I139" s="77"/>
      <c r="J139" s="78"/>
      <c r="K139" s="57">
        <f t="shared" si="7"/>
        <v>0</v>
      </c>
    </row>
    <row r="140" spans="1:16384" s="68" customFormat="1" ht="21.75" customHeight="1" x14ac:dyDescent="0.2">
      <c r="A140" s="426">
        <f t="shared" si="8"/>
        <v>131</v>
      </c>
      <c r="B140" s="1134"/>
      <c r="C140" s="1202" t="s">
        <v>151</v>
      </c>
      <c r="D140" s="1140"/>
      <c r="E140" s="1140"/>
      <c r="F140" s="1141"/>
      <c r="G140" s="55">
        <f>SUM(G141:G143)</f>
        <v>0</v>
      </c>
      <c r="H140" s="55"/>
      <c r="I140" s="55">
        <f>SUM(I141:I143)</f>
        <v>0</v>
      </c>
      <c r="J140" s="55">
        <f>SUM(J141:J143)</f>
        <v>0</v>
      </c>
      <c r="K140" s="55">
        <f>SUM(K141:K143)</f>
        <v>0</v>
      </c>
      <c r="L140" s="65"/>
      <c r="M140" s="69"/>
      <c r="N140" s="69"/>
      <c r="O140" s="66"/>
      <c r="P140" s="66"/>
      <c r="Q140" s="66"/>
      <c r="R140" s="67"/>
      <c r="T140" s="65"/>
      <c r="U140" s="69"/>
      <c r="V140" s="69"/>
      <c r="W140" s="66"/>
      <c r="X140" s="66"/>
      <c r="Y140" s="66"/>
      <c r="Z140" s="67"/>
      <c r="AB140" s="65"/>
      <c r="AC140" s="69"/>
      <c r="AD140" s="69"/>
      <c r="AE140" s="66"/>
      <c r="AF140" s="66"/>
      <c r="AG140" s="66"/>
      <c r="AH140" s="67"/>
      <c r="AJ140" s="65"/>
      <c r="AK140" s="69"/>
      <c r="AL140" s="69"/>
      <c r="AM140" s="66"/>
      <c r="AN140" s="66"/>
      <c r="AO140" s="66"/>
      <c r="AP140" s="67"/>
      <c r="AR140" s="65"/>
      <c r="AS140" s="69"/>
      <c r="AT140" s="69"/>
      <c r="AU140" s="66"/>
      <c r="AV140" s="66"/>
      <c r="AW140" s="66"/>
      <c r="AX140" s="67"/>
      <c r="AZ140" s="65"/>
      <c r="BA140" s="69"/>
      <c r="BB140" s="69"/>
      <c r="BC140" s="66"/>
      <c r="BD140" s="66"/>
      <c r="BE140" s="66"/>
      <c r="BF140" s="67"/>
      <c r="BH140" s="65"/>
      <c r="BI140" s="69"/>
      <c r="BJ140" s="69"/>
      <c r="BK140" s="66"/>
      <c r="BL140" s="66"/>
      <c r="BM140" s="66"/>
      <c r="BN140" s="67"/>
      <c r="BP140" s="65"/>
      <c r="BQ140" s="69"/>
      <c r="BR140" s="69"/>
      <c r="BS140" s="66"/>
      <c r="BT140" s="66"/>
      <c r="BU140" s="66"/>
      <c r="BV140" s="67"/>
      <c r="BX140" s="65"/>
      <c r="BY140" s="69"/>
      <c r="BZ140" s="69"/>
      <c r="CA140" s="66"/>
      <c r="CB140" s="66"/>
      <c r="CC140" s="66"/>
      <c r="CD140" s="67"/>
      <c r="CF140" s="65"/>
      <c r="CG140" s="69"/>
      <c r="CH140" s="69"/>
      <c r="CI140" s="66"/>
      <c r="CJ140" s="66"/>
      <c r="CK140" s="66"/>
      <c r="CL140" s="67"/>
      <c r="CN140" s="65"/>
      <c r="CO140" s="69"/>
      <c r="CP140" s="69"/>
      <c r="CQ140" s="66"/>
      <c r="CR140" s="66"/>
      <c r="CS140" s="66"/>
      <c r="CT140" s="67"/>
      <c r="CV140" s="65"/>
      <c r="CW140" s="69"/>
      <c r="CX140" s="69"/>
      <c r="CY140" s="66"/>
      <c r="CZ140" s="66"/>
      <c r="DA140" s="66"/>
      <c r="DB140" s="67"/>
      <c r="DD140" s="65"/>
      <c r="DE140" s="69"/>
      <c r="DF140" s="69"/>
      <c r="DG140" s="66"/>
      <c r="DH140" s="66"/>
      <c r="DI140" s="66"/>
      <c r="DJ140" s="67"/>
      <c r="DL140" s="65"/>
      <c r="DM140" s="69"/>
      <c r="DN140" s="69"/>
      <c r="DO140" s="66"/>
      <c r="DP140" s="66"/>
      <c r="DQ140" s="66"/>
      <c r="DR140" s="67"/>
      <c r="DT140" s="65"/>
      <c r="DU140" s="69"/>
      <c r="DV140" s="69"/>
      <c r="DW140" s="66"/>
      <c r="DX140" s="66"/>
      <c r="DY140" s="66"/>
      <c r="DZ140" s="67"/>
      <c r="EB140" s="65"/>
      <c r="EC140" s="69"/>
      <c r="ED140" s="69"/>
      <c r="EE140" s="66"/>
      <c r="EF140" s="66"/>
      <c r="EG140" s="66"/>
      <c r="EH140" s="67"/>
      <c r="EJ140" s="65"/>
      <c r="EK140" s="69"/>
      <c r="EL140" s="69"/>
      <c r="EM140" s="66"/>
      <c r="EN140" s="66"/>
      <c r="EO140" s="66"/>
      <c r="EP140" s="67"/>
      <c r="ER140" s="65"/>
      <c r="ES140" s="69"/>
      <c r="ET140" s="69"/>
      <c r="EU140" s="66"/>
      <c r="EV140" s="66"/>
      <c r="EW140" s="66"/>
      <c r="EX140" s="67"/>
      <c r="EZ140" s="65"/>
      <c r="FA140" s="69"/>
      <c r="FB140" s="69"/>
      <c r="FC140" s="66"/>
      <c r="FD140" s="66"/>
      <c r="FE140" s="66"/>
      <c r="FF140" s="67"/>
      <c r="FH140" s="65"/>
      <c r="FI140" s="69"/>
      <c r="FJ140" s="69"/>
      <c r="FK140" s="66"/>
      <c r="FL140" s="66"/>
      <c r="FM140" s="66"/>
      <c r="FN140" s="67"/>
      <c r="FP140" s="65"/>
      <c r="FQ140" s="69"/>
      <c r="FR140" s="69"/>
      <c r="FS140" s="66"/>
      <c r="FT140" s="66"/>
      <c r="FU140" s="66"/>
      <c r="FV140" s="67"/>
      <c r="FX140" s="65"/>
      <c r="FY140" s="69"/>
      <c r="FZ140" s="69"/>
      <c r="GA140" s="66"/>
      <c r="GB140" s="66"/>
      <c r="GC140" s="66"/>
      <c r="GD140" s="67"/>
      <c r="GF140" s="65"/>
      <c r="GG140" s="69"/>
      <c r="GH140" s="69"/>
      <c r="GI140" s="66"/>
      <c r="GJ140" s="66"/>
      <c r="GK140" s="66"/>
      <c r="GL140" s="67"/>
      <c r="GN140" s="65"/>
      <c r="GO140" s="69"/>
      <c r="GP140" s="69"/>
      <c r="GQ140" s="66"/>
      <c r="GR140" s="66"/>
      <c r="GS140" s="66"/>
      <c r="GT140" s="67"/>
      <c r="GV140" s="65"/>
      <c r="GW140" s="69"/>
      <c r="GX140" s="69"/>
      <c r="GY140" s="66"/>
      <c r="GZ140" s="66"/>
      <c r="HA140" s="66"/>
      <c r="HB140" s="67"/>
      <c r="HD140" s="65"/>
      <c r="HE140" s="69"/>
      <c r="HF140" s="69"/>
      <c r="HG140" s="66"/>
      <c r="HH140" s="66"/>
      <c r="HI140" s="66"/>
      <c r="HJ140" s="67"/>
      <c r="HL140" s="65"/>
      <c r="HM140" s="69"/>
      <c r="HN140" s="69"/>
      <c r="HO140" s="66"/>
      <c r="HP140" s="66"/>
      <c r="HQ140" s="66"/>
      <c r="HR140" s="67"/>
      <c r="HT140" s="65"/>
      <c r="HU140" s="69"/>
      <c r="HV140" s="69"/>
      <c r="HW140" s="66"/>
      <c r="HX140" s="66"/>
      <c r="HY140" s="66"/>
      <c r="HZ140" s="67"/>
      <c r="IB140" s="65"/>
      <c r="IC140" s="69"/>
      <c r="ID140" s="69"/>
      <c r="IE140" s="66"/>
      <c r="IF140" s="66"/>
      <c r="IG140" s="66"/>
      <c r="IH140" s="67"/>
      <c r="IJ140" s="65"/>
      <c r="IK140" s="69"/>
      <c r="IL140" s="69"/>
      <c r="IM140" s="66"/>
      <c r="IN140" s="66"/>
      <c r="IO140" s="66"/>
      <c r="IP140" s="67"/>
      <c r="IR140" s="65"/>
      <c r="IS140" s="69"/>
      <c r="IT140" s="69"/>
      <c r="IU140" s="66"/>
      <c r="IV140" s="66"/>
      <c r="IW140" s="66"/>
      <c r="IX140" s="67"/>
      <c r="IZ140" s="65"/>
      <c r="JA140" s="69"/>
      <c r="JB140" s="69"/>
      <c r="JC140" s="66"/>
      <c r="JD140" s="66"/>
      <c r="JE140" s="66"/>
      <c r="JF140" s="67"/>
      <c r="JH140" s="65"/>
      <c r="JI140" s="69"/>
      <c r="JJ140" s="69"/>
      <c r="JK140" s="66"/>
      <c r="JL140" s="66"/>
      <c r="JM140" s="66"/>
      <c r="JN140" s="67"/>
      <c r="JP140" s="65"/>
      <c r="JQ140" s="69"/>
      <c r="JR140" s="69"/>
      <c r="JS140" s="66"/>
      <c r="JT140" s="66"/>
      <c r="JU140" s="66"/>
      <c r="JV140" s="67"/>
      <c r="JX140" s="65"/>
      <c r="JY140" s="69"/>
      <c r="JZ140" s="69"/>
      <c r="KA140" s="66"/>
      <c r="KB140" s="66"/>
      <c r="KC140" s="66"/>
      <c r="KD140" s="67"/>
      <c r="KF140" s="65"/>
      <c r="KG140" s="69"/>
      <c r="KH140" s="69"/>
      <c r="KI140" s="66"/>
      <c r="KJ140" s="66"/>
      <c r="KK140" s="66"/>
      <c r="KL140" s="67"/>
      <c r="KN140" s="65"/>
      <c r="KO140" s="69"/>
      <c r="KP140" s="69"/>
      <c r="KQ140" s="66"/>
      <c r="KR140" s="66"/>
      <c r="KS140" s="66"/>
      <c r="KT140" s="67"/>
      <c r="KV140" s="65"/>
      <c r="KW140" s="69"/>
      <c r="KX140" s="69"/>
      <c r="KY140" s="66"/>
      <c r="KZ140" s="66"/>
      <c r="LA140" s="66"/>
      <c r="LB140" s="67"/>
      <c r="LD140" s="65"/>
      <c r="LE140" s="69"/>
      <c r="LF140" s="69"/>
      <c r="LG140" s="66"/>
      <c r="LH140" s="66"/>
      <c r="LI140" s="66"/>
      <c r="LJ140" s="67"/>
      <c r="LL140" s="65"/>
      <c r="LM140" s="69"/>
      <c r="LN140" s="69"/>
      <c r="LO140" s="66"/>
      <c r="LP140" s="66"/>
      <c r="LQ140" s="66"/>
      <c r="LR140" s="67"/>
      <c r="LT140" s="65"/>
      <c r="LU140" s="69"/>
      <c r="LV140" s="69"/>
      <c r="LW140" s="66"/>
      <c r="LX140" s="66"/>
      <c r="LY140" s="66"/>
      <c r="LZ140" s="67"/>
      <c r="MB140" s="65"/>
      <c r="MC140" s="69"/>
      <c r="MD140" s="69"/>
      <c r="ME140" s="66"/>
      <c r="MF140" s="66"/>
      <c r="MG140" s="66"/>
      <c r="MH140" s="67"/>
      <c r="MJ140" s="65"/>
      <c r="MK140" s="69"/>
      <c r="ML140" s="69"/>
      <c r="MM140" s="66"/>
      <c r="MN140" s="66"/>
      <c r="MO140" s="66"/>
      <c r="MP140" s="67"/>
      <c r="MR140" s="65"/>
      <c r="MS140" s="69"/>
      <c r="MT140" s="69"/>
      <c r="MU140" s="66"/>
      <c r="MV140" s="66"/>
      <c r="MW140" s="66"/>
      <c r="MX140" s="67"/>
      <c r="MZ140" s="65"/>
      <c r="NA140" s="69"/>
      <c r="NB140" s="69"/>
      <c r="NC140" s="66"/>
      <c r="ND140" s="66"/>
      <c r="NE140" s="66"/>
      <c r="NF140" s="67"/>
      <c r="NH140" s="65"/>
      <c r="NI140" s="69"/>
      <c r="NJ140" s="69"/>
      <c r="NK140" s="66"/>
      <c r="NL140" s="66"/>
      <c r="NM140" s="66"/>
      <c r="NN140" s="67"/>
      <c r="NP140" s="65"/>
      <c r="NQ140" s="69"/>
      <c r="NR140" s="69"/>
      <c r="NS140" s="66"/>
      <c r="NT140" s="66"/>
      <c r="NU140" s="66"/>
      <c r="NV140" s="67"/>
      <c r="NX140" s="65"/>
      <c r="NY140" s="69"/>
      <c r="NZ140" s="69"/>
      <c r="OA140" s="66"/>
      <c r="OB140" s="66"/>
      <c r="OC140" s="66"/>
      <c r="OD140" s="67"/>
      <c r="OF140" s="65"/>
      <c r="OG140" s="69"/>
      <c r="OH140" s="69"/>
      <c r="OI140" s="66"/>
      <c r="OJ140" s="66"/>
      <c r="OK140" s="66"/>
      <c r="OL140" s="67"/>
      <c r="ON140" s="65"/>
      <c r="OO140" s="69"/>
      <c r="OP140" s="69"/>
      <c r="OQ140" s="66"/>
      <c r="OR140" s="66"/>
      <c r="OS140" s="66"/>
      <c r="OT140" s="67"/>
      <c r="OV140" s="65"/>
      <c r="OW140" s="69"/>
      <c r="OX140" s="69"/>
      <c r="OY140" s="66"/>
      <c r="OZ140" s="66"/>
      <c r="PA140" s="66"/>
      <c r="PB140" s="67"/>
      <c r="PD140" s="65"/>
      <c r="PE140" s="69"/>
      <c r="PF140" s="69"/>
      <c r="PG140" s="66"/>
      <c r="PH140" s="66"/>
      <c r="PI140" s="66"/>
      <c r="PJ140" s="67"/>
      <c r="PL140" s="65"/>
      <c r="PM140" s="69"/>
      <c r="PN140" s="69"/>
      <c r="PO140" s="66"/>
      <c r="PP140" s="66"/>
      <c r="PQ140" s="66"/>
      <c r="PR140" s="67"/>
      <c r="PT140" s="65"/>
      <c r="PU140" s="69"/>
      <c r="PV140" s="69"/>
      <c r="PW140" s="66"/>
      <c r="PX140" s="66"/>
      <c r="PY140" s="66"/>
      <c r="PZ140" s="67"/>
      <c r="QB140" s="65"/>
      <c r="QC140" s="69"/>
      <c r="QD140" s="69"/>
      <c r="QE140" s="66"/>
      <c r="QF140" s="66"/>
      <c r="QG140" s="66"/>
      <c r="QH140" s="67"/>
      <c r="QJ140" s="65"/>
      <c r="QK140" s="69"/>
      <c r="QL140" s="69"/>
      <c r="QM140" s="66"/>
      <c r="QN140" s="66"/>
      <c r="QO140" s="66"/>
      <c r="QP140" s="67"/>
      <c r="QR140" s="65"/>
      <c r="QS140" s="69"/>
      <c r="QT140" s="69"/>
      <c r="QU140" s="66"/>
      <c r="QV140" s="66"/>
      <c r="QW140" s="66"/>
      <c r="QX140" s="67"/>
      <c r="QZ140" s="65"/>
      <c r="RA140" s="69"/>
      <c r="RB140" s="69"/>
      <c r="RC140" s="66"/>
      <c r="RD140" s="66"/>
      <c r="RE140" s="66"/>
      <c r="RF140" s="67"/>
      <c r="RH140" s="65"/>
      <c r="RI140" s="69"/>
      <c r="RJ140" s="69"/>
      <c r="RK140" s="66"/>
      <c r="RL140" s="66"/>
      <c r="RM140" s="66"/>
      <c r="RN140" s="67"/>
      <c r="RP140" s="65"/>
      <c r="RQ140" s="69"/>
      <c r="RR140" s="69"/>
      <c r="RS140" s="66"/>
      <c r="RT140" s="66"/>
      <c r="RU140" s="66"/>
      <c r="RV140" s="67"/>
      <c r="RX140" s="65"/>
      <c r="RY140" s="69"/>
      <c r="RZ140" s="69"/>
      <c r="SA140" s="66"/>
      <c r="SB140" s="66"/>
      <c r="SC140" s="66"/>
      <c r="SD140" s="67"/>
      <c r="SF140" s="65"/>
      <c r="SG140" s="69"/>
      <c r="SH140" s="69"/>
      <c r="SI140" s="66"/>
      <c r="SJ140" s="66"/>
      <c r="SK140" s="66"/>
      <c r="SL140" s="67"/>
      <c r="SN140" s="65"/>
      <c r="SO140" s="69"/>
      <c r="SP140" s="69"/>
      <c r="SQ140" s="66"/>
      <c r="SR140" s="66"/>
      <c r="SS140" s="66"/>
      <c r="ST140" s="67"/>
      <c r="SV140" s="65"/>
      <c r="SW140" s="69"/>
      <c r="SX140" s="69"/>
      <c r="SY140" s="66"/>
      <c r="SZ140" s="66"/>
      <c r="TA140" s="66"/>
      <c r="TB140" s="67"/>
      <c r="TD140" s="65"/>
      <c r="TE140" s="69"/>
      <c r="TF140" s="69"/>
      <c r="TG140" s="66"/>
      <c r="TH140" s="66"/>
      <c r="TI140" s="66"/>
      <c r="TJ140" s="67"/>
      <c r="TL140" s="65"/>
      <c r="TM140" s="69"/>
      <c r="TN140" s="69"/>
      <c r="TO140" s="66"/>
      <c r="TP140" s="66"/>
      <c r="TQ140" s="66"/>
      <c r="TR140" s="67"/>
      <c r="TT140" s="65"/>
      <c r="TU140" s="69"/>
      <c r="TV140" s="69"/>
      <c r="TW140" s="66"/>
      <c r="TX140" s="66"/>
      <c r="TY140" s="66"/>
      <c r="TZ140" s="67"/>
      <c r="UB140" s="65"/>
      <c r="UC140" s="69"/>
      <c r="UD140" s="69"/>
      <c r="UE140" s="66"/>
      <c r="UF140" s="66"/>
      <c r="UG140" s="66"/>
      <c r="UH140" s="67"/>
      <c r="UJ140" s="65"/>
      <c r="UK140" s="69"/>
      <c r="UL140" s="69"/>
      <c r="UM140" s="66"/>
      <c r="UN140" s="66"/>
      <c r="UO140" s="66"/>
      <c r="UP140" s="67"/>
      <c r="UR140" s="65"/>
      <c r="US140" s="69"/>
      <c r="UT140" s="69"/>
      <c r="UU140" s="66"/>
      <c r="UV140" s="66"/>
      <c r="UW140" s="66"/>
      <c r="UX140" s="67"/>
      <c r="UZ140" s="65"/>
      <c r="VA140" s="69"/>
      <c r="VB140" s="69"/>
      <c r="VC140" s="66"/>
      <c r="VD140" s="66"/>
      <c r="VE140" s="66"/>
      <c r="VF140" s="67"/>
      <c r="VH140" s="65"/>
      <c r="VI140" s="69"/>
      <c r="VJ140" s="69"/>
      <c r="VK140" s="66"/>
      <c r="VL140" s="66"/>
      <c r="VM140" s="66"/>
      <c r="VN140" s="67"/>
      <c r="VP140" s="65"/>
      <c r="VQ140" s="69"/>
      <c r="VR140" s="69"/>
      <c r="VS140" s="66"/>
      <c r="VT140" s="66"/>
      <c r="VU140" s="66"/>
      <c r="VV140" s="67"/>
      <c r="VX140" s="65"/>
      <c r="VY140" s="69"/>
      <c r="VZ140" s="69"/>
      <c r="WA140" s="66"/>
      <c r="WB140" s="66"/>
      <c r="WC140" s="66"/>
      <c r="WD140" s="67"/>
      <c r="WF140" s="65"/>
      <c r="WG140" s="69"/>
      <c r="WH140" s="69"/>
      <c r="WI140" s="66"/>
      <c r="WJ140" s="66"/>
      <c r="WK140" s="66"/>
      <c r="WL140" s="67"/>
      <c r="WN140" s="65"/>
      <c r="WO140" s="69"/>
      <c r="WP140" s="69"/>
      <c r="WQ140" s="66"/>
      <c r="WR140" s="66"/>
      <c r="WS140" s="66"/>
      <c r="WT140" s="67"/>
      <c r="WV140" s="65"/>
      <c r="WW140" s="69"/>
      <c r="WX140" s="69"/>
      <c r="WY140" s="66"/>
      <c r="WZ140" s="66"/>
      <c r="XA140" s="66"/>
      <c r="XB140" s="67"/>
      <c r="XD140" s="65"/>
      <c r="XE140" s="69"/>
      <c r="XF140" s="69"/>
      <c r="XG140" s="66"/>
      <c r="XH140" s="66"/>
      <c r="XI140" s="66"/>
      <c r="XJ140" s="67"/>
      <c r="XL140" s="65"/>
      <c r="XM140" s="69"/>
      <c r="XN140" s="69"/>
      <c r="XO140" s="66"/>
      <c r="XP140" s="66"/>
      <c r="XQ140" s="66"/>
      <c r="XR140" s="67"/>
      <c r="XT140" s="65"/>
      <c r="XU140" s="69"/>
      <c r="XV140" s="69"/>
      <c r="XW140" s="66"/>
      <c r="XX140" s="66"/>
      <c r="XY140" s="66"/>
      <c r="XZ140" s="67"/>
      <c r="YB140" s="65"/>
      <c r="YC140" s="69"/>
      <c r="YD140" s="69"/>
      <c r="YE140" s="66"/>
      <c r="YF140" s="66"/>
      <c r="YG140" s="66"/>
      <c r="YH140" s="67"/>
      <c r="YJ140" s="65"/>
      <c r="YK140" s="69"/>
      <c r="YL140" s="69"/>
      <c r="YM140" s="66"/>
      <c r="YN140" s="66"/>
      <c r="YO140" s="66"/>
      <c r="YP140" s="67"/>
      <c r="YR140" s="65"/>
      <c r="YS140" s="69"/>
      <c r="YT140" s="69"/>
      <c r="YU140" s="66"/>
      <c r="YV140" s="66"/>
      <c r="YW140" s="66"/>
      <c r="YX140" s="67"/>
      <c r="YZ140" s="65"/>
      <c r="ZA140" s="69"/>
      <c r="ZB140" s="69"/>
      <c r="ZC140" s="66"/>
      <c r="ZD140" s="66"/>
      <c r="ZE140" s="66"/>
      <c r="ZF140" s="67"/>
      <c r="ZH140" s="65"/>
      <c r="ZI140" s="69"/>
      <c r="ZJ140" s="69"/>
      <c r="ZK140" s="66"/>
      <c r="ZL140" s="66"/>
      <c r="ZM140" s="66"/>
      <c r="ZN140" s="67"/>
      <c r="ZP140" s="65"/>
      <c r="ZQ140" s="69"/>
      <c r="ZR140" s="69"/>
      <c r="ZS140" s="66"/>
      <c r="ZT140" s="66"/>
      <c r="ZU140" s="66"/>
      <c r="ZV140" s="67"/>
      <c r="ZX140" s="65"/>
      <c r="ZY140" s="69"/>
      <c r="ZZ140" s="69"/>
      <c r="AAA140" s="66"/>
      <c r="AAB140" s="66"/>
      <c r="AAC140" s="66"/>
      <c r="AAD140" s="67"/>
      <c r="AAF140" s="65"/>
      <c r="AAG140" s="69"/>
      <c r="AAH140" s="69"/>
      <c r="AAI140" s="66"/>
      <c r="AAJ140" s="66"/>
      <c r="AAK140" s="66"/>
      <c r="AAL140" s="67"/>
      <c r="AAN140" s="65"/>
      <c r="AAO140" s="69"/>
      <c r="AAP140" s="69"/>
      <c r="AAQ140" s="66"/>
      <c r="AAR140" s="66"/>
      <c r="AAS140" s="66"/>
      <c r="AAT140" s="67"/>
      <c r="AAV140" s="65"/>
      <c r="AAW140" s="69"/>
      <c r="AAX140" s="69"/>
      <c r="AAY140" s="66"/>
      <c r="AAZ140" s="66"/>
      <c r="ABA140" s="66"/>
      <c r="ABB140" s="67"/>
      <c r="ABD140" s="65"/>
      <c r="ABE140" s="69"/>
      <c r="ABF140" s="69"/>
      <c r="ABG140" s="66"/>
      <c r="ABH140" s="66"/>
      <c r="ABI140" s="66"/>
      <c r="ABJ140" s="67"/>
      <c r="ABL140" s="65"/>
      <c r="ABM140" s="69"/>
      <c r="ABN140" s="69"/>
      <c r="ABO140" s="66"/>
      <c r="ABP140" s="66"/>
      <c r="ABQ140" s="66"/>
      <c r="ABR140" s="67"/>
      <c r="ABT140" s="65"/>
      <c r="ABU140" s="69"/>
      <c r="ABV140" s="69"/>
      <c r="ABW140" s="66"/>
      <c r="ABX140" s="66"/>
      <c r="ABY140" s="66"/>
      <c r="ABZ140" s="67"/>
      <c r="ACB140" s="65"/>
      <c r="ACC140" s="69"/>
      <c r="ACD140" s="69"/>
      <c r="ACE140" s="66"/>
      <c r="ACF140" s="66"/>
      <c r="ACG140" s="66"/>
      <c r="ACH140" s="67"/>
      <c r="ACJ140" s="65"/>
      <c r="ACK140" s="69"/>
      <c r="ACL140" s="69"/>
      <c r="ACM140" s="66"/>
      <c r="ACN140" s="66"/>
      <c r="ACO140" s="66"/>
      <c r="ACP140" s="67"/>
      <c r="ACR140" s="65"/>
      <c r="ACS140" s="69"/>
      <c r="ACT140" s="69"/>
      <c r="ACU140" s="66"/>
      <c r="ACV140" s="66"/>
      <c r="ACW140" s="66"/>
      <c r="ACX140" s="67"/>
      <c r="ACZ140" s="65"/>
      <c r="ADA140" s="69"/>
      <c r="ADB140" s="69"/>
      <c r="ADC140" s="66"/>
      <c r="ADD140" s="66"/>
      <c r="ADE140" s="66"/>
      <c r="ADF140" s="67"/>
      <c r="ADH140" s="65"/>
      <c r="ADI140" s="69"/>
      <c r="ADJ140" s="69"/>
      <c r="ADK140" s="66"/>
      <c r="ADL140" s="66"/>
      <c r="ADM140" s="66"/>
      <c r="ADN140" s="67"/>
      <c r="ADP140" s="65"/>
      <c r="ADQ140" s="69"/>
      <c r="ADR140" s="69"/>
      <c r="ADS140" s="66"/>
      <c r="ADT140" s="66"/>
      <c r="ADU140" s="66"/>
      <c r="ADV140" s="67"/>
      <c r="ADX140" s="65"/>
      <c r="ADY140" s="69"/>
      <c r="ADZ140" s="69"/>
      <c r="AEA140" s="66"/>
      <c r="AEB140" s="66"/>
      <c r="AEC140" s="66"/>
      <c r="AED140" s="67"/>
      <c r="AEF140" s="65"/>
      <c r="AEG140" s="69"/>
      <c r="AEH140" s="69"/>
      <c r="AEI140" s="66"/>
      <c r="AEJ140" s="66"/>
      <c r="AEK140" s="66"/>
      <c r="AEL140" s="67"/>
      <c r="AEN140" s="65"/>
      <c r="AEO140" s="69"/>
      <c r="AEP140" s="69"/>
      <c r="AEQ140" s="66"/>
      <c r="AER140" s="66"/>
      <c r="AES140" s="66"/>
      <c r="AET140" s="67"/>
      <c r="AEV140" s="65"/>
      <c r="AEW140" s="69"/>
      <c r="AEX140" s="69"/>
      <c r="AEY140" s="66"/>
      <c r="AEZ140" s="66"/>
      <c r="AFA140" s="66"/>
      <c r="AFB140" s="67"/>
      <c r="AFD140" s="65"/>
      <c r="AFE140" s="69"/>
      <c r="AFF140" s="69"/>
      <c r="AFG140" s="66"/>
      <c r="AFH140" s="66"/>
      <c r="AFI140" s="66"/>
      <c r="AFJ140" s="67"/>
      <c r="AFL140" s="65"/>
      <c r="AFM140" s="69"/>
      <c r="AFN140" s="69"/>
      <c r="AFO140" s="66"/>
      <c r="AFP140" s="66"/>
      <c r="AFQ140" s="66"/>
      <c r="AFR140" s="67"/>
      <c r="AFT140" s="65"/>
      <c r="AFU140" s="69"/>
      <c r="AFV140" s="69"/>
      <c r="AFW140" s="66"/>
      <c r="AFX140" s="66"/>
      <c r="AFY140" s="66"/>
      <c r="AFZ140" s="67"/>
      <c r="AGB140" s="65"/>
      <c r="AGC140" s="69"/>
      <c r="AGD140" s="69"/>
      <c r="AGE140" s="66"/>
      <c r="AGF140" s="66"/>
      <c r="AGG140" s="66"/>
      <c r="AGH140" s="67"/>
      <c r="AGJ140" s="65"/>
      <c r="AGK140" s="69"/>
      <c r="AGL140" s="69"/>
      <c r="AGM140" s="66"/>
      <c r="AGN140" s="66"/>
      <c r="AGO140" s="66"/>
      <c r="AGP140" s="67"/>
      <c r="AGR140" s="65"/>
      <c r="AGS140" s="69"/>
      <c r="AGT140" s="69"/>
      <c r="AGU140" s="66"/>
      <c r="AGV140" s="66"/>
      <c r="AGW140" s="66"/>
      <c r="AGX140" s="67"/>
      <c r="AGZ140" s="65"/>
      <c r="AHA140" s="69"/>
      <c r="AHB140" s="69"/>
      <c r="AHC140" s="66"/>
      <c r="AHD140" s="66"/>
      <c r="AHE140" s="66"/>
      <c r="AHF140" s="67"/>
      <c r="AHH140" s="65"/>
      <c r="AHI140" s="69"/>
      <c r="AHJ140" s="69"/>
      <c r="AHK140" s="66"/>
      <c r="AHL140" s="66"/>
      <c r="AHM140" s="66"/>
      <c r="AHN140" s="67"/>
      <c r="AHP140" s="65"/>
      <c r="AHQ140" s="69"/>
      <c r="AHR140" s="69"/>
      <c r="AHS140" s="66"/>
      <c r="AHT140" s="66"/>
      <c r="AHU140" s="66"/>
      <c r="AHV140" s="67"/>
      <c r="AHX140" s="65"/>
      <c r="AHY140" s="69"/>
      <c r="AHZ140" s="69"/>
      <c r="AIA140" s="66"/>
      <c r="AIB140" s="66"/>
      <c r="AIC140" s="66"/>
      <c r="AID140" s="67"/>
      <c r="AIF140" s="65"/>
      <c r="AIG140" s="69"/>
      <c r="AIH140" s="69"/>
      <c r="AII140" s="66"/>
      <c r="AIJ140" s="66"/>
      <c r="AIK140" s="66"/>
      <c r="AIL140" s="67"/>
      <c r="AIN140" s="65"/>
      <c r="AIO140" s="69"/>
      <c r="AIP140" s="69"/>
      <c r="AIQ140" s="66"/>
      <c r="AIR140" s="66"/>
      <c r="AIS140" s="66"/>
      <c r="AIT140" s="67"/>
      <c r="AIV140" s="65"/>
      <c r="AIW140" s="69"/>
      <c r="AIX140" s="69"/>
      <c r="AIY140" s="66"/>
      <c r="AIZ140" s="66"/>
      <c r="AJA140" s="66"/>
      <c r="AJB140" s="67"/>
      <c r="AJD140" s="65"/>
      <c r="AJE140" s="69"/>
      <c r="AJF140" s="69"/>
      <c r="AJG140" s="66"/>
      <c r="AJH140" s="66"/>
      <c r="AJI140" s="66"/>
      <c r="AJJ140" s="67"/>
      <c r="AJL140" s="65"/>
      <c r="AJM140" s="69"/>
      <c r="AJN140" s="69"/>
      <c r="AJO140" s="66"/>
      <c r="AJP140" s="66"/>
      <c r="AJQ140" s="66"/>
      <c r="AJR140" s="67"/>
      <c r="AJT140" s="65"/>
      <c r="AJU140" s="69"/>
      <c r="AJV140" s="69"/>
      <c r="AJW140" s="66"/>
      <c r="AJX140" s="66"/>
      <c r="AJY140" s="66"/>
      <c r="AJZ140" s="67"/>
      <c r="AKB140" s="65"/>
      <c r="AKC140" s="69"/>
      <c r="AKD140" s="69"/>
      <c r="AKE140" s="66"/>
      <c r="AKF140" s="66"/>
      <c r="AKG140" s="66"/>
      <c r="AKH140" s="67"/>
      <c r="AKJ140" s="65"/>
      <c r="AKK140" s="69"/>
      <c r="AKL140" s="69"/>
      <c r="AKM140" s="66"/>
      <c r="AKN140" s="66"/>
      <c r="AKO140" s="66"/>
      <c r="AKP140" s="67"/>
      <c r="AKR140" s="65"/>
      <c r="AKS140" s="69"/>
      <c r="AKT140" s="69"/>
      <c r="AKU140" s="66"/>
      <c r="AKV140" s="66"/>
      <c r="AKW140" s="66"/>
      <c r="AKX140" s="67"/>
      <c r="AKZ140" s="65"/>
      <c r="ALA140" s="69"/>
      <c r="ALB140" s="69"/>
      <c r="ALC140" s="66"/>
      <c r="ALD140" s="66"/>
      <c r="ALE140" s="66"/>
      <c r="ALF140" s="67"/>
      <c r="ALH140" s="65"/>
      <c r="ALI140" s="69"/>
      <c r="ALJ140" s="69"/>
      <c r="ALK140" s="66"/>
      <c r="ALL140" s="66"/>
      <c r="ALM140" s="66"/>
      <c r="ALN140" s="67"/>
      <c r="ALP140" s="65"/>
      <c r="ALQ140" s="69"/>
      <c r="ALR140" s="69"/>
      <c r="ALS140" s="66"/>
      <c r="ALT140" s="66"/>
      <c r="ALU140" s="66"/>
      <c r="ALV140" s="67"/>
      <c r="ALX140" s="65"/>
      <c r="ALY140" s="69"/>
      <c r="ALZ140" s="69"/>
      <c r="AMA140" s="66"/>
      <c r="AMB140" s="66"/>
      <c r="AMC140" s="66"/>
      <c r="AMD140" s="67"/>
      <c r="AMF140" s="65"/>
      <c r="AMG140" s="69"/>
      <c r="AMH140" s="69"/>
      <c r="AMI140" s="66"/>
      <c r="AMJ140" s="66"/>
      <c r="AMK140" s="66"/>
      <c r="AML140" s="67"/>
      <c r="AMN140" s="65"/>
      <c r="AMO140" s="69"/>
      <c r="AMP140" s="69"/>
      <c r="AMQ140" s="66"/>
      <c r="AMR140" s="66"/>
      <c r="AMS140" s="66"/>
      <c r="AMT140" s="67"/>
      <c r="AMV140" s="65"/>
      <c r="AMW140" s="69"/>
      <c r="AMX140" s="69"/>
      <c r="AMY140" s="66"/>
      <c r="AMZ140" s="66"/>
      <c r="ANA140" s="66"/>
      <c r="ANB140" s="67"/>
      <c r="AND140" s="65"/>
      <c r="ANE140" s="69"/>
      <c r="ANF140" s="69"/>
      <c r="ANG140" s="66"/>
      <c r="ANH140" s="66"/>
      <c r="ANI140" s="66"/>
      <c r="ANJ140" s="67"/>
      <c r="ANL140" s="65"/>
      <c r="ANM140" s="69"/>
      <c r="ANN140" s="69"/>
      <c r="ANO140" s="66"/>
      <c r="ANP140" s="66"/>
      <c r="ANQ140" s="66"/>
      <c r="ANR140" s="67"/>
      <c r="ANT140" s="65"/>
      <c r="ANU140" s="69"/>
      <c r="ANV140" s="69"/>
      <c r="ANW140" s="66"/>
      <c r="ANX140" s="66"/>
      <c r="ANY140" s="66"/>
      <c r="ANZ140" s="67"/>
      <c r="AOB140" s="65"/>
      <c r="AOC140" s="69"/>
      <c r="AOD140" s="69"/>
      <c r="AOE140" s="66"/>
      <c r="AOF140" s="66"/>
      <c r="AOG140" s="66"/>
      <c r="AOH140" s="67"/>
      <c r="AOJ140" s="65"/>
      <c r="AOK140" s="69"/>
      <c r="AOL140" s="69"/>
      <c r="AOM140" s="66"/>
      <c r="AON140" s="66"/>
      <c r="AOO140" s="66"/>
      <c r="AOP140" s="67"/>
      <c r="AOR140" s="65"/>
      <c r="AOS140" s="69"/>
      <c r="AOT140" s="69"/>
      <c r="AOU140" s="66"/>
      <c r="AOV140" s="66"/>
      <c r="AOW140" s="66"/>
      <c r="AOX140" s="67"/>
      <c r="AOZ140" s="65"/>
      <c r="APA140" s="69"/>
      <c r="APB140" s="69"/>
      <c r="APC140" s="66"/>
      <c r="APD140" s="66"/>
      <c r="APE140" s="66"/>
      <c r="APF140" s="67"/>
      <c r="APH140" s="65"/>
      <c r="API140" s="69"/>
      <c r="APJ140" s="69"/>
      <c r="APK140" s="66"/>
      <c r="APL140" s="66"/>
      <c r="APM140" s="66"/>
      <c r="APN140" s="67"/>
      <c r="APP140" s="65"/>
      <c r="APQ140" s="69"/>
      <c r="APR140" s="69"/>
      <c r="APS140" s="66"/>
      <c r="APT140" s="66"/>
      <c r="APU140" s="66"/>
      <c r="APV140" s="67"/>
      <c r="APX140" s="65"/>
      <c r="APY140" s="69"/>
      <c r="APZ140" s="69"/>
      <c r="AQA140" s="66"/>
      <c r="AQB140" s="66"/>
      <c r="AQC140" s="66"/>
      <c r="AQD140" s="67"/>
      <c r="AQF140" s="65"/>
      <c r="AQG140" s="69"/>
      <c r="AQH140" s="69"/>
      <c r="AQI140" s="66"/>
      <c r="AQJ140" s="66"/>
      <c r="AQK140" s="66"/>
      <c r="AQL140" s="67"/>
      <c r="AQN140" s="65"/>
      <c r="AQO140" s="69"/>
      <c r="AQP140" s="69"/>
      <c r="AQQ140" s="66"/>
      <c r="AQR140" s="66"/>
      <c r="AQS140" s="66"/>
      <c r="AQT140" s="67"/>
      <c r="AQV140" s="65"/>
      <c r="AQW140" s="69"/>
      <c r="AQX140" s="69"/>
      <c r="AQY140" s="66"/>
      <c r="AQZ140" s="66"/>
      <c r="ARA140" s="66"/>
      <c r="ARB140" s="67"/>
      <c r="ARD140" s="65"/>
      <c r="ARE140" s="69"/>
      <c r="ARF140" s="69"/>
      <c r="ARG140" s="66"/>
      <c r="ARH140" s="66"/>
      <c r="ARI140" s="66"/>
      <c r="ARJ140" s="67"/>
      <c r="ARL140" s="65"/>
      <c r="ARM140" s="69"/>
      <c r="ARN140" s="69"/>
      <c r="ARO140" s="66"/>
      <c r="ARP140" s="66"/>
      <c r="ARQ140" s="66"/>
      <c r="ARR140" s="67"/>
      <c r="ART140" s="65"/>
      <c r="ARU140" s="69"/>
      <c r="ARV140" s="69"/>
      <c r="ARW140" s="66"/>
      <c r="ARX140" s="66"/>
      <c r="ARY140" s="66"/>
      <c r="ARZ140" s="67"/>
      <c r="ASB140" s="65"/>
      <c r="ASC140" s="69"/>
      <c r="ASD140" s="69"/>
      <c r="ASE140" s="66"/>
      <c r="ASF140" s="66"/>
      <c r="ASG140" s="66"/>
      <c r="ASH140" s="67"/>
      <c r="ASJ140" s="65"/>
      <c r="ASK140" s="69"/>
      <c r="ASL140" s="69"/>
      <c r="ASM140" s="66"/>
      <c r="ASN140" s="66"/>
      <c r="ASO140" s="66"/>
      <c r="ASP140" s="67"/>
      <c r="ASR140" s="65"/>
      <c r="ASS140" s="69"/>
      <c r="AST140" s="69"/>
      <c r="ASU140" s="66"/>
      <c r="ASV140" s="66"/>
      <c r="ASW140" s="66"/>
      <c r="ASX140" s="67"/>
      <c r="ASZ140" s="65"/>
      <c r="ATA140" s="69"/>
      <c r="ATB140" s="69"/>
      <c r="ATC140" s="66"/>
      <c r="ATD140" s="66"/>
      <c r="ATE140" s="66"/>
      <c r="ATF140" s="67"/>
      <c r="ATH140" s="65"/>
      <c r="ATI140" s="69"/>
      <c r="ATJ140" s="69"/>
      <c r="ATK140" s="66"/>
      <c r="ATL140" s="66"/>
      <c r="ATM140" s="66"/>
      <c r="ATN140" s="67"/>
      <c r="ATP140" s="65"/>
      <c r="ATQ140" s="69"/>
      <c r="ATR140" s="69"/>
      <c r="ATS140" s="66"/>
      <c r="ATT140" s="66"/>
      <c r="ATU140" s="66"/>
      <c r="ATV140" s="67"/>
      <c r="ATX140" s="65"/>
      <c r="ATY140" s="69"/>
      <c r="ATZ140" s="69"/>
      <c r="AUA140" s="66"/>
      <c r="AUB140" s="66"/>
      <c r="AUC140" s="66"/>
      <c r="AUD140" s="67"/>
      <c r="AUF140" s="65"/>
      <c r="AUG140" s="69"/>
      <c r="AUH140" s="69"/>
      <c r="AUI140" s="66"/>
      <c r="AUJ140" s="66"/>
      <c r="AUK140" s="66"/>
      <c r="AUL140" s="67"/>
      <c r="AUN140" s="65"/>
      <c r="AUO140" s="69"/>
      <c r="AUP140" s="69"/>
      <c r="AUQ140" s="66"/>
      <c r="AUR140" s="66"/>
      <c r="AUS140" s="66"/>
      <c r="AUT140" s="67"/>
      <c r="AUV140" s="65"/>
      <c r="AUW140" s="69"/>
      <c r="AUX140" s="69"/>
      <c r="AUY140" s="66"/>
      <c r="AUZ140" s="66"/>
      <c r="AVA140" s="66"/>
      <c r="AVB140" s="67"/>
      <c r="AVD140" s="65"/>
      <c r="AVE140" s="69"/>
      <c r="AVF140" s="69"/>
      <c r="AVG140" s="66"/>
      <c r="AVH140" s="66"/>
      <c r="AVI140" s="66"/>
      <c r="AVJ140" s="67"/>
      <c r="AVL140" s="65"/>
      <c r="AVM140" s="69"/>
      <c r="AVN140" s="69"/>
      <c r="AVO140" s="66"/>
      <c r="AVP140" s="66"/>
      <c r="AVQ140" s="66"/>
      <c r="AVR140" s="67"/>
      <c r="AVT140" s="65"/>
      <c r="AVU140" s="69"/>
      <c r="AVV140" s="69"/>
      <c r="AVW140" s="66"/>
      <c r="AVX140" s="66"/>
      <c r="AVY140" s="66"/>
      <c r="AVZ140" s="67"/>
      <c r="AWB140" s="65"/>
      <c r="AWC140" s="69"/>
      <c r="AWD140" s="69"/>
      <c r="AWE140" s="66"/>
      <c r="AWF140" s="66"/>
      <c r="AWG140" s="66"/>
      <c r="AWH140" s="67"/>
      <c r="AWJ140" s="65"/>
      <c r="AWK140" s="69"/>
      <c r="AWL140" s="69"/>
      <c r="AWM140" s="66"/>
      <c r="AWN140" s="66"/>
      <c r="AWO140" s="66"/>
      <c r="AWP140" s="67"/>
      <c r="AWR140" s="65"/>
      <c r="AWS140" s="69"/>
      <c r="AWT140" s="69"/>
      <c r="AWU140" s="66"/>
      <c r="AWV140" s="66"/>
      <c r="AWW140" s="66"/>
      <c r="AWX140" s="67"/>
      <c r="AWZ140" s="65"/>
      <c r="AXA140" s="69"/>
      <c r="AXB140" s="69"/>
      <c r="AXC140" s="66"/>
      <c r="AXD140" s="66"/>
      <c r="AXE140" s="66"/>
      <c r="AXF140" s="67"/>
      <c r="AXH140" s="65"/>
      <c r="AXI140" s="69"/>
      <c r="AXJ140" s="69"/>
      <c r="AXK140" s="66"/>
      <c r="AXL140" s="66"/>
      <c r="AXM140" s="66"/>
      <c r="AXN140" s="67"/>
      <c r="AXP140" s="65"/>
      <c r="AXQ140" s="69"/>
      <c r="AXR140" s="69"/>
      <c r="AXS140" s="66"/>
      <c r="AXT140" s="66"/>
      <c r="AXU140" s="66"/>
      <c r="AXV140" s="67"/>
      <c r="AXX140" s="65"/>
      <c r="AXY140" s="69"/>
      <c r="AXZ140" s="69"/>
      <c r="AYA140" s="66"/>
      <c r="AYB140" s="66"/>
      <c r="AYC140" s="66"/>
      <c r="AYD140" s="67"/>
      <c r="AYF140" s="65"/>
      <c r="AYG140" s="69"/>
      <c r="AYH140" s="69"/>
      <c r="AYI140" s="66"/>
      <c r="AYJ140" s="66"/>
      <c r="AYK140" s="66"/>
      <c r="AYL140" s="67"/>
      <c r="AYN140" s="65"/>
      <c r="AYO140" s="69"/>
      <c r="AYP140" s="69"/>
      <c r="AYQ140" s="66"/>
      <c r="AYR140" s="66"/>
      <c r="AYS140" s="66"/>
      <c r="AYT140" s="67"/>
      <c r="AYV140" s="65"/>
      <c r="AYW140" s="69"/>
      <c r="AYX140" s="69"/>
      <c r="AYY140" s="66"/>
      <c r="AYZ140" s="66"/>
      <c r="AZA140" s="66"/>
      <c r="AZB140" s="67"/>
      <c r="AZD140" s="65"/>
      <c r="AZE140" s="69"/>
      <c r="AZF140" s="69"/>
      <c r="AZG140" s="66"/>
      <c r="AZH140" s="66"/>
      <c r="AZI140" s="66"/>
      <c r="AZJ140" s="67"/>
      <c r="AZL140" s="65"/>
      <c r="AZM140" s="69"/>
      <c r="AZN140" s="69"/>
      <c r="AZO140" s="66"/>
      <c r="AZP140" s="66"/>
      <c r="AZQ140" s="66"/>
      <c r="AZR140" s="67"/>
      <c r="AZT140" s="65"/>
      <c r="AZU140" s="69"/>
      <c r="AZV140" s="69"/>
      <c r="AZW140" s="66"/>
      <c r="AZX140" s="66"/>
      <c r="AZY140" s="66"/>
      <c r="AZZ140" s="67"/>
      <c r="BAB140" s="65"/>
      <c r="BAC140" s="69"/>
      <c r="BAD140" s="69"/>
      <c r="BAE140" s="66"/>
      <c r="BAF140" s="66"/>
      <c r="BAG140" s="66"/>
      <c r="BAH140" s="67"/>
      <c r="BAJ140" s="65"/>
      <c r="BAK140" s="69"/>
      <c r="BAL140" s="69"/>
      <c r="BAM140" s="66"/>
      <c r="BAN140" s="66"/>
      <c r="BAO140" s="66"/>
      <c r="BAP140" s="67"/>
      <c r="BAR140" s="65"/>
      <c r="BAS140" s="69"/>
      <c r="BAT140" s="69"/>
      <c r="BAU140" s="66"/>
      <c r="BAV140" s="66"/>
      <c r="BAW140" s="66"/>
      <c r="BAX140" s="67"/>
      <c r="BAZ140" s="65"/>
      <c r="BBA140" s="69"/>
      <c r="BBB140" s="69"/>
      <c r="BBC140" s="66"/>
      <c r="BBD140" s="66"/>
      <c r="BBE140" s="66"/>
      <c r="BBF140" s="67"/>
      <c r="BBH140" s="65"/>
      <c r="BBI140" s="69"/>
      <c r="BBJ140" s="69"/>
      <c r="BBK140" s="66"/>
      <c r="BBL140" s="66"/>
      <c r="BBM140" s="66"/>
      <c r="BBN140" s="67"/>
      <c r="BBP140" s="65"/>
      <c r="BBQ140" s="69"/>
      <c r="BBR140" s="69"/>
      <c r="BBS140" s="66"/>
      <c r="BBT140" s="66"/>
      <c r="BBU140" s="66"/>
      <c r="BBV140" s="67"/>
      <c r="BBX140" s="65"/>
      <c r="BBY140" s="69"/>
      <c r="BBZ140" s="69"/>
      <c r="BCA140" s="66"/>
      <c r="BCB140" s="66"/>
      <c r="BCC140" s="66"/>
      <c r="BCD140" s="67"/>
      <c r="BCF140" s="65"/>
      <c r="BCG140" s="69"/>
      <c r="BCH140" s="69"/>
      <c r="BCI140" s="66"/>
      <c r="BCJ140" s="66"/>
      <c r="BCK140" s="66"/>
      <c r="BCL140" s="67"/>
      <c r="BCN140" s="65"/>
      <c r="BCO140" s="69"/>
      <c r="BCP140" s="69"/>
      <c r="BCQ140" s="66"/>
      <c r="BCR140" s="66"/>
      <c r="BCS140" s="66"/>
      <c r="BCT140" s="67"/>
      <c r="BCV140" s="65"/>
      <c r="BCW140" s="69"/>
      <c r="BCX140" s="69"/>
      <c r="BCY140" s="66"/>
      <c r="BCZ140" s="66"/>
      <c r="BDA140" s="66"/>
      <c r="BDB140" s="67"/>
      <c r="BDD140" s="65"/>
      <c r="BDE140" s="69"/>
      <c r="BDF140" s="69"/>
      <c r="BDG140" s="66"/>
      <c r="BDH140" s="66"/>
      <c r="BDI140" s="66"/>
      <c r="BDJ140" s="67"/>
      <c r="BDL140" s="65"/>
      <c r="BDM140" s="69"/>
      <c r="BDN140" s="69"/>
      <c r="BDO140" s="66"/>
      <c r="BDP140" s="66"/>
      <c r="BDQ140" s="66"/>
      <c r="BDR140" s="67"/>
      <c r="BDT140" s="65"/>
      <c r="BDU140" s="69"/>
      <c r="BDV140" s="69"/>
      <c r="BDW140" s="66"/>
      <c r="BDX140" s="66"/>
      <c r="BDY140" s="66"/>
      <c r="BDZ140" s="67"/>
      <c r="BEB140" s="65"/>
      <c r="BEC140" s="69"/>
      <c r="BED140" s="69"/>
      <c r="BEE140" s="66"/>
      <c r="BEF140" s="66"/>
      <c r="BEG140" s="66"/>
      <c r="BEH140" s="67"/>
      <c r="BEJ140" s="65"/>
      <c r="BEK140" s="69"/>
      <c r="BEL140" s="69"/>
      <c r="BEM140" s="66"/>
      <c r="BEN140" s="66"/>
      <c r="BEO140" s="66"/>
      <c r="BEP140" s="67"/>
      <c r="BER140" s="65"/>
      <c r="BES140" s="69"/>
      <c r="BET140" s="69"/>
      <c r="BEU140" s="66"/>
      <c r="BEV140" s="66"/>
      <c r="BEW140" s="66"/>
      <c r="BEX140" s="67"/>
      <c r="BEZ140" s="65"/>
      <c r="BFA140" s="69"/>
      <c r="BFB140" s="69"/>
      <c r="BFC140" s="66"/>
      <c r="BFD140" s="66"/>
      <c r="BFE140" s="66"/>
      <c r="BFF140" s="67"/>
      <c r="BFH140" s="65"/>
      <c r="BFI140" s="69"/>
      <c r="BFJ140" s="69"/>
      <c r="BFK140" s="66"/>
      <c r="BFL140" s="66"/>
      <c r="BFM140" s="66"/>
      <c r="BFN140" s="67"/>
      <c r="BFP140" s="65"/>
      <c r="BFQ140" s="69"/>
      <c r="BFR140" s="69"/>
      <c r="BFS140" s="66"/>
      <c r="BFT140" s="66"/>
      <c r="BFU140" s="66"/>
      <c r="BFV140" s="67"/>
      <c r="BFX140" s="65"/>
      <c r="BFY140" s="69"/>
      <c r="BFZ140" s="69"/>
      <c r="BGA140" s="66"/>
      <c r="BGB140" s="66"/>
      <c r="BGC140" s="66"/>
      <c r="BGD140" s="67"/>
      <c r="BGF140" s="65"/>
      <c r="BGG140" s="69"/>
      <c r="BGH140" s="69"/>
      <c r="BGI140" s="66"/>
      <c r="BGJ140" s="66"/>
      <c r="BGK140" s="66"/>
      <c r="BGL140" s="67"/>
      <c r="BGN140" s="65"/>
      <c r="BGO140" s="69"/>
      <c r="BGP140" s="69"/>
      <c r="BGQ140" s="66"/>
      <c r="BGR140" s="66"/>
      <c r="BGS140" s="66"/>
      <c r="BGT140" s="67"/>
      <c r="BGV140" s="65"/>
      <c r="BGW140" s="69"/>
      <c r="BGX140" s="69"/>
      <c r="BGY140" s="66"/>
      <c r="BGZ140" s="66"/>
      <c r="BHA140" s="66"/>
      <c r="BHB140" s="67"/>
      <c r="BHD140" s="65"/>
      <c r="BHE140" s="69"/>
      <c r="BHF140" s="69"/>
      <c r="BHG140" s="66"/>
      <c r="BHH140" s="66"/>
      <c r="BHI140" s="66"/>
      <c r="BHJ140" s="67"/>
      <c r="BHL140" s="65"/>
      <c r="BHM140" s="69"/>
      <c r="BHN140" s="69"/>
      <c r="BHO140" s="66"/>
      <c r="BHP140" s="66"/>
      <c r="BHQ140" s="66"/>
      <c r="BHR140" s="67"/>
      <c r="BHT140" s="65"/>
      <c r="BHU140" s="69"/>
      <c r="BHV140" s="69"/>
      <c r="BHW140" s="66"/>
      <c r="BHX140" s="66"/>
      <c r="BHY140" s="66"/>
      <c r="BHZ140" s="67"/>
      <c r="BIB140" s="65"/>
      <c r="BIC140" s="69"/>
      <c r="BID140" s="69"/>
      <c r="BIE140" s="66"/>
      <c r="BIF140" s="66"/>
      <c r="BIG140" s="66"/>
      <c r="BIH140" s="67"/>
      <c r="BIJ140" s="65"/>
      <c r="BIK140" s="69"/>
      <c r="BIL140" s="69"/>
      <c r="BIM140" s="66"/>
      <c r="BIN140" s="66"/>
      <c r="BIO140" s="66"/>
      <c r="BIP140" s="67"/>
      <c r="BIR140" s="65"/>
      <c r="BIS140" s="69"/>
      <c r="BIT140" s="69"/>
      <c r="BIU140" s="66"/>
      <c r="BIV140" s="66"/>
      <c r="BIW140" s="66"/>
      <c r="BIX140" s="67"/>
      <c r="BIZ140" s="65"/>
      <c r="BJA140" s="69"/>
      <c r="BJB140" s="69"/>
      <c r="BJC140" s="66"/>
      <c r="BJD140" s="66"/>
      <c r="BJE140" s="66"/>
      <c r="BJF140" s="67"/>
      <c r="BJH140" s="65"/>
      <c r="BJI140" s="69"/>
      <c r="BJJ140" s="69"/>
      <c r="BJK140" s="66"/>
      <c r="BJL140" s="66"/>
      <c r="BJM140" s="66"/>
      <c r="BJN140" s="67"/>
      <c r="BJP140" s="65"/>
      <c r="BJQ140" s="69"/>
      <c r="BJR140" s="69"/>
      <c r="BJS140" s="66"/>
      <c r="BJT140" s="66"/>
      <c r="BJU140" s="66"/>
      <c r="BJV140" s="67"/>
      <c r="BJX140" s="65"/>
      <c r="BJY140" s="69"/>
      <c r="BJZ140" s="69"/>
      <c r="BKA140" s="66"/>
      <c r="BKB140" s="66"/>
      <c r="BKC140" s="66"/>
      <c r="BKD140" s="67"/>
      <c r="BKF140" s="65"/>
      <c r="BKG140" s="69"/>
      <c r="BKH140" s="69"/>
      <c r="BKI140" s="66"/>
      <c r="BKJ140" s="66"/>
      <c r="BKK140" s="66"/>
      <c r="BKL140" s="67"/>
      <c r="BKN140" s="65"/>
      <c r="BKO140" s="69"/>
      <c r="BKP140" s="69"/>
      <c r="BKQ140" s="66"/>
      <c r="BKR140" s="66"/>
      <c r="BKS140" s="66"/>
      <c r="BKT140" s="67"/>
      <c r="BKV140" s="65"/>
      <c r="BKW140" s="69"/>
      <c r="BKX140" s="69"/>
      <c r="BKY140" s="66"/>
      <c r="BKZ140" s="66"/>
      <c r="BLA140" s="66"/>
      <c r="BLB140" s="67"/>
      <c r="BLD140" s="65"/>
      <c r="BLE140" s="69"/>
      <c r="BLF140" s="69"/>
      <c r="BLG140" s="66"/>
      <c r="BLH140" s="66"/>
      <c r="BLI140" s="66"/>
      <c r="BLJ140" s="67"/>
      <c r="BLL140" s="65"/>
      <c r="BLM140" s="69"/>
      <c r="BLN140" s="69"/>
      <c r="BLO140" s="66"/>
      <c r="BLP140" s="66"/>
      <c r="BLQ140" s="66"/>
      <c r="BLR140" s="67"/>
      <c r="BLT140" s="65"/>
      <c r="BLU140" s="69"/>
      <c r="BLV140" s="69"/>
      <c r="BLW140" s="66"/>
      <c r="BLX140" s="66"/>
      <c r="BLY140" s="66"/>
      <c r="BLZ140" s="67"/>
      <c r="BMB140" s="65"/>
      <c r="BMC140" s="69"/>
      <c r="BMD140" s="69"/>
      <c r="BME140" s="66"/>
      <c r="BMF140" s="66"/>
      <c r="BMG140" s="66"/>
      <c r="BMH140" s="67"/>
      <c r="BMJ140" s="65"/>
      <c r="BMK140" s="69"/>
      <c r="BML140" s="69"/>
      <c r="BMM140" s="66"/>
      <c r="BMN140" s="66"/>
      <c r="BMO140" s="66"/>
      <c r="BMP140" s="67"/>
      <c r="BMR140" s="65"/>
      <c r="BMS140" s="69"/>
      <c r="BMT140" s="69"/>
      <c r="BMU140" s="66"/>
      <c r="BMV140" s="66"/>
      <c r="BMW140" s="66"/>
      <c r="BMX140" s="67"/>
      <c r="BMZ140" s="65"/>
      <c r="BNA140" s="69"/>
      <c r="BNB140" s="69"/>
      <c r="BNC140" s="66"/>
      <c r="BND140" s="66"/>
      <c r="BNE140" s="66"/>
      <c r="BNF140" s="67"/>
      <c r="BNH140" s="65"/>
      <c r="BNI140" s="69"/>
      <c r="BNJ140" s="69"/>
      <c r="BNK140" s="66"/>
      <c r="BNL140" s="66"/>
      <c r="BNM140" s="66"/>
      <c r="BNN140" s="67"/>
      <c r="BNP140" s="65"/>
      <c r="BNQ140" s="69"/>
      <c r="BNR140" s="69"/>
      <c r="BNS140" s="66"/>
      <c r="BNT140" s="66"/>
      <c r="BNU140" s="66"/>
      <c r="BNV140" s="67"/>
      <c r="BNX140" s="65"/>
      <c r="BNY140" s="69"/>
      <c r="BNZ140" s="69"/>
      <c r="BOA140" s="66"/>
      <c r="BOB140" s="66"/>
      <c r="BOC140" s="66"/>
      <c r="BOD140" s="67"/>
      <c r="BOF140" s="65"/>
      <c r="BOG140" s="69"/>
      <c r="BOH140" s="69"/>
      <c r="BOI140" s="66"/>
      <c r="BOJ140" s="66"/>
      <c r="BOK140" s="66"/>
      <c r="BOL140" s="67"/>
      <c r="BON140" s="65"/>
      <c r="BOO140" s="69"/>
      <c r="BOP140" s="69"/>
      <c r="BOQ140" s="66"/>
      <c r="BOR140" s="66"/>
      <c r="BOS140" s="66"/>
      <c r="BOT140" s="67"/>
      <c r="BOV140" s="65"/>
      <c r="BOW140" s="69"/>
      <c r="BOX140" s="69"/>
      <c r="BOY140" s="66"/>
      <c r="BOZ140" s="66"/>
      <c r="BPA140" s="66"/>
      <c r="BPB140" s="67"/>
      <c r="BPD140" s="65"/>
      <c r="BPE140" s="69"/>
      <c r="BPF140" s="69"/>
      <c r="BPG140" s="66"/>
      <c r="BPH140" s="66"/>
      <c r="BPI140" s="66"/>
      <c r="BPJ140" s="67"/>
      <c r="BPL140" s="65"/>
      <c r="BPM140" s="69"/>
      <c r="BPN140" s="69"/>
      <c r="BPO140" s="66"/>
      <c r="BPP140" s="66"/>
      <c r="BPQ140" s="66"/>
      <c r="BPR140" s="67"/>
      <c r="BPT140" s="65"/>
      <c r="BPU140" s="69"/>
      <c r="BPV140" s="69"/>
      <c r="BPW140" s="66"/>
      <c r="BPX140" s="66"/>
      <c r="BPY140" s="66"/>
      <c r="BPZ140" s="67"/>
      <c r="BQB140" s="65"/>
      <c r="BQC140" s="69"/>
      <c r="BQD140" s="69"/>
      <c r="BQE140" s="66"/>
      <c r="BQF140" s="66"/>
      <c r="BQG140" s="66"/>
      <c r="BQH140" s="67"/>
      <c r="BQJ140" s="65"/>
      <c r="BQK140" s="69"/>
      <c r="BQL140" s="69"/>
      <c r="BQM140" s="66"/>
      <c r="BQN140" s="66"/>
      <c r="BQO140" s="66"/>
      <c r="BQP140" s="67"/>
      <c r="BQR140" s="65"/>
      <c r="BQS140" s="69"/>
      <c r="BQT140" s="69"/>
      <c r="BQU140" s="66"/>
      <c r="BQV140" s="66"/>
      <c r="BQW140" s="66"/>
      <c r="BQX140" s="67"/>
      <c r="BQZ140" s="65"/>
      <c r="BRA140" s="69"/>
      <c r="BRB140" s="69"/>
      <c r="BRC140" s="66"/>
      <c r="BRD140" s="66"/>
      <c r="BRE140" s="66"/>
      <c r="BRF140" s="67"/>
      <c r="BRH140" s="65"/>
      <c r="BRI140" s="69"/>
      <c r="BRJ140" s="69"/>
      <c r="BRK140" s="66"/>
      <c r="BRL140" s="66"/>
      <c r="BRM140" s="66"/>
      <c r="BRN140" s="67"/>
      <c r="BRP140" s="65"/>
      <c r="BRQ140" s="69"/>
      <c r="BRR140" s="69"/>
      <c r="BRS140" s="66"/>
      <c r="BRT140" s="66"/>
      <c r="BRU140" s="66"/>
      <c r="BRV140" s="67"/>
      <c r="BRX140" s="65"/>
      <c r="BRY140" s="69"/>
      <c r="BRZ140" s="69"/>
      <c r="BSA140" s="66"/>
      <c r="BSB140" s="66"/>
      <c r="BSC140" s="66"/>
      <c r="BSD140" s="67"/>
      <c r="BSF140" s="65"/>
      <c r="BSG140" s="69"/>
      <c r="BSH140" s="69"/>
      <c r="BSI140" s="66"/>
      <c r="BSJ140" s="66"/>
      <c r="BSK140" s="66"/>
      <c r="BSL140" s="67"/>
      <c r="BSN140" s="65"/>
      <c r="BSO140" s="69"/>
      <c r="BSP140" s="69"/>
      <c r="BSQ140" s="66"/>
      <c r="BSR140" s="66"/>
      <c r="BSS140" s="66"/>
      <c r="BST140" s="67"/>
      <c r="BSV140" s="65"/>
      <c r="BSW140" s="69"/>
      <c r="BSX140" s="69"/>
      <c r="BSY140" s="66"/>
      <c r="BSZ140" s="66"/>
      <c r="BTA140" s="66"/>
      <c r="BTB140" s="67"/>
      <c r="BTD140" s="65"/>
      <c r="BTE140" s="69"/>
      <c r="BTF140" s="69"/>
      <c r="BTG140" s="66"/>
      <c r="BTH140" s="66"/>
      <c r="BTI140" s="66"/>
      <c r="BTJ140" s="67"/>
      <c r="BTL140" s="65"/>
      <c r="BTM140" s="69"/>
      <c r="BTN140" s="69"/>
      <c r="BTO140" s="66"/>
      <c r="BTP140" s="66"/>
      <c r="BTQ140" s="66"/>
      <c r="BTR140" s="67"/>
      <c r="BTT140" s="65"/>
      <c r="BTU140" s="69"/>
      <c r="BTV140" s="69"/>
      <c r="BTW140" s="66"/>
      <c r="BTX140" s="66"/>
      <c r="BTY140" s="66"/>
      <c r="BTZ140" s="67"/>
      <c r="BUB140" s="65"/>
      <c r="BUC140" s="69"/>
      <c r="BUD140" s="69"/>
      <c r="BUE140" s="66"/>
      <c r="BUF140" s="66"/>
      <c r="BUG140" s="66"/>
      <c r="BUH140" s="67"/>
      <c r="BUJ140" s="65"/>
      <c r="BUK140" s="69"/>
      <c r="BUL140" s="69"/>
      <c r="BUM140" s="66"/>
      <c r="BUN140" s="66"/>
      <c r="BUO140" s="66"/>
      <c r="BUP140" s="67"/>
      <c r="BUR140" s="65"/>
      <c r="BUS140" s="69"/>
      <c r="BUT140" s="69"/>
      <c r="BUU140" s="66"/>
      <c r="BUV140" s="66"/>
      <c r="BUW140" s="66"/>
      <c r="BUX140" s="67"/>
      <c r="BUZ140" s="65"/>
      <c r="BVA140" s="69"/>
      <c r="BVB140" s="69"/>
      <c r="BVC140" s="66"/>
      <c r="BVD140" s="66"/>
      <c r="BVE140" s="66"/>
      <c r="BVF140" s="67"/>
      <c r="BVH140" s="65"/>
      <c r="BVI140" s="69"/>
      <c r="BVJ140" s="69"/>
      <c r="BVK140" s="66"/>
      <c r="BVL140" s="66"/>
      <c r="BVM140" s="66"/>
      <c r="BVN140" s="67"/>
      <c r="BVP140" s="65"/>
      <c r="BVQ140" s="69"/>
      <c r="BVR140" s="69"/>
      <c r="BVS140" s="66"/>
      <c r="BVT140" s="66"/>
      <c r="BVU140" s="66"/>
      <c r="BVV140" s="67"/>
      <c r="BVX140" s="65"/>
      <c r="BVY140" s="69"/>
      <c r="BVZ140" s="69"/>
      <c r="BWA140" s="66"/>
      <c r="BWB140" s="66"/>
      <c r="BWC140" s="66"/>
      <c r="BWD140" s="67"/>
      <c r="BWF140" s="65"/>
      <c r="BWG140" s="69"/>
      <c r="BWH140" s="69"/>
      <c r="BWI140" s="66"/>
      <c r="BWJ140" s="66"/>
      <c r="BWK140" s="66"/>
      <c r="BWL140" s="67"/>
      <c r="BWN140" s="65"/>
      <c r="BWO140" s="69"/>
      <c r="BWP140" s="69"/>
      <c r="BWQ140" s="66"/>
      <c r="BWR140" s="66"/>
      <c r="BWS140" s="66"/>
      <c r="BWT140" s="67"/>
      <c r="BWV140" s="65"/>
      <c r="BWW140" s="69"/>
      <c r="BWX140" s="69"/>
      <c r="BWY140" s="66"/>
      <c r="BWZ140" s="66"/>
      <c r="BXA140" s="66"/>
      <c r="BXB140" s="67"/>
      <c r="BXD140" s="65"/>
      <c r="BXE140" s="69"/>
      <c r="BXF140" s="69"/>
      <c r="BXG140" s="66"/>
      <c r="BXH140" s="66"/>
      <c r="BXI140" s="66"/>
      <c r="BXJ140" s="67"/>
      <c r="BXL140" s="65"/>
      <c r="BXM140" s="69"/>
      <c r="BXN140" s="69"/>
      <c r="BXO140" s="66"/>
      <c r="BXP140" s="66"/>
      <c r="BXQ140" s="66"/>
      <c r="BXR140" s="67"/>
      <c r="BXT140" s="65"/>
      <c r="BXU140" s="69"/>
      <c r="BXV140" s="69"/>
      <c r="BXW140" s="66"/>
      <c r="BXX140" s="66"/>
      <c r="BXY140" s="66"/>
      <c r="BXZ140" s="67"/>
      <c r="BYB140" s="65"/>
      <c r="BYC140" s="69"/>
      <c r="BYD140" s="69"/>
      <c r="BYE140" s="66"/>
      <c r="BYF140" s="66"/>
      <c r="BYG140" s="66"/>
      <c r="BYH140" s="67"/>
      <c r="BYJ140" s="65"/>
      <c r="BYK140" s="69"/>
      <c r="BYL140" s="69"/>
      <c r="BYM140" s="66"/>
      <c r="BYN140" s="66"/>
      <c r="BYO140" s="66"/>
      <c r="BYP140" s="67"/>
      <c r="BYR140" s="65"/>
      <c r="BYS140" s="69"/>
      <c r="BYT140" s="69"/>
      <c r="BYU140" s="66"/>
      <c r="BYV140" s="66"/>
      <c r="BYW140" s="66"/>
      <c r="BYX140" s="67"/>
      <c r="BYZ140" s="65"/>
      <c r="BZA140" s="69"/>
      <c r="BZB140" s="69"/>
      <c r="BZC140" s="66"/>
      <c r="BZD140" s="66"/>
      <c r="BZE140" s="66"/>
      <c r="BZF140" s="67"/>
      <c r="BZH140" s="65"/>
      <c r="BZI140" s="69"/>
      <c r="BZJ140" s="69"/>
      <c r="BZK140" s="66"/>
      <c r="BZL140" s="66"/>
      <c r="BZM140" s="66"/>
      <c r="BZN140" s="67"/>
      <c r="BZP140" s="65"/>
      <c r="BZQ140" s="69"/>
      <c r="BZR140" s="69"/>
      <c r="BZS140" s="66"/>
      <c r="BZT140" s="66"/>
      <c r="BZU140" s="66"/>
      <c r="BZV140" s="67"/>
      <c r="BZX140" s="65"/>
      <c r="BZY140" s="69"/>
      <c r="BZZ140" s="69"/>
      <c r="CAA140" s="66"/>
      <c r="CAB140" s="66"/>
      <c r="CAC140" s="66"/>
      <c r="CAD140" s="67"/>
      <c r="CAF140" s="65"/>
      <c r="CAG140" s="69"/>
      <c r="CAH140" s="69"/>
      <c r="CAI140" s="66"/>
      <c r="CAJ140" s="66"/>
      <c r="CAK140" s="66"/>
      <c r="CAL140" s="67"/>
      <c r="CAN140" s="65"/>
      <c r="CAO140" s="69"/>
      <c r="CAP140" s="69"/>
      <c r="CAQ140" s="66"/>
      <c r="CAR140" s="66"/>
      <c r="CAS140" s="66"/>
      <c r="CAT140" s="67"/>
      <c r="CAV140" s="65"/>
      <c r="CAW140" s="69"/>
      <c r="CAX140" s="69"/>
      <c r="CAY140" s="66"/>
      <c r="CAZ140" s="66"/>
      <c r="CBA140" s="66"/>
      <c r="CBB140" s="67"/>
      <c r="CBD140" s="65"/>
      <c r="CBE140" s="69"/>
      <c r="CBF140" s="69"/>
      <c r="CBG140" s="66"/>
      <c r="CBH140" s="66"/>
      <c r="CBI140" s="66"/>
      <c r="CBJ140" s="67"/>
      <c r="CBL140" s="65"/>
      <c r="CBM140" s="69"/>
      <c r="CBN140" s="69"/>
      <c r="CBO140" s="66"/>
      <c r="CBP140" s="66"/>
      <c r="CBQ140" s="66"/>
      <c r="CBR140" s="67"/>
      <c r="CBT140" s="65"/>
      <c r="CBU140" s="69"/>
      <c r="CBV140" s="69"/>
      <c r="CBW140" s="66"/>
      <c r="CBX140" s="66"/>
      <c r="CBY140" s="66"/>
      <c r="CBZ140" s="67"/>
      <c r="CCB140" s="65"/>
      <c r="CCC140" s="69"/>
      <c r="CCD140" s="69"/>
      <c r="CCE140" s="66"/>
      <c r="CCF140" s="66"/>
      <c r="CCG140" s="66"/>
      <c r="CCH140" s="67"/>
      <c r="CCJ140" s="65"/>
      <c r="CCK140" s="69"/>
      <c r="CCL140" s="69"/>
      <c r="CCM140" s="66"/>
      <c r="CCN140" s="66"/>
      <c r="CCO140" s="66"/>
      <c r="CCP140" s="67"/>
      <c r="CCR140" s="65"/>
      <c r="CCS140" s="69"/>
      <c r="CCT140" s="69"/>
      <c r="CCU140" s="66"/>
      <c r="CCV140" s="66"/>
      <c r="CCW140" s="66"/>
      <c r="CCX140" s="67"/>
      <c r="CCZ140" s="65"/>
      <c r="CDA140" s="69"/>
      <c r="CDB140" s="69"/>
      <c r="CDC140" s="66"/>
      <c r="CDD140" s="66"/>
      <c r="CDE140" s="66"/>
      <c r="CDF140" s="67"/>
      <c r="CDH140" s="65"/>
      <c r="CDI140" s="69"/>
      <c r="CDJ140" s="69"/>
      <c r="CDK140" s="66"/>
      <c r="CDL140" s="66"/>
      <c r="CDM140" s="66"/>
      <c r="CDN140" s="67"/>
      <c r="CDP140" s="65"/>
      <c r="CDQ140" s="69"/>
      <c r="CDR140" s="69"/>
      <c r="CDS140" s="66"/>
      <c r="CDT140" s="66"/>
      <c r="CDU140" s="66"/>
      <c r="CDV140" s="67"/>
      <c r="CDX140" s="65"/>
      <c r="CDY140" s="69"/>
      <c r="CDZ140" s="69"/>
      <c r="CEA140" s="66"/>
      <c r="CEB140" s="66"/>
      <c r="CEC140" s="66"/>
      <c r="CED140" s="67"/>
      <c r="CEF140" s="65"/>
      <c r="CEG140" s="69"/>
      <c r="CEH140" s="69"/>
      <c r="CEI140" s="66"/>
      <c r="CEJ140" s="66"/>
      <c r="CEK140" s="66"/>
      <c r="CEL140" s="67"/>
      <c r="CEN140" s="65"/>
      <c r="CEO140" s="69"/>
      <c r="CEP140" s="69"/>
      <c r="CEQ140" s="66"/>
      <c r="CER140" s="66"/>
      <c r="CES140" s="66"/>
      <c r="CET140" s="67"/>
      <c r="CEV140" s="65"/>
      <c r="CEW140" s="69"/>
      <c r="CEX140" s="69"/>
      <c r="CEY140" s="66"/>
      <c r="CEZ140" s="66"/>
      <c r="CFA140" s="66"/>
      <c r="CFB140" s="67"/>
      <c r="CFD140" s="65"/>
      <c r="CFE140" s="69"/>
      <c r="CFF140" s="69"/>
      <c r="CFG140" s="66"/>
      <c r="CFH140" s="66"/>
      <c r="CFI140" s="66"/>
      <c r="CFJ140" s="67"/>
      <c r="CFL140" s="65"/>
      <c r="CFM140" s="69"/>
      <c r="CFN140" s="69"/>
      <c r="CFO140" s="66"/>
      <c r="CFP140" s="66"/>
      <c r="CFQ140" s="66"/>
      <c r="CFR140" s="67"/>
      <c r="CFT140" s="65"/>
      <c r="CFU140" s="69"/>
      <c r="CFV140" s="69"/>
      <c r="CFW140" s="66"/>
      <c r="CFX140" s="66"/>
      <c r="CFY140" s="66"/>
      <c r="CFZ140" s="67"/>
      <c r="CGB140" s="65"/>
      <c r="CGC140" s="69"/>
      <c r="CGD140" s="69"/>
      <c r="CGE140" s="66"/>
      <c r="CGF140" s="66"/>
      <c r="CGG140" s="66"/>
      <c r="CGH140" s="67"/>
      <c r="CGJ140" s="65"/>
      <c r="CGK140" s="69"/>
      <c r="CGL140" s="69"/>
      <c r="CGM140" s="66"/>
      <c r="CGN140" s="66"/>
      <c r="CGO140" s="66"/>
      <c r="CGP140" s="67"/>
      <c r="CGR140" s="65"/>
      <c r="CGS140" s="69"/>
      <c r="CGT140" s="69"/>
      <c r="CGU140" s="66"/>
      <c r="CGV140" s="66"/>
      <c r="CGW140" s="66"/>
      <c r="CGX140" s="67"/>
      <c r="CGZ140" s="65"/>
      <c r="CHA140" s="69"/>
      <c r="CHB140" s="69"/>
      <c r="CHC140" s="66"/>
      <c r="CHD140" s="66"/>
      <c r="CHE140" s="66"/>
      <c r="CHF140" s="67"/>
      <c r="CHH140" s="65"/>
      <c r="CHI140" s="69"/>
      <c r="CHJ140" s="69"/>
      <c r="CHK140" s="66"/>
      <c r="CHL140" s="66"/>
      <c r="CHM140" s="66"/>
      <c r="CHN140" s="67"/>
      <c r="CHP140" s="65"/>
      <c r="CHQ140" s="69"/>
      <c r="CHR140" s="69"/>
      <c r="CHS140" s="66"/>
      <c r="CHT140" s="66"/>
      <c r="CHU140" s="66"/>
      <c r="CHV140" s="67"/>
      <c r="CHX140" s="65"/>
      <c r="CHY140" s="69"/>
      <c r="CHZ140" s="69"/>
      <c r="CIA140" s="66"/>
      <c r="CIB140" s="66"/>
      <c r="CIC140" s="66"/>
      <c r="CID140" s="67"/>
      <c r="CIF140" s="65"/>
      <c r="CIG140" s="69"/>
      <c r="CIH140" s="69"/>
      <c r="CII140" s="66"/>
      <c r="CIJ140" s="66"/>
      <c r="CIK140" s="66"/>
      <c r="CIL140" s="67"/>
      <c r="CIN140" s="65"/>
      <c r="CIO140" s="69"/>
      <c r="CIP140" s="69"/>
      <c r="CIQ140" s="66"/>
      <c r="CIR140" s="66"/>
      <c r="CIS140" s="66"/>
      <c r="CIT140" s="67"/>
      <c r="CIV140" s="65"/>
      <c r="CIW140" s="69"/>
      <c r="CIX140" s="69"/>
      <c r="CIY140" s="66"/>
      <c r="CIZ140" s="66"/>
      <c r="CJA140" s="66"/>
      <c r="CJB140" s="67"/>
      <c r="CJD140" s="65"/>
      <c r="CJE140" s="69"/>
      <c r="CJF140" s="69"/>
      <c r="CJG140" s="66"/>
      <c r="CJH140" s="66"/>
      <c r="CJI140" s="66"/>
      <c r="CJJ140" s="67"/>
      <c r="CJL140" s="65"/>
      <c r="CJM140" s="69"/>
      <c r="CJN140" s="69"/>
      <c r="CJO140" s="66"/>
      <c r="CJP140" s="66"/>
      <c r="CJQ140" s="66"/>
      <c r="CJR140" s="67"/>
      <c r="CJT140" s="65"/>
      <c r="CJU140" s="69"/>
      <c r="CJV140" s="69"/>
      <c r="CJW140" s="66"/>
      <c r="CJX140" s="66"/>
      <c r="CJY140" s="66"/>
      <c r="CJZ140" s="67"/>
      <c r="CKB140" s="65"/>
      <c r="CKC140" s="69"/>
      <c r="CKD140" s="69"/>
      <c r="CKE140" s="66"/>
      <c r="CKF140" s="66"/>
      <c r="CKG140" s="66"/>
      <c r="CKH140" s="67"/>
      <c r="CKJ140" s="65"/>
      <c r="CKK140" s="69"/>
      <c r="CKL140" s="69"/>
      <c r="CKM140" s="66"/>
      <c r="CKN140" s="66"/>
      <c r="CKO140" s="66"/>
      <c r="CKP140" s="67"/>
      <c r="CKR140" s="65"/>
      <c r="CKS140" s="69"/>
      <c r="CKT140" s="69"/>
      <c r="CKU140" s="66"/>
      <c r="CKV140" s="66"/>
      <c r="CKW140" s="66"/>
      <c r="CKX140" s="67"/>
      <c r="CKZ140" s="65"/>
      <c r="CLA140" s="69"/>
      <c r="CLB140" s="69"/>
      <c r="CLC140" s="66"/>
      <c r="CLD140" s="66"/>
      <c r="CLE140" s="66"/>
      <c r="CLF140" s="67"/>
      <c r="CLH140" s="65"/>
      <c r="CLI140" s="69"/>
      <c r="CLJ140" s="69"/>
      <c r="CLK140" s="66"/>
      <c r="CLL140" s="66"/>
      <c r="CLM140" s="66"/>
      <c r="CLN140" s="67"/>
      <c r="CLP140" s="65"/>
      <c r="CLQ140" s="69"/>
      <c r="CLR140" s="69"/>
      <c r="CLS140" s="66"/>
      <c r="CLT140" s="66"/>
      <c r="CLU140" s="66"/>
      <c r="CLV140" s="67"/>
      <c r="CLX140" s="65"/>
      <c r="CLY140" s="69"/>
      <c r="CLZ140" s="69"/>
      <c r="CMA140" s="66"/>
      <c r="CMB140" s="66"/>
      <c r="CMC140" s="66"/>
      <c r="CMD140" s="67"/>
      <c r="CMF140" s="65"/>
      <c r="CMG140" s="69"/>
      <c r="CMH140" s="69"/>
      <c r="CMI140" s="66"/>
      <c r="CMJ140" s="66"/>
      <c r="CMK140" s="66"/>
      <c r="CML140" s="67"/>
      <c r="CMN140" s="65"/>
      <c r="CMO140" s="69"/>
      <c r="CMP140" s="69"/>
      <c r="CMQ140" s="66"/>
      <c r="CMR140" s="66"/>
      <c r="CMS140" s="66"/>
      <c r="CMT140" s="67"/>
      <c r="CMV140" s="65"/>
      <c r="CMW140" s="69"/>
      <c r="CMX140" s="69"/>
      <c r="CMY140" s="66"/>
      <c r="CMZ140" s="66"/>
      <c r="CNA140" s="66"/>
      <c r="CNB140" s="67"/>
      <c r="CND140" s="65"/>
      <c r="CNE140" s="69"/>
      <c r="CNF140" s="69"/>
      <c r="CNG140" s="66"/>
      <c r="CNH140" s="66"/>
      <c r="CNI140" s="66"/>
      <c r="CNJ140" s="67"/>
      <c r="CNL140" s="65"/>
      <c r="CNM140" s="69"/>
      <c r="CNN140" s="69"/>
      <c r="CNO140" s="66"/>
      <c r="CNP140" s="66"/>
      <c r="CNQ140" s="66"/>
      <c r="CNR140" s="67"/>
      <c r="CNT140" s="65"/>
      <c r="CNU140" s="69"/>
      <c r="CNV140" s="69"/>
      <c r="CNW140" s="66"/>
      <c r="CNX140" s="66"/>
      <c r="CNY140" s="66"/>
      <c r="CNZ140" s="67"/>
      <c r="COB140" s="65"/>
      <c r="COC140" s="69"/>
      <c r="COD140" s="69"/>
      <c r="COE140" s="66"/>
      <c r="COF140" s="66"/>
      <c r="COG140" s="66"/>
      <c r="COH140" s="67"/>
      <c r="COJ140" s="65"/>
      <c r="COK140" s="69"/>
      <c r="COL140" s="69"/>
      <c r="COM140" s="66"/>
      <c r="CON140" s="66"/>
      <c r="COO140" s="66"/>
      <c r="COP140" s="67"/>
      <c r="COR140" s="65"/>
      <c r="COS140" s="69"/>
      <c r="COT140" s="69"/>
      <c r="COU140" s="66"/>
      <c r="COV140" s="66"/>
      <c r="COW140" s="66"/>
      <c r="COX140" s="67"/>
      <c r="COZ140" s="65"/>
      <c r="CPA140" s="69"/>
      <c r="CPB140" s="69"/>
      <c r="CPC140" s="66"/>
      <c r="CPD140" s="66"/>
      <c r="CPE140" s="66"/>
      <c r="CPF140" s="67"/>
      <c r="CPH140" s="65"/>
      <c r="CPI140" s="69"/>
      <c r="CPJ140" s="69"/>
      <c r="CPK140" s="66"/>
      <c r="CPL140" s="66"/>
      <c r="CPM140" s="66"/>
      <c r="CPN140" s="67"/>
      <c r="CPP140" s="65"/>
      <c r="CPQ140" s="69"/>
      <c r="CPR140" s="69"/>
      <c r="CPS140" s="66"/>
      <c r="CPT140" s="66"/>
      <c r="CPU140" s="66"/>
      <c r="CPV140" s="67"/>
      <c r="CPX140" s="65"/>
      <c r="CPY140" s="69"/>
      <c r="CPZ140" s="69"/>
      <c r="CQA140" s="66"/>
      <c r="CQB140" s="66"/>
      <c r="CQC140" s="66"/>
      <c r="CQD140" s="67"/>
      <c r="CQF140" s="65"/>
      <c r="CQG140" s="69"/>
      <c r="CQH140" s="69"/>
      <c r="CQI140" s="66"/>
      <c r="CQJ140" s="66"/>
      <c r="CQK140" s="66"/>
      <c r="CQL140" s="67"/>
      <c r="CQN140" s="65"/>
      <c r="CQO140" s="69"/>
      <c r="CQP140" s="69"/>
      <c r="CQQ140" s="66"/>
      <c r="CQR140" s="66"/>
      <c r="CQS140" s="66"/>
      <c r="CQT140" s="67"/>
      <c r="CQV140" s="65"/>
      <c r="CQW140" s="69"/>
      <c r="CQX140" s="69"/>
      <c r="CQY140" s="66"/>
      <c r="CQZ140" s="66"/>
      <c r="CRA140" s="66"/>
      <c r="CRB140" s="67"/>
      <c r="CRD140" s="65"/>
      <c r="CRE140" s="69"/>
      <c r="CRF140" s="69"/>
      <c r="CRG140" s="66"/>
      <c r="CRH140" s="66"/>
      <c r="CRI140" s="66"/>
      <c r="CRJ140" s="67"/>
      <c r="CRL140" s="65"/>
      <c r="CRM140" s="69"/>
      <c r="CRN140" s="69"/>
      <c r="CRO140" s="66"/>
      <c r="CRP140" s="66"/>
      <c r="CRQ140" s="66"/>
      <c r="CRR140" s="67"/>
      <c r="CRT140" s="65"/>
      <c r="CRU140" s="69"/>
      <c r="CRV140" s="69"/>
      <c r="CRW140" s="66"/>
      <c r="CRX140" s="66"/>
      <c r="CRY140" s="66"/>
      <c r="CRZ140" s="67"/>
      <c r="CSB140" s="65"/>
      <c r="CSC140" s="69"/>
      <c r="CSD140" s="69"/>
      <c r="CSE140" s="66"/>
      <c r="CSF140" s="66"/>
      <c r="CSG140" s="66"/>
      <c r="CSH140" s="67"/>
      <c r="CSJ140" s="65"/>
      <c r="CSK140" s="69"/>
      <c r="CSL140" s="69"/>
      <c r="CSM140" s="66"/>
      <c r="CSN140" s="66"/>
      <c r="CSO140" s="66"/>
      <c r="CSP140" s="67"/>
      <c r="CSR140" s="65"/>
      <c r="CSS140" s="69"/>
      <c r="CST140" s="69"/>
      <c r="CSU140" s="66"/>
      <c r="CSV140" s="66"/>
      <c r="CSW140" s="66"/>
      <c r="CSX140" s="67"/>
      <c r="CSZ140" s="65"/>
      <c r="CTA140" s="69"/>
      <c r="CTB140" s="69"/>
      <c r="CTC140" s="66"/>
      <c r="CTD140" s="66"/>
      <c r="CTE140" s="66"/>
      <c r="CTF140" s="67"/>
      <c r="CTH140" s="65"/>
      <c r="CTI140" s="69"/>
      <c r="CTJ140" s="69"/>
      <c r="CTK140" s="66"/>
      <c r="CTL140" s="66"/>
      <c r="CTM140" s="66"/>
      <c r="CTN140" s="67"/>
      <c r="CTP140" s="65"/>
      <c r="CTQ140" s="69"/>
      <c r="CTR140" s="69"/>
      <c r="CTS140" s="66"/>
      <c r="CTT140" s="66"/>
      <c r="CTU140" s="66"/>
      <c r="CTV140" s="67"/>
      <c r="CTX140" s="65"/>
      <c r="CTY140" s="69"/>
      <c r="CTZ140" s="69"/>
      <c r="CUA140" s="66"/>
      <c r="CUB140" s="66"/>
      <c r="CUC140" s="66"/>
      <c r="CUD140" s="67"/>
      <c r="CUF140" s="65"/>
      <c r="CUG140" s="69"/>
      <c r="CUH140" s="69"/>
      <c r="CUI140" s="66"/>
      <c r="CUJ140" s="66"/>
      <c r="CUK140" s="66"/>
      <c r="CUL140" s="67"/>
      <c r="CUN140" s="65"/>
      <c r="CUO140" s="69"/>
      <c r="CUP140" s="69"/>
      <c r="CUQ140" s="66"/>
      <c r="CUR140" s="66"/>
      <c r="CUS140" s="66"/>
      <c r="CUT140" s="67"/>
      <c r="CUV140" s="65"/>
      <c r="CUW140" s="69"/>
      <c r="CUX140" s="69"/>
      <c r="CUY140" s="66"/>
      <c r="CUZ140" s="66"/>
      <c r="CVA140" s="66"/>
      <c r="CVB140" s="67"/>
      <c r="CVD140" s="65"/>
      <c r="CVE140" s="69"/>
      <c r="CVF140" s="69"/>
      <c r="CVG140" s="66"/>
      <c r="CVH140" s="66"/>
      <c r="CVI140" s="66"/>
      <c r="CVJ140" s="67"/>
      <c r="CVL140" s="65"/>
      <c r="CVM140" s="69"/>
      <c r="CVN140" s="69"/>
      <c r="CVO140" s="66"/>
      <c r="CVP140" s="66"/>
      <c r="CVQ140" s="66"/>
      <c r="CVR140" s="67"/>
      <c r="CVT140" s="65"/>
      <c r="CVU140" s="69"/>
      <c r="CVV140" s="69"/>
      <c r="CVW140" s="66"/>
      <c r="CVX140" s="66"/>
      <c r="CVY140" s="66"/>
      <c r="CVZ140" s="67"/>
      <c r="CWB140" s="65"/>
      <c r="CWC140" s="69"/>
      <c r="CWD140" s="69"/>
      <c r="CWE140" s="66"/>
      <c r="CWF140" s="66"/>
      <c r="CWG140" s="66"/>
      <c r="CWH140" s="67"/>
      <c r="CWJ140" s="65"/>
      <c r="CWK140" s="69"/>
      <c r="CWL140" s="69"/>
      <c r="CWM140" s="66"/>
      <c r="CWN140" s="66"/>
      <c r="CWO140" s="66"/>
      <c r="CWP140" s="67"/>
      <c r="CWR140" s="65"/>
      <c r="CWS140" s="69"/>
      <c r="CWT140" s="69"/>
      <c r="CWU140" s="66"/>
      <c r="CWV140" s="66"/>
      <c r="CWW140" s="66"/>
      <c r="CWX140" s="67"/>
      <c r="CWZ140" s="65"/>
      <c r="CXA140" s="69"/>
      <c r="CXB140" s="69"/>
      <c r="CXC140" s="66"/>
      <c r="CXD140" s="66"/>
      <c r="CXE140" s="66"/>
      <c r="CXF140" s="67"/>
      <c r="CXH140" s="65"/>
      <c r="CXI140" s="69"/>
      <c r="CXJ140" s="69"/>
      <c r="CXK140" s="66"/>
      <c r="CXL140" s="66"/>
      <c r="CXM140" s="66"/>
      <c r="CXN140" s="67"/>
      <c r="CXP140" s="65"/>
      <c r="CXQ140" s="69"/>
      <c r="CXR140" s="69"/>
      <c r="CXS140" s="66"/>
      <c r="CXT140" s="66"/>
      <c r="CXU140" s="66"/>
      <c r="CXV140" s="67"/>
      <c r="CXX140" s="65"/>
      <c r="CXY140" s="69"/>
      <c r="CXZ140" s="69"/>
      <c r="CYA140" s="66"/>
      <c r="CYB140" s="66"/>
      <c r="CYC140" s="66"/>
      <c r="CYD140" s="67"/>
      <c r="CYF140" s="65"/>
      <c r="CYG140" s="69"/>
      <c r="CYH140" s="69"/>
      <c r="CYI140" s="66"/>
      <c r="CYJ140" s="66"/>
      <c r="CYK140" s="66"/>
      <c r="CYL140" s="67"/>
      <c r="CYN140" s="65"/>
      <c r="CYO140" s="69"/>
      <c r="CYP140" s="69"/>
      <c r="CYQ140" s="66"/>
      <c r="CYR140" s="66"/>
      <c r="CYS140" s="66"/>
      <c r="CYT140" s="67"/>
      <c r="CYV140" s="65"/>
      <c r="CYW140" s="69"/>
      <c r="CYX140" s="69"/>
      <c r="CYY140" s="66"/>
      <c r="CYZ140" s="66"/>
      <c r="CZA140" s="66"/>
      <c r="CZB140" s="67"/>
      <c r="CZD140" s="65"/>
      <c r="CZE140" s="69"/>
      <c r="CZF140" s="69"/>
      <c r="CZG140" s="66"/>
      <c r="CZH140" s="66"/>
      <c r="CZI140" s="66"/>
      <c r="CZJ140" s="67"/>
      <c r="CZL140" s="65"/>
      <c r="CZM140" s="69"/>
      <c r="CZN140" s="69"/>
      <c r="CZO140" s="66"/>
      <c r="CZP140" s="66"/>
      <c r="CZQ140" s="66"/>
      <c r="CZR140" s="67"/>
      <c r="CZT140" s="65"/>
      <c r="CZU140" s="69"/>
      <c r="CZV140" s="69"/>
      <c r="CZW140" s="66"/>
      <c r="CZX140" s="66"/>
      <c r="CZY140" s="66"/>
      <c r="CZZ140" s="67"/>
      <c r="DAB140" s="65"/>
      <c r="DAC140" s="69"/>
      <c r="DAD140" s="69"/>
      <c r="DAE140" s="66"/>
      <c r="DAF140" s="66"/>
      <c r="DAG140" s="66"/>
      <c r="DAH140" s="67"/>
      <c r="DAJ140" s="65"/>
      <c r="DAK140" s="69"/>
      <c r="DAL140" s="69"/>
      <c r="DAM140" s="66"/>
      <c r="DAN140" s="66"/>
      <c r="DAO140" s="66"/>
      <c r="DAP140" s="67"/>
      <c r="DAR140" s="65"/>
      <c r="DAS140" s="69"/>
      <c r="DAT140" s="69"/>
      <c r="DAU140" s="66"/>
      <c r="DAV140" s="66"/>
      <c r="DAW140" s="66"/>
      <c r="DAX140" s="67"/>
      <c r="DAZ140" s="65"/>
      <c r="DBA140" s="69"/>
      <c r="DBB140" s="69"/>
      <c r="DBC140" s="66"/>
      <c r="DBD140" s="66"/>
      <c r="DBE140" s="66"/>
      <c r="DBF140" s="67"/>
      <c r="DBH140" s="65"/>
      <c r="DBI140" s="69"/>
      <c r="DBJ140" s="69"/>
      <c r="DBK140" s="66"/>
      <c r="DBL140" s="66"/>
      <c r="DBM140" s="66"/>
      <c r="DBN140" s="67"/>
      <c r="DBP140" s="65"/>
      <c r="DBQ140" s="69"/>
      <c r="DBR140" s="69"/>
      <c r="DBS140" s="66"/>
      <c r="DBT140" s="66"/>
      <c r="DBU140" s="66"/>
      <c r="DBV140" s="67"/>
      <c r="DBX140" s="65"/>
      <c r="DBY140" s="69"/>
      <c r="DBZ140" s="69"/>
      <c r="DCA140" s="66"/>
      <c r="DCB140" s="66"/>
      <c r="DCC140" s="66"/>
      <c r="DCD140" s="67"/>
      <c r="DCF140" s="65"/>
      <c r="DCG140" s="69"/>
      <c r="DCH140" s="69"/>
      <c r="DCI140" s="66"/>
      <c r="DCJ140" s="66"/>
      <c r="DCK140" s="66"/>
      <c r="DCL140" s="67"/>
      <c r="DCN140" s="65"/>
      <c r="DCO140" s="69"/>
      <c r="DCP140" s="69"/>
      <c r="DCQ140" s="66"/>
      <c r="DCR140" s="66"/>
      <c r="DCS140" s="66"/>
      <c r="DCT140" s="67"/>
      <c r="DCV140" s="65"/>
      <c r="DCW140" s="69"/>
      <c r="DCX140" s="69"/>
      <c r="DCY140" s="66"/>
      <c r="DCZ140" s="66"/>
      <c r="DDA140" s="66"/>
      <c r="DDB140" s="67"/>
      <c r="DDD140" s="65"/>
      <c r="DDE140" s="69"/>
      <c r="DDF140" s="69"/>
      <c r="DDG140" s="66"/>
      <c r="DDH140" s="66"/>
      <c r="DDI140" s="66"/>
      <c r="DDJ140" s="67"/>
      <c r="DDL140" s="65"/>
      <c r="DDM140" s="69"/>
      <c r="DDN140" s="69"/>
      <c r="DDO140" s="66"/>
      <c r="DDP140" s="66"/>
      <c r="DDQ140" s="66"/>
      <c r="DDR140" s="67"/>
      <c r="DDT140" s="65"/>
      <c r="DDU140" s="69"/>
      <c r="DDV140" s="69"/>
      <c r="DDW140" s="66"/>
      <c r="DDX140" s="66"/>
      <c r="DDY140" s="66"/>
      <c r="DDZ140" s="67"/>
      <c r="DEB140" s="65"/>
      <c r="DEC140" s="69"/>
      <c r="DED140" s="69"/>
      <c r="DEE140" s="66"/>
      <c r="DEF140" s="66"/>
      <c r="DEG140" s="66"/>
      <c r="DEH140" s="67"/>
      <c r="DEJ140" s="65"/>
      <c r="DEK140" s="69"/>
      <c r="DEL140" s="69"/>
      <c r="DEM140" s="66"/>
      <c r="DEN140" s="66"/>
      <c r="DEO140" s="66"/>
      <c r="DEP140" s="67"/>
      <c r="DER140" s="65"/>
      <c r="DES140" s="69"/>
      <c r="DET140" s="69"/>
      <c r="DEU140" s="66"/>
      <c r="DEV140" s="66"/>
      <c r="DEW140" s="66"/>
      <c r="DEX140" s="67"/>
      <c r="DEZ140" s="65"/>
      <c r="DFA140" s="69"/>
      <c r="DFB140" s="69"/>
      <c r="DFC140" s="66"/>
      <c r="DFD140" s="66"/>
      <c r="DFE140" s="66"/>
      <c r="DFF140" s="67"/>
      <c r="DFH140" s="65"/>
      <c r="DFI140" s="69"/>
      <c r="DFJ140" s="69"/>
      <c r="DFK140" s="66"/>
      <c r="DFL140" s="66"/>
      <c r="DFM140" s="66"/>
      <c r="DFN140" s="67"/>
      <c r="DFP140" s="65"/>
      <c r="DFQ140" s="69"/>
      <c r="DFR140" s="69"/>
      <c r="DFS140" s="66"/>
      <c r="DFT140" s="66"/>
      <c r="DFU140" s="66"/>
      <c r="DFV140" s="67"/>
      <c r="DFX140" s="65"/>
      <c r="DFY140" s="69"/>
      <c r="DFZ140" s="69"/>
      <c r="DGA140" s="66"/>
      <c r="DGB140" s="66"/>
      <c r="DGC140" s="66"/>
      <c r="DGD140" s="67"/>
      <c r="DGF140" s="65"/>
      <c r="DGG140" s="69"/>
      <c r="DGH140" s="69"/>
      <c r="DGI140" s="66"/>
      <c r="DGJ140" s="66"/>
      <c r="DGK140" s="66"/>
      <c r="DGL140" s="67"/>
      <c r="DGN140" s="65"/>
      <c r="DGO140" s="69"/>
      <c r="DGP140" s="69"/>
      <c r="DGQ140" s="66"/>
      <c r="DGR140" s="66"/>
      <c r="DGS140" s="66"/>
      <c r="DGT140" s="67"/>
      <c r="DGV140" s="65"/>
      <c r="DGW140" s="69"/>
      <c r="DGX140" s="69"/>
      <c r="DGY140" s="66"/>
      <c r="DGZ140" s="66"/>
      <c r="DHA140" s="66"/>
      <c r="DHB140" s="67"/>
      <c r="DHD140" s="65"/>
      <c r="DHE140" s="69"/>
      <c r="DHF140" s="69"/>
      <c r="DHG140" s="66"/>
      <c r="DHH140" s="66"/>
      <c r="DHI140" s="66"/>
      <c r="DHJ140" s="67"/>
      <c r="DHL140" s="65"/>
      <c r="DHM140" s="69"/>
      <c r="DHN140" s="69"/>
      <c r="DHO140" s="66"/>
      <c r="DHP140" s="66"/>
      <c r="DHQ140" s="66"/>
      <c r="DHR140" s="67"/>
      <c r="DHT140" s="65"/>
      <c r="DHU140" s="69"/>
      <c r="DHV140" s="69"/>
      <c r="DHW140" s="66"/>
      <c r="DHX140" s="66"/>
      <c r="DHY140" s="66"/>
      <c r="DHZ140" s="67"/>
      <c r="DIB140" s="65"/>
      <c r="DIC140" s="69"/>
      <c r="DID140" s="69"/>
      <c r="DIE140" s="66"/>
      <c r="DIF140" s="66"/>
      <c r="DIG140" s="66"/>
      <c r="DIH140" s="67"/>
      <c r="DIJ140" s="65"/>
      <c r="DIK140" s="69"/>
      <c r="DIL140" s="69"/>
      <c r="DIM140" s="66"/>
      <c r="DIN140" s="66"/>
      <c r="DIO140" s="66"/>
      <c r="DIP140" s="67"/>
      <c r="DIR140" s="65"/>
      <c r="DIS140" s="69"/>
      <c r="DIT140" s="69"/>
      <c r="DIU140" s="66"/>
      <c r="DIV140" s="66"/>
      <c r="DIW140" s="66"/>
      <c r="DIX140" s="67"/>
      <c r="DIZ140" s="65"/>
      <c r="DJA140" s="69"/>
      <c r="DJB140" s="69"/>
      <c r="DJC140" s="66"/>
      <c r="DJD140" s="66"/>
      <c r="DJE140" s="66"/>
      <c r="DJF140" s="67"/>
      <c r="DJH140" s="65"/>
      <c r="DJI140" s="69"/>
      <c r="DJJ140" s="69"/>
      <c r="DJK140" s="66"/>
      <c r="DJL140" s="66"/>
      <c r="DJM140" s="66"/>
      <c r="DJN140" s="67"/>
      <c r="DJP140" s="65"/>
      <c r="DJQ140" s="69"/>
      <c r="DJR140" s="69"/>
      <c r="DJS140" s="66"/>
      <c r="DJT140" s="66"/>
      <c r="DJU140" s="66"/>
      <c r="DJV140" s="67"/>
      <c r="DJX140" s="65"/>
      <c r="DJY140" s="69"/>
      <c r="DJZ140" s="69"/>
      <c r="DKA140" s="66"/>
      <c r="DKB140" s="66"/>
      <c r="DKC140" s="66"/>
      <c r="DKD140" s="67"/>
      <c r="DKF140" s="65"/>
      <c r="DKG140" s="69"/>
      <c r="DKH140" s="69"/>
      <c r="DKI140" s="66"/>
      <c r="DKJ140" s="66"/>
      <c r="DKK140" s="66"/>
      <c r="DKL140" s="67"/>
      <c r="DKN140" s="65"/>
      <c r="DKO140" s="69"/>
      <c r="DKP140" s="69"/>
      <c r="DKQ140" s="66"/>
      <c r="DKR140" s="66"/>
      <c r="DKS140" s="66"/>
      <c r="DKT140" s="67"/>
      <c r="DKV140" s="65"/>
      <c r="DKW140" s="69"/>
      <c r="DKX140" s="69"/>
      <c r="DKY140" s="66"/>
      <c r="DKZ140" s="66"/>
      <c r="DLA140" s="66"/>
      <c r="DLB140" s="67"/>
      <c r="DLD140" s="65"/>
      <c r="DLE140" s="69"/>
      <c r="DLF140" s="69"/>
      <c r="DLG140" s="66"/>
      <c r="DLH140" s="66"/>
      <c r="DLI140" s="66"/>
      <c r="DLJ140" s="67"/>
      <c r="DLL140" s="65"/>
      <c r="DLM140" s="69"/>
      <c r="DLN140" s="69"/>
      <c r="DLO140" s="66"/>
      <c r="DLP140" s="66"/>
      <c r="DLQ140" s="66"/>
      <c r="DLR140" s="67"/>
      <c r="DLT140" s="65"/>
      <c r="DLU140" s="69"/>
      <c r="DLV140" s="69"/>
      <c r="DLW140" s="66"/>
      <c r="DLX140" s="66"/>
      <c r="DLY140" s="66"/>
      <c r="DLZ140" s="67"/>
      <c r="DMB140" s="65"/>
      <c r="DMC140" s="69"/>
      <c r="DMD140" s="69"/>
      <c r="DME140" s="66"/>
      <c r="DMF140" s="66"/>
      <c r="DMG140" s="66"/>
      <c r="DMH140" s="67"/>
      <c r="DMJ140" s="65"/>
      <c r="DMK140" s="69"/>
      <c r="DML140" s="69"/>
      <c r="DMM140" s="66"/>
      <c r="DMN140" s="66"/>
      <c r="DMO140" s="66"/>
      <c r="DMP140" s="67"/>
      <c r="DMR140" s="65"/>
      <c r="DMS140" s="69"/>
      <c r="DMT140" s="69"/>
      <c r="DMU140" s="66"/>
      <c r="DMV140" s="66"/>
      <c r="DMW140" s="66"/>
      <c r="DMX140" s="67"/>
      <c r="DMZ140" s="65"/>
      <c r="DNA140" s="69"/>
      <c r="DNB140" s="69"/>
      <c r="DNC140" s="66"/>
      <c r="DND140" s="66"/>
      <c r="DNE140" s="66"/>
      <c r="DNF140" s="67"/>
      <c r="DNH140" s="65"/>
      <c r="DNI140" s="69"/>
      <c r="DNJ140" s="69"/>
      <c r="DNK140" s="66"/>
      <c r="DNL140" s="66"/>
      <c r="DNM140" s="66"/>
      <c r="DNN140" s="67"/>
      <c r="DNP140" s="65"/>
      <c r="DNQ140" s="69"/>
      <c r="DNR140" s="69"/>
      <c r="DNS140" s="66"/>
      <c r="DNT140" s="66"/>
      <c r="DNU140" s="66"/>
      <c r="DNV140" s="67"/>
      <c r="DNX140" s="65"/>
      <c r="DNY140" s="69"/>
      <c r="DNZ140" s="69"/>
      <c r="DOA140" s="66"/>
      <c r="DOB140" s="66"/>
      <c r="DOC140" s="66"/>
      <c r="DOD140" s="67"/>
      <c r="DOF140" s="65"/>
      <c r="DOG140" s="69"/>
      <c r="DOH140" s="69"/>
      <c r="DOI140" s="66"/>
      <c r="DOJ140" s="66"/>
      <c r="DOK140" s="66"/>
      <c r="DOL140" s="67"/>
      <c r="DON140" s="65"/>
      <c r="DOO140" s="69"/>
      <c r="DOP140" s="69"/>
      <c r="DOQ140" s="66"/>
      <c r="DOR140" s="66"/>
      <c r="DOS140" s="66"/>
      <c r="DOT140" s="67"/>
      <c r="DOV140" s="65"/>
      <c r="DOW140" s="69"/>
      <c r="DOX140" s="69"/>
      <c r="DOY140" s="66"/>
      <c r="DOZ140" s="66"/>
      <c r="DPA140" s="66"/>
      <c r="DPB140" s="67"/>
      <c r="DPD140" s="65"/>
      <c r="DPE140" s="69"/>
      <c r="DPF140" s="69"/>
      <c r="DPG140" s="66"/>
      <c r="DPH140" s="66"/>
      <c r="DPI140" s="66"/>
      <c r="DPJ140" s="67"/>
      <c r="DPL140" s="65"/>
      <c r="DPM140" s="69"/>
      <c r="DPN140" s="69"/>
      <c r="DPO140" s="66"/>
      <c r="DPP140" s="66"/>
      <c r="DPQ140" s="66"/>
      <c r="DPR140" s="67"/>
      <c r="DPT140" s="65"/>
      <c r="DPU140" s="69"/>
      <c r="DPV140" s="69"/>
      <c r="DPW140" s="66"/>
      <c r="DPX140" s="66"/>
      <c r="DPY140" s="66"/>
      <c r="DPZ140" s="67"/>
      <c r="DQB140" s="65"/>
      <c r="DQC140" s="69"/>
      <c r="DQD140" s="69"/>
      <c r="DQE140" s="66"/>
      <c r="DQF140" s="66"/>
      <c r="DQG140" s="66"/>
      <c r="DQH140" s="67"/>
      <c r="DQJ140" s="65"/>
      <c r="DQK140" s="69"/>
      <c r="DQL140" s="69"/>
      <c r="DQM140" s="66"/>
      <c r="DQN140" s="66"/>
      <c r="DQO140" s="66"/>
      <c r="DQP140" s="67"/>
      <c r="DQR140" s="65"/>
      <c r="DQS140" s="69"/>
      <c r="DQT140" s="69"/>
      <c r="DQU140" s="66"/>
      <c r="DQV140" s="66"/>
      <c r="DQW140" s="66"/>
      <c r="DQX140" s="67"/>
      <c r="DQZ140" s="65"/>
      <c r="DRA140" s="69"/>
      <c r="DRB140" s="69"/>
      <c r="DRC140" s="66"/>
      <c r="DRD140" s="66"/>
      <c r="DRE140" s="66"/>
      <c r="DRF140" s="67"/>
      <c r="DRH140" s="65"/>
      <c r="DRI140" s="69"/>
      <c r="DRJ140" s="69"/>
      <c r="DRK140" s="66"/>
      <c r="DRL140" s="66"/>
      <c r="DRM140" s="66"/>
      <c r="DRN140" s="67"/>
      <c r="DRP140" s="65"/>
      <c r="DRQ140" s="69"/>
      <c r="DRR140" s="69"/>
      <c r="DRS140" s="66"/>
      <c r="DRT140" s="66"/>
      <c r="DRU140" s="66"/>
      <c r="DRV140" s="67"/>
      <c r="DRX140" s="65"/>
      <c r="DRY140" s="69"/>
      <c r="DRZ140" s="69"/>
      <c r="DSA140" s="66"/>
      <c r="DSB140" s="66"/>
      <c r="DSC140" s="66"/>
      <c r="DSD140" s="67"/>
      <c r="DSF140" s="65"/>
      <c r="DSG140" s="69"/>
      <c r="DSH140" s="69"/>
      <c r="DSI140" s="66"/>
      <c r="DSJ140" s="66"/>
      <c r="DSK140" s="66"/>
      <c r="DSL140" s="67"/>
      <c r="DSN140" s="65"/>
      <c r="DSO140" s="69"/>
      <c r="DSP140" s="69"/>
      <c r="DSQ140" s="66"/>
      <c r="DSR140" s="66"/>
      <c r="DSS140" s="66"/>
      <c r="DST140" s="67"/>
      <c r="DSV140" s="65"/>
      <c r="DSW140" s="69"/>
      <c r="DSX140" s="69"/>
      <c r="DSY140" s="66"/>
      <c r="DSZ140" s="66"/>
      <c r="DTA140" s="66"/>
      <c r="DTB140" s="67"/>
      <c r="DTD140" s="65"/>
      <c r="DTE140" s="69"/>
      <c r="DTF140" s="69"/>
      <c r="DTG140" s="66"/>
      <c r="DTH140" s="66"/>
      <c r="DTI140" s="66"/>
      <c r="DTJ140" s="67"/>
      <c r="DTL140" s="65"/>
      <c r="DTM140" s="69"/>
      <c r="DTN140" s="69"/>
      <c r="DTO140" s="66"/>
      <c r="DTP140" s="66"/>
      <c r="DTQ140" s="66"/>
      <c r="DTR140" s="67"/>
      <c r="DTT140" s="65"/>
      <c r="DTU140" s="69"/>
      <c r="DTV140" s="69"/>
      <c r="DTW140" s="66"/>
      <c r="DTX140" s="66"/>
      <c r="DTY140" s="66"/>
      <c r="DTZ140" s="67"/>
      <c r="DUB140" s="65"/>
      <c r="DUC140" s="69"/>
      <c r="DUD140" s="69"/>
      <c r="DUE140" s="66"/>
      <c r="DUF140" s="66"/>
      <c r="DUG140" s="66"/>
      <c r="DUH140" s="67"/>
      <c r="DUJ140" s="65"/>
      <c r="DUK140" s="69"/>
      <c r="DUL140" s="69"/>
      <c r="DUM140" s="66"/>
      <c r="DUN140" s="66"/>
      <c r="DUO140" s="66"/>
      <c r="DUP140" s="67"/>
      <c r="DUR140" s="65"/>
      <c r="DUS140" s="69"/>
      <c r="DUT140" s="69"/>
      <c r="DUU140" s="66"/>
      <c r="DUV140" s="66"/>
      <c r="DUW140" s="66"/>
      <c r="DUX140" s="67"/>
      <c r="DUZ140" s="65"/>
      <c r="DVA140" s="69"/>
      <c r="DVB140" s="69"/>
      <c r="DVC140" s="66"/>
      <c r="DVD140" s="66"/>
      <c r="DVE140" s="66"/>
      <c r="DVF140" s="67"/>
      <c r="DVH140" s="65"/>
      <c r="DVI140" s="69"/>
      <c r="DVJ140" s="69"/>
      <c r="DVK140" s="66"/>
      <c r="DVL140" s="66"/>
      <c r="DVM140" s="66"/>
      <c r="DVN140" s="67"/>
      <c r="DVP140" s="65"/>
      <c r="DVQ140" s="69"/>
      <c r="DVR140" s="69"/>
      <c r="DVS140" s="66"/>
      <c r="DVT140" s="66"/>
      <c r="DVU140" s="66"/>
      <c r="DVV140" s="67"/>
      <c r="DVX140" s="65"/>
      <c r="DVY140" s="69"/>
      <c r="DVZ140" s="69"/>
      <c r="DWA140" s="66"/>
      <c r="DWB140" s="66"/>
      <c r="DWC140" s="66"/>
      <c r="DWD140" s="67"/>
      <c r="DWF140" s="65"/>
      <c r="DWG140" s="69"/>
      <c r="DWH140" s="69"/>
      <c r="DWI140" s="66"/>
      <c r="DWJ140" s="66"/>
      <c r="DWK140" s="66"/>
      <c r="DWL140" s="67"/>
      <c r="DWN140" s="65"/>
      <c r="DWO140" s="69"/>
      <c r="DWP140" s="69"/>
      <c r="DWQ140" s="66"/>
      <c r="DWR140" s="66"/>
      <c r="DWS140" s="66"/>
      <c r="DWT140" s="67"/>
      <c r="DWV140" s="65"/>
      <c r="DWW140" s="69"/>
      <c r="DWX140" s="69"/>
      <c r="DWY140" s="66"/>
      <c r="DWZ140" s="66"/>
      <c r="DXA140" s="66"/>
      <c r="DXB140" s="67"/>
      <c r="DXD140" s="65"/>
      <c r="DXE140" s="69"/>
      <c r="DXF140" s="69"/>
      <c r="DXG140" s="66"/>
      <c r="DXH140" s="66"/>
      <c r="DXI140" s="66"/>
      <c r="DXJ140" s="67"/>
      <c r="DXL140" s="65"/>
      <c r="DXM140" s="69"/>
      <c r="DXN140" s="69"/>
      <c r="DXO140" s="66"/>
      <c r="DXP140" s="66"/>
      <c r="DXQ140" s="66"/>
      <c r="DXR140" s="67"/>
      <c r="DXT140" s="65"/>
      <c r="DXU140" s="69"/>
      <c r="DXV140" s="69"/>
      <c r="DXW140" s="66"/>
      <c r="DXX140" s="66"/>
      <c r="DXY140" s="66"/>
      <c r="DXZ140" s="67"/>
      <c r="DYB140" s="65"/>
      <c r="DYC140" s="69"/>
      <c r="DYD140" s="69"/>
      <c r="DYE140" s="66"/>
      <c r="DYF140" s="66"/>
      <c r="DYG140" s="66"/>
      <c r="DYH140" s="67"/>
      <c r="DYJ140" s="65"/>
      <c r="DYK140" s="69"/>
      <c r="DYL140" s="69"/>
      <c r="DYM140" s="66"/>
      <c r="DYN140" s="66"/>
      <c r="DYO140" s="66"/>
      <c r="DYP140" s="67"/>
      <c r="DYR140" s="65"/>
      <c r="DYS140" s="69"/>
      <c r="DYT140" s="69"/>
      <c r="DYU140" s="66"/>
      <c r="DYV140" s="66"/>
      <c r="DYW140" s="66"/>
      <c r="DYX140" s="67"/>
      <c r="DYZ140" s="65"/>
      <c r="DZA140" s="69"/>
      <c r="DZB140" s="69"/>
      <c r="DZC140" s="66"/>
      <c r="DZD140" s="66"/>
      <c r="DZE140" s="66"/>
      <c r="DZF140" s="67"/>
      <c r="DZH140" s="65"/>
      <c r="DZI140" s="69"/>
      <c r="DZJ140" s="69"/>
      <c r="DZK140" s="66"/>
      <c r="DZL140" s="66"/>
      <c r="DZM140" s="66"/>
      <c r="DZN140" s="67"/>
      <c r="DZP140" s="65"/>
      <c r="DZQ140" s="69"/>
      <c r="DZR140" s="69"/>
      <c r="DZS140" s="66"/>
      <c r="DZT140" s="66"/>
      <c r="DZU140" s="66"/>
      <c r="DZV140" s="67"/>
      <c r="DZX140" s="65"/>
      <c r="DZY140" s="69"/>
      <c r="DZZ140" s="69"/>
      <c r="EAA140" s="66"/>
      <c r="EAB140" s="66"/>
      <c r="EAC140" s="66"/>
      <c r="EAD140" s="67"/>
      <c r="EAF140" s="65"/>
      <c r="EAG140" s="69"/>
      <c r="EAH140" s="69"/>
      <c r="EAI140" s="66"/>
      <c r="EAJ140" s="66"/>
      <c r="EAK140" s="66"/>
      <c r="EAL140" s="67"/>
      <c r="EAN140" s="65"/>
      <c r="EAO140" s="69"/>
      <c r="EAP140" s="69"/>
      <c r="EAQ140" s="66"/>
      <c r="EAR140" s="66"/>
      <c r="EAS140" s="66"/>
      <c r="EAT140" s="67"/>
      <c r="EAV140" s="65"/>
      <c r="EAW140" s="69"/>
      <c r="EAX140" s="69"/>
      <c r="EAY140" s="66"/>
      <c r="EAZ140" s="66"/>
      <c r="EBA140" s="66"/>
      <c r="EBB140" s="67"/>
      <c r="EBD140" s="65"/>
      <c r="EBE140" s="69"/>
      <c r="EBF140" s="69"/>
      <c r="EBG140" s="66"/>
      <c r="EBH140" s="66"/>
      <c r="EBI140" s="66"/>
      <c r="EBJ140" s="67"/>
      <c r="EBL140" s="65"/>
      <c r="EBM140" s="69"/>
      <c r="EBN140" s="69"/>
      <c r="EBO140" s="66"/>
      <c r="EBP140" s="66"/>
      <c r="EBQ140" s="66"/>
      <c r="EBR140" s="67"/>
      <c r="EBT140" s="65"/>
      <c r="EBU140" s="69"/>
      <c r="EBV140" s="69"/>
      <c r="EBW140" s="66"/>
      <c r="EBX140" s="66"/>
      <c r="EBY140" s="66"/>
      <c r="EBZ140" s="67"/>
      <c r="ECB140" s="65"/>
      <c r="ECC140" s="69"/>
      <c r="ECD140" s="69"/>
      <c r="ECE140" s="66"/>
      <c r="ECF140" s="66"/>
      <c r="ECG140" s="66"/>
      <c r="ECH140" s="67"/>
      <c r="ECJ140" s="65"/>
      <c r="ECK140" s="69"/>
      <c r="ECL140" s="69"/>
      <c r="ECM140" s="66"/>
      <c r="ECN140" s="66"/>
      <c r="ECO140" s="66"/>
      <c r="ECP140" s="67"/>
      <c r="ECR140" s="65"/>
      <c r="ECS140" s="69"/>
      <c r="ECT140" s="69"/>
      <c r="ECU140" s="66"/>
      <c r="ECV140" s="66"/>
      <c r="ECW140" s="66"/>
      <c r="ECX140" s="67"/>
      <c r="ECZ140" s="65"/>
      <c r="EDA140" s="69"/>
      <c r="EDB140" s="69"/>
      <c r="EDC140" s="66"/>
      <c r="EDD140" s="66"/>
      <c r="EDE140" s="66"/>
      <c r="EDF140" s="67"/>
      <c r="EDH140" s="65"/>
      <c r="EDI140" s="69"/>
      <c r="EDJ140" s="69"/>
      <c r="EDK140" s="66"/>
      <c r="EDL140" s="66"/>
      <c r="EDM140" s="66"/>
      <c r="EDN140" s="67"/>
      <c r="EDP140" s="65"/>
      <c r="EDQ140" s="69"/>
      <c r="EDR140" s="69"/>
      <c r="EDS140" s="66"/>
      <c r="EDT140" s="66"/>
      <c r="EDU140" s="66"/>
      <c r="EDV140" s="67"/>
      <c r="EDX140" s="65"/>
      <c r="EDY140" s="69"/>
      <c r="EDZ140" s="69"/>
      <c r="EEA140" s="66"/>
      <c r="EEB140" s="66"/>
      <c r="EEC140" s="66"/>
      <c r="EED140" s="67"/>
      <c r="EEF140" s="65"/>
      <c r="EEG140" s="69"/>
      <c r="EEH140" s="69"/>
      <c r="EEI140" s="66"/>
      <c r="EEJ140" s="66"/>
      <c r="EEK140" s="66"/>
      <c r="EEL140" s="67"/>
      <c r="EEN140" s="65"/>
      <c r="EEO140" s="69"/>
      <c r="EEP140" s="69"/>
      <c r="EEQ140" s="66"/>
      <c r="EER140" s="66"/>
      <c r="EES140" s="66"/>
      <c r="EET140" s="67"/>
      <c r="EEV140" s="65"/>
      <c r="EEW140" s="69"/>
      <c r="EEX140" s="69"/>
      <c r="EEY140" s="66"/>
      <c r="EEZ140" s="66"/>
      <c r="EFA140" s="66"/>
      <c r="EFB140" s="67"/>
      <c r="EFD140" s="65"/>
      <c r="EFE140" s="69"/>
      <c r="EFF140" s="69"/>
      <c r="EFG140" s="66"/>
      <c r="EFH140" s="66"/>
      <c r="EFI140" s="66"/>
      <c r="EFJ140" s="67"/>
      <c r="EFL140" s="65"/>
      <c r="EFM140" s="69"/>
      <c r="EFN140" s="69"/>
      <c r="EFO140" s="66"/>
      <c r="EFP140" s="66"/>
      <c r="EFQ140" s="66"/>
      <c r="EFR140" s="67"/>
      <c r="EFT140" s="65"/>
      <c r="EFU140" s="69"/>
      <c r="EFV140" s="69"/>
      <c r="EFW140" s="66"/>
      <c r="EFX140" s="66"/>
      <c r="EFY140" s="66"/>
      <c r="EFZ140" s="67"/>
      <c r="EGB140" s="65"/>
      <c r="EGC140" s="69"/>
      <c r="EGD140" s="69"/>
      <c r="EGE140" s="66"/>
      <c r="EGF140" s="66"/>
      <c r="EGG140" s="66"/>
      <c r="EGH140" s="67"/>
      <c r="EGJ140" s="65"/>
      <c r="EGK140" s="69"/>
      <c r="EGL140" s="69"/>
      <c r="EGM140" s="66"/>
      <c r="EGN140" s="66"/>
      <c r="EGO140" s="66"/>
      <c r="EGP140" s="67"/>
      <c r="EGR140" s="65"/>
      <c r="EGS140" s="69"/>
      <c r="EGT140" s="69"/>
      <c r="EGU140" s="66"/>
      <c r="EGV140" s="66"/>
      <c r="EGW140" s="66"/>
      <c r="EGX140" s="67"/>
      <c r="EGZ140" s="65"/>
      <c r="EHA140" s="69"/>
      <c r="EHB140" s="69"/>
      <c r="EHC140" s="66"/>
      <c r="EHD140" s="66"/>
      <c r="EHE140" s="66"/>
      <c r="EHF140" s="67"/>
      <c r="EHH140" s="65"/>
      <c r="EHI140" s="69"/>
      <c r="EHJ140" s="69"/>
      <c r="EHK140" s="66"/>
      <c r="EHL140" s="66"/>
      <c r="EHM140" s="66"/>
      <c r="EHN140" s="67"/>
      <c r="EHP140" s="65"/>
      <c r="EHQ140" s="69"/>
      <c r="EHR140" s="69"/>
      <c r="EHS140" s="66"/>
      <c r="EHT140" s="66"/>
      <c r="EHU140" s="66"/>
      <c r="EHV140" s="67"/>
      <c r="EHX140" s="65"/>
      <c r="EHY140" s="69"/>
      <c r="EHZ140" s="69"/>
      <c r="EIA140" s="66"/>
      <c r="EIB140" s="66"/>
      <c r="EIC140" s="66"/>
      <c r="EID140" s="67"/>
      <c r="EIF140" s="65"/>
      <c r="EIG140" s="69"/>
      <c r="EIH140" s="69"/>
      <c r="EII140" s="66"/>
      <c r="EIJ140" s="66"/>
      <c r="EIK140" s="66"/>
      <c r="EIL140" s="67"/>
      <c r="EIN140" s="65"/>
      <c r="EIO140" s="69"/>
      <c r="EIP140" s="69"/>
      <c r="EIQ140" s="66"/>
      <c r="EIR140" s="66"/>
      <c r="EIS140" s="66"/>
      <c r="EIT140" s="67"/>
      <c r="EIV140" s="65"/>
      <c r="EIW140" s="69"/>
      <c r="EIX140" s="69"/>
      <c r="EIY140" s="66"/>
      <c r="EIZ140" s="66"/>
      <c r="EJA140" s="66"/>
      <c r="EJB140" s="67"/>
      <c r="EJD140" s="65"/>
      <c r="EJE140" s="69"/>
      <c r="EJF140" s="69"/>
      <c r="EJG140" s="66"/>
      <c r="EJH140" s="66"/>
      <c r="EJI140" s="66"/>
      <c r="EJJ140" s="67"/>
      <c r="EJL140" s="65"/>
      <c r="EJM140" s="69"/>
      <c r="EJN140" s="69"/>
      <c r="EJO140" s="66"/>
      <c r="EJP140" s="66"/>
      <c r="EJQ140" s="66"/>
      <c r="EJR140" s="67"/>
      <c r="EJT140" s="65"/>
      <c r="EJU140" s="69"/>
      <c r="EJV140" s="69"/>
      <c r="EJW140" s="66"/>
      <c r="EJX140" s="66"/>
      <c r="EJY140" s="66"/>
      <c r="EJZ140" s="67"/>
      <c r="EKB140" s="65"/>
      <c r="EKC140" s="69"/>
      <c r="EKD140" s="69"/>
      <c r="EKE140" s="66"/>
      <c r="EKF140" s="66"/>
      <c r="EKG140" s="66"/>
      <c r="EKH140" s="67"/>
      <c r="EKJ140" s="65"/>
      <c r="EKK140" s="69"/>
      <c r="EKL140" s="69"/>
      <c r="EKM140" s="66"/>
      <c r="EKN140" s="66"/>
      <c r="EKO140" s="66"/>
      <c r="EKP140" s="67"/>
      <c r="EKR140" s="65"/>
      <c r="EKS140" s="69"/>
      <c r="EKT140" s="69"/>
      <c r="EKU140" s="66"/>
      <c r="EKV140" s="66"/>
      <c r="EKW140" s="66"/>
      <c r="EKX140" s="67"/>
      <c r="EKZ140" s="65"/>
      <c r="ELA140" s="69"/>
      <c r="ELB140" s="69"/>
      <c r="ELC140" s="66"/>
      <c r="ELD140" s="66"/>
      <c r="ELE140" s="66"/>
      <c r="ELF140" s="67"/>
      <c r="ELH140" s="65"/>
      <c r="ELI140" s="69"/>
      <c r="ELJ140" s="69"/>
      <c r="ELK140" s="66"/>
      <c r="ELL140" s="66"/>
      <c r="ELM140" s="66"/>
      <c r="ELN140" s="67"/>
      <c r="ELP140" s="65"/>
      <c r="ELQ140" s="69"/>
      <c r="ELR140" s="69"/>
      <c r="ELS140" s="66"/>
      <c r="ELT140" s="66"/>
      <c r="ELU140" s="66"/>
      <c r="ELV140" s="67"/>
      <c r="ELX140" s="65"/>
      <c r="ELY140" s="69"/>
      <c r="ELZ140" s="69"/>
      <c r="EMA140" s="66"/>
      <c r="EMB140" s="66"/>
      <c r="EMC140" s="66"/>
      <c r="EMD140" s="67"/>
      <c r="EMF140" s="65"/>
      <c r="EMG140" s="69"/>
      <c r="EMH140" s="69"/>
      <c r="EMI140" s="66"/>
      <c r="EMJ140" s="66"/>
      <c r="EMK140" s="66"/>
      <c r="EML140" s="67"/>
      <c r="EMN140" s="65"/>
      <c r="EMO140" s="69"/>
      <c r="EMP140" s="69"/>
      <c r="EMQ140" s="66"/>
      <c r="EMR140" s="66"/>
      <c r="EMS140" s="66"/>
      <c r="EMT140" s="67"/>
      <c r="EMV140" s="65"/>
      <c r="EMW140" s="69"/>
      <c r="EMX140" s="69"/>
      <c r="EMY140" s="66"/>
      <c r="EMZ140" s="66"/>
      <c r="ENA140" s="66"/>
      <c r="ENB140" s="67"/>
      <c r="END140" s="65"/>
      <c r="ENE140" s="69"/>
      <c r="ENF140" s="69"/>
      <c r="ENG140" s="66"/>
      <c r="ENH140" s="66"/>
      <c r="ENI140" s="66"/>
      <c r="ENJ140" s="67"/>
      <c r="ENL140" s="65"/>
      <c r="ENM140" s="69"/>
      <c r="ENN140" s="69"/>
      <c r="ENO140" s="66"/>
      <c r="ENP140" s="66"/>
      <c r="ENQ140" s="66"/>
      <c r="ENR140" s="67"/>
      <c r="ENT140" s="65"/>
      <c r="ENU140" s="69"/>
      <c r="ENV140" s="69"/>
      <c r="ENW140" s="66"/>
      <c r="ENX140" s="66"/>
      <c r="ENY140" s="66"/>
      <c r="ENZ140" s="67"/>
      <c r="EOB140" s="65"/>
      <c r="EOC140" s="69"/>
      <c r="EOD140" s="69"/>
      <c r="EOE140" s="66"/>
      <c r="EOF140" s="66"/>
      <c r="EOG140" s="66"/>
      <c r="EOH140" s="67"/>
      <c r="EOJ140" s="65"/>
      <c r="EOK140" s="69"/>
      <c r="EOL140" s="69"/>
      <c r="EOM140" s="66"/>
      <c r="EON140" s="66"/>
      <c r="EOO140" s="66"/>
      <c r="EOP140" s="67"/>
      <c r="EOR140" s="65"/>
      <c r="EOS140" s="69"/>
      <c r="EOT140" s="69"/>
      <c r="EOU140" s="66"/>
      <c r="EOV140" s="66"/>
      <c r="EOW140" s="66"/>
      <c r="EOX140" s="67"/>
      <c r="EOZ140" s="65"/>
      <c r="EPA140" s="69"/>
      <c r="EPB140" s="69"/>
      <c r="EPC140" s="66"/>
      <c r="EPD140" s="66"/>
      <c r="EPE140" s="66"/>
      <c r="EPF140" s="67"/>
      <c r="EPH140" s="65"/>
      <c r="EPI140" s="69"/>
      <c r="EPJ140" s="69"/>
      <c r="EPK140" s="66"/>
      <c r="EPL140" s="66"/>
      <c r="EPM140" s="66"/>
      <c r="EPN140" s="67"/>
      <c r="EPP140" s="65"/>
      <c r="EPQ140" s="69"/>
      <c r="EPR140" s="69"/>
      <c r="EPS140" s="66"/>
      <c r="EPT140" s="66"/>
      <c r="EPU140" s="66"/>
      <c r="EPV140" s="67"/>
      <c r="EPX140" s="65"/>
      <c r="EPY140" s="69"/>
      <c r="EPZ140" s="69"/>
      <c r="EQA140" s="66"/>
      <c r="EQB140" s="66"/>
      <c r="EQC140" s="66"/>
      <c r="EQD140" s="67"/>
      <c r="EQF140" s="65"/>
      <c r="EQG140" s="69"/>
      <c r="EQH140" s="69"/>
      <c r="EQI140" s="66"/>
      <c r="EQJ140" s="66"/>
      <c r="EQK140" s="66"/>
      <c r="EQL140" s="67"/>
      <c r="EQN140" s="65"/>
      <c r="EQO140" s="69"/>
      <c r="EQP140" s="69"/>
      <c r="EQQ140" s="66"/>
      <c r="EQR140" s="66"/>
      <c r="EQS140" s="66"/>
      <c r="EQT140" s="67"/>
      <c r="EQV140" s="65"/>
      <c r="EQW140" s="69"/>
      <c r="EQX140" s="69"/>
      <c r="EQY140" s="66"/>
      <c r="EQZ140" s="66"/>
      <c r="ERA140" s="66"/>
      <c r="ERB140" s="67"/>
      <c r="ERD140" s="65"/>
      <c r="ERE140" s="69"/>
      <c r="ERF140" s="69"/>
      <c r="ERG140" s="66"/>
      <c r="ERH140" s="66"/>
      <c r="ERI140" s="66"/>
      <c r="ERJ140" s="67"/>
      <c r="ERL140" s="65"/>
      <c r="ERM140" s="69"/>
      <c r="ERN140" s="69"/>
      <c r="ERO140" s="66"/>
      <c r="ERP140" s="66"/>
      <c r="ERQ140" s="66"/>
      <c r="ERR140" s="67"/>
      <c r="ERT140" s="65"/>
      <c r="ERU140" s="69"/>
      <c r="ERV140" s="69"/>
      <c r="ERW140" s="66"/>
      <c r="ERX140" s="66"/>
      <c r="ERY140" s="66"/>
      <c r="ERZ140" s="67"/>
      <c r="ESB140" s="65"/>
      <c r="ESC140" s="69"/>
      <c r="ESD140" s="69"/>
      <c r="ESE140" s="66"/>
      <c r="ESF140" s="66"/>
      <c r="ESG140" s="66"/>
      <c r="ESH140" s="67"/>
      <c r="ESJ140" s="65"/>
      <c r="ESK140" s="69"/>
      <c r="ESL140" s="69"/>
      <c r="ESM140" s="66"/>
      <c r="ESN140" s="66"/>
      <c r="ESO140" s="66"/>
      <c r="ESP140" s="67"/>
      <c r="ESR140" s="65"/>
      <c r="ESS140" s="69"/>
      <c r="EST140" s="69"/>
      <c r="ESU140" s="66"/>
      <c r="ESV140" s="66"/>
      <c r="ESW140" s="66"/>
      <c r="ESX140" s="67"/>
      <c r="ESZ140" s="65"/>
      <c r="ETA140" s="69"/>
      <c r="ETB140" s="69"/>
      <c r="ETC140" s="66"/>
      <c r="ETD140" s="66"/>
      <c r="ETE140" s="66"/>
      <c r="ETF140" s="67"/>
      <c r="ETH140" s="65"/>
      <c r="ETI140" s="69"/>
      <c r="ETJ140" s="69"/>
      <c r="ETK140" s="66"/>
      <c r="ETL140" s="66"/>
      <c r="ETM140" s="66"/>
      <c r="ETN140" s="67"/>
      <c r="ETP140" s="65"/>
      <c r="ETQ140" s="69"/>
      <c r="ETR140" s="69"/>
      <c r="ETS140" s="66"/>
      <c r="ETT140" s="66"/>
      <c r="ETU140" s="66"/>
      <c r="ETV140" s="67"/>
      <c r="ETX140" s="65"/>
      <c r="ETY140" s="69"/>
      <c r="ETZ140" s="69"/>
      <c r="EUA140" s="66"/>
      <c r="EUB140" s="66"/>
      <c r="EUC140" s="66"/>
      <c r="EUD140" s="67"/>
      <c r="EUF140" s="65"/>
      <c r="EUG140" s="69"/>
      <c r="EUH140" s="69"/>
      <c r="EUI140" s="66"/>
      <c r="EUJ140" s="66"/>
      <c r="EUK140" s="66"/>
      <c r="EUL140" s="67"/>
      <c r="EUN140" s="65"/>
      <c r="EUO140" s="69"/>
      <c r="EUP140" s="69"/>
      <c r="EUQ140" s="66"/>
      <c r="EUR140" s="66"/>
      <c r="EUS140" s="66"/>
      <c r="EUT140" s="67"/>
      <c r="EUV140" s="65"/>
      <c r="EUW140" s="69"/>
      <c r="EUX140" s="69"/>
      <c r="EUY140" s="66"/>
      <c r="EUZ140" s="66"/>
      <c r="EVA140" s="66"/>
      <c r="EVB140" s="67"/>
      <c r="EVD140" s="65"/>
      <c r="EVE140" s="69"/>
      <c r="EVF140" s="69"/>
      <c r="EVG140" s="66"/>
      <c r="EVH140" s="66"/>
      <c r="EVI140" s="66"/>
      <c r="EVJ140" s="67"/>
      <c r="EVL140" s="65"/>
      <c r="EVM140" s="69"/>
      <c r="EVN140" s="69"/>
      <c r="EVO140" s="66"/>
      <c r="EVP140" s="66"/>
      <c r="EVQ140" s="66"/>
      <c r="EVR140" s="67"/>
      <c r="EVT140" s="65"/>
      <c r="EVU140" s="69"/>
      <c r="EVV140" s="69"/>
      <c r="EVW140" s="66"/>
      <c r="EVX140" s="66"/>
      <c r="EVY140" s="66"/>
      <c r="EVZ140" s="67"/>
      <c r="EWB140" s="65"/>
      <c r="EWC140" s="69"/>
      <c r="EWD140" s="69"/>
      <c r="EWE140" s="66"/>
      <c r="EWF140" s="66"/>
      <c r="EWG140" s="66"/>
      <c r="EWH140" s="67"/>
      <c r="EWJ140" s="65"/>
      <c r="EWK140" s="69"/>
      <c r="EWL140" s="69"/>
      <c r="EWM140" s="66"/>
      <c r="EWN140" s="66"/>
      <c r="EWO140" s="66"/>
      <c r="EWP140" s="67"/>
      <c r="EWR140" s="65"/>
      <c r="EWS140" s="69"/>
      <c r="EWT140" s="69"/>
      <c r="EWU140" s="66"/>
      <c r="EWV140" s="66"/>
      <c r="EWW140" s="66"/>
      <c r="EWX140" s="67"/>
      <c r="EWZ140" s="65"/>
      <c r="EXA140" s="69"/>
      <c r="EXB140" s="69"/>
      <c r="EXC140" s="66"/>
      <c r="EXD140" s="66"/>
      <c r="EXE140" s="66"/>
      <c r="EXF140" s="67"/>
      <c r="EXH140" s="65"/>
      <c r="EXI140" s="69"/>
      <c r="EXJ140" s="69"/>
      <c r="EXK140" s="66"/>
      <c r="EXL140" s="66"/>
      <c r="EXM140" s="66"/>
      <c r="EXN140" s="67"/>
      <c r="EXP140" s="65"/>
      <c r="EXQ140" s="69"/>
      <c r="EXR140" s="69"/>
      <c r="EXS140" s="66"/>
      <c r="EXT140" s="66"/>
      <c r="EXU140" s="66"/>
      <c r="EXV140" s="67"/>
      <c r="EXX140" s="65"/>
      <c r="EXY140" s="69"/>
      <c r="EXZ140" s="69"/>
      <c r="EYA140" s="66"/>
      <c r="EYB140" s="66"/>
      <c r="EYC140" s="66"/>
      <c r="EYD140" s="67"/>
      <c r="EYF140" s="65"/>
      <c r="EYG140" s="69"/>
      <c r="EYH140" s="69"/>
      <c r="EYI140" s="66"/>
      <c r="EYJ140" s="66"/>
      <c r="EYK140" s="66"/>
      <c r="EYL140" s="67"/>
      <c r="EYN140" s="65"/>
      <c r="EYO140" s="69"/>
      <c r="EYP140" s="69"/>
      <c r="EYQ140" s="66"/>
      <c r="EYR140" s="66"/>
      <c r="EYS140" s="66"/>
      <c r="EYT140" s="67"/>
      <c r="EYV140" s="65"/>
      <c r="EYW140" s="69"/>
      <c r="EYX140" s="69"/>
      <c r="EYY140" s="66"/>
      <c r="EYZ140" s="66"/>
      <c r="EZA140" s="66"/>
      <c r="EZB140" s="67"/>
      <c r="EZD140" s="65"/>
      <c r="EZE140" s="69"/>
      <c r="EZF140" s="69"/>
      <c r="EZG140" s="66"/>
      <c r="EZH140" s="66"/>
      <c r="EZI140" s="66"/>
      <c r="EZJ140" s="67"/>
      <c r="EZL140" s="65"/>
      <c r="EZM140" s="69"/>
      <c r="EZN140" s="69"/>
      <c r="EZO140" s="66"/>
      <c r="EZP140" s="66"/>
      <c r="EZQ140" s="66"/>
      <c r="EZR140" s="67"/>
      <c r="EZT140" s="65"/>
      <c r="EZU140" s="69"/>
      <c r="EZV140" s="69"/>
      <c r="EZW140" s="66"/>
      <c r="EZX140" s="66"/>
      <c r="EZY140" s="66"/>
      <c r="EZZ140" s="67"/>
      <c r="FAB140" s="65"/>
      <c r="FAC140" s="69"/>
      <c r="FAD140" s="69"/>
      <c r="FAE140" s="66"/>
      <c r="FAF140" s="66"/>
      <c r="FAG140" s="66"/>
      <c r="FAH140" s="67"/>
      <c r="FAJ140" s="65"/>
      <c r="FAK140" s="69"/>
      <c r="FAL140" s="69"/>
      <c r="FAM140" s="66"/>
      <c r="FAN140" s="66"/>
      <c r="FAO140" s="66"/>
      <c r="FAP140" s="67"/>
      <c r="FAR140" s="65"/>
      <c r="FAS140" s="69"/>
      <c r="FAT140" s="69"/>
      <c r="FAU140" s="66"/>
      <c r="FAV140" s="66"/>
      <c r="FAW140" s="66"/>
      <c r="FAX140" s="67"/>
      <c r="FAZ140" s="65"/>
      <c r="FBA140" s="69"/>
      <c r="FBB140" s="69"/>
      <c r="FBC140" s="66"/>
      <c r="FBD140" s="66"/>
      <c r="FBE140" s="66"/>
      <c r="FBF140" s="67"/>
      <c r="FBH140" s="65"/>
      <c r="FBI140" s="69"/>
      <c r="FBJ140" s="69"/>
      <c r="FBK140" s="66"/>
      <c r="FBL140" s="66"/>
      <c r="FBM140" s="66"/>
      <c r="FBN140" s="67"/>
      <c r="FBP140" s="65"/>
      <c r="FBQ140" s="69"/>
      <c r="FBR140" s="69"/>
      <c r="FBS140" s="66"/>
      <c r="FBT140" s="66"/>
      <c r="FBU140" s="66"/>
      <c r="FBV140" s="67"/>
      <c r="FBX140" s="65"/>
      <c r="FBY140" s="69"/>
      <c r="FBZ140" s="69"/>
      <c r="FCA140" s="66"/>
      <c r="FCB140" s="66"/>
      <c r="FCC140" s="66"/>
      <c r="FCD140" s="67"/>
      <c r="FCF140" s="65"/>
      <c r="FCG140" s="69"/>
      <c r="FCH140" s="69"/>
      <c r="FCI140" s="66"/>
      <c r="FCJ140" s="66"/>
      <c r="FCK140" s="66"/>
      <c r="FCL140" s="67"/>
      <c r="FCN140" s="65"/>
      <c r="FCO140" s="69"/>
      <c r="FCP140" s="69"/>
      <c r="FCQ140" s="66"/>
      <c r="FCR140" s="66"/>
      <c r="FCS140" s="66"/>
      <c r="FCT140" s="67"/>
      <c r="FCV140" s="65"/>
      <c r="FCW140" s="69"/>
      <c r="FCX140" s="69"/>
      <c r="FCY140" s="66"/>
      <c r="FCZ140" s="66"/>
      <c r="FDA140" s="66"/>
      <c r="FDB140" s="67"/>
      <c r="FDD140" s="65"/>
      <c r="FDE140" s="69"/>
      <c r="FDF140" s="69"/>
      <c r="FDG140" s="66"/>
      <c r="FDH140" s="66"/>
      <c r="FDI140" s="66"/>
      <c r="FDJ140" s="67"/>
      <c r="FDL140" s="65"/>
      <c r="FDM140" s="69"/>
      <c r="FDN140" s="69"/>
      <c r="FDO140" s="66"/>
      <c r="FDP140" s="66"/>
      <c r="FDQ140" s="66"/>
      <c r="FDR140" s="67"/>
      <c r="FDT140" s="65"/>
      <c r="FDU140" s="69"/>
      <c r="FDV140" s="69"/>
      <c r="FDW140" s="66"/>
      <c r="FDX140" s="66"/>
      <c r="FDY140" s="66"/>
      <c r="FDZ140" s="67"/>
      <c r="FEB140" s="65"/>
      <c r="FEC140" s="69"/>
      <c r="FED140" s="69"/>
      <c r="FEE140" s="66"/>
      <c r="FEF140" s="66"/>
      <c r="FEG140" s="66"/>
      <c r="FEH140" s="67"/>
      <c r="FEJ140" s="65"/>
      <c r="FEK140" s="69"/>
      <c r="FEL140" s="69"/>
      <c r="FEM140" s="66"/>
      <c r="FEN140" s="66"/>
      <c r="FEO140" s="66"/>
      <c r="FEP140" s="67"/>
      <c r="FER140" s="65"/>
      <c r="FES140" s="69"/>
      <c r="FET140" s="69"/>
      <c r="FEU140" s="66"/>
      <c r="FEV140" s="66"/>
      <c r="FEW140" s="66"/>
      <c r="FEX140" s="67"/>
      <c r="FEZ140" s="65"/>
      <c r="FFA140" s="69"/>
      <c r="FFB140" s="69"/>
      <c r="FFC140" s="66"/>
      <c r="FFD140" s="66"/>
      <c r="FFE140" s="66"/>
      <c r="FFF140" s="67"/>
      <c r="FFH140" s="65"/>
      <c r="FFI140" s="69"/>
      <c r="FFJ140" s="69"/>
      <c r="FFK140" s="66"/>
      <c r="FFL140" s="66"/>
      <c r="FFM140" s="66"/>
      <c r="FFN140" s="67"/>
      <c r="FFP140" s="65"/>
      <c r="FFQ140" s="69"/>
      <c r="FFR140" s="69"/>
      <c r="FFS140" s="66"/>
      <c r="FFT140" s="66"/>
      <c r="FFU140" s="66"/>
      <c r="FFV140" s="67"/>
      <c r="FFX140" s="65"/>
      <c r="FFY140" s="69"/>
      <c r="FFZ140" s="69"/>
      <c r="FGA140" s="66"/>
      <c r="FGB140" s="66"/>
      <c r="FGC140" s="66"/>
      <c r="FGD140" s="67"/>
      <c r="FGF140" s="65"/>
      <c r="FGG140" s="69"/>
      <c r="FGH140" s="69"/>
      <c r="FGI140" s="66"/>
      <c r="FGJ140" s="66"/>
      <c r="FGK140" s="66"/>
      <c r="FGL140" s="67"/>
      <c r="FGN140" s="65"/>
      <c r="FGO140" s="69"/>
      <c r="FGP140" s="69"/>
      <c r="FGQ140" s="66"/>
      <c r="FGR140" s="66"/>
      <c r="FGS140" s="66"/>
      <c r="FGT140" s="67"/>
      <c r="FGV140" s="65"/>
      <c r="FGW140" s="69"/>
      <c r="FGX140" s="69"/>
      <c r="FGY140" s="66"/>
      <c r="FGZ140" s="66"/>
      <c r="FHA140" s="66"/>
      <c r="FHB140" s="67"/>
      <c r="FHD140" s="65"/>
      <c r="FHE140" s="69"/>
      <c r="FHF140" s="69"/>
      <c r="FHG140" s="66"/>
      <c r="FHH140" s="66"/>
      <c r="FHI140" s="66"/>
      <c r="FHJ140" s="67"/>
      <c r="FHL140" s="65"/>
      <c r="FHM140" s="69"/>
      <c r="FHN140" s="69"/>
      <c r="FHO140" s="66"/>
      <c r="FHP140" s="66"/>
      <c r="FHQ140" s="66"/>
      <c r="FHR140" s="67"/>
      <c r="FHT140" s="65"/>
      <c r="FHU140" s="69"/>
      <c r="FHV140" s="69"/>
      <c r="FHW140" s="66"/>
      <c r="FHX140" s="66"/>
      <c r="FHY140" s="66"/>
      <c r="FHZ140" s="67"/>
      <c r="FIB140" s="65"/>
      <c r="FIC140" s="69"/>
      <c r="FID140" s="69"/>
      <c r="FIE140" s="66"/>
      <c r="FIF140" s="66"/>
      <c r="FIG140" s="66"/>
      <c r="FIH140" s="67"/>
      <c r="FIJ140" s="65"/>
      <c r="FIK140" s="69"/>
      <c r="FIL140" s="69"/>
      <c r="FIM140" s="66"/>
      <c r="FIN140" s="66"/>
      <c r="FIO140" s="66"/>
      <c r="FIP140" s="67"/>
      <c r="FIR140" s="65"/>
      <c r="FIS140" s="69"/>
      <c r="FIT140" s="69"/>
      <c r="FIU140" s="66"/>
      <c r="FIV140" s="66"/>
      <c r="FIW140" s="66"/>
      <c r="FIX140" s="67"/>
      <c r="FIZ140" s="65"/>
      <c r="FJA140" s="69"/>
      <c r="FJB140" s="69"/>
      <c r="FJC140" s="66"/>
      <c r="FJD140" s="66"/>
      <c r="FJE140" s="66"/>
      <c r="FJF140" s="67"/>
      <c r="FJH140" s="65"/>
      <c r="FJI140" s="69"/>
      <c r="FJJ140" s="69"/>
      <c r="FJK140" s="66"/>
      <c r="FJL140" s="66"/>
      <c r="FJM140" s="66"/>
      <c r="FJN140" s="67"/>
      <c r="FJP140" s="65"/>
      <c r="FJQ140" s="69"/>
      <c r="FJR140" s="69"/>
      <c r="FJS140" s="66"/>
      <c r="FJT140" s="66"/>
      <c r="FJU140" s="66"/>
      <c r="FJV140" s="67"/>
      <c r="FJX140" s="65"/>
      <c r="FJY140" s="69"/>
      <c r="FJZ140" s="69"/>
      <c r="FKA140" s="66"/>
      <c r="FKB140" s="66"/>
      <c r="FKC140" s="66"/>
      <c r="FKD140" s="67"/>
      <c r="FKF140" s="65"/>
      <c r="FKG140" s="69"/>
      <c r="FKH140" s="69"/>
      <c r="FKI140" s="66"/>
      <c r="FKJ140" s="66"/>
      <c r="FKK140" s="66"/>
      <c r="FKL140" s="67"/>
      <c r="FKN140" s="65"/>
      <c r="FKO140" s="69"/>
      <c r="FKP140" s="69"/>
      <c r="FKQ140" s="66"/>
      <c r="FKR140" s="66"/>
      <c r="FKS140" s="66"/>
      <c r="FKT140" s="67"/>
      <c r="FKV140" s="65"/>
      <c r="FKW140" s="69"/>
      <c r="FKX140" s="69"/>
      <c r="FKY140" s="66"/>
      <c r="FKZ140" s="66"/>
      <c r="FLA140" s="66"/>
      <c r="FLB140" s="67"/>
      <c r="FLD140" s="65"/>
      <c r="FLE140" s="69"/>
      <c r="FLF140" s="69"/>
      <c r="FLG140" s="66"/>
      <c r="FLH140" s="66"/>
      <c r="FLI140" s="66"/>
      <c r="FLJ140" s="67"/>
      <c r="FLL140" s="65"/>
      <c r="FLM140" s="69"/>
      <c r="FLN140" s="69"/>
      <c r="FLO140" s="66"/>
      <c r="FLP140" s="66"/>
      <c r="FLQ140" s="66"/>
      <c r="FLR140" s="67"/>
      <c r="FLT140" s="65"/>
      <c r="FLU140" s="69"/>
      <c r="FLV140" s="69"/>
      <c r="FLW140" s="66"/>
      <c r="FLX140" s="66"/>
      <c r="FLY140" s="66"/>
      <c r="FLZ140" s="67"/>
      <c r="FMB140" s="65"/>
      <c r="FMC140" s="69"/>
      <c r="FMD140" s="69"/>
      <c r="FME140" s="66"/>
      <c r="FMF140" s="66"/>
      <c r="FMG140" s="66"/>
      <c r="FMH140" s="67"/>
      <c r="FMJ140" s="65"/>
      <c r="FMK140" s="69"/>
      <c r="FML140" s="69"/>
      <c r="FMM140" s="66"/>
      <c r="FMN140" s="66"/>
      <c r="FMO140" s="66"/>
      <c r="FMP140" s="67"/>
      <c r="FMR140" s="65"/>
      <c r="FMS140" s="69"/>
      <c r="FMT140" s="69"/>
      <c r="FMU140" s="66"/>
      <c r="FMV140" s="66"/>
      <c r="FMW140" s="66"/>
      <c r="FMX140" s="67"/>
      <c r="FMZ140" s="65"/>
      <c r="FNA140" s="69"/>
      <c r="FNB140" s="69"/>
      <c r="FNC140" s="66"/>
      <c r="FND140" s="66"/>
      <c r="FNE140" s="66"/>
      <c r="FNF140" s="67"/>
      <c r="FNH140" s="65"/>
      <c r="FNI140" s="69"/>
      <c r="FNJ140" s="69"/>
      <c r="FNK140" s="66"/>
      <c r="FNL140" s="66"/>
      <c r="FNM140" s="66"/>
      <c r="FNN140" s="67"/>
      <c r="FNP140" s="65"/>
      <c r="FNQ140" s="69"/>
      <c r="FNR140" s="69"/>
      <c r="FNS140" s="66"/>
      <c r="FNT140" s="66"/>
      <c r="FNU140" s="66"/>
      <c r="FNV140" s="67"/>
      <c r="FNX140" s="65"/>
      <c r="FNY140" s="69"/>
      <c r="FNZ140" s="69"/>
      <c r="FOA140" s="66"/>
      <c r="FOB140" s="66"/>
      <c r="FOC140" s="66"/>
      <c r="FOD140" s="67"/>
      <c r="FOF140" s="65"/>
      <c r="FOG140" s="69"/>
      <c r="FOH140" s="69"/>
      <c r="FOI140" s="66"/>
      <c r="FOJ140" s="66"/>
      <c r="FOK140" s="66"/>
      <c r="FOL140" s="67"/>
      <c r="FON140" s="65"/>
      <c r="FOO140" s="69"/>
      <c r="FOP140" s="69"/>
      <c r="FOQ140" s="66"/>
      <c r="FOR140" s="66"/>
      <c r="FOS140" s="66"/>
      <c r="FOT140" s="67"/>
      <c r="FOV140" s="65"/>
      <c r="FOW140" s="69"/>
      <c r="FOX140" s="69"/>
      <c r="FOY140" s="66"/>
      <c r="FOZ140" s="66"/>
      <c r="FPA140" s="66"/>
      <c r="FPB140" s="67"/>
      <c r="FPD140" s="65"/>
      <c r="FPE140" s="69"/>
      <c r="FPF140" s="69"/>
      <c r="FPG140" s="66"/>
      <c r="FPH140" s="66"/>
      <c r="FPI140" s="66"/>
      <c r="FPJ140" s="67"/>
      <c r="FPL140" s="65"/>
      <c r="FPM140" s="69"/>
      <c r="FPN140" s="69"/>
      <c r="FPO140" s="66"/>
      <c r="FPP140" s="66"/>
      <c r="FPQ140" s="66"/>
      <c r="FPR140" s="67"/>
      <c r="FPT140" s="65"/>
      <c r="FPU140" s="69"/>
      <c r="FPV140" s="69"/>
      <c r="FPW140" s="66"/>
      <c r="FPX140" s="66"/>
      <c r="FPY140" s="66"/>
      <c r="FPZ140" s="67"/>
      <c r="FQB140" s="65"/>
      <c r="FQC140" s="69"/>
      <c r="FQD140" s="69"/>
      <c r="FQE140" s="66"/>
      <c r="FQF140" s="66"/>
      <c r="FQG140" s="66"/>
      <c r="FQH140" s="67"/>
      <c r="FQJ140" s="65"/>
      <c r="FQK140" s="69"/>
      <c r="FQL140" s="69"/>
      <c r="FQM140" s="66"/>
      <c r="FQN140" s="66"/>
      <c r="FQO140" s="66"/>
      <c r="FQP140" s="67"/>
      <c r="FQR140" s="65"/>
      <c r="FQS140" s="69"/>
      <c r="FQT140" s="69"/>
      <c r="FQU140" s="66"/>
      <c r="FQV140" s="66"/>
      <c r="FQW140" s="66"/>
      <c r="FQX140" s="67"/>
      <c r="FQZ140" s="65"/>
      <c r="FRA140" s="69"/>
      <c r="FRB140" s="69"/>
      <c r="FRC140" s="66"/>
      <c r="FRD140" s="66"/>
      <c r="FRE140" s="66"/>
      <c r="FRF140" s="67"/>
      <c r="FRH140" s="65"/>
      <c r="FRI140" s="69"/>
      <c r="FRJ140" s="69"/>
      <c r="FRK140" s="66"/>
      <c r="FRL140" s="66"/>
      <c r="FRM140" s="66"/>
      <c r="FRN140" s="67"/>
      <c r="FRP140" s="65"/>
      <c r="FRQ140" s="69"/>
      <c r="FRR140" s="69"/>
      <c r="FRS140" s="66"/>
      <c r="FRT140" s="66"/>
      <c r="FRU140" s="66"/>
      <c r="FRV140" s="67"/>
      <c r="FRX140" s="65"/>
      <c r="FRY140" s="69"/>
      <c r="FRZ140" s="69"/>
      <c r="FSA140" s="66"/>
      <c r="FSB140" s="66"/>
      <c r="FSC140" s="66"/>
      <c r="FSD140" s="67"/>
      <c r="FSF140" s="65"/>
      <c r="FSG140" s="69"/>
      <c r="FSH140" s="69"/>
      <c r="FSI140" s="66"/>
      <c r="FSJ140" s="66"/>
      <c r="FSK140" s="66"/>
      <c r="FSL140" s="67"/>
      <c r="FSN140" s="65"/>
      <c r="FSO140" s="69"/>
      <c r="FSP140" s="69"/>
      <c r="FSQ140" s="66"/>
      <c r="FSR140" s="66"/>
      <c r="FSS140" s="66"/>
      <c r="FST140" s="67"/>
      <c r="FSV140" s="65"/>
      <c r="FSW140" s="69"/>
      <c r="FSX140" s="69"/>
      <c r="FSY140" s="66"/>
      <c r="FSZ140" s="66"/>
      <c r="FTA140" s="66"/>
      <c r="FTB140" s="67"/>
      <c r="FTD140" s="65"/>
      <c r="FTE140" s="69"/>
      <c r="FTF140" s="69"/>
      <c r="FTG140" s="66"/>
      <c r="FTH140" s="66"/>
      <c r="FTI140" s="66"/>
      <c r="FTJ140" s="67"/>
      <c r="FTL140" s="65"/>
      <c r="FTM140" s="69"/>
      <c r="FTN140" s="69"/>
      <c r="FTO140" s="66"/>
      <c r="FTP140" s="66"/>
      <c r="FTQ140" s="66"/>
      <c r="FTR140" s="67"/>
      <c r="FTT140" s="65"/>
      <c r="FTU140" s="69"/>
      <c r="FTV140" s="69"/>
      <c r="FTW140" s="66"/>
      <c r="FTX140" s="66"/>
      <c r="FTY140" s="66"/>
      <c r="FTZ140" s="67"/>
      <c r="FUB140" s="65"/>
      <c r="FUC140" s="69"/>
      <c r="FUD140" s="69"/>
      <c r="FUE140" s="66"/>
      <c r="FUF140" s="66"/>
      <c r="FUG140" s="66"/>
      <c r="FUH140" s="67"/>
      <c r="FUJ140" s="65"/>
      <c r="FUK140" s="69"/>
      <c r="FUL140" s="69"/>
      <c r="FUM140" s="66"/>
      <c r="FUN140" s="66"/>
      <c r="FUO140" s="66"/>
      <c r="FUP140" s="67"/>
      <c r="FUR140" s="65"/>
      <c r="FUS140" s="69"/>
      <c r="FUT140" s="69"/>
      <c r="FUU140" s="66"/>
      <c r="FUV140" s="66"/>
      <c r="FUW140" s="66"/>
      <c r="FUX140" s="67"/>
      <c r="FUZ140" s="65"/>
      <c r="FVA140" s="69"/>
      <c r="FVB140" s="69"/>
      <c r="FVC140" s="66"/>
      <c r="FVD140" s="66"/>
      <c r="FVE140" s="66"/>
      <c r="FVF140" s="67"/>
      <c r="FVH140" s="65"/>
      <c r="FVI140" s="69"/>
      <c r="FVJ140" s="69"/>
      <c r="FVK140" s="66"/>
      <c r="FVL140" s="66"/>
      <c r="FVM140" s="66"/>
      <c r="FVN140" s="67"/>
      <c r="FVP140" s="65"/>
      <c r="FVQ140" s="69"/>
      <c r="FVR140" s="69"/>
      <c r="FVS140" s="66"/>
      <c r="FVT140" s="66"/>
      <c r="FVU140" s="66"/>
      <c r="FVV140" s="67"/>
      <c r="FVX140" s="65"/>
      <c r="FVY140" s="69"/>
      <c r="FVZ140" s="69"/>
      <c r="FWA140" s="66"/>
      <c r="FWB140" s="66"/>
      <c r="FWC140" s="66"/>
      <c r="FWD140" s="67"/>
      <c r="FWF140" s="65"/>
      <c r="FWG140" s="69"/>
      <c r="FWH140" s="69"/>
      <c r="FWI140" s="66"/>
      <c r="FWJ140" s="66"/>
      <c r="FWK140" s="66"/>
      <c r="FWL140" s="67"/>
      <c r="FWN140" s="65"/>
      <c r="FWO140" s="69"/>
      <c r="FWP140" s="69"/>
      <c r="FWQ140" s="66"/>
      <c r="FWR140" s="66"/>
      <c r="FWS140" s="66"/>
      <c r="FWT140" s="67"/>
      <c r="FWV140" s="65"/>
      <c r="FWW140" s="69"/>
      <c r="FWX140" s="69"/>
      <c r="FWY140" s="66"/>
      <c r="FWZ140" s="66"/>
      <c r="FXA140" s="66"/>
      <c r="FXB140" s="67"/>
      <c r="FXD140" s="65"/>
      <c r="FXE140" s="69"/>
      <c r="FXF140" s="69"/>
      <c r="FXG140" s="66"/>
      <c r="FXH140" s="66"/>
      <c r="FXI140" s="66"/>
      <c r="FXJ140" s="67"/>
      <c r="FXL140" s="65"/>
      <c r="FXM140" s="69"/>
      <c r="FXN140" s="69"/>
      <c r="FXO140" s="66"/>
      <c r="FXP140" s="66"/>
      <c r="FXQ140" s="66"/>
      <c r="FXR140" s="67"/>
      <c r="FXT140" s="65"/>
      <c r="FXU140" s="69"/>
      <c r="FXV140" s="69"/>
      <c r="FXW140" s="66"/>
      <c r="FXX140" s="66"/>
      <c r="FXY140" s="66"/>
      <c r="FXZ140" s="67"/>
      <c r="FYB140" s="65"/>
      <c r="FYC140" s="69"/>
      <c r="FYD140" s="69"/>
      <c r="FYE140" s="66"/>
      <c r="FYF140" s="66"/>
      <c r="FYG140" s="66"/>
      <c r="FYH140" s="67"/>
      <c r="FYJ140" s="65"/>
      <c r="FYK140" s="69"/>
      <c r="FYL140" s="69"/>
      <c r="FYM140" s="66"/>
      <c r="FYN140" s="66"/>
      <c r="FYO140" s="66"/>
      <c r="FYP140" s="67"/>
      <c r="FYR140" s="65"/>
      <c r="FYS140" s="69"/>
      <c r="FYT140" s="69"/>
      <c r="FYU140" s="66"/>
      <c r="FYV140" s="66"/>
      <c r="FYW140" s="66"/>
      <c r="FYX140" s="67"/>
      <c r="FYZ140" s="65"/>
      <c r="FZA140" s="69"/>
      <c r="FZB140" s="69"/>
      <c r="FZC140" s="66"/>
      <c r="FZD140" s="66"/>
      <c r="FZE140" s="66"/>
      <c r="FZF140" s="67"/>
      <c r="FZH140" s="65"/>
      <c r="FZI140" s="69"/>
      <c r="FZJ140" s="69"/>
      <c r="FZK140" s="66"/>
      <c r="FZL140" s="66"/>
      <c r="FZM140" s="66"/>
      <c r="FZN140" s="67"/>
      <c r="FZP140" s="65"/>
      <c r="FZQ140" s="69"/>
      <c r="FZR140" s="69"/>
      <c r="FZS140" s="66"/>
      <c r="FZT140" s="66"/>
      <c r="FZU140" s="66"/>
      <c r="FZV140" s="67"/>
      <c r="FZX140" s="65"/>
      <c r="FZY140" s="69"/>
      <c r="FZZ140" s="69"/>
      <c r="GAA140" s="66"/>
      <c r="GAB140" s="66"/>
      <c r="GAC140" s="66"/>
      <c r="GAD140" s="67"/>
      <c r="GAF140" s="65"/>
      <c r="GAG140" s="69"/>
      <c r="GAH140" s="69"/>
      <c r="GAI140" s="66"/>
      <c r="GAJ140" s="66"/>
      <c r="GAK140" s="66"/>
      <c r="GAL140" s="67"/>
      <c r="GAN140" s="65"/>
      <c r="GAO140" s="69"/>
      <c r="GAP140" s="69"/>
      <c r="GAQ140" s="66"/>
      <c r="GAR140" s="66"/>
      <c r="GAS140" s="66"/>
      <c r="GAT140" s="67"/>
      <c r="GAV140" s="65"/>
      <c r="GAW140" s="69"/>
      <c r="GAX140" s="69"/>
      <c r="GAY140" s="66"/>
      <c r="GAZ140" s="66"/>
      <c r="GBA140" s="66"/>
      <c r="GBB140" s="67"/>
      <c r="GBD140" s="65"/>
      <c r="GBE140" s="69"/>
      <c r="GBF140" s="69"/>
      <c r="GBG140" s="66"/>
      <c r="GBH140" s="66"/>
      <c r="GBI140" s="66"/>
      <c r="GBJ140" s="67"/>
      <c r="GBL140" s="65"/>
      <c r="GBM140" s="69"/>
      <c r="GBN140" s="69"/>
      <c r="GBO140" s="66"/>
      <c r="GBP140" s="66"/>
      <c r="GBQ140" s="66"/>
      <c r="GBR140" s="67"/>
      <c r="GBT140" s="65"/>
      <c r="GBU140" s="69"/>
      <c r="GBV140" s="69"/>
      <c r="GBW140" s="66"/>
      <c r="GBX140" s="66"/>
      <c r="GBY140" s="66"/>
      <c r="GBZ140" s="67"/>
      <c r="GCB140" s="65"/>
      <c r="GCC140" s="69"/>
      <c r="GCD140" s="69"/>
      <c r="GCE140" s="66"/>
      <c r="GCF140" s="66"/>
      <c r="GCG140" s="66"/>
      <c r="GCH140" s="67"/>
      <c r="GCJ140" s="65"/>
      <c r="GCK140" s="69"/>
      <c r="GCL140" s="69"/>
      <c r="GCM140" s="66"/>
      <c r="GCN140" s="66"/>
      <c r="GCO140" s="66"/>
      <c r="GCP140" s="67"/>
      <c r="GCR140" s="65"/>
      <c r="GCS140" s="69"/>
      <c r="GCT140" s="69"/>
      <c r="GCU140" s="66"/>
      <c r="GCV140" s="66"/>
      <c r="GCW140" s="66"/>
      <c r="GCX140" s="67"/>
      <c r="GCZ140" s="65"/>
      <c r="GDA140" s="69"/>
      <c r="GDB140" s="69"/>
      <c r="GDC140" s="66"/>
      <c r="GDD140" s="66"/>
      <c r="GDE140" s="66"/>
      <c r="GDF140" s="67"/>
      <c r="GDH140" s="65"/>
      <c r="GDI140" s="69"/>
      <c r="GDJ140" s="69"/>
      <c r="GDK140" s="66"/>
      <c r="GDL140" s="66"/>
      <c r="GDM140" s="66"/>
      <c r="GDN140" s="67"/>
      <c r="GDP140" s="65"/>
      <c r="GDQ140" s="69"/>
      <c r="GDR140" s="69"/>
      <c r="GDS140" s="66"/>
      <c r="GDT140" s="66"/>
      <c r="GDU140" s="66"/>
      <c r="GDV140" s="67"/>
      <c r="GDX140" s="65"/>
      <c r="GDY140" s="69"/>
      <c r="GDZ140" s="69"/>
      <c r="GEA140" s="66"/>
      <c r="GEB140" s="66"/>
      <c r="GEC140" s="66"/>
      <c r="GED140" s="67"/>
      <c r="GEF140" s="65"/>
      <c r="GEG140" s="69"/>
      <c r="GEH140" s="69"/>
      <c r="GEI140" s="66"/>
      <c r="GEJ140" s="66"/>
      <c r="GEK140" s="66"/>
      <c r="GEL140" s="67"/>
      <c r="GEN140" s="65"/>
      <c r="GEO140" s="69"/>
      <c r="GEP140" s="69"/>
      <c r="GEQ140" s="66"/>
      <c r="GER140" s="66"/>
      <c r="GES140" s="66"/>
      <c r="GET140" s="67"/>
      <c r="GEV140" s="65"/>
      <c r="GEW140" s="69"/>
      <c r="GEX140" s="69"/>
      <c r="GEY140" s="66"/>
      <c r="GEZ140" s="66"/>
      <c r="GFA140" s="66"/>
      <c r="GFB140" s="67"/>
      <c r="GFD140" s="65"/>
      <c r="GFE140" s="69"/>
      <c r="GFF140" s="69"/>
      <c r="GFG140" s="66"/>
      <c r="GFH140" s="66"/>
      <c r="GFI140" s="66"/>
      <c r="GFJ140" s="67"/>
      <c r="GFL140" s="65"/>
      <c r="GFM140" s="69"/>
      <c r="GFN140" s="69"/>
      <c r="GFO140" s="66"/>
      <c r="GFP140" s="66"/>
      <c r="GFQ140" s="66"/>
      <c r="GFR140" s="67"/>
      <c r="GFT140" s="65"/>
      <c r="GFU140" s="69"/>
      <c r="GFV140" s="69"/>
      <c r="GFW140" s="66"/>
      <c r="GFX140" s="66"/>
      <c r="GFY140" s="66"/>
      <c r="GFZ140" s="67"/>
      <c r="GGB140" s="65"/>
      <c r="GGC140" s="69"/>
      <c r="GGD140" s="69"/>
      <c r="GGE140" s="66"/>
      <c r="GGF140" s="66"/>
      <c r="GGG140" s="66"/>
      <c r="GGH140" s="67"/>
      <c r="GGJ140" s="65"/>
      <c r="GGK140" s="69"/>
      <c r="GGL140" s="69"/>
      <c r="GGM140" s="66"/>
      <c r="GGN140" s="66"/>
      <c r="GGO140" s="66"/>
      <c r="GGP140" s="67"/>
      <c r="GGR140" s="65"/>
      <c r="GGS140" s="69"/>
      <c r="GGT140" s="69"/>
      <c r="GGU140" s="66"/>
      <c r="GGV140" s="66"/>
      <c r="GGW140" s="66"/>
      <c r="GGX140" s="67"/>
      <c r="GGZ140" s="65"/>
      <c r="GHA140" s="69"/>
      <c r="GHB140" s="69"/>
      <c r="GHC140" s="66"/>
      <c r="GHD140" s="66"/>
      <c r="GHE140" s="66"/>
      <c r="GHF140" s="67"/>
      <c r="GHH140" s="65"/>
      <c r="GHI140" s="69"/>
      <c r="GHJ140" s="69"/>
      <c r="GHK140" s="66"/>
      <c r="GHL140" s="66"/>
      <c r="GHM140" s="66"/>
      <c r="GHN140" s="67"/>
      <c r="GHP140" s="65"/>
      <c r="GHQ140" s="69"/>
      <c r="GHR140" s="69"/>
      <c r="GHS140" s="66"/>
      <c r="GHT140" s="66"/>
      <c r="GHU140" s="66"/>
      <c r="GHV140" s="67"/>
      <c r="GHX140" s="65"/>
      <c r="GHY140" s="69"/>
      <c r="GHZ140" s="69"/>
      <c r="GIA140" s="66"/>
      <c r="GIB140" s="66"/>
      <c r="GIC140" s="66"/>
      <c r="GID140" s="67"/>
      <c r="GIF140" s="65"/>
      <c r="GIG140" s="69"/>
      <c r="GIH140" s="69"/>
      <c r="GII140" s="66"/>
      <c r="GIJ140" s="66"/>
      <c r="GIK140" s="66"/>
      <c r="GIL140" s="67"/>
      <c r="GIN140" s="65"/>
      <c r="GIO140" s="69"/>
      <c r="GIP140" s="69"/>
      <c r="GIQ140" s="66"/>
      <c r="GIR140" s="66"/>
      <c r="GIS140" s="66"/>
      <c r="GIT140" s="67"/>
      <c r="GIV140" s="65"/>
      <c r="GIW140" s="69"/>
      <c r="GIX140" s="69"/>
      <c r="GIY140" s="66"/>
      <c r="GIZ140" s="66"/>
      <c r="GJA140" s="66"/>
      <c r="GJB140" s="67"/>
      <c r="GJD140" s="65"/>
      <c r="GJE140" s="69"/>
      <c r="GJF140" s="69"/>
      <c r="GJG140" s="66"/>
      <c r="GJH140" s="66"/>
      <c r="GJI140" s="66"/>
      <c r="GJJ140" s="67"/>
      <c r="GJL140" s="65"/>
      <c r="GJM140" s="69"/>
      <c r="GJN140" s="69"/>
      <c r="GJO140" s="66"/>
      <c r="GJP140" s="66"/>
      <c r="GJQ140" s="66"/>
      <c r="GJR140" s="67"/>
      <c r="GJT140" s="65"/>
      <c r="GJU140" s="69"/>
      <c r="GJV140" s="69"/>
      <c r="GJW140" s="66"/>
      <c r="GJX140" s="66"/>
      <c r="GJY140" s="66"/>
      <c r="GJZ140" s="67"/>
      <c r="GKB140" s="65"/>
      <c r="GKC140" s="69"/>
      <c r="GKD140" s="69"/>
      <c r="GKE140" s="66"/>
      <c r="GKF140" s="66"/>
      <c r="GKG140" s="66"/>
      <c r="GKH140" s="67"/>
      <c r="GKJ140" s="65"/>
      <c r="GKK140" s="69"/>
      <c r="GKL140" s="69"/>
      <c r="GKM140" s="66"/>
      <c r="GKN140" s="66"/>
      <c r="GKO140" s="66"/>
      <c r="GKP140" s="67"/>
      <c r="GKR140" s="65"/>
      <c r="GKS140" s="69"/>
      <c r="GKT140" s="69"/>
      <c r="GKU140" s="66"/>
      <c r="GKV140" s="66"/>
      <c r="GKW140" s="66"/>
      <c r="GKX140" s="67"/>
      <c r="GKZ140" s="65"/>
      <c r="GLA140" s="69"/>
      <c r="GLB140" s="69"/>
      <c r="GLC140" s="66"/>
      <c r="GLD140" s="66"/>
      <c r="GLE140" s="66"/>
      <c r="GLF140" s="67"/>
      <c r="GLH140" s="65"/>
      <c r="GLI140" s="69"/>
      <c r="GLJ140" s="69"/>
      <c r="GLK140" s="66"/>
      <c r="GLL140" s="66"/>
      <c r="GLM140" s="66"/>
      <c r="GLN140" s="67"/>
      <c r="GLP140" s="65"/>
      <c r="GLQ140" s="69"/>
      <c r="GLR140" s="69"/>
      <c r="GLS140" s="66"/>
      <c r="GLT140" s="66"/>
      <c r="GLU140" s="66"/>
      <c r="GLV140" s="67"/>
      <c r="GLX140" s="65"/>
      <c r="GLY140" s="69"/>
      <c r="GLZ140" s="69"/>
      <c r="GMA140" s="66"/>
      <c r="GMB140" s="66"/>
      <c r="GMC140" s="66"/>
      <c r="GMD140" s="67"/>
      <c r="GMF140" s="65"/>
      <c r="GMG140" s="69"/>
      <c r="GMH140" s="69"/>
      <c r="GMI140" s="66"/>
      <c r="GMJ140" s="66"/>
      <c r="GMK140" s="66"/>
      <c r="GML140" s="67"/>
      <c r="GMN140" s="65"/>
      <c r="GMO140" s="69"/>
      <c r="GMP140" s="69"/>
      <c r="GMQ140" s="66"/>
      <c r="GMR140" s="66"/>
      <c r="GMS140" s="66"/>
      <c r="GMT140" s="67"/>
      <c r="GMV140" s="65"/>
      <c r="GMW140" s="69"/>
      <c r="GMX140" s="69"/>
      <c r="GMY140" s="66"/>
      <c r="GMZ140" s="66"/>
      <c r="GNA140" s="66"/>
      <c r="GNB140" s="67"/>
      <c r="GND140" s="65"/>
      <c r="GNE140" s="69"/>
      <c r="GNF140" s="69"/>
      <c r="GNG140" s="66"/>
      <c r="GNH140" s="66"/>
      <c r="GNI140" s="66"/>
      <c r="GNJ140" s="67"/>
      <c r="GNL140" s="65"/>
      <c r="GNM140" s="69"/>
      <c r="GNN140" s="69"/>
      <c r="GNO140" s="66"/>
      <c r="GNP140" s="66"/>
      <c r="GNQ140" s="66"/>
      <c r="GNR140" s="67"/>
      <c r="GNT140" s="65"/>
      <c r="GNU140" s="69"/>
      <c r="GNV140" s="69"/>
      <c r="GNW140" s="66"/>
      <c r="GNX140" s="66"/>
      <c r="GNY140" s="66"/>
      <c r="GNZ140" s="67"/>
      <c r="GOB140" s="65"/>
      <c r="GOC140" s="69"/>
      <c r="GOD140" s="69"/>
      <c r="GOE140" s="66"/>
      <c r="GOF140" s="66"/>
      <c r="GOG140" s="66"/>
      <c r="GOH140" s="67"/>
      <c r="GOJ140" s="65"/>
      <c r="GOK140" s="69"/>
      <c r="GOL140" s="69"/>
      <c r="GOM140" s="66"/>
      <c r="GON140" s="66"/>
      <c r="GOO140" s="66"/>
      <c r="GOP140" s="67"/>
      <c r="GOR140" s="65"/>
      <c r="GOS140" s="69"/>
      <c r="GOT140" s="69"/>
      <c r="GOU140" s="66"/>
      <c r="GOV140" s="66"/>
      <c r="GOW140" s="66"/>
      <c r="GOX140" s="67"/>
      <c r="GOZ140" s="65"/>
      <c r="GPA140" s="69"/>
      <c r="GPB140" s="69"/>
      <c r="GPC140" s="66"/>
      <c r="GPD140" s="66"/>
      <c r="GPE140" s="66"/>
      <c r="GPF140" s="67"/>
      <c r="GPH140" s="65"/>
      <c r="GPI140" s="69"/>
      <c r="GPJ140" s="69"/>
      <c r="GPK140" s="66"/>
      <c r="GPL140" s="66"/>
      <c r="GPM140" s="66"/>
      <c r="GPN140" s="67"/>
      <c r="GPP140" s="65"/>
      <c r="GPQ140" s="69"/>
      <c r="GPR140" s="69"/>
      <c r="GPS140" s="66"/>
      <c r="GPT140" s="66"/>
      <c r="GPU140" s="66"/>
      <c r="GPV140" s="67"/>
      <c r="GPX140" s="65"/>
      <c r="GPY140" s="69"/>
      <c r="GPZ140" s="69"/>
      <c r="GQA140" s="66"/>
      <c r="GQB140" s="66"/>
      <c r="GQC140" s="66"/>
      <c r="GQD140" s="67"/>
      <c r="GQF140" s="65"/>
      <c r="GQG140" s="69"/>
      <c r="GQH140" s="69"/>
      <c r="GQI140" s="66"/>
      <c r="GQJ140" s="66"/>
      <c r="GQK140" s="66"/>
      <c r="GQL140" s="67"/>
      <c r="GQN140" s="65"/>
      <c r="GQO140" s="69"/>
      <c r="GQP140" s="69"/>
      <c r="GQQ140" s="66"/>
      <c r="GQR140" s="66"/>
      <c r="GQS140" s="66"/>
      <c r="GQT140" s="67"/>
      <c r="GQV140" s="65"/>
      <c r="GQW140" s="69"/>
      <c r="GQX140" s="69"/>
      <c r="GQY140" s="66"/>
      <c r="GQZ140" s="66"/>
      <c r="GRA140" s="66"/>
      <c r="GRB140" s="67"/>
      <c r="GRD140" s="65"/>
      <c r="GRE140" s="69"/>
      <c r="GRF140" s="69"/>
      <c r="GRG140" s="66"/>
      <c r="GRH140" s="66"/>
      <c r="GRI140" s="66"/>
      <c r="GRJ140" s="67"/>
      <c r="GRL140" s="65"/>
      <c r="GRM140" s="69"/>
      <c r="GRN140" s="69"/>
      <c r="GRO140" s="66"/>
      <c r="GRP140" s="66"/>
      <c r="GRQ140" s="66"/>
      <c r="GRR140" s="67"/>
      <c r="GRT140" s="65"/>
      <c r="GRU140" s="69"/>
      <c r="GRV140" s="69"/>
      <c r="GRW140" s="66"/>
      <c r="GRX140" s="66"/>
      <c r="GRY140" s="66"/>
      <c r="GRZ140" s="67"/>
      <c r="GSB140" s="65"/>
      <c r="GSC140" s="69"/>
      <c r="GSD140" s="69"/>
      <c r="GSE140" s="66"/>
      <c r="GSF140" s="66"/>
      <c r="GSG140" s="66"/>
      <c r="GSH140" s="67"/>
      <c r="GSJ140" s="65"/>
      <c r="GSK140" s="69"/>
      <c r="GSL140" s="69"/>
      <c r="GSM140" s="66"/>
      <c r="GSN140" s="66"/>
      <c r="GSO140" s="66"/>
      <c r="GSP140" s="67"/>
      <c r="GSR140" s="65"/>
      <c r="GSS140" s="69"/>
      <c r="GST140" s="69"/>
      <c r="GSU140" s="66"/>
      <c r="GSV140" s="66"/>
      <c r="GSW140" s="66"/>
      <c r="GSX140" s="67"/>
      <c r="GSZ140" s="65"/>
      <c r="GTA140" s="69"/>
      <c r="GTB140" s="69"/>
      <c r="GTC140" s="66"/>
      <c r="GTD140" s="66"/>
      <c r="GTE140" s="66"/>
      <c r="GTF140" s="67"/>
      <c r="GTH140" s="65"/>
      <c r="GTI140" s="69"/>
      <c r="GTJ140" s="69"/>
      <c r="GTK140" s="66"/>
      <c r="GTL140" s="66"/>
      <c r="GTM140" s="66"/>
      <c r="GTN140" s="67"/>
      <c r="GTP140" s="65"/>
      <c r="GTQ140" s="69"/>
      <c r="GTR140" s="69"/>
      <c r="GTS140" s="66"/>
      <c r="GTT140" s="66"/>
      <c r="GTU140" s="66"/>
      <c r="GTV140" s="67"/>
      <c r="GTX140" s="65"/>
      <c r="GTY140" s="69"/>
      <c r="GTZ140" s="69"/>
      <c r="GUA140" s="66"/>
      <c r="GUB140" s="66"/>
      <c r="GUC140" s="66"/>
      <c r="GUD140" s="67"/>
      <c r="GUF140" s="65"/>
      <c r="GUG140" s="69"/>
      <c r="GUH140" s="69"/>
      <c r="GUI140" s="66"/>
      <c r="GUJ140" s="66"/>
      <c r="GUK140" s="66"/>
      <c r="GUL140" s="67"/>
      <c r="GUN140" s="65"/>
      <c r="GUO140" s="69"/>
      <c r="GUP140" s="69"/>
      <c r="GUQ140" s="66"/>
      <c r="GUR140" s="66"/>
      <c r="GUS140" s="66"/>
      <c r="GUT140" s="67"/>
      <c r="GUV140" s="65"/>
      <c r="GUW140" s="69"/>
      <c r="GUX140" s="69"/>
      <c r="GUY140" s="66"/>
      <c r="GUZ140" s="66"/>
      <c r="GVA140" s="66"/>
      <c r="GVB140" s="67"/>
      <c r="GVD140" s="65"/>
      <c r="GVE140" s="69"/>
      <c r="GVF140" s="69"/>
      <c r="GVG140" s="66"/>
      <c r="GVH140" s="66"/>
      <c r="GVI140" s="66"/>
      <c r="GVJ140" s="67"/>
      <c r="GVL140" s="65"/>
      <c r="GVM140" s="69"/>
      <c r="GVN140" s="69"/>
      <c r="GVO140" s="66"/>
      <c r="GVP140" s="66"/>
      <c r="GVQ140" s="66"/>
      <c r="GVR140" s="67"/>
      <c r="GVT140" s="65"/>
      <c r="GVU140" s="69"/>
      <c r="GVV140" s="69"/>
      <c r="GVW140" s="66"/>
      <c r="GVX140" s="66"/>
      <c r="GVY140" s="66"/>
      <c r="GVZ140" s="67"/>
      <c r="GWB140" s="65"/>
      <c r="GWC140" s="69"/>
      <c r="GWD140" s="69"/>
      <c r="GWE140" s="66"/>
      <c r="GWF140" s="66"/>
      <c r="GWG140" s="66"/>
      <c r="GWH140" s="67"/>
      <c r="GWJ140" s="65"/>
      <c r="GWK140" s="69"/>
      <c r="GWL140" s="69"/>
      <c r="GWM140" s="66"/>
      <c r="GWN140" s="66"/>
      <c r="GWO140" s="66"/>
      <c r="GWP140" s="67"/>
      <c r="GWR140" s="65"/>
      <c r="GWS140" s="69"/>
      <c r="GWT140" s="69"/>
      <c r="GWU140" s="66"/>
      <c r="GWV140" s="66"/>
      <c r="GWW140" s="66"/>
      <c r="GWX140" s="67"/>
      <c r="GWZ140" s="65"/>
      <c r="GXA140" s="69"/>
      <c r="GXB140" s="69"/>
      <c r="GXC140" s="66"/>
      <c r="GXD140" s="66"/>
      <c r="GXE140" s="66"/>
      <c r="GXF140" s="67"/>
      <c r="GXH140" s="65"/>
      <c r="GXI140" s="69"/>
      <c r="GXJ140" s="69"/>
      <c r="GXK140" s="66"/>
      <c r="GXL140" s="66"/>
      <c r="GXM140" s="66"/>
      <c r="GXN140" s="67"/>
      <c r="GXP140" s="65"/>
      <c r="GXQ140" s="69"/>
      <c r="GXR140" s="69"/>
      <c r="GXS140" s="66"/>
      <c r="GXT140" s="66"/>
      <c r="GXU140" s="66"/>
      <c r="GXV140" s="67"/>
      <c r="GXX140" s="65"/>
      <c r="GXY140" s="69"/>
      <c r="GXZ140" s="69"/>
      <c r="GYA140" s="66"/>
      <c r="GYB140" s="66"/>
      <c r="GYC140" s="66"/>
      <c r="GYD140" s="67"/>
      <c r="GYF140" s="65"/>
      <c r="GYG140" s="69"/>
      <c r="GYH140" s="69"/>
      <c r="GYI140" s="66"/>
      <c r="GYJ140" s="66"/>
      <c r="GYK140" s="66"/>
      <c r="GYL140" s="67"/>
      <c r="GYN140" s="65"/>
      <c r="GYO140" s="69"/>
      <c r="GYP140" s="69"/>
      <c r="GYQ140" s="66"/>
      <c r="GYR140" s="66"/>
      <c r="GYS140" s="66"/>
      <c r="GYT140" s="67"/>
      <c r="GYV140" s="65"/>
      <c r="GYW140" s="69"/>
      <c r="GYX140" s="69"/>
      <c r="GYY140" s="66"/>
      <c r="GYZ140" s="66"/>
      <c r="GZA140" s="66"/>
      <c r="GZB140" s="67"/>
      <c r="GZD140" s="65"/>
      <c r="GZE140" s="69"/>
      <c r="GZF140" s="69"/>
      <c r="GZG140" s="66"/>
      <c r="GZH140" s="66"/>
      <c r="GZI140" s="66"/>
      <c r="GZJ140" s="67"/>
      <c r="GZL140" s="65"/>
      <c r="GZM140" s="69"/>
      <c r="GZN140" s="69"/>
      <c r="GZO140" s="66"/>
      <c r="GZP140" s="66"/>
      <c r="GZQ140" s="66"/>
      <c r="GZR140" s="67"/>
      <c r="GZT140" s="65"/>
      <c r="GZU140" s="69"/>
      <c r="GZV140" s="69"/>
      <c r="GZW140" s="66"/>
      <c r="GZX140" s="66"/>
      <c r="GZY140" s="66"/>
      <c r="GZZ140" s="67"/>
      <c r="HAB140" s="65"/>
      <c r="HAC140" s="69"/>
      <c r="HAD140" s="69"/>
      <c r="HAE140" s="66"/>
      <c r="HAF140" s="66"/>
      <c r="HAG140" s="66"/>
      <c r="HAH140" s="67"/>
      <c r="HAJ140" s="65"/>
      <c r="HAK140" s="69"/>
      <c r="HAL140" s="69"/>
      <c r="HAM140" s="66"/>
      <c r="HAN140" s="66"/>
      <c r="HAO140" s="66"/>
      <c r="HAP140" s="67"/>
      <c r="HAR140" s="65"/>
      <c r="HAS140" s="69"/>
      <c r="HAT140" s="69"/>
      <c r="HAU140" s="66"/>
      <c r="HAV140" s="66"/>
      <c r="HAW140" s="66"/>
      <c r="HAX140" s="67"/>
      <c r="HAZ140" s="65"/>
      <c r="HBA140" s="69"/>
      <c r="HBB140" s="69"/>
      <c r="HBC140" s="66"/>
      <c r="HBD140" s="66"/>
      <c r="HBE140" s="66"/>
      <c r="HBF140" s="67"/>
      <c r="HBH140" s="65"/>
      <c r="HBI140" s="69"/>
      <c r="HBJ140" s="69"/>
      <c r="HBK140" s="66"/>
      <c r="HBL140" s="66"/>
      <c r="HBM140" s="66"/>
      <c r="HBN140" s="67"/>
      <c r="HBP140" s="65"/>
      <c r="HBQ140" s="69"/>
      <c r="HBR140" s="69"/>
      <c r="HBS140" s="66"/>
      <c r="HBT140" s="66"/>
      <c r="HBU140" s="66"/>
      <c r="HBV140" s="67"/>
      <c r="HBX140" s="65"/>
      <c r="HBY140" s="69"/>
      <c r="HBZ140" s="69"/>
      <c r="HCA140" s="66"/>
      <c r="HCB140" s="66"/>
      <c r="HCC140" s="66"/>
      <c r="HCD140" s="67"/>
      <c r="HCF140" s="65"/>
      <c r="HCG140" s="69"/>
      <c r="HCH140" s="69"/>
      <c r="HCI140" s="66"/>
      <c r="HCJ140" s="66"/>
      <c r="HCK140" s="66"/>
      <c r="HCL140" s="67"/>
      <c r="HCN140" s="65"/>
      <c r="HCO140" s="69"/>
      <c r="HCP140" s="69"/>
      <c r="HCQ140" s="66"/>
      <c r="HCR140" s="66"/>
      <c r="HCS140" s="66"/>
      <c r="HCT140" s="67"/>
      <c r="HCV140" s="65"/>
      <c r="HCW140" s="69"/>
      <c r="HCX140" s="69"/>
      <c r="HCY140" s="66"/>
      <c r="HCZ140" s="66"/>
      <c r="HDA140" s="66"/>
      <c r="HDB140" s="67"/>
      <c r="HDD140" s="65"/>
      <c r="HDE140" s="69"/>
      <c r="HDF140" s="69"/>
      <c r="HDG140" s="66"/>
      <c r="HDH140" s="66"/>
      <c r="HDI140" s="66"/>
      <c r="HDJ140" s="67"/>
      <c r="HDL140" s="65"/>
      <c r="HDM140" s="69"/>
      <c r="HDN140" s="69"/>
      <c r="HDO140" s="66"/>
      <c r="HDP140" s="66"/>
      <c r="HDQ140" s="66"/>
      <c r="HDR140" s="67"/>
      <c r="HDT140" s="65"/>
      <c r="HDU140" s="69"/>
      <c r="HDV140" s="69"/>
      <c r="HDW140" s="66"/>
      <c r="HDX140" s="66"/>
      <c r="HDY140" s="66"/>
      <c r="HDZ140" s="67"/>
      <c r="HEB140" s="65"/>
      <c r="HEC140" s="69"/>
      <c r="HED140" s="69"/>
      <c r="HEE140" s="66"/>
      <c r="HEF140" s="66"/>
      <c r="HEG140" s="66"/>
      <c r="HEH140" s="67"/>
      <c r="HEJ140" s="65"/>
      <c r="HEK140" s="69"/>
      <c r="HEL140" s="69"/>
      <c r="HEM140" s="66"/>
      <c r="HEN140" s="66"/>
      <c r="HEO140" s="66"/>
      <c r="HEP140" s="67"/>
      <c r="HER140" s="65"/>
      <c r="HES140" s="69"/>
      <c r="HET140" s="69"/>
      <c r="HEU140" s="66"/>
      <c r="HEV140" s="66"/>
      <c r="HEW140" s="66"/>
      <c r="HEX140" s="67"/>
      <c r="HEZ140" s="65"/>
      <c r="HFA140" s="69"/>
      <c r="HFB140" s="69"/>
      <c r="HFC140" s="66"/>
      <c r="HFD140" s="66"/>
      <c r="HFE140" s="66"/>
      <c r="HFF140" s="67"/>
      <c r="HFH140" s="65"/>
      <c r="HFI140" s="69"/>
      <c r="HFJ140" s="69"/>
      <c r="HFK140" s="66"/>
      <c r="HFL140" s="66"/>
      <c r="HFM140" s="66"/>
      <c r="HFN140" s="67"/>
      <c r="HFP140" s="65"/>
      <c r="HFQ140" s="69"/>
      <c r="HFR140" s="69"/>
      <c r="HFS140" s="66"/>
      <c r="HFT140" s="66"/>
      <c r="HFU140" s="66"/>
      <c r="HFV140" s="67"/>
      <c r="HFX140" s="65"/>
      <c r="HFY140" s="69"/>
      <c r="HFZ140" s="69"/>
      <c r="HGA140" s="66"/>
      <c r="HGB140" s="66"/>
      <c r="HGC140" s="66"/>
      <c r="HGD140" s="67"/>
      <c r="HGF140" s="65"/>
      <c r="HGG140" s="69"/>
      <c r="HGH140" s="69"/>
      <c r="HGI140" s="66"/>
      <c r="HGJ140" s="66"/>
      <c r="HGK140" s="66"/>
      <c r="HGL140" s="67"/>
      <c r="HGN140" s="65"/>
      <c r="HGO140" s="69"/>
      <c r="HGP140" s="69"/>
      <c r="HGQ140" s="66"/>
      <c r="HGR140" s="66"/>
      <c r="HGS140" s="66"/>
      <c r="HGT140" s="67"/>
      <c r="HGV140" s="65"/>
      <c r="HGW140" s="69"/>
      <c r="HGX140" s="69"/>
      <c r="HGY140" s="66"/>
      <c r="HGZ140" s="66"/>
      <c r="HHA140" s="66"/>
      <c r="HHB140" s="67"/>
      <c r="HHD140" s="65"/>
      <c r="HHE140" s="69"/>
      <c r="HHF140" s="69"/>
      <c r="HHG140" s="66"/>
      <c r="HHH140" s="66"/>
      <c r="HHI140" s="66"/>
      <c r="HHJ140" s="67"/>
      <c r="HHL140" s="65"/>
      <c r="HHM140" s="69"/>
      <c r="HHN140" s="69"/>
      <c r="HHO140" s="66"/>
      <c r="HHP140" s="66"/>
      <c r="HHQ140" s="66"/>
      <c r="HHR140" s="67"/>
      <c r="HHT140" s="65"/>
      <c r="HHU140" s="69"/>
      <c r="HHV140" s="69"/>
      <c r="HHW140" s="66"/>
      <c r="HHX140" s="66"/>
      <c r="HHY140" s="66"/>
      <c r="HHZ140" s="67"/>
      <c r="HIB140" s="65"/>
      <c r="HIC140" s="69"/>
      <c r="HID140" s="69"/>
      <c r="HIE140" s="66"/>
      <c r="HIF140" s="66"/>
      <c r="HIG140" s="66"/>
      <c r="HIH140" s="67"/>
      <c r="HIJ140" s="65"/>
      <c r="HIK140" s="69"/>
      <c r="HIL140" s="69"/>
      <c r="HIM140" s="66"/>
      <c r="HIN140" s="66"/>
      <c r="HIO140" s="66"/>
      <c r="HIP140" s="67"/>
      <c r="HIR140" s="65"/>
      <c r="HIS140" s="69"/>
      <c r="HIT140" s="69"/>
      <c r="HIU140" s="66"/>
      <c r="HIV140" s="66"/>
      <c r="HIW140" s="66"/>
      <c r="HIX140" s="67"/>
      <c r="HIZ140" s="65"/>
      <c r="HJA140" s="69"/>
      <c r="HJB140" s="69"/>
      <c r="HJC140" s="66"/>
      <c r="HJD140" s="66"/>
      <c r="HJE140" s="66"/>
      <c r="HJF140" s="67"/>
      <c r="HJH140" s="65"/>
      <c r="HJI140" s="69"/>
      <c r="HJJ140" s="69"/>
      <c r="HJK140" s="66"/>
      <c r="HJL140" s="66"/>
      <c r="HJM140" s="66"/>
      <c r="HJN140" s="67"/>
      <c r="HJP140" s="65"/>
      <c r="HJQ140" s="69"/>
      <c r="HJR140" s="69"/>
      <c r="HJS140" s="66"/>
      <c r="HJT140" s="66"/>
      <c r="HJU140" s="66"/>
      <c r="HJV140" s="67"/>
      <c r="HJX140" s="65"/>
      <c r="HJY140" s="69"/>
      <c r="HJZ140" s="69"/>
      <c r="HKA140" s="66"/>
      <c r="HKB140" s="66"/>
      <c r="HKC140" s="66"/>
      <c r="HKD140" s="67"/>
      <c r="HKF140" s="65"/>
      <c r="HKG140" s="69"/>
      <c r="HKH140" s="69"/>
      <c r="HKI140" s="66"/>
      <c r="HKJ140" s="66"/>
      <c r="HKK140" s="66"/>
      <c r="HKL140" s="67"/>
      <c r="HKN140" s="65"/>
      <c r="HKO140" s="69"/>
      <c r="HKP140" s="69"/>
      <c r="HKQ140" s="66"/>
      <c r="HKR140" s="66"/>
      <c r="HKS140" s="66"/>
      <c r="HKT140" s="67"/>
      <c r="HKV140" s="65"/>
      <c r="HKW140" s="69"/>
      <c r="HKX140" s="69"/>
      <c r="HKY140" s="66"/>
      <c r="HKZ140" s="66"/>
      <c r="HLA140" s="66"/>
      <c r="HLB140" s="67"/>
      <c r="HLD140" s="65"/>
      <c r="HLE140" s="69"/>
      <c r="HLF140" s="69"/>
      <c r="HLG140" s="66"/>
      <c r="HLH140" s="66"/>
      <c r="HLI140" s="66"/>
      <c r="HLJ140" s="67"/>
      <c r="HLL140" s="65"/>
      <c r="HLM140" s="69"/>
      <c r="HLN140" s="69"/>
      <c r="HLO140" s="66"/>
      <c r="HLP140" s="66"/>
      <c r="HLQ140" s="66"/>
      <c r="HLR140" s="67"/>
      <c r="HLT140" s="65"/>
      <c r="HLU140" s="69"/>
      <c r="HLV140" s="69"/>
      <c r="HLW140" s="66"/>
      <c r="HLX140" s="66"/>
      <c r="HLY140" s="66"/>
      <c r="HLZ140" s="67"/>
      <c r="HMB140" s="65"/>
      <c r="HMC140" s="69"/>
      <c r="HMD140" s="69"/>
      <c r="HME140" s="66"/>
      <c r="HMF140" s="66"/>
      <c r="HMG140" s="66"/>
      <c r="HMH140" s="67"/>
      <c r="HMJ140" s="65"/>
      <c r="HMK140" s="69"/>
      <c r="HML140" s="69"/>
      <c r="HMM140" s="66"/>
      <c r="HMN140" s="66"/>
      <c r="HMO140" s="66"/>
      <c r="HMP140" s="67"/>
      <c r="HMR140" s="65"/>
      <c r="HMS140" s="69"/>
      <c r="HMT140" s="69"/>
      <c r="HMU140" s="66"/>
      <c r="HMV140" s="66"/>
      <c r="HMW140" s="66"/>
      <c r="HMX140" s="67"/>
      <c r="HMZ140" s="65"/>
      <c r="HNA140" s="69"/>
      <c r="HNB140" s="69"/>
      <c r="HNC140" s="66"/>
      <c r="HND140" s="66"/>
      <c r="HNE140" s="66"/>
      <c r="HNF140" s="67"/>
      <c r="HNH140" s="65"/>
      <c r="HNI140" s="69"/>
      <c r="HNJ140" s="69"/>
      <c r="HNK140" s="66"/>
      <c r="HNL140" s="66"/>
      <c r="HNM140" s="66"/>
      <c r="HNN140" s="67"/>
      <c r="HNP140" s="65"/>
      <c r="HNQ140" s="69"/>
      <c r="HNR140" s="69"/>
      <c r="HNS140" s="66"/>
      <c r="HNT140" s="66"/>
      <c r="HNU140" s="66"/>
      <c r="HNV140" s="67"/>
      <c r="HNX140" s="65"/>
      <c r="HNY140" s="69"/>
      <c r="HNZ140" s="69"/>
      <c r="HOA140" s="66"/>
      <c r="HOB140" s="66"/>
      <c r="HOC140" s="66"/>
      <c r="HOD140" s="67"/>
      <c r="HOF140" s="65"/>
      <c r="HOG140" s="69"/>
      <c r="HOH140" s="69"/>
      <c r="HOI140" s="66"/>
      <c r="HOJ140" s="66"/>
      <c r="HOK140" s="66"/>
      <c r="HOL140" s="67"/>
      <c r="HON140" s="65"/>
      <c r="HOO140" s="69"/>
      <c r="HOP140" s="69"/>
      <c r="HOQ140" s="66"/>
      <c r="HOR140" s="66"/>
      <c r="HOS140" s="66"/>
      <c r="HOT140" s="67"/>
      <c r="HOV140" s="65"/>
      <c r="HOW140" s="69"/>
      <c r="HOX140" s="69"/>
      <c r="HOY140" s="66"/>
      <c r="HOZ140" s="66"/>
      <c r="HPA140" s="66"/>
      <c r="HPB140" s="67"/>
      <c r="HPD140" s="65"/>
      <c r="HPE140" s="69"/>
      <c r="HPF140" s="69"/>
      <c r="HPG140" s="66"/>
      <c r="HPH140" s="66"/>
      <c r="HPI140" s="66"/>
      <c r="HPJ140" s="67"/>
      <c r="HPL140" s="65"/>
      <c r="HPM140" s="69"/>
      <c r="HPN140" s="69"/>
      <c r="HPO140" s="66"/>
      <c r="HPP140" s="66"/>
      <c r="HPQ140" s="66"/>
      <c r="HPR140" s="67"/>
      <c r="HPT140" s="65"/>
      <c r="HPU140" s="69"/>
      <c r="HPV140" s="69"/>
      <c r="HPW140" s="66"/>
      <c r="HPX140" s="66"/>
      <c r="HPY140" s="66"/>
      <c r="HPZ140" s="67"/>
      <c r="HQB140" s="65"/>
      <c r="HQC140" s="69"/>
      <c r="HQD140" s="69"/>
      <c r="HQE140" s="66"/>
      <c r="HQF140" s="66"/>
      <c r="HQG140" s="66"/>
      <c r="HQH140" s="67"/>
      <c r="HQJ140" s="65"/>
      <c r="HQK140" s="69"/>
      <c r="HQL140" s="69"/>
      <c r="HQM140" s="66"/>
      <c r="HQN140" s="66"/>
      <c r="HQO140" s="66"/>
      <c r="HQP140" s="67"/>
      <c r="HQR140" s="65"/>
      <c r="HQS140" s="69"/>
      <c r="HQT140" s="69"/>
      <c r="HQU140" s="66"/>
      <c r="HQV140" s="66"/>
      <c r="HQW140" s="66"/>
      <c r="HQX140" s="67"/>
      <c r="HQZ140" s="65"/>
      <c r="HRA140" s="69"/>
      <c r="HRB140" s="69"/>
      <c r="HRC140" s="66"/>
      <c r="HRD140" s="66"/>
      <c r="HRE140" s="66"/>
      <c r="HRF140" s="67"/>
      <c r="HRH140" s="65"/>
      <c r="HRI140" s="69"/>
      <c r="HRJ140" s="69"/>
      <c r="HRK140" s="66"/>
      <c r="HRL140" s="66"/>
      <c r="HRM140" s="66"/>
      <c r="HRN140" s="67"/>
      <c r="HRP140" s="65"/>
      <c r="HRQ140" s="69"/>
      <c r="HRR140" s="69"/>
      <c r="HRS140" s="66"/>
      <c r="HRT140" s="66"/>
      <c r="HRU140" s="66"/>
      <c r="HRV140" s="67"/>
      <c r="HRX140" s="65"/>
      <c r="HRY140" s="69"/>
      <c r="HRZ140" s="69"/>
      <c r="HSA140" s="66"/>
      <c r="HSB140" s="66"/>
      <c r="HSC140" s="66"/>
      <c r="HSD140" s="67"/>
      <c r="HSF140" s="65"/>
      <c r="HSG140" s="69"/>
      <c r="HSH140" s="69"/>
      <c r="HSI140" s="66"/>
      <c r="HSJ140" s="66"/>
      <c r="HSK140" s="66"/>
      <c r="HSL140" s="67"/>
      <c r="HSN140" s="65"/>
      <c r="HSO140" s="69"/>
      <c r="HSP140" s="69"/>
      <c r="HSQ140" s="66"/>
      <c r="HSR140" s="66"/>
      <c r="HSS140" s="66"/>
      <c r="HST140" s="67"/>
      <c r="HSV140" s="65"/>
      <c r="HSW140" s="69"/>
      <c r="HSX140" s="69"/>
      <c r="HSY140" s="66"/>
      <c r="HSZ140" s="66"/>
      <c r="HTA140" s="66"/>
      <c r="HTB140" s="67"/>
      <c r="HTD140" s="65"/>
      <c r="HTE140" s="69"/>
      <c r="HTF140" s="69"/>
      <c r="HTG140" s="66"/>
      <c r="HTH140" s="66"/>
      <c r="HTI140" s="66"/>
      <c r="HTJ140" s="67"/>
      <c r="HTL140" s="65"/>
      <c r="HTM140" s="69"/>
      <c r="HTN140" s="69"/>
      <c r="HTO140" s="66"/>
      <c r="HTP140" s="66"/>
      <c r="HTQ140" s="66"/>
      <c r="HTR140" s="67"/>
      <c r="HTT140" s="65"/>
      <c r="HTU140" s="69"/>
      <c r="HTV140" s="69"/>
      <c r="HTW140" s="66"/>
      <c r="HTX140" s="66"/>
      <c r="HTY140" s="66"/>
      <c r="HTZ140" s="67"/>
      <c r="HUB140" s="65"/>
      <c r="HUC140" s="69"/>
      <c r="HUD140" s="69"/>
      <c r="HUE140" s="66"/>
      <c r="HUF140" s="66"/>
      <c r="HUG140" s="66"/>
      <c r="HUH140" s="67"/>
      <c r="HUJ140" s="65"/>
      <c r="HUK140" s="69"/>
      <c r="HUL140" s="69"/>
      <c r="HUM140" s="66"/>
      <c r="HUN140" s="66"/>
      <c r="HUO140" s="66"/>
      <c r="HUP140" s="67"/>
      <c r="HUR140" s="65"/>
      <c r="HUS140" s="69"/>
      <c r="HUT140" s="69"/>
      <c r="HUU140" s="66"/>
      <c r="HUV140" s="66"/>
      <c r="HUW140" s="66"/>
      <c r="HUX140" s="67"/>
      <c r="HUZ140" s="65"/>
      <c r="HVA140" s="69"/>
      <c r="HVB140" s="69"/>
      <c r="HVC140" s="66"/>
      <c r="HVD140" s="66"/>
      <c r="HVE140" s="66"/>
      <c r="HVF140" s="67"/>
      <c r="HVH140" s="65"/>
      <c r="HVI140" s="69"/>
      <c r="HVJ140" s="69"/>
      <c r="HVK140" s="66"/>
      <c r="HVL140" s="66"/>
      <c r="HVM140" s="66"/>
      <c r="HVN140" s="67"/>
      <c r="HVP140" s="65"/>
      <c r="HVQ140" s="69"/>
      <c r="HVR140" s="69"/>
      <c r="HVS140" s="66"/>
      <c r="HVT140" s="66"/>
      <c r="HVU140" s="66"/>
      <c r="HVV140" s="67"/>
      <c r="HVX140" s="65"/>
      <c r="HVY140" s="69"/>
      <c r="HVZ140" s="69"/>
      <c r="HWA140" s="66"/>
      <c r="HWB140" s="66"/>
      <c r="HWC140" s="66"/>
      <c r="HWD140" s="67"/>
      <c r="HWF140" s="65"/>
      <c r="HWG140" s="69"/>
      <c r="HWH140" s="69"/>
      <c r="HWI140" s="66"/>
      <c r="HWJ140" s="66"/>
      <c r="HWK140" s="66"/>
      <c r="HWL140" s="67"/>
      <c r="HWN140" s="65"/>
      <c r="HWO140" s="69"/>
      <c r="HWP140" s="69"/>
      <c r="HWQ140" s="66"/>
      <c r="HWR140" s="66"/>
      <c r="HWS140" s="66"/>
      <c r="HWT140" s="67"/>
      <c r="HWV140" s="65"/>
      <c r="HWW140" s="69"/>
      <c r="HWX140" s="69"/>
      <c r="HWY140" s="66"/>
      <c r="HWZ140" s="66"/>
      <c r="HXA140" s="66"/>
      <c r="HXB140" s="67"/>
      <c r="HXD140" s="65"/>
      <c r="HXE140" s="69"/>
      <c r="HXF140" s="69"/>
      <c r="HXG140" s="66"/>
      <c r="HXH140" s="66"/>
      <c r="HXI140" s="66"/>
      <c r="HXJ140" s="67"/>
      <c r="HXL140" s="65"/>
      <c r="HXM140" s="69"/>
      <c r="HXN140" s="69"/>
      <c r="HXO140" s="66"/>
      <c r="HXP140" s="66"/>
      <c r="HXQ140" s="66"/>
      <c r="HXR140" s="67"/>
      <c r="HXT140" s="65"/>
      <c r="HXU140" s="69"/>
      <c r="HXV140" s="69"/>
      <c r="HXW140" s="66"/>
      <c r="HXX140" s="66"/>
      <c r="HXY140" s="66"/>
      <c r="HXZ140" s="67"/>
      <c r="HYB140" s="65"/>
      <c r="HYC140" s="69"/>
      <c r="HYD140" s="69"/>
      <c r="HYE140" s="66"/>
      <c r="HYF140" s="66"/>
      <c r="HYG140" s="66"/>
      <c r="HYH140" s="67"/>
      <c r="HYJ140" s="65"/>
      <c r="HYK140" s="69"/>
      <c r="HYL140" s="69"/>
      <c r="HYM140" s="66"/>
      <c r="HYN140" s="66"/>
      <c r="HYO140" s="66"/>
      <c r="HYP140" s="67"/>
      <c r="HYR140" s="65"/>
      <c r="HYS140" s="69"/>
      <c r="HYT140" s="69"/>
      <c r="HYU140" s="66"/>
      <c r="HYV140" s="66"/>
      <c r="HYW140" s="66"/>
      <c r="HYX140" s="67"/>
      <c r="HYZ140" s="65"/>
      <c r="HZA140" s="69"/>
      <c r="HZB140" s="69"/>
      <c r="HZC140" s="66"/>
      <c r="HZD140" s="66"/>
      <c r="HZE140" s="66"/>
      <c r="HZF140" s="67"/>
      <c r="HZH140" s="65"/>
      <c r="HZI140" s="69"/>
      <c r="HZJ140" s="69"/>
      <c r="HZK140" s="66"/>
      <c r="HZL140" s="66"/>
      <c r="HZM140" s="66"/>
      <c r="HZN140" s="67"/>
      <c r="HZP140" s="65"/>
      <c r="HZQ140" s="69"/>
      <c r="HZR140" s="69"/>
      <c r="HZS140" s="66"/>
      <c r="HZT140" s="66"/>
      <c r="HZU140" s="66"/>
      <c r="HZV140" s="67"/>
      <c r="HZX140" s="65"/>
      <c r="HZY140" s="69"/>
      <c r="HZZ140" s="69"/>
      <c r="IAA140" s="66"/>
      <c r="IAB140" s="66"/>
      <c r="IAC140" s="66"/>
      <c r="IAD140" s="67"/>
      <c r="IAF140" s="65"/>
      <c r="IAG140" s="69"/>
      <c r="IAH140" s="69"/>
      <c r="IAI140" s="66"/>
      <c r="IAJ140" s="66"/>
      <c r="IAK140" s="66"/>
      <c r="IAL140" s="67"/>
      <c r="IAN140" s="65"/>
      <c r="IAO140" s="69"/>
      <c r="IAP140" s="69"/>
      <c r="IAQ140" s="66"/>
      <c r="IAR140" s="66"/>
      <c r="IAS140" s="66"/>
      <c r="IAT140" s="67"/>
      <c r="IAV140" s="65"/>
      <c r="IAW140" s="69"/>
      <c r="IAX140" s="69"/>
      <c r="IAY140" s="66"/>
      <c r="IAZ140" s="66"/>
      <c r="IBA140" s="66"/>
      <c r="IBB140" s="67"/>
      <c r="IBD140" s="65"/>
      <c r="IBE140" s="69"/>
      <c r="IBF140" s="69"/>
      <c r="IBG140" s="66"/>
      <c r="IBH140" s="66"/>
      <c r="IBI140" s="66"/>
      <c r="IBJ140" s="67"/>
      <c r="IBL140" s="65"/>
      <c r="IBM140" s="69"/>
      <c r="IBN140" s="69"/>
      <c r="IBO140" s="66"/>
      <c r="IBP140" s="66"/>
      <c r="IBQ140" s="66"/>
      <c r="IBR140" s="67"/>
      <c r="IBT140" s="65"/>
      <c r="IBU140" s="69"/>
      <c r="IBV140" s="69"/>
      <c r="IBW140" s="66"/>
      <c r="IBX140" s="66"/>
      <c r="IBY140" s="66"/>
      <c r="IBZ140" s="67"/>
      <c r="ICB140" s="65"/>
      <c r="ICC140" s="69"/>
      <c r="ICD140" s="69"/>
      <c r="ICE140" s="66"/>
      <c r="ICF140" s="66"/>
      <c r="ICG140" s="66"/>
      <c r="ICH140" s="67"/>
      <c r="ICJ140" s="65"/>
      <c r="ICK140" s="69"/>
      <c r="ICL140" s="69"/>
      <c r="ICM140" s="66"/>
      <c r="ICN140" s="66"/>
      <c r="ICO140" s="66"/>
      <c r="ICP140" s="67"/>
      <c r="ICR140" s="65"/>
      <c r="ICS140" s="69"/>
      <c r="ICT140" s="69"/>
      <c r="ICU140" s="66"/>
      <c r="ICV140" s="66"/>
      <c r="ICW140" s="66"/>
      <c r="ICX140" s="67"/>
      <c r="ICZ140" s="65"/>
      <c r="IDA140" s="69"/>
      <c r="IDB140" s="69"/>
      <c r="IDC140" s="66"/>
      <c r="IDD140" s="66"/>
      <c r="IDE140" s="66"/>
      <c r="IDF140" s="67"/>
      <c r="IDH140" s="65"/>
      <c r="IDI140" s="69"/>
      <c r="IDJ140" s="69"/>
      <c r="IDK140" s="66"/>
      <c r="IDL140" s="66"/>
      <c r="IDM140" s="66"/>
      <c r="IDN140" s="67"/>
      <c r="IDP140" s="65"/>
      <c r="IDQ140" s="69"/>
      <c r="IDR140" s="69"/>
      <c r="IDS140" s="66"/>
      <c r="IDT140" s="66"/>
      <c r="IDU140" s="66"/>
      <c r="IDV140" s="67"/>
      <c r="IDX140" s="65"/>
      <c r="IDY140" s="69"/>
      <c r="IDZ140" s="69"/>
      <c r="IEA140" s="66"/>
      <c r="IEB140" s="66"/>
      <c r="IEC140" s="66"/>
      <c r="IED140" s="67"/>
      <c r="IEF140" s="65"/>
      <c r="IEG140" s="69"/>
      <c r="IEH140" s="69"/>
      <c r="IEI140" s="66"/>
      <c r="IEJ140" s="66"/>
      <c r="IEK140" s="66"/>
      <c r="IEL140" s="67"/>
      <c r="IEN140" s="65"/>
      <c r="IEO140" s="69"/>
      <c r="IEP140" s="69"/>
      <c r="IEQ140" s="66"/>
      <c r="IER140" s="66"/>
      <c r="IES140" s="66"/>
      <c r="IET140" s="67"/>
      <c r="IEV140" s="65"/>
      <c r="IEW140" s="69"/>
      <c r="IEX140" s="69"/>
      <c r="IEY140" s="66"/>
      <c r="IEZ140" s="66"/>
      <c r="IFA140" s="66"/>
      <c r="IFB140" s="67"/>
      <c r="IFD140" s="65"/>
      <c r="IFE140" s="69"/>
      <c r="IFF140" s="69"/>
      <c r="IFG140" s="66"/>
      <c r="IFH140" s="66"/>
      <c r="IFI140" s="66"/>
      <c r="IFJ140" s="67"/>
      <c r="IFL140" s="65"/>
      <c r="IFM140" s="69"/>
      <c r="IFN140" s="69"/>
      <c r="IFO140" s="66"/>
      <c r="IFP140" s="66"/>
      <c r="IFQ140" s="66"/>
      <c r="IFR140" s="67"/>
      <c r="IFT140" s="65"/>
      <c r="IFU140" s="69"/>
      <c r="IFV140" s="69"/>
      <c r="IFW140" s="66"/>
      <c r="IFX140" s="66"/>
      <c r="IFY140" s="66"/>
      <c r="IFZ140" s="67"/>
      <c r="IGB140" s="65"/>
      <c r="IGC140" s="69"/>
      <c r="IGD140" s="69"/>
      <c r="IGE140" s="66"/>
      <c r="IGF140" s="66"/>
      <c r="IGG140" s="66"/>
      <c r="IGH140" s="67"/>
      <c r="IGJ140" s="65"/>
      <c r="IGK140" s="69"/>
      <c r="IGL140" s="69"/>
      <c r="IGM140" s="66"/>
      <c r="IGN140" s="66"/>
      <c r="IGO140" s="66"/>
      <c r="IGP140" s="67"/>
      <c r="IGR140" s="65"/>
      <c r="IGS140" s="69"/>
      <c r="IGT140" s="69"/>
      <c r="IGU140" s="66"/>
      <c r="IGV140" s="66"/>
      <c r="IGW140" s="66"/>
      <c r="IGX140" s="67"/>
      <c r="IGZ140" s="65"/>
      <c r="IHA140" s="69"/>
      <c r="IHB140" s="69"/>
      <c r="IHC140" s="66"/>
      <c r="IHD140" s="66"/>
      <c r="IHE140" s="66"/>
      <c r="IHF140" s="67"/>
      <c r="IHH140" s="65"/>
      <c r="IHI140" s="69"/>
      <c r="IHJ140" s="69"/>
      <c r="IHK140" s="66"/>
      <c r="IHL140" s="66"/>
      <c r="IHM140" s="66"/>
      <c r="IHN140" s="67"/>
      <c r="IHP140" s="65"/>
      <c r="IHQ140" s="69"/>
      <c r="IHR140" s="69"/>
      <c r="IHS140" s="66"/>
      <c r="IHT140" s="66"/>
      <c r="IHU140" s="66"/>
      <c r="IHV140" s="67"/>
      <c r="IHX140" s="65"/>
      <c r="IHY140" s="69"/>
      <c r="IHZ140" s="69"/>
      <c r="IIA140" s="66"/>
      <c r="IIB140" s="66"/>
      <c r="IIC140" s="66"/>
      <c r="IID140" s="67"/>
      <c r="IIF140" s="65"/>
      <c r="IIG140" s="69"/>
      <c r="IIH140" s="69"/>
      <c r="III140" s="66"/>
      <c r="IIJ140" s="66"/>
      <c r="IIK140" s="66"/>
      <c r="IIL140" s="67"/>
      <c r="IIN140" s="65"/>
      <c r="IIO140" s="69"/>
      <c r="IIP140" s="69"/>
      <c r="IIQ140" s="66"/>
      <c r="IIR140" s="66"/>
      <c r="IIS140" s="66"/>
      <c r="IIT140" s="67"/>
      <c r="IIV140" s="65"/>
      <c r="IIW140" s="69"/>
      <c r="IIX140" s="69"/>
      <c r="IIY140" s="66"/>
      <c r="IIZ140" s="66"/>
      <c r="IJA140" s="66"/>
      <c r="IJB140" s="67"/>
      <c r="IJD140" s="65"/>
      <c r="IJE140" s="69"/>
      <c r="IJF140" s="69"/>
      <c r="IJG140" s="66"/>
      <c r="IJH140" s="66"/>
      <c r="IJI140" s="66"/>
      <c r="IJJ140" s="67"/>
      <c r="IJL140" s="65"/>
      <c r="IJM140" s="69"/>
      <c r="IJN140" s="69"/>
      <c r="IJO140" s="66"/>
      <c r="IJP140" s="66"/>
      <c r="IJQ140" s="66"/>
      <c r="IJR140" s="67"/>
      <c r="IJT140" s="65"/>
      <c r="IJU140" s="69"/>
      <c r="IJV140" s="69"/>
      <c r="IJW140" s="66"/>
      <c r="IJX140" s="66"/>
      <c r="IJY140" s="66"/>
      <c r="IJZ140" s="67"/>
      <c r="IKB140" s="65"/>
      <c r="IKC140" s="69"/>
      <c r="IKD140" s="69"/>
      <c r="IKE140" s="66"/>
      <c r="IKF140" s="66"/>
      <c r="IKG140" s="66"/>
      <c r="IKH140" s="67"/>
      <c r="IKJ140" s="65"/>
      <c r="IKK140" s="69"/>
      <c r="IKL140" s="69"/>
      <c r="IKM140" s="66"/>
      <c r="IKN140" s="66"/>
      <c r="IKO140" s="66"/>
      <c r="IKP140" s="67"/>
      <c r="IKR140" s="65"/>
      <c r="IKS140" s="69"/>
      <c r="IKT140" s="69"/>
      <c r="IKU140" s="66"/>
      <c r="IKV140" s="66"/>
      <c r="IKW140" s="66"/>
      <c r="IKX140" s="67"/>
      <c r="IKZ140" s="65"/>
      <c r="ILA140" s="69"/>
      <c r="ILB140" s="69"/>
      <c r="ILC140" s="66"/>
      <c r="ILD140" s="66"/>
      <c r="ILE140" s="66"/>
      <c r="ILF140" s="67"/>
      <c r="ILH140" s="65"/>
      <c r="ILI140" s="69"/>
      <c r="ILJ140" s="69"/>
      <c r="ILK140" s="66"/>
      <c r="ILL140" s="66"/>
      <c r="ILM140" s="66"/>
      <c r="ILN140" s="67"/>
      <c r="ILP140" s="65"/>
      <c r="ILQ140" s="69"/>
      <c r="ILR140" s="69"/>
      <c r="ILS140" s="66"/>
      <c r="ILT140" s="66"/>
      <c r="ILU140" s="66"/>
      <c r="ILV140" s="67"/>
      <c r="ILX140" s="65"/>
      <c r="ILY140" s="69"/>
      <c r="ILZ140" s="69"/>
      <c r="IMA140" s="66"/>
      <c r="IMB140" s="66"/>
      <c r="IMC140" s="66"/>
      <c r="IMD140" s="67"/>
      <c r="IMF140" s="65"/>
      <c r="IMG140" s="69"/>
      <c r="IMH140" s="69"/>
      <c r="IMI140" s="66"/>
      <c r="IMJ140" s="66"/>
      <c r="IMK140" s="66"/>
      <c r="IML140" s="67"/>
      <c r="IMN140" s="65"/>
      <c r="IMO140" s="69"/>
      <c r="IMP140" s="69"/>
      <c r="IMQ140" s="66"/>
      <c r="IMR140" s="66"/>
      <c r="IMS140" s="66"/>
      <c r="IMT140" s="67"/>
      <c r="IMV140" s="65"/>
      <c r="IMW140" s="69"/>
      <c r="IMX140" s="69"/>
      <c r="IMY140" s="66"/>
      <c r="IMZ140" s="66"/>
      <c r="INA140" s="66"/>
      <c r="INB140" s="67"/>
      <c r="IND140" s="65"/>
      <c r="INE140" s="69"/>
      <c r="INF140" s="69"/>
      <c r="ING140" s="66"/>
      <c r="INH140" s="66"/>
      <c r="INI140" s="66"/>
      <c r="INJ140" s="67"/>
      <c r="INL140" s="65"/>
      <c r="INM140" s="69"/>
      <c r="INN140" s="69"/>
      <c r="INO140" s="66"/>
      <c r="INP140" s="66"/>
      <c r="INQ140" s="66"/>
      <c r="INR140" s="67"/>
      <c r="INT140" s="65"/>
      <c r="INU140" s="69"/>
      <c r="INV140" s="69"/>
      <c r="INW140" s="66"/>
      <c r="INX140" s="66"/>
      <c r="INY140" s="66"/>
      <c r="INZ140" s="67"/>
      <c r="IOB140" s="65"/>
      <c r="IOC140" s="69"/>
      <c r="IOD140" s="69"/>
      <c r="IOE140" s="66"/>
      <c r="IOF140" s="66"/>
      <c r="IOG140" s="66"/>
      <c r="IOH140" s="67"/>
      <c r="IOJ140" s="65"/>
      <c r="IOK140" s="69"/>
      <c r="IOL140" s="69"/>
      <c r="IOM140" s="66"/>
      <c r="ION140" s="66"/>
      <c r="IOO140" s="66"/>
      <c r="IOP140" s="67"/>
      <c r="IOR140" s="65"/>
      <c r="IOS140" s="69"/>
      <c r="IOT140" s="69"/>
      <c r="IOU140" s="66"/>
      <c r="IOV140" s="66"/>
      <c r="IOW140" s="66"/>
      <c r="IOX140" s="67"/>
      <c r="IOZ140" s="65"/>
      <c r="IPA140" s="69"/>
      <c r="IPB140" s="69"/>
      <c r="IPC140" s="66"/>
      <c r="IPD140" s="66"/>
      <c r="IPE140" s="66"/>
      <c r="IPF140" s="67"/>
      <c r="IPH140" s="65"/>
      <c r="IPI140" s="69"/>
      <c r="IPJ140" s="69"/>
      <c r="IPK140" s="66"/>
      <c r="IPL140" s="66"/>
      <c r="IPM140" s="66"/>
      <c r="IPN140" s="67"/>
      <c r="IPP140" s="65"/>
      <c r="IPQ140" s="69"/>
      <c r="IPR140" s="69"/>
      <c r="IPS140" s="66"/>
      <c r="IPT140" s="66"/>
      <c r="IPU140" s="66"/>
      <c r="IPV140" s="67"/>
      <c r="IPX140" s="65"/>
      <c r="IPY140" s="69"/>
      <c r="IPZ140" s="69"/>
      <c r="IQA140" s="66"/>
      <c r="IQB140" s="66"/>
      <c r="IQC140" s="66"/>
      <c r="IQD140" s="67"/>
      <c r="IQF140" s="65"/>
      <c r="IQG140" s="69"/>
      <c r="IQH140" s="69"/>
      <c r="IQI140" s="66"/>
      <c r="IQJ140" s="66"/>
      <c r="IQK140" s="66"/>
      <c r="IQL140" s="67"/>
      <c r="IQN140" s="65"/>
      <c r="IQO140" s="69"/>
      <c r="IQP140" s="69"/>
      <c r="IQQ140" s="66"/>
      <c r="IQR140" s="66"/>
      <c r="IQS140" s="66"/>
      <c r="IQT140" s="67"/>
      <c r="IQV140" s="65"/>
      <c r="IQW140" s="69"/>
      <c r="IQX140" s="69"/>
      <c r="IQY140" s="66"/>
      <c r="IQZ140" s="66"/>
      <c r="IRA140" s="66"/>
      <c r="IRB140" s="67"/>
      <c r="IRD140" s="65"/>
      <c r="IRE140" s="69"/>
      <c r="IRF140" s="69"/>
      <c r="IRG140" s="66"/>
      <c r="IRH140" s="66"/>
      <c r="IRI140" s="66"/>
      <c r="IRJ140" s="67"/>
      <c r="IRL140" s="65"/>
      <c r="IRM140" s="69"/>
      <c r="IRN140" s="69"/>
      <c r="IRO140" s="66"/>
      <c r="IRP140" s="66"/>
      <c r="IRQ140" s="66"/>
      <c r="IRR140" s="67"/>
      <c r="IRT140" s="65"/>
      <c r="IRU140" s="69"/>
      <c r="IRV140" s="69"/>
      <c r="IRW140" s="66"/>
      <c r="IRX140" s="66"/>
      <c r="IRY140" s="66"/>
      <c r="IRZ140" s="67"/>
      <c r="ISB140" s="65"/>
      <c r="ISC140" s="69"/>
      <c r="ISD140" s="69"/>
      <c r="ISE140" s="66"/>
      <c r="ISF140" s="66"/>
      <c r="ISG140" s="66"/>
      <c r="ISH140" s="67"/>
      <c r="ISJ140" s="65"/>
      <c r="ISK140" s="69"/>
      <c r="ISL140" s="69"/>
      <c r="ISM140" s="66"/>
      <c r="ISN140" s="66"/>
      <c r="ISO140" s="66"/>
      <c r="ISP140" s="67"/>
      <c r="ISR140" s="65"/>
      <c r="ISS140" s="69"/>
      <c r="IST140" s="69"/>
      <c r="ISU140" s="66"/>
      <c r="ISV140" s="66"/>
      <c r="ISW140" s="66"/>
      <c r="ISX140" s="67"/>
      <c r="ISZ140" s="65"/>
      <c r="ITA140" s="69"/>
      <c r="ITB140" s="69"/>
      <c r="ITC140" s="66"/>
      <c r="ITD140" s="66"/>
      <c r="ITE140" s="66"/>
      <c r="ITF140" s="67"/>
      <c r="ITH140" s="65"/>
      <c r="ITI140" s="69"/>
      <c r="ITJ140" s="69"/>
      <c r="ITK140" s="66"/>
      <c r="ITL140" s="66"/>
      <c r="ITM140" s="66"/>
      <c r="ITN140" s="67"/>
      <c r="ITP140" s="65"/>
      <c r="ITQ140" s="69"/>
      <c r="ITR140" s="69"/>
      <c r="ITS140" s="66"/>
      <c r="ITT140" s="66"/>
      <c r="ITU140" s="66"/>
      <c r="ITV140" s="67"/>
      <c r="ITX140" s="65"/>
      <c r="ITY140" s="69"/>
      <c r="ITZ140" s="69"/>
      <c r="IUA140" s="66"/>
      <c r="IUB140" s="66"/>
      <c r="IUC140" s="66"/>
      <c r="IUD140" s="67"/>
      <c r="IUF140" s="65"/>
      <c r="IUG140" s="69"/>
      <c r="IUH140" s="69"/>
      <c r="IUI140" s="66"/>
      <c r="IUJ140" s="66"/>
      <c r="IUK140" s="66"/>
      <c r="IUL140" s="67"/>
      <c r="IUN140" s="65"/>
      <c r="IUO140" s="69"/>
      <c r="IUP140" s="69"/>
      <c r="IUQ140" s="66"/>
      <c r="IUR140" s="66"/>
      <c r="IUS140" s="66"/>
      <c r="IUT140" s="67"/>
      <c r="IUV140" s="65"/>
      <c r="IUW140" s="69"/>
      <c r="IUX140" s="69"/>
      <c r="IUY140" s="66"/>
      <c r="IUZ140" s="66"/>
      <c r="IVA140" s="66"/>
      <c r="IVB140" s="67"/>
      <c r="IVD140" s="65"/>
      <c r="IVE140" s="69"/>
      <c r="IVF140" s="69"/>
      <c r="IVG140" s="66"/>
      <c r="IVH140" s="66"/>
      <c r="IVI140" s="66"/>
      <c r="IVJ140" s="67"/>
      <c r="IVL140" s="65"/>
      <c r="IVM140" s="69"/>
      <c r="IVN140" s="69"/>
      <c r="IVO140" s="66"/>
      <c r="IVP140" s="66"/>
      <c r="IVQ140" s="66"/>
      <c r="IVR140" s="67"/>
      <c r="IVT140" s="65"/>
      <c r="IVU140" s="69"/>
      <c r="IVV140" s="69"/>
      <c r="IVW140" s="66"/>
      <c r="IVX140" s="66"/>
      <c r="IVY140" s="66"/>
      <c r="IVZ140" s="67"/>
      <c r="IWB140" s="65"/>
      <c r="IWC140" s="69"/>
      <c r="IWD140" s="69"/>
      <c r="IWE140" s="66"/>
      <c r="IWF140" s="66"/>
      <c r="IWG140" s="66"/>
      <c r="IWH140" s="67"/>
      <c r="IWJ140" s="65"/>
      <c r="IWK140" s="69"/>
      <c r="IWL140" s="69"/>
      <c r="IWM140" s="66"/>
      <c r="IWN140" s="66"/>
      <c r="IWO140" s="66"/>
      <c r="IWP140" s="67"/>
      <c r="IWR140" s="65"/>
      <c r="IWS140" s="69"/>
      <c r="IWT140" s="69"/>
      <c r="IWU140" s="66"/>
      <c r="IWV140" s="66"/>
      <c r="IWW140" s="66"/>
      <c r="IWX140" s="67"/>
      <c r="IWZ140" s="65"/>
      <c r="IXA140" s="69"/>
      <c r="IXB140" s="69"/>
      <c r="IXC140" s="66"/>
      <c r="IXD140" s="66"/>
      <c r="IXE140" s="66"/>
      <c r="IXF140" s="67"/>
      <c r="IXH140" s="65"/>
      <c r="IXI140" s="69"/>
      <c r="IXJ140" s="69"/>
      <c r="IXK140" s="66"/>
      <c r="IXL140" s="66"/>
      <c r="IXM140" s="66"/>
      <c r="IXN140" s="67"/>
      <c r="IXP140" s="65"/>
      <c r="IXQ140" s="69"/>
      <c r="IXR140" s="69"/>
      <c r="IXS140" s="66"/>
      <c r="IXT140" s="66"/>
      <c r="IXU140" s="66"/>
      <c r="IXV140" s="67"/>
      <c r="IXX140" s="65"/>
      <c r="IXY140" s="69"/>
      <c r="IXZ140" s="69"/>
      <c r="IYA140" s="66"/>
      <c r="IYB140" s="66"/>
      <c r="IYC140" s="66"/>
      <c r="IYD140" s="67"/>
      <c r="IYF140" s="65"/>
      <c r="IYG140" s="69"/>
      <c r="IYH140" s="69"/>
      <c r="IYI140" s="66"/>
      <c r="IYJ140" s="66"/>
      <c r="IYK140" s="66"/>
      <c r="IYL140" s="67"/>
      <c r="IYN140" s="65"/>
      <c r="IYO140" s="69"/>
      <c r="IYP140" s="69"/>
      <c r="IYQ140" s="66"/>
      <c r="IYR140" s="66"/>
      <c r="IYS140" s="66"/>
      <c r="IYT140" s="67"/>
      <c r="IYV140" s="65"/>
      <c r="IYW140" s="69"/>
      <c r="IYX140" s="69"/>
      <c r="IYY140" s="66"/>
      <c r="IYZ140" s="66"/>
      <c r="IZA140" s="66"/>
      <c r="IZB140" s="67"/>
      <c r="IZD140" s="65"/>
      <c r="IZE140" s="69"/>
      <c r="IZF140" s="69"/>
      <c r="IZG140" s="66"/>
      <c r="IZH140" s="66"/>
      <c r="IZI140" s="66"/>
      <c r="IZJ140" s="67"/>
      <c r="IZL140" s="65"/>
      <c r="IZM140" s="69"/>
      <c r="IZN140" s="69"/>
      <c r="IZO140" s="66"/>
      <c r="IZP140" s="66"/>
      <c r="IZQ140" s="66"/>
      <c r="IZR140" s="67"/>
      <c r="IZT140" s="65"/>
      <c r="IZU140" s="69"/>
      <c r="IZV140" s="69"/>
      <c r="IZW140" s="66"/>
      <c r="IZX140" s="66"/>
      <c r="IZY140" s="66"/>
      <c r="IZZ140" s="67"/>
      <c r="JAB140" s="65"/>
      <c r="JAC140" s="69"/>
      <c r="JAD140" s="69"/>
      <c r="JAE140" s="66"/>
      <c r="JAF140" s="66"/>
      <c r="JAG140" s="66"/>
      <c r="JAH140" s="67"/>
      <c r="JAJ140" s="65"/>
      <c r="JAK140" s="69"/>
      <c r="JAL140" s="69"/>
      <c r="JAM140" s="66"/>
      <c r="JAN140" s="66"/>
      <c r="JAO140" s="66"/>
      <c r="JAP140" s="67"/>
      <c r="JAR140" s="65"/>
      <c r="JAS140" s="69"/>
      <c r="JAT140" s="69"/>
      <c r="JAU140" s="66"/>
      <c r="JAV140" s="66"/>
      <c r="JAW140" s="66"/>
      <c r="JAX140" s="67"/>
      <c r="JAZ140" s="65"/>
      <c r="JBA140" s="69"/>
      <c r="JBB140" s="69"/>
      <c r="JBC140" s="66"/>
      <c r="JBD140" s="66"/>
      <c r="JBE140" s="66"/>
      <c r="JBF140" s="67"/>
      <c r="JBH140" s="65"/>
      <c r="JBI140" s="69"/>
      <c r="JBJ140" s="69"/>
      <c r="JBK140" s="66"/>
      <c r="JBL140" s="66"/>
      <c r="JBM140" s="66"/>
      <c r="JBN140" s="67"/>
      <c r="JBP140" s="65"/>
      <c r="JBQ140" s="69"/>
      <c r="JBR140" s="69"/>
      <c r="JBS140" s="66"/>
      <c r="JBT140" s="66"/>
      <c r="JBU140" s="66"/>
      <c r="JBV140" s="67"/>
      <c r="JBX140" s="65"/>
      <c r="JBY140" s="69"/>
      <c r="JBZ140" s="69"/>
      <c r="JCA140" s="66"/>
      <c r="JCB140" s="66"/>
      <c r="JCC140" s="66"/>
      <c r="JCD140" s="67"/>
      <c r="JCF140" s="65"/>
      <c r="JCG140" s="69"/>
      <c r="JCH140" s="69"/>
      <c r="JCI140" s="66"/>
      <c r="JCJ140" s="66"/>
      <c r="JCK140" s="66"/>
      <c r="JCL140" s="67"/>
      <c r="JCN140" s="65"/>
      <c r="JCO140" s="69"/>
      <c r="JCP140" s="69"/>
      <c r="JCQ140" s="66"/>
      <c r="JCR140" s="66"/>
      <c r="JCS140" s="66"/>
      <c r="JCT140" s="67"/>
      <c r="JCV140" s="65"/>
      <c r="JCW140" s="69"/>
      <c r="JCX140" s="69"/>
      <c r="JCY140" s="66"/>
      <c r="JCZ140" s="66"/>
      <c r="JDA140" s="66"/>
      <c r="JDB140" s="67"/>
      <c r="JDD140" s="65"/>
      <c r="JDE140" s="69"/>
      <c r="JDF140" s="69"/>
      <c r="JDG140" s="66"/>
      <c r="JDH140" s="66"/>
      <c r="JDI140" s="66"/>
      <c r="JDJ140" s="67"/>
      <c r="JDL140" s="65"/>
      <c r="JDM140" s="69"/>
      <c r="JDN140" s="69"/>
      <c r="JDO140" s="66"/>
      <c r="JDP140" s="66"/>
      <c r="JDQ140" s="66"/>
      <c r="JDR140" s="67"/>
      <c r="JDT140" s="65"/>
      <c r="JDU140" s="69"/>
      <c r="JDV140" s="69"/>
      <c r="JDW140" s="66"/>
      <c r="JDX140" s="66"/>
      <c r="JDY140" s="66"/>
      <c r="JDZ140" s="67"/>
      <c r="JEB140" s="65"/>
      <c r="JEC140" s="69"/>
      <c r="JED140" s="69"/>
      <c r="JEE140" s="66"/>
      <c r="JEF140" s="66"/>
      <c r="JEG140" s="66"/>
      <c r="JEH140" s="67"/>
      <c r="JEJ140" s="65"/>
      <c r="JEK140" s="69"/>
      <c r="JEL140" s="69"/>
      <c r="JEM140" s="66"/>
      <c r="JEN140" s="66"/>
      <c r="JEO140" s="66"/>
      <c r="JEP140" s="67"/>
      <c r="JER140" s="65"/>
      <c r="JES140" s="69"/>
      <c r="JET140" s="69"/>
      <c r="JEU140" s="66"/>
      <c r="JEV140" s="66"/>
      <c r="JEW140" s="66"/>
      <c r="JEX140" s="67"/>
      <c r="JEZ140" s="65"/>
      <c r="JFA140" s="69"/>
      <c r="JFB140" s="69"/>
      <c r="JFC140" s="66"/>
      <c r="JFD140" s="66"/>
      <c r="JFE140" s="66"/>
      <c r="JFF140" s="67"/>
      <c r="JFH140" s="65"/>
      <c r="JFI140" s="69"/>
      <c r="JFJ140" s="69"/>
      <c r="JFK140" s="66"/>
      <c r="JFL140" s="66"/>
      <c r="JFM140" s="66"/>
      <c r="JFN140" s="67"/>
      <c r="JFP140" s="65"/>
      <c r="JFQ140" s="69"/>
      <c r="JFR140" s="69"/>
      <c r="JFS140" s="66"/>
      <c r="JFT140" s="66"/>
      <c r="JFU140" s="66"/>
      <c r="JFV140" s="67"/>
      <c r="JFX140" s="65"/>
      <c r="JFY140" s="69"/>
      <c r="JFZ140" s="69"/>
      <c r="JGA140" s="66"/>
      <c r="JGB140" s="66"/>
      <c r="JGC140" s="66"/>
      <c r="JGD140" s="67"/>
      <c r="JGF140" s="65"/>
      <c r="JGG140" s="69"/>
      <c r="JGH140" s="69"/>
      <c r="JGI140" s="66"/>
      <c r="JGJ140" s="66"/>
      <c r="JGK140" s="66"/>
      <c r="JGL140" s="67"/>
      <c r="JGN140" s="65"/>
      <c r="JGO140" s="69"/>
      <c r="JGP140" s="69"/>
      <c r="JGQ140" s="66"/>
      <c r="JGR140" s="66"/>
      <c r="JGS140" s="66"/>
      <c r="JGT140" s="67"/>
      <c r="JGV140" s="65"/>
      <c r="JGW140" s="69"/>
      <c r="JGX140" s="69"/>
      <c r="JGY140" s="66"/>
      <c r="JGZ140" s="66"/>
      <c r="JHA140" s="66"/>
      <c r="JHB140" s="67"/>
      <c r="JHD140" s="65"/>
      <c r="JHE140" s="69"/>
      <c r="JHF140" s="69"/>
      <c r="JHG140" s="66"/>
      <c r="JHH140" s="66"/>
      <c r="JHI140" s="66"/>
      <c r="JHJ140" s="67"/>
      <c r="JHL140" s="65"/>
      <c r="JHM140" s="69"/>
      <c r="JHN140" s="69"/>
      <c r="JHO140" s="66"/>
      <c r="JHP140" s="66"/>
      <c r="JHQ140" s="66"/>
      <c r="JHR140" s="67"/>
      <c r="JHT140" s="65"/>
      <c r="JHU140" s="69"/>
      <c r="JHV140" s="69"/>
      <c r="JHW140" s="66"/>
      <c r="JHX140" s="66"/>
      <c r="JHY140" s="66"/>
      <c r="JHZ140" s="67"/>
      <c r="JIB140" s="65"/>
      <c r="JIC140" s="69"/>
      <c r="JID140" s="69"/>
      <c r="JIE140" s="66"/>
      <c r="JIF140" s="66"/>
      <c r="JIG140" s="66"/>
      <c r="JIH140" s="67"/>
      <c r="JIJ140" s="65"/>
      <c r="JIK140" s="69"/>
      <c r="JIL140" s="69"/>
      <c r="JIM140" s="66"/>
      <c r="JIN140" s="66"/>
      <c r="JIO140" s="66"/>
      <c r="JIP140" s="67"/>
      <c r="JIR140" s="65"/>
      <c r="JIS140" s="69"/>
      <c r="JIT140" s="69"/>
      <c r="JIU140" s="66"/>
      <c r="JIV140" s="66"/>
      <c r="JIW140" s="66"/>
      <c r="JIX140" s="67"/>
      <c r="JIZ140" s="65"/>
      <c r="JJA140" s="69"/>
      <c r="JJB140" s="69"/>
      <c r="JJC140" s="66"/>
      <c r="JJD140" s="66"/>
      <c r="JJE140" s="66"/>
      <c r="JJF140" s="67"/>
      <c r="JJH140" s="65"/>
      <c r="JJI140" s="69"/>
      <c r="JJJ140" s="69"/>
      <c r="JJK140" s="66"/>
      <c r="JJL140" s="66"/>
      <c r="JJM140" s="66"/>
      <c r="JJN140" s="67"/>
      <c r="JJP140" s="65"/>
      <c r="JJQ140" s="69"/>
      <c r="JJR140" s="69"/>
      <c r="JJS140" s="66"/>
      <c r="JJT140" s="66"/>
      <c r="JJU140" s="66"/>
      <c r="JJV140" s="67"/>
      <c r="JJX140" s="65"/>
      <c r="JJY140" s="69"/>
      <c r="JJZ140" s="69"/>
      <c r="JKA140" s="66"/>
      <c r="JKB140" s="66"/>
      <c r="JKC140" s="66"/>
      <c r="JKD140" s="67"/>
      <c r="JKF140" s="65"/>
      <c r="JKG140" s="69"/>
      <c r="JKH140" s="69"/>
      <c r="JKI140" s="66"/>
      <c r="JKJ140" s="66"/>
      <c r="JKK140" s="66"/>
      <c r="JKL140" s="67"/>
      <c r="JKN140" s="65"/>
      <c r="JKO140" s="69"/>
      <c r="JKP140" s="69"/>
      <c r="JKQ140" s="66"/>
      <c r="JKR140" s="66"/>
      <c r="JKS140" s="66"/>
      <c r="JKT140" s="67"/>
      <c r="JKV140" s="65"/>
      <c r="JKW140" s="69"/>
      <c r="JKX140" s="69"/>
      <c r="JKY140" s="66"/>
      <c r="JKZ140" s="66"/>
      <c r="JLA140" s="66"/>
      <c r="JLB140" s="67"/>
      <c r="JLD140" s="65"/>
      <c r="JLE140" s="69"/>
      <c r="JLF140" s="69"/>
      <c r="JLG140" s="66"/>
      <c r="JLH140" s="66"/>
      <c r="JLI140" s="66"/>
      <c r="JLJ140" s="67"/>
      <c r="JLL140" s="65"/>
      <c r="JLM140" s="69"/>
      <c r="JLN140" s="69"/>
      <c r="JLO140" s="66"/>
      <c r="JLP140" s="66"/>
      <c r="JLQ140" s="66"/>
      <c r="JLR140" s="67"/>
      <c r="JLT140" s="65"/>
      <c r="JLU140" s="69"/>
      <c r="JLV140" s="69"/>
      <c r="JLW140" s="66"/>
      <c r="JLX140" s="66"/>
      <c r="JLY140" s="66"/>
      <c r="JLZ140" s="67"/>
      <c r="JMB140" s="65"/>
      <c r="JMC140" s="69"/>
      <c r="JMD140" s="69"/>
      <c r="JME140" s="66"/>
      <c r="JMF140" s="66"/>
      <c r="JMG140" s="66"/>
      <c r="JMH140" s="67"/>
      <c r="JMJ140" s="65"/>
      <c r="JMK140" s="69"/>
      <c r="JML140" s="69"/>
      <c r="JMM140" s="66"/>
      <c r="JMN140" s="66"/>
      <c r="JMO140" s="66"/>
      <c r="JMP140" s="67"/>
      <c r="JMR140" s="65"/>
      <c r="JMS140" s="69"/>
      <c r="JMT140" s="69"/>
      <c r="JMU140" s="66"/>
      <c r="JMV140" s="66"/>
      <c r="JMW140" s="66"/>
      <c r="JMX140" s="67"/>
      <c r="JMZ140" s="65"/>
      <c r="JNA140" s="69"/>
      <c r="JNB140" s="69"/>
      <c r="JNC140" s="66"/>
      <c r="JND140" s="66"/>
      <c r="JNE140" s="66"/>
      <c r="JNF140" s="67"/>
      <c r="JNH140" s="65"/>
      <c r="JNI140" s="69"/>
      <c r="JNJ140" s="69"/>
      <c r="JNK140" s="66"/>
      <c r="JNL140" s="66"/>
      <c r="JNM140" s="66"/>
      <c r="JNN140" s="67"/>
      <c r="JNP140" s="65"/>
      <c r="JNQ140" s="69"/>
      <c r="JNR140" s="69"/>
      <c r="JNS140" s="66"/>
      <c r="JNT140" s="66"/>
      <c r="JNU140" s="66"/>
      <c r="JNV140" s="67"/>
      <c r="JNX140" s="65"/>
      <c r="JNY140" s="69"/>
      <c r="JNZ140" s="69"/>
      <c r="JOA140" s="66"/>
      <c r="JOB140" s="66"/>
      <c r="JOC140" s="66"/>
      <c r="JOD140" s="67"/>
      <c r="JOF140" s="65"/>
      <c r="JOG140" s="69"/>
      <c r="JOH140" s="69"/>
      <c r="JOI140" s="66"/>
      <c r="JOJ140" s="66"/>
      <c r="JOK140" s="66"/>
      <c r="JOL140" s="67"/>
      <c r="JON140" s="65"/>
      <c r="JOO140" s="69"/>
      <c r="JOP140" s="69"/>
      <c r="JOQ140" s="66"/>
      <c r="JOR140" s="66"/>
      <c r="JOS140" s="66"/>
      <c r="JOT140" s="67"/>
      <c r="JOV140" s="65"/>
      <c r="JOW140" s="69"/>
      <c r="JOX140" s="69"/>
      <c r="JOY140" s="66"/>
      <c r="JOZ140" s="66"/>
      <c r="JPA140" s="66"/>
      <c r="JPB140" s="67"/>
      <c r="JPD140" s="65"/>
      <c r="JPE140" s="69"/>
      <c r="JPF140" s="69"/>
      <c r="JPG140" s="66"/>
      <c r="JPH140" s="66"/>
      <c r="JPI140" s="66"/>
      <c r="JPJ140" s="67"/>
      <c r="JPL140" s="65"/>
      <c r="JPM140" s="69"/>
      <c r="JPN140" s="69"/>
      <c r="JPO140" s="66"/>
      <c r="JPP140" s="66"/>
      <c r="JPQ140" s="66"/>
      <c r="JPR140" s="67"/>
      <c r="JPT140" s="65"/>
      <c r="JPU140" s="69"/>
      <c r="JPV140" s="69"/>
      <c r="JPW140" s="66"/>
      <c r="JPX140" s="66"/>
      <c r="JPY140" s="66"/>
      <c r="JPZ140" s="67"/>
      <c r="JQB140" s="65"/>
      <c r="JQC140" s="69"/>
      <c r="JQD140" s="69"/>
      <c r="JQE140" s="66"/>
      <c r="JQF140" s="66"/>
      <c r="JQG140" s="66"/>
      <c r="JQH140" s="67"/>
      <c r="JQJ140" s="65"/>
      <c r="JQK140" s="69"/>
      <c r="JQL140" s="69"/>
      <c r="JQM140" s="66"/>
      <c r="JQN140" s="66"/>
      <c r="JQO140" s="66"/>
      <c r="JQP140" s="67"/>
      <c r="JQR140" s="65"/>
      <c r="JQS140" s="69"/>
      <c r="JQT140" s="69"/>
      <c r="JQU140" s="66"/>
      <c r="JQV140" s="66"/>
      <c r="JQW140" s="66"/>
      <c r="JQX140" s="67"/>
      <c r="JQZ140" s="65"/>
      <c r="JRA140" s="69"/>
      <c r="JRB140" s="69"/>
      <c r="JRC140" s="66"/>
      <c r="JRD140" s="66"/>
      <c r="JRE140" s="66"/>
      <c r="JRF140" s="67"/>
      <c r="JRH140" s="65"/>
      <c r="JRI140" s="69"/>
      <c r="JRJ140" s="69"/>
      <c r="JRK140" s="66"/>
      <c r="JRL140" s="66"/>
      <c r="JRM140" s="66"/>
      <c r="JRN140" s="67"/>
      <c r="JRP140" s="65"/>
      <c r="JRQ140" s="69"/>
      <c r="JRR140" s="69"/>
      <c r="JRS140" s="66"/>
      <c r="JRT140" s="66"/>
      <c r="JRU140" s="66"/>
      <c r="JRV140" s="67"/>
      <c r="JRX140" s="65"/>
      <c r="JRY140" s="69"/>
      <c r="JRZ140" s="69"/>
      <c r="JSA140" s="66"/>
      <c r="JSB140" s="66"/>
      <c r="JSC140" s="66"/>
      <c r="JSD140" s="67"/>
      <c r="JSF140" s="65"/>
      <c r="JSG140" s="69"/>
      <c r="JSH140" s="69"/>
      <c r="JSI140" s="66"/>
      <c r="JSJ140" s="66"/>
      <c r="JSK140" s="66"/>
      <c r="JSL140" s="67"/>
      <c r="JSN140" s="65"/>
      <c r="JSO140" s="69"/>
      <c r="JSP140" s="69"/>
      <c r="JSQ140" s="66"/>
      <c r="JSR140" s="66"/>
      <c r="JSS140" s="66"/>
      <c r="JST140" s="67"/>
      <c r="JSV140" s="65"/>
      <c r="JSW140" s="69"/>
      <c r="JSX140" s="69"/>
      <c r="JSY140" s="66"/>
      <c r="JSZ140" s="66"/>
      <c r="JTA140" s="66"/>
      <c r="JTB140" s="67"/>
      <c r="JTD140" s="65"/>
      <c r="JTE140" s="69"/>
      <c r="JTF140" s="69"/>
      <c r="JTG140" s="66"/>
      <c r="JTH140" s="66"/>
      <c r="JTI140" s="66"/>
      <c r="JTJ140" s="67"/>
      <c r="JTL140" s="65"/>
      <c r="JTM140" s="69"/>
      <c r="JTN140" s="69"/>
      <c r="JTO140" s="66"/>
      <c r="JTP140" s="66"/>
      <c r="JTQ140" s="66"/>
      <c r="JTR140" s="67"/>
      <c r="JTT140" s="65"/>
      <c r="JTU140" s="69"/>
      <c r="JTV140" s="69"/>
      <c r="JTW140" s="66"/>
      <c r="JTX140" s="66"/>
      <c r="JTY140" s="66"/>
      <c r="JTZ140" s="67"/>
      <c r="JUB140" s="65"/>
      <c r="JUC140" s="69"/>
      <c r="JUD140" s="69"/>
      <c r="JUE140" s="66"/>
      <c r="JUF140" s="66"/>
      <c r="JUG140" s="66"/>
      <c r="JUH140" s="67"/>
      <c r="JUJ140" s="65"/>
      <c r="JUK140" s="69"/>
      <c r="JUL140" s="69"/>
      <c r="JUM140" s="66"/>
      <c r="JUN140" s="66"/>
      <c r="JUO140" s="66"/>
      <c r="JUP140" s="67"/>
      <c r="JUR140" s="65"/>
      <c r="JUS140" s="69"/>
      <c r="JUT140" s="69"/>
      <c r="JUU140" s="66"/>
      <c r="JUV140" s="66"/>
      <c r="JUW140" s="66"/>
      <c r="JUX140" s="67"/>
      <c r="JUZ140" s="65"/>
      <c r="JVA140" s="69"/>
      <c r="JVB140" s="69"/>
      <c r="JVC140" s="66"/>
      <c r="JVD140" s="66"/>
      <c r="JVE140" s="66"/>
      <c r="JVF140" s="67"/>
      <c r="JVH140" s="65"/>
      <c r="JVI140" s="69"/>
      <c r="JVJ140" s="69"/>
      <c r="JVK140" s="66"/>
      <c r="JVL140" s="66"/>
      <c r="JVM140" s="66"/>
      <c r="JVN140" s="67"/>
      <c r="JVP140" s="65"/>
      <c r="JVQ140" s="69"/>
      <c r="JVR140" s="69"/>
      <c r="JVS140" s="66"/>
      <c r="JVT140" s="66"/>
      <c r="JVU140" s="66"/>
      <c r="JVV140" s="67"/>
      <c r="JVX140" s="65"/>
      <c r="JVY140" s="69"/>
      <c r="JVZ140" s="69"/>
      <c r="JWA140" s="66"/>
      <c r="JWB140" s="66"/>
      <c r="JWC140" s="66"/>
      <c r="JWD140" s="67"/>
      <c r="JWF140" s="65"/>
      <c r="JWG140" s="69"/>
      <c r="JWH140" s="69"/>
      <c r="JWI140" s="66"/>
      <c r="JWJ140" s="66"/>
      <c r="JWK140" s="66"/>
      <c r="JWL140" s="67"/>
      <c r="JWN140" s="65"/>
      <c r="JWO140" s="69"/>
      <c r="JWP140" s="69"/>
      <c r="JWQ140" s="66"/>
      <c r="JWR140" s="66"/>
      <c r="JWS140" s="66"/>
      <c r="JWT140" s="67"/>
      <c r="JWV140" s="65"/>
      <c r="JWW140" s="69"/>
      <c r="JWX140" s="69"/>
      <c r="JWY140" s="66"/>
      <c r="JWZ140" s="66"/>
      <c r="JXA140" s="66"/>
      <c r="JXB140" s="67"/>
      <c r="JXD140" s="65"/>
      <c r="JXE140" s="69"/>
      <c r="JXF140" s="69"/>
      <c r="JXG140" s="66"/>
      <c r="JXH140" s="66"/>
      <c r="JXI140" s="66"/>
      <c r="JXJ140" s="67"/>
      <c r="JXL140" s="65"/>
      <c r="JXM140" s="69"/>
      <c r="JXN140" s="69"/>
      <c r="JXO140" s="66"/>
      <c r="JXP140" s="66"/>
      <c r="JXQ140" s="66"/>
      <c r="JXR140" s="67"/>
      <c r="JXT140" s="65"/>
      <c r="JXU140" s="69"/>
      <c r="JXV140" s="69"/>
      <c r="JXW140" s="66"/>
      <c r="JXX140" s="66"/>
      <c r="JXY140" s="66"/>
      <c r="JXZ140" s="67"/>
      <c r="JYB140" s="65"/>
      <c r="JYC140" s="69"/>
      <c r="JYD140" s="69"/>
      <c r="JYE140" s="66"/>
      <c r="JYF140" s="66"/>
      <c r="JYG140" s="66"/>
      <c r="JYH140" s="67"/>
      <c r="JYJ140" s="65"/>
      <c r="JYK140" s="69"/>
      <c r="JYL140" s="69"/>
      <c r="JYM140" s="66"/>
      <c r="JYN140" s="66"/>
      <c r="JYO140" s="66"/>
      <c r="JYP140" s="67"/>
      <c r="JYR140" s="65"/>
      <c r="JYS140" s="69"/>
      <c r="JYT140" s="69"/>
      <c r="JYU140" s="66"/>
      <c r="JYV140" s="66"/>
      <c r="JYW140" s="66"/>
      <c r="JYX140" s="67"/>
      <c r="JYZ140" s="65"/>
      <c r="JZA140" s="69"/>
      <c r="JZB140" s="69"/>
      <c r="JZC140" s="66"/>
      <c r="JZD140" s="66"/>
      <c r="JZE140" s="66"/>
      <c r="JZF140" s="67"/>
      <c r="JZH140" s="65"/>
      <c r="JZI140" s="69"/>
      <c r="JZJ140" s="69"/>
      <c r="JZK140" s="66"/>
      <c r="JZL140" s="66"/>
      <c r="JZM140" s="66"/>
      <c r="JZN140" s="67"/>
      <c r="JZP140" s="65"/>
      <c r="JZQ140" s="69"/>
      <c r="JZR140" s="69"/>
      <c r="JZS140" s="66"/>
      <c r="JZT140" s="66"/>
      <c r="JZU140" s="66"/>
      <c r="JZV140" s="67"/>
      <c r="JZX140" s="65"/>
      <c r="JZY140" s="69"/>
      <c r="JZZ140" s="69"/>
      <c r="KAA140" s="66"/>
      <c r="KAB140" s="66"/>
      <c r="KAC140" s="66"/>
      <c r="KAD140" s="67"/>
      <c r="KAF140" s="65"/>
      <c r="KAG140" s="69"/>
      <c r="KAH140" s="69"/>
      <c r="KAI140" s="66"/>
      <c r="KAJ140" s="66"/>
      <c r="KAK140" s="66"/>
      <c r="KAL140" s="67"/>
      <c r="KAN140" s="65"/>
      <c r="KAO140" s="69"/>
      <c r="KAP140" s="69"/>
      <c r="KAQ140" s="66"/>
      <c r="KAR140" s="66"/>
      <c r="KAS140" s="66"/>
      <c r="KAT140" s="67"/>
      <c r="KAV140" s="65"/>
      <c r="KAW140" s="69"/>
      <c r="KAX140" s="69"/>
      <c r="KAY140" s="66"/>
      <c r="KAZ140" s="66"/>
      <c r="KBA140" s="66"/>
      <c r="KBB140" s="67"/>
      <c r="KBD140" s="65"/>
      <c r="KBE140" s="69"/>
      <c r="KBF140" s="69"/>
      <c r="KBG140" s="66"/>
      <c r="KBH140" s="66"/>
      <c r="KBI140" s="66"/>
      <c r="KBJ140" s="67"/>
      <c r="KBL140" s="65"/>
      <c r="KBM140" s="69"/>
      <c r="KBN140" s="69"/>
      <c r="KBO140" s="66"/>
      <c r="KBP140" s="66"/>
      <c r="KBQ140" s="66"/>
      <c r="KBR140" s="67"/>
      <c r="KBT140" s="65"/>
      <c r="KBU140" s="69"/>
      <c r="KBV140" s="69"/>
      <c r="KBW140" s="66"/>
      <c r="KBX140" s="66"/>
      <c r="KBY140" s="66"/>
      <c r="KBZ140" s="67"/>
      <c r="KCB140" s="65"/>
      <c r="KCC140" s="69"/>
      <c r="KCD140" s="69"/>
      <c r="KCE140" s="66"/>
      <c r="KCF140" s="66"/>
      <c r="KCG140" s="66"/>
      <c r="KCH140" s="67"/>
      <c r="KCJ140" s="65"/>
      <c r="KCK140" s="69"/>
      <c r="KCL140" s="69"/>
      <c r="KCM140" s="66"/>
      <c r="KCN140" s="66"/>
      <c r="KCO140" s="66"/>
      <c r="KCP140" s="67"/>
      <c r="KCR140" s="65"/>
      <c r="KCS140" s="69"/>
      <c r="KCT140" s="69"/>
      <c r="KCU140" s="66"/>
      <c r="KCV140" s="66"/>
      <c r="KCW140" s="66"/>
      <c r="KCX140" s="67"/>
      <c r="KCZ140" s="65"/>
      <c r="KDA140" s="69"/>
      <c r="KDB140" s="69"/>
      <c r="KDC140" s="66"/>
      <c r="KDD140" s="66"/>
      <c r="KDE140" s="66"/>
      <c r="KDF140" s="67"/>
      <c r="KDH140" s="65"/>
      <c r="KDI140" s="69"/>
      <c r="KDJ140" s="69"/>
      <c r="KDK140" s="66"/>
      <c r="KDL140" s="66"/>
      <c r="KDM140" s="66"/>
      <c r="KDN140" s="67"/>
      <c r="KDP140" s="65"/>
      <c r="KDQ140" s="69"/>
      <c r="KDR140" s="69"/>
      <c r="KDS140" s="66"/>
      <c r="KDT140" s="66"/>
      <c r="KDU140" s="66"/>
      <c r="KDV140" s="67"/>
      <c r="KDX140" s="65"/>
      <c r="KDY140" s="69"/>
      <c r="KDZ140" s="69"/>
      <c r="KEA140" s="66"/>
      <c r="KEB140" s="66"/>
      <c r="KEC140" s="66"/>
      <c r="KED140" s="67"/>
      <c r="KEF140" s="65"/>
      <c r="KEG140" s="69"/>
      <c r="KEH140" s="69"/>
      <c r="KEI140" s="66"/>
      <c r="KEJ140" s="66"/>
      <c r="KEK140" s="66"/>
      <c r="KEL140" s="67"/>
      <c r="KEN140" s="65"/>
      <c r="KEO140" s="69"/>
      <c r="KEP140" s="69"/>
      <c r="KEQ140" s="66"/>
      <c r="KER140" s="66"/>
      <c r="KES140" s="66"/>
      <c r="KET140" s="67"/>
      <c r="KEV140" s="65"/>
      <c r="KEW140" s="69"/>
      <c r="KEX140" s="69"/>
      <c r="KEY140" s="66"/>
      <c r="KEZ140" s="66"/>
      <c r="KFA140" s="66"/>
      <c r="KFB140" s="67"/>
      <c r="KFD140" s="65"/>
      <c r="KFE140" s="69"/>
      <c r="KFF140" s="69"/>
      <c r="KFG140" s="66"/>
      <c r="KFH140" s="66"/>
      <c r="KFI140" s="66"/>
      <c r="KFJ140" s="67"/>
      <c r="KFL140" s="65"/>
      <c r="KFM140" s="69"/>
      <c r="KFN140" s="69"/>
      <c r="KFO140" s="66"/>
      <c r="KFP140" s="66"/>
      <c r="KFQ140" s="66"/>
      <c r="KFR140" s="67"/>
      <c r="KFT140" s="65"/>
      <c r="KFU140" s="69"/>
      <c r="KFV140" s="69"/>
      <c r="KFW140" s="66"/>
      <c r="KFX140" s="66"/>
      <c r="KFY140" s="66"/>
      <c r="KFZ140" s="67"/>
      <c r="KGB140" s="65"/>
      <c r="KGC140" s="69"/>
      <c r="KGD140" s="69"/>
      <c r="KGE140" s="66"/>
      <c r="KGF140" s="66"/>
      <c r="KGG140" s="66"/>
      <c r="KGH140" s="67"/>
      <c r="KGJ140" s="65"/>
      <c r="KGK140" s="69"/>
      <c r="KGL140" s="69"/>
      <c r="KGM140" s="66"/>
      <c r="KGN140" s="66"/>
      <c r="KGO140" s="66"/>
      <c r="KGP140" s="67"/>
      <c r="KGR140" s="65"/>
      <c r="KGS140" s="69"/>
      <c r="KGT140" s="69"/>
      <c r="KGU140" s="66"/>
      <c r="KGV140" s="66"/>
      <c r="KGW140" s="66"/>
      <c r="KGX140" s="67"/>
      <c r="KGZ140" s="65"/>
      <c r="KHA140" s="69"/>
      <c r="KHB140" s="69"/>
      <c r="KHC140" s="66"/>
      <c r="KHD140" s="66"/>
      <c r="KHE140" s="66"/>
      <c r="KHF140" s="67"/>
      <c r="KHH140" s="65"/>
      <c r="KHI140" s="69"/>
      <c r="KHJ140" s="69"/>
      <c r="KHK140" s="66"/>
      <c r="KHL140" s="66"/>
      <c r="KHM140" s="66"/>
      <c r="KHN140" s="67"/>
      <c r="KHP140" s="65"/>
      <c r="KHQ140" s="69"/>
      <c r="KHR140" s="69"/>
      <c r="KHS140" s="66"/>
      <c r="KHT140" s="66"/>
      <c r="KHU140" s="66"/>
      <c r="KHV140" s="67"/>
      <c r="KHX140" s="65"/>
      <c r="KHY140" s="69"/>
      <c r="KHZ140" s="69"/>
      <c r="KIA140" s="66"/>
      <c r="KIB140" s="66"/>
      <c r="KIC140" s="66"/>
      <c r="KID140" s="67"/>
      <c r="KIF140" s="65"/>
      <c r="KIG140" s="69"/>
      <c r="KIH140" s="69"/>
      <c r="KII140" s="66"/>
      <c r="KIJ140" s="66"/>
      <c r="KIK140" s="66"/>
      <c r="KIL140" s="67"/>
      <c r="KIN140" s="65"/>
      <c r="KIO140" s="69"/>
      <c r="KIP140" s="69"/>
      <c r="KIQ140" s="66"/>
      <c r="KIR140" s="66"/>
      <c r="KIS140" s="66"/>
      <c r="KIT140" s="67"/>
      <c r="KIV140" s="65"/>
      <c r="KIW140" s="69"/>
      <c r="KIX140" s="69"/>
      <c r="KIY140" s="66"/>
      <c r="KIZ140" s="66"/>
      <c r="KJA140" s="66"/>
      <c r="KJB140" s="67"/>
      <c r="KJD140" s="65"/>
      <c r="KJE140" s="69"/>
      <c r="KJF140" s="69"/>
      <c r="KJG140" s="66"/>
      <c r="KJH140" s="66"/>
      <c r="KJI140" s="66"/>
      <c r="KJJ140" s="67"/>
      <c r="KJL140" s="65"/>
      <c r="KJM140" s="69"/>
      <c r="KJN140" s="69"/>
      <c r="KJO140" s="66"/>
      <c r="KJP140" s="66"/>
      <c r="KJQ140" s="66"/>
      <c r="KJR140" s="67"/>
      <c r="KJT140" s="65"/>
      <c r="KJU140" s="69"/>
      <c r="KJV140" s="69"/>
      <c r="KJW140" s="66"/>
      <c r="KJX140" s="66"/>
      <c r="KJY140" s="66"/>
      <c r="KJZ140" s="67"/>
      <c r="KKB140" s="65"/>
      <c r="KKC140" s="69"/>
      <c r="KKD140" s="69"/>
      <c r="KKE140" s="66"/>
      <c r="KKF140" s="66"/>
      <c r="KKG140" s="66"/>
      <c r="KKH140" s="67"/>
      <c r="KKJ140" s="65"/>
      <c r="KKK140" s="69"/>
      <c r="KKL140" s="69"/>
      <c r="KKM140" s="66"/>
      <c r="KKN140" s="66"/>
      <c r="KKO140" s="66"/>
      <c r="KKP140" s="67"/>
      <c r="KKR140" s="65"/>
      <c r="KKS140" s="69"/>
      <c r="KKT140" s="69"/>
      <c r="KKU140" s="66"/>
      <c r="KKV140" s="66"/>
      <c r="KKW140" s="66"/>
      <c r="KKX140" s="67"/>
      <c r="KKZ140" s="65"/>
      <c r="KLA140" s="69"/>
      <c r="KLB140" s="69"/>
      <c r="KLC140" s="66"/>
      <c r="KLD140" s="66"/>
      <c r="KLE140" s="66"/>
      <c r="KLF140" s="67"/>
      <c r="KLH140" s="65"/>
      <c r="KLI140" s="69"/>
      <c r="KLJ140" s="69"/>
      <c r="KLK140" s="66"/>
      <c r="KLL140" s="66"/>
      <c r="KLM140" s="66"/>
      <c r="KLN140" s="67"/>
      <c r="KLP140" s="65"/>
      <c r="KLQ140" s="69"/>
      <c r="KLR140" s="69"/>
      <c r="KLS140" s="66"/>
      <c r="KLT140" s="66"/>
      <c r="KLU140" s="66"/>
      <c r="KLV140" s="67"/>
      <c r="KLX140" s="65"/>
      <c r="KLY140" s="69"/>
      <c r="KLZ140" s="69"/>
      <c r="KMA140" s="66"/>
      <c r="KMB140" s="66"/>
      <c r="KMC140" s="66"/>
      <c r="KMD140" s="67"/>
      <c r="KMF140" s="65"/>
      <c r="KMG140" s="69"/>
      <c r="KMH140" s="69"/>
      <c r="KMI140" s="66"/>
      <c r="KMJ140" s="66"/>
      <c r="KMK140" s="66"/>
      <c r="KML140" s="67"/>
      <c r="KMN140" s="65"/>
      <c r="KMO140" s="69"/>
      <c r="KMP140" s="69"/>
      <c r="KMQ140" s="66"/>
      <c r="KMR140" s="66"/>
      <c r="KMS140" s="66"/>
      <c r="KMT140" s="67"/>
      <c r="KMV140" s="65"/>
      <c r="KMW140" s="69"/>
      <c r="KMX140" s="69"/>
      <c r="KMY140" s="66"/>
      <c r="KMZ140" s="66"/>
      <c r="KNA140" s="66"/>
      <c r="KNB140" s="67"/>
      <c r="KND140" s="65"/>
      <c r="KNE140" s="69"/>
      <c r="KNF140" s="69"/>
      <c r="KNG140" s="66"/>
      <c r="KNH140" s="66"/>
      <c r="KNI140" s="66"/>
      <c r="KNJ140" s="67"/>
      <c r="KNL140" s="65"/>
      <c r="KNM140" s="69"/>
      <c r="KNN140" s="69"/>
      <c r="KNO140" s="66"/>
      <c r="KNP140" s="66"/>
      <c r="KNQ140" s="66"/>
      <c r="KNR140" s="67"/>
      <c r="KNT140" s="65"/>
      <c r="KNU140" s="69"/>
      <c r="KNV140" s="69"/>
      <c r="KNW140" s="66"/>
      <c r="KNX140" s="66"/>
      <c r="KNY140" s="66"/>
      <c r="KNZ140" s="67"/>
      <c r="KOB140" s="65"/>
      <c r="KOC140" s="69"/>
      <c r="KOD140" s="69"/>
      <c r="KOE140" s="66"/>
      <c r="KOF140" s="66"/>
      <c r="KOG140" s="66"/>
      <c r="KOH140" s="67"/>
      <c r="KOJ140" s="65"/>
      <c r="KOK140" s="69"/>
      <c r="KOL140" s="69"/>
      <c r="KOM140" s="66"/>
      <c r="KON140" s="66"/>
      <c r="KOO140" s="66"/>
      <c r="KOP140" s="67"/>
      <c r="KOR140" s="65"/>
      <c r="KOS140" s="69"/>
      <c r="KOT140" s="69"/>
      <c r="KOU140" s="66"/>
      <c r="KOV140" s="66"/>
      <c r="KOW140" s="66"/>
      <c r="KOX140" s="67"/>
      <c r="KOZ140" s="65"/>
      <c r="KPA140" s="69"/>
      <c r="KPB140" s="69"/>
      <c r="KPC140" s="66"/>
      <c r="KPD140" s="66"/>
      <c r="KPE140" s="66"/>
      <c r="KPF140" s="67"/>
      <c r="KPH140" s="65"/>
      <c r="KPI140" s="69"/>
      <c r="KPJ140" s="69"/>
      <c r="KPK140" s="66"/>
      <c r="KPL140" s="66"/>
      <c r="KPM140" s="66"/>
      <c r="KPN140" s="67"/>
      <c r="KPP140" s="65"/>
      <c r="KPQ140" s="69"/>
      <c r="KPR140" s="69"/>
      <c r="KPS140" s="66"/>
      <c r="KPT140" s="66"/>
      <c r="KPU140" s="66"/>
      <c r="KPV140" s="67"/>
      <c r="KPX140" s="65"/>
      <c r="KPY140" s="69"/>
      <c r="KPZ140" s="69"/>
      <c r="KQA140" s="66"/>
      <c r="KQB140" s="66"/>
      <c r="KQC140" s="66"/>
      <c r="KQD140" s="67"/>
      <c r="KQF140" s="65"/>
      <c r="KQG140" s="69"/>
      <c r="KQH140" s="69"/>
      <c r="KQI140" s="66"/>
      <c r="KQJ140" s="66"/>
      <c r="KQK140" s="66"/>
      <c r="KQL140" s="67"/>
      <c r="KQN140" s="65"/>
      <c r="KQO140" s="69"/>
      <c r="KQP140" s="69"/>
      <c r="KQQ140" s="66"/>
      <c r="KQR140" s="66"/>
      <c r="KQS140" s="66"/>
      <c r="KQT140" s="67"/>
      <c r="KQV140" s="65"/>
      <c r="KQW140" s="69"/>
      <c r="KQX140" s="69"/>
      <c r="KQY140" s="66"/>
      <c r="KQZ140" s="66"/>
      <c r="KRA140" s="66"/>
      <c r="KRB140" s="67"/>
      <c r="KRD140" s="65"/>
      <c r="KRE140" s="69"/>
      <c r="KRF140" s="69"/>
      <c r="KRG140" s="66"/>
      <c r="KRH140" s="66"/>
      <c r="KRI140" s="66"/>
      <c r="KRJ140" s="67"/>
      <c r="KRL140" s="65"/>
      <c r="KRM140" s="69"/>
      <c r="KRN140" s="69"/>
      <c r="KRO140" s="66"/>
      <c r="KRP140" s="66"/>
      <c r="KRQ140" s="66"/>
      <c r="KRR140" s="67"/>
      <c r="KRT140" s="65"/>
      <c r="KRU140" s="69"/>
      <c r="KRV140" s="69"/>
      <c r="KRW140" s="66"/>
      <c r="KRX140" s="66"/>
      <c r="KRY140" s="66"/>
      <c r="KRZ140" s="67"/>
      <c r="KSB140" s="65"/>
      <c r="KSC140" s="69"/>
      <c r="KSD140" s="69"/>
      <c r="KSE140" s="66"/>
      <c r="KSF140" s="66"/>
      <c r="KSG140" s="66"/>
      <c r="KSH140" s="67"/>
      <c r="KSJ140" s="65"/>
      <c r="KSK140" s="69"/>
      <c r="KSL140" s="69"/>
      <c r="KSM140" s="66"/>
      <c r="KSN140" s="66"/>
      <c r="KSO140" s="66"/>
      <c r="KSP140" s="67"/>
      <c r="KSR140" s="65"/>
      <c r="KSS140" s="69"/>
      <c r="KST140" s="69"/>
      <c r="KSU140" s="66"/>
      <c r="KSV140" s="66"/>
      <c r="KSW140" s="66"/>
      <c r="KSX140" s="67"/>
      <c r="KSZ140" s="65"/>
      <c r="KTA140" s="69"/>
      <c r="KTB140" s="69"/>
      <c r="KTC140" s="66"/>
      <c r="KTD140" s="66"/>
      <c r="KTE140" s="66"/>
      <c r="KTF140" s="67"/>
      <c r="KTH140" s="65"/>
      <c r="KTI140" s="69"/>
      <c r="KTJ140" s="69"/>
      <c r="KTK140" s="66"/>
      <c r="KTL140" s="66"/>
      <c r="KTM140" s="66"/>
      <c r="KTN140" s="67"/>
      <c r="KTP140" s="65"/>
      <c r="KTQ140" s="69"/>
      <c r="KTR140" s="69"/>
      <c r="KTS140" s="66"/>
      <c r="KTT140" s="66"/>
      <c r="KTU140" s="66"/>
      <c r="KTV140" s="67"/>
      <c r="KTX140" s="65"/>
      <c r="KTY140" s="69"/>
      <c r="KTZ140" s="69"/>
      <c r="KUA140" s="66"/>
      <c r="KUB140" s="66"/>
      <c r="KUC140" s="66"/>
      <c r="KUD140" s="67"/>
      <c r="KUF140" s="65"/>
      <c r="KUG140" s="69"/>
      <c r="KUH140" s="69"/>
      <c r="KUI140" s="66"/>
      <c r="KUJ140" s="66"/>
      <c r="KUK140" s="66"/>
      <c r="KUL140" s="67"/>
      <c r="KUN140" s="65"/>
      <c r="KUO140" s="69"/>
      <c r="KUP140" s="69"/>
      <c r="KUQ140" s="66"/>
      <c r="KUR140" s="66"/>
      <c r="KUS140" s="66"/>
      <c r="KUT140" s="67"/>
      <c r="KUV140" s="65"/>
      <c r="KUW140" s="69"/>
      <c r="KUX140" s="69"/>
      <c r="KUY140" s="66"/>
      <c r="KUZ140" s="66"/>
      <c r="KVA140" s="66"/>
      <c r="KVB140" s="67"/>
      <c r="KVD140" s="65"/>
      <c r="KVE140" s="69"/>
      <c r="KVF140" s="69"/>
      <c r="KVG140" s="66"/>
      <c r="KVH140" s="66"/>
      <c r="KVI140" s="66"/>
      <c r="KVJ140" s="67"/>
      <c r="KVL140" s="65"/>
      <c r="KVM140" s="69"/>
      <c r="KVN140" s="69"/>
      <c r="KVO140" s="66"/>
      <c r="KVP140" s="66"/>
      <c r="KVQ140" s="66"/>
      <c r="KVR140" s="67"/>
      <c r="KVT140" s="65"/>
      <c r="KVU140" s="69"/>
      <c r="KVV140" s="69"/>
      <c r="KVW140" s="66"/>
      <c r="KVX140" s="66"/>
      <c r="KVY140" s="66"/>
      <c r="KVZ140" s="67"/>
      <c r="KWB140" s="65"/>
      <c r="KWC140" s="69"/>
      <c r="KWD140" s="69"/>
      <c r="KWE140" s="66"/>
      <c r="KWF140" s="66"/>
      <c r="KWG140" s="66"/>
      <c r="KWH140" s="67"/>
      <c r="KWJ140" s="65"/>
      <c r="KWK140" s="69"/>
      <c r="KWL140" s="69"/>
      <c r="KWM140" s="66"/>
      <c r="KWN140" s="66"/>
      <c r="KWO140" s="66"/>
      <c r="KWP140" s="67"/>
      <c r="KWR140" s="65"/>
      <c r="KWS140" s="69"/>
      <c r="KWT140" s="69"/>
      <c r="KWU140" s="66"/>
      <c r="KWV140" s="66"/>
      <c r="KWW140" s="66"/>
      <c r="KWX140" s="67"/>
      <c r="KWZ140" s="65"/>
      <c r="KXA140" s="69"/>
      <c r="KXB140" s="69"/>
      <c r="KXC140" s="66"/>
      <c r="KXD140" s="66"/>
      <c r="KXE140" s="66"/>
      <c r="KXF140" s="67"/>
      <c r="KXH140" s="65"/>
      <c r="KXI140" s="69"/>
      <c r="KXJ140" s="69"/>
      <c r="KXK140" s="66"/>
      <c r="KXL140" s="66"/>
      <c r="KXM140" s="66"/>
      <c r="KXN140" s="67"/>
      <c r="KXP140" s="65"/>
      <c r="KXQ140" s="69"/>
      <c r="KXR140" s="69"/>
      <c r="KXS140" s="66"/>
      <c r="KXT140" s="66"/>
      <c r="KXU140" s="66"/>
      <c r="KXV140" s="67"/>
      <c r="KXX140" s="65"/>
      <c r="KXY140" s="69"/>
      <c r="KXZ140" s="69"/>
      <c r="KYA140" s="66"/>
      <c r="KYB140" s="66"/>
      <c r="KYC140" s="66"/>
      <c r="KYD140" s="67"/>
      <c r="KYF140" s="65"/>
      <c r="KYG140" s="69"/>
      <c r="KYH140" s="69"/>
      <c r="KYI140" s="66"/>
      <c r="KYJ140" s="66"/>
      <c r="KYK140" s="66"/>
      <c r="KYL140" s="67"/>
      <c r="KYN140" s="65"/>
      <c r="KYO140" s="69"/>
      <c r="KYP140" s="69"/>
      <c r="KYQ140" s="66"/>
      <c r="KYR140" s="66"/>
      <c r="KYS140" s="66"/>
      <c r="KYT140" s="67"/>
      <c r="KYV140" s="65"/>
      <c r="KYW140" s="69"/>
      <c r="KYX140" s="69"/>
      <c r="KYY140" s="66"/>
      <c r="KYZ140" s="66"/>
      <c r="KZA140" s="66"/>
      <c r="KZB140" s="67"/>
      <c r="KZD140" s="65"/>
      <c r="KZE140" s="69"/>
      <c r="KZF140" s="69"/>
      <c r="KZG140" s="66"/>
      <c r="KZH140" s="66"/>
      <c r="KZI140" s="66"/>
      <c r="KZJ140" s="67"/>
      <c r="KZL140" s="65"/>
      <c r="KZM140" s="69"/>
      <c r="KZN140" s="69"/>
      <c r="KZO140" s="66"/>
      <c r="KZP140" s="66"/>
      <c r="KZQ140" s="66"/>
      <c r="KZR140" s="67"/>
      <c r="KZT140" s="65"/>
      <c r="KZU140" s="69"/>
      <c r="KZV140" s="69"/>
      <c r="KZW140" s="66"/>
      <c r="KZX140" s="66"/>
      <c r="KZY140" s="66"/>
      <c r="KZZ140" s="67"/>
      <c r="LAB140" s="65"/>
      <c r="LAC140" s="69"/>
      <c r="LAD140" s="69"/>
      <c r="LAE140" s="66"/>
      <c r="LAF140" s="66"/>
      <c r="LAG140" s="66"/>
      <c r="LAH140" s="67"/>
      <c r="LAJ140" s="65"/>
      <c r="LAK140" s="69"/>
      <c r="LAL140" s="69"/>
      <c r="LAM140" s="66"/>
      <c r="LAN140" s="66"/>
      <c r="LAO140" s="66"/>
      <c r="LAP140" s="67"/>
      <c r="LAR140" s="65"/>
      <c r="LAS140" s="69"/>
      <c r="LAT140" s="69"/>
      <c r="LAU140" s="66"/>
      <c r="LAV140" s="66"/>
      <c r="LAW140" s="66"/>
      <c r="LAX140" s="67"/>
      <c r="LAZ140" s="65"/>
      <c r="LBA140" s="69"/>
      <c r="LBB140" s="69"/>
      <c r="LBC140" s="66"/>
      <c r="LBD140" s="66"/>
      <c r="LBE140" s="66"/>
      <c r="LBF140" s="67"/>
      <c r="LBH140" s="65"/>
      <c r="LBI140" s="69"/>
      <c r="LBJ140" s="69"/>
      <c r="LBK140" s="66"/>
      <c r="LBL140" s="66"/>
      <c r="LBM140" s="66"/>
      <c r="LBN140" s="67"/>
      <c r="LBP140" s="65"/>
      <c r="LBQ140" s="69"/>
      <c r="LBR140" s="69"/>
      <c r="LBS140" s="66"/>
      <c r="LBT140" s="66"/>
      <c r="LBU140" s="66"/>
      <c r="LBV140" s="67"/>
      <c r="LBX140" s="65"/>
      <c r="LBY140" s="69"/>
      <c r="LBZ140" s="69"/>
      <c r="LCA140" s="66"/>
      <c r="LCB140" s="66"/>
      <c r="LCC140" s="66"/>
      <c r="LCD140" s="67"/>
      <c r="LCF140" s="65"/>
      <c r="LCG140" s="69"/>
      <c r="LCH140" s="69"/>
      <c r="LCI140" s="66"/>
      <c r="LCJ140" s="66"/>
      <c r="LCK140" s="66"/>
      <c r="LCL140" s="67"/>
      <c r="LCN140" s="65"/>
      <c r="LCO140" s="69"/>
      <c r="LCP140" s="69"/>
      <c r="LCQ140" s="66"/>
      <c r="LCR140" s="66"/>
      <c r="LCS140" s="66"/>
      <c r="LCT140" s="67"/>
      <c r="LCV140" s="65"/>
      <c r="LCW140" s="69"/>
      <c r="LCX140" s="69"/>
      <c r="LCY140" s="66"/>
      <c r="LCZ140" s="66"/>
      <c r="LDA140" s="66"/>
      <c r="LDB140" s="67"/>
      <c r="LDD140" s="65"/>
      <c r="LDE140" s="69"/>
      <c r="LDF140" s="69"/>
      <c r="LDG140" s="66"/>
      <c r="LDH140" s="66"/>
      <c r="LDI140" s="66"/>
      <c r="LDJ140" s="67"/>
      <c r="LDL140" s="65"/>
      <c r="LDM140" s="69"/>
      <c r="LDN140" s="69"/>
      <c r="LDO140" s="66"/>
      <c r="LDP140" s="66"/>
      <c r="LDQ140" s="66"/>
      <c r="LDR140" s="67"/>
      <c r="LDT140" s="65"/>
      <c r="LDU140" s="69"/>
      <c r="LDV140" s="69"/>
      <c r="LDW140" s="66"/>
      <c r="LDX140" s="66"/>
      <c r="LDY140" s="66"/>
      <c r="LDZ140" s="67"/>
      <c r="LEB140" s="65"/>
      <c r="LEC140" s="69"/>
      <c r="LED140" s="69"/>
      <c r="LEE140" s="66"/>
      <c r="LEF140" s="66"/>
      <c r="LEG140" s="66"/>
      <c r="LEH140" s="67"/>
      <c r="LEJ140" s="65"/>
      <c r="LEK140" s="69"/>
      <c r="LEL140" s="69"/>
      <c r="LEM140" s="66"/>
      <c r="LEN140" s="66"/>
      <c r="LEO140" s="66"/>
      <c r="LEP140" s="67"/>
      <c r="LER140" s="65"/>
      <c r="LES140" s="69"/>
      <c r="LET140" s="69"/>
      <c r="LEU140" s="66"/>
      <c r="LEV140" s="66"/>
      <c r="LEW140" s="66"/>
      <c r="LEX140" s="67"/>
      <c r="LEZ140" s="65"/>
      <c r="LFA140" s="69"/>
      <c r="LFB140" s="69"/>
      <c r="LFC140" s="66"/>
      <c r="LFD140" s="66"/>
      <c r="LFE140" s="66"/>
      <c r="LFF140" s="67"/>
      <c r="LFH140" s="65"/>
      <c r="LFI140" s="69"/>
      <c r="LFJ140" s="69"/>
      <c r="LFK140" s="66"/>
      <c r="LFL140" s="66"/>
      <c r="LFM140" s="66"/>
      <c r="LFN140" s="67"/>
      <c r="LFP140" s="65"/>
      <c r="LFQ140" s="69"/>
      <c r="LFR140" s="69"/>
      <c r="LFS140" s="66"/>
      <c r="LFT140" s="66"/>
      <c r="LFU140" s="66"/>
      <c r="LFV140" s="67"/>
      <c r="LFX140" s="65"/>
      <c r="LFY140" s="69"/>
      <c r="LFZ140" s="69"/>
      <c r="LGA140" s="66"/>
      <c r="LGB140" s="66"/>
      <c r="LGC140" s="66"/>
      <c r="LGD140" s="67"/>
      <c r="LGF140" s="65"/>
      <c r="LGG140" s="69"/>
      <c r="LGH140" s="69"/>
      <c r="LGI140" s="66"/>
      <c r="LGJ140" s="66"/>
      <c r="LGK140" s="66"/>
      <c r="LGL140" s="67"/>
      <c r="LGN140" s="65"/>
      <c r="LGO140" s="69"/>
      <c r="LGP140" s="69"/>
      <c r="LGQ140" s="66"/>
      <c r="LGR140" s="66"/>
      <c r="LGS140" s="66"/>
      <c r="LGT140" s="67"/>
      <c r="LGV140" s="65"/>
      <c r="LGW140" s="69"/>
      <c r="LGX140" s="69"/>
      <c r="LGY140" s="66"/>
      <c r="LGZ140" s="66"/>
      <c r="LHA140" s="66"/>
      <c r="LHB140" s="67"/>
      <c r="LHD140" s="65"/>
      <c r="LHE140" s="69"/>
      <c r="LHF140" s="69"/>
      <c r="LHG140" s="66"/>
      <c r="LHH140" s="66"/>
      <c r="LHI140" s="66"/>
      <c r="LHJ140" s="67"/>
      <c r="LHL140" s="65"/>
      <c r="LHM140" s="69"/>
      <c r="LHN140" s="69"/>
      <c r="LHO140" s="66"/>
      <c r="LHP140" s="66"/>
      <c r="LHQ140" s="66"/>
      <c r="LHR140" s="67"/>
      <c r="LHT140" s="65"/>
      <c r="LHU140" s="69"/>
      <c r="LHV140" s="69"/>
      <c r="LHW140" s="66"/>
      <c r="LHX140" s="66"/>
      <c r="LHY140" s="66"/>
      <c r="LHZ140" s="67"/>
      <c r="LIB140" s="65"/>
      <c r="LIC140" s="69"/>
      <c r="LID140" s="69"/>
      <c r="LIE140" s="66"/>
      <c r="LIF140" s="66"/>
      <c r="LIG140" s="66"/>
      <c r="LIH140" s="67"/>
      <c r="LIJ140" s="65"/>
      <c r="LIK140" s="69"/>
      <c r="LIL140" s="69"/>
      <c r="LIM140" s="66"/>
      <c r="LIN140" s="66"/>
      <c r="LIO140" s="66"/>
      <c r="LIP140" s="67"/>
      <c r="LIR140" s="65"/>
      <c r="LIS140" s="69"/>
      <c r="LIT140" s="69"/>
      <c r="LIU140" s="66"/>
      <c r="LIV140" s="66"/>
      <c r="LIW140" s="66"/>
      <c r="LIX140" s="67"/>
      <c r="LIZ140" s="65"/>
      <c r="LJA140" s="69"/>
      <c r="LJB140" s="69"/>
      <c r="LJC140" s="66"/>
      <c r="LJD140" s="66"/>
      <c r="LJE140" s="66"/>
      <c r="LJF140" s="67"/>
      <c r="LJH140" s="65"/>
      <c r="LJI140" s="69"/>
      <c r="LJJ140" s="69"/>
      <c r="LJK140" s="66"/>
      <c r="LJL140" s="66"/>
      <c r="LJM140" s="66"/>
      <c r="LJN140" s="67"/>
      <c r="LJP140" s="65"/>
      <c r="LJQ140" s="69"/>
      <c r="LJR140" s="69"/>
      <c r="LJS140" s="66"/>
      <c r="LJT140" s="66"/>
      <c r="LJU140" s="66"/>
      <c r="LJV140" s="67"/>
      <c r="LJX140" s="65"/>
      <c r="LJY140" s="69"/>
      <c r="LJZ140" s="69"/>
      <c r="LKA140" s="66"/>
      <c r="LKB140" s="66"/>
      <c r="LKC140" s="66"/>
      <c r="LKD140" s="67"/>
      <c r="LKF140" s="65"/>
      <c r="LKG140" s="69"/>
      <c r="LKH140" s="69"/>
      <c r="LKI140" s="66"/>
      <c r="LKJ140" s="66"/>
      <c r="LKK140" s="66"/>
      <c r="LKL140" s="67"/>
      <c r="LKN140" s="65"/>
      <c r="LKO140" s="69"/>
      <c r="LKP140" s="69"/>
      <c r="LKQ140" s="66"/>
      <c r="LKR140" s="66"/>
      <c r="LKS140" s="66"/>
      <c r="LKT140" s="67"/>
      <c r="LKV140" s="65"/>
      <c r="LKW140" s="69"/>
      <c r="LKX140" s="69"/>
      <c r="LKY140" s="66"/>
      <c r="LKZ140" s="66"/>
      <c r="LLA140" s="66"/>
      <c r="LLB140" s="67"/>
      <c r="LLD140" s="65"/>
      <c r="LLE140" s="69"/>
      <c r="LLF140" s="69"/>
      <c r="LLG140" s="66"/>
      <c r="LLH140" s="66"/>
      <c r="LLI140" s="66"/>
      <c r="LLJ140" s="67"/>
      <c r="LLL140" s="65"/>
      <c r="LLM140" s="69"/>
      <c r="LLN140" s="69"/>
      <c r="LLO140" s="66"/>
      <c r="LLP140" s="66"/>
      <c r="LLQ140" s="66"/>
      <c r="LLR140" s="67"/>
      <c r="LLT140" s="65"/>
      <c r="LLU140" s="69"/>
      <c r="LLV140" s="69"/>
      <c r="LLW140" s="66"/>
      <c r="LLX140" s="66"/>
      <c r="LLY140" s="66"/>
      <c r="LLZ140" s="67"/>
      <c r="LMB140" s="65"/>
      <c r="LMC140" s="69"/>
      <c r="LMD140" s="69"/>
      <c r="LME140" s="66"/>
      <c r="LMF140" s="66"/>
      <c r="LMG140" s="66"/>
      <c r="LMH140" s="67"/>
      <c r="LMJ140" s="65"/>
      <c r="LMK140" s="69"/>
      <c r="LML140" s="69"/>
      <c r="LMM140" s="66"/>
      <c r="LMN140" s="66"/>
      <c r="LMO140" s="66"/>
      <c r="LMP140" s="67"/>
      <c r="LMR140" s="65"/>
      <c r="LMS140" s="69"/>
      <c r="LMT140" s="69"/>
      <c r="LMU140" s="66"/>
      <c r="LMV140" s="66"/>
      <c r="LMW140" s="66"/>
      <c r="LMX140" s="67"/>
      <c r="LMZ140" s="65"/>
      <c r="LNA140" s="69"/>
      <c r="LNB140" s="69"/>
      <c r="LNC140" s="66"/>
      <c r="LND140" s="66"/>
      <c r="LNE140" s="66"/>
      <c r="LNF140" s="67"/>
      <c r="LNH140" s="65"/>
      <c r="LNI140" s="69"/>
      <c r="LNJ140" s="69"/>
      <c r="LNK140" s="66"/>
      <c r="LNL140" s="66"/>
      <c r="LNM140" s="66"/>
      <c r="LNN140" s="67"/>
      <c r="LNP140" s="65"/>
      <c r="LNQ140" s="69"/>
      <c r="LNR140" s="69"/>
      <c r="LNS140" s="66"/>
      <c r="LNT140" s="66"/>
      <c r="LNU140" s="66"/>
      <c r="LNV140" s="67"/>
      <c r="LNX140" s="65"/>
      <c r="LNY140" s="69"/>
      <c r="LNZ140" s="69"/>
      <c r="LOA140" s="66"/>
      <c r="LOB140" s="66"/>
      <c r="LOC140" s="66"/>
      <c r="LOD140" s="67"/>
      <c r="LOF140" s="65"/>
      <c r="LOG140" s="69"/>
      <c r="LOH140" s="69"/>
      <c r="LOI140" s="66"/>
      <c r="LOJ140" s="66"/>
      <c r="LOK140" s="66"/>
      <c r="LOL140" s="67"/>
      <c r="LON140" s="65"/>
      <c r="LOO140" s="69"/>
      <c r="LOP140" s="69"/>
      <c r="LOQ140" s="66"/>
      <c r="LOR140" s="66"/>
      <c r="LOS140" s="66"/>
      <c r="LOT140" s="67"/>
      <c r="LOV140" s="65"/>
      <c r="LOW140" s="69"/>
      <c r="LOX140" s="69"/>
      <c r="LOY140" s="66"/>
      <c r="LOZ140" s="66"/>
      <c r="LPA140" s="66"/>
      <c r="LPB140" s="67"/>
      <c r="LPD140" s="65"/>
      <c r="LPE140" s="69"/>
      <c r="LPF140" s="69"/>
      <c r="LPG140" s="66"/>
      <c r="LPH140" s="66"/>
      <c r="LPI140" s="66"/>
      <c r="LPJ140" s="67"/>
      <c r="LPL140" s="65"/>
      <c r="LPM140" s="69"/>
      <c r="LPN140" s="69"/>
      <c r="LPO140" s="66"/>
      <c r="LPP140" s="66"/>
      <c r="LPQ140" s="66"/>
      <c r="LPR140" s="67"/>
      <c r="LPT140" s="65"/>
      <c r="LPU140" s="69"/>
      <c r="LPV140" s="69"/>
      <c r="LPW140" s="66"/>
      <c r="LPX140" s="66"/>
      <c r="LPY140" s="66"/>
      <c r="LPZ140" s="67"/>
      <c r="LQB140" s="65"/>
      <c r="LQC140" s="69"/>
      <c r="LQD140" s="69"/>
      <c r="LQE140" s="66"/>
      <c r="LQF140" s="66"/>
      <c r="LQG140" s="66"/>
      <c r="LQH140" s="67"/>
      <c r="LQJ140" s="65"/>
      <c r="LQK140" s="69"/>
      <c r="LQL140" s="69"/>
      <c r="LQM140" s="66"/>
      <c r="LQN140" s="66"/>
      <c r="LQO140" s="66"/>
      <c r="LQP140" s="67"/>
      <c r="LQR140" s="65"/>
      <c r="LQS140" s="69"/>
      <c r="LQT140" s="69"/>
      <c r="LQU140" s="66"/>
      <c r="LQV140" s="66"/>
      <c r="LQW140" s="66"/>
      <c r="LQX140" s="67"/>
      <c r="LQZ140" s="65"/>
      <c r="LRA140" s="69"/>
      <c r="LRB140" s="69"/>
      <c r="LRC140" s="66"/>
      <c r="LRD140" s="66"/>
      <c r="LRE140" s="66"/>
      <c r="LRF140" s="67"/>
      <c r="LRH140" s="65"/>
      <c r="LRI140" s="69"/>
      <c r="LRJ140" s="69"/>
      <c r="LRK140" s="66"/>
      <c r="LRL140" s="66"/>
      <c r="LRM140" s="66"/>
      <c r="LRN140" s="67"/>
      <c r="LRP140" s="65"/>
      <c r="LRQ140" s="69"/>
      <c r="LRR140" s="69"/>
      <c r="LRS140" s="66"/>
      <c r="LRT140" s="66"/>
      <c r="LRU140" s="66"/>
      <c r="LRV140" s="67"/>
      <c r="LRX140" s="65"/>
      <c r="LRY140" s="69"/>
      <c r="LRZ140" s="69"/>
      <c r="LSA140" s="66"/>
      <c r="LSB140" s="66"/>
      <c r="LSC140" s="66"/>
      <c r="LSD140" s="67"/>
      <c r="LSF140" s="65"/>
      <c r="LSG140" s="69"/>
      <c r="LSH140" s="69"/>
      <c r="LSI140" s="66"/>
      <c r="LSJ140" s="66"/>
      <c r="LSK140" s="66"/>
      <c r="LSL140" s="67"/>
      <c r="LSN140" s="65"/>
      <c r="LSO140" s="69"/>
      <c r="LSP140" s="69"/>
      <c r="LSQ140" s="66"/>
      <c r="LSR140" s="66"/>
      <c r="LSS140" s="66"/>
      <c r="LST140" s="67"/>
      <c r="LSV140" s="65"/>
      <c r="LSW140" s="69"/>
      <c r="LSX140" s="69"/>
      <c r="LSY140" s="66"/>
      <c r="LSZ140" s="66"/>
      <c r="LTA140" s="66"/>
      <c r="LTB140" s="67"/>
      <c r="LTD140" s="65"/>
      <c r="LTE140" s="69"/>
      <c r="LTF140" s="69"/>
      <c r="LTG140" s="66"/>
      <c r="LTH140" s="66"/>
      <c r="LTI140" s="66"/>
      <c r="LTJ140" s="67"/>
      <c r="LTL140" s="65"/>
      <c r="LTM140" s="69"/>
      <c r="LTN140" s="69"/>
      <c r="LTO140" s="66"/>
      <c r="LTP140" s="66"/>
      <c r="LTQ140" s="66"/>
      <c r="LTR140" s="67"/>
      <c r="LTT140" s="65"/>
      <c r="LTU140" s="69"/>
      <c r="LTV140" s="69"/>
      <c r="LTW140" s="66"/>
      <c r="LTX140" s="66"/>
      <c r="LTY140" s="66"/>
      <c r="LTZ140" s="67"/>
      <c r="LUB140" s="65"/>
      <c r="LUC140" s="69"/>
      <c r="LUD140" s="69"/>
      <c r="LUE140" s="66"/>
      <c r="LUF140" s="66"/>
      <c r="LUG140" s="66"/>
      <c r="LUH140" s="67"/>
      <c r="LUJ140" s="65"/>
      <c r="LUK140" s="69"/>
      <c r="LUL140" s="69"/>
      <c r="LUM140" s="66"/>
      <c r="LUN140" s="66"/>
      <c r="LUO140" s="66"/>
      <c r="LUP140" s="67"/>
      <c r="LUR140" s="65"/>
      <c r="LUS140" s="69"/>
      <c r="LUT140" s="69"/>
      <c r="LUU140" s="66"/>
      <c r="LUV140" s="66"/>
      <c r="LUW140" s="66"/>
      <c r="LUX140" s="67"/>
      <c r="LUZ140" s="65"/>
      <c r="LVA140" s="69"/>
      <c r="LVB140" s="69"/>
      <c r="LVC140" s="66"/>
      <c r="LVD140" s="66"/>
      <c r="LVE140" s="66"/>
      <c r="LVF140" s="67"/>
      <c r="LVH140" s="65"/>
      <c r="LVI140" s="69"/>
      <c r="LVJ140" s="69"/>
      <c r="LVK140" s="66"/>
      <c r="LVL140" s="66"/>
      <c r="LVM140" s="66"/>
      <c r="LVN140" s="67"/>
      <c r="LVP140" s="65"/>
      <c r="LVQ140" s="69"/>
      <c r="LVR140" s="69"/>
      <c r="LVS140" s="66"/>
      <c r="LVT140" s="66"/>
      <c r="LVU140" s="66"/>
      <c r="LVV140" s="67"/>
      <c r="LVX140" s="65"/>
      <c r="LVY140" s="69"/>
      <c r="LVZ140" s="69"/>
      <c r="LWA140" s="66"/>
      <c r="LWB140" s="66"/>
      <c r="LWC140" s="66"/>
      <c r="LWD140" s="67"/>
      <c r="LWF140" s="65"/>
      <c r="LWG140" s="69"/>
      <c r="LWH140" s="69"/>
      <c r="LWI140" s="66"/>
      <c r="LWJ140" s="66"/>
      <c r="LWK140" s="66"/>
      <c r="LWL140" s="67"/>
      <c r="LWN140" s="65"/>
      <c r="LWO140" s="69"/>
      <c r="LWP140" s="69"/>
      <c r="LWQ140" s="66"/>
      <c r="LWR140" s="66"/>
      <c r="LWS140" s="66"/>
      <c r="LWT140" s="67"/>
      <c r="LWV140" s="65"/>
      <c r="LWW140" s="69"/>
      <c r="LWX140" s="69"/>
      <c r="LWY140" s="66"/>
      <c r="LWZ140" s="66"/>
      <c r="LXA140" s="66"/>
      <c r="LXB140" s="67"/>
      <c r="LXD140" s="65"/>
      <c r="LXE140" s="69"/>
      <c r="LXF140" s="69"/>
      <c r="LXG140" s="66"/>
      <c r="LXH140" s="66"/>
      <c r="LXI140" s="66"/>
      <c r="LXJ140" s="67"/>
      <c r="LXL140" s="65"/>
      <c r="LXM140" s="69"/>
      <c r="LXN140" s="69"/>
      <c r="LXO140" s="66"/>
      <c r="LXP140" s="66"/>
      <c r="LXQ140" s="66"/>
      <c r="LXR140" s="67"/>
      <c r="LXT140" s="65"/>
      <c r="LXU140" s="69"/>
      <c r="LXV140" s="69"/>
      <c r="LXW140" s="66"/>
      <c r="LXX140" s="66"/>
      <c r="LXY140" s="66"/>
      <c r="LXZ140" s="67"/>
      <c r="LYB140" s="65"/>
      <c r="LYC140" s="69"/>
      <c r="LYD140" s="69"/>
      <c r="LYE140" s="66"/>
      <c r="LYF140" s="66"/>
      <c r="LYG140" s="66"/>
      <c r="LYH140" s="67"/>
      <c r="LYJ140" s="65"/>
      <c r="LYK140" s="69"/>
      <c r="LYL140" s="69"/>
      <c r="LYM140" s="66"/>
      <c r="LYN140" s="66"/>
      <c r="LYO140" s="66"/>
      <c r="LYP140" s="67"/>
      <c r="LYR140" s="65"/>
      <c r="LYS140" s="69"/>
      <c r="LYT140" s="69"/>
      <c r="LYU140" s="66"/>
      <c r="LYV140" s="66"/>
      <c r="LYW140" s="66"/>
      <c r="LYX140" s="67"/>
      <c r="LYZ140" s="65"/>
      <c r="LZA140" s="69"/>
      <c r="LZB140" s="69"/>
      <c r="LZC140" s="66"/>
      <c r="LZD140" s="66"/>
      <c r="LZE140" s="66"/>
      <c r="LZF140" s="67"/>
      <c r="LZH140" s="65"/>
      <c r="LZI140" s="69"/>
      <c r="LZJ140" s="69"/>
      <c r="LZK140" s="66"/>
      <c r="LZL140" s="66"/>
      <c r="LZM140" s="66"/>
      <c r="LZN140" s="67"/>
      <c r="LZP140" s="65"/>
      <c r="LZQ140" s="69"/>
      <c r="LZR140" s="69"/>
      <c r="LZS140" s="66"/>
      <c r="LZT140" s="66"/>
      <c r="LZU140" s="66"/>
      <c r="LZV140" s="67"/>
      <c r="LZX140" s="65"/>
      <c r="LZY140" s="69"/>
      <c r="LZZ140" s="69"/>
      <c r="MAA140" s="66"/>
      <c r="MAB140" s="66"/>
      <c r="MAC140" s="66"/>
      <c r="MAD140" s="67"/>
      <c r="MAF140" s="65"/>
      <c r="MAG140" s="69"/>
      <c r="MAH140" s="69"/>
      <c r="MAI140" s="66"/>
      <c r="MAJ140" s="66"/>
      <c r="MAK140" s="66"/>
      <c r="MAL140" s="67"/>
      <c r="MAN140" s="65"/>
      <c r="MAO140" s="69"/>
      <c r="MAP140" s="69"/>
      <c r="MAQ140" s="66"/>
      <c r="MAR140" s="66"/>
      <c r="MAS140" s="66"/>
      <c r="MAT140" s="67"/>
      <c r="MAV140" s="65"/>
      <c r="MAW140" s="69"/>
      <c r="MAX140" s="69"/>
      <c r="MAY140" s="66"/>
      <c r="MAZ140" s="66"/>
      <c r="MBA140" s="66"/>
      <c r="MBB140" s="67"/>
      <c r="MBD140" s="65"/>
      <c r="MBE140" s="69"/>
      <c r="MBF140" s="69"/>
      <c r="MBG140" s="66"/>
      <c r="MBH140" s="66"/>
      <c r="MBI140" s="66"/>
      <c r="MBJ140" s="67"/>
      <c r="MBL140" s="65"/>
      <c r="MBM140" s="69"/>
      <c r="MBN140" s="69"/>
      <c r="MBO140" s="66"/>
      <c r="MBP140" s="66"/>
      <c r="MBQ140" s="66"/>
      <c r="MBR140" s="67"/>
      <c r="MBT140" s="65"/>
      <c r="MBU140" s="69"/>
      <c r="MBV140" s="69"/>
      <c r="MBW140" s="66"/>
      <c r="MBX140" s="66"/>
      <c r="MBY140" s="66"/>
      <c r="MBZ140" s="67"/>
      <c r="MCB140" s="65"/>
      <c r="MCC140" s="69"/>
      <c r="MCD140" s="69"/>
      <c r="MCE140" s="66"/>
      <c r="MCF140" s="66"/>
      <c r="MCG140" s="66"/>
      <c r="MCH140" s="67"/>
      <c r="MCJ140" s="65"/>
      <c r="MCK140" s="69"/>
      <c r="MCL140" s="69"/>
      <c r="MCM140" s="66"/>
      <c r="MCN140" s="66"/>
      <c r="MCO140" s="66"/>
      <c r="MCP140" s="67"/>
      <c r="MCR140" s="65"/>
      <c r="MCS140" s="69"/>
      <c r="MCT140" s="69"/>
      <c r="MCU140" s="66"/>
      <c r="MCV140" s="66"/>
      <c r="MCW140" s="66"/>
      <c r="MCX140" s="67"/>
      <c r="MCZ140" s="65"/>
      <c r="MDA140" s="69"/>
      <c r="MDB140" s="69"/>
      <c r="MDC140" s="66"/>
      <c r="MDD140" s="66"/>
      <c r="MDE140" s="66"/>
      <c r="MDF140" s="67"/>
      <c r="MDH140" s="65"/>
      <c r="MDI140" s="69"/>
      <c r="MDJ140" s="69"/>
      <c r="MDK140" s="66"/>
      <c r="MDL140" s="66"/>
      <c r="MDM140" s="66"/>
      <c r="MDN140" s="67"/>
      <c r="MDP140" s="65"/>
      <c r="MDQ140" s="69"/>
      <c r="MDR140" s="69"/>
      <c r="MDS140" s="66"/>
      <c r="MDT140" s="66"/>
      <c r="MDU140" s="66"/>
      <c r="MDV140" s="67"/>
      <c r="MDX140" s="65"/>
      <c r="MDY140" s="69"/>
      <c r="MDZ140" s="69"/>
      <c r="MEA140" s="66"/>
      <c r="MEB140" s="66"/>
      <c r="MEC140" s="66"/>
      <c r="MED140" s="67"/>
      <c r="MEF140" s="65"/>
      <c r="MEG140" s="69"/>
      <c r="MEH140" s="69"/>
      <c r="MEI140" s="66"/>
      <c r="MEJ140" s="66"/>
      <c r="MEK140" s="66"/>
      <c r="MEL140" s="67"/>
      <c r="MEN140" s="65"/>
      <c r="MEO140" s="69"/>
      <c r="MEP140" s="69"/>
      <c r="MEQ140" s="66"/>
      <c r="MER140" s="66"/>
      <c r="MES140" s="66"/>
      <c r="MET140" s="67"/>
      <c r="MEV140" s="65"/>
      <c r="MEW140" s="69"/>
      <c r="MEX140" s="69"/>
      <c r="MEY140" s="66"/>
      <c r="MEZ140" s="66"/>
      <c r="MFA140" s="66"/>
      <c r="MFB140" s="67"/>
      <c r="MFD140" s="65"/>
      <c r="MFE140" s="69"/>
      <c r="MFF140" s="69"/>
      <c r="MFG140" s="66"/>
      <c r="MFH140" s="66"/>
      <c r="MFI140" s="66"/>
      <c r="MFJ140" s="67"/>
      <c r="MFL140" s="65"/>
      <c r="MFM140" s="69"/>
      <c r="MFN140" s="69"/>
      <c r="MFO140" s="66"/>
      <c r="MFP140" s="66"/>
      <c r="MFQ140" s="66"/>
      <c r="MFR140" s="67"/>
      <c r="MFT140" s="65"/>
      <c r="MFU140" s="69"/>
      <c r="MFV140" s="69"/>
      <c r="MFW140" s="66"/>
      <c r="MFX140" s="66"/>
      <c r="MFY140" s="66"/>
      <c r="MFZ140" s="67"/>
      <c r="MGB140" s="65"/>
      <c r="MGC140" s="69"/>
      <c r="MGD140" s="69"/>
      <c r="MGE140" s="66"/>
      <c r="MGF140" s="66"/>
      <c r="MGG140" s="66"/>
      <c r="MGH140" s="67"/>
      <c r="MGJ140" s="65"/>
      <c r="MGK140" s="69"/>
      <c r="MGL140" s="69"/>
      <c r="MGM140" s="66"/>
      <c r="MGN140" s="66"/>
      <c r="MGO140" s="66"/>
      <c r="MGP140" s="67"/>
      <c r="MGR140" s="65"/>
      <c r="MGS140" s="69"/>
      <c r="MGT140" s="69"/>
      <c r="MGU140" s="66"/>
      <c r="MGV140" s="66"/>
      <c r="MGW140" s="66"/>
      <c r="MGX140" s="67"/>
      <c r="MGZ140" s="65"/>
      <c r="MHA140" s="69"/>
      <c r="MHB140" s="69"/>
      <c r="MHC140" s="66"/>
      <c r="MHD140" s="66"/>
      <c r="MHE140" s="66"/>
      <c r="MHF140" s="67"/>
      <c r="MHH140" s="65"/>
      <c r="MHI140" s="69"/>
      <c r="MHJ140" s="69"/>
      <c r="MHK140" s="66"/>
      <c r="MHL140" s="66"/>
      <c r="MHM140" s="66"/>
      <c r="MHN140" s="67"/>
      <c r="MHP140" s="65"/>
      <c r="MHQ140" s="69"/>
      <c r="MHR140" s="69"/>
      <c r="MHS140" s="66"/>
      <c r="MHT140" s="66"/>
      <c r="MHU140" s="66"/>
      <c r="MHV140" s="67"/>
      <c r="MHX140" s="65"/>
      <c r="MHY140" s="69"/>
      <c r="MHZ140" s="69"/>
      <c r="MIA140" s="66"/>
      <c r="MIB140" s="66"/>
      <c r="MIC140" s="66"/>
      <c r="MID140" s="67"/>
      <c r="MIF140" s="65"/>
      <c r="MIG140" s="69"/>
      <c r="MIH140" s="69"/>
      <c r="MII140" s="66"/>
      <c r="MIJ140" s="66"/>
      <c r="MIK140" s="66"/>
      <c r="MIL140" s="67"/>
      <c r="MIN140" s="65"/>
      <c r="MIO140" s="69"/>
      <c r="MIP140" s="69"/>
      <c r="MIQ140" s="66"/>
      <c r="MIR140" s="66"/>
      <c r="MIS140" s="66"/>
      <c r="MIT140" s="67"/>
      <c r="MIV140" s="65"/>
      <c r="MIW140" s="69"/>
      <c r="MIX140" s="69"/>
      <c r="MIY140" s="66"/>
      <c r="MIZ140" s="66"/>
      <c r="MJA140" s="66"/>
      <c r="MJB140" s="67"/>
      <c r="MJD140" s="65"/>
      <c r="MJE140" s="69"/>
      <c r="MJF140" s="69"/>
      <c r="MJG140" s="66"/>
      <c r="MJH140" s="66"/>
      <c r="MJI140" s="66"/>
      <c r="MJJ140" s="67"/>
      <c r="MJL140" s="65"/>
      <c r="MJM140" s="69"/>
      <c r="MJN140" s="69"/>
      <c r="MJO140" s="66"/>
      <c r="MJP140" s="66"/>
      <c r="MJQ140" s="66"/>
      <c r="MJR140" s="67"/>
      <c r="MJT140" s="65"/>
      <c r="MJU140" s="69"/>
      <c r="MJV140" s="69"/>
      <c r="MJW140" s="66"/>
      <c r="MJX140" s="66"/>
      <c r="MJY140" s="66"/>
      <c r="MJZ140" s="67"/>
      <c r="MKB140" s="65"/>
      <c r="MKC140" s="69"/>
      <c r="MKD140" s="69"/>
      <c r="MKE140" s="66"/>
      <c r="MKF140" s="66"/>
      <c r="MKG140" s="66"/>
      <c r="MKH140" s="67"/>
      <c r="MKJ140" s="65"/>
      <c r="MKK140" s="69"/>
      <c r="MKL140" s="69"/>
      <c r="MKM140" s="66"/>
      <c r="MKN140" s="66"/>
      <c r="MKO140" s="66"/>
      <c r="MKP140" s="67"/>
      <c r="MKR140" s="65"/>
      <c r="MKS140" s="69"/>
      <c r="MKT140" s="69"/>
      <c r="MKU140" s="66"/>
      <c r="MKV140" s="66"/>
      <c r="MKW140" s="66"/>
      <c r="MKX140" s="67"/>
      <c r="MKZ140" s="65"/>
      <c r="MLA140" s="69"/>
      <c r="MLB140" s="69"/>
      <c r="MLC140" s="66"/>
      <c r="MLD140" s="66"/>
      <c r="MLE140" s="66"/>
      <c r="MLF140" s="67"/>
      <c r="MLH140" s="65"/>
      <c r="MLI140" s="69"/>
      <c r="MLJ140" s="69"/>
      <c r="MLK140" s="66"/>
      <c r="MLL140" s="66"/>
      <c r="MLM140" s="66"/>
      <c r="MLN140" s="67"/>
      <c r="MLP140" s="65"/>
      <c r="MLQ140" s="69"/>
      <c r="MLR140" s="69"/>
      <c r="MLS140" s="66"/>
      <c r="MLT140" s="66"/>
      <c r="MLU140" s="66"/>
      <c r="MLV140" s="67"/>
      <c r="MLX140" s="65"/>
      <c r="MLY140" s="69"/>
      <c r="MLZ140" s="69"/>
      <c r="MMA140" s="66"/>
      <c r="MMB140" s="66"/>
      <c r="MMC140" s="66"/>
      <c r="MMD140" s="67"/>
      <c r="MMF140" s="65"/>
      <c r="MMG140" s="69"/>
      <c r="MMH140" s="69"/>
      <c r="MMI140" s="66"/>
      <c r="MMJ140" s="66"/>
      <c r="MMK140" s="66"/>
      <c r="MML140" s="67"/>
      <c r="MMN140" s="65"/>
      <c r="MMO140" s="69"/>
      <c r="MMP140" s="69"/>
      <c r="MMQ140" s="66"/>
      <c r="MMR140" s="66"/>
      <c r="MMS140" s="66"/>
      <c r="MMT140" s="67"/>
      <c r="MMV140" s="65"/>
      <c r="MMW140" s="69"/>
      <c r="MMX140" s="69"/>
      <c r="MMY140" s="66"/>
      <c r="MMZ140" s="66"/>
      <c r="MNA140" s="66"/>
      <c r="MNB140" s="67"/>
      <c r="MND140" s="65"/>
      <c r="MNE140" s="69"/>
      <c r="MNF140" s="69"/>
      <c r="MNG140" s="66"/>
      <c r="MNH140" s="66"/>
      <c r="MNI140" s="66"/>
      <c r="MNJ140" s="67"/>
      <c r="MNL140" s="65"/>
      <c r="MNM140" s="69"/>
      <c r="MNN140" s="69"/>
      <c r="MNO140" s="66"/>
      <c r="MNP140" s="66"/>
      <c r="MNQ140" s="66"/>
      <c r="MNR140" s="67"/>
      <c r="MNT140" s="65"/>
      <c r="MNU140" s="69"/>
      <c r="MNV140" s="69"/>
      <c r="MNW140" s="66"/>
      <c r="MNX140" s="66"/>
      <c r="MNY140" s="66"/>
      <c r="MNZ140" s="67"/>
      <c r="MOB140" s="65"/>
      <c r="MOC140" s="69"/>
      <c r="MOD140" s="69"/>
      <c r="MOE140" s="66"/>
      <c r="MOF140" s="66"/>
      <c r="MOG140" s="66"/>
      <c r="MOH140" s="67"/>
      <c r="MOJ140" s="65"/>
      <c r="MOK140" s="69"/>
      <c r="MOL140" s="69"/>
      <c r="MOM140" s="66"/>
      <c r="MON140" s="66"/>
      <c r="MOO140" s="66"/>
      <c r="MOP140" s="67"/>
      <c r="MOR140" s="65"/>
      <c r="MOS140" s="69"/>
      <c r="MOT140" s="69"/>
      <c r="MOU140" s="66"/>
      <c r="MOV140" s="66"/>
      <c r="MOW140" s="66"/>
      <c r="MOX140" s="67"/>
      <c r="MOZ140" s="65"/>
      <c r="MPA140" s="69"/>
      <c r="MPB140" s="69"/>
      <c r="MPC140" s="66"/>
      <c r="MPD140" s="66"/>
      <c r="MPE140" s="66"/>
      <c r="MPF140" s="67"/>
      <c r="MPH140" s="65"/>
      <c r="MPI140" s="69"/>
      <c r="MPJ140" s="69"/>
      <c r="MPK140" s="66"/>
      <c r="MPL140" s="66"/>
      <c r="MPM140" s="66"/>
      <c r="MPN140" s="67"/>
      <c r="MPP140" s="65"/>
      <c r="MPQ140" s="69"/>
      <c r="MPR140" s="69"/>
      <c r="MPS140" s="66"/>
      <c r="MPT140" s="66"/>
      <c r="MPU140" s="66"/>
      <c r="MPV140" s="67"/>
      <c r="MPX140" s="65"/>
      <c r="MPY140" s="69"/>
      <c r="MPZ140" s="69"/>
      <c r="MQA140" s="66"/>
      <c r="MQB140" s="66"/>
      <c r="MQC140" s="66"/>
      <c r="MQD140" s="67"/>
      <c r="MQF140" s="65"/>
      <c r="MQG140" s="69"/>
      <c r="MQH140" s="69"/>
      <c r="MQI140" s="66"/>
      <c r="MQJ140" s="66"/>
      <c r="MQK140" s="66"/>
      <c r="MQL140" s="67"/>
      <c r="MQN140" s="65"/>
      <c r="MQO140" s="69"/>
      <c r="MQP140" s="69"/>
      <c r="MQQ140" s="66"/>
      <c r="MQR140" s="66"/>
      <c r="MQS140" s="66"/>
      <c r="MQT140" s="67"/>
      <c r="MQV140" s="65"/>
      <c r="MQW140" s="69"/>
      <c r="MQX140" s="69"/>
      <c r="MQY140" s="66"/>
      <c r="MQZ140" s="66"/>
      <c r="MRA140" s="66"/>
      <c r="MRB140" s="67"/>
      <c r="MRD140" s="65"/>
      <c r="MRE140" s="69"/>
      <c r="MRF140" s="69"/>
      <c r="MRG140" s="66"/>
      <c r="MRH140" s="66"/>
      <c r="MRI140" s="66"/>
      <c r="MRJ140" s="67"/>
      <c r="MRL140" s="65"/>
      <c r="MRM140" s="69"/>
      <c r="MRN140" s="69"/>
      <c r="MRO140" s="66"/>
      <c r="MRP140" s="66"/>
      <c r="MRQ140" s="66"/>
      <c r="MRR140" s="67"/>
      <c r="MRT140" s="65"/>
      <c r="MRU140" s="69"/>
      <c r="MRV140" s="69"/>
      <c r="MRW140" s="66"/>
      <c r="MRX140" s="66"/>
      <c r="MRY140" s="66"/>
      <c r="MRZ140" s="67"/>
      <c r="MSB140" s="65"/>
      <c r="MSC140" s="69"/>
      <c r="MSD140" s="69"/>
      <c r="MSE140" s="66"/>
      <c r="MSF140" s="66"/>
      <c r="MSG140" s="66"/>
      <c r="MSH140" s="67"/>
      <c r="MSJ140" s="65"/>
      <c r="MSK140" s="69"/>
      <c r="MSL140" s="69"/>
      <c r="MSM140" s="66"/>
      <c r="MSN140" s="66"/>
      <c r="MSO140" s="66"/>
      <c r="MSP140" s="67"/>
      <c r="MSR140" s="65"/>
      <c r="MSS140" s="69"/>
      <c r="MST140" s="69"/>
      <c r="MSU140" s="66"/>
      <c r="MSV140" s="66"/>
      <c r="MSW140" s="66"/>
      <c r="MSX140" s="67"/>
      <c r="MSZ140" s="65"/>
      <c r="MTA140" s="69"/>
      <c r="MTB140" s="69"/>
      <c r="MTC140" s="66"/>
      <c r="MTD140" s="66"/>
      <c r="MTE140" s="66"/>
      <c r="MTF140" s="67"/>
      <c r="MTH140" s="65"/>
      <c r="MTI140" s="69"/>
      <c r="MTJ140" s="69"/>
      <c r="MTK140" s="66"/>
      <c r="MTL140" s="66"/>
      <c r="MTM140" s="66"/>
      <c r="MTN140" s="67"/>
      <c r="MTP140" s="65"/>
      <c r="MTQ140" s="69"/>
      <c r="MTR140" s="69"/>
      <c r="MTS140" s="66"/>
      <c r="MTT140" s="66"/>
      <c r="MTU140" s="66"/>
      <c r="MTV140" s="67"/>
      <c r="MTX140" s="65"/>
      <c r="MTY140" s="69"/>
      <c r="MTZ140" s="69"/>
      <c r="MUA140" s="66"/>
      <c r="MUB140" s="66"/>
      <c r="MUC140" s="66"/>
      <c r="MUD140" s="67"/>
      <c r="MUF140" s="65"/>
      <c r="MUG140" s="69"/>
      <c r="MUH140" s="69"/>
      <c r="MUI140" s="66"/>
      <c r="MUJ140" s="66"/>
      <c r="MUK140" s="66"/>
      <c r="MUL140" s="67"/>
      <c r="MUN140" s="65"/>
      <c r="MUO140" s="69"/>
      <c r="MUP140" s="69"/>
      <c r="MUQ140" s="66"/>
      <c r="MUR140" s="66"/>
      <c r="MUS140" s="66"/>
      <c r="MUT140" s="67"/>
      <c r="MUV140" s="65"/>
      <c r="MUW140" s="69"/>
      <c r="MUX140" s="69"/>
      <c r="MUY140" s="66"/>
      <c r="MUZ140" s="66"/>
      <c r="MVA140" s="66"/>
      <c r="MVB140" s="67"/>
      <c r="MVD140" s="65"/>
      <c r="MVE140" s="69"/>
      <c r="MVF140" s="69"/>
      <c r="MVG140" s="66"/>
      <c r="MVH140" s="66"/>
      <c r="MVI140" s="66"/>
      <c r="MVJ140" s="67"/>
      <c r="MVL140" s="65"/>
      <c r="MVM140" s="69"/>
      <c r="MVN140" s="69"/>
      <c r="MVO140" s="66"/>
      <c r="MVP140" s="66"/>
      <c r="MVQ140" s="66"/>
      <c r="MVR140" s="67"/>
      <c r="MVT140" s="65"/>
      <c r="MVU140" s="69"/>
      <c r="MVV140" s="69"/>
      <c r="MVW140" s="66"/>
      <c r="MVX140" s="66"/>
      <c r="MVY140" s="66"/>
      <c r="MVZ140" s="67"/>
      <c r="MWB140" s="65"/>
      <c r="MWC140" s="69"/>
      <c r="MWD140" s="69"/>
      <c r="MWE140" s="66"/>
      <c r="MWF140" s="66"/>
      <c r="MWG140" s="66"/>
      <c r="MWH140" s="67"/>
      <c r="MWJ140" s="65"/>
      <c r="MWK140" s="69"/>
      <c r="MWL140" s="69"/>
      <c r="MWM140" s="66"/>
      <c r="MWN140" s="66"/>
      <c r="MWO140" s="66"/>
      <c r="MWP140" s="67"/>
      <c r="MWR140" s="65"/>
      <c r="MWS140" s="69"/>
      <c r="MWT140" s="69"/>
      <c r="MWU140" s="66"/>
      <c r="MWV140" s="66"/>
      <c r="MWW140" s="66"/>
      <c r="MWX140" s="67"/>
      <c r="MWZ140" s="65"/>
      <c r="MXA140" s="69"/>
      <c r="MXB140" s="69"/>
      <c r="MXC140" s="66"/>
      <c r="MXD140" s="66"/>
      <c r="MXE140" s="66"/>
      <c r="MXF140" s="67"/>
      <c r="MXH140" s="65"/>
      <c r="MXI140" s="69"/>
      <c r="MXJ140" s="69"/>
      <c r="MXK140" s="66"/>
      <c r="MXL140" s="66"/>
      <c r="MXM140" s="66"/>
      <c r="MXN140" s="67"/>
      <c r="MXP140" s="65"/>
      <c r="MXQ140" s="69"/>
      <c r="MXR140" s="69"/>
      <c r="MXS140" s="66"/>
      <c r="MXT140" s="66"/>
      <c r="MXU140" s="66"/>
      <c r="MXV140" s="67"/>
      <c r="MXX140" s="65"/>
      <c r="MXY140" s="69"/>
      <c r="MXZ140" s="69"/>
      <c r="MYA140" s="66"/>
      <c r="MYB140" s="66"/>
      <c r="MYC140" s="66"/>
      <c r="MYD140" s="67"/>
      <c r="MYF140" s="65"/>
      <c r="MYG140" s="69"/>
      <c r="MYH140" s="69"/>
      <c r="MYI140" s="66"/>
      <c r="MYJ140" s="66"/>
      <c r="MYK140" s="66"/>
      <c r="MYL140" s="67"/>
      <c r="MYN140" s="65"/>
      <c r="MYO140" s="69"/>
      <c r="MYP140" s="69"/>
      <c r="MYQ140" s="66"/>
      <c r="MYR140" s="66"/>
      <c r="MYS140" s="66"/>
      <c r="MYT140" s="67"/>
      <c r="MYV140" s="65"/>
      <c r="MYW140" s="69"/>
      <c r="MYX140" s="69"/>
      <c r="MYY140" s="66"/>
      <c r="MYZ140" s="66"/>
      <c r="MZA140" s="66"/>
      <c r="MZB140" s="67"/>
      <c r="MZD140" s="65"/>
      <c r="MZE140" s="69"/>
      <c r="MZF140" s="69"/>
      <c r="MZG140" s="66"/>
      <c r="MZH140" s="66"/>
      <c r="MZI140" s="66"/>
      <c r="MZJ140" s="67"/>
      <c r="MZL140" s="65"/>
      <c r="MZM140" s="69"/>
      <c r="MZN140" s="69"/>
      <c r="MZO140" s="66"/>
      <c r="MZP140" s="66"/>
      <c r="MZQ140" s="66"/>
      <c r="MZR140" s="67"/>
      <c r="MZT140" s="65"/>
      <c r="MZU140" s="69"/>
      <c r="MZV140" s="69"/>
      <c r="MZW140" s="66"/>
      <c r="MZX140" s="66"/>
      <c r="MZY140" s="66"/>
      <c r="MZZ140" s="67"/>
      <c r="NAB140" s="65"/>
      <c r="NAC140" s="69"/>
      <c r="NAD140" s="69"/>
      <c r="NAE140" s="66"/>
      <c r="NAF140" s="66"/>
      <c r="NAG140" s="66"/>
      <c r="NAH140" s="67"/>
      <c r="NAJ140" s="65"/>
      <c r="NAK140" s="69"/>
      <c r="NAL140" s="69"/>
      <c r="NAM140" s="66"/>
      <c r="NAN140" s="66"/>
      <c r="NAO140" s="66"/>
      <c r="NAP140" s="67"/>
      <c r="NAR140" s="65"/>
      <c r="NAS140" s="69"/>
      <c r="NAT140" s="69"/>
      <c r="NAU140" s="66"/>
      <c r="NAV140" s="66"/>
      <c r="NAW140" s="66"/>
      <c r="NAX140" s="67"/>
      <c r="NAZ140" s="65"/>
      <c r="NBA140" s="69"/>
      <c r="NBB140" s="69"/>
      <c r="NBC140" s="66"/>
      <c r="NBD140" s="66"/>
      <c r="NBE140" s="66"/>
      <c r="NBF140" s="67"/>
      <c r="NBH140" s="65"/>
      <c r="NBI140" s="69"/>
      <c r="NBJ140" s="69"/>
      <c r="NBK140" s="66"/>
      <c r="NBL140" s="66"/>
      <c r="NBM140" s="66"/>
      <c r="NBN140" s="67"/>
      <c r="NBP140" s="65"/>
      <c r="NBQ140" s="69"/>
      <c r="NBR140" s="69"/>
      <c r="NBS140" s="66"/>
      <c r="NBT140" s="66"/>
      <c r="NBU140" s="66"/>
      <c r="NBV140" s="67"/>
      <c r="NBX140" s="65"/>
      <c r="NBY140" s="69"/>
      <c r="NBZ140" s="69"/>
      <c r="NCA140" s="66"/>
      <c r="NCB140" s="66"/>
      <c r="NCC140" s="66"/>
      <c r="NCD140" s="67"/>
      <c r="NCF140" s="65"/>
      <c r="NCG140" s="69"/>
      <c r="NCH140" s="69"/>
      <c r="NCI140" s="66"/>
      <c r="NCJ140" s="66"/>
      <c r="NCK140" s="66"/>
      <c r="NCL140" s="67"/>
      <c r="NCN140" s="65"/>
      <c r="NCO140" s="69"/>
      <c r="NCP140" s="69"/>
      <c r="NCQ140" s="66"/>
      <c r="NCR140" s="66"/>
      <c r="NCS140" s="66"/>
      <c r="NCT140" s="67"/>
      <c r="NCV140" s="65"/>
      <c r="NCW140" s="69"/>
      <c r="NCX140" s="69"/>
      <c r="NCY140" s="66"/>
      <c r="NCZ140" s="66"/>
      <c r="NDA140" s="66"/>
      <c r="NDB140" s="67"/>
      <c r="NDD140" s="65"/>
      <c r="NDE140" s="69"/>
      <c r="NDF140" s="69"/>
      <c r="NDG140" s="66"/>
      <c r="NDH140" s="66"/>
      <c r="NDI140" s="66"/>
      <c r="NDJ140" s="67"/>
      <c r="NDL140" s="65"/>
      <c r="NDM140" s="69"/>
      <c r="NDN140" s="69"/>
      <c r="NDO140" s="66"/>
      <c r="NDP140" s="66"/>
      <c r="NDQ140" s="66"/>
      <c r="NDR140" s="67"/>
      <c r="NDT140" s="65"/>
      <c r="NDU140" s="69"/>
      <c r="NDV140" s="69"/>
      <c r="NDW140" s="66"/>
      <c r="NDX140" s="66"/>
      <c r="NDY140" s="66"/>
      <c r="NDZ140" s="67"/>
      <c r="NEB140" s="65"/>
      <c r="NEC140" s="69"/>
      <c r="NED140" s="69"/>
      <c r="NEE140" s="66"/>
      <c r="NEF140" s="66"/>
      <c r="NEG140" s="66"/>
      <c r="NEH140" s="67"/>
      <c r="NEJ140" s="65"/>
      <c r="NEK140" s="69"/>
      <c r="NEL140" s="69"/>
      <c r="NEM140" s="66"/>
      <c r="NEN140" s="66"/>
      <c r="NEO140" s="66"/>
      <c r="NEP140" s="67"/>
      <c r="NER140" s="65"/>
      <c r="NES140" s="69"/>
      <c r="NET140" s="69"/>
      <c r="NEU140" s="66"/>
      <c r="NEV140" s="66"/>
      <c r="NEW140" s="66"/>
      <c r="NEX140" s="67"/>
      <c r="NEZ140" s="65"/>
      <c r="NFA140" s="69"/>
      <c r="NFB140" s="69"/>
      <c r="NFC140" s="66"/>
      <c r="NFD140" s="66"/>
      <c r="NFE140" s="66"/>
      <c r="NFF140" s="67"/>
      <c r="NFH140" s="65"/>
      <c r="NFI140" s="69"/>
      <c r="NFJ140" s="69"/>
      <c r="NFK140" s="66"/>
      <c r="NFL140" s="66"/>
      <c r="NFM140" s="66"/>
      <c r="NFN140" s="67"/>
      <c r="NFP140" s="65"/>
      <c r="NFQ140" s="69"/>
      <c r="NFR140" s="69"/>
      <c r="NFS140" s="66"/>
      <c r="NFT140" s="66"/>
      <c r="NFU140" s="66"/>
      <c r="NFV140" s="67"/>
      <c r="NFX140" s="65"/>
      <c r="NFY140" s="69"/>
      <c r="NFZ140" s="69"/>
      <c r="NGA140" s="66"/>
      <c r="NGB140" s="66"/>
      <c r="NGC140" s="66"/>
      <c r="NGD140" s="67"/>
      <c r="NGF140" s="65"/>
      <c r="NGG140" s="69"/>
      <c r="NGH140" s="69"/>
      <c r="NGI140" s="66"/>
      <c r="NGJ140" s="66"/>
      <c r="NGK140" s="66"/>
      <c r="NGL140" s="67"/>
      <c r="NGN140" s="65"/>
      <c r="NGO140" s="69"/>
      <c r="NGP140" s="69"/>
      <c r="NGQ140" s="66"/>
      <c r="NGR140" s="66"/>
      <c r="NGS140" s="66"/>
      <c r="NGT140" s="67"/>
      <c r="NGV140" s="65"/>
      <c r="NGW140" s="69"/>
      <c r="NGX140" s="69"/>
      <c r="NGY140" s="66"/>
      <c r="NGZ140" s="66"/>
      <c r="NHA140" s="66"/>
      <c r="NHB140" s="67"/>
      <c r="NHD140" s="65"/>
      <c r="NHE140" s="69"/>
      <c r="NHF140" s="69"/>
      <c r="NHG140" s="66"/>
      <c r="NHH140" s="66"/>
      <c r="NHI140" s="66"/>
      <c r="NHJ140" s="67"/>
      <c r="NHL140" s="65"/>
      <c r="NHM140" s="69"/>
      <c r="NHN140" s="69"/>
      <c r="NHO140" s="66"/>
      <c r="NHP140" s="66"/>
      <c r="NHQ140" s="66"/>
      <c r="NHR140" s="67"/>
      <c r="NHT140" s="65"/>
      <c r="NHU140" s="69"/>
      <c r="NHV140" s="69"/>
      <c r="NHW140" s="66"/>
      <c r="NHX140" s="66"/>
      <c r="NHY140" s="66"/>
      <c r="NHZ140" s="67"/>
      <c r="NIB140" s="65"/>
      <c r="NIC140" s="69"/>
      <c r="NID140" s="69"/>
      <c r="NIE140" s="66"/>
      <c r="NIF140" s="66"/>
      <c r="NIG140" s="66"/>
      <c r="NIH140" s="67"/>
      <c r="NIJ140" s="65"/>
      <c r="NIK140" s="69"/>
      <c r="NIL140" s="69"/>
      <c r="NIM140" s="66"/>
      <c r="NIN140" s="66"/>
      <c r="NIO140" s="66"/>
      <c r="NIP140" s="67"/>
      <c r="NIR140" s="65"/>
      <c r="NIS140" s="69"/>
      <c r="NIT140" s="69"/>
      <c r="NIU140" s="66"/>
      <c r="NIV140" s="66"/>
      <c r="NIW140" s="66"/>
      <c r="NIX140" s="67"/>
      <c r="NIZ140" s="65"/>
      <c r="NJA140" s="69"/>
      <c r="NJB140" s="69"/>
      <c r="NJC140" s="66"/>
      <c r="NJD140" s="66"/>
      <c r="NJE140" s="66"/>
      <c r="NJF140" s="67"/>
      <c r="NJH140" s="65"/>
      <c r="NJI140" s="69"/>
      <c r="NJJ140" s="69"/>
      <c r="NJK140" s="66"/>
      <c r="NJL140" s="66"/>
      <c r="NJM140" s="66"/>
      <c r="NJN140" s="67"/>
      <c r="NJP140" s="65"/>
      <c r="NJQ140" s="69"/>
      <c r="NJR140" s="69"/>
      <c r="NJS140" s="66"/>
      <c r="NJT140" s="66"/>
      <c r="NJU140" s="66"/>
      <c r="NJV140" s="67"/>
      <c r="NJX140" s="65"/>
      <c r="NJY140" s="69"/>
      <c r="NJZ140" s="69"/>
      <c r="NKA140" s="66"/>
      <c r="NKB140" s="66"/>
      <c r="NKC140" s="66"/>
      <c r="NKD140" s="67"/>
      <c r="NKF140" s="65"/>
      <c r="NKG140" s="69"/>
      <c r="NKH140" s="69"/>
      <c r="NKI140" s="66"/>
      <c r="NKJ140" s="66"/>
      <c r="NKK140" s="66"/>
      <c r="NKL140" s="67"/>
      <c r="NKN140" s="65"/>
      <c r="NKO140" s="69"/>
      <c r="NKP140" s="69"/>
      <c r="NKQ140" s="66"/>
      <c r="NKR140" s="66"/>
      <c r="NKS140" s="66"/>
      <c r="NKT140" s="67"/>
      <c r="NKV140" s="65"/>
      <c r="NKW140" s="69"/>
      <c r="NKX140" s="69"/>
      <c r="NKY140" s="66"/>
      <c r="NKZ140" s="66"/>
      <c r="NLA140" s="66"/>
      <c r="NLB140" s="67"/>
      <c r="NLD140" s="65"/>
      <c r="NLE140" s="69"/>
      <c r="NLF140" s="69"/>
      <c r="NLG140" s="66"/>
      <c r="NLH140" s="66"/>
      <c r="NLI140" s="66"/>
      <c r="NLJ140" s="67"/>
      <c r="NLL140" s="65"/>
      <c r="NLM140" s="69"/>
      <c r="NLN140" s="69"/>
      <c r="NLO140" s="66"/>
      <c r="NLP140" s="66"/>
      <c r="NLQ140" s="66"/>
      <c r="NLR140" s="67"/>
      <c r="NLT140" s="65"/>
      <c r="NLU140" s="69"/>
      <c r="NLV140" s="69"/>
      <c r="NLW140" s="66"/>
      <c r="NLX140" s="66"/>
      <c r="NLY140" s="66"/>
      <c r="NLZ140" s="67"/>
      <c r="NMB140" s="65"/>
      <c r="NMC140" s="69"/>
      <c r="NMD140" s="69"/>
      <c r="NME140" s="66"/>
      <c r="NMF140" s="66"/>
      <c r="NMG140" s="66"/>
      <c r="NMH140" s="67"/>
      <c r="NMJ140" s="65"/>
      <c r="NMK140" s="69"/>
      <c r="NML140" s="69"/>
      <c r="NMM140" s="66"/>
      <c r="NMN140" s="66"/>
      <c r="NMO140" s="66"/>
      <c r="NMP140" s="67"/>
      <c r="NMR140" s="65"/>
      <c r="NMS140" s="69"/>
      <c r="NMT140" s="69"/>
      <c r="NMU140" s="66"/>
      <c r="NMV140" s="66"/>
      <c r="NMW140" s="66"/>
      <c r="NMX140" s="67"/>
      <c r="NMZ140" s="65"/>
      <c r="NNA140" s="69"/>
      <c r="NNB140" s="69"/>
      <c r="NNC140" s="66"/>
      <c r="NND140" s="66"/>
      <c r="NNE140" s="66"/>
      <c r="NNF140" s="67"/>
      <c r="NNH140" s="65"/>
      <c r="NNI140" s="69"/>
      <c r="NNJ140" s="69"/>
      <c r="NNK140" s="66"/>
      <c r="NNL140" s="66"/>
      <c r="NNM140" s="66"/>
      <c r="NNN140" s="67"/>
      <c r="NNP140" s="65"/>
      <c r="NNQ140" s="69"/>
      <c r="NNR140" s="69"/>
      <c r="NNS140" s="66"/>
      <c r="NNT140" s="66"/>
      <c r="NNU140" s="66"/>
      <c r="NNV140" s="67"/>
      <c r="NNX140" s="65"/>
      <c r="NNY140" s="69"/>
      <c r="NNZ140" s="69"/>
      <c r="NOA140" s="66"/>
      <c r="NOB140" s="66"/>
      <c r="NOC140" s="66"/>
      <c r="NOD140" s="67"/>
      <c r="NOF140" s="65"/>
      <c r="NOG140" s="69"/>
      <c r="NOH140" s="69"/>
      <c r="NOI140" s="66"/>
      <c r="NOJ140" s="66"/>
      <c r="NOK140" s="66"/>
      <c r="NOL140" s="67"/>
      <c r="NON140" s="65"/>
      <c r="NOO140" s="69"/>
      <c r="NOP140" s="69"/>
      <c r="NOQ140" s="66"/>
      <c r="NOR140" s="66"/>
      <c r="NOS140" s="66"/>
      <c r="NOT140" s="67"/>
      <c r="NOV140" s="65"/>
      <c r="NOW140" s="69"/>
      <c r="NOX140" s="69"/>
      <c r="NOY140" s="66"/>
      <c r="NOZ140" s="66"/>
      <c r="NPA140" s="66"/>
      <c r="NPB140" s="67"/>
      <c r="NPD140" s="65"/>
      <c r="NPE140" s="69"/>
      <c r="NPF140" s="69"/>
      <c r="NPG140" s="66"/>
      <c r="NPH140" s="66"/>
      <c r="NPI140" s="66"/>
      <c r="NPJ140" s="67"/>
      <c r="NPL140" s="65"/>
      <c r="NPM140" s="69"/>
      <c r="NPN140" s="69"/>
      <c r="NPO140" s="66"/>
      <c r="NPP140" s="66"/>
      <c r="NPQ140" s="66"/>
      <c r="NPR140" s="67"/>
      <c r="NPT140" s="65"/>
      <c r="NPU140" s="69"/>
      <c r="NPV140" s="69"/>
      <c r="NPW140" s="66"/>
      <c r="NPX140" s="66"/>
      <c r="NPY140" s="66"/>
      <c r="NPZ140" s="67"/>
      <c r="NQB140" s="65"/>
      <c r="NQC140" s="69"/>
      <c r="NQD140" s="69"/>
      <c r="NQE140" s="66"/>
      <c r="NQF140" s="66"/>
      <c r="NQG140" s="66"/>
      <c r="NQH140" s="67"/>
      <c r="NQJ140" s="65"/>
      <c r="NQK140" s="69"/>
      <c r="NQL140" s="69"/>
      <c r="NQM140" s="66"/>
      <c r="NQN140" s="66"/>
      <c r="NQO140" s="66"/>
      <c r="NQP140" s="67"/>
      <c r="NQR140" s="65"/>
      <c r="NQS140" s="69"/>
      <c r="NQT140" s="69"/>
      <c r="NQU140" s="66"/>
      <c r="NQV140" s="66"/>
      <c r="NQW140" s="66"/>
      <c r="NQX140" s="67"/>
      <c r="NQZ140" s="65"/>
      <c r="NRA140" s="69"/>
      <c r="NRB140" s="69"/>
      <c r="NRC140" s="66"/>
      <c r="NRD140" s="66"/>
      <c r="NRE140" s="66"/>
      <c r="NRF140" s="67"/>
      <c r="NRH140" s="65"/>
      <c r="NRI140" s="69"/>
      <c r="NRJ140" s="69"/>
      <c r="NRK140" s="66"/>
      <c r="NRL140" s="66"/>
      <c r="NRM140" s="66"/>
      <c r="NRN140" s="67"/>
      <c r="NRP140" s="65"/>
      <c r="NRQ140" s="69"/>
      <c r="NRR140" s="69"/>
      <c r="NRS140" s="66"/>
      <c r="NRT140" s="66"/>
      <c r="NRU140" s="66"/>
      <c r="NRV140" s="67"/>
      <c r="NRX140" s="65"/>
      <c r="NRY140" s="69"/>
      <c r="NRZ140" s="69"/>
      <c r="NSA140" s="66"/>
      <c r="NSB140" s="66"/>
      <c r="NSC140" s="66"/>
      <c r="NSD140" s="67"/>
      <c r="NSF140" s="65"/>
      <c r="NSG140" s="69"/>
      <c r="NSH140" s="69"/>
      <c r="NSI140" s="66"/>
      <c r="NSJ140" s="66"/>
      <c r="NSK140" s="66"/>
      <c r="NSL140" s="67"/>
      <c r="NSN140" s="65"/>
      <c r="NSO140" s="69"/>
      <c r="NSP140" s="69"/>
      <c r="NSQ140" s="66"/>
      <c r="NSR140" s="66"/>
      <c r="NSS140" s="66"/>
      <c r="NST140" s="67"/>
      <c r="NSV140" s="65"/>
      <c r="NSW140" s="69"/>
      <c r="NSX140" s="69"/>
      <c r="NSY140" s="66"/>
      <c r="NSZ140" s="66"/>
      <c r="NTA140" s="66"/>
      <c r="NTB140" s="67"/>
      <c r="NTD140" s="65"/>
      <c r="NTE140" s="69"/>
      <c r="NTF140" s="69"/>
      <c r="NTG140" s="66"/>
      <c r="NTH140" s="66"/>
      <c r="NTI140" s="66"/>
      <c r="NTJ140" s="67"/>
      <c r="NTL140" s="65"/>
      <c r="NTM140" s="69"/>
      <c r="NTN140" s="69"/>
      <c r="NTO140" s="66"/>
      <c r="NTP140" s="66"/>
      <c r="NTQ140" s="66"/>
      <c r="NTR140" s="67"/>
      <c r="NTT140" s="65"/>
      <c r="NTU140" s="69"/>
      <c r="NTV140" s="69"/>
      <c r="NTW140" s="66"/>
      <c r="NTX140" s="66"/>
      <c r="NTY140" s="66"/>
      <c r="NTZ140" s="67"/>
      <c r="NUB140" s="65"/>
      <c r="NUC140" s="69"/>
      <c r="NUD140" s="69"/>
      <c r="NUE140" s="66"/>
      <c r="NUF140" s="66"/>
      <c r="NUG140" s="66"/>
      <c r="NUH140" s="67"/>
      <c r="NUJ140" s="65"/>
      <c r="NUK140" s="69"/>
      <c r="NUL140" s="69"/>
      <c r="NUM140" s="66"/>
      <c r="NUN140" s="66"/>
      <c r="NUO140" s="66"/>
      <c r="NUP140" s="67"/>
      <c r="NUR140" s="65"/>
      <c r="NUS140" s="69"/>
      <c r="NUT140" s="69"/>
      <c r="NUU140" s="66"/>
      <c r="NUV140" s="66"/>
      <c r="NUW140" s="66"/>
      <c r="NUX140" s="67"/>
      <c r="NUZ140" s="65"/>
      <c r="NVA140" s="69"/>
      <c r="NVB140" s="69"/>
      <c r="NVC140" s="66"/>
      <c r="NVD140" s="66"/>
      <c r="NVE140" s="66"/>
      <c r="NVF140" s="67"/>
      <c r="NVH140" s="65"/>
      <c r="NVI140" s="69"/>
      <c r="NVJ140" s="69"/>
      <c r="NVK140" s="66"/>
      <c r="NVL140" s="66"/>
      <c r="NVM140" s="66"/>
      <c r="NVN140" s="67"/>
      <c r="NVP140" s="65"/>
      <c r="NVQ140" s="69"/>
      <c r="NVR140" s="69"/>
      <c r="NVS140" s="66"/>
      <c r="NVT140" s="66"/>
      <c r="NVU140" s="66"/>
      <c r="NVV140" s="67"/>
      <c r="NVX140" s="65"/>
      <c r="NVY140" s="69"/>
      <c r="NVZ140" s="69"/>
      <c r="NWA140" s="66"/>
      <c r="NWB140" s="66"/>
      <c r="NWC140" s="66"/>
      <c r="NWD140" s="67"/>
      <c r="NWF140" s="65"/>
      <c r="NWG140" s="69"/>
      <c r="NWH140" s="69"/>
      <c r="NWI140" s="66"/>
      <c r="NWJ140" s="66"/>
      <c r="NWK140" s="66"/>
      <c r="NWL140" s="67"/>
      <c r="NWN140" s="65"/>
      <c r="NWO140" s="69"/>
      <c r="NWP140" s="69"/>
      <c r="NWQ140" s="66"/>
      <c r="NWR140" s="66"/>
      <c r="NWS140" s="66"/>
      <c r="NWT140" s="67"/>
      <c r="NWV140" s="65"/>
      <c r="NWW140" s="69"/>
      <c r="NWX140" s="69"/>
      <c r="NWY140" s="66"/>
      <c r="NWZ140" s="66"/>
      <c r="NXA140" s="66"/>
      <c r="NXB140" s="67"/>
      <c r="NXD140" s="65"/>
      <c r="NXE140" s="69"/>
      <c r="NXF140" s="69"/>
      <c r="NXG140" s="66"/>
      <c r="NXH140" s="66"/>
      <c r="NXI140" s="66"/>
      <c r="NXJ140" s="67"/>
      <c r="NXL140" s="65"/>
      <c r="NXM140" s="69"/>
      <c r="NXN140" s="69"/>
      <c r="NXO140" s="66"/>
      <c r="NXP140" s="66"/>
      <c r="NXQ140" s="66"/>
      <c r="NXR140" s="67"/>
      <c r="NXT140" s="65"/>
      <c r="NXU140" s="69"/>
      <c r="NXV140" s="69"/>
      <c r="NXW140" s="66"/>
      <c r="NXX140" s="66"/>
      <c r="NXY140" s="66"/>
      <c r="NXZ140" s="67"/>
      <c r="NYB140" s="65"/>
      <c r="NYC140" s="69"/>
      <c r="NYD140" s="69"/>
      <c r="NYE140" s="66"/>
      <c r="NYF140" s="66"/>
      <c r="NYG140" s="66"/>
      <c r="NYH140" s="67"/>
      <c r="NYJ140" s="65"/>
      <c r="NYK140" s="69"/>
      <c r="NYL140" s="69"/>
      <c r="NYM140" s="66"/>
      <c r="NYN140" s="66"/>
      <c r="NYO140" s="66"/>
      <c r="NYP140" s="67"/>
      <c r="NYR140" s="65"/>
      <c r="NYS140" s="69"/>
      <c r="NYT140" s="69"/>
      <c r="NYU140" s="66"/>
      <c r="NYV140" s="66"/>
      <c r="NYW140" s="66"/>
      <c r="NYX140" s="67"/>
      <c r="NYZ140" s="65"/>
      <c r="NZA140" s="69"/>
      <c r="NZB140" s="69"/>
      <c r="NZC140" s="66"/>
      <c r="NZD140" s="66"/>
      <c r="NZE140" s="66"/>
      <c r="NZF140" s="67"/>
      <c r="NZH140" s="65"/>
      <c r="NZI140" s="69"/>
      <c r="NZJ140" s="69"/>
      <c r="NZK140" s="66"/>
      <c r="NZL140" s="66"/>
      <c r="NZM140" s="66"/>
      <c r="NZN140" s="67"/>
      <c r="NZP140" s="65"/>
      <c r="NZQ140" s="69"/>
      <c r="NZR140" s="69"/>
      <c r="NZS140" s="66"/>
      <c r="NZT140" s="66"/>
      <c r="NZU140" s="66"/>
      <c r="NZV140" s="67"/>
      <c r="NZX140" s="65"/>
      <c r="NZY140" s="69"/>
      <c r="NZZ140" s="69"/>
      <c r="OAA140" s="66"/>
      <c r="OAB140" s="66"/>
      <c r="OAC140" s="66"/>
      <c r="OAD140" s="67"/>
      <c r="OAF140" s="65"/>
      <c r="OAG140" s="69"/>
      <c r="OAH140" s="69"/>
      <c r="OAI140" s="66"/>
      <c r="OAJ140" s="66"/>
      <c r="OAK140" s="66"/>
      <c r="OAL140" s="67"/>
      <c r="OAN140" s="65"/>
      <c r="OAO140" s="69"/>
      <c r="OAP140" s="69"/>
      <c r="OAQ140" s="66"/>
      <c r="OAR140" s="66"/>
      <c r="OAS140" s="66"/>
      <c r="OAT140" s="67"/>
      <c r="OAV140" s="65"/>
      <c r="OAW140" s="69"/>
      <c r="OAX140" s="69"/>
      <c r="OAY140" s="66"/>
      <c r="OAZ140" s="66"/>
      <c r="OBA140" s="66"/>
      <c r="OBB140" s="67"/>
      <c r="OBD140" s="65"/>
      <c r="OBE140" s="69"/>
      <c r="OBF140" s="69"/>
      <c r="OBG140" s="66"/>
      <c r="OBH140" s="66"/>
      <c r="OBI140" s="66"/>
      <c r="OBJ140" s="67"/>
      <c r="OBL140" s="65"/>
      <c r="OBM140" s="69"/>
      <c r="OBN140" s="69"/>
      <c r="OBO140" s="66"/>
      <c r="OBP140" s="66"/>
      <c r="OBQ140" s="66"/>
      <c r="OBR140" s="67"/>
      <c r="OBT140" s="65"/>
      <c r="OBU140" s="69"/>
      <c r="OBV140" s="69"/>
      <c r="OBW140" s="66"/>
      <c r="OBX140" s="66"/>
      <c r="OBY140" s="66"/>
      <c r="OBZ140" s="67"/>
      <c r="OCB140" s="65"/>
      <c r="OCC140" s="69"/>
      <c r="OCD140" s="69"/>
      <c r="OCE140" s="66"/>
      <c r="OCF140" s="66"/>
      <c r="OCG140" s="66"/>
      <c r="OCH140" s="67"/>
      <c r="OCJ140" s="65"/>
      <c r="OCK140" s="69"/>
      <c r="OCL140" s="69"/>
      <c r="OCM140" s="66"/>
      <c r="OCN140" s="66"/>
      <c r="OCO140" s="66"/>
      <c r="OCP140" s="67"/>
      <c r="OCR140" s="65"/>
      <c r="OCS140" s="69"/>
      <c r="OCT140" s="69"/>
      <c r="OCU140" s="66"/>
      <c r="OCV140" s="66"/>
      <c r="OCW140" s="66"/>
      <c r="OCX140" s="67"/>
      <c r="OCZ140" s="65"/>
      <c r="ODA140" s="69"/>
      <c r="ODB140" s="69"/>
      <c r="ODC140" s="66"/>
      <c r="ODD140" s="66"/>
      <c r="ODE140" s="66"/>
      <c r="ODF140" s="67"/>
      <c r="ODH140" s="65"/>
      <c r="ODI140" s="69"/>
      <c r="ODJ140" s="69"/>
      <c r="ODK140" s="66"/>
      <c r="ODL140" s="66"/>
      <c r="ODM140" s="66"/>
      <c r="ODN140" s="67"/>
      <c r="ODP140" s="65"/>
      <c r="ODQ140" s="69"/>
      <c r="ODR140" s="69"/>
      <c r="ODS140" s="66"/>
      <c r="ODT140" s="66"/>
      <c r="ODU140" s="66"/>
      <c r="ODV140" s="67"/>
      <c r="ODX140" s="65"/>
      <c r="ODY140" s="69"/>
      <c r="ODZ140" s="69"/>
      <c r="OEA140" s="66"/>
      <c r="OEB140" s="66"/>
      <c r="OEC140" s="66"/>
      <c r="OED140" s="67"/>
      <c r="OEF140" s="65"/>
      <c r="OEG140" s="69"/>
      <c r="OEH140" s="69"/>
      <c r="OEI140" s="66"/>
      <c r="OEJ140" s="66"/>
      <c r="OEK140" s="66"/>
      <c r="OEL140" s="67"/>
      <c r="OEN140" s="65"/>
      <c r="OEO140" s="69"/>
      <c r="OEP140" s="69"/>
      <c r="OEQ140" s="66"/>
      <c r="OER140" s="66"/>
      <c r="OES140" s="66"/>
      <c r="OET140" s="67"/>
      <c r="OEV140" s="65"/>
      <c r="OEW140" s="69"/>
      <c r="OEX140" s="69"/>
      <c r="OEY140" s="66"/>
      <c r="OEZ140" s="66"/>
      <c r="OFA140" s="66"/>
      <c r="OFB140" s="67"/>
      <c r="OFD140" s="65"/>
      <c r="OFE140" s="69"/>
      <c r="OFF140" s="69"/>
      <c r="OFG140" s="66"/>
      <c r="OFH140" s="66"/>
      <c r="OFI140" s="66"/>
      <c r="OFJ140" s="67"/>
      <c r="OFL140" s="65"/>
      <c r="OFM140" s="69"/>
      <c r="OFN140" s="69"/>
      <c r="OFO140" s="66"/>
      <c r="OFP140" s="66"/>
      <c r="OFQ140" s="66"/>
      <c r="OFR140" s="67"/>
      <c r="OFT140" s="65"/>
      <c r="OFU140" s="69"/>
      <c r="OFV140" s="69"/>
      <c r="OFW140" s="66"/>
      <c r="OFX140" s="66"/>
      <c r="OFY140" s="66"/>
      <c r="OFZ140" s="67"/>
      <c r="OGB140" s="65"/>
      <c r="OGC140" s="69"/>
      <c r="OGD140" s="69"/>
      <c r="OGE140" s="66"/>
      <c r="OGF140" s="66"/>
      <c r="OGG140" s="66"/>
      <c r="OGH140" s="67"/>
      <c r="OGJ140" s="65"/>
      <c r="OGK140" s="69"/>
      <c r="OGL140" s="69"/>
      <c r="OGM140" s="66"/>
      <c r="OGN140" s="66"/>
      <c r="OGO140" s="66"/>
      <c r="OGP140" s="67"/>
      <c r="OGR140" s="65"/>
      <c r="OGS140" s="69"/>
      <c r="OGT140" s="69"/>
      <c r="OGU140" s="66"/>
      <c r="OGV140" s="66"/>
      <c r="OGW140" s="66"/>
      <c r="OGX140" s="67"/>
      <c r="OGZ140" s="65"/>
      <c r="OHA140" s="69"/>
      <c r="OHB140" s="69"/>
      <c r="OHC140" s="66"/>
      <c r="OHD140" s="66"/>
      <c r="OHE140" s="66"/>
      <c r="OHF140" s="67"/>
      <c r="OHH140" s="65"/>
      <c r="OHI140" s="69"/>
      <c r="OHJ140" s="69"/>
      <c r="OHK140" s="66"/>
      <c r="OHL140" s="66"/>
      <c r="OHM140" s="66"/>
      <c r="OHN140" s="67"/>
      <c r="OHP140" s="65"/>
      <c r="OHQ140" s="69"/>
      <c r="OHR140" s="69"/>
      <c r="OHS140" s="66"/>
      <c r="OHT140" s="66"/>
      <c r="OHU140" s="66"/>
      <c r="OHV140" s="67"/>
      <c r="OHX140" s="65"/>
      <c r="OHY140" s="69"/>
      <c r="OHZ140" s="69"/>
      <c r="OIA140" s="66"/>
      <c r="OIB140" s="66"/>
      <c r="OIC140" s="66"/>
      <c r="OID140" s="67"/>
      <c r="OIF140" s="65"/>
      <c r="OIG140" s="69"/>
      <c r="OIH140" s="69"/>
      <c r="OII140" s="66"/>
      <c r="OIJ140" s="66"/>
      <c r="OIK140" s="66"/>
      <c r="OIL140" s="67"/>
      <c r="OIN140" s="65"/>
      <c r="OIO140" s="69"/>
      <c r="OIP140" s="69"/>
      <c r="OIQ140" s="66"/>
      <c r="OIR140" s="66"/>
      <c r="OIS140" s="66"/>
      <c r="OIT140" s="67"/>
      <c r="OIV140" s="65"/>
      <c r="OIW140" s="69"/>
      <c r="OIX140" s="69"/>
      <c r="OIY140" s="66"/>
      <c r="OIZ140" s="66"/>
      <c r="OJA140" s="66"/>
      <c r="OJB140" s="67"/>
      <c r="OJD140" s="65"/>
      <c r="OJE140" s="69"/>
      <c r="OJF140" s="69"/>
      <c r="OJG140" s="66"/>
      <c r="OJH140" s="66"/>
      <c r="OJI140" s="66"/>
      <c r="OJJ140" s="67"/>
      <c r="OJL140" s="65"/>
      <c r="OJM140" s="69"/>
      <c r="OJN140" s="69"/>
      <c r="OJO140" s="66"/>
      <c r="OJP140" s="66"/>
      <c r="OJQ140" s="66"/>
      <c r="OJR140" s="67"/>
      <c r="OJT140" s="65"/>
      <c r="OJU140" s="69"/>
      <c r="OJV140" s="69"/>
      <c r="OJW140" s="66"/>
      <c r="OJX140" s="66"/>
      <c r="OJY140" s="66"/>
      <c r="OJZ140" s="67"/>
      <c r="OKB140" s="65"/>
      <c r="OKC140" s="69"/>
      <c r="OKD140" s="69"/>
      <c r="OKE140" s="66"/>
      <c r="OKF140" s="66"/>
      <c r="OKG140" s="66"/>
      <c r="OKH140" s="67"/>
      <c r="OKJ140" s="65"/>
      <c r="OKK140" s="69"/>
      <c r="OKL140" s="69"/>
      <c r="OKM140" s="66"/>
      <c r="OKN140" s="66"/>
      <c r="OKO140" s="66"/>
      <c r="OKP140" s="67"/>
      <c r="OKR140" s="65"/>
      <c r="OKS140" s="69"/>
      <c r="OKT140" s="69"/>
      <c r="OKU140" s="66"/>
      <c r="OKV140" s="66"/>
      <c r="OKW140" s="66"/>
      <c r="OKX140" s="67"/>
      <c r="OKZ140" s="65"/>
      <c r="OLA140" s="69"/>
      <c r="OLB140" s="69"/>
      <c r="OLC140" s="66"/>
      <c r="OLD140" s="66"/>
      <c r="OLE140" s="66"/>
      <c r="OLF140" s="67"/>
      <c r="OLH140" s="65"/>
      <c r="OLI140" s="69"/>
      <c r="OLJ140" s="69"/>
      <c r="OLK140" s="66"/>
      <c r="OLL140" s="66"/>
      <c r="OLM140" s="66"/>
      <c r="OLN140" s="67"/>
      <c r="OLP140" s="65"/>
      <c r="OLQ140" s="69"/>
      <c r="OLR140" s="69"/>
      <c r="OLS140" s="66"/>
      <c r="OLT140" s="66"/>
      <c r="OLU140" s="66"/>
      <c r="OLV140" s="67"/>
      <c r="OLX140" s="65"/>
      <c r="OLY140" s="69"/>
      <c r="OLZ140" s="69"/>
      <c r="OMA140" s="66"/>
      <c r="OMB140" s="66"/>
      <c r="OMC140" s="66"/>
      <c r="OMD140" s="67"/>
      <c r="OMF140" s="65"/>
      <c r="OMG140" s="69"/>
      <c r="OMH140" s="69"/>
      <c r="OMI140" s="66"/>
      <c r="OMJ140" s="66"/>
      <c r="OMK140" s="66"/>
      <c r="OML140" s="67"/>
      <c r="OMN140" s="65"/>
      <c r="OMO140" s="69"/>
      <c r="OMP140" s="69"/>
      <c r="OMQ140" s="66"/>
      <c r="OMR140" s="66"/>
      <c r="OMS140" s="66"/>
      <c r="OMT140" s="67"/>
      <c r="OMV140" s="65"/>
      <c r="OMW140" s="69"/>
      <c r="OMX140" s="69"/>
      <c r="OMY140" s="66"/>
      <c r="OMZ140" s="66"/>
      <c r="ONA140" s="66"/>
      <c r="ONB140" s="67"/>
      <c r="OND140" s="65"/>
      <c r="ONE140" s="69"/>
      <c r="ONF140" s="69"/>
      <c r="ONG140" s="66"/>
      <c r="ONH140" s="66"/>
      <c r="ONI140" s="66"/>
      <c r="ONJ140" s="67"/>
      <c r="ONL140" s="65"/>
      <c r="ONM140" s="69"/>
      <c r="ONN140" s="69"/>
      <c r="ONO140" s="66"/>
      <c r="ONP140" s="66"/>
      <c r="ONQ140" s="66"/>
      <c r="ONR140" s="67"/>
      <c r="ONT140" s="65"/>
      <c r="ONU140" s="69"/>
      <c r="ONV140" s="69"/>
      <c r="ONW140" s="66"/>
      <c r="ONX140" s="66"/>
      <c r="ONY140" s="66"/>
      <c r="ONZ140" s="67"/>
      <c r="OOB140" s="65"/>
      <c r="OOC140" s="69"/>
      <c r="OOD140" s="69"/>
      <c r="OOE140" s="66"/>
      <c r="OOF140" s="66"/>
      <c r="OOG140" s="66"/>
      <c r="OOH140" s="67"/>
      <c r="OOJ140" s="65"/>
      <c r="OOK140" s="69"/>
      <c r="OOL140" s="69"/>
      <c r="OOM140" s="66"/>
      <c r="OON140" s="66"/>
      <c r="OOO140" s="66"/>
      <c r="OOP140" s="67"/>
      <c r="OOR140" s="65"/>
      <c r="OOS140" s="69"/>
      <c r="OOT140" s="69"/>
      <c r="OOU140" s="66"/>
      <c r="OOV140" s="66"/>
      <c r="OOW140" s="66"/>
      <c r="OOX140" s="67"/>
      <c r="OOZ140" s="65"/>
      <c r="OPA140" s="69"/>
      <c r="OPB140" s="69"/>
      <c r="OPC140" s="66"/>
      <c r="OPD140" s="66"/>
      <c r="OPE140" s="66"/>
      <c r="OPF140" s="67"/>
      <c r="OPH140" s="65"/>
      <c r="OPI140" s="69"/>
      <c r="OPJ140" s="69"/>
      <c r="OPK140" s="66"/>
      <c r="OPL140" s="66"/>
      <c r="OPM140" s="66"/>
      <c r="OPN140" s="67"/>
      <c r="OPP140" s="65"/>
      <c r="OPQ140" s="69"/>
      <c r="OPR140" s="69"/>
      <c r="OPS140" s="66"/>
      <c r="OPT140" s="66"/>
      <c r="OPU140" s="66"/>
      <c r="OPV140" s="67"/>
      <c r="OPX140" s="65"/>
      <c r="OPY140" s="69"/>
      <c r="OPZ140" s="69"/>
      <c r="OQA140" s="66"/>
      <c r="OQB140" s="66"/>
      <c r="OQC140" s="66"/>
      <c r="OQD140" s="67"/>
      <c r="OQF140" s="65"/>
      <c r="OQG140" s="69"/>
      <c r="OQH140" s="69"/>
      <c r="OQI140" s="66"/>
      <c r="OQJ140" s="66"/>
      <c r="OQK140" s="66"/>
      <c r="OQL140" s="67"/>
      <c r="OQN140" s="65"/>
      <c r="OQO140" s="69"/>
      <c r="OQP140" s="69"/>
      <c r="OQQ140" s="66"/>
      <c r="OQR140" s="66"/>
      <c r="OQS140" s="66"/>
      <c r="OQT140" s="67"/>
      <c r="OQV140" s="65"/>
      <c r="OQW140" s="69"/>
      <c r="OQX140" s="69"/>
      <c r="OQY140" s="66"/>
      <c r="OQZ140" s="66"/>
      <c r="ORA140" s="66"/>
      <c r="ORB140" s="67"/>
      <c r="ORD140" s="65"/>
      <c r="ORE140" s="69"/>
      <c r="ORF140" s="69"/>
      <c r="ORG140" s="66"/>
      <c r="ORH140" s="66"/>
      <c r="ORI140" s="66"/>
      <c r="ORJ140" s="67"/>
      <c r="ORL140" s="65"/>
      <c r="ORM140" s="69"/>
      <c r="ORN140" s="69"/>
      <c r="ORO140" s="66"/>
      <c r="ORP140" s="66"/>
      <c r="ORQ140" s="66"/>
      <c r="ORR140" s="67"/>
      <c r="ORT140" s="65"/>
      <c r="ORU140" s="69"/>
      <c r="ORV140" s="69"/>
      <c r="ORW140" s="66"/>
      <c r="ORX140" s="66"/>
      <c r="ORY140" s="66"/>
      <c r="ORZ140" s="67"/>
      <c r="OSB140" s="65"/>
      <c r="OSC140" s="69"/>
      <c r="OSD140" s="69"/>
      <c r="OSE140" s="66"/>
      <c r="OSF140" s="66"/>
      <c r="OSG140" s="66"/>
      <c r="OSH140" s="67"/>
      <c r="OSJ140" s="65"/>
      <c r="OSK140" s="69"/>
      <c r="OSL140" s="69"/>
      <c r="OSM140" s="66"/>
      <c r="OSN140" s="66"/>
      <c r="OSO140" s="66"/>
      <c r="OSP140" s="67"/>
      <c r="OSR140" s="65"/>
      <c r="OSS140" s="69"/>
      <c r="OST140" s="69"/>
      <c r="OSU140" s="66"/>
      <c r="OSV140" s="66"/>
      <c r="OSW140" s="66"/>
      <c r="OSX140" s="67"/>
      <c r="OSZ140" s="65"/>
      <c r="OTA140" s="69"/>
      <c r="OTB140" s="69"/>
      <c r="OTC140" s="66"/>
      <c r="OTD140" s="66"/>
      <c r="OTE140" s="66"/>
      <c r="OTF140" s="67"/>
      <c r="OTH140" s="65"/>
      <c r="OTI140" s="69"/>
      <c r="OTJ140" s="69"/>
      <c r="OTK140" s="66"/>
      <c r="OTL140" s="66"/>
      <c r="OTM140" s="66"/>
      <c r="OTN140" s="67"/>
      <c r="OTP140" s="65"/>
      <c r="OTQ140" s="69"/>
      <c r="OTR140" s="69"/>
      <c r="OTS140" s="66"/>
      <c r="OTT140" s="66"/>
      <c r="OTU140" s="66"/>
      <c r="OTV140" s="67"/>
      <c r="OTX140" s="65"/>
      <c r="OTY140" s="69"/>
      <c r="OTZ140" s="69"/>
      <c r="OUA140" s="66"/>
      <c r="OUB140" s="66"/>
      <c r="OUC140" s="66"/>
      <c r="OUD140" s="67"/>
      <c r="OUF140" s="65"/>
      <c r="OUG140" s="69"/>
      <c r="OUH140" s="69"/>
      <c r="OUI140" s="66"/>
      <c r="OUJ140" s="66"/>
      <c r="OUK140" s="66"/>
      <c r="OUL140" s="67"/>
      <c r="OUN140" s="65"/>
      <c r="OUO140" s="69"/>
      <c r="OUP140" s="69"/>
      <c r="OUQ140" s="66"/>
      <c r="OUR140" s="66"/>
      <c r="OUS140" s="66"/>
      <c r="OUT140" s="67"/>
      <c r="OUV140" s="65"/>
      <c r="OUW140" s="69"/>
      <c r="OUX140" s="69"/>
      <c r="OUY140" s="66"/>
      <c r="OUZ140" s="66"/>
      <c r="OVA140" s="66"/>
      <c r="OVB140" s="67"/>
      <c r="OVD140" s="65"/>
      <c r="OVE140" s="69"/>
      <c r="OVF140" s="69"/>
      <c r="OVG140" s="66"/>
      <c r="OVH140" s="66"/>
      <c r="OVI140" s="66"/>
      <c r="OVJ140" s="67"/>
      <c r="OVL140" s="65"/>
      <c r="OVM140" s="69"/>
      <c r="OVN140" s="69"/>
      <c r="OVO140" s="66"/>
      <c r="OVP140" s="66"/>
      <c r="OVQ140" s="66"/>
      <c r="OVR140" s="67"/>
      <c r="OVT140" s="65"/>
      <c r="OVU140" s="69"/>
      <c r="OVV140" s="69"/>
      <c r="OVW140" s="66"/>
      <c r="OVX140" s="66"/>
      <c r="OVY140" s="66"/>
      <c r="OVZ140" s="67"/>
      <c r="OWB140" s="65"/>
      <c r="OWC140" s="69"/>
      <c r="OWD140" s="69"/>
      <c r="OWE140" s="66"/>
      <c r="OWF140" s="66"/>
      <c r="OWG140" s="66"/>
      <c r="OWH140" s="67"/>
      <c r="OWJ140" s="65"/>
      <c r="OWK140" s="69"/>
      <c r="OWL140" s="69"/>
      <c r="OWM140" s="66"/>
      <c r="OWN140" s="66"/>
      <c r="OWO140" s="66"/>
      <c r="OWP140" s="67"/>
      <c r="OWR140" s="65"/>
      <c r="OWS140" s="69"/>
      <c r="OWT140" s="69"/>
      <c r="OWU140" s="66"/>
      <c r="OWV140" s="66"/>
      <c r="OWW140" s="66"/>
      <c r="OWX140" s="67"/>
      <c r="OWZ140" s="65"/>
      <c r="OXA140" s="69"/>
      <c r="OXB140" s="69"/>
      <c r="OXC140" s="66"/>
      <c r="OXD140" s="66"/>
      <c r="OXE140" s="66"/>
      <c r="OXF140" s="67"/>
      <c r="OXH140" s="65"/>
      <c r="OXI140" s="69"/>
      <c r="OXJ140" s="69"/>
      <c r="OXK140" s="66"/>
      <c r="OXL140" s="66"/>
      <c r="OXM140" s="66"/>
      <c r="OXN140" s="67"/>
      <c r="OXP140" s="65"/>
      <c r="OXQ140" s="69"/>
      <c r="OXR140" s="69"/>
      <c r="OXS140" s="66"/>
      <c r="OXT140" s="66"/>
      <c r="OXU140" s="66"/>
      <c r="OXV140" s="67"/>
      <c r="OXX140" s="65"/>
      <c r="OXY140" s="69"/>
      <c r="OXZ140" s="69"/>
      <c r="OYA140" s="66"/>
      <c r="OYB140" s="66"/>
      <c r="OYC140" s="66"/>
      <c r="OYD140" s="67"/>
      <c r="OYF140" s="65"/>
      <c r="OYG140" s="69"/>
      <c r="OYH140" s="69"/>
      <c r="OYI140" s="66"/>
      <c r="OYJ140" s="66"/>
      <c r="OYK140" s="66"/>
      <c r="OYL140" s="67"/>
      <c r="OYN140" s="65"/>
      <c r="OYO140" s="69"/>
      <c r="OYP140" s="69"/>
      <c r="OYQ140" s="66"/>
      <c r="OYR140" s="66"/>
      <c r="OYS140" s="66"/>
      <c r="OYT140" s="67"/>
      <c r="OYV140" s="65"/>
      <c r="OYW140" s="69"/>
      <c r="OYX140" s="69"/>
      <c r="OYY140" s="66"/>
      <c r="OYZ140" s="66"/>
      <c r="OZA140" s="66"/>
      <c r="OZB140" s="67"/>
      <c r="OZD140" s="65"/>
      <c r="OZE140" s="69"/>
      <c r="OZF140" s="69"/>
      <c r="OZG140" s="66"/>
      <c r="OZH140" s="66"/>
      <c r="OZI140" s="66"/>
      <c r="OZJ140" s="67"/>
      <c r="OZL140" s="65"/>
      <c r="OZM140" s="69"/>
      <c r="OZN140" s="69"/>
      <c r="OZO140" s="66"/>
      <c r="OZP140" s="66"/>
      <c r="OZQ140" s="66"/>
      <c r="OZR140" s="67"/>
      <c r="OZT140" s="65"/>
      <c r="OZU140" s="69"/>
      <c r="OZV140" s="69"/>
      <c r="OZW140" s="66"/>
      <c r="OZX140" s="66"/>
      <c r="OZY140" s="66"/>
      <c r="OZZ140" s="67"/>
      <c r="PAB140" s="65"/>
      <c r="PAC140" s="69"/>
      <c r="PAD140" s="69"/>
      <c r="PAE140" s="66"/>
      <c r="PAF140" s="66"/>
      <c r="PAG140" s="66"/>
      <c r="PAH140" s="67"/>
      <c r="PAJ140" s="65"/>
      <c r="PAK140" s="69"/>
      <c r="PAL140" s="69"/>
      <c r="PAM140" s="66"/>
      <c r="PAN140" s="66"/>
      <c r="PAO140" s="66"/>
      <c r="PAP140" s="67"/>
      <c r="PAR140" s="65"/>
      <c r="PAS140" s="69"/>
      <c r="PAT140" s="69"/>
      <c r="PAU140" s="66"/>
      <c r="PAV140" s="66"/>
      <c r="PAW140" s="66"/>
      <c r="PAX140" s="67"/>
      <c r="PAZ140" s="65"/>
      <c r="PBA140" s="69"/>
      <c r="PBB140" s="69"/>
      <c r="PBC140" s="66"/>
      <c r="PBD140" s="66"/>
      <c r="PBE140" s="66"/>
      <c r="PBF140" s="67"/>
      <c r="PBH140" s="65"/>
      <c r="PBI140" s="69"/>
      <c r="PBJ140" s="69"/>
      <c r="PBK140" s="66"/>
      <c r="PBL140" s="66"/>
      <c r="PBM140" s="66"/>
      <c r="PBN140" s="67"/>
      <c r="PBP140" s="65"/>
      <c r="PBQ140" s="69"/>
      <c r="PBR140" s="69"/>
      <c r="PBS140" s="66"/>
      <c r="PBT140" s="66"/>
      <c r="PBU140" s="66"/>
      <c r="PBV140" s="67"/>
      <c r="PBX140" s="65"/>
      <c r="PBY140" s="69"/>
      <c r="PBZ140" s="69"/>
      <c r="PCA140" s="66"/>
      <c r="PCB140" s="66"/>
      <c r="PCC140" s="66"/>
      <c r="PCD140" s="67"/>
      <c r="PCF140" s="65"/>
      <c r="PCG140" s="69"/>
      <c r="PCH140" s="69"/>
      <c r="PCI140" s="66"/>
      <c r="PCJ140" s="66"/>
      <c r="PCK140" s="66"/>
      <c r="PCL140" s="67"/>
      <c r="PCN140" s="65"/>
      <c r="PCO140" s="69"/>
      <c r="PCP140" s="69"/>
      <c r="PCQ140" s="66"/>
      <c r="PCR140" s="66"/>
      <c r="PCS140" s="66"/>
      <c r="PCT140" s="67"/>
      <c r="PCV140" s="65"/>
      <c r="PCW140" s="69"/>
      <c r="PCX140" s="69"/>
      <c r="PCY140" s="66"/>
      <c r="PCZ140" s="66"/>
      <c r="PDA140" s="66"/>
      <c r="PDB140" s="67"/>
      <c r="PDD140" s="65"/>
      <c r="PDE140" s="69"/>
      <c r="PDF140" s="69"/>
      <c r="PDG140" s="66"/>
      <c r="PDH140" s="66"/>
      <c r="PDI140" s="66"/>
      <c r="PDJ140" s="67"/>
      <c r="PDL140" s="65"/>
      <c r="PDM140" s="69"/>
      <c r="PDN140" s="69"/>
      <c r="PDO140" s="66"/>
      <c r="PDP140" s="66"/>
      <c r="PDQ140" s="66"/>
      <c r="PDR140" s="67"/>
      <c r="PDT140" s="65"/>
      <c r="PDU140" s="69"/>
      <c r="PDV140" s="69"/>
      <c r="PDW140" s="66"/>
      <c r="PDX140" s="66"/>
      <c r="PDY140" s="66"/>
      <c r="PDZ140" s="67"/>
      <c r="PEB140" s="65"/>
      <c r="PEC140" s="69"/>
      <c r="PED140" s="69"/>
      <c r="PEE140" s="66"/>
      <c r="PEF140" s="66"/>
      <c r="PEG140" s="66"/>
      <c r="PEH140" s="67"/>
      <c r="PEJ140" s="65"/>
      <c r="PEK140" s="69"/>
      <c r="PEL140" s="69"/>
      <c r="PEM140" s="66"/>
      <c r="PEN140" s="66"/>
      <c r="PEO140" s="66"/>
      <c r="PEP140" s="67"/>
      <c r="PER140" s="65"/>
      <c r="PES140" s="69"/>
      <c r="PET140" s="69"/>
      <c r="PEU140" s="66"/>
      <c r="PEV140" s="66"/>
      <c r="PEW140" s="66"/>
      <c r="PEX140" s="67"/>
      <c r="PEZ140" s="65"/>
      <c r="PFA140" s="69"/>
      <c r="PFB140" s="69"/>
      <c r="PFC140" s="66"/>
      <c r="PFD140" s="66"/>
      <c r="PFE140" s="66"/>
      <c r="PFF140" s="67"/>
      <c r="PFH140" s="65"/>
      <c r="PFI140" s="69"/>
      <c r="PFJ140" s="69"/>
      <c r="PFK140" s="66"/>
      <c r="PFL140" s="66"/>
      <c r="PFM140" s="66"/>
      <c r="PFN140" s="67"/>
      <c r="PFP140" s="65"/>
      <c r="PFQ140" s="69"/>
      <c r="PFR140" s="69"/>
      <c r="PFS140" s="66"/>
      <c r="PFT140" s="66"/>
      <c r="PFU140" s="66"/>
      <c r="PFV140" s="67"/>
      <c r="PFX140" s="65"/>
      <c r="PFY140" s="69"/>
      <c r="PFZ140" s="69"/>
      <c r="PGA140" s="66"/>
      <c r="PGB140" s="66"/>
      <c r="PGC140" s="66"/>
      <c r="PGD140" s="67"/>
      <c r="PGF140" s="65"/>
      <c r="PGG140" s="69"/>
      <c r="PGH140" s="69"/>
      <c r="PGI140" s="66"/>
      <c r="PGJ140" s="66"/>
      <c r="PGK140" s="66"/>
      <c r="PGL140" s="67"/>
      <c r="PGN140" s="65"/>
      <c r="PGO140" s="69"/>
      <c r="PGP140" s="69"/>
      <c r="PGQ140" s="66"/>
      <c r="PGR140" s="66"/>
      <c r="PGS140" s="66"/>
      <c r="PGT140" s="67"/>
      <c r="PGV140" s="65"/>
      <c r="PGW140" s="69"/>
      <c r="PGX140" s="69"/>
      <c r="PGY140" s="66"/>
      <c r="PGZ140" s="66"/>
      <c r="PHA140" s="66"/>
      <c r="PHB140" s="67"/>
      <c r="PHD140" s="65"/>
      <c r="PHE140" s="69"/>
      <c r="PHF140" s="69"/>
      <c r="PHG140" s="66"/>
      <c r="PHH140" s="66"/>
      <c r="PHI140" s="66"/>
      <c r="PHJ140" s="67"/>
      <c r="PHL140" s="65"/>
      <c r="PHM140" s="69"/>
      <c r="PHN140" s="69"/>
      <c r="PHO140" s="66"/>
      <c r="PHP140" s="66"/>
      <c r="PHQ140" s="66"/>
      <c r="PHR140" s="67"/>
      <c r="PHT140" s="65"/>
      <c r="PHU140" s="69"/>
      <c r="PHV140" s="69"/>
      <c r="PHW140" s="66"/>
      <c r="PHX140" s="66"/>
      <c r="PHY140" s="66"/>
      <c r="PHZ140" s="67"/>
      <c r="PIB140" s="65"/>
      <c r="PIC140" s="69"/>
      <c r="PID140" s="69"/>
      <c r="PIE140" s="66"/>
      <c r="PIF140" s="66"/>
      <c r="PIG140" s="66"/>
      <c r="PIH140" s="67"/>
      <c r="PIJ140" s="65"/>
      <c r="PIK140" s="69"/>
      <c r="PIL140" s="69"/>
      <c r="PIM140" s="66"/>
      <c r="PIN140" s="66"/>
      <c r="PIO140" s="66"/>
      <c r="PIP140" s="67"/>
      <c r="PIR140" s="65"/>
      <c r="PIS140" s="69"/>
      <c r="PIT140" s="69"/>
      <c r="PIU140" s="66"/>
      <c r="PIV140" s="66"/>
      <c r="PIW140" s="66"/>
      <c r="PIX140" s="67"/>
      <c r="PIZ140" s="65"/>
      <c r="PJA140" s="69"/>
      <c r="PJB140" s="69"/>
      <c r="PJC140" s="66"/>
      <c r="PJD140" s="66"/>
      <c r="PJE140" s="66"/>
      <c r="PJF140" s="67"/>
      <c r="PJH140" s="65"/>
      <c r="PJI140" s="69"/>
      <c r="PJJ140" s="69"/>
      <c r="PJK140" s="66"/>
      <c r="PJL140" s="66"/>
      <c r="PJM140" s="66"/>
      <c r="PJN140" s="67"/>
      <c r="PJP140" s="65"/>
      <c r="PJQ140" s="69"/>
      <c r="PJR140" s="69"/>
      <c r="PJS140" s="66"/>
      <c r="PJT140" s="66"/>
      <c r="PJU140" s="66"/>
      <c r="PJV140" s="67"/>
      <c r="PJX140" s="65"/>
      <c r="PJY140" s="69"/>
      <c r="PJZ140" s="69"/>
      <c r="PKA140" s="66"/>
      <c r="PKB140" s="66"/>
      <c r="PKC140" s="66"/>
      <c r="PKD140" s="67"/>
      <c r="PKF140" s="65"/>
      <c r="PKG140" s="69"/>
      <c r="PKH140" s="69"/>
      <c r="PKI140" s="66"/>
      <c r="PKJ140" s="66"/>
      <c r="PKK140" s="66"/>
      <c r="PKL140" s="67"/>
      <c r="PKN140" s="65"/>
      <c r="PKO140" s="69"/>
      <c r="PKP140" s="69"/>
      <c r="PKQ140" s="66"/>
      <c r="PKR140" s="66"/>
      <c r="PKS140" s="66"/>
      <c r="PKT140" s="67"/>
      <c r="PKV140" s="65"/>
      <c r="PKW140" s="69"/>
      <c r="PKX140" s="69"/>
      <c r="PKY140" s="66"/>
      <c r="PKZ140" s="66"/>
      <c r="PLA140" s="66"/>
      <c r="PLB140" s="67"/>
      <c r="PLD140" s="65"/>
      <c r="PLE140" s="69"/>
      <c r="PLF140" s="69"/>
      <c r="PLG140" s="66"/>
      <c r="PLH140" s="66"/>
      <c r="PLI140" s="66"/>
      <c r="PLJ140" s="67"/>
      <c r="PLL140" s="65"/>
      <c r="PLM140" s="69"/>
      <c r="PLN140" s="69"/>
      <c r="PLO140" s="66"/>
      <c r="PLP140" s="66"/>
      <c r="PLQ140" s="66"/>
      <c r="PLR140" s="67"/>
      <c r="PLT140" s="65"/>
      <c r="PLU140" s="69"/>
      <c r="PLV140" s="69"/>
      <c r="PLW140" s="66"/>
      <c r="PLX140" s="66"/>
      <c r="PLY140" s="66"/>
      <c r="PLZ140" s="67"/>
      <c r="PMB140" s="65"/>
      <c r="PMC140" s="69"/>
      <c r="PMD140" s="69"/>
      <c r="PME140" s="66"/>
      <c r="PMF140" s="66"/>
      <c r="PMG140" s="66"/>
      <c r="PMH140" s="67"/>
      <c r="PMJ140" s="65"/>
      <c r="PMK140" s="69"/>
      <c r="PML140" s="69"/>
      <c r="PMM140" s="66"/>
      <c r="PMN140" s="66"/>
      <c r="PMO140" s="66"/>
      <c r="PMP140" s="67"/>
      <c r="PMR140" s="65"/>
      <c r="PMS140" s="69"/>
      <c r="PMT140" s="69"/>
      <c r="PMU140" s="66"/>
      <c r="PMV140" s="66"/>
      <c r="PMW140" s="66"/>
      <c r="PMX140" s="67"/>
      <c r="PMZ140" s="65"/>
      <c r="PNA140" s="69"/>
      <c r="PNB140" s="69"/>
      <c r="PNC140" s="66"/>
      <c r="PND140" s="66"/>
      <c r="PNE140" s="66"/>
      <c r="PNF140" s="67"/>
      <c r="PNH140" s="65"/>
      <c r="PNI140" s="69"/>
      <c r="PNJ140" s="69"/>
      <c r="PNK140" s="66"/>
      <c r="PNL140" s="66"/>
      <c r="PNM140" s="66"/>
      <c r="PNN140" s="67"/>
      <c r="PNP140" s="65"/>
      <c r="PNQ140" s="69"/>
      <c r="PNR140" s="69"/>
      <c r="PNS140" s="66"/>
      <c r="PNT140" s="66"/>
      <c r="PNU140" s="66"/>
      <c r="PNV140" s="67"/>
      <c r="PNX140" s="65"/>
      <c r="PNY140" s="69"/>
      <c r="PNZ140" s="69"/>
      <c r="POA140" s="66"/>
      <c r="POB140" s="66"/>
      <c r="POC140" s="66"/>
      <c r="POD140" s="67"/>
      <c r="POF140" s="65"/>
      <c r="POG140" s="69"/>
      <c r="POH140" s="69"/>
      <c r="POI140" s="66"/>
      <c r="POJ140" s="66"/>
      <c r="POK140" s="66"/>
      <c r="POL140" s="67"/>
      <c r="PON140" s="65"/>
      <c r="POO140" s="69"/>
      <c r="POP140" s="69"/>
      <c r="POQ140" s="66"/>
      <c r="POR140" s="66"/>
      <c r="POS140" s="66"/>
      <c r="POT140" s="67"/>
      <c r="POV140" s="65"/>
      <c r="POW140" s="69"/>
      <c r="POX140" s="69"/>
      <c r="POY140" s="66"/>
      <c r="POZ140" s="66"/>
      <c r="PPA140" s="66"/>
      <c r="PPB140" s="67"/>
      <c r="PPD140" s="65"/>
      <c r="PPE140" s="69"/>
      <c r="PPF140" s="69"/>
      <c r="PPG140" s="66"/>
      <c r="PPH140" s="66"/>
      <c r="PPI140" s="66"/>
      <c r="PPJ140" s="67"/>
      <c r="PPL140" s="65"/>
      <c r="PPM140" s="69"/>
      <c r="PPN140" s="69"/>
      <c r="PPO140" s="66"/>
      <c r="PPP140" s="66"/>
      <c r="PPQ140" s="66"/>
      <c r="PPR140" s="67"/>
      <c r="PPT140" s="65"/>
      <c r="PPU140" s="69"/>
      <c r="PPV140" s="69"/>
      <c r="PPW140" s="66"/>
      <c r="PPX140" s="66"/>
      <c r="PPY140" s="66"/>
      <c r="PPZ140" s="67"/>
      <c r="PQB140" s="65"/>
      <c r="PQC140" s="69"/>
      <c r="PQD140" s="69"/>
      <c r="PQE140" s="66"/>
      <c r="PQF140" s="66"/>
      <c r="PQG140" s="66"/>
      <c r="PQH140" s="67"/>
      <c r="PQJ140" s="65"/>
      <c r="PQK140" s="69"/>
      <c r="PQL140" s="69"/>
      <c r="PQM140" s="66"/>
      <c r="PQN140" s="66"/>
      <c r="PQO140" s="66"/>
      <c r="PQP140" s="67"/>
      <c r="PQR140" s="65"/>
      <c r="PQS140" s="69"/>
      <c r="PQT140" s="69"/>
      <c r="PQU140" s="66"/>
      <c r="PQV140" s="66"/>
      <c r="PQW140" s="66"/>
      <c r="PQX140" s="67"/>
      <c r="PQZ140" s="65"/>
      <c r="PRA140" s="69"/>
      <c r="PRB140" s="69"/>
      <c r="PRC140" s="66"/>
      <c r="PRD140" s="66"/>
      <c r="PRE140" s="66"/>
      <c r="PRF140" s="67"/>
      <c r="PRH140" s="65"/>
      <c r="PRI140" s="69"/>
      <c r="PRJ140" s="69"/>
      <c r="PRK140" s="66"/>
      <c r="PRL140" s="66"/>
      <c r="PRM140" s="66"/>
      <c r="PRN140" s="67"/>
      <c r="PRP140" s="65"/>
      <c r="PRQ140" s="69"/>
      <c r="PRR140" s="69"/>
      <c r="PRS140" s="66"/>
      <c r="PRT140" s="66"/>
      <c r="PRU140" s="66"/>
      <c r="PRV140" s="67"/>
      <c r="PRX140" s="65"/>
      <c r="PRY140" s="69"/>
      <c r="PRZ140" s="69"/>
      <c r="PSA140" s="66"/>
      <c r="PSB140" s="66"/>
      <c r="PSC140" s="66"/>
      <c r="PSD140" s="67"/>
      <c r="PSF140" s="65"/>
      <c r="PSG140" s="69"/>
      <c r="PSH140" s="69"/>
      <c r="PSI140" s="66"/>
      <c r="PSJ140" s="66"/>
      <c r="PSK140" s="66"/>
      <c r="PSL140" s="67"/>
      <c r="PSN140" s="65"/>
      <c r="PSO140" s="69"/>
      <c r="PSP140" s="69"/>
      <c r="PSQ140" s="66"/>
      <c r="PSR140" s="66"/>
      <c r="PSS140" s="66"/>
      <c r="PST140" s="67"/>
      <c r="PSV140" s="65"/>
      <c r="PSW140" s="69"/>
      <c r="PSX140" s="69"/>
      <c r="PSY140" s="66"/>
      <c r="PSZ140" s="66"/>
      <c r="PTA140" s="66"/>
      <c r="PTB140" s="67"/>
      <c r="PTD140" s="65"/>
      <c r="PTE140" s="69"/>
      <c r="PTF140" s="69"/>
      <c r="PTG140" s="66"/>
      <c r="PTH140" s="66"/>
      <c r="PTI140" s="66"/>
      <c r="PTJ140" s="67"/>
      <c r="PTL140" s="65"/>
      <c r="PTM140" s="69"/>
      <c r="PTN140" s="69"/>
      <c r="PTO140" s="66"/>
      <c r="PTP140" s="66"/>
      <c r="PTQ140" s="66"/>
      <c r="PTR140" s="67"/>
      <c r="PTT140" s="65"/>
      <c r="PTU140" s="69"/>
      <c r="PTV140" s="69"/>
      <c r="PTW140" s="66"/>
      <c r="PTX140" s="66"/>
      <c r="PTY140" s="66"/>
      <c r="PTZ140" s="67"/>
      <c r="PUB140" s="65"/>
      <c r="PUC140" s="69"/>
      <c r="PUD140" s="69"/>
      <c r="PUE140" s="66"/>
      <c r="PUF140" s="66"/>
      <c r="PUG140" s="66"/>
      <c r="PUH140" s="67"/>
      <c r="PUJ140" s="65"/>
      <c r="PUK140" s="69"/>
      <c r="PUL140" s="69"/>
      <c r="PUM140" s="66"/>
      <c r="PUN140" s="66"/>
      <c r="PUO140" s="66"/>
      <c r="PUP140" s="67"/>
      <c r="PUR140" s="65"/>
      <c r="PUS140" s="69"/>
      <c r="PUT140" s="69"/>
      <c r="PUU140" s="66"/>
      <c r="PUV140" s="66"/>
      <c r="PUW140" s="66"/>
      <c r="PUX140" s="67"/>
      <c r="PUZ140" s="65"/>
      <c r="PVA140" s="69"/>
      <c r="PVB140" s="69"/>
      <c r="PVC140" s="66"/>
      <c r="PVD140" s="66"/>
      <c r="PVE140" s="66"/>
      <c r="PVF140" s="67"/>
      <c r="PVH140" s="65"/>
      <c r="PVI140" s="69"/>
      <c r="PVJ140" s="69"/>
      <c r="PVK140" s="66"/>
      <c r="PVL140" s="66"/>
      <c r="PVM140" s="66"/>
      <c r="PVN140" s="67"/>
      <c r="PVP140" s="65"/>
      <c r="PVQ140" s="69"/>
      <c r="PVR140" s="69"/>
      <c r="PVS140" s="66"/>
      <c r="PVT140" s="66"/>
      <c r="PVU140" s="66"/>
      <c r="PVV140" s="67"/>
      <c r="PVX140" s="65"/>
      <c r="PVY140" s="69"/>
      <c r="PVZ140" s="69"/>
      <c r="PWA140" s="66"/>
      <c r="PWB140" s="66"/>
      <c r="PWC140" s="66"/>
      <c r="PWD140" s="67"/>
      <c r="PWF140" s="65"/>
      <c r="PWG140" s="69"/>
      <c r="PWH140" s="69"/>
      <c r="PWI140" s="66"/>
      <c r="PWJ140" s="66"/>
      <c r="PWK140" s="66"/>
      <c r="PWL140" s="67"/>
      <c r="PWN140" s="65"/>
      <c r="PWO140" s="69"/>
      <c r="PWP140" s="69"/>
      <c r="PWQ140" s="66"/>
      <c r="PWR140" s="66"/>
      <c r="PWS140" s="66"/>
      <c r="PWT140" s="67"/>
      <c r="PWV140" s="65"/>
      <c r="PWW140" s="69"/>
      <c r="PWX140" s="69"/>
      <c r="PWY140" s="66"/>
      <c r="PWZ140" s="66"/>
      <c r="PXA140" s="66"/>
      <c r="PXB140" s="67"/>
      <c r="PXD140" s="65"/>
      <c r="PXE140" s="69"/>
      <c r="PXF140" s="69"/>
      <c r="PXG140" s="66"/>
      <c r="PXH140" s="66"/>
      <c r="PXI140" s="66"/>
      <c r="PXJ140" s="67"/>
      <c r="PXL140" s="65"/>
      <c r="PXM140" s="69"/>
      <c r="PXN140" s="69"/>
      <c r="PXO140" s="66"/>
      <c r="PXP140" s="66"/>
      <c r="PXQ140" s="66"/>
      <c r="PXR140" s="67"/>
      <c r="PXT140" s="65"/>
      <c r="PXU140" s="69"/>
      <c r="PXV140" s="69"/>
      <c r="PXW140" s="66"/>
      <c r="PXX140" s="66"/>
      <c r="PXY140" s="66"/>
      <c r="PXZ140" s="67"/>
      <c r="PYB140" s="65"/>
      <c r="PYC140" s="69"/>
      <c r="PYD140" s="69"/>
      <c r="PYE140" s="66"/>
      <c r="PYF140" s="66"/>
      <c r="PYG140" s="66"/>
      <c r="PYH140" s="67"/>
      <c r="PYJ140" s="65"/>
      <c r="PYK140" s="69"/>
      <c r="PYL140" s="69"/>
      <c r="PYM140" s="66"/>
      <c r="PYN140" s="66"/>
      <c r="PYO140" s="66"/>
      <c r="PYP140" s="67"/>
      <c r="PYR140" s="65"/>
      <c r="PYS140" s="69"/>
      <c r="PYT140" s="69"/>
      <c r="PYU140" s="66"/>
      <c r="PYV140" s="66"/>
      <c r="PYW140" s="66"/>
      <c r="PYX140" s="67"/>
      <c r="PYZ140" s="65"/>
      <c r="PZA140" s="69"/>
      <c r="PZB140" s="69"/>
      <c r="PZC140" s="66"/>
      <c r="PZD140" s="66"/>
      <c r="PZE140" s="66"/>
      <c r="PZF140" s="67"/>
      <c r="PZH140" s="65"/>
      <c r="PZI140" s="69"/>
      <c r="PZJ140" s="69"/>
      <c r="PZK140" s="66"/>
      <c r="PZL140" s="66"/>
      <c r="PZM140" s="66"/>
      <c r="PZN140" s="67"/>
      <c r="PZP140" s="65"/>
      <c r="PZQ140" s="69"/>
      <c r="PZR140" s="69"/>
      <c r="PZS140" s="66"/>
      <c r="PZT140" s="66"/>
      <c r="PZU140" s="66"/>
      <c r="PZV140" s="67"/>
      <c r="PZX140" s="65"/>
      <c r="PZY140" s="69"/>
      <c r="PZZ140" s="69"/>
      <c r="QAA140" s="66"/>
      <c r="QAB140" s="66"/>
      <c r="QAC140" s="66"/>
      <c r="QAD140" s="67"/>
      <c r="QAF140" s="65"/>
      <c r="QAG140" s="69"/>
      <c r="QAH140" s="69"/>
      <c r="QAI140" s="66"/>
      <c r="QAJ140" s="66"/>
      <c r="QAK140" s="66"/>
      <c r="QAL140" s="67"/>
      <c r="QAN140" s="65"/>
      <c r="QAO140" s="69"/>
      <c r="QAP140" s="69"/>
      <c r="QAQ140" s="66"/>
      <c r="QAR140" s="66"/>
      <c r="QAS140" s="66"/>
      <c r="QAT140" s="67"/>
      <c r="QAV140" s="65"/>
      <c r="QAW140" s="69"/>
      <c r="QAX140" s="69"/>
      <c r="QAY140" s="66"/>
      <c r="QAZ140" s="66"/>
      <c r="QBA140" s="66"/>
      <c r="QBB140" s="67"/>
      <c r="QBD140" s="65"/>
      <c r="QBE140" s="69"/>
      <c r="QBF140" s="69"/>
      <c r="QBG140" s="66"/>
      <c r="QBH140" s="66"/>
      <c r="QBI140" s="66"/>
      <c r="QBJ140" s="67"/>
      <c r="QBL140" s="65"/>
      <c r="QBM140" s="69"/>
      <c r="QBN140" s="69"/>
      <c r="QBO140" s="66"/>
      <c r="QBP140" s="66"/>
      <c r="QBQ140" s="66"/>
      <c r="QBR140" s="67"/>
      <c r="QBT140" s="65"/>
      <c r="QBU140" s="69"/>
      <c r="QBV140" s="69"/>
      <c r="QBW140" s="66"/>
      <c r="QBX140" s="66"/>
      <c r="QBY140" s="66"/>
      <c r="QBZ140" s="67"/>
      <c r="QCB140" s="65"/>
      <c r="QCC140" s="69"/>
      <c r="QCD140" s="69"/>
      <c r="QCE140" s="66"/>
      <c r="QCF140" s="66"/>
      <c r="QCG140" s="66"/>
      <c r="QCH140" s="67"/>
      <c r="QCJ140" s="65"/>
      <c r="QCK140" s="69"/>
      <c r="QCL140" s="69"/>
      <c r="QCM140" s="66"/>
      <c r="QCN140" s="66"/>
      <c r="QCO140" s="66"/>
      <c r="QCP140" s="67"/>
      <c r="QCR140" s="65"/>
      <c r="QCS140" s="69"/>
      <c r="QCT140" s="69"/>
      <c r="QCU140" s="66"/>
      <c r="QCV140" s="66"/>
      <c r="QCW140" s="66"/>
      <c r="QCX140" s="67"/>
      <c r="QCZ140" s="65"/>
      <c r="QDA140" s="69"/>
      <c r="QDB140" s="69"/>
      <c r="QDC140" s="66"/>
      <c r="QDD140" s="66"/>
      <c r="QDE140" s="66"/>
      <c r="QDF140" s="67"/>
      <c r="QDH140" s="65"/>
      <c r="QDI140" s="69"/>
      <c r="QDJ140" s="69"/>
      <c r="QDK140" s="66"/>
      <c r="QDL140" s="66"/>
      <c r="QDM140" s="66"/>
      <c r="QDN140" s="67"/>
      <c r="QDP140" s="65"/>
      <c r="QDQ140" s="69"/>
      <c r="QDR140" s="69"/>
      <c r="QDS140" s="66"/>
      <c r="QDT140" s="66"/>
      <c r="QDU140" s="66"/>
      <c r="QDV140" s="67"/>
      <c r="QDX140" s="65"/>
      <c r="QDY140" s="69"/>
      <c r="QDZ140" s="69"/>
      <c r="QEA140" s="66"/>
      <c r="QEB140" s="66"/>
      <c r="QEC140" s="66"/>
      <c r="QED140" s="67"/>
      <c r="QEF140" s="65"/>
      <c r="QEG140" s="69"/>
      <c r="QEH140" s="69"/>
      <c r="QEI140" s="66"/>
      <c r="QEJ140" s="66"/>
      <c r="QEK140" s="66"/>
      <c r="QEL140" s="67"/>
      <c r="QEN140" s="65"/>
      <c r="QEO140" s="69"/>
      <c r="QEP140" s="69"/>
      <c r="QEQ140" s="66"/>
      <c r="QER140" s="66"/>
      <c r="QES140" s="66"/>
      <c r="QET140" s="67"/>
      <c r="QEV140" s="65"/>
      <c r="QEW140" s="69"/>
      <c r="QEX140" s="69"/>
      <c r="QEY140" s="66"/>
      <c r="QEZ140" s="66"/>
      <c r="QFA140" s="66"/>
      <c r="QFB140" s="67"/>
      <c r="QFD140" s="65"/>
      <c r="QFE140" s="69"/>
      <c r="QFF140" s="69"/>
      <c r="QFG140" s="66"/>
      <c r="QFH140" s="66"/>
      <c r="QFI140" s="66"/>
      <c r="QFJ140" s="67"/>
      <c r="QFL140" s="65"/>
      <c r="QFM140" s="69"/>
      <c r="QFN140" s="69"/>
      <c r="QFO140" s="66"/>
      <c r="QFP140" s="66"/>
      <c r="QFQ140" s="66"/>
      <c r="QFR140" s="67"/>
      <c r="QFT140" s="65"/>
      <c r="QFU140" s="69"/>
      <c r="QFV140" s="69"/>
      <c r="QFW140" s="66"/>
      <c r="QFX140" s="66"/>
      <c r="QFY140" s="66"/>
      <c r="QFZ140" s="67"/>
      <c r="QGB140" s="65"/>
      <c r="QGC140" s="69"/>
      <c r="QGD140" s="69"/>
      <c r="QGE140" s="66"/>
      <c r="QGF140" s="66"/>
      <c r="QGG140" s="66"/>
      <c r="QGH140" s="67"/>
      <c r="QGJ140" s="65"/>
      <c r="QGK140" s="69"/>
      <c r="QGL140" s="69"/>
      <c r="QGM140" s="66"/>
      <c r="QGN140" s="66"/>
      <c r="QGO140" s="66"/>
      <c r="QGP140" s="67"/>
      <c r="QGR140" s="65"/>
      <c r="QGS140" s="69"/>
      <c r="QGT140" s="69"/>
      <c r="QGU140" s="66"/>
      <c r="QGV140" s="66"/>
      <c r="QGW140" s="66"/>
      <c r="QGX140" s="67"/>
      <c r="QGZ140" s="65"/>
      <c r="QHA140" s="69"/>
      <c r="QHB140" s="69"/>
      <c r="QHC140" s="66"/>
      <c r="QHD140" s="66"/>
      <c r="QHE140" s="66"/>
      <c r="QHF140" s="67"/>
      <c r="QHH140" s="65"/>
      <c r="QHI140" s="69"/>
      <c r="QHJ140" s="69"/>
      <c r="QHK140" s="66"/>
      <c r="QHL140" s="66"/>
      <c r="QHM140" s="66"/>
      <c r="QHN140" s="67"/>
      <c r="QHP140" s="65"/>
      <c r="QHQ140" s="69"/>
      <c r="QHR140" s="69"/>
      <c r="QHS140" s="66"/>
      <c r="QHT140" s="66"/>
      <c r="QHU140" s="66"/>
      <c r="QHV140" s="67"/>
      <c r="QHX140" s="65"/>
      <c r="QHY140" s="69"/>
      <c r="QHZ140" s="69"/>
      <c r="QIA140" s="66"/>
      <c r="QIB140" s="66"/>
      <c r="QIC140" s="66"/>
      <c r="QID140" s="67"/>
      <c r="QIF140" s="65"/>
      <c r="QIG140" s="69"/>
      <c r="QIH140" s="69"/>
      <c r="QII140" s="66"/>
      <c r="QIJ140" s="66"/>
      <c r="QIK140" s="66"/>
      <c r="QIL140" s="67"/>
      <c r="QIN140" s="65"/>
      <c r="QIO140" s="69"/>
      <c r="QIP140" s="69"/>
      <c r="QIQ140" s="66"/>
      <c r="QIR140" s="66"/>
      <c r="QIS140" s="66"/>
      <c r="QIT140" s="67"/>
      <c r="QIV140" s="65"/>
      <c r="QIW140" s="69"/>
      <c r="QIX140" s="69"/>
      <c r="QIY140" s="66"/>
      <c r="QIZ140" s="66"/>
      <c r="QJA140" s="66"/>
      <c r="QJB140" s="67"/>
      <c r="QJD140" s="65"/>
      <c r="QJE140" s="69"/>
      <c r="QJF140" s="69"/>
      <c r="QJG140" s="66"/>
      <c r="QJH140" s="66"/>
      <c r="QJI140" s="66"/>
      <c r="QJJ140" s="67"/>
      <c r="QJL140" s="65"/>
      <c r="QJM140" s="69"/>
      <c r="QJN140" s="69"/>
      <c r="QJO140" s="66"/>
      <c r="QJP140" s="66"/>
      <c r="QJQ140" s="66"/>
      <c r="QJR140" s="67"/>
      <c r="QJT140" s="65"/>
      <c r="QJU140" s="69"/>
      <c r="QJV140" s="69"/>
      <c r="QJW140" s="66"/>
      <c r="QJX140" s="66"/>
      <c r="QJY140" s="66"/>
      <c r="QJZ140" s="67"/>
      <c r="QKB140" s="65"/>
      <c r="QKC140" s="69"/>
      <c r="QKD140" s="69"/>
      <c r="QKE140" s="66"/>
      <c r="QKF140" s="66"/>
      <c r="QKG140" s="66"/>
      <c r="QKH140" s="67"/>
      <c r="QKJ140" s="65"/>
      <c r="QKK140" s="69"/>
      <c r="QKL140" s="69"/>
      <c r="QKM140" s="66"/>
      <c r="QKN140" s="66"/>
      <c r="QKO140" s="66"/>
      <c r="QKP140" s="67"/>
      <c r="QKR140" s="65"/>
      <c r="QKS140" s="69"/>
      <c r="QKT140" s="69"/>
      <c r="QKU140" s="66"/>
      <c r="QKV140" s="66"/>
      <c r="QKW140" s="66"/>
      <c r="QKX140" s="67"/>
      <c r="QKZ140" s="65"/>
      <c r="QLA140" s="69"/>
      <c r="QLB140" s="69"/>
      <c r="QLC140" s="66"/>
      <c r="QLD140" s="66"/>
      <c r="QLE140" s="66"/>
      <c r="QLF140" s="67"/>
      <c r="QLH140" s="65"/>
      <c r="QLI140" s="69"/>
      <c r="QLJ140" s="69"/>
      <c r="QLK140" s="66"/>
      <c r="QLL140" s="66"/>
      <c r="QLM140" s="66"/>
      <c r="QLN140" s="67"/>
      <c r="QLP140" s="65"/>
      <c r="QLQ140" s="69"/>
      <c r="QLR140" s="69"/>
      <c r="QLS140" s="66"/>
      <c r="QLT140" s="66"/>
      <c r="QLU140" s="66"/>
      <c r="QLV140" s="67"/>
      <c r="QLX140" s="65"/>
      <c r="QLY140" s="69"/>
      <c r="QLZ140" s="69"/>
      <c r="QMA140" s="66"/>
      <c r="QMB140" s="66"/>
      <c r="QMC140" s="66"/>
      <c r="QMD140" s="67"/>
      <c r="QMF140" s="65"/>
      <c r="QMG140" s="69"/>
      <c r="QMH140" s="69"/>
      <c r="QMI140" s="66"/>
      <c r="QMJ140" s="66"/>
      <c r="QMK140" s="66"/>
      <c r="QML140" s="67"/>
      <c r="QMN140" s="65"/>
      <c r="QMO140" s="69"/>
      <c r="QMP140" s="69"/>
      <c r="QMQ140" s="66"/>
      <c r="QMR140" s="66"/>
      <c r="QMS140" s="66"/>
      <c r="QMT140" s="67"/>
      <c r="QMV140" s="65"/>
      <c r="QMW140" s="69"/>
      <c r="QMX140" s="69"/>
      <c r="QMY140" s="66"/>
      <c r="QMZ140" s="66"/>
      <c r="QNA140" s="66"/>
      <c r="QNB140" s="67"/>
      <c r="QND140" s="65"/>
      <c r="QNE140" s="69"/>
      <c r="QNF140" s="69"/>
      <c r="QNG140" s="66"/>
      <c r="QNH140" s="66"/>
      <c r="QNI140" s="66"/>
      <c r="QNJ140" s="67"/>
      <c r="QNL140" s="65"/>
      <c r="QNM140" s="69"/>
      <c r="QNN140" s="69"/>
      <c r="QNO140" s="66"/>
      <c r="QNP140" s="66"/>
      <c r="QNQ140" s="66"/>
      <c r="QNR140" s="67"/>
      <c r="QNT140" s="65"/>
      <c r="QNU140" s="69"/>
      <c r="QNV140" s="69"/>
      <c r="QNW140" s="66"/>
      <c r="QNX140" s="66"/>
      <c r="QNY140" s="66"/>
      <c r="QNZ140" s="67"/>
      <c r="QOB140" s="65"/>
      <c r="QOC140" s="69"/>
      <c r="QOD140" s="69"/>
      <c r="QOE140" s="66"/>
      <c r="QOF140" s="66"/>
      <c r="QOG140" s="66"/>
      <c r="QOH140" s="67"/>
      <c r="QOJ140" s="65"/>
      <c r="QOK140" s="69"/>
      <c r="QOL140" s="69"/>
      <c r="QOM140" s="66"/>
      <c r="QON140" s="66"/>
      <c r="QOO140" s="66"/>
      <c r="QOP140" s="67"/>
      <c r="QOR140" s="65"/>
      <c r="QOS140" s="69"/>
      <c r="QOT140" s="69"/>
      <c r="QOU140" s="66"/>
      <c r="QOV140" s="66"/>
      <c r="QOW140" s="66"/>
      <c r="QOX140" s="67"/>
      <c r="QOZ140" s="65"/>
      <c r="QPA140" s="69"/>
      <c r="QPB140" s="69"/>
      <c r="QPC140" s="66"/>
      <c r="QPD140" s="66"/>
      <c r="QPE140" s="66"/>
      <c r="QPF140" s="67"/>
      <c r="QPH140" s="65"/>
      <c r="QPI140" s="69"/>
      <c r="QPJ140" s="69"/>
      <c r="QPK140" s="66"/>
      <c r="QPL140" s="66"/>
      <c r="QPM140" s="66"/>
      <c r="QPN140" s="67"/>
      <c r="QPP140" s="65"/>
      <c r="QPQ140" s="69"/>
      <c r="QPR140" s="69"/>
      <c r="QPS140" s="66"/>
      <c r="QPT140" s="66"/>
      <c r="QPU140" s="66"/>
      <c r="QPV140" s="67"/>
      <c r="QPX140" s="65"/>
      <c r="QPY140" s="69"/>
      <c r="QPZ140" s="69"/>
      <c r="QQA140" s="66"/>
      <c r="QQB140" s="66"/>
      <c r="QQC140" s="66"/>
      <c r="QQD140" s="67"/>
      <c r="QQF140" s="65"/>
      <c r="QQG140" s="69"/>
      <c r="QQH140" s="69"/>
      <c r="QQI140" s="66"/>
      <c r="QQJ140" s="66"/>
      <c r="QQK140" s="66"/>
      <c r="QQL140" s="67"/>
      <c r="QQN140" s="65"/>
      <c r="QQO140" s="69"/>
      <c r="QQP140" s="69"/>
      <c r="QQQ140" s="66"/>
      <c r="QQR140" s="66"/>
      <c r="QQS140" s="66"/>
      <c r="QQT140" s="67"/>
      <c r="QQV140" s="65"/>
      <c r="QQW140" s="69"/>
      <c r="QQX140" s="69"/>
      <c r="QQY140" s="66"/>
      <c r="QQZ140" s="66"/>
      <c r="QRA140" s="66"/>
      <c r="QRB140" s="67"/>
      <c r="QRD140" s="65"/>
      <c r="QRE140" s="69"/>
      <c r="QRF140" s="69"/>
      <c r="QRG140" s="66"/>
      <c r="QRH140" s="66"/>
      <c r="QRI140" s="66"/>
      <c r="QRJ140" s="67"/>
      <c r="QRL140" s="65"/>
      <c r="QRM140" s="69"/>
      <c r="QRN140" s="69"/>
      <c r="QRO140" s="66"/>
      <c r="QRP140" s="66"/>
      <c r="QRQ140" s="66"/>
      <c r="QRR140" s="67"/>
      <c r="QRT140" s="65"/>
      <c r="QRU140" s="69"/>
      <c r="QRV140" s="69"/>
      <c r="QRW140" s="66"/>
      <c r="QRX140" s="66"/>
      <c r="QRY140" s="66"/>
      <c r="QRZ140" s="67"/>
      <c r="QSB140" s="65"/>
      <c r="QSC140" s="69"/>
      <c r="QSD140" s="69"/>
      <c r="QSE140" s="66"/>
      <c r="QSF140" s="66"/>
      <c r="QSG140" s="66"/>
      <c r="QSH140" s="67"/>
      <c r="QSJ140" s="65"/>
      <c r="QSK140" s="69"/>
      <c r="QSL140" s="69"/>
      <c r="QSM140" s="66"/>
      <c r="QSN140" s="66"/>
      <c r="QSO140" s="66"/>
      <c r="QSP140" s="67"/>
      <c r="QSR140" s="65"/>
      <c r="QSS140" s="69"/>
      <c r="QST140" s="69"/>
      <c r="QSU140" s="66"/>
      <c r="QSV140" s="66"/>
      <c r="QSW140" s="66"/>
      <c r="QSX140" s="67"/>
      <c r="QSZ140" s="65"/>
      <c r="QTA140" s="69"/>
      <c r="QTB140" s="69"/>
      <c r="QTC140" s="66"/>
      <c r="QTD140" s="66"/>
      <c r="QTE140" s="66"/>
      <c r="QTF140" s="67"/>
      <c r="QTH140" s="65"/>
      <c r="QTI140" s="69"/>
      <c r="QTJ140" s="69"/>
      <c r="QTK140" s="66"/>
      <c r="QTL140" s="66"/>
      <c r="QTM140" s="66"/>
      <c r="QTN140" s="67"/>
      <c r="QTP140" s="65"/>
      <c r="QTQ140" s="69"/>
      <c r="QTR140" s="69"/>
      <c r="QTS140" s="66"/>
      <c r="QTT140" s="66"/>
      <c r="QTU140" s="66"/>
      <c r="QTV140" s="67"/>
      <c r="QTX140" s="65"/>
      <c r="QTY140" s="69"/>
      <c r="QTZ140" s="69"/>
      <c r="QUA140" s="66"/>
      <c r="QUB140" s="66"/>
      <c r="QUC140" s="66"/>
      <c r="QUD140" s="67"/>
      <c r="QUF140" s="65"/>
      <c r="QUG140" s="69"/>
      <c r="QUH140" s="69"/>
      <c r="QUI140" s="66"/>
      <c r="QUJ140" s="66"/>
      <c r="QUK140" s="66"/>
      <c r="QUL140" s="67"/>
      <c r="QUN140" s="65"/>
      <c r="QUO140" s="69"/>
      <c r="QUP140" s="69"/>
      <c r="QUQ140" s="66"/>
      <c r="QUR140" s="66"/>
      <c r="QUS140" s="66"/>
      <c r="QUT140" s="67"/>
      <c r="QUV140" s="65"/>
      <c r="QUW140" s="69"/>
      <c r="QUX140" s="69"/>
      <c r="QUY140" s="66"/>
      <c r="QUZ140" s="66"/>
      <c r="QVA140" s="66"/>
      <c r="QVB140" s="67"/>
      <c r="QVD140" s="65"/>
      <c r="QVE140" s="69"/>
      <c r="QVF140" s="69"/>
      <c r="QVG140" s="66"/>
      <c r="QVH140" s="66"/>
      <c r="QVI140" s="66"/>
      <c r="QVJ140" s="67"/>
      <c r="QVL140" s="65"/>
      <c r="QVM140" s="69"/>
      <c r="QVN140" s="69"/>
      <c r="QVO140" s="66"/>
      <c r="QVP140" s="66"/>
      <c r="QVQ140" s="66"/>
      <c r="QVR140" s="67"/>
      <c r="QVT140" s="65"/>
      <c r="QVU140" s="69"/>
      <c r="QVV140" s="69"/>
      <c r="QVW140" s="66"/>
      <c r="QVX140" s="66"/>
      <c r="QVY140" s="66"/>
      <c r="QVZ140" s="67"/>
      <c r="QWB140" s="65"/>
      <c r="QWC140" s="69"/>
      <c r="QWD140" s="69"/>
      <c r="QWE140" s="66"/>
      <c r="QWF140" s="66"/>
      <c r="QWG140" s="66"/>
      <c r="QWH140" s="67"/>
      <c r="QWJ140" s="65"/>
      <c r="QWK140" s="69"/>
      <c r="QWL140" s="69"/>
      <c r="QWM140" s="66"/>
      <c r="QWN140" s="66"/>
      <c r="QWO140" s="66"/>
      <c r="QWP140" s="67"/>
      <c r="QWR140" s="65"/>
      <c r="QWS140" s="69"/>
      <c r="QWT140" s="69"/>
      <c r="QWU140" s="66"/>
      <c r="QWV140" s="66"/>
      <c r="QWW140" s="66"/>
      <c r="QWX140" s="67"/>
      <c r="QWZ140" s="65"/>
      <c r="QXA140" s="69"/>
      <c r="QXB140" s="69"/>
      <c r="QXC140" s="66"/>
      <c r="QXD140" s="66"/>
      <c r="QXE140" s="66"/>
      <c r="QXF140" s="67"/>
      <c r="QXH140" s="65"/>
      <c r="QXI140" s="69"/>
      <c r="QXJ140" s="69"/>
      <c r="QXK140" s="66"/>
      <c r="QXL140" s="66"/>
      <c r="QXM140" s="66"/>
      <c r="QXN140" s="67"/>
      <c r="QXP140" s="65"/>
      <c r="QXQ140" s="69"/>
      <c r="QXR140" s="69"/>
      <c r="QXS140" s="66"/>
      <c r="QXT140" s="66"/>
      <c r="QXU140" s="66"/>
      <c r="QXV140" s="67"/>
      <c r="QXX140" s="65"/>
      <c r="QXY140" s="69"/>
      <c r="QXZ140" s="69"/>
      <c r="QYA140" s="66"/>
      <c r="QYB140" s="66"/>
      <c r="QYC140" s="66"/>
      <c r="QYD140" s="67"/>
      <c r="QYF140" s="65"/>
      <c r="QYG140" s="69"/>
      <c r="QYH140" s="69"/>
      <c r="QYI140" s="66"/>
      <c r="QYJ140" s="66"/>
      <c r="QYK140" s="66"/>
      <c r="QYL140" s="67"/>
      <c r="QYN140" s="65"/>
      <c r="QYO140" s="69"/>
      <c r="QYP140" s="69"/>
      <c r="QYQ140" s="66"/>
      <c r="QYR140" s="66"/>
      <c r="QYS140" s="66"/>
      <c r="QYT140" s="67"/>
      <c r="QYV140" s="65"/>
      <c r="QYW140" s="69"/>
      <c r="QYX140" s="69"/>
      <c r="QYY140" s="66"/>
      <c r="QYZ140" s="66"/>
      <c r="QZA140" s="66"/>
      <c r="QZB140" s="67"/>
      <c r="QZD140" s="65"/>
      <c r="QZE140" s="69"/>
      <c r="QZF140" s="69"/>
      <c r="QZG140" s="66"/>
      <c r="QZH140" s="66"/>
      <c r="QZI140" s="66"/>
      <c r="QZJ140" s="67"/>
      <c r="QZL140" s="65"/>
      <c r="QZM140" s="69"/>
      <c r="QZN140" s="69"/>
      <c r="QZO140" s="66"/>
      <c r="QZP140" s="66"/>
      <c r="QZQ140" s="66"/>
      <c r="QZR140" s="67"/>
      <c r="QZT140" s="65"/>
      <c r="QZU140" s="69"/>
      <c r="QZV140" s="69"/>
      <c r="QZW140" s="66"/>
      <c r="QZX140" s="66"/>
      <c r="QZY140" s="66"/>
      <c r="QZZ140" s="67"/>
      <c r="RAB140" s="65"/>
      <c r="RAC140" s="69"/>
      <c r="RAD140" s="69"/>
      <c r="RAE140" s="66"/>
      <c r="RAF140" s="66"/>
      <c r="RAG140" s="66"/>
      <c r="RAH140" s="67"/>
      <c r="RAJ140" s="65"/>
      <c r="RAK140" s="69"/>
      <c r="RAL140" s="69"/>
      <c r="RAM140" s="66"/>
      <c r="RAN140" s="66"/>
      <c r="RAO140" s="66"/>
      <c r="RAP140" s="67"/>
      <c r="RAR140" s="65"/>
      <c r="RAS140" s="69"/>
      <c r="RAT140" s="69"/>
      <c r="RAU140" s="66"/>
      <c r="RAV140" s="66"/>
      <c r="RAW140" s="66"/>
      <c r="RAX140" s="67"/>
      <c r="RAZ140" s="65"/>
      <c r="RBA140" s="69"/>
      <c r="RBB140" s="69"/>
      <c r="RBC140" s="66"/>
      <c r="RBD140" s="66"/>
      <c r="RBE140" s="66"/>
      <c r="RBF140" s="67"/>
      <c r="RBH140" s="65"/>
      <c r="RBI140" s="69"/>
      <c r="RBJ140" s="69"/>
      <c r="RBK140" s="66"/>
      <c r="RBL140" s="66"/>
      <c r="RBM140" s="66"/>
      <c r="RBN140" s="67"/>
      <c r="RBP140" s="65"/>
      <c r="RBQ140" s="69"/>
      <c r="RBR140" s="69"/>
      <c r="RBS140" s="66"/>
      <c r="RBT140" s="66"/>
      <c r="RBU140" s="66"/>
      <c r="RBV140" s="67"/>
      <c r="RBX140" s="65"/>
      <c r="RBY140" s="69"/>
      <c r="RBZ140" s="69"/>
      <c r="RCA140" s="66"/>
      <c r="RCB140" s="66"/>
      <c r="RCC140" s="66"/>
      <c r="RCD140" s="67"/>
      <c r="RCF140" s="65"/>
      <c r="RCG140" s="69"/>
      <c r="RCH140" s="69"/>
      <c r="RCI140" s="66"/>
      <c r="RCJ140" s="66"/>
      <c r="RCK140" s="66"/>
      <c r="RCL140" s="67"/>
      <c r="RCN140" s="65"/>
      <c r="RCO140" s="69"/>
      <c r="RCP140" s="69"/>
      <c r="RCQ140" s="66"/>
      <c r="RCR140" s="66"/>
      <c r="RCS140" s="66"/>
      <c r="RCT140" s="67"/>
      <c r="RCV140" s="65"/>
      <c r="RCW140" s="69"/>
      <c r="RCX140" s="69"/>
      <c r="RCY140" s="66"/>
      <c r="RCZ140" s="66"/>
      <c r="RDA140" s="66"/>
      <c r="RDB140" s="67"/>
      <c r="RDD140" s="65"/>
      <c r="RDE140" s="69"/>
      <c r="RDF140" s="69"/>
      <c r="RDG140" s="66"/>
      <c r="RDH140" s="66"/>
      <c r="RDI140" s="66"/>
      <c r="RDJ140" s="67"/>
      <c r="RDL140" s="65"/>
      <c r="RDM140" s="69"/>
      <c r="RDN140" s="69"/>
      <c r="RDO140" s="66"/>
      <c r="RDP140" s="66"/>
      <c r="RDQ140" s="66"/>
      <c r="RDR140" s="67"/>
      <c r="RDT140" s="65"/>
      <c r="RDU140" s="69"/>
      <c r="RDV140" s="69"/>
      <c r="RDW140" s="66"/>
      <c r="RDX140" s="66"/>
      <c r="RDY140" s="66"/>
      <c r="RDZ140" s="67"/>
      <c r="REB140" s="65"/>
      <c r="REC140" s="69"/>
      <c r="RED140" s="69"/>
      <c r="REE140" s="66"/>
      <c r="REF140" s="66"/>
      <c r="REG140" s="66"/>
      <c r="REH140" s="67"/>
      <c r="REJ140" s="65"/>
      <c r="REK140" s="69"/>
      <c r="REL140" s="69"/>
      <c r="REM140" s="66"/>
      <c r="REN140" s="66"/>
      <c r="REO140" s="66"/>
      <c r="REP140" s="67"/>
      <c r="RER140" s="65"/>
      <c r="RES140" s="69"/>
      <c r="RET140" s="69"/>
      <c r="REU140" s="66"/>
      <c r="REV140" s="66"/>
      <c r="REW140" s="66"/>
      <c r="REX140" s="67"/>
      <c r="REZ140" s="65"/>
      <c r="RFA140" s="69"/>
      <c r="RFB140" s="69"/>
      <c r="RFC140" s="66"/>
      <c r="RFD140" s="66"/>
      <c r="RFE140" s="66"/>
      <c r="RFF140" s="67"/>
      <c r="RFH140" s="65"/>
      <c r="RFI140" s="69"/>
      <c r="RFJ140" s="69"/>
      <c r="RFK140" s="66"/>
      <c r="RFL140" s="66"/>
      <c r="RFM140" s="66"/>
      <c r="RFN140" s="67"/>
      <c r="RFP140" s="65"/>
      <c r="RFQ140" s="69"/>
      <c r="RFR140" s="69"/>
      <c r="RFS140" s="66"/>
      <c r="RFT140" s="66"/>
      <c r="RFU140" s="66"/>
      <c r="RFV140" s="67"/>
      <c r="RFX140" s="65"/>
      <c r="RFY140" s="69"/>
      <c r="RFZ140" s="69"/>
      <c r="RGA140" s="66"/>
      <c r="RGB140" s="66"/>
      <c r="RGC140" s="66"/>
      <c r="RGD140" s="67"/>
      <c r="RGF140" s="65"/>
      <c r="RGG140" s="69"/>
      <c r="RGH140" s="69"/>
      <c r="RGI140" s="66"/>
      <c r="RGJ140" s="66"/>
      <c r="RGK140" s="66"/>
      <c r="RGL140" s="67"/>
      <c r="RGN140" s="65"/>
      <c r="RGO140" s="69"/>
      <c r="RGP140" s="69"/>
      <c r="RGQ140" s="66"/>
      <c r="RGR140" s="66"/>
      <c r="RGS140" s="66"/>
      <c r="RGT140" s="67"/>
      <c r="RGV140" s="65"/>
      <c r="RGW140" s="69"/>
      <c r="RGX140" s="69"/>
      <c r="RGY140" s="66"/>
      <c r="RGZ140" s="66"/>
      <c r="RHA140" s="66"/>
      <c r="RHB140" s="67"/>
      <c r="RHD140" s="65"/>
      <c r="RHE140" s="69"/>
      <c r="RHF140" s="69"/>
      <c r="RHG140" s="66"/>
      <c r="RHH140" s="66"/>
      <c r="RHI140" s="66"/>
      <c r="RHJ140" s="67"/>
      <c r="RHL140" s="65"/>
      <c r="RHM140" s="69"/>
      <c r="RHN140" s="69"/>
      <c r="RHO140" s="66"/>
      <c r="RHP140" s="66"/>
      <c r="RHQ140" s="66"/>
      <c r="RHR140" s="67"/>
      <c r="RHT140" s="65"/>
      <c r="RHU140" s="69"/>
      <c r="RHV140" s="69"/>
      <c r="RHW140" s="66"/>
      <c r="RHX140" s="66"/>
      <c r="RHY140" s="66"/>
      <c r="RHZ140" s="67"/>
      <c r="RIB140" s="65"/>
      <c r="RIC140" s="69"/>
      <c r="RID140" s="69"/>
      <c r="RIE140" s="66"/>
      <c r="RIF140" s="66"/>
      <c r="RIG140" s="66"/>
      <c r="RIH140" s="67"/>
      <c r="RIJ140" s="65"/>
      <c r="RIK140" s="69"/>
      <c r="RIL140" s="69"/>
      <c r="RIM140" s="66"/>
      <c r="RIN140" s="66"/>
      <c r="RIO140" s="66"/>
      <c r="RIP140" s="67"/>
      <c r="RIR140" s="65"/>
      <c r="RIS140" s="69"/>
      <c r="RIT140" s="69"/>
      <c r="RIU140" s="66"/>
      <c r="RIV140" s="66"/>
      <c r="RIW140" s="66"/>
      <c r="RIX140" s="67"/>
      <c r="RIZ140" s="65"/>
      <c r="RJA140" s="69"/>
      <c r="RJB140" s="69"/>
      <c r="RJC140" s="66"/>
      <c r="RJD140" s="66"/>
      <c r="RJE140" s="66"/>
      <c r="RJF140" s="67"/>
      <c r="RJH140" s="65"/>
      <c r="RJI140" s="69"/>
      <c r="RJJ140" s="69"/>
      <c r="RJK140" s="66"/>
      <c r="RJL140" s="66"/>
      <c r="RJM140" s="66"/>
      <c r="RJN140" s="67"/>
      <c r="RJP140" s="65"/>
      <c r="RJQ140" s="69"/>
      <c r="RJR140" s="69"/>
      <c r="RJS140" s="66"/>
      <c r="RJT140" s="66"/>
      <c r="RJU140" s="66"/>
      <c r="RJV140" s="67"/>
      <c r="RJX140" s="65"/>
      <c r="RJY140" s="69"/>
      <c r="RJZ140" s="69"/>
      <c r="RKA140" s="66"/>
      <c r="RKB140" s="66"/>
      <c r="RKC140" s="66"/>
      <c r="RKD140" s="67"/>
      <c r="RKF140" s="65"/>
      <c r="RKG140" s="69"/>
      <c r="RKH140" s="69"/>
      <c r="RKI140" s="66"/>
      <c r="RKJ140" s="66"/>
      <c r="RKK140" s="66"/>
      <c r="RKL140" s="67"/>
      <c r="RKN140" s="65"/>
      <c r="RKO140" s="69"/>
      <c r="RKP140" s="69"/>
      <c r="RKQ140" s="66"/>
      <c r="RKR140" s="66"/>
      <c r="RKS140" s="66"/>
      <c r="RKT140" s="67"/>
      <c r="RKV140" s="65"/>
      <c r="RKW140" s="69"/>
      <c r="RKX140" s="69"/>
      <c r="RKY140" s="66"/>
      <c r="RKZ140" s="66"/>
      <c r="RLA140" s="66"/>
      <c r="RLB140" s="67"/>
      <c r="RLD140" s="65"/>
      <c r="RLE140" s="69"/>
      <c r="RLF140" s="69"/>
      <c r="RLG140" s="66"/>
      <c r="RLH140" s="66"/>
      <c r="RLI140" s="66"/>
      <c r="RLJ140" s="67"/>
      <c r="RLL140" s="65"/>
      <c r="RLM140" s="69"/>
      <c r="RLN140" s="69"/>
      <c r="RLO140" s="66"/>
      <c r="RLP140" s="66"/>
      <c r="RLQ140" s="66"/>
      <c r="RLR140" s="67"/>
      <c r="RLT140" s="65"/>
      <c r="RLU140" s="69"/>
      <c r="RLV140" s="69"/>
      <c r="RLW140" s="66"/>
      <c r="RLX140" s="66"/>
      <c r="RLY140" s="66"/>
      <c r="RLZ140" s="67"/>
      <c r="RMB140" s="65"/>
      <c r="RMC140" s="69"/>
      <c r="RMD140" s="69"/>
      <c r="RME140" s="66"/>
      <c r="RMF140" s="66"/>
      <c r="RMG140" s="66"/>
      <c r="RMH140" s="67"/>
      <c r="RMJ140" s="65"/>
      <c r="RMK140" s="69"/>
      <c r="RML140" s="69"/>
      <c r="RMM140" s="66"/>
      <c r="RMN140" s="66"/>
      <c r="RMO140" s="66"/>
      <c r="RMP140" s="67"/>
      <c r="RMR140" s="65"/>
      <c r="RMS140" s="69"/>
      <c r="RMT140" s="69"/>
      <c r="RMU140" s="66"/>
      <c r="RMV140" s="66"/>
      <c r="RMW140" s="66"/>
      <c r="RMX140" s="67"/>
      <c r="RMZ140" s="65"/>
      <c r="RNA140" s="69"/>
      <c r="RNB140" s="69"/>
      <c r="RNC140" s="66"/>
      <c r="RND140" s="66"/>
      <c r="RNE140" s="66"/>
      <c r="RNF140" s="67"/>
      <c r="RNH140" s="65"/>
      <c r="RNI140" s="69"/>
      <c r="RNJ140" s="69"/>
      <c r="RNK140" s="66"/>
      <c r="RNL140" s="66"/>
      <c r="RNM140" s="66"/>
      <c r="RNN140" s="67"/>
      <c r="RNP140" s="65"/>
      <c r="RNQ140" s="69"/>
      <c r="RNR140" s="69"/>
      <c r="RNS140" s="66"/>
      <c r="RNT140" s="66"/>
      <c r="RNU140" s="66"/>
      <c r="RNV140" s="67"/>
      <c r="RNX140" s="65"/>
      <c r="RNY140" s="69"/>
      <c r="RNZ140" s="69"/>
      <c r="ROA140" s="66"/>
      <c r="ROB140" s="66"/>
      <c r="ROC140" s="66"/>
      <c r="ROD140" s="67"/>
      <c r="ROF140" s="65"/>
      <c r="ROG140" s="69"/>
      <c r="ROH140" s="69"/>
      <c r="ROI140" s="66"/>
      <c r="ROJ140" s="66"/>
      <c r="ROK140" s="66"/>
      <c r="ROL140" s="67"/>
      <c r="RON140" s="65"/>
      <c r="ROO140" s="69"/>
      <c r="ROP140" s="69"/>
      <c r="ROQ140" s="66"/>
      <c r="ROR140" s="66"/>
      <c r="ROS140" s="66"/>
      <c r="ROT140" s="67"/>
      <c r="ROV140" s="65"/>
      <c r="ROW140" s="69"/>
      <c r="ROX140" s="69"/>
      <c r="ROY140" s="66"/>
      <c r="ROZ140" s="66"/>
      <c r="RPA140" s="66"/>
      <c r="RPB140" s="67"/>
      <c r="RPD140" s="65"/>
      <c r="RPE140" s="69"/>
      <c r="RPF140" s="69"/>
      <c r="RPG140" s="66"/>
      <c r="RPH140" s="66"/>
      <c r="RPI140" s="66"/>
      <c r="RPJ140" s="67"/>
      <c r="RPL140" s="65"/>
      <c r="RPM140" s="69"/>
      <c r="RPN140" s="69"/>
      <c r="RPO140" s="66"/>
      <c r="RPP140" s="66"/>
      <c r="RPQ140" s="66"/>
      <c r="RPR140" s="67"/>
      <c r="RPT140" s="65"/>
      <c r="RPU140" s="69"/>
      <c r="RPV140" s="69"/>
      <c r="RPW140" s="66"/>
      <c r="RPX140" s="66"/>
      <c r="RPY140" s="66"/>
      <c r="RPZ140" s="67"/>
      <c r="RQB140" s="65"/>
      <c r="RQC140" s="69"/>
      <c r="RQD140" s="69"/>
      <c r="RQE140" s="66"/>
      <c r="RQF140" s="66"/>
      <c r="RQG140" s="66"/>
      <c r="RQH140" s="67"/>
      <c r="RQJ140" s="65"/>
      <c r="RQK140" s="69"/>
      <c r="RQL140" s="69"/>
      <c r="RQM140" s="66"/>
      <c r="RQN140" s="66"/>
      <c r="RQO140" s="66"/>
      <c r="RQP140" s="67"/>
      <c r="RQR140" s="65"/>
      <c r="RQS140" s="69"/>
      <c r="RQT140" s="69"/>
      <c r="RQU140" s="66"/>
      <c r="RQV140" s="66"/>
      <c r="RQW140" s="66"/>
      <c r="RQX140" s="67"/>
      <c r="RQZ140" s="65"/>
      <c r="RRA140" s="69"/>
      <c r="RRB140" s="69"/>
      <c r="RRC140" s="66"/>
      <c r="RRD140" s="66"/>
      <c r="RRE140" s="66"/>
      <c r="RRF140" s="67"/>
      <c r="RRH140" s="65"/>
      <c r="RRI140" s="69"/>
      <c r="RRJ140" s="69"/>
      <c r="RRK140" s="66"/>
      <c r="RRL140" s="66"/>
      <c r="RRM140" s="66"/>
      <c r="RRN140" s="67"/>
      <c r="RRP140" s="65"/>
      <c r="RRQ140" s="69"/>
      <c r="RRR140" s="69"/>
      <c r="RRS140" s="66"/>
      <c r="RRT140" s="66"/>
      <c r="RRU140" s="66"/>
      <c r="RRV140" s="67"/>
      <c r="RRX140" s="65"/>
      <c r="RRY140" s="69"/>
      <c r="RRZ140" s="69"/>
      <c r="RSA140" s="66"/>
      <c r="RSB140" s="66"/>
      <c r="RSC140" s="66"/>
      <c r="RSD140" s="67"/>
      <c r="RSF140" s="65"/>
      <c r="RSG140" s="69"/>
      <c r="RSH140" s="69"/>
      <c r="RSI140" s="66"/>
      <c r="RSJ140" s="66"/>
      <c r="RSK140" s="66"/>
      <c r="RSL140" s="67"/>
      <c r="RSN140" s="65"/>
      <c r="RSO140" s="69"/>
      <c r="RSP140" s="69"/>
      <c r="RSQ140" s="66"/>
      <c r="RSR140" s="66"/>
      <c r="RSS140" s="66"/>
      <c r="RST140" s="67"/>
      <c r="RSV140" s="65"/>
      <c r="RSW140" s="69"/>
      <c r="RSX140" s="69"/>
      <c r="RSY140" s="66"/>
      <c r="RSZ140" s="66"/>
      <c r="RTA140" s="66"/>
      <c r="RTB140" s="67"/>
      <c r="RTD140" s="65"/>
      <c r="RTE140" s="69"/>
      <c r="RTF140" s="69"/>
      <c r="RTG140" s="66"/>
      <c r="RTH140" s="66"/>
      <c r="RTI140" s="66"/>
      <c r="RTJ140" s="67"/>
      <c r="RTL140" s="65"/>
      <c r="RTM140" s="69"/>
      <c r="RTN140" s="69"/>
      <c r="RTO140" s="66"/>
      <c r="RTP140" s="66"/>
      <c r="RTQ140" s="66"/>
      <c r="RTR140" s="67"/>
      <c r="RTT140" s="65"/>
      <c r="RTU140" s="69"/>
      <c r="RTV140" s="69"/>
      <c r="RTW140" s="66"/>
      <c r="RTX140" s="66"/>
      <c r="RTY140" s="66"/>
      <c r="RTZ140" s="67"/>
      <c r="RUB140" s="65"/>
      <c r="RUC140" s="69"/>
      <c r="RUD140" s="69"/>
      <c r="RUE140" s="66"/>
      <c r="RUF140" s="66"/>
      <c r="RUG140" s="66"/>
      <c r="RUH140" s="67"/>
      <c r="RUJ140" s="65"/>
      <c r="RUK140" s="69"/>
      <c r="RUL140" s="69"/>
      <c r="RUM140" s="66"/>
      <c r="RUN140" s="66"/>
      <c r="RUO140" s="66"/>
      <c r="RUP140" s="67"/>
      <c r="RUR140" s="65"/>
      <c r="RUS140" s="69"/>
      <c r="RUT140" s="69"/>
      <c r="RUU140" s="66"/>
      <c r="RUV140" s="66"/>
      <c r="RUW140" s="66"/>
      <c r="RUX140" s="67"/>
      <c r="RUZ140" s="65"/>
      <c r="RVA140" s="69"/>
      <c r="RVB140" s="69"/>
      <c r="RVC140" s="66"/>
      <c r="RVD140" s="66"/>
      <c r="RVE140" s="66"/>
      <c r="RVF140" s="67"/>
      <c r="RVH140" s="65"/>
      <c r="RVI140" s="69"/>
      <c r="RVJ140" s="69"/>
      <c r="RVK140" s="66"/>
      <c r="RVL140" s="66"/>
      <c r="RVM140" s="66"/>
      <c r="RVN140" s="67"/>
      <c r="RVP140" s="65"/>
      <c r="RVQ140" s="69"/>
      <c r="RVR140" s="69"/>
      <c r="RVS140" s="66"/>
      <c r="RVT140" s="66"/>
      <c r="RVU140" s="66"/>
      <c r="RVV140" s="67"/>
      <c r="RVX140" s="65"/>
      <c r="RVY140" s="69"/>
      <c r="RVZ140" s="69"/>
      <c r="RWA140" s="66"/>
      <c r="RWB140" s="66"/>
      <c r="RWC140" s="66"/>
      <c r="RWD140" s="67"/>
      <c r="RWF140" s="65"/>
      <c r="RWG140" s="69"/>
      <c r="RWH140" s="69"/>
      <c r="RWI140" s="66"/>
      <c r="RWJ140" s="66"/>
      <c r="RWK140" s="66"/>
      <c r="RWL140" s="67"/>
      <c r="RWN140" s="65"/>
      <c r="RWO140" s="69"/>
      <c r="RWP140" s="69"/>
      <c r="RWQ140" s="66"/>
      <c r="RWR140" s="66"/>
      <c r="RWS140" s="66"/>
      <c r="RWT140" s="67"/>
      <c r="RWV140" s="65"/>
      <c r="RWW140" s="69"/>
      <c r="RWX140" s="69"/>
      <c r="RWY140" s="66"/>
      <c r="RWZ140" s="66"/>
      <c r="RXA140" s="66"/>
      <c r="RXB140" s="67"/>
      <c r="RXD140" s="65"/>
      <c r="RXE140" s="69"/>
      <c r="RXF140" s="69"/>
      <c r="RXG140" s="66"/>
      <c r="RXH140" s="66"/>
      <c r="RXI140" s="66"/>
      <c r="RXJ140" s="67"/>
      <c r="RXL140" s="65"/>
      <c r="RXM140" s="69"/>
      <c r="RXN140" s="69"/>
      <c r="RXO140" s="66"/>
      <c r="RXP140" s="66"/>
      <c r="RXQ140" s="66"/>
      <c r="RXR140" s="67"/>
      <c r="RXT140" s="65"/>
      <c r="RXU140" s="69"/>
      <c r="RXV140" s="69"/>
      <c r="RXW140" s="66"/>
      <c r="RXX140" s="66"/>
      <c r="RXY140" s="66"/>
      <c r="RXZ140" s="67"/>
      <c r="RYB140" s="65"/>
      <c r="RYC140" s="69"/>
      <c r="RYD140" s="69"/>
      <c r="RYE140" s="66"/>
      <c r="RYF140" s="66"/>
      <c r="RYG140" s="66"/>
      <c r="RYH140" s="67"/>
      <c r="RYJ140" s="65"/>
      <c r="RYK140" s="69"/>
      <c r="RYL140" s="69"/>
      <c r="RYM140" s="66"/>
      <c r="RYN140" s="66"/>
      <c r="RYO140" s="66"/>
      <c r="RYP140" s="67"/>
      <c r="RYR140" s="65"/>
      <c r="RYS140" s="69"/>
      <c r="RYT140" s="69"/>
      <c r="RYU140" s="66"/>
      <c r="RYV140" s="66"/>
      <c r="RYW140" s="66"/>
      <c r="RYX140" s="67"/>
      <c r="RYZ140" s="65"/>
      <c r="RZA140" s="69"/>
      <c r="RZB140" s="69"/>
      <c r="RZC140" s="66"/>
      <c r="RZD140" s="66"/>
      <c r="RZE140" s="66"/>
      <c r="RZF140" s="67"/>
      <c r="RZH140" s="65"/>
      <c r="RZI140" s="69"/>
      <c r="RZJ140" s="69"/>
      <c r="RZK140" s="66"/>
      <c r="RZL140" s="66"/>
      <c r="RZM140" s="66"/>
      <c r="RZN140" s="67"/>
      <c r="RZP140" s="65"/>
      <c r="RZQ140" s="69"/>
      <c r="RZR140" s="69"/>
      <c r="RZS140" s="66"/>
      <c r="RZT140" s="66"/>
      <c r="RZU140" s="66"/>
      <c r="RZV140" s="67"/>
      <c r="RZX140" s="65"/>
      <c r="RZY140" s="69"/>
      <c r="RZZ140" s="69"/>
      <c r="SAA140" s="66"/>
      <c r="SAB140" s="66"/>
      <c r="SAC140" s="66"/>
      <c r="SAD140" s="67"/>
      <c r="SAF140" s="65"/>
      <c r="SAG140" s="69"/>
      <c r="SAH140" s="69"/>
      <c r="SAI140" s="66"/>
      <c r="SAJ140" s="66"/>
      <c r="SAK140" s="66"/>
      <c r="SAL140" s="67"/>
      <c r="SAN140" s="65"/>
      <c r="SAO140" s="69"/>
      <c r="SAP140" s="69"/>
      <c r="SAQ140" s="66"/>
      <c r="SAR140" s="66"/>
      <c r="SAS140" s="66"/>
      <c r="SAT140" s="67"/>
      <c r="SAV140" s="65"/>
      <c r="SAW140" s="69"/>
      <c r="SAX140" s="69"/>
      <c r="SAY140" s="66"/>
      <c r="SAZ140" s="66"/>
      <c r="SBA140" s="66"/>
      <c r="SBB140" s="67"/>
      <c r="SBD140" s="65"/>
      <c r="SBE140" s="69"/>
      <c r="SBF140" s="69"/>
      <c r="SBG140" s="66"/>
      <c r="SBH140" s="66"/>
      <c r="SBI140" s="66"/>
      <c r="SBJ140" s="67"/>
      <c r="SBL140" s="65"/>
      <c r="SBM140" s="69"/>
      <c r="SBN140" s="69"/>
      <c r="SBO140" s="66"/>
      <c r="SBP140" s="66"/>
      <c r="SBQ140" s="66"/>
      <c r="SBR140" s="67"/>
      <c r="SBT140" s="65"/>
      <c r="SBU140" s="69"/>
      <c r="SBV140" s="69"/>
      <c r="SBW140" s="66"/>
      <c r="SBX140" s="66"/>
      <c r="SBY140" s="66"/>
      <c r="SBZ140" s="67"/>
      <c r="SCB140" s="65"/>
      <c r="SCC140" s="69"/>
      <c r="SCD140" s="69"/>
      <c r="SCE140" s="66"/>
      <c r="SCF140" s="66"/>
      <c r="SCG140" s="66"/>
      <c r="SCH140" s="67"/>
      <c r="SCJ140" s="65"/>
      <c r="SCK140" s="69"/>
      <c r="SCL140" s="69"/>
      <c r="SCM140" s="66"/>
      <c r="SCN140" s="66"/>
      <c r="SCO140" s="66"/>
      <c r="SCP140" s="67"/>
      <c r="SCR140" s="65"/>
      <c r="SCS140" s="69"/>
      <c r="SCT140" s="69"/>
      <c r="SCU140" s="66"/>
      <c r="SCV140" s="66"/>
      <c r="SCW140" s="66"/>
      <c r="SCX140" s="67"/>
      <c r="SCZ140" s="65"/>
      <c r="SDA140" s="69"/>
      <c r="SDB140" s="69"/>
      <c r="SDC140" s="66"/>
      <c r="SDD140" s="66"/>
      <c r="SDE140" s="66"/>
      <c r="SDF140" s="67"/>
      <c r="SDH140" s="65"/>
      <c r="SDI140" s="69"/>
      <c r="SDJ140" s="69"/>
      <c r="SDK140" s="66"/>
      <c r="SDL140" s="66"/>
      <c r="SDM140" s="66"/>
      <c r="SDN140" s="67"/>
      <c r="SDP140" s="65"/>
      <c r="SDQ140" s="69"/>
      <c r="SDR140" s="69"/>
      <c r="SDS140" s="66"/>
      <c r="SDT140" s="66"/>
      <c r="SDU140" s="66"/>
      <c r="SDV140" s="67"/>
      <c r="SDX140" s="65"/>
      <c r="SDY140" s="69"/>
      <c r="SDZ140" s="69"/>
      <c r="SEA140" s="66"/>
      <c r="SEB140" s="66"/>
      <c r="SEC140" s="66"/>
      <c r="SED140" s="67"/>
      <c r="SEF140" s="65"/>
      <c r="SEG140" s="69"/>
      <c r="SEH140" s="69"/>
      <c r="SEI140" s="66"/>
      <c r="SEJ140" s="66"/>
      <c r="SEK140" s="66"/>
      <c r="SEL140" s="67"/>
      <c r="SEN140" s="65"/>
      <c r="SEO140" s="69"/>
      <c r="SEP140" s="69"/>
      <c r="SEQ140" s="66"/>
      <c r="SER140" s="66"/>
      <c r="SES140" s="66"/>
      <c r="SET140" s="67"/>
      <c r="SEV140" s="65"/>
      <c r="SEW140" s="69"/>
      <c r="SEX140" s="69"/>
      <c r="SEY140" s="66"/>
      <c r="SEZ140" s="66"/>
      <c r="SFA140" s="66"/>
      <c r="SFB140" s="67"/>
      <c r="SFD140" s="65"/>
      <c r="SFE140" s="69"/>
      <c r="SFF140" s="69"/>
      <c r="SFG140" s="66"/>
      <c r="SFH140" s="66"/>
      <c r="SFI140" s="66"/>
      <c r="SFJ140" s="67"/>
      <c r="SFL140" s="65"/>
      <c r="SFM140" s="69"/>
      <c r="SFN140" s="69"/>
      <c r="SFO140" s="66"/>
      <c r="SFP140" s="66"/>
      <c r="SFQ140" s="66"/>
      <c r="SFR140" s="67"/>
      <c r="SFT140" s="65"/>
      <c r="SFU140" s="69"/>
      <c r="SFV140" s="69"/>
      <c r="SFW140" s="66"/>
      <c r="SFX140" s="66"/>
      <c r="SFY140" s="66"/>
      <c r="SFZ140" s="67"/>
      <c r="SGB140" s="65"/>
      <c r="SGC140" s="69"/>
      <c r="SGD140" s="69"/>
      <c r="SGE140" s="66"/>
      <c r="SGF140" s="66"/>
      <c r="SGG140" s="66"/>
      <c r="SGH140" s="67"/>
      <c r="SGJ140" s="65"/>
      <c r="SGK140" s="69"/>
      <c r="SGL140" s="69"/>
      <c r="SGM140" s="66"/>
      <c r="SGN140" s="66"/>
      <c r="SGO140" s="66"/>
      <c r="SGP140" s="67"/>
      <c r="SGR140" s="65"/>
      <c r="SGS140" s="69"/>
      <c r="SGT140" s="69"/>
      <c r="SGU140" s="66"/>
      <c r="SGV140" s="66"/>
      <c r="SGW140" s="66"/>
      <c r="SGX140" s="67"/>
      <c r="SGZ140" s="65"/>
      <c r="SHA140" s="69"/>
      <c r="SHB140" s="69"/>
      <c r="SHC140" s="66"/>
      <c r="SHD140" s="66"/>
      <c r="SHE140" s="66"/>
      <c r="SHF140" s="67"/>
      <c r="SHH140" s="65"/>
      <c r="SHI140" s="69"/>
      <c r="SHJ140" s="69"/>
      <c r="SHK140" s="66"/>
      <c r="SHL140" s="66"/>
      <c r="SHM140" s="66"/>
      <c r="SHN140" s="67"/>
      <c r="SHP140" s="65"/>
      <c r="SHQ140" s="69"/>
      <c r="SHR140" s="69"/>
      <c r="SHS140" s="66"/>
      <c r="SHT140" s="66"/>
      <c r="SHU140" s="66"/>
      <c r="SHV140" s="67"/>
      <c r="SHX140" s="65"/>
      <c r="SHY140" s="69"/>
      <c r="SHZ140" s="69"/>
      <c r="SIA140" s="66"/>
      <c r="SIB140" s="66"/>
      <c r="SIC140" s="66"/>
      <c r="SID140" s="67"/>
      <c r="SIF140" s="65"/>
      <c r="SIG140" s="69"/>
      <c r="SIH140" s="69"/>
      <c r="SII140" s="66"/>
      <c r="SIJ140" s="66"/>
      <c r="SIK140" s="66"/>
      <c r="SIL140" s="67"/>
      <c r="SIN140" s="65"/>
      <c r="SIO140" s="69"/>
      <c r="SIP140" s="69"/>
      <c r="SIQ140" s="66"/>
      <c r="SIR140" s="66"/>
      <c r="SIS140" s="66"/>
      <c r="SIT140" s="67"/>
      <c r="SIV140" s="65"/>
      <c r="SIW140" s="69"/>
      <c r="SIX140" s="69"/>
      <c r="SIY140" s="66"/>
      <c r="SIZ140" s="66"/>
      <c r="SJA140" s="66"/>
      <c r="SJB140" s="67"/>
      <c r="SJD140" s="65"/>
      <c r="SJE140" s="69"/>
      <c r="SJF140" s="69"/>
      <c r="SJG140" s="66"/>
      <c r="SJH140" s="66"/>
      <c r="SJI140" s="66"/>
      <c r="SJJ140" s="67"/>
      <c r="SJL140" s="65"/>
      <c r="SJM140" s="69"/>
      <c r="SJN140" s="69"/>
      <c r="SJO140" s="66"/>
      <c r="SJP140" s="66"/>
      <c r="SJQ140" s="66"/>
      <c r="SJR140" s="67"/>
      <c r="SJT140" s="65"/>
      <c r="SJU140" s="69"/>
      <c r="SJV140" s="69"/>
      <c r="SJW140" s="66"/>
      <c r="SJX140" s="66"/>
      <c r="SJY140" s="66"/>
      <c r="SJZ140" s="67"/>
      <c r="SKB140" s="65"/>
      <c r="SKC140" s="69"/>
      <c r="SKD140" s="69"/>
      <c r="SKE140" s="66"/>
      <c r="SKF140" s="66"/>
      <c r="SKG140" s="66"/>
      <c r="SKH140" s="67"/>
      <c r="SKJ140" s="65"/>
      <c r="SKK140" s="69"/>
      <c r="SKL140" s="69"/>
      <c r="SKM140" s="66"/>
      <c r="SKN140" s="66"/>
      <c r="SKO140" s="66"/>
      <c r="SKP140" s="67"/>
      <c r="SKR140" s="65"/>
      <c r="SKS140" s="69"/>
      <c r="SKT140" s="69"/>
      <c r="SKU140" s="66"/>
      <c r="SKV140" s="66"/>
      <c r="SKW140" s="66"/>
      <c r="SKX140" s="67"/>
      <c r="SKZ140" s="65"/>
      <c r="SLA140" s="69"/>
      <c r="SLB140" s="69"/>
      <c r="SLC140" s="66"/>
      <c r="SLD140" s="66"/>
      <c r="SLE140" s="66"/>
      <c r="SLF140" s="67"/>
      <c r="SLH140" s="65"/>
      <c r="SLI140" s="69"/>
      <c r="SLJ140" s="69"/>
      <c r="SLK140" s="66"/>
      <c r="SLL140" s="66"/>
      <c r="SLM140" s="66"/>
      <c r="SLN140" s="67"/>
      <c r="SLP140" s="65"/>
      <c r="SLQ140" s="69"/>
      <c r="SLR140" s="69"/>
      <c r="SLS140" s="66"/>
      <c r="SLT140" s="66"/>
      <c r="SLU140" s="66"/>
      <c r="SLV140" s="67"/>
      <c r="SLX140" s="65"/>
      <c r="SLY140" s="69"/>
      <c r="SLZ140" s="69"/>
      <c r="SMA140" s="66"/>
      <c r="SMB140" s="66"/>
      <c r="SMC140" s="66"/>
      <c r="SMD140" s="67"/>
      <c r="SMF140" s="65"/>
      <c r="SMG140" s="69"/>
      <c r="SMH140" s="69"/>
      <c r="SMI140" s="66"/>
      <c r="SMJ140" s="66"/>
      <c r="SMK140" s="66"/>
      <c r="SML140" s="67"/>
      <c r="SMN140" s="65"/>
      <c r="SMO140" s="69"/>
      <c r="SMP140" s="69"/>
      <c r="SMQ140" s="66"/>
      <c r="SMR140" s="66"/>
      <c r="SMS140" s="66"/>
      <c r="SMT140" s="67"/>
      <c r="SMV140" s="65"/>
      <c r="SMW140" s="69"/>
      <c r="SMX140" s="69"/>
      <c r="SMY140" s="66"/>
      <c r="SMZ140" s="66"/>
      <c r="SNA140" s="66"/>
      <c r="SNB140" s="67"/>
      <c r="SND140" s="65"/>
      <c r="SNE140" s="69"/>
      <c r="SNF140" s="69"/>
      <c r="SNG140" s="66"/>
      <c r="SNH140" s="66"/>
      <c r="SNI140" s="66"/>
      <c r="SNJ140" s="67"/>
      <c r="SNL140" s="65"/>
      <c r="SNM140" s="69"/>
      <c r="SNN140" s="69"/>
      <c r="SNO140" s="66"/>
      <c r="SNP140" s="66"/>
      <c r="SNQ140" s="66"/>
      <c r="SNR140" s="67"/>
      <c r="SNT140" s="65"/>
      <c r="SNU140" s="69"/>
      <c r="SNV140" s="69"/>
      <c r="SNW140" s="66"/>
      <c r="SNX140" s="66"/>
      <c r="SNY140" s="66"/>
      <c r="SNZ140" s="67"/>
      <c r="SOB140" s="65"/>
      <c r="SOC140" s="69"/>
      <c r="SOD140" s="69"/>
      <c r="SOE140" s="66"/>
      <c r="SOF140" s="66"/>
      <c r="SOG140" s="66"/>
      <c r="SOH140" s="67"/>
      <c r="SOJ140" s="65"/>
      <c r="SOK140" s="69"/>
      <c r="SOL140" s="69"/>
      <c r="SOM140" s="66"/>
      <c r="SON140" s="66"/>
      <c r="SOO140" s="66"/>
      <c r="SOP140" s="67"/>
      <c r="SOR140" s="65"/>
      <c r="SOS140" s="69"/>
      <c r="SOT140" s="69"/>
      <c r="SOU140" s="66"/>
      <c r="SOV140" s="66"/>
      <c r="SOW140" s="66"/>
      <c r="SOX140" s="67"/>
      <c r="SOZ140" s="65"/>
      <c r="SPA140" s="69"/>
      <c r="SPB140" s="69"/>
      <c r="SPC140" s="66"/>
      <c r="SPD140" s="66"/>
      <c r="SPE140" s="66"/>
      <c r="SPF140" s="67"/>
      <c r="SPH140" s="65"/>
      <c r="SPI140" s="69"/>
      <c r="SPJ140" s="69"/>
      <c r="SPK140" s="66"/>
      <c r="SPL140" s="66"/>
      <c r="SPM140" s="66"/>
      <c r="SPN140" s="67"/>
      <c r="SPP140" s="65"/>
      <c r="SPQ140" s="69"/>
      <c r="SPR140" s="69"/>
      <c r="SPS140" s="66"/>
      <c r="SPT140" s="66"/>
      <c r="SPU140" s="66"/>
      <c r="SPV140" s="67"/>
      <c r="SPX140" s="65"/>
      <c r="SPY140" s="69"/>
      <c r="SPZ140" s="69"/>
      <c r="SQA140" s="66"/>
      <c r="SQB140" s="66"/>
      <c r="SQC140" s="66"/>
      <c r="SQD140" s="67"/>
      <c r="SQF140" s="65"/>
      <c r="SQG140" s="69"/>
      <c r="SQH140" s="69"/>
      <c r="SQI140" s="66"/>
      <c r="SQJ140" s="66"/>
      <c r="SQK140" s="66"/>
      <c r="SQL140" s="67"/>
      <c r="SQN140" s="65"/>
      <c r="SQO140" s="69"/>
      <c r="SQP140" s="69"/>
      <c r="SQQ140" s="66"/>
      <c r="SQR140" s="66"/>
      <c r="SQS140" s="66"/>
      <c r="SQT140" s="67"/>
      <c r="SQV140" s="65"/>
      <c r="SQW140" s="69"/>
      <c r="SQX140" s="69"/>
      <c r="SQY140" s="66"/>
      <c r="SQZ140" s="66"/>
      <c r="SRA140" s="66"/>
      <c r="SRB140" s="67"/>
      <c r="SRD140" s="65"/>
      <c r="SRE140" s="69"/>
      <c r="SRF140" s="69"/>
      <c r="SRG140" s="66"/>
      <c r="SRH140" s="66"/>
      <c r="SRI140" s="66"/>
      <c r="SRJ140" s="67"/>
      <c r="SRL140" s="65"/>
      <c r="SRM140" s="69"/>
      <c r="SRN140" s="69"/>
      <c r="SRO140" s="66"/>
      <c r="SRP140" s="66"/>
      <c r="SRQ140" s="66"/>
      <c r="SRR140" s="67"/>
      <c r="SRT140" s="65"/>
      <c r="SRU140" s="69"/>
      <c r="SRV140" s="69"/>
      <c r="SRW140" s="66"/>
      <c r="SRX140" s="66"/>
      <c r="SRY140" s="66"/>
      <c r="SRZ140" s="67"/>
      <c r="SSB140" s="65"/>
      <c r="SSC140" s="69"/>
      <c r="SSD140" s="69"/>
      <c r="SSE140" s="66"/>
      <c r="SSF140" s="66"/>
      <c r="SSG140" s="66"/>
      <c r="SSH140" s="67"/>
      <c r="SSJ140" s="65"/>
      <c r="SSK140" s="69"/>
      <c r="SSL140" s="69"/>
      <c r="SSM140" s="66"/>
      <c r="SSN140" s="66"/>
      <c r="SSO140" s="66"/>
      <c r="SSP140" s="67"/>
      <c r="SSR140" s="65"/>
      <c r="SSS140" s="69"/>
      <c r="SST140" s="69"/>
      <c r="SSU140" s="66"/>
      <c r="SSV140" s="66"/>
      <c r="SSW140" s="66"/>
      <c r="SSX140" s="67"/>
      <c r="SSZ140" s="65"/>
      <c r="STA140" s="69"/>
      <c r="STB140" s="69"/>
      <c r="STC140" s="66"/>
      <c r="STD140" s="66"/>
      <c r="STE140" s="66"/>
      <c r="STF140" s="67"/>
      <c r="STH140" s="65"/>
      <c r="STI140" s="69"/>
      <c r="STJ140" s="69"/>
      <c r="STK140" s="66"/>
      <c r="STL140" s="66"/>
      <c r="STM140" s="66"/>
      <c r="STN140" s="67"/>
      <c r="STP140" s="65"/>
      <c r="STQ140" s="69"/>
      <c r="STR140" s="69"/>
      <c r="STS140" s="66"/>
      <c r="STT140" s="66"/>
      <c r="STU140" s="66"/>
      <c r="STV140" s="67"/>
      <c r="STX140" s="65"/>
      <c r="STY140" s="69"/>
      <c r="STZ140" s="69"/>
      <c r="SUA140" s="66"/>
      <c r="SUB140" s="66"/>
      <c r="SUC140" s="66"/>
      <c r="SUD140" s="67"/>
      <c r="SUF140" s="65"/>
      <c r="SUG140" s="69"/>
      <c r="SUH140" s="69"/>
      <c r="SUI140" s="66"/>
      <c r="SUJ140" s="66"/>
      <c r="SUK140" s="66"/>
      <c r="SUL140" s="67"/>
      <c r="SUN140" s="65"/>
      <c r="SUO140" s="69"/>
      <c r="SUP140" s="69"/>
      <c r="SUQ140" s="66"/>
      <c r="SUR140" s="66"/>
      <c r="SUS140" s="66"/>
      <c r="SUT140" s="67"/>
      <c r="SUV140" s="65"/>
      <c r="SUW140" s="69"/>
      <c r="SUX140" s="69"/>
      <c r="SUY140" s="66"/>
      <c r="SUZ140" s="66"/>
      <c r="SVA140" s="66"/>
      <c r="SVB140" s="67"/>
      <c r="SVD140" s="65"/>
      <c r="SVE140" s="69"/>
      <c r="SVF140" s="69"/>
      <c r="SVG140" s="66"/>
      <c r="SVH140" s="66"/>
      <c r="SVI140" s="66"/>
      <c r="SVJ140" s="67"/>
      <c r="SVL140" s="65"/>
      <c r="SVM140" s="69"/>
      <c r="SVN140" s="69"/>
      <c r="SVO140" s="66"/>
      <c r="SVP140" s="66"/>
      <c r="SVQ140" s="66"/>
      <c r="SVR140" s="67"/>
      <c r="SVT140" s="65"/>
      <c r="SVU140" s="69"/>
      <c r="SVV140" s="69"/>
      <c r="SVW140" s="66"/>
      <c r="SVX140" s="66"/>
      <c r="SVY140" s="66"/>
      <c r="SVZ140" s="67"/>
      <c r="SWB140" s="65"/>
      <c r="SWC140" s="69"/>
      <c r="SWD140" s="69"/>
      <c r="SWE140" s="66"/>
      <c r="SWF140" s="66"/>
      <c r="SWG140" s="66"/>
      <c r="SWH140" s="67"/>
      <c r="SWJ140" s="65"/>
      <c r="SWK140" s="69"/>
      <c r="SWL140" s="69"/>
      <c r="SWM140" s="66"/>
      <c r="SWN140" s="66"/>
      <c r="SWO140" s="66"/>
      <c r="SWP140" s="67"/>
      <c r="SWR140" s="65"/>
      <c r="SWS140" s="69"/>
      <c r="SWT140" s="69"/>
      <c r="SWU140" s="66"/>
      <c r="SWV140" s="66"/>
      <c r="SWW140" s="66"/>
      <c r="SWX140" s="67"/>
      <c r="SWZ140" s="65"/>
      <c r="SXA140" s="69"/>
      <c r="SXB140" s="69"/>
      <c r="SXC140" s="66"/>
      <c r="SXD140" s="66"/>
      <c r="SXE140" s="66"/>
      <c r="SXF140" s="67"/>
      <c r="SXH140" s="65"/>
      <c r="SXI140" s="69"/>
      <c r="SXJ140" s="69"/>
      <c r="SXK140" s="66"/>
      <c r="SXL140" s="66"/>
      <c r="SXM140" s="66"/>
      <c r="SXN140" s="67"/>
      <c r="SXP140" s="65"/>
      <c r="SXQ140" s="69"/>
      <c r="SXR140" s="69"/>
      <c r="SXS140" s="66"/>
      <c r="SXT140" s="66"/>
      <c r="SXU140" s="66"/>
      <c r="SXV140" s="67"/>
      <c r="SXX140" s="65"/>
      <c r="SXY140" s="69"/>
      <c r="SXZ140" s="69"/>
      <c r="SYA140" s="66"/>
      <c r="SYB140" s="66"/>
      <c r="SYC140" s="66"/>
      <c r="SYD140" s="67"/>
      <c r="SYF140" s="65"/>
      <c r="SYG140" s="69"/>
      <c r="SYH140" s="69"/>
      <c r="SYI140" s="66"/>
      <c r="SYJ140" s="66"/>
      <c r="SYK140" s="66"/>
      <c r="SYL140" s="67"/>
      <c r="SYN140" s="65"/>
      <c r="SYO140" s="69"/>
      <c r="SYP140" s="69"/>
      <c r="SYQ140" s="66"/>
      <c r="SYR140" s="66"/>
      <c r="SYS140" s="66"/>
      <c r="SYT140" s="67"/>
      <c r="SYV140" s="65"/>
      <c r="SYW140" s="69"/>
      <c r="SYX140" s="69"/>
      <c r="SYY140" s="66"/>
      <c r="SYZ140" s="66"/>
      <c r="SZA140" s="66"/>
      <c r="SZB140" s="67"/>
      <c r="SZD140" s="65"/>
      <c r="SZE140" s="69"/>
      <c r="SZF140" s="69"/>
      <c r="SZG140" s="66"/>
      <c r="SZH140" s="66"/>
      <c r="SZI140" s="66"/>
      <c r="SZJ140" s="67"/>
      <c r="SZL140" s="65"/>
      <c r="SZM140" s="69"/>
      <c r="SZN140" s="69"/>
      <c r="SZO140" s="66"/>
      <c r="SZP140" s="66"/>
      <c r="SZQ140" s="66"/>
      <c r="SZR140" s="67"/>
      <c r="SZT140" s="65"/>
      <c r="SZU140" s="69"/>
      <c r="SZV140" s="69"/>
      <c r="SZW140" s="66"/>
      <c r="SZX140" s="66"/>
      <c r="SZY140" s="66"/>
      <c r="SZZ140" s="67"/>
      <c r="TAB140" s="65"/>
      <c r="TAC140" s="69"/>
      <c r="TAD140" s="69"/>
      <c r="TAE140" s="66"/>
      <c r="TAF140" s="66"/>
      <c r="TAG140" s="66"/>
      <c r="TAH140" s="67"/>
      <c r="TAJ140" s="65"/>
      <c r="TAK140" s="69"/>
      <c r="TAL140" s="69"/>
      <c r="TAM140" s="66"/>
      <c r="TAN140" s="66"/>
      <c r="TAO140" s="66"/>
      <c r="TAP140" s="67"/>
      <c r="TAR140" s="65"/>
      <c r="TAS140" s="69"/>
      <c r="TAT140" s="69"/>
      <c r="TAU140" s="66"/>
      <c r="TAV140" s="66"/>
      <c r="TAW140" s="66"/>
      <c r="TAX140" s="67"/>
      <c r="TAZ140" s="65"/>
      <c r="TBA140" s="69"/>
      <c r="TBB140" s="69"/>
      <c r="TBC140" s="66"/>
      <c r="TBD140" s="66"/>
      <c r="TBE140" s="66"/>
      <c r="TBF140" s="67"/>
      <c r="TBH140" s="65"/>
      <c r="TBI140" s="69"/>
      <c r="TBJ140" s="69"/>
      <c r="TBK140" s="66"/>
      <c r="TBL140" s="66"/>
      <c r="TBM140" s="66"/>
      <c r="TBN140" s="67"/>
      <c r="TBP140" s="65"/>
      <c r="TBQ140" s="69"/>
      <c r="TBR140" s="69"/>
      <c r="TBS140" s="66"/>
      <c r="TBT140" s="66"/>
      <c r="TBU140" s="66"/>
      <c r="TBV140" s="67"/>
      <c r="TBX140" s="65"/>
      <c r="TBY140" s="69"/>
      <c r="TBZ140" s="69"/>
      <c r="TCA140" s="66"/>
      <c r="TCB140" s="66"/>
      <c r="TCC140" s="66"/>
      <c r="TCD140" s="67"/>
      <c r="TCF140" s="65"/>
      <c r="TCG140" s="69"/>
      <c r="TCH140" s="69"/>
      <c r="TCI140" s="66"/>
      <c r="TCJ140" s="66"/>
      <c r="TCK140" s="66"/>
      <c r="TCL140" s="67"/>
      <c r="TCN140" s="65"/>
      <c r="TCO140" s="69"/>
      <c r="TCP140" s="69"/>
      <c r="TCQ140" s="66"/>
      <c r="TCR140" s="66"/>
      <c r="TCS140" s="66"/>
      <c r="TCT140" s="67"/>
      <c r="TCV140" s="65"/>
      <c r="TCW140" s="69"/>
      <c r="TCX140" s="69"/>
      <c r="TCY140" s="66"/>
      <c r="TCZ140" s="66"/>
      <c r="TDA140" s="66"/>
      <c r="TDB140" s="67"/>
      <c r="TDD140" s="65"/>
      <c r="TDE140" s="69"/>
      <c r="TDF140" s="69"/>
      <c r="TDG140" s="66"/>
      <c r="TDH140" s="66"/>
      <c r="TDI140" s="66"/>
      <c r="TDJ140" s="67"/>
      <c r="TDL140" s="65"/>
      <c r="TDM140" s="69"/>
      <c r="TDN140" s="69"/>
      <c r="TDO140" s="66"/>
      <c r="TDP140" s="66"/>
      <c r="TDQ140" s="66"/>
      <c r="TDR140" s="67"/>
      <c r="TDT140" s="65"/>
      <c r="TDU140" s="69"/>
      <c r="TDV140" s="69"/>
      <c r="TDW140" s="66"/>
      <c r="TDX140" s="66"/>
      <c r="TDY140" s="66"/>
      <c r="TDZ140" s="67"/>
      <c r="TEB140" s="65"/>
      <c r="TEC140" s="69"/>
      <c r="TED140" s="69"/>
      <c r="TEE140" s="66"/>
      <c r="TEF140" s="66"/>
      <c r="TEG140" s="66"/>
      <c r="TEH140" s="67"/>
      <c r="TEJ140" s="65"/>
      <c r="TEK140" s="69"/>
      <c r="TEL140" s="69"/>
      <c r="TEM140" s="66"/>
      <c r="TEN140" s="66"/>
      <c r="TEO140" s="66"/>
      <c r="TEP140" s="67"/>
      <c r="TER140" s="65"/>
      <c r="TES140" s="69"/>
      <c r="TET140" s="69"/>
      <c r="TEU140" s="66"/>
      <c r="TEV140" s="66"/>
      <c r="TEW140" s="66"/>
      <c r="TEX140" s="67"/>
      <c r="TEZ140" s="65"/>
      <c r="TFA140" s="69"/>
      <c r="TFB140" s="69"/>
      <c r="TFC140" s="66"/>
      <c r="TFD140" s="66"/>
      <c r="TFE140" s="66"/>
      <c r="TFF140" s="67"/>
      <c r="TFH140" s="65"/>
      <c r="TFI140" s="69"/>
      <c r="TFJ140" s="69"/>
      <c r="TFK140" s="66"/>
      <c r="TFL140" s="66"/>
      <c r="TFM140" s="66"/>
      <c r="TFN140" s="67"/>
      <c r="TFP140" s="65"/>
      <c r="TFQ140" s="69"/>
      <c r="TFR140" s="69"/>
      <c r="TFS140" s="66"/>
      <c r="TFT140" s="66"/>
      <c r="TFU140" s="66"/>
      <c r="TFV140" s="67"/>
      <c r="TFX140" s="65"/>
      <c r="TFY140" s="69"/>
      <c r="TFZ140" s="69"/>
      <c r="TGA140" s="66"/>
      <c r="TGB140" s="66"/>
      <c r="TGC140" s="66"/>
      <c r="TGD140" s="67"/>
      <c r="TGF140" s="65"/>
      <c r="TGG140" s="69"/>
      <c r="TGH140" s="69"/>
      <c r="TGI140" s="66"/>
      <c r="TGJ140" s="66"/>
      <c r="TGK140" s="66"/>
      <c r="TGL140" s="67"/>
      <c r="TGN140" s="65"/>
      <c r="TGO140" s="69"/>
      <c r="TGP140" s="69"/>
      <c r="TGQ140" s="66"/>
      <c r="TGR140" s="66"/>
      <c r="TGS140" s="66"/>
      <c r="TGT140" s="67"/>
      <c r="TGV140" s="65"/>
      <c r="TGW140" s="69"/>
      <c r="TGX140" s="69"/>
      <c r="TGY140" s="66"/>
      <c r="TGZ140" s="66"/>
      <c r="THA140" s="66"/>
      <c r="THB140" s="67"/>
      <c r="THD140" s="65"/>
      <c r="THE140" s="69"/>
      <c r="THF140" s="69"/>
      <c r="THG140" s="66"/>
      <c r="THH140" s="66"/>
      <c r="THI140" s="66"/>
      <c r="THJ140" s="67"/>
      <c r="THL140" s="65"/>
      <c r="THM140" s="69"/>
      <c r="THN140" s="69"/>
      <c r="THO140" s="66"/>
      <c r="THP140" s="66"/>
      <c r="THQ140" s="66"/>
      <c r="THR140" s="67"/>
      <c r="THT140" s="65"/>
      <c r="THU140" s="69"/>
      <c r="THV140" s="69"/>
      <c r="THW140" s="66"/>
      <c r="THX140" s="66"/>
      <c r="THY140" s="66"/>
      <c r="THZ140" s="67"/>
      <c r="TIB140" s="65"/>
      <c r="TIC140" s="69"/>
      <c r="TID140" s="69"/>
      <c r="TIE140" s="66"/>
      <c r="TIF140" s="66"/>
      <c r="TIG140" s="66"/>
      <c r="TIH140" s="67"/>
      <c r="TIJ140" s="65"/>
      <c r="TIK140" s="69"/>
      <c r="TIL140" s="69"/>
      <c r="TIM140" s="66"/>
      <c r="TIN140" s="66"/>
      <c r="TIO140" s="66"/>
      <c r="TIP140" s="67"/>
      <c r="TIR140" s="65"/>
      <c r="TIS140" s="69"/>
      <c r="TIT140" s="69"/>
      <c r="TIU140" s="66"/>
      <c r="TIV140" s="66"/>
      <c r="TIW140" s="66"/>
      <c r="TIX140" s="67"/>
      <c r="TIZ140" s="65"/>
      <c r="TJA140" s="69"/>
      <c r="TJB140" s="69"/>
      <c r="TJC140" s="66"/>
      <c r="TJD140" s="66"/>
      <c r="TJE140" s="66"/>
      <c r="TJF140" s="67"/>
      <c r="TJH140" s="65"/>
      <c r="TJI140" s="69"/>
      <c r="TJJ140" s="69"/>
      <c r="TJK140" s="66"/>
      <c r="TJL140" s="66"/>
      <c r="TJM140" s="66"/>
      <c r="TJN140" s="67"/>
      <c r="TJP140" s="65"/>
      <c r="TJQ140" s="69"/>
      <c r="TJR140" s="69"/>
      <c r="TJS140" s="66"/>
      <c r="TJT140" s="66"/>
      <c r="TJU140" s="66"/>
      <c r="TJV140" s="67"/>
      <c r="TJX140" s="65"/>
      <c r="TJY140" s="69"/>
      <c r="TJZ140" s="69"/>
      <c r="TKA140" s="66"/>
      <c r="TKB140" s="66"/>
      <c r="TKC140" s="66"/>
      <c r="TKD140" s="67"/>
      <c r="TKF140" s="65"/>
      <c r="TKG140" s="69"/>
      <c r="TKH140" s="69"/>
      <c r="TKI140" s="66"/>
      <c r="TKJ140" s="66"/>
      <c r="TKK140" s="66"/>
      <c r="TKL140" s="67"/>
      <c r="TKN140" s="65"/>
      <c r="TKO140" s="69"/>
      <c r="TKP140" s="69"/>
      <c r="TKQ140" s="66"/>
      <c r="TKR140" s="66"/>
      <c r="TKS140" s="66"/>
      <c r="TKT140" s="67"/>
      <c r="TKV140" s="65"/>
      <c r="TKW140" s="69"/>
      <c r="TKX140" s="69"/>
      <c r="TKY140" s="66"/>
      <c r="TKZ140" s="66"/>
      <c r="TLA140" s="66"/>
      <c r="TLB140" s="67"/>
      <c r="TLD140" s="65"/>
      <c r="TLE140" s="69"/>
      <c r="TLF140" s="69"/>
      <c r="TLG140" s="66"/>
      <c r="TLH140" s="66"/>
      <c r="TLI140" s="66"/>
      <c r="TLJ140" s="67"/>
      <c r="TLL140" s="65"/>
      <c r="TLM140" s="69"/>
      <c r="TLN140" s="69"/>
      <c r="TLO140" s="66"/>
      <c r="TLP140" s="66"/>
      <c r="TLQ140" s="66"/>
      <c r="TLR140" s="67"/>
      <c r="TLT140" s="65"/>
      <c r="TLU140" s="69"/>
      <c r="TLV140" s="69"/>
      <c r="TLW140" s="66"/>
      <c r="TLX140" s="66"/>
      <c r="TLY140" s="66"/>
      <c r="TLZ140" s="67"/>
      <c r="TMB140" s="65"/>
      <c r="TMC140" s="69"/>
      <c r="TMD140" s="69"/>
      <c r="TME140" s="66"/>
      <c r="TMF140" s="66"/>
      <c r="TMG140" s="66"/>
      <c r="TMH140" s="67"/>
      <c r="TMJ140" s="65"/>
      <c r="TMK140" s="69"/>
      <c r="TML140" s="69"/>
      <c r="TMM140" s="66"/>
      <c r="TMN140" s="66"/>
      <c r="TMO140" s="66"/>
      <c r="TMP140" s="67"/>
      <c r="TMR140" s="65"/>
      <c r="TMS140" s="69"/>
      <c r="TMT140" s="69"/>
      <c r="TMU140" s="66"/>
      <c r="TMV140" s="66"/>
      <c r="TMW140" s="66"/>
      <c r="TMX140" s="67"/>
      <c r="TMZ140" s="65"/>
      <c r="TNA140" s="69"/>
      <c r="TNB140" s="69"/>
      <c r="TNC140" s="66"/>
      <c r="TND140" s="66"/>
      <c r="TNE140" s="66"/>
      <c r="TNF140" s="67"/>
      <c r="TNH140" s="65"/>
      <c r="TNI140" s="69"/>
      <c r="TNJ140" s="69"/>
      <c r="TNK140" s="66"/>
      <c r="TNL140" s="66"/>
      <c r="TNM140" s="66"/>
      <c r="TNN140" s="67"/>
      <c r="TNP140" s="65"/>
      <c r="TNQ140" s="69"/>
      <c r="TNR140" s="69"/>
      <c r="TNS140" s="66"/>
      <c r="TNT140" s="66"/>
      <c r="TNU140" s="66"/>
      <c r="TNV140" s="67"/>
      <c r="TNX140" s="65"/>
      <c r="TNY140" s="69"/>
      <c r="TNZ140" s="69"/>
      <c r="TOA140" s="66"/>
      <c r="TOB140" s="66"/>
      <c r="TOC140" s="66"/>
      <c r="TOD140" s="67"/>
      <c r="TOF140" s="65"/>
      <c r="TOG140" s="69"/>
      <c r="TOH140" s="69"/>
      <c r="TOI140" s="66"/>
      <c r="TOJ140" s="66"/>
      <c r="TOK140" s="66"/>
      <c r="TOL140" s="67"/>
      <c r="TON140" s="65"/>
      <c r="TOO140" s="69"/>
      <c r="TOP140" s="69"/>
      <c r="TOQ140" s="66"/>
      <c r="TOR140" s="66"/>
      <c r="TOS140" s="66"/>
      <c r="TOT140" s="67"/>
      <c r="TOV140" s="65"/>
      <c r="TOW140" s="69"/>
      <c r="TOX140" s="69"/>
      <c r="TOY140" s="66"/>
      <c r="TOZ140" s="66"/>
      <c r="TPA140" s="66"/>
      <c r="TPB140" s="67"/>
      <c r="TPD140" s="65"/>
      <c r="TPE140" s="69"/>
      <c r="TPF140" s="69"/>
      <c r="TPG140" s="66"/>
      <c r="TPH140" s="66"/>
      <c r="TPI140" s="66"/>
      <c r="TPJ140" s="67"/>
      <c r="TPL140" s="65"/>
      <c r="TPM140" s="69"/>
      <c r="TPN140" s="69"/>
      <c r="TPO140" s="66"/>
      <c r="TPP140" s="66"/>
      <c r="TPQ140" s="66"/>
      <c r="TPR140" s="67"/>
      <c r="TPT140" s="65"/>
      <c r="TPU140" s="69"/>
      <c r="TPV140" s="69"/>
      <c r="TPW140" s="66"/>
      <c r="TPX140" s="66"/>
      <c r="TPY140" s="66"/>
      <c r="TPZ140" s="67"/>
      <c r="TQB140" s="65"/>
      <c r="TQC140" s="69"/>
      <c r="TQD140" s="69"/>
      <c r="TQE140" s="66"/>
      <c r="TQF140" s="66"/>
      <c r="TQG140" s="66"/>
      <c r="TQH140" s="67"/>
      <c r="TQJ140" s="65"/>
      <c r="TQK140" s="69"/>
      <c r="TQL140" s="69"/>
      <c r="TQM140" s="66"/>
      <c r="TQN140" s="66"/>
      <c r="TQO140" s="66"/>
      <c r="TQP140" s="67"/>
      <c r="TQR140" s="65"/>
      <c r="TQS140" s="69"/>
      <c r="TQT140" s="69"/>
      <c r="TQU140" s="66"/>
      <c r="TQV140" s="66"/>
      <c r="TQW140" s="66"/>
      <c r="TQX140" s="67"/>
      <c r="TQZ140" s="65"/>
      <c r="TRA140" s="69"/>
      <c r="TRB140" s="69"/>
      <c r="TRC140" s="66"/>
      <c r="TRD140" s="66"/>
      <c r="TRE140" s="66"/>
      <c r="TRF140" s="67"/>
      <c r="TRH140" s="65"/>
      <c r="TRI140" s="69"/>
      <c r="TRJ140" s="69"/>
      <c r="TRK140" s="66"/>
      <c r="TRL140" s="66"/>
      <c r="TRM140" s="66"/>
      <c r="TRN140" s="67"/>
      <c r="TRP140" s="65"/>
      <c r="TRQ140" s="69"/>
      <c r="TRR140" s="69"/>
      <c r="TRS140" s="66"/>
      <c r="TRT140" s="66"/>
      <c r="TRU140" s="66"/>
      <c r="TRV140" s="67"/>
      <c r="TRX140" s="65"/>
      <c r="TRY140" s="69"/>
      <c r="TRZ140" s="69"/>
      <c r="TSA140" s="66"/>
      <c r="TSB140" s="66"/>
      <c r="TSC140" s="66"/>
      <c r="TSD140" s="67"/>
      <c r="TSF140" s="65"/>
      <c r="TSG140" s="69"/>
      <c r="TSH140" s="69"/>
      <c r="TSI140" s="66"/>
      <c r="TSJ140" s="66"/>
      <c r="TSK140" s="66"/>
      <c r="TSL140" s="67"/>
      <c r="TSN140" s="65"/>
      <c r="TSO140" s="69"/>
      <c r="TSP140" s="69"/>
      <c r="TSQ140" s="66"/>
      <c r="TSR140" s="66"/>
      <c r="TSS140" s="66"/>
      <c r="TST140" s="67"/>
      <c r="TSV140" s="65"/>
      <c r="TSW140" s="69"/>
      <c r="TSX140" s="69"/>
      <c r="TSY140" s="66"/>
      <c r="TSZ140" s="66"/>
      <c r="TTA140" s="66"/>
      <c r="TTB140" s="67"/>
      <c r="TTD140" s="65"/>
      <c r="TTE140" s="69"/>
      <c r="TTF140" s="69"/>
      <c r="TTG140" s="66"/>
      <c r="TTH140" s="66"/>
      <c r="TTI140" s="66"/>
      <c r="TTJ140" s="67"/>
      <c r="TTL140" s="65"/>
      <c r="TTM140" s="69"/>
      <c r="TTN140" s="69"/>
      <c r="TTO140" s="66"/>
      <c r="TTP140" s="66"/>
      <c r="TTQ140" s="66"/>
      <c r="TTR140" s="67"/>
      <c r="TTT140" s="65"/>
      <c r="TTU140" s="69"/>
      <c r="TTV140" s="69"/>
      <c r="TTW140" s="66"/>
      <c r="TTX140" s="66"/>
      <c r="TTY140" s="66"/>
      <c r="TTZ140" s="67"/>
      <c r="TUB140" s="65"/>
      <c r="TUC140" s="69"/>
      <c r="TUD140" s="69"/>
      <c r="TUE140" s="66"/>
      <c r="TUF140" s="66"/>
      <c r="TUG140" s="66"/>
      <c r="TUH140" s="67"/>
      <c r="TUJ140" s="65"/>
      <c r="TUK140" s="69"/>
      <c r="TUL140" s="69"/>
      <c r="TUM140" s="66"/>
      <c r="TUN140" s="66"/>
      <c r="TUO140" s="66"/>
      <c r="TUP140" s="67"/>
      <c r="TUR140" s="65"/>
      <c r="TUS140" s="69"/>
      <c r="TUT140" s="69"/>
      <c r="TUU140" s="66"/>
      <c r="TUV140" s="66"/>
      <c r="TUW140" s="66"/>
      <c r="TUX140" s="67"/>
      <c r="TUZ140" s="65"/>
      <c r="TVA140" s="69"/>
      <c r="TVB140" s="69"/>
      <c r="TVC140" s="66"/>
      <c r="TVD140" s="66"/>
      <c r="TVE140" s="66"/>
      <c r="TVF140" s="67"/>
      <c r="TVH140" s="65"/>
      <c r="TVI140" s="69"/>
      <c r="TVJ140" s="69"/>
      <c r="TVK140" s="66"/>
      <c r="TVL140" s="66"/>
      <c r="TVM140" s="66"/>
      <c r="TVN140" s="67"/>
      <c r="TVP140" s="65"/>
      <c r="TVQ140" s="69"/>
      <c r="TVR140" s="69"/>
      <c r="TVS140" s="66"/>
      <c r="TVT140" s="66"/>
      <c r="TVU140" s="66"/>
      <c r="TVV140" s="67"/>
      <c r="TVX140" s="65"/>
      <c r="TVY140" s="69"/>
      <c r="TVZ140" s="69"/>
      <c r="TWA140" s="66"/>
      <c r="TWB140" s="66"/>
      <c r="TWC140" s="66"/>
      <c r="TWD140" s="67"/>
      <c r="TWF140" s="65"/>
      <c r="TWG140" s="69"/>
      <c r="TWH140" s="69"/>
      <c r="TWI140" s="66"/>
      <c r="TWJ140" s="66"/>
      <c r="TWK140" s="66"/>
      <c r="TWL140" s="67"/>
      <c r="TWN140" s="65"/>
      <c r="TWO140" s="69"/>
      <c r="TWP140" s="69"/>
      <c r="TWQ140" s="66"/>
      <c r="TWR140" s="66"/>
      <c r="TWS140" s="66"/>
      <c r="TWT140" s="67"/>
      <c r="TWV140" s="65"/>
      <c r="TWW140" s="69"/>
      <c r="TWX140" s="69"/>
      <c r="TWY140" s="66"/>
      <c r="TWZ140" s="66"/>
      <c r="TXA140" s="66"/>
      <c r="TXB140" s="67"/>
      <c r="TXD140" s="65"/>
      <c r="TXE140" s="69"/>
      <c r="TXF140" s="69"/>
      <c r="TXG140" s="66"/>
      <c r="TXH140" s="66"/>
      <c r="TXI140" s="66"/>
      <c r="TXJ140" s="67"/>
      <c r="TXL140" s="65"/>
      <c r="TXM140" s="69"/>
      <c r="TXN140" s="69"/>
      <c r="TXO140" s="66"/>
      <c r="TXP140" s="66"/>
      <c r="TXQ140" s="66"/>
      <c r="TXR140" s="67"/>
      <c r="TXT140" s="65"/>
      <c r="TXU140" s="69"/>
      <c r="TXV140" s="69"/>
      <c r="TXW140" s="66"/>
      <c r="TXX140" s="66"/>
      <c r="TXY140" s="66"/>
      <c r="TXZ140" s="67"/>
      <c r="TYB140" s="65"/>
      <c r="TYC140" s="69"/>
      <c r="TYD140" s="69"/>
      <c r="TYE140" s="66"/>
      <c r="TYF140" s="66"/>
      <c r="TYG140" s="66"/>
      <c r="TYH140" s="67"/>
      <c r="TYJ140" s="65"/>
      <c r="TYK140" s="69"/>
      <c r="TYL140" s="69"/>
      <c r="TYM140" s="66"/>
      <c r="TYN140" s="66"/>
      <c r="TYO140" s="66"/>
      <c r="TYP140" s="67"/>
      <c r="TYR140" s="65"/>
      <c r="TYS140" s="69"/>
      <c r="TYT140" s="69"/>
      <c r="TYU140" s="66"/>
      <c r="TYV140" s="66"/>
      <c r="TYW140" s="66"/>
      <c r="TYX140" s="67"/>
      <c r="TYZ140" s="65"/>
      <c r="TZA140" s="69"/>
      <c r="TZB140" s="69"/>
      <c r="TZC140" s="66"/>
      <c r="TZD140" s="66"/>
      <c r="TZE140" s="66"/>
      <c r="TZF140" s="67"/>
      <c r="TZH140" s="65"/>
      <c r="TZI140" s="69"/>
      <c r="TZJ140" s="69"/>
      <c r="TZK140" s="66"/>
      <c r="TZL140" s="66"/>
      <c r="TZM140" s="66"/>
      <c r="TZN140" s="67"/>
      <c r="TZP140" s="65"/>
      <c r="TZQ140" s="69"/>
      <c r="TZR140" s="69"/>
      <c r="TZS140" s="66"/>
      <c r="TZT140" s="66"/>
      <c r="TZU140" s="66"/>
      <c r="TZV140" s="67"/>
      <c r="TZX140" s="65"/>
      <c r="TZY140" s="69"/>
      <c r="TZZ140" s="69"/>
      <c r="UAA140" s="66"/>
      <c r="UAB140" s="66"/>
      <c r="UAC140" s="66"/>
      <c r="UAD140" s="67"/>
      <c r="UAF140" s="65"/>
      <c r="UAG140" s="69"/>
      <c r="UAH140" s="69"/>
      <c r="UAI140" s="66"/>
      <c r="UAJ140" s="66"/>
      <c r="UAK140" s="66"/>
      <c r="UAL140" s="67"/>
      <c r="UAN140" s="65"/>
      <c r="UAO140" s="69"/>
      <c r="UAP140" s="69"/>
      <c r="UAQ140" s="66"/>
      <c r="UAR140" s="66"/>
      <c r="UAS140" s="66"/>
      <c r="UAT140" s="67"/>
      <c r="UAV140" s="65"/>
      <c r="UAW140" s="69"/>
      <c r="UAX140" s="69"/>
      <c r="UAY140" s="66"/>
      <c r="UAZ140" s="66"/>
      <c r="UBA140" s="66"/>
      <c r="UBB140" s="67"/>
      <c r="UBD140" s="65"/>
      <c r="UBE140" s="69"/>
      <c r="UBF140" s="69"/>
      <c r="UBG140" s="66"/>
      <c r="UBH140" s="66"/>
      <c r="UBI140" s="66"/>
      <c r="UBJ140" s="67"/>
      <c r="UBL140" s="65"/>
      <c r="UBM140" s="69"/>
      <c r="UBN140" s="69"/>
      <c r="UBO140" s="66"/>
      <c r="UBP140" s="66"/>
      <c r="UBQ140" s="66"/>
      <c r="UBR140" s="67"/>
      <c r="UBT140" s="65"/>
      <c r="UBU140" s="69"/>
      <c r="UBV140" s="69"/>
      <c r="UBW140" s="66"/>
      <c r="UBX140" s="66"/>
      <c r="UBY140" s="66"/>
      <c r="UBZ140" s="67"/>
      <c r="UCB140" s="65"/>
      <c r="UCC140" s="69"/>
      <c r="UCD140" s="69"/>
      <c r="UCE140" s="66"/>
      <c r="UCF140" s="66"/>
      <c r="UCG140" s="66"/>
      <c r="UCH140" s="67"/>
      <c r="UCJ140" s="65"/>
      <c r="UCK140" s="69"/>
      <c r="UCL140" s="69"/>
      <c r="UCM140" s="66"/>
      <c r="UCN140" s="66"/>
      <c r="UCO140" s="66"/>
      <c r="UCP140" s="67"/>
      <c r="UCR140" s="65"/>
      <c r="UCS140" s="69"/>
      <c r="UCT140" s="69"/>
      <c r="UCU140" s="66"/>
      <c r="UCV140" s="66"/>
      <c r="UCW140" s="66"/>
      <c r="UCX140" s="67"/>
      <c r="UCZ140" s="65"/>
      <c r="UDA140" s="69"/>
      <c r="UDB140" s="69"/>
      <c r="UDC140" s="66"/>
      <c r="UDD140" s="66"/>
      <c r="UDE140" s="66"/>
      <c r="UDF140" s="67"/>
      <c r="UDH140" s="65"/>
      <c r="UDI140" s="69"/>
      <c r="UDJ140" s="69"/>
      <c r="UDK140" s="66"/>
      <c r="UDL140" s="66"/>
      <c r="UDM140" s="66"/>
      <c r="UDN140" s="67"/>
      <c r="UDP140" s="65"/>
      <c r="UDQ140" s="69"/>
      <c r="UDR140" s="69"/>
      <c r="UDS140" s="66"/>
      <c r="UDT140" s="66"/>
      <c r="UDU140" s="66"/>
      <c r="UDV140" s="67"/>
      <c r="UDX140" s="65"/>
      <c r="UDY140" s="69"/>
      <c r="UDZ140" s="69"/>
      <c r="UEA140" s="66"/>
      <c r="UEB140" s="66"/>
      <c r="UEC140" s="66"/>
      <c r="UED140" s="67"/>
      <c r="UEF140" s="65"/>
      <c r="UEG140" s="69"/>
      <c r="UEH140" s="69"/>
      <c r="UEI140" s="66"/>
      <c r="UEJ140" s="66"/>
      <c r="UEK140" s="66"/>
      <c r="UEL140" s="67"/>
      <c r="UEN140" s="65"/>
      <c r="UEO140" s="69"/>
      <c r="UEP140" s="69"/>
      <c r="UEQ140" s="66"/>
      <c r="UER140" s="66"/>
      <c r="UES140" s="66"/>
      <c r="UET140" s="67"/>
      <c r="UEV140" s="65"/>
      <c r="UEW140" s="69"/>
      <c r="UEX140" s="69"/>
      <c r="UEY140" s="66"/>
      <c r="UEZ140" s="66"/>
      <c r="UFA140" s="66"/>
      <c r="UFB140" s="67"/>
      <c r="UFD140" s="65"/>
      <c r="UFE140" s="69"/>
      <c r="UFF140" s="69"/>
      <c r="UFG140" s="66"/>
      <c r="UFH140" s="66"/>
      <c r="UFI140" s="66"/>
      <c r="UFJ140" s="67"/>
      <c r="UFL140" s="65"/>
      <c r="UFM140" s="69"/>
      <c r="UFN140" s="69"/>
      <c r="UFO140" s="66"/>
      <c r="UFP140" s="66"/>
      <c r="UFQ140" s="66"/>
      <c r="UFR140" s="67"/>
      <c r="UFT140" s="65"/>
      <c r="UFU140" s="69"/>
      <c r="UFV140" s="69"/>
      <c r="UFW140" s="66"/>
      <c r="UFX140" s="66"/>
      <c r="UFY140" s="66"/>
      <c r="UFZ140" s="67"/>
      <c r="UGB140" s="65"/>
      <c r="UGC140" s="69"/>
      <c r="UGD140" s="69"/>
      <c r="UGE140" s="66"/>
      <c r="UGF140" s="66"/>
      <c r="UGG140" s="66"/>
      <c r="UGH140" s="67"/>
      <c r="UGJ140" s="65"/>
      <c r="UGK140" s="69"/>
      <c r="UGL140" s="69"/>
      <c r="UGM140" s="66"/>
      <c r="UGN140" s="66"/>
      <c r="UGO140" s="66"/>
      <c r="UGP140" s="67"/>
      <c r="UGR140" s="65"/>
      <c r="UGS140" s="69"/>
      <c r="UGT140" s="69"/>
      <c r="UGU140" s="66"/>
      <c r="UGV140" s="66"/>
      <c r="UGW140" s="66"/>
      <c r="UGX140" s="67"/>
      <c r="UGZ140" s="65"/>
      <c r="UHA140" s="69"/>
      <c r="UHB140" s="69"/>
      <c r="UHC140" s="66"/>
      <c r="UHD140" s="66"/>
      <c r="UHE140" s="66"/>
      <c r="UHF140" s="67"/>
      <c r="UHH140" s="65"/>
      <c r="UHI140" s="69"/>
      <c r="UHJ140" s="69"/>
      <c r="UHK140" s="66"/>
      <c r="UHL140" s="66"/>
      <c r="UHM140" s="66"/>
      <c r="UHN140" s="67"/>
      <c r="UHP140" s="65"/>
      <c r="UHQ140" s="69"/>
      <c r="UHR140" s="69"/>
      <c r="UHS140" s="66"/>
      <c r="UHT140" s="66"/>
      <c r="UHU140" s="66"/>
      <c r="UHV140" s="67"/>
      <c r="UHX140" s="65"/>
      <c r="UHY140" s="69"/>
      <c r="UHZ140" s="69"/>
      <c r="UIA140" s="66"/>
      <c r="UIB140" s="66"/>
      <c r="UIC140" s="66"/>
      <c r="UID140" s="67"/>
      <c r="UIF140" s="65"/>
      <c r="UIG140" s="69"/>
      <c r="UIH140" s="69"/>
      <c r="UII140" s="66"/>
      <c r="UIJ140" s="66"/>
      <c r="UIK140" s="66"/>
      <c r="UIL140" s="67"/>
      <c r="UIN140" s="65"/>
      <c r="UIO140" s="69"/>
      <c r="UIP140" s="69"/>
      <c r="UIQ140" s="66"/>
      <c r="UIR140" s="66"/>
      <c r="UIS140" s="66"/>
      <c r="UIT140" s="67"/>
      <c r="UIV140" s="65"/>
      <c r="UIW140" s="69"/>
      <c r="UIX140" s="69"/>
      <c r="UIY140" s="66"/>
      <c r="UIZ140" s="66"/>
      <c r="UJA140" s="66"/>
      <c r="UJB140" s="67"/>
      <c r="UJD140" s="65"/>
      <c r="UJE140" s="69"/>
      <c r="UJF140" s="69"/>
      <c r="UJG140" s="66"/>
      <c r="UJH140" s="66"/>
      <c r="UJI140" s="66"/>
      <c r="UJJ140" s="67"/>
      <c r="UJL140" s="65"/>
      <c r="UJM140" s="69"/>
      <c r="UJN140" s="69"/>
      <c r="UJO140" s="66"/>
      <c r="UJP140" s="66"/>
      <c r="UJQ140" s="66"/>
      <c r="UJR140" s="67"/>
      <c r="UJT140" s="65"/>
      <c r="UJU140" s="69"/>
      <c r="UJV140" s="69"/>
      <c r="UJW140" s="66"/>
      <c r="UJX140" s="66"/>
      <c r="UJY140" s="66"/>
      <c r="UJZ140" s="67"/>
      <c r="UKB140" s="65"/>
      <c r="UKC140" s="69"/>
      <c r="UKD140" s="69"/>
      <c r="UKE140" s="66"/>
      <c r="UKF140" s="66"/>
      <c r="UKG140" s="66"/>
      <c r="UKH140" s="67"/>
      <c r="UKJ140" s="65"/>
      <c r="UKK140" s="69"/>
      <c r="UKL140" s="69"/>
      <c r="UKM140" s="66"/>
      <c r="UKN140" s="66"/>
      <c r="UKO140" s="66"/>
      <c r="UKP140" s="67"/>
      <c r="UKR140" s="65"/>
      <c r="UKS140" s="69"/>
      <c r="UKT140" s="69"/>
      <c r="UKU140" s="66"/>
      <c r="UKV140" s="66"/>
      <c r="UKW140" s="66"/>
      <c r="UKX140" s="67"/>
      <c r="UKZ140" s="65"/>
      <c r="ULA140" s="69"/>
      <c r="ULB140" s="69"/>
      <c r="ULC140" s="66"/>
      <c r="ULD140" s="66"/>
      <c r="ULE140" s="66"/>
      <c r="ULF140" s="67"/>
      <c r="ULH140" s="65"/>
      <c r="ULI140" s="69"/>
      <c r="ULJ140" s="69"/>
      <c r="ULK140" s="66"/>
      <c r="ULL140" s="66"/>
      <c r="ULM140" s="66"/>
      <c r="ULN140" s="67"/>
      <c r="ULP140" s="65"/>
      <c r="ULQ140" s="69"/>
      <c r="ULR140" s="69"/>
      <c r="ULS140" s="66"/>
      <c r="ULT140" s="66"/>
      <c r="ULU140" s="66"/>
      <c r="ULV140" s="67"/>
      <c r="ULX140" s="65"/>
      <c r="ULY140" s="69"/>
      <c r="ULZ140" s="69"/>
      <c r="UMA140" s="66"/>
      <c r="UMB140" s="66"/>
      <c r="UMC140" s="66"/>
      <c r="UMD140" s="67"/>
      <c r="UMF140" s="65"/>
      <c r="UMG140" s="69"/>
      <c r="UMH140" s="69"/>
      <c r="UMI140" s="66"/>
      <c r="UMJ140" s="66"/>
      <c r="UMK140" s="66"/>
      <c r="UML140" s="67"/>
      <c r="UMN140" s="65"/>
      <c r="UMO140" s="69"/>
      <c r="UMP140" s="69"/>
      <c r="UMQ140" s="66"/>
      <c r="UMR140" s="66"/>
      <c r="UMS140" s="66"/>
      <c r="UMT140" s="67"/>
      <c r="UMV140" s="65"/>
      <c r="UMW140" s="69"/>
      <c r="UMX140" s="69"/>
      <c r="UMY140" s="66"/>
      <c r="UMZ140" s="66"/>
      <c r="UNA140" s="66"/>
      <c r="UNB140" s="67"/>
      <c r="UND140" s="65"/>
      <c r="UNE140" s="69"/>
      <c r="UNF140" s="69"/>
      <c r="UNG140" s="66"/>
      <c r="UNH140" s="66"/>
      <c r="UNI140" s="66"/>
      <c r="UNJ140" s="67"/>
      <c r="UNL140" s="65"/>
      <c r="UNM140" s="69"/>
      <c r="UNN140" s="69"/>
      <c r="UNO140" s="66"/>
      <c r="UNP140" s="66"/>
      <c r="UNQ140" s="66"/>
      <c r="UNR140" s="67"/>
      <c r="UNT140" s="65"/>
      <c r="UNU140" s="69"/>
      <c r="UNV140" s="69"/>
      <c r="UNW140" s="66"/>
      <c r="UNX140" s="66"/>
      <c r="UNY140" s="66"/>
      <c r="UNZ140" s="67"/>
      <c r="UOB140" s="65"/>
      <c r="UOC140" s="69"/>
      <c r="UOD140" s="69"/>
      <c r="UOE140" s="66"/>
      <c r="UOF140" s="66"/>
      <c r="UOG140" s="66"/>
      <c r="UOH140" s="67"/>
      <c r="UOJ140" s="65"/>
      <c r="UOK140" s="69"/>
      <c r="UOL140" s="69"/>
      <c r="UOM140" s="66"/>
      <c r="UON140" s="66"/>
      <c r="UOO140" s="66"/>
      <c r="UOP140" s="67"/>
      <c r="UOR140" s="65"/>
      <c r="UOS140" s="69"/>
      <c r="UOT140" s="69"/>
      <c r="UOU140" s="66"/>
      <c r="UOV140" s="66"/>
      <c r="UOW140" s="66"/>
      <c r="UOX140" s="67"/>
      <c r="UOZ140" s="65"/>
      <c r="UPA140" s="69"/>
      <c r="UPB140" s="69"/>
      <c r="UPC140" s="66"/>
      <c r="UPD140" s="66"/>
      <c r="UPE140" s="66"/>
      <c r="UPF140" s="67"/>
      <c r="UPH140" s="65"/>
      <c r="UPI140" s="69"/>
      <c r="UPJ140" s="69"/>
      <c r="UPK140" s="66"/>
      <c r="UPL140" s="66"/>
      <c r="UPM140" s="66"/>
      <c r="UPN140" s="67"/>
      <c r="UPP140" s="65"/>
      <c r="UPQ140" s="69"/>
      <c r="UPR140" s="69"/>
      <c r="UPS140" s="66"/>
      <c r="UPT140" s="66"/>
      <c r="UPU140" s="66"/>
      <c r="UPV140" s="67"/>
      <c r="UPX140" s="65"/>
      <c r="UPY140" s="69"/>
      <c r="UPZ140" s="69"/>
      <c r="UQA140" s="66"/>
      <c r="UQB140" s="66"/>
      <c r="UQC140" s="66"/>
      <c r="UQD140" s="67"/>
      <c r="UQF140" s="65"/>
      <c r="UQG140" s="69"/>
      <c r="UQH140" s="69"/>
      <c r="UQI140" s="66"/>
      <c r="UQJ140" s="66"/>
      <c r="UQK140" s="66"/>
      <c r="UQL140" s="67"/>
      <c r="UQN140" s="65"/>
      <c r="UQO140" s="69"/>
      <c r="UQP140" s="69"/>
      <c r="UQQ140" s="66"/>
      <c r="UQR140" s="66"/>
      <c r="UQS140" s="66"/>
      <c r="UQT140" s="67"/>
      <c r="UQV140" s="65"/>
      <c r="UQW140" s="69"/>
      <c r="UQX140" s="69"/>
      <c r="UQY140" s="66"/>
      <c r="UQZ140" s="66"/>
      <c r="URA140" s="66"/>
      <c r="URB140" s="67"/>
      <c r="URD140" s="65"/>
      <c r="URE140" s="69"/>
      <c r="URF140" s="69"/>
      <c r="URG140" s="66"/>
      <c r="URH140" s="66"/>
      <c r="URI140" s="66"/>
      <c r="URJ140" s="67"/>
      <c r="URL140" s="65"/>
      <c r="URM140" s="69"/>
      <c r="URN140" s="69"/>
      <c r="URO140" s="66"/>
      <c r="URP140" s="66"/>
      <c r="URQ140" s="66"/>
      <c r="URR140" s="67"/>
      <c r="URT140" s="65"/>
      <c r="URU140" s="69"/>
      <c r="URV140" s="69"/>
      <c r="URW140" s="66"/>
      <c r="URX140" s="66"/>
      <c r="URY140" s="66"/>
      <c r="URZ140" s="67"/>
      <c r="USB140" s="65"/>
      <c r="USC140" s="69"/>
      <c r="USD140" s="69"/>
      <c r="USE140" s="66"/>
      <c r="USF140" s="66"/>
      <c r="USG140" s="66"/>
      <c r="USH140" s="67"/>
      <c r="USJ140" s="65"/>
      <c r="USK140" s="69"/>
      <c r="USL140" s="69"/>
      <c r="USM140" s="66"/>
      <c r="USN140" s="66"/>
      <c r="USO140" s="66"/>
      <c r="USP140" s="67"/>
      <c r="USR140" s="65"/>
      <c r="USS140" s="69"/>
      <c r="UST140" s="69"/>
      <c r="USU140" s="66"/>
      <c r="USV140" s="66"/>
      <c r="USW140" s="66"/>
      <c r="USX140" s="67"/>
      <c r="USZ140" s="65"/>
      <c r="UTA140" s="69"/>
      <c r="UTB140" s="69"/>
      <c r="UTC140" s="66"/>
      <c r="UTD140" s="66"/>
      <c r="UTE140" s="66"/>
      <c r="UTF140" s="67"/>
      <c r="UTH140" s="65"/>
      <c r="UTI140" s="69"/>
      <c r="UTJ140" s="69"/>
      <c r="UTK140" s="66"/>
      <c r="UTL140" s="66"/>
      <c r="UTM140" s="66"/>
      <c r="UTN140" s="67"/>
      <c r="UTP140" s="65"/>
      <c r="UTQ140" s="69"/>
      <c r="UTR140" s="69"/>
      <c r="UTS140" s="66"/>
      <c r="UTT140" s="66"/>
      <c r="UTU140" s="66"/>
      <c r="UTV140" s="67"/>
      <c r="UTX140" s="65"/>
      <c r="UTY140" s="69"/>
      <c r="UTZ140" s="69"/>
      <c r="UUA140" s="66"/>
      <c r="UUB140" s="66"/>
      <c r="UUC140" s="66"/>
      <c r="UUD140" s="67"/>
      <c r="UUF140" s="65"/>
      <c r="UUG140" s="69"/>
      <c r="UUH140" s="69"/>
      <c r="UUI140" s="66"/>
      <c r="UUJ140" s="66"/>
      <c r="UUK140" s="66"/>
      <c r="UUL140" s="67"/>
      <c r="UUN140" s="65"/>
      <c r="UUO140" s="69"/>
      <c r="UUP140" s="69"/>
      <c r="UUQ140" s="66"/>
      <c r="UUR140" s="66"/>
      <c r="UUS140" s="66"/>
      <c r="UUT140" s="67"/>
      <c r="UUV140" s="65"/>
      <c r="UUW140" s="69"/>
      <c r="UUX140" s="69"/>
      <c r="UUY140" s="66"/>
      <c r="UUZ140" s="66"/>
      <c r="UVA140" s="66"/>
      <c r="UVB140" s="67"/>
      <c r="UVD140" s="65"/>
      <c r="UVE140" s="69"/>
      <c r="UVF140" s="69"/>
      <c r="UVG140" s="66"/>
      <c r="UVH140" s="66"/>
      <c r="UVI140" s="66"/>
      <c r="UVJ140" s="67"/>
      <c r="UVL140" s="65"/>
      <c r="UVM140" s="69"/>
      <c r="UVN140" s="69"/>
      <c r="UVO140" s="66"/>
      <c r="UVP140" s="66"/>
      <c r="UVQ140" s="66"/>
      <c r="UVR140" s="67"/>
      <c r="UVT140" s="65"/>
      <c r="UVU140" s="69"/>
      <c r="UVV140" s="69"/>
      <c r="UVW140" s="66"/>
      <c r="UVX140" s="66"/>
      <c r="UVY140" s="66"/>
      <c r="UVZ140" s="67"/>
      <c r="UWB140" s="65"/>
      <c r="UWC140" s="69"/>
      <c r="UWD140" s="69"/>
      <c r="UWE140" s="66"/>
      <c r="UWF140" s="66"/>
      <c r="UWG140" s="66"/>
      <c r="UWH140" s="67"/>
      <c r="UWJ140" s="65"/>
      <c r="UWK140" s="69"/>
      <c r="UWL140" s="69"/>
      <c r="UWM140" s="66"/>
      <c r="UWN140" s="66"/>
      <c r="UWO140" s="66"/>
      <c r="UWP140" s="67"/>
      <c r="UWR140" s="65"/>
      <c r="UWS140" s="69"/>
      <c r="UWT140" s="69"/>
      <c r="UWU140" s="66"/>
      <c r="UWV140" s="66"/>
      <c r="UWW140" s="66"/>
      <c r="UWX140" s="67"/>
      <c r="UWZ140" s="65"/>
      <c r="UXA140" s="69"/>
      <c r="UXB140" s="69"/>
      <c r="UXC140" s="66"/>
      <c r="UXD140" s="66"/>
      <c r="UXE140" s="66"/>
      <c r="UXF140" s="67"/>
      <c r="UXH140" s="65"/>
      <c r="UXI140" s="69"/>
      <c r="UXJ140" s="69"/>
      <c r="UXK140" s="66"/>
      <c r="UXL140" s="66"/>
      <c r="UXM140" s="66"/>
      <c r="UXN140" s="67"/>
      <c r="UXP140" s="65"/>
      <c r="UXQ140" s="69"/>
      <c r="UXR140" s="69"/>
      <c r="UXS140" s="66"/>
      <c r="UXT140" s="66"/>
      <c r="UXU140" s="66"/>
      <c r="UXV140" s="67"/>
      <c r="UXX140" s="65"/>
      <c r="UXY140" s="69"/>
      <c r="UXZ140" s="69"/>
      <c r="UYA140" s="66"/>
      <c r="UYB140" s="66"/>
      <c r="UYC140" s="66"/>
      <c r="UYD140" s="67"/>
      <c r="UYF140" s="65"/>
      <c r="UYG140" s="69"/>
      <c r="UYH140" s="69"/>
      <c r="UYI140" s="66"/>
      <c r="UYJ140" s="66"/>
      <c r="UYK140" s="66"/>
      <c r="UYL140" s="67"/>
      <c r="UYN140" s="65"/>
      <c r="UYO140" s="69"/>
      <c r="UYP140" s="69"/>
      <c r="UYQ140" s="66"/>
      <c r="UYR140" s="66"/>
      <c r="UYS140" s="66"/>
      <c r="UYT140" s="67"/>
      <c r="UYV140" s="65"/>
      <c r="UYW140" s="69"/>
      <c r="UYX140" s="69"/>
      <c r="UYY140" s="66"/>
      <c r="UYZ140" s="66"/>
      <c r="UZA140" s="66"/>
      <c r="UZB140" s="67"/>
      <c r="UZD140" s="65"/>
      <c r="UZE140" s="69"/>
      <c r="UZF140" s="69"/>
      <c r="UZG140" s="66"/>
      <c r="UZH140" s="66"/>
      <c r="UZI140" s="66"/>
      <c r="UZJ140" s="67"/>
      <c r="UZL140" s="65"/>
      <c r="UZM140" s="69"/>
      <c r="UZN140" s="69"/>
      <c r="UZO140" s="66"/>
      <c r="UZP140" s="66"/>
      <c r="UZQ140" s="66"/>
      <c r="UZR140" s="67"/>
      <c r="UZT140" s="65"/>
      <c r="UZU140" s="69"/>
      <c r="UZV140" s="69"/>
      <c r="UZW140" s="66"/>
      <c r="UZX140" s="66"/>
      <c r="UZY140" s="66"/>
      <c r="UZZ140" s="67"/>
      <c r="VAB140" s="65"/>
      <c r="VAC140" s="69"/>
      <c r="VAD140" s="69"/>
      <c r="VAE140" s="66"/>
      <c r="VAF140" s="66"/>
      <c r="VAG140" s="66"/>
      <c r="VAH140" s="67"/>
      <c r="VAJ140" s="65"/>
      <c r="VAK140" s="69"/>
      <c r="VAL140" s="69"/>
      <c r="VAM140" s="66"/>
      <c r="VAN140" s="66"/>
      <c r="VAO140" s="66"/>
      <c r="VAP140" s="67"/>
      <c r="VAR140" s="65"/>
      <c r="VAS140" s="69"/>
      <c r="VAT140" s="69"/>
      <c r="VAU140" s="66"/>
      <c r="VAV140" s="66"/>
      <c r="VAW140" s="66"/>
      <c r="VAX140" s="67"/>
      <c r="VAZ140" s="65"/>
      <c r="VBA140" s="69"/>
      <c r="VBB140" s="69"/>
      <c r="VBC140" s="66"/>
      <c r="VBD140" s="66"/>
      <c r="VBE140" s="66"/>
      <c r="VBF140" s="67"/>
      <c r="VBH140" s="65"/>
      <c r="VBI140" s="69"/>
      <c r="VBJ140" s="69"/>
      <c r="VBK140" s="66"/>
      <c r="VBL140" s="66"/>
      <c r="VBM140" s="66"/>
      <c r="VBN140" s="67"/>
      <c r="VBP140" s="65"/>
      <c r="VBQ140" s="69"/>
      <c r="VBR140" s="69"/>
      <c r="VBS140" s="66"/>
      <c r="VBT140" s="66"/>
      <c r="VBU140" s="66"/>
      <c r="VBV140" s="67"/>
      <c r="VBX140" s="65"/>
      <c r="VBY140" s="69"/>
      <c r="VBZ140" s="69"/>
      <c r="VCA140" s="66"/>
      <c r="VCB140" s="66"/>
      <c r="VCC140" s="66"/>
      <c r="VCD140" s="67"/>
      <c r="VCF140" s="65"/>
      <c r="VCG140" s="69"/>
      <c r="VCH140" s="69"/>
      <c r="VCI140" s="66"/>
      <c r="VCJ140" s="66"/>
      <c r="VCK140" s="66"/>
      <c r="VCL140" s="67"/>
      <c r="VCN140" s="65"/>
      <c r="VCO140" s="69"/>
      <c r="VCP140" s="69"/>
      <c r="VCQ140" s="66"/>
      <c r="VCR140" s="66"/>
      <c r="VCS140" s="66"/>
      <c r="VCT140" s="67"/>
      <c r="VCV140" s="65"/>
      <c r="VCW140" s="69"/>
      <c r="VCX140" s="69"/>
      <c r="VCY140" s="66"/>
      <c r="VCZ140" s="66"/>
      <c r="VDA140" s="66"/>
      <c r="VDB140" s="67"/>
      <c r="VDD140" s="65"/>
      <c r="VDE140" s="69"/>
      <c r="VDF140" s="69"/>
      <c r="VDG140" s="66"/>
      <c r="VDH140" s="66"/>
      <c r="VDI140" s="66"/>
      <c r="VDJ140" s="67"/>
      <c r="VDL140" s="65"/>
      <c r="VDM140" s="69"/>
      <c r="VDN140" s="69"/>
      <c r="VDO140" s="66"/>
      <c r="VDP140" s="66"/>
      <c r="VDQ140" s="66"/>
      <c r="VDR140" s="67"/>
      <c r="VDT140" s="65"/>
      <c r="VDU140" s="69"/>
      <c r="VDV140" s="69"/>
      <c r="VDW140" s="66"/>
      <c r="VDX140" s="66"/>
      <c r="VDY140" s="66"/>
      <c r="VDZ140" s="67"/>
      <c r="VEB140" s="65"/>
      <c r="VEC140" s="69"/>
      <c r="VED140" s="69"/>
      <c r="VEE140" s="66"/>
      <c r="VEF140" s="66"/>
      <c r="VEG140" s="66"/>
      <c r="VEH140" s="67"/>
      <c r="VEJ140" s="65"/>
      <c r="VEK140" s="69"/>
      <c r="VEL140" s="69"/>
      <c r="VEM140" s="66"/>
      <c r="VEN140" s="66"/>
      <c r="VEO140" s="66"/>
      <c r="VEP140" s="67"/>
      <c r="VER140" s="65"/>
      <c r="VES140" s="69"/>
      <c r="VET140" s="69"/>
      <c r="VEU140" s="66"/>
      <c r="VEV140" s="66"/>
      <c r="VEW140" s="66"/>
      <c r="VEX140" s="67"/>
      <c r="VEZ140" s="65"/>
      <c r="VFA140" s="69"/>
      <c r="VFB140" s="69"/>
      <c r="VFC140" s="66"/>
      <c r="VFD140" s="66"/>
      <c r="VFE140" s="66"/>
      <c r="VFF140" s="67"/>
      <c r="VFH140" s="65"/>
      <c r="VFI140" s="69"/>
      <c r="VFJ140" s="69"/>
      <c r="VFK140" s="66"/>
      <c r="VFL140" s="66"/>
      <c r="VFM140" s="66"/>
      <c r="VFN140" s="67"/>
      <c r="VFP140" s="65"/>
      <c r="VFQ140" s="69"/>
      <c r="VFR140" s="69"/>
      <c r="VFS140" s="66"/>
      <c r="VFT140" s="66"/>
      <c r="VFU140" s="66"/>
      <c r="VFV140" s="67"/>
      <c r="VFX140" s="65"/>
      <c r="VFY140" s="69"/>
      <c r="VFZ140" s="69"/>
      <c r="VGA140" s="66"/>
      <c r="VGB140" s="66"/>
      <c r="VGC140" s="66"/>
      <c r="VGD140" s="67"/>
      <c r="VGF140" s="65"/>
      <c r="VGG140" s="69"/>
      <c r="VGH140" s="69"/>
      <c r="VGI140" s="66"/>
      <c r="VGJ140" s="66"/>
      <c r="VGK140" s="66"/>
      <c r="VGL140" s="67"/>
      <c r="VGN140" s="65"/>
      <c r="VGO140" s="69"/>
      <c r="VGP140" s="69"/>
      <c r="VGQ140" s="66"/>
      <c r="VGR140" s="66"/>
      <c r="VGS140" s="66"/>
      <c r="VGT140" s="67"/>
      <c r="VGV140" s="65"/>
      <c r="VGW140" s="69"/>
      <c r="VGX140" s="69"/>
      <c r="VGY140" s="66"/>
      <c r="VGZ140" s="66"/>
      <c r="VHA140" s="66"/>
      <c r="VHB140" s="67"/>
      <c r="VHD140" s="65"/>
      <c r="VHE140" s="69"/>
      <c r="VHF140" s="69"/>
      <c r="VHG140" s="66"/>
      <c r="VHH140" s="66"/>
      <c r="VHI140" s="66"/>
      <c r="VHJ140" s="67"/>
      <c r="VHL140" s="65"/>
      <c r="VHM140" s="69"/>
      <c r="VHN140" s="69"/>
      <c r="VHO140" s="66"/>
      <c r="VHP140" s="66"/>
      <c r="VHQ140" s="66"/>
      <c r="VHR140" s="67"/>
      <c r="VHT140" s="65"/>
      <c r="VHU140" s="69"/>
      <c r="VHV140" s="69"/>
      <c r="VHW140" s="66"/>
      <c r="VHX140" s="66"/>
      <c r="VHY140" s="66"/>
      <c r="VHZ140" s="67"/>
      <c r="VIB140" s="65"/>
      <c r="VIC140" s="69"/>
      <c r="VID140" s="69"/>
      <c r="VIE140" s="66"/>
      <c r="VIF140" s="66"/>
      <c r="VIG140" s="66"/>
      <c r="VIH140" s="67"/>
      <c r="VIJ140" s="65"/>
      <c r="VIK140" s="69"/>
      <c r="VIL140" s="69"/>
      <c r="VIM140" s="66"/>
      <c r="VIN140" s="66"/>
      <c r="VIO140" s="66"/>
      <c r="VIP140" s="67"/>
      <c r="VIR140" s="65"/>
      <c r="VIS140" s="69"/>
      <c r="VIT140" s="69"/>
      <c r="VIU140" s="66"/>
      <c r="VIV140" s="66"/>
      <c r="VIW140" s="66"/>
      <c r="VIX140" s="67"/>
      <c r="VIZ140" s="65"/>
      <c r="VJA140" s="69"/>
      <c r="VJB140" s="69"/>
      <c r="VJC140" s="66"/>
      <c r="VJD140" s="66"/>
      <c r="VJE140" s="66"/>
      <c r="VJF140" s="67"/>
      <c r="VJH140" s="65"/>
      <c r="VJI140" s="69"/>
      <c r="VJJ140" s="69"/>
      <c r="VJK140" s="66"/>
      <c r="VJL140" s="66"/>
      <c r="VJM140" s="66"/>
      <c r="VJN140" s="67"/>
      <c r="VJP140" s="65"/>
      <c r="VJQ140" s="69"/>
      <c r="VJR140" s="69"/>
      <c r="VJS140" s="66"/>
      <c r="VJT140" s="66"/>
      <c r="VJU140" s="66"/>
      <c r="VJV140" s="67"/>
      <c r="VJX140" s="65"/>
      <c r="VJY140" s="69"/>
      <c r="VJZ140" s="69"/>
      <c r="VKA140" s="66"/>
      <c r="VKB140" s="66"/>
      <c r="VKC140" s="66"/>
      <c r="VKD140" s="67"/>
      <c r="VKF140" s="65"/>
      <c r="VKG140" s="69"/>
      <c r="VKH140" s="69"/>
      <c r="VKI140" s="66"/>
      <c r="VKJ140" s="66"/>
      <c r="VKK140" s="66"/>
      <c r="VKL140" s="67"/>
      <c r="VKN140" s="65"/>
      <c r="VKO140" s="69"/>
      <c r="VKP140" s="69"/>
      <c r="VKQ140" s="66"/>
      <c r="VKR140" s="66"/>
      <c r="VKS140" s="66"/>
      <c r="VKT140" s="67"/>
      <c r="VKV140" s="65"/>
      <c r="VKW140" s="69"/>
      <c r="VKX140" s="69"/>
      <c r="VKY140" s="66"/>
      <c r="VKZ140" s="66"/>
      <c r="VLA140" s="66"/>
      <c r="VLB140" s="67"/>
      <c r="VLD140" s="65"/>
      <c r="VLE140" s="69"/>
      <c r="VLF140" s="69"/>
      <c r="VLG140" s="66"/>
      <c r="VLH140" s="66"/>
      <c r="VLI140" s="66"/>
      <c r="VLJ140" s="67"/>
      <c r="VLL140" s="65"/>
      <c r="VLM140" s="69"/>
      <c r="VLN140" s="69"/>
      <c r="VLO140" s="66"/>
      <c r="VLP140" s="66"/>
      <c r="VLQ140" s="66"/>
      <c r="VLR140" s="67"/>
      <c r="VLT140" s="65"/>
      <c r="VLU140" s="69"/>
      <c r="VLV140" s="69"/>
      <c r="VLW140" s="66"/>
      <c r="VLX140" s="66"/>
      <c r="VLY140" s="66"/>
      <c r="VLZ140" s="67"/>
      <c r="VMB140" s="65"/>
      <c r="VMC140" s="69"/>
      <c r="VMD140" s="69"/>
      <c r="VME140" s="66"/>
      <c r="VMF140" s="66"/>
      <c r="VMG140" s="66"/>
      <c r="VMH140" s="67"/>
      <c r="VMJ140" s="65"/>
      <c r="VMK140" s="69"/>
      <c r="VML140" s="69"/>
      <c r="VMM140" s="66"/>
      <c r="VMN140" s="66"/>
      <c r="VMO140" s="66"/>
      <c r="VMP140" s="67"/>
      <c r="VMR140" s="65"/>
      <c r="VMS140" s="69"/>
      <c r="VMT140" s="69"/>
      <c r="VMU140" s="66"/>
      <c r="VMV140" s="66"/>
      <c r="VMW140" s="66"/>
      <c r="VMX140" s="67"/>
      <c r="VMZ140" s="65"/>
      <c r="VNA140" s="69"/>
      <c r="VNB140" s="69"/>
      <c r="VNC140" s="66"/>
      <c r="VND140" s="66"/>
      <c r="VNE140" s="66"/>
      <c r="VNF140" s="67"/>
      <c r="VNH140" s="65"/>
      <c r="VNI140" s="69"/>
      <c r="VNJ140" s="69"/>
      <c r="VNK140" s="66"/>
      <c r="VNL140" s="66"/>
      <c r="VNM140" s="66"/>
      <c r="VNN140" s="67"/>
      <c r="VNP140" s="65"/>
      <c r="VNQ140" s="69"/>
      <c r="VNR140" s="69"/>
      <c r="VNS140" s="66"/>
      <c r="VNT140" s="66"/>
      <c r="VNU140" s="66"/>
      <c r="VNV140" s="67"/>
      <c r="VNX140" s="65"/>
      <c r="VNY140" s="69"/>
      <c r="VNZ140" s="69"/>
      <c r="VOA140" s="66"/>
      <c r="VOB140" s="66"/>
      <c r="VOC140" s="66"/>
      <c r="VOD140" s="67"/>
      <c r="VOF140" s="65"/>
      <c r="VOG140" s="69"/>
      <c r="VOH140" s="69"/>
      <c r="VOI140" s="66"/>
      <c r="VOJ140" s="66"/>
      <c r="VOK140" s="66"/>
      <c r="VOL140" s="67"/>
      <c r="VON140" s="65"/>
      <c r="VOO140" s="69"/>
      <c r="VOP140" s="69"/>
      <c r="VOQ140" s="66"/>
      <c r="VOR140" s="66"/>
      <c r="VOS140" s="66"/>
      <c r="VOT140" s="67"/>
      <c r="VOV140" s="65"/>
      <c r="VOW140" s="69"/>
      <c r="VOX140" s="69"/>
      <c r="VOY140" s="66"/>
      <c r="VOZ140" s="66"/>
      <c r="VPA140" s="66"/>
      <c r="VPB140" s="67"/>
      <c r="VPD140" s="65"/>
      <c r="VPE140" s="69"/>
      <c r="VPF140" s="69"/>
      <c r="VPG140" s="66"/>
      <c r="VPH140" s="66"/>
      <c r="VPI140" s="66"/>
      <c r="VPJ140" s="67"/>
      <c r="VPL140" s="65"/>
      <c r="VPM140" s="69"/>
      <c r="VPN140" s="69"/>
      <c r="VPO140" s="66"/>
      <c r="VPP140" s="66"/>
      <c r="VPQ140" s="66"/>
      <c r="VPR140" s="67"/>
      <c r="VPT140" s="65"/>
      <c r="VPU140" s="69"/>
      <c r="VPV140" s="69"/>
      <c r="VPW140" s="66"/>
      <c r="VPX140" s="66"/>
      <c r="VPY140" s="66"/>
      <c r="VPZ140" s="67"/>
      <c r="VQB140" s="65"/>
      <c r="VQC140" s="69"/>
      <c r="VQD140" s="69"/>
      <c r="VQE140" s="66"/>
      <c r="VQF140" s="66"/>
      <c r="VQG140" s="66"/>
      <c r="VQH140" s="67"/>
      <c r="VQJ140" s="65"/>
      <c r="VQK140" s="69"/>
      <c r="VQL140" s="69"/>
      <c r="VQM140" s="66"/>
      <c r="VQN140" s="66"/>
      <c r="VQO140" s="66"/>
      <c r="VQP140" s="67"/>
      <c r="VQR140" s="65"/>
      <c r="VQS140" s="69"/>
      <c r="VQT140" s="69"/>
      <c r="VQU140" s="66"/>
      <c r="VQV140" s="66"/>
      <c r="VQW140" s="66"/>
      <c r="VQX140" s="67"/>
      <c r="VQZ140" s="65"/>
      <c r="VRA140" s="69"/>
      <c r="VRB140" s="69"/>
      <c r="VRC140" s="66"/>
      <c r="VRD140" s="66"/>
      <c r="VRE140" s="66"/>
      <c r="VRF140" s="67"/>
      <c r="VRH140" s="65"/>
      <c r="VRI140" s="69"/>
      <c r="VRJ140" s="69"/>
      <c r="VRK140" s="66"/>
      <c r="VRL140" s="66"/>
      <c r="VRM140" s="66"/>
      <c r="VRN140" s="67"/>
      <c r="VRP140" s="65"/>
      <c r="VRQ140" s="69"/>
      <c r="VRR140" s="69"/>
      <c r="VRS140" s="66"/>
      <c r="VRT140" s="66"/>
      <c r="VRU140" s="66"/>
      <c r="VRV140" s="67"/>
      <c r="VRX140" s="65"/>
      <c r="VRY140" s="69"/>
      <c r="VRZ140" s="69"/>
      <c r="VSA140" s="66"/>
      <c r="VSB140" s="66"/>
      <c r="VSC140" s="66"/>
      <c r="VSD140" s="67"/>
      <c r="VSF140" s="65"/>
      <c r="VSG140" s="69"/>
      <c r="VSH140" s="69"/>
      <c r="VSI140" s="66"/>
      <c r="VSJ140" s="66"/>
      <c r="VSK140" s="66"/>
      <c r="VSL140" s="67"/>
      <c r="VSN140" s="65"/>
      <c r="VSO140" s="69"/>
      <c r="VSP140" s="69"/>
      <c r="VSQ140" s="66"/>
      <c r="VSR140" s="66"/>
      <c r="VSS140" s="66"/>
      <c r="VST140" s="67"/>
      <c r="VSV140" s="65"/>
      <c r="VSW140" s="69"/>
      <c r="VSX140" s="69"/>
      <c r="VSY140" s="66"/>
      <c r="VSZ140" s="66"/>
      <c r="VTA140" s="66"/>
      <c r="VTB140" s="67"/>
      <c r="VTD140" s="65"/>
      <c r="VTE140" s="69"/>
      <c r="VTF140" s="69"/>
      <c r="VTG140" s="66"/>
      <c r="VTH140" s="66"/>
      <c r="VTI140" s="66"/>
      <c r="VTJ140" s="67"/>
      <c r="VTL140" s="65"/>
      <c r="VTM140" s="69"/>
      <c r="VTN140" s="69"/>
      <c r="VTO140" s="66"/>
      <c r="VTP140" s="66"/>
      <c r="VTQ140" s="66"/>
      <c r="VTR140" s="67"/>
      <c r="VTT140" s="65"/>
      <c r="VTU140" s="69"/>
      <c r="VTV140" s="69"/>
      <c r="VTW140" s="66"/>
      <c r="VTX140" s="66"/>
      <c r="VTY140" s="66"/>
      <c r="VTZ140" s="67"/>
      <c r="VUB140" s="65"/>
      <c r="VUC140" s="69"/>
      <c r="VUD140" s="69"/>
      <c r="VUE140" s="66"/>
      <c r="VUF140" s="66"/>
      <c r="VUG140" s="66"/>
      <c r="VUH140" s="67"/>
      <c r="VUJ140" s="65"/>
      <c r="VUK140" s="69"/>
      <c r="VUL140" s="69"/>
      <c r="VUM140" s="66"/>
      <c r="VUN140" s="66"/>
      <c r="VUO140" s="66"/>
      <c r="VUP140" s="67"/>
      <c r="VUR140" s="65"/>
      <c r="VUS140" s="69"/>
      <c r="VUT140" s="69"/>
      <c r="VUU140" s="66"/>
      <c r="VUV140" s="66"/>
      <c r="VUW140" s="66"/>
      <c r="VUX140" s="67"/>
      <c r="VUZ140" s="65"/>
      <c r="VVA140" s="69"/>
      <c r="VVB140" s="69"/>
      <c r="VVC140" s="66"/>
      <c r="VVD140" s="66"/>
      <c r="VVE140" s="66"/>
      <c r="VVF140" s="67"/>
      <c r="VVH140" s="65"/>
      <c r="VVI140" s="69"/>
      <c r="VVJ140" s="69"/>
      <c r="VVK140" s="66"/>
      <c r="VVL140" s="66"/>
      <c r="VVM140" s="66"/>
      <c r="VVN140" s="67"/>
      <c r="VVP140" s="65"/>
      <c r="VVQ140" s="69"/>
      <c r="VVR140" s="69"/>
      <c r="VVS140" s="66"/>
      <c r="VVT140" s="66"/>
      <c r="VVU140" s="66"/>
      <c r="VVV140" s="67"/>
      <c r="VVX140" s="65"/>
      <c r="VVY140" s="69"/>
      <c r="VVZ140" s="69"/>
      <c r="VWA140" s="66"/>
      <c r="VWB140" s="66"/>
      <c r="VWC140" s="66"/>
      <c r="VWD140" s="67"/>
      <c r="VWF140" s="65"/>
      <c r="VWG140" s="69"/>
      <c r="VWH140" s="69"/>
      <c r="VWI140" s="66"/>
      <c r="VWJ140" s="66"/>
      <c r="VWK140" s="66"/>
      <c r="VWL140" s="67"/>
      <c r="VWN140" s="65"/>
      <c r="VWO140" s="69"/>
      <c r="VWP140" s="69"/>
      <c r="VWQ140" s="66"/>
      <c r="VWR140" s="66"/>
      <c r="VWS140" s="66"/>
      <c r="VWT140" s="67"/>
      <c r="VWV140" s="65"/>
      <c r="VWW140" s="69"/>
      <c r="VWX140" s="69"/>
      <c r="VWY140" s="66"/>
      <c r="VWZ140" s="66"/>
      <c r="VXA140" s="66"/>
      <c r="VXB140" s="67"/>
      <c r="VXD140" s="65"/>
      <c r="VXE140" s="69"/>
      <c r="VXF140" s="69"/>
      <c r="VXG140" s="66"/>
      <c r="VXH140" s="66"/>
      <c r="VXI140" s="66"/>
      <c r="VXJ140" s="67"/>
      <c r="VXL140" s="65"/>
      <c r="VXM140" s="69"/>
      <c r="VXN140" s="69"/>
      <c r="VXO140" s="66"/>
      <c r="VXP140" s="66"/>
      <c r="VXQ140" s="66"/>
      <c r="VXR140" s="67"/>
      <c r="VXT140" s="65"/>
      <c r="VXU140" s="69"/>
      <c r="VXV140" s="69"/>
      <c r="VXW140" s="66"/>
      <c r="VXX140" s="66"/>
      <c r="VXY140" s="66"/>
      <c r="VXZ140" s="67"/>
      <c r="VYB140" s="65"/>
      <c r="VYC140" s="69"/>
      <c r="VYD140" s="69"/>
      <c r="VYE140" s="66"/>
      <c r="VYF140" s="66"/>
      <c r="VYG140" s="66"/>
      <c r="VYH140" s="67"/>
      <c r="VYJ140" s="65"/>
      <c r="VYK140" s="69"/>
      <c r="VYL140" s="69"/>
      <c r="VYM140" s="66"/>
      <c r="VYN140" s="66"/>
      <c r="VYO140" s="66"/>
      <c r="VYP140" s="67"/>
      <c r="VYR140" s="65"/>
      <c r="VYS140" s="69"/>
      <c r="VYT140" s="69"/>
      <c r="VYU140" s="66"/>
      <c r="VYV140" s="66"/>
      <c r="VYW140" s="66"/>
      <c r="VYX140" s="67"/>
      <c r="VYZ140" s="65"/>
      <c r="VZA140" s="69"/>
      <c r="VZB140" s="69"/>
      <c r="VZC140" s="66"/>
      <c r="VZD140" s="66"/>
      <c r="VZE140" s="66"/>
      <c r="VZF140" s="67"/>
      <c r="VZH140" s="65"/>
      <c r="VZI140" s="69"/>
      <c r="VZJ140" s="69"/>
      <c r="VZK140" s="66"/>
      <c r="VZL140" s="66"/>
      <c r="VZM140" s="66"/>
      <c r="VZN140" s="67"/>
      <c r="VZP140" s="65"/>
      <c r="VZQ140" s="69"/>
      <c r="VZR140" s="69"/>
      <c r="VZS140" s="66"/>
      <c r="VZT140" s="66"/>
      <c r="VZU140" s="66"/>
      <c r="VZV140" s="67"/>
      <c r="VZX140" s="65"/>
      <c r="VZY140" s="69"/>
      <c r="VZZ140" s="69"/>
      <c r="WAA140" s="66"/>
      <c r="WAB140" s="66"/>
      <c r="WAC140" s="66"/>
      <c r="WAD140" s="67"/>
      <c r="WAF140" s="65"/>
      <c r="WAG140" s="69"/>
      <c r="WAH140" s="69"/>
      <c r="WAI140" s="66"/>
      <c r="WAJ140" s="66"/>
      <c r="WAK140" s="66"/>
      <c r="WAL140" s="67"/>
      <c r="WAN140" s="65"/>
      <c r="WAO140" s="69"/>
      <c r="WAP140" s="69"/>
      <c r="WAQ140" s="66"/>
      <c r="WAR140" s="66"/>
      <c r="WAS140" s="66"/>
      <c r="WAT140" s="67"/>
      <c r="WAV140" s="65"/>
      <c r="WAW140" s="69"/>
      <c r="WAX140" s="69"/>
      <c r="WAY140" s="66"/>
      <c r="WAZ140" s="66"/>
      <c r="WBA140" s="66"/>
      <c r="WBB140" s="67"/>
      <c r="WBD140" s="65"/>
      <c r="WBE140" s="69"/>
      <c r="WBF140" s="69"/>
      <c r="WBG140" s="66"/>
      <c r="WBH140" s="66"/>
      <c r="WBI140" s="66"/>
      <c r="WBJ140" s="67"/>
      <c r="WBL140" s="65"/>
      <c r="WBM140" s="69"/>
      <c r="WBN140" s="69"/>
      <c r="WBO140" s="66"/>
      <c r="WBP140" s="66"/>
      <c r="WBQ140" s="66"/>
      <c r="WBR140" s="67"/>
      <c r="WBT140" s="65"/>
      <c r="WBU140" s="69"/>
      <c r="WBV140" s="69"/>
      <c r="WBW140" s="66"/>
      <c r="WBX140" s="66"/>
      <c r="WBY140" s="66"/>
      <c r="WBZ140" s="67"/>
      <c r="WCB140" s="65"/>
      <c r="WCC140" s="69"/>
      <c r="WCD140" s="69"/>
      <c r="WCE140" s="66"/>
      <c r="WCF140" s="66"/>
      <c r="WCG140" s="66"/>
      <c r="WCH140" s="67"/>
      <c r="WCJ140" s="65"/>
      <c r="WCK140" s="69"/>
      <c r="WCL140" s="69"/>
      <c r="WCM140" s="66"/>
      <c r="WCN140" s="66"/>
      <c r="WCO140" s="66"/>
      <c r="WCP140" s="67"/>
      <c r="WCR140" s="65"/>
      <c r="WCS140" s="69"/>
      <c r="WCT140" s="69"/>
      <c r="WCU140" s="66"/>
      <c r="WCV140" s="66"/>
      <c r="WCW140" s="66"/>
      <c r="WCX140" s="67"/>
      <c r="WCZ140" s="65"/>
      <c r="WDA140" s="69"/>
      <c r="WDB140" s="69"/>
      <c r="WDC140" s="66"/>
      <c r="WDD140" s="66"/>
      <c r="WDE140" s="66"/>
      <c r="WDF140" s="67"/>
      <c r="WDH140" s="65"/>
      <c r="WDI140" s="69"/>
      <c r="WDJ140" s="69"/>
      <c r="WDK140" s="66"/>
      <c r="WDL140" s="66"/>
      <c r="WDM140" s="66"/>
      <c r="WDN140" s="67"/>
      <c r="WDP140" s="65"/>
      <c r="WDQ140" s="69"/>
      <c r="WDR140" s="69"/>
      <c r="WDS140" s="66"/>
      <c r="WDT140" s="66"/>
      <c r="WDU140" s="66"/>
      <c r="WDV140" s="67"/>
      <c r="WDX140" s="65"/>
      <c r="WDY140" s="69"/>
      <c r="WDZ140" s="69"/>
      <c r="WEA140" s="66"/>
      <c r="WEB140" s="66"/>
      <c r="WEC140" s="66"/>
      <c r="WED140" s="67"/>
      <c r="WEF140" s="65"/>
      <c r="WEG140" s="69"/>
      <c r="WEH140" s="69"/>
      <c r="WEI140" s="66"/>
      <c r="WEJ140" s="66"/>
      <c r="WEK140" s="66"/>
      <c r="WEL140" s="67"/>
      <c r="WEN140" s="65"/>
      <c r="WEO140" s="69"/>
      <c r="WEP140" s="69"/>
      <c r="WEQ140" s="66"/>
      <c r="WER140" s="66"/>
      <c r="WES140" s="66"/>
      <c r="WET140" s="67"/>
      <c r="WEV140" s="65"/>
      <c r="WEW140" s="69"/>
      <c r="WEX140" s="69"/>
      <c r="WEY140" s="66"/>
      <c r="WEZ140" s="66"/>
      <c r="WFA140" s="66"/>
      <c r="WFB140" s="67"/>
      <c r="WFD140" s="65"/>
      <c r="WFE140" s="69"/>
      <c r="WFF140" s="69"/>
      <c r="WFG140" s="66"/>
      <c r="WFH140" s="66"/>
      <c r="WFI140" s="66"/>
      <c r="WFJ140" s="67"/>
      <c r="WFL140" s="65"/>
      <c r="WFM140" s="69"/>
      <c r="WFN140" s="69"/>
      <c r="WFO140" s="66"/>
      <c r="WFP140" s="66"/>
      <c r="WFQ140" s="66"/>
      <c r="WFR140" s="67"/>
      <c r="WFT140" s="65"/>
      <c r="WFU140" s="69"/>
      <c r="WFV140" s="69"/>
      <c r="WFW140" s="66"/>
      <c r="WFX140" s="66"/>
      <c r="WFY140" s="66"/>
      <c r="WFZ140" s="67"/>
      <c r="WGB140" s="65"/>
      <c r="WGC140" s="69"/>
      <c r="WGD140" s="69"/>
      <c r="WGE140" s="66"/>
      <c r="WGF140" s="66"/>
      <c r="WGG140" s="66"/>
      <c r="WGH140" s="67"/>
      <c r="WGJ140" s="65"/>
      <c r="WGK140" s="69"/>
      <c r="WGL140" s="69"/>
      <c r="WGM140" s="66"/>
      <c r="WGN140" s="66"/>
      <c r="WGO140" s="66"/>
      <c r="WGP140" s="67"/>
      <c r="WGR140" s="65"/>
      <c r="WGS140" s="69"/>
      <c r="WGT140" s="69"/>
      <c r="WGU140" s="66"/>
      <c r="WGV140" s="66"/>
      <c r="WGW140" s="66"/>
      <c r="WGX140" s="67"/>
      <c r="WGZ140" s="65"/>
      <c r="WHA140" s="69"/>
      <c r="WHB140" s="69"/>
      <c r="WHC140" s="66"/>
      <c r="WHD140" s="66"/>
      <c r="WHE140" s="66"/>
      <c r="WHF140" s="67"/>
      <c r="WHH140" s="65"/>
      <c r="WHI140" s="69"/>
      <c r="WHJ140" s="69"/>
      <c r="WHK140" s="66"/>
      <c r="WHL140" s="66"/>
      <c r="WHM140" s="66"/>
      <c r="WHN140" s="67"/>
      <c r="WHP140" s="65"/>
      <c r="WHQ140" s="69"/>
      <c r="WHR140" s="69"/>
      <c r="WHS140" s="66"/>
      <c r="WHT140" s="66"/>
      <c r="WHU140" s="66"/>
      <c r="WHV140" s="67"/>
      <c r="WHX140" s="65"/>
      <c r="WHY140" s="69"/>
      <c r="WHZ140" s="69"/>
      <c r="WIA140" s="66"/>
      <c r="WIB140" s="66"/>
      <c r="WIC140" s="66"/>
      <c r="WID140" s="67"/>
      <c r="WIF140" s="65"/>
      <c r="WIG140" s="69"/>
      <c r="WIH140" s="69"/>
      <c r="WII140" s="66"/>
      <c r="WIJ140" s="66"/>
      <c r="WIK140" s="66"/>
      <c r="WIL140" s="67"/>
      <c r="WIN140" s="65"/>
      <c r="WIO140" s="69"/>
      <c r="WIP140" s="69"/>
      <c r="WIQ140" s="66"/>
      <c r="WIR140" s="66"/>
      <c r="WIS140" s="66"/>
      <c r="WIT140" s="67"/>
      <c r="WIV140" s="65"/>
      <c r="WIW140" s="69"/>
      <c r="WIX140" s="69"/>
      <c r="WIY140" s="66"/>
      <c r="WIZ140" s="66"/>
      <c r="WJA140" s="66"/>
      <c r="WJB140" s="67"/>
      <c r="WJD140" s="65"/>
      <c r="WJE140" s="69"/>
      <c r="WJF140" s="69"/>
      <c r="WJG140" s="66"/>
      <c r="WJH140" s="66"/>
      <c r="WJI140" s="66"/>
      <c r="WJJ140" s="67"/>
      <c r="WJL140" s="65"/>
      <c r="WJM140" s="69"/>
      <c r="WJN140" s="69"/>
      <c r="WJO140" s="66"/>
      <c r="WJP140" s="66"/>
      <c r="WJQ140" s="66"/>
      <c r="WJR140" s="67"/>
      <c r="WJT140" s="65"/>
      <c r="WJU140" s="69"/>
      <c r="WJV140" s="69"/>
      <c r="WJW140" s="66"/>
      <c r="WJX140" s="66"/>
      <c r="WJY140" s="66"/>
      <c r="WJZ140" s="67"/>
      <c r="WKB140" s="65"/>
      <c r="WKC140" s="69"/>
      <c r="WKD140" s="69"/>
      <c r="WKE140" s="66"/>
      <c r="WKF140" s="66"/>
      <c r="WKG140" s="66"/>
      <c r="WKH140" s="67"/>
      <c r="WKJ140" s="65"/>
      <c r="WKK140" s="69"/>
      <c r="WKL140" s="69"/>
      <c r="WKM140" s="66"/>
      <c r="WKN140" s="66"/>
      <c r="WKO140" s="66"/>
      <c r="WKP140" s="67"/>
      <c r="WKR140" s="65"/>
      <c r="WKS140" s="69"/>
      <c r="WKT140" s="69"/>
      <c r="WKU140" s="66"/>
      <c r="WKV140" s="66"/>
      <c r="WKW140" s="66"/>
      <c r="WKX140" s="67"/>
      <c r="WKZ140" s="65"/>
      <c r="WLA140" s="69"/>
      <c r="WLB140" s="69"/>
      <c r="WLC140" s="66"/>
      <c r="WLD140" s="66"/>
      <c r="WLE140" s="66"/>
      <c r="WLF140" s="67"/>
      <c r="WLH140" s="65"/>
      <c r="WLI140" s="69"/>
      <c r="WLJ140" s="69"/>
      <c r="WLK140" s="66"/>
      <c r="WLL140" s="66"/>
      <c r="WLM140" s="66"/>
      <c r="WLN140" s="67"/>
      <c r="WLP140" s="65"/>
      <c r="WLQ140" s="69"/>
      <c r="WLR140" s="69"/>
      <c r="WLS140" s="66"/>
      <c r="WLT140" s="66"/>
      <c r="WLU140" s="66"/>
      <c r="WLV140" s="67"/>
      <c r="WLX140" s="65"/>
      <c r="WLY140" s="69"/>
      <c r="WLZ140" s="69"/>
      <c r="WMA140" s="66"/>
      <c r="WMB140" s="66"/>
      <c r="WMC140" s="66"/>
      <c r="WMD140" s="67"/>
      <c r="WMF140" s="65"/>
      <c r="WMG140" s="69"/>
      <c r="WMH140" s="69"/>
      <c r="WMI140" s="66"/>
      <c r="WMJ140" s="66"/>
      <c r="WMK140" s="66"/>
      <c r="WML140" s="67"/>
      <c r="WMN140" s="65"/>
      <c r="WMO140" s="69"/>
      <c r="WMP140" s="69"/>
      <c r="WMQ140" s="66"/>
      <c r="WMR140" s="66"/>
      <c r="WMS140" s="66"/>
      <c r="WMT140" s="67"/>
      <c r="WMV140" s="65"/>
      <c r="WMW140" s="69"/>
      <c r="WMX140" s="69"/>
      <c r="WMY140" s="66"/>
      <c r="WMZ140" s="66"/>
      <c r="WNA140" s="66"/>
      <c r="WNB140" s="67"/>
      <c r="WND140" s="65"/>
      <c r="WNE140" s="69"/>
      <c r="WNF140" s="69"/>
      <c r="WNG140" s="66"/>
      <c r="WNH140" s="66"/>
      <c r="WNI140" s="66"/>
      <c r="WNJ140" s="67"/>
      <c r="WNL140" s="65"/>
      <c r="WNM140" s="69"/>
      <c r="WNN140" s="69"/>
      <c r="WNO140" s="66"/>
      <c r="WNP140" s="66"/>
      <c r="WNQ140" s="66"/>
      <c r="WNR140" s="67"/>
      <c r="WNT140" s="65"/>
      <c r="WNU140" s="69"/>
      <c r="WNV140" s="69"/>
      <c r="WNW140" s="66"/>
      <c r="WNX140" s="66"/>
      <c r="WNY140" s="66"/>
      <c r="WNZ140" s="67"/>
      <c r="WOB140" s="65"/>
      <c r="WOC140" s="69"/>
      <c r="WOD140" s="69"/>
      <c r="WOE140" s="66"/>
      <c r="WOF140" s="66"/>
      <c r="WOG140" s="66"/>
      <c r="WOH140" s="67"/>
      <c r="WOJ140" s="65"/>
      <c r="WOK140" s="69"/>
      <c r="WOL140" s="69"/>
      <c r="WOM140" s="66"/>
      <c r="WON140" s="66"/>
      <c r="WOO140" s="66"/>
      <c r="WOP140" s="67"/>
      <c r="WOR140" s="65"/>
      <c r="WOS140" s="69"/>
      <c r="WOT140" s="69"/>
      <c r="WOU140" s="66"/>
      <c r="WOV140" s="66"/>
      <c r="WOW140" s="66"/>
      <c r="WOX140" s="67"/>
      <c r="WOZ140" s="65"/>
      <c r="WPA140" s="69"/>
      <c r="WPB140" s="69"/>
      <c r="WPC140" s="66"/>
      <c r="WPD140" s="66"/>
      <c r="WPE140" s="66"/>
      <c r="WPF140" s="67"/>
      <c r="WPH140" s="65"/>
      <c r="WPI140" s="69"/>
      <c r="WPJ140" s="69"/>
      <c r="WPK140" s="66"/>
      <c r="WPL140" s="66"/>
      <c r="WPM140" s="66"/>
      <c r="WPN140" s="67"/>
      <c r="WPP140" s="65"/>
      <c r="WPQ140" s="69"/>
      <c r="WPR140" s="69"/>
      <c r="WPS140" s="66"/>
      <c r="WPT140" s="66"/>
      <c r="WPU140" s="66"/>
      <c r="WPV140" s="67"/>
      <c r="WPX140" s="65"/>
      <c r="WPY140" s="69"/>
      <c r="WPZ140" s="69"/>
      <c r="WQA140" s="66"/>
      <c r="WQB140" s="66"/>
      <c r="WQC140" s="66"/>
      <c r="WQD140" s="67"/>
      <c r="WQF140" s="65"/>
      <c r="WQG140" s="69"/>
      <c r="WQH140" s="69"/>
      <c r="WQI140" s="66"/>
      <c r="WQJ140" s="66"/>
      <c r="WQK140" s="66"/>
      <c r="WQL140" s="67"/>
      <c r="WQN140" s="65"/>
      <c r="WQO140" s="69"/>
      <c r="WQP140" s="69"/>
      <c r="WQQ140" s="66"/>
      <c r="WQR140" s="66"/>
      <c r="WQS140" s="66"/>
      <c r="WQT140" s="67"/>
      <c r="WQV140" s="65"/>
      <c r="WQW140" s="69"/>
      <c r="WQX140" s="69"/>
      <c r="WQY140" s="66"/>
      <c r="WQZ140" s="66"/>
      <c r="WRA140" s="66"/>
      <c r="WRB140" s="67"/>
      <c r="WRD140" s="65"/>
      <c r="WRE140" s="69"/>
      <c r="WRF140" s="69"/>
      <c r="WRG140" s="66"/>
      <c r="WRH140" s="66"/>
      <c r="WRI140" s="66"/>
      <c r="WRJ140" s="67"/>
      <c r="WRL140" s="65"/>
      <c r="WRM140" s="69"/>
      <c r="WRN140" s="69"/>
      <c r="WRO140" s="66"/>
      <c r="WRP140" s="66"/>
      <c r="WRQ140" s="66"/>
      <c r="WRR140" s="67"/>
      <c r="WRT140" s="65"/>
      <c r="WRU140" s="69"/>
      <c r="WRV140" s="69"/>
      <c r="WRW140" s="66"/>
      <c r="WRX140" s="66"/>
      <c r="WRY140" s="66"/>
      <c r="WRZ140" s="67"/>
      <c r="WSB140" s="65"/>
      <c r="WSC140" s="69"/>
      <c r="WSD140" s="69"/>
      <c r="WSE140" s="66"/>
      <c r="WSF140" s="66"/>
      <c r="WSG140" s="66"/>
      <c r="WSH140" s="67"/>
      <c r="WSJ140" s="65"/>
      <c r="WSK140" s="69"/>
      <c r="WSL140" s="69"/>
      <c r="WSM140" s="66"/>
      <c r="WSN140" s="66"/>
      <c r="WSO140" s="66"/>
      <c r="WSP140" s="67"/>
      <c r="WSR140" s="65"/>
      <c r="WSS140" s="69"/>
      <c r="WST140" s="69"/>
      <c r="WSU140" s="66"/>
      <c r="WSV140" s="66"/>
      <c r="WSW140" s="66"/>
      <c r="WSX140" s="67"/>
      <c r="WSZ140" s="65"/>
      <c r="WTA140" s="69"/>
      <c r="WTB140" s="69"/>
      <c r="WTC140" s="66"/>
      <c r="WTD140" s="66"/>
      <c r="WTE140" s="66"/>
      <c r="WTF140" s="67"/>
      <c r="WTH140" s="65"/>
      <c r="WTI140" s="69"/>
      <c r="WTJ140" s="69"/>
      <c r="WTK140" s="66"/>
      <c r="WTL140" s="66"/>
      <c r="WTM140" s="66"/>
      <c r="WTN140" s="67"/>
      <c r="WTP140" s="65"/>
      <c r="WTQ140" s="69"/>
      <c r="WTR140" s="69"/>
      <c r="WTS140" s="66"/>
      <c r="WTT140" s="66"/>
      <c r="WTU140" s="66"/>
      <c r="WTV140" s="67"/>
      <c r="WTX140" s="65"/>
      <c r="WTY140" s="69"/>
      <c r="WTZ140" s="69"/>
      <c r="WUA140" s="66"/>
      <c r="WUB140" s="66"/>
      <c r="WUC140" s="66"/>
      <c r="WUD140" s="67"/>
      <c r="WUF140" s="65"/>
      <c r="WUG140" s="69"/>
      <c r="WUH140" s="69"/>
      <c r="WUI140" s="66"/>
      <c r="WUJ140" s="66"/>
      <c r="WUK140" s="66"/>
      <c r="WUL140" s="67"/>
      <c r="WUN140" s="65"/>
      <c r="WUO140" s="69"/>
      <c r="WUP140" s="69"/>
      <c r="WUQ140" s="66"/>
      <c r="WUR140" s="66"/>
      <c r="WUS140" s="66"/>
      <c r="WUT140" s="67"/>
      <c r="WUV140" s="65"/>
      <c r="WUW140" s="69"/>
      <c r="WUX140" s="69"/>
      <c r="WUY140" s="66"/>
      <c r="WUZ140" s="66"/>
      <c r="WVA140" s="66"/>
      <c r="WVB140" s="67"/>
      <c r="WVD140" s="65"/>
      <c r="WVE140" s="69"/>
      <c r="WVF140" s="69"/>
      <c r="WVG140" s="66"/>
      <c r="WVH140" s="66"/>
      <c r="WVI140" s="66"/>
      <c r="WVJ140" s="67"/>
      <c r="WVL140" s="65"/>
      <c r="WVM140" s="69"/>
      <c r="WVN140" s="69"/>
      <c r="WVO140" s="66"/>
      <c r="WVP140" s="66"/>
      <c r="WVQ140" s="66"/>
      <c r="WVR140" s="67"/>
      <c r="WVT140" s="65"/>
      <c r="WVU140" s="69"/>
      <c r="WVV140" s="69"/>
      <c r="WVW140" s="66"/>
      <c r="WVX140" s="66"/>
      <c r="WVY140" s="66"/>
      <c r="WVZ140" s="67"/>
      <c r="WWB140" s="65"/>
      <c r="WWC140" s="69"/>
      <c r="WWD140" s="69"/>
      <c r="WWE140" s="66"/>
      <c r="WWF140" s="66"/>
      <c r="WWG140" s="66"/>
      <c r="WWH140" s="67"/>
      <c r="WWJ140" s="65"/>
      <c r="WWK140" s="69"/>
      <c r="WWL140" s="69"/>
      <c r="WWM140" s="66"/>
      <c r="WWN140" s="66"/>
      <c r="WWO140" s="66"/>
      <c r="WWP140" s="67"/>
      <c r="WWR140" s="65"/>
      <c r="WWS140" s="69"/>
      <c r="WWT140" s="69"/>
      <c r="WWU140" s="66"/>
      <c r="WWV140" s="66"/>
      <c r="WWW140" s="66"/>
      <c r="WWX140" s="67"/>
      <c r="WWZ140" s="65"/>
      <c r="WXA140" s="69"/>
      <c r="WXB140" s="69"/>
      <c r="WXC140" s="66"/>
      <c r="WXD140" s="66"/>
      <c r="WXE140" s="66"/>
      <c r="WXF140" s="67"/>
      <c r="WXH140" s="65"/>
      <c r="WXI140" s="69"/>
      <c r="WXJ140" s="69"/>
      <c r="WXK140" s="66"/>
      <c r="WXL140" s="66"/>
      <c r="WXM140" s="66"/>
      <c r="WXN140" s="67"/>
      <c r="WXP140" s="65"/>
      <c r="WXQ140" s="69"/>
      <c r="WXR140" s="69"/>
      <c r="WXS140" s="66"/>
      <c r="WXT140" s="66"/>
      <c r="WXU140" s="66"/>
      <c r="WXV140" s="67"/>
      <c r="WXX140" s="65"/>
      <c r="WXY140" s="69"/>
      <c r="WXZ140" s="69"/>
      <c r="WYA140" s="66"/>
      <c r="WYB140" s="66"/>
      <c r="WYC140" s="66"/>
      <c r="WYD140" s="67"/>
      <c r="WYF140" s="65"/>
      <c r="WYG140" s="69"/>
      <c r="WYH140" s="69"/>
      <c r="WYI140" s="66"/>
      <c r="WYJ140" s="66"/>
      <c r="WYK140" s="66"/>
      <c r="WYL140" s="67"/>
      <c r="WYN140" s="65"/>
      <c r="WYO140" s="69"/>
      <c r="WYP140" s="69"/>
      <c r="WYQ140" s="66"/>
      <c r="WYR140" s="66"/>
      <c r="WYS140" s="66"/>
      <c r="WYT140" s="67"/>
      <c r="WYV140" s="65"/>
      <c r="WYW140" s="69"/>
      <c r="WYX140" s="69"/>
      <c r="WYY140" s="66"/>
      <c r="WYZ140" s="66"/>
      <c r="WZA140" s="66"/>
      <c r="WZB140" s="67"/>
      <c r="WZD140" s="65"/>
      <c r="WZE140" s="69"/>
      <c r="WZF140" s="69"/>
      <c r="WZG140" s="66"/>
      <c r="WZH140" s="66"/>
      <c r="WZI140" s="66"/>
      <c r="WZJ140" s="67"/>
      <c r="WZL140" s="65"/>
      <c r="WZM140" s="69"/>
      <c r="WZN140" s="69"/>
      <c r="WZO140" s="66"/>
      <c r="WZP140" s="66"/>
      <c r="WZQ140" s="66"/>
      <c r="WZR140" s="67"/>
      <c r="WZT140" s="65"/>
      <c r="WZU140" s="69"/>
      <c r="WZV140" s="69"/>
      <c r="WZW140" s="66"/>
      <c r="WZX140" s="66"/>
      <c r="WZY140" s="66"/>
      <c r="WZZ140" s="67"/>
      <c r="XAB140" s="65"/>
      <c r="XAC140" s="69"/>
      <c r="XAD140" s="69"/>
      <c r="XAE140" s="66"/>
      <c r="XAF140" s="66"/>
      <c r="XAG140" s="66"/>
      <c r="XAH140" s="67"/>
      <c r="XAJ140" s="65"/>
      <c r="XAK140" s="69"/>
      <c r="XAL140" s="69"/>
      <c r="XAM140" s="66"/>
      <c r="XAN140" s="66"/>
      <c r="XAO140" s="66"/>
      <c r="XAP140" s="67"/>
      <c r="XAR140" s="65"/>
      <c r="XAS140" s="69"/>
      <c r="XAT140" s="69"/>
      <c r="XAU140" s="66"/>
      <c r="XAV140" s="66"/>
      <c r="XAW140" s="66"/>
      <c r="XAX140" s="67"/>
      <c r="XAZ140" s="65"/>
      <c r="XBA140" s="69"/>
      <c r="XBB140" s="69"/>
      <c r="XBC140" s="66"/>
      <c r="XBD140" s="66"/>
      <c r="XBE140" s="66"/>
      <c r="XBF140" s="67"/>
      <c r="XBH140" s="65"/>
      <c r="XBI140" s="69"/>
      <c r="XBJ140" s="69"/>
      <c r="XBK140" s="66"/>
      <c r="XBL140" s="66"/>
      <c r="XBM140" s="66"/>
      <c r="XBN140" s="67"/>
      <c r="XBP140" s="65"/>
      <c r="XBQ140" s="69"/>
      <c r="XBR140" s="69"/>
      <c r="XBS140" s="66"/>
      <c r="XBT140" s="66"/>
      <c r="XBU140" s="66"/>
      <c r="XBV140" s="67"/>
      <c r="XBX140" s="65"/>
      <c r="XBY140" s="69"/>
      <c r="XBZ140" s="69"/>
      <c r="XCA140" s="66"/>
      <c r="XCB140" s="66"/>
      <c r="XCC140" s="66"/>
      <c r="XCD140" s="67"/>
      <c r="XCF140" s="65"/>
      <c r="XCG140" s="69"/>
      <c r="XCH140" s="69"/>
      <c r="XCI140" s="66"/>
      <c r="XCJ140" s="66"/>
      <c r="XCK140" s="66"/>
      <c r="XCL140" s="67"/>
      <c r="XCN140" s="65"/>
      <c r="XCO140" s="69"/>
      <c r="XCP140" s="69"/>
      <c r="XCQ140" s="66"/>
      <c r="XCR140" s="66"/>
      <c r="XCS140" s="66"/>
      <c r="XCT140" s="67"/>
      <c r="XCV140" s="65"/>
      <c r="XCW140" s="69"/>
      <c r="XCX140" s="69"/>
      <c r="XCY140" s="66"/>
      <c r="XCZ140" s="66"/>
      <c r="XDA140" s="66"/>
      <c r="XDB140" s="67"/>
      <c r="XDD140" s="65"/>
      <c r="XDE140" s="69"/>
      <c r="XDF140" s="69"/>
      <c r="XDG140" s="66"/>
      <c r="XDH140" s="66"/>
      <c r="XDI140" s="66"/>
      <c r="XDJ140" s="67"/>
      <c r="XDL140" s="65"/>
      <c r="XDM140" s="69"/>
      <c r="XDN140" s="69"/>
      <c r="XDO140" s="66"/>
      <c r="XDP140" s="66"/>
      <c r="XDQ140" s="66"/>
      <c r="XDR140" s="67"/>
      <c r="XDT140" s="65"/>
      <c r="XDU140" s="69"/>
      <c r="XDV140" s="69"/>
      <c r="XDW140" s="66"/>
      <c r="XDX140" s="66"/>
      <c r="XDY140" s="66"/>
      <c r="XDZ140" s="67"/>
      <c r="XEB140" s="65"/>
      <c r="XEC140" s="69"/>
      <c r="XED140" s="69"/>
      <c r="XEE140" s="66"/>
      <c r="XEF140" s="66"/>
      <c r="XEG140" s="66"/>
      <c r="XEH140" s="67"/>
      <c r="XEJ140" s="65"/>
      <c r="XEK140" s="69"/>
      <c r="XEL140" s="69"/>
      <c r="XEM140" s="66"/>
      <c r="XEN140" s="66"/>
      <c r="XEO140" s="66"/>
      <c r="XEP140" s="67"/>
      <c r="XER140" s="65"/>
      <c r="XES140" s="69"/>
      <c r="XET140" s="69"/>
      <c r="XEU140" s="66"/>
      <c r="XEV140" s="66"/>
      <c r="XEW140" s="66"/>
      <c r="XEX140" s="67"/>
      <c r="XEZ140" s="65"/>
      <c r="XFA140" s="69"/>
      <c r="XFB140" s="69"/>
      <c r="XFC140" s="66"/>
      <c r="XFD140" s="66"/>
    </row>
    <row r="141" spans="1:16384" s="68" customFormat="1" ht="20.25" customHeight="1" x14ac:dyDescent="0.2">
      <c r="A141" s="426">
        <f t="shared" si="8"/>
        <v>132</v>
      </c>
      <c r="B141" s="1134"/>
      <c r="C141" s="1211"/>
      <c r="D141" s="1139" t="s">
        <v>152</v>
      </c>
      <c r="E141" s="1140"/>
      <c r="F141" s="1141"/>
      <c r="G141" s="62"/>
      <c r="H141" s="62"/>
      <c r="I141" s="62"/>
      <c r="J141" s="62"/>
      <c r="K141" s="79">
        <f>G141-I141+J141</f>
        <v>0</v>
      </c>
      <c r="L141" s="65"/>
      <c r="M141" s="69"/>
      <c r="N141" s="69"/>
      <c r="O141" s="66"/>
      <c r="P141" s="66"/>
      <c r="Q141" s="66"/>
      <c r="R141" s="67"/>
      <c r="T141" s="65"/>
      <c r="U141" s="69"/>
      <c r="V141" s="69"/>
      <c r="W141" s="66"/>
      <c r="X141" s="66"/>
      <c r="Y141" s="66"/>
      <c r="Z141" s="67"/>
      <c r="AB141" s="65"/>
      <c r="AC141" s="69"/>
      <c r="AD141" s="69"/>
      <c r="AE141" s="66"/>
      <c r="AF141" s="66"/>
      <c r="AG141" s="66"/>
      <c r="AH141" s="67"/>
      <c r="AJ141" s="65"/>
      <c r="AK141" s="69"/>
      <c r="AL141" s="69"/>
      <c r="AM141" s="66"/>
      <c r="AN141" s="66"/>
      <c r="AO141" s="66"/>
      <c r="AP141" s="67"/>
      <c r="AR141" s="65"/>
      <c r="AS141" s="69"/>
      <c r="AT141" s="69"/>
      <c r="AU141" s="66"/>
      <c r="AV141" s="66"/>
      <c r="AW141" s="66"/>
      <c r="AX141" s="67"/>
      <c r="AZ141" s="65"/>
      <c r="BA141" s="69"/>
      <c r="BB141" s="69"/>
      <c r="BC141" s="66"/>
      <c r="BD141" s="66"/>
      <c r="BE141" s="66"/>
      <c r="BF141" s="67"/>
      <c r="BH141" s="65"/>
      <c r="BI141" s="69"/>
      <c r="BJ141" s="69"/>
      <c r="BK141" s="66"/>
      <c r="BL141" s="66"/>
      <c r="BM141" s="66"/>
      <c r="BN141" s="67"/>
      <c r="BP141" s="65"/>
      <c r="BQ141" s="69"/>
      <c r="BR141" s="69"/>
      <c r="BS141" s="66"/>
      <c r="BT141" s="66"/>
      <c r="BU141" s="66"/>
      <c r="BV141" s="67"/>
      <c r="BX141" s="65"/>
      <c r="BY141" s="69"/>
      <c r="BZ141" s="69"/>
      <c r="CA141" s="66"/>
      <c r="CB141" s="66"/>
      <c r="CC141" s="66"/>
      <c r="CD141" s="67"/>
      <c r="CF141" s="65"/>
      <c r="CG141" s="69"/>
      <c r="CH141" s="69"/>
      <c r="CI141" s="66"/>
      <c r="CJ141" s="66"/>
      <c r="CK141" s="66"/>
      <c r="CL141" s="67"/>
      <c r="CN141" s="65"/>
      <c r="CO141" s="69"/>
      <c r="CP141" s="69"/>
      <c r="CQ141" s="66"/>
      <c r="CR141" s="66"/>
      <c r="CS141" s="66"/>
      <c r="CT141" s="67"/>
      <c r="CV141" s="65"/>
      <c r="CW141" s="69"/>
      <c r="CX141" s="69"/>
      <c r="CY141" s="66"/>
      <c r="CZ141" s="66"/>
      <c r="DA141" s="66"/>
      <c r="DB141" s="67"/>
      <c r="DD141" s="65"/>
      <c r="DE141" s="69"/>
      <c r="DF141" s="69"/>
      <c r="DG141" s="66"/>
      <c r="DH141" s="66"/>
      <c r="DI141" s="66"/>
      <c r="DJ141" s="67"/>
      <c r="DL141" s="65"/>
      <c r="DM141" s="69"/>
      <c r="DN141" s="69"/>
      <c r="DO141" s="66"/>
      <c r="DP141" s="66"/>
      <c r="DQ141" s="66"/>
      <c r="DR141" s="67"/>
      <c r="DT141" s="65"/>
      <c r="DU141" s="69"/>
      <c r="DV141" s="69"/>
      <c r="DW141" s="66"/>
      <c r="DX141" s="66"/>
      <c r="DY141" s="66"/>
      <c r="DZ141" s="67"/>
      <c r="EB141" s="65"/>
      <c r="EC141" s="69"/>
      <c r="ED141" s="69"/>
      <c r="EE141" s="66"/>
      <c r="EF141" s="66"/>
      <c r="EG141" s="66"/>
      <c r="EH141" s="67"/>
      <c r="EJ141" s="65"/>
      <c r="EK141" s="69"/>
      <c r="EL141" s="69"/>
      <c r="EM141" s="66"/>
      <c r="EN141" s="66"/>
      <c r="EO141" s="66"/>
      <c r="EP141" s="67"/>
      <c r="ER141" s="65"/>
      <c r="ES141" s="69"/>
      <c r="ET141" s="69"/>
      <c r="EU141" s="66"/>
      <c r="EV141" s="66"/>
      <c r="EW141" s="66"/>
      <c r="EX141" s="67"/>
      <c r="EZ141" s="65"/>
      <c r="FA141" s="69"/>
      <c r="FB141" s="69"/>
      <c r="FC141" s="66"/>
      <c r="FD141" s="66"/>
      <c r="FE141" s="66"/>
      <c r="FF141" s="67"/>
      <c r="FH141" s="65"/>
      <c r="FI141" s="69"/>
      <c r="FJ141" s="69"/>
      <c r="FK141" s="66"/>
      <c r="FL141" s="66"/>
      <c r="FM141" s="66"/>
      <c r="FN141" s="67"/>
      <c r="FP141" s="65"/>
      <c r="FQ141" s="69"/>
      <c r="FR141" s="69"/>
      <c r="FS141" s="66"/>
      <c r="FT141" s="66"/>
      <c r="FU141" s="66"/>
      <c r="FV141" s="67"/>
      <c r="FX141" s="65"/>
      <c r="FY141" s="69"/>
      <c r="FZ141" s="69"/>
      <c r="GA141" s="66"/>
      <c r="GB141" s="66"/>
      <c r="GC141" s="66"/>
      <c r="GD141" s="67"/>
      <c r="GF141" s="65"/>
      <c r="GG141" s="69"/>
      <c r="GH141" s="69"/>
      <c r="GI141" s="66"/>
      <c r="GJ141" s="66"/>
      <c r="GK141" s="66"/>
      <c r="GL141" s="67"/>
      <c r="GN141" s="65"/>
      <c r="GO141" s="69"/>
      <c r="GP141" s="69"/>
      <c r="GQ141" s="66"/>
      <c r="GR141" s="66"/>
      <c r="GS141" s="66"/>
      <c r="GT141" s="67"/>
      <c r="GV141" s="65"/>
      <c r="GW141" s="69"/>
      <c r="GX141" s="69"/>
      <c r="GY141" s="66"/>
      <c r="GZ141" s="66"/>
      <c r="HA141" s="66"/>
      <c r="HB141" s="67"/>
      <c r="HD141" s="65"/>
      <c r="HE141" s="69"/>
      <c r="HF141" s="69"/>
      <c r="HG141" s="66"/>
      <c r="HH141" s="66"/>
      <c r="HI141" s="66"/>
      <c r="HJ141" s="67"/>
      <c r="HL141" s="65"/>
      <c r="HM141" s="69"/>
      <c r="HN141" s="69"/>
      <c r="HO141" s="66"/>
      <c r="HP141" s="66"/>
      <c r="HQ141" s="66"/>
      <c r="HR141" s="67"/>
      <c r="HT141" s="65"/>
      <c r="HU141" s="69"/>
      <c r="HV141" s="69"/>
      <c r="HW141" s="66"/>
      <c r="HX141" s="66"/>
      <c r="HY141" s="66"/>
      <c r="HZ141" s="67"/>
      <c r="IB141" s="65"/>
      <c r="IC141" s="69"/>
      <c r="ID141" s="69"/>
      <c r="IE141" s="66"/>
      <c r="IF141" s="66"/>
      <c r="IG141" s="66"/>
      <c r="IH141" s="67"/>
      <c r="IJ141" s="65"/>
      <c r="IK141" s="69"/>
      <c r="IL141" s="69"/>
      <c r="IM141" s="66"/>
      <c r="IN141" s="66"/>
      <c r="IO141" s="66"/>
      <c r="IP141" s="67"/>
      <c r="IR141" s="65"/>
      <c r="IS141" s="69"/>
      <c r="IT141" s="69"/>
      <c r="IU141" s="66"/>
      <c r="IV141" s="66"/>
      <c r="IW141" s="66"/>
      <c r="IX141" s="67"/>
      <c r="IZ141" s="65"/>
      <c r="JA141" s="69"/>
      <c r="JB141" s="69"/>
      <c r="JC141" s="66"/>
      <c r="JD141" s="66"/>
      <c r="JE141" s="66"/>
      <c r="JF141" s="67"/>
      <c r="JH141" s="65"/>
      <c r="JI141" s="69"/>
      <c r="JJ141" s="69"/>
      <c r="JK141" s="66"/>
      <c r="JL141" s="66"/>
      <c r="JM141" s="66"/>
      <c r="JN141" s="67"/>
      <c r="JP141" s="65"/>
      <c r="JQ141" s="69"/>
      <c r="JR141" s="69"/>
      <c r="JS141" s="66"/>
      <c r="JT141" s="66"/>
      <c r="JU141" s="66"/>
      <c r="JV141" s="67"/>
      <c r="JX141" s="65"/>
      <c r="JY141" s="69"/>
      <c r="JZ141" s="69"/>
      <c r="KA141" s="66"/>
      <c r="KB141" s="66"/>
      <c r="KC141" s="66"/>
      <c r="KD141" s="67"/>
      <c r="KF141" s="65"/>
      <c r="KG141" s="69"/>
      <c r="KH141" s="69"/>
      <c r="KI141" s="66"/>
      <c r="KJ141" s="66"/>
      <c r="KK141" s="66"/>
      <c r="KL141" s="67"/>
      <c r="KN141" s="65"/>
      <c r="KO141" s="69"/>
      <c r="KP141" s="69"/>
      <c r="KQ141" s="66"/>
      <c r="KR141" s="66"/>
      <c r="KS141" s="66"/>
      <c r="KT141" s="67"/>
      <c r="KV141" s="65"/>
      <c r="KW141" s="69"/>
      <c r="KX141" s="69"/>
      <c r="KY141" s="66"/>
      <c r="KZ141" s="66"/>
      <c r="LA141" s="66"/>
      <c r="LB141" s="67"/>
      <c r="LD141" s="65"/>
      <c r="LE141" s="69"/>
      <c r="LF141" s="69"/>
      <c r="LG141" s="66"/>
      <c r="LH141" s="66"/>
      <c r="LI141" s="66"/>
      <c r="LJ141" s="67"/>
      <c r="LL141" s="65"/>
      <c r="LM141" s="69"/>
      <c r="LN141" s="69"/>
      <c r="LO141" s="66"/>
      <c r="LP141" s="66"/>
      <c r="LQ141" s="66"/>
      <c r="LR141" s="67"/>
      <c r="LT141" s="65"/>
      <c r="LU141" s="69"/>
      <c r="LV141" s="69"/>
      <c r="LW141" s="66"/>
      <c r="LX141" s="66"/>
      <c r="LY141" s="66"/>
      <c r="LZ141" s="67"/>
      <c r="MB141" s="65"/>
      <c r="MC141" s="69"/>
      <c r="MD141" s="69"/>
      <c r="ME141" s="66"/>
      <c r="MF141" s="66"/>
      <c r="MG141" s="66"/>
      <c r="MH141" s="67"/>
      <c r="MJ141" s="65"/>
      <c r="MK141" s="69"/>
      <c r="ML141" s="69"/>
      <c r="MM141" s="66"/>
      <c r="MN141" s="66"/>
      <c r="MO141" s="66"/>
      <c r="MP141" s="67"/>
      <c r="MR141" s="65"/>
      <c r="MS141" s="69"/>
      <c r="MT141" s="69"/>
      <c r="MU141" s="66"/>
      <c r="MV141" s="66"/>
      <c r="MW141" s="66"/>
      <c r="MX141" s="67"/>
      <c r="MZ141" s="65"/>
      <c r="NA141" s="69"/>
      <c r="NB141" s="69"/>
      <c r="NC141" s="66"/>
      <c r="ND141" s="66"/>
      <c r="NE141" s="66"/>
      <c r="NF141" s="67"/>
      <c r="NH141" s="65"/>
      <c r="NI141" s="69"/>
      <c r="NJ141" s="69"/>
      <c r="NK141" s="66"/>
      <c r="NL141" s="66"/>
      <c r="NM141" s="66"/>
      <c r="NN141" s="67"/>
      <c r="NP141" s="65"/>
      <c r="NQ141" s="69"/>
      <c r="NR141" s="69"/>
      <c r="NS141" s="66"/>
      <c r="NT141" s="66"/>
      <c r="NU141" s="66"/>
      <c r="NV141" s="67"/>
      <c r="NX141" s="65"/>
      <c r="NY141" s="69"/>
      <c r="NZ141" s="69"/>
      <c r="OA141" s="66"/>
      <c r="OB141" s="66"/>
      <c r="OC141" s="66"/>
      <c r="OD141" s="67"/>
      <c r="OF141" s="65"/>
      <c r="OG141" s="69"/>
      <c r="OH141" s="69"/>
      <c r="OI141" s="66"/>
      <c r="OJ141" s="66"/>
      <c r="OK141" s="66"/>
      <c r="OL141" s="67"/>
      <c r="ON141" s="65"/>
      <c r="OO141" s="69"/>
      <c r="OP141" s="69"/>
      <c r="OQ141" s="66"/>
      <c r="OR141" s="66"/>
      <c r="OS141" s="66"/>
      <c r="OT141" s="67"/>
      <c r="OV141" s="65"/>
      <c r="OW141" s="69"/>
      <c r="OX141" s="69"/>
      <c r="OY141" s="66"/>
      <c r="OZ141" s="66"/>
      <c r="PA141" s="66"/>
      <c r="PB141" s="67"/>
      <c r="PD141" s="65"/>
      <c r="PE141" s="69"/>
      <c r="PF141" s="69"/>
      <c r="PG141" s="66"/>
      <c r="PH141" s="66"/>
      <c r="PI141" s="66"/>
      <c r="PJ141" s="67"/>
      <c r="PL141" s="65"/>
      <c r="PM141" s="69"/>
      <c r="PN141" s="69"/>
      <c r="PO141" s="66"/>
      <c r="PP141" s="66"/>
      <c r="PQ141" s="66"/>
      <c r="PR141" s="67"/>
      <c r="PT141" s="65"/>
      <c r="PU141" s="69"/>
      <c r="PV141" s="69"/>
      <c r="PW141" s="66"/>
      <c r="PX141" s="66"/>
      <c r="PY141" s="66"/>
      <c r="PZ141" s="67"/>
      <c r="QB141" s="65"/>
      <c r="QC141" s="69"/>
      <c r="QD141" s="69"/>
      <c r="QE141" s="66"/>
      <c r="QF141" s="66"/>
      <c r="QG141" s="66"/>
      <c r="QH141" s="67"/>
      <c r="QJ141" s="65"/>
      <c r="QK141" s="69"/>
      <c r="QL141" s="69"/>
      <c r="QM141" s="66"/>
      <c r="QN141" s="66"/>
      <c r="QO141" s="66"/>
      <c r="QP141" s="67"/>
      <c r="QR141" s="65"/>
      <c r="QS141" s="69"/>
      <c r="QT141" s="69"/>
      <c r="QU141" s="66"/>
      <c r="QV141" s="66"/>
      <c r="QW141" s="66"/>
      <c r="QX141" s="67"/>
      <c r="QZ141" s="65"/>
      <c r="RA141" s="69"/>
      <c r="RB141" s="69"/>
      <c r="RC141" s="66"/>
      <c r="RD141" s="66"/>
      <c r="RE141" s="66"/>
      <c r="RF141" s="67"/>
      <c r="RH141" s="65"/>
      <c r="RI141" s="69"/>
      <c r="RJ141" s="69"/>
      <c r="RK141" s="66"/>
      <c r="RL141" s="66"/>
      <c r="RM141" s="66"/>
      <c r="RN141" s="67"/>
      <c r="RP141" s="65"/>
      <c r="RQ141" s="69"/>
      <c r="RR141" s="69"/>
      <c r="RS141" s="66"/>
      <c r="RT141" s="66"/>
      <c r="RU141" s="66"/>
      <c r="RV141" s="67"/>
      <c r="RX141" s="65"/>
      <c r="RY141" s="69"/>
      <c r="RZ141" s="69"/>
      <c r="SA141" s="66"/>
      <c r="SB141" s="66"/>
      <c r="SC141" s="66"/>
      <c r="SD141" s="67"/>
      <c r="SF141" s="65"/>
      <c r="SG141" s="69"/>
      <c r="SH141" s="69"/>
      <c r="SI141" s="66"/>
      <c r="SJ141" s="66"/>
      <c r="SK141" s="66"/>
      <c r="SL141" s="67"/>
      <c r="SN141" s="65"/>
      <c r="SO141" s="69"/>
      <c r="SP141" s="69"/>
      <c r="SQ141" s="66"/>
      <c r="SR141" s="66"/>
      <c r="SS141" s="66"/>
      <c r="ST141" s="67"/>
      <c r="SV141" s="65"/>
      <c r="SW141" s="69"/>
      <c r="SX141" s="69"/>
      <c r="SY141" s="66"/>
      <c r="SZ141" s="66"/>
      <c r="TA141" s="66"/>
      <c r="TB141" s="67"/>
      <c r="TD141" s="65"/>
      <c r="TE141" s="69"/>
      <c r="TF141" s="69"/>
      <c r="TG141" s="66"/>
      <c r="TH141" s="66"/>
      <c r="TI141" s="66"/>
      <c r="TJ141" s="67"/>
      <c r="TL141" s="65"/>
      <c r="TM141" s="69"/>
      <c r="TN141" s="69"/>
      <c r="TO141" s="66"/>
      <c r="TP141" s="66"/>
      <c r="TQ141" s="66"/>
      <c r="TR141" s="67"/>
      <c r="TT141" s="65"/>
      <c r="TU141" s="69"/>
      <c r="TV141" s="69"/>
      <c r="TW141" s="66"/>
      <c r="TX141" s="66"/>
      <c r="TY141" s="66"/>
      <c r="TZ141" s="67"/>
      <c r="UB141" s="65"/>
      <c r="UC141" s="69"/>
      <c r="UD141" s="69"/>
      <c r="UE141" s="66"/>
      <c r="UF141" s="66"/>
      <c r="UG141" s="66"/>
      <c r="UH141" s="67"/>
      <c r="UJ141" s="65"/>
      <c r="UK141" s="69"/>
      <c r="UL141" s="69"/>
      <c r="UM141" s="66"/>
      <c r="UN141" s="66"/>
      <c r="UO141" s="66"/>
      <c r="UP141" s="67"/>
      <c r="UR141" s="65"/>
      <c r="US141" s="69"/>
      <c r="UT141" s="69"/>
      <c r="UU141" s="66"/>
      <c r="UV141" s="66"/>
      <c r="UW141" s="66"/>
      <c r="UX141" s="67"/>
      <c r="UZ141" s="65"/>
      <c r="VA141" s="69"/>
      <c r="VB141" s="69"/>
      <c r="VC141" s="66"/>
      <c r="VD141" s="66"/>
      <c r="VE141" s="66"/>
      <c r="VF141" s="67"/>
      <c r="VH141" s="65"/>
      <c r="VI141" s="69"/>
      <c r="VJ141" s="69"/>
      <c r="VK141" s="66"/>
      <c r="VL141" s="66"/>
      <c r="VM141" s="66"/>
      <c r="VN141" s="67"/>
      <c r="VP141" s="65"/>
      <c r="VQ141" s="69"/>
      <c r="VR141" s="69"/>
      <c r="VS141" s="66"/>
      <c r="VT141" s="66"/>
      <c r="VU141" s="66"/>
      <c r="VV141" s="67"/>
      <c r="VX141" s="65"/>
      <c r="VY141" s="69"/>
      <c r="VZ141" s="69"/>
      <c r="WA141" s="66"/>
      <c r="WB141" s="66"/>
      <c r="WC141" s="66"/>
      <c r="WD141" s="67"/>
      <c r="WF141" s="65"/>
      <c r="WG141" s="69"/>
      <c r="WH141" s="69"/>
      <c r="WI141" s="66"/>
      <c r="WJ141" s="66"/>
      <c r="WK141" s="66"/>
      <c r="WL141" s="67"/>
      <c r="WN141" s="65"/>
      <c r="WO141" s="69"/>
      <c r="WP141" s="69"/>
      <c r="WQ141" s="66"/>
      <c r="WR141" s="66"/>
      <c r="WS141" s="66"/>
      <c r="WT141" s="67"/>
      <c r="WV141" s="65"/>
      <c r="WW141" s="69"/>
      <c r="WX141" s="69"/>
      <c r="WY141" s="66"/>
      <c r="WZ141" s="66"/>
      <c r="XA141" s="66"/>
      <c r="XB141" s="67"/>
      <c r="XD141" s="65"/>
      <c r="XE141" s="69"/>
      <c r="XF141" s="69"/>
      <c r="XG141" s="66"/>
      <c r="XH141" s="66"/>
      <c r="XI141" s="66"/>
      <c r="XJ141" s="67"/>
      <c r="XL141" s="65"/>
      <c r="XM141" s="69"/>
      <c r="XN141" s="69"/>
      <c r="XO141" s="66"/>
      <c r="XP141" s="66"/>
      <c r="XQ141" s="66"/>
      <c r="XR141" s="67"/>
      <c r="XT141" s="65"/>
      <c r="XU141" s="69"/>
      <c r="XV141" s="69"/>
      <c r="XW141" s="66"/>
      <c r="XX141" s="66"/>
      <c r="XY141" s="66"/>
      <c r="XZ141" s="67"/>
      <c r="YB141" s="65"/>
      <c r="YC141" s="69"/>
      <c r="YD141" s="69"/>
      <c r="YE141" s="66"/>
      <c r="YF141" s="66"/>
      <c r="YG141" s="66"/>
      <c r="YH141" s="67"/>
      <c r="YJ141" s="65"/>
      <c r="YK141" s="69"/>
      <c r="YL141" s="69"/>
      <c r="YM141" s="66"/>
      <c r="YN141" s="66"/>
      <c r="YO141" s="66"/>
      <c r="YP141" s="67"/>
      <c r="YR141" s="65"/>
      <c r="YS141" s="69"/>
      <c r="YT141" s="69"/>
      <c r="YU141" s="66"/>
      <c r="YV141" s="66"/>
      <c r="YW141" s="66"/>
      <c r="YX141" s="67"/>
      <c r="YZ141" s="65"/>
      <c r="ZA141" s="69"/>
      <c r="ZB141" s="69"/>
      <c r="ZC141" s="66"/>
      <c r="ZD141" s="66"/>
      <c r="ZE141" s="66"/>
      <c r="ZF141" s="67"/>
      <c r="ZH141" s="65"/>
      <c r="ZI141" s="69"/>
      <c r="ZJ141" s="69"/>
      <c r="ZK141" s="66"/>
      <c r="ZL141" s="66"/>
      <c r="ZM141" s="66"/>
      <c r="ZN141" s="67"/>
      <c r="ZP141" s="65"/>
      <c r="ZQ141" s="69"/>
      <c r="ZR141" s="69"/>
      <c r="ZS141" s="66"/>
      <c r="ZT141" s="66"/>
      <c r="ZU141" s="66"/>
      <c r="ZV141" s="67"/>
      <c r="ZX141" s="65"/>
      <c r="ZY141" s="69"/>
      <c r="ZZ141" s="69"/>
      <c r="AAA141" s="66"/>
      <c r="AAB141" s="66"/>
      <c r="AAC141" s="66"/>
      <c r="AAD141" s="67"/>
      <c r="AAF141" s="65"/>
      <c r="AAG141" s="69"/>
      <c r="AAH141" s="69"/>
      <c r="AAI141" s="66"/>
      <c r="AAJ141" s="66"/>
      <c r="AAK141" s="66"/>
      <c r="AAL141" s="67"/>
      <c r="AAN141" s="65"/>
      <c r="AAO141" s="69"/>
      <c r="AAP141" s="69"/>
      <c r="AAQ141" s="66"/>
      <c r="AAR141" s="66"/>
      <c r="AAS141" s="66"/>
      <c r="AAT141" s="67"/>
      <c r="AAV141" s="65"/>
      <c r="AAW141" s="69"/>
      <c r="AAX141" s="69"/>
      <c r="AAY141" s="66"/>
      <c r="AAZ141" s="66"/>
      <c r="ABA141" s="66"/>
      <c r="ABB141" s="67"/>
      <c r="ABD141" s="65"/>
      <c r="ABE141" s="69"/>
      <c r="ABF141" s="69"/>
      <c r="ABG141" s="66"/>
      <c r="ABH141" s="66"/>
      <c r="ABI141" s="66"/>
      <c r="ABJ141" s="67"/>
      <c r="ABL141" s="65"/>
      <c r="ABM141" s="69"/>
      <c r="ABN141" s="69"/>
      <c r="ABO141" s="66"/>
      <c r="ABP141" s="66"/>
      <c r="ABQ141" s="66"/>
      <c r="ABR141" s="67"/>
      <c r="ABT141" s="65"/>
      <c r="ABU141" s="69"/>
      <c r="ABV141" s="69"/>
      <c r="ABW141" s="66"/>
      <c r="ABX141" s="66"/>
      <c r="ABY141" s="66"/>
      <c r="ABZ141" s="67"/>
      <c r="ACB141" s="65"/>
      <c r="ACC141" s="69"/>
      <c r="ACD141" s="69"/>
      <c r="ACE141" s="66"/>
      <c r="ACF141" s="66"/>
      <c r="ACG141" s="66"/>
      <c r="ACH141" s="67"/>
      <c r="ACJ141" s="65"/>
      <c r="ACK141" s="69"/>
      <c r="ACL141" s="69"/>
      <c r="ACM141" s="66"/>
      <c r="ACN141" s="66"/>
      <c r="ACO141" s="66"/>
      <c r="ACP141" s="67"/>
      <c r="ACR141" s="65"/>
      <c r="ACS141" s="69"/>
      <c r="ACT141" s="69"/>
      <c r="ACU141" s="66"/>
      <c r="ACV141" s="66"/>
      <c r="ACW141" s="66"/>
      <c r="ACX141" s="67"/>
      <c r="ACZ141" s="65"/>
      <c r="ADA141" s="69"/>
      <c r="ADB141" s="69"/>
      <c r="ADC141" s="66"/>
      <c r="ADD141" s="66"/>
      <c r="ADE141" s="66"/>
      <c r="ADF141" s="67"/>
      <c r="ADH141" s="65"/>
      <c r="ADI141" s="69"/>
      <c r="ADJ141" s="69"/>
      <c r="ADK141" s="66"/>
      <c r="ADL141" s="66"/>
      <c r="ADM141" s="66"/>
      <c r="ADN141" s="67"/>
      <c r="ADP141" s="65"/>
      <c r="ADQ141" s="69"/>
      <c r="ADR141" s="69"/>
      <c r="ADS141" s="66"/>
      <c r="ADT141" s="66"/>
      <c r="ADU141" s="66"/>
      <c r="ADV141" s="67"/>
      <c r="ADX141" s="65"/>
      <c r="ADY141" s="69"/>
      <c r="ADZ141" s="69"/>
      <c r="AEA141" s="66"/>
      <c r="AEB141" s="66"/>
      <c r="AEC141" s="66"/>
      <c r="AED141" s="67"/>
      <c r="AEF141" s="65"/>
      <c r="AEG141" s="69"/>
      <c r="AEH141" s="69"/>
      <c r="AEI141" s="66"/>
      <c r="AEJ141" s="66"/>
      <c r="AEK141" s="66"/>
      <c r="AEL141" s="67"/>
      <c r="AEN141" s="65"/>
      <c r="AEO141" s="69"/>
      <c r="AEP141" s="69"/>
      <c r="AEQ141" s="66"/>
      <c r="AER141" s="66"/>
      <c r="AES141" s="66"/>
      <c r="AET141" s="67"/>
      <c r="AEV141" s="65"/>
      <c r="AEW141" s="69"/>
      <c r="AEX141" s="69"/>
      <c r="AEY141" s="66"/>
      <c r="AEZ141" s="66"/>
      <c r="AFA141" s="66"/>
      <c r="AFB141" s="67"/>
      <c r="AFD141" s="65"/>
      <c r="AFE141" s="69"/>
      <c r="AFF141" s="69"/>
      <c r="AFG141" s="66"/>
      <c r="AFH141" s="66"/>
      <c r="AFI141" s="66"/>
      <c r="AFJ141" s="67"/>
      <c r="AFL141" s="65"/>
      <c r="AFM141" s="69"/>
      <c r="AFN141" s="69"/>
      <c r="AFO141" s="66"/>
      <c r="AFP141" s="66"/>
      <c r="AFQ141" s="66"/>
      <c r="AFR141" s="67"/>
      <c r="AFT141" s="65"/>
      <c r="AFU141" s="69"/>
      <c r="AFV141" s="69"/>
      <c r="AFW141" s="66"/>
      <c r="AFX141" s="66"/>
      <c r="AFY141" s="66"/>
      <c r="AFZ141" s="67"/>
      <c r="AGB141" s="65"/>
      <c r="AGC141" s="69"/>
      <c r="AGD141" s="69"/>
      <c r="AGE141" s="66"/>
      <c r="AGF141" s="66"/>
      <c r="AGG141" s="66"/>
      <c r="AGH141" s="67"/>
      <c r="AGJ141" s="65"/>
      <c r="AGK141" s="69"/>
      <c r="AGL141" s="69"/>
      <c r="AGM141" s="66"/>
      <c r="AGN141" s="66"/>
      <c r="AGO141" s="66"/>
      <c r="AGP141" s="67"/>
      <c r="AGR141" s="65"/>
      <c r="AGS141" s="69"/>
      <c r="AGT141" s="69"/>
      <c r="AGU141" s="66"/>
      <c r="AGV141" s="66"/>
      <c r="AGW141" s="66"/>
      <c r="AGX141" s="67"/>
      <c r="AGZ141" s="65"/>
      <c r="AHA141" s="69"/>
      <c r="AHB141" s="69"/>
      <c r="AHC141" s="66"/>
      <c r="AHD141" s="66"/>
      <c r="AHE141" s="66"/>
      <c r="AHF141" s="67"/>
      <c r="AHH141" s="65"/>
      <c r="AHI141" s="69"/>
      <c r="AHJ141" s="69"/>
      <c r="AHK141" s="66"/>
      <c r="AHL141" s="66"/>
      <c r="AHM141" s="66"/>
      <c r="AHN141" s="67"/>
      <c r="AHP141" s="65"/>
      <c r="AHQ141" s="69"/>
      <c r="AHR141" s="69"/>
      <c r="AHS141" s="66"/>
      <c r="AHT141" s="66"/>
      <c r="AHU141" s="66"/>
      <c r="AHV141" s="67"/>
      <c r="AHX141" s="65"/>
      <c r="AHY141" s="69"/>
      <c r="AHZ141" s="69"/>
      <c r="AIA141" s="66"/>
      <c r="AIB141" s="66"/>
      <c r="AIC141" s="66"/>
      <c r="AID141" s="67"/>
      <c r="AIF141" s="65"/>
      <c r="AIG141" s="69"/>
      <c r="AIH141" s="69"/>
      <c r="AII141" s="66"/>
      <c r="AIJ141" s="66"/>
      <c r="AIK141" s="66"/>
      <c r="AIL141" s="67"/>
      <c r="AIN141" s="65"/>
      <c r="AIO141" s="69"/>
      <c r="AIP141" s="69"/>
      <c r="AIQ141" s="66"/>
      <c r="AIR141" s="66"/>
      <c r="AIS141" s="66"/>
      <c r="AIT141" s="67"/>
      <c r="AIV141" s="65"/>
      <c r="AIW141" s="69"/>
      <c r="AIX141" s="69"/>
      <c r="AIY141" s="66"/>
      <c r="AIZ141" s="66"/>
      <c r="AJA141" s="66"/>
      <c r="AJB141" s="67"/>
      <c r="AJD141" s="65"/>
      <c r="AJE141" s="69"/>
      <c r="AJF141" s="69"/>
      <c r="AJG141" s="66"/>
      <c r="AJH141" s="66"/>
      <c r="AJI141" s="66"/>
      <c r="AJJ141" s="67"/>
      <c r="AJL141" s="65"/>
      <c r="AJM141" s="69"/>
      <c r="AJN141" s="69"/>
      <c r="AJO141" s="66"/>
      <c r="AJP141" s="66"/>
      <c r="AJQ141" s="66"/>
      <c r="AJR141" s="67"/>
      <c r="AJT141" s="65"/>
      <c r="AJU141" s="69"/>
      <c r="AJV141" s="69"/>
      <c r="AJW141" s="66"/>
      <c r="AJX141" s="66"/>
      <c r="AJY141" s="66"/>
      <c r="AJZ141" s="67"/>
      <c r="AKB141" s="65"/>
      <c r="AKC141" s="69"/>
      <c r="AKD141" s="69"/>
      <c r="AKE141" s="66"/>
      <c r="AKF141" s="66"/>
      <c r="AKG141" s="66"/>
      <c r="AKH141" s="67"/>
      <c r="AKJ141" s="65"/>
      <c r="AKK141" s="69"/>
      <c r="AKL141" s="69"/>
      <c r="AKM141" s="66"/>
      <c r="AKN141" s="66"/>
      <c r="AKO141" s="66"/>
      <c r="AKP141" s="67"/>
      <c r="AKR141" s="65"/>
      <c r="AKS141" s="69"/>
      <c r="AKT141" s="69"/>
      <c r="AKU141" s="66"/>
      <c r="AKV141" s="66"/>
      <c r="AKW141" s="66"/>
      <c r="AKX141" s="67"/>
      <c r="AKZ141" s="65"/>
      <c r="ALA141" s="69"/>
      <c r="ALB141" s="69"/>
      <c r="ALC141" s="66"/>
      <c r="ALD141" s="66"/>
      <c r="ALE141" s="66"/>
      <c r="ALF141" s="67"/>
      <c r="ALH141" s="65"/>
      <c r="ALI141" s="69"/>
      <c r="ALJ141" s="69"/>
      <c r="ALK141" s="66"/>
      <c r="ALL141" s="66"/>
      <c r="ALM141" s="66"/>
      <c r="ALN141" s="67"/>
      <c r="ALP141" s="65"/>
      <c r="ALQ141" s="69"/>
      <c r="ALR141" s="69"/>
      <c r="ALS141" s="66"/>
      <c r="ALT141" s="66"/>
      <c r="ALU141" s="66"/>
      <c r="ALV141" s="67"/>
      <c r="ALX141" s="65"/>
      <c r="ALY141" s="69"/>
      <c r="ALZ141" s="69"/>
      <c r="AMA141" s="66"/>
      <c r="AMB141" s="66"/>
      <c r="AMC141" s="66"/>
      <c r="AMD141" s="67"/>
      <c r="AMF141" s="65"/>
      <c r="AMG141" s="69"/>
      <c r="AMH141" s="69"/>
      <c r="AMI141" s="66"/>
      <c r="AMJ141" s="66"/>
      <c r="AMK141" s="66"/>
      <c r="AML141" s="67"/>
      <c r="AMN141" s="65"/>
      <c r="AMO141" s="69"/>
      <c r="AMP141" s="69"/>
      <c r="AMQ141" s="66"/>
      <c r="AMR141" s="66"/>
      <c r="AMS141" s="66"/>
      <c r="AMT141" s="67"/>
      <c r="AMV141" s="65"/>
      <c r="AMW141" s="69"/>
      <c r="AMX141" s="69"/>
      <c r="AMY141" s="66"/>
      <c r="AMZ141" s="66"/>
      <c r="ANA141" s="66"/>
      <c r="ANB141" s="67"/>
      <c r="AND141" s="65"/>
      <c r="ANE141" s="69"/>
      <c r="ANF141" s="69"/>
      <c r="ANG141" s="66"/>
      <c r="ANH141" s="66"/>
      <c r="ANI141" s="66"/>
      <c r="ANJ141" s="67"/>
      <c r="ANL141" s="65"/>
      <c r="ANM141" s="69"/>
      <c r="ANN141" s="69"/>
      <c r="ANO141" s="66"/>
      <c r="ANP141" s="66"/>
      <c r="ANQ141" s="66"/>
      <c r="ANR141" s="67"/>
      <c r="ANT141" s="65"/>
      <c r="ANU141" s="69"/>
      <c r="ANV141" s="69"/>
      <c r="ANW141" s="66"/>
      <c r="ANX141" s="66"/>
      <c r="ANY141" s="66"/>
      <c r="ANZ141" s="67"/>
      <c r="AOB141" s="65"/>
      <c r="AOC141" s="69"/>
      <c r="AOD141" s="69"/>
      <c r="AOE141" s="66"/>
      <c r="AOF141" s="66"/>
      <c r="AOG141" s="66"/>
      <c r="AOH141" s="67"/>
      <c r="AOJ141" s="65"/>
      <c r="AOK141" s="69"/>
      <c r="AOL141" s="69"/>
      <c r="AOM141" s="66"/>
      <c r="AON141" s="66"/>
      <c r="AOO141" s="66"/>
      <c r="AOP141" s="67"/>
      <c r="AOR141" s="65"/>
      <c r="AOS141" s="69"/>
      <c r="AOT141" s="69"/>
      <c r="AOU141" s="66"/>
      <c r="AOV141" s="66"/>
      <c r="AOW141" s="66"/>
      <c r="AOX141" s="67"/>
      <c r="AOZ141" s="65"/>
      <c r="APA141" s="69"/>
      <c r="APB141" s="69"/>
      <c r="APC141" s="66"/>
      <c r="APD141" s="66"/>
      <c r="APE141" s="66"/>
      <c r="APF141" s="67"/>
      <c r="APH141" s="65"/>
      <c r="API141" s="69"/>
      <c r="APJ141" s="69"/>
      <c r="APK141" s="66"/>
      <c r="APL141" s="66"/>
      <c r="APM141" s="66"/>
      <c r="APN141" s="67"/>
      <c r="APP141" s="65"/>
      <c r="APQ141" s="69"/>
      <c r="APR141" s="69"/>
      <c r="APS141" s="66"/>
      <c r="APT141" s="66"/>
      <c r="APU141" s="66"/>
      <c r="APV141" s="67"/>
      <c r="APX141" s="65"/>
      <c r="APY141" s="69"/>
      <c r="APZ141" s="69"/>
      <c r="AQA141" s="66"/>
      <c r="AQB141" s="66"/>
      <c r="AQC141" s="66"/>
      <c r="AQD141" s="67"/>
      <c r="AQF141" s="65"/>
      <c r="AQG141" s="69"/>
      <c r="AQH141" s="69"/>
      <c r="AQI141" s="66"/>
      <c r="AQJ141" s="66"/>
      <c r="AQK141" s="66"/>
      <c r="AQL141" s="67"/>
      <c r="AQN141" s="65"/>
      <c r="AQO141" s="69"/>
      <c r="AQP141" s="69"/>
      <c r="AQQ141" s="66"/>
      <c r="AQR141" s="66"/>
      <c r="AQS141" s="66"/>
      <c r="AQT141" s="67"/>
      <c r="AQV141" s="65"/>
      <c r="AQW141" s="69"/>
      <c r="AQX141" s="69"/>
      <c r="AQY141" s="66"/>
      <c r="AQZ141" s="66"/>
      <c r="ARA141" s="66"/>
      <c r="ARB141" s="67"/>
      <c r="ARD141" s="65"/>
      <c r="ARE141" s="69"/>
      <c r="ARF141" s="69"/>
      <c r="ARG141" s="66"/>
      <c r="ARH141" s="66"/>
      <c r="ARI141" s="66"/>
      <c r="ARJ141" s="67"/>
      <c r="ARL141" s="65"/>
      <c r="ARM141" s="69"/>
      <c r="ARN141" s="69"/>
      <c r="ARO141" s="66"/>
      <c r="ARP141" s="66"/>
      <c r="ARQ141" s="66"/>
      <c r="ARR141" s="67"/>
      <c r="ART141" s="65"/>
      <c r="ARU141" s="69"/>
      <c r="ARV141" s="69"/>
      <c r="ARW141" s="66"/>
      <c r="ARX141" s="66"/>
      <c r="ARY141" s="66"/>
      <c r="ARZ141" s="67"/>
      <c r="ASB141" s="65"/>
      <c r="ASC141" s="69"/>
      <c r="ASD141" s="69"/>
      <c r="ASE141" s="66"/>
      <c r="ASF141" s="66"/>
      <c r="ASG141" s="66"/>
      <c r="ASH141" s="67"/>
      <c r="ASJ141" s="65"/>
      <c r="ASK141" s="69"/>
      <c r="ASL141" s="69"/>
      <c r="ASM141" s="66"/>
      <c r="ASN141" s="66"/>
      <c r="ASO141" s="66"/>
      <c r="ASP141" s="67"/>
      <c r="ASR141" s="65"/>
      <c r="ASS141" s="69"/>
      <c r="AST141" s="69"/>
      <c r="ASU141" s="66"/>
      <c r="ASV141" s="66"/>
      <c r="ASW141" s="66"/>
      <c r="ASX141" s="67"/>
      <c r="ASZ141" s="65"/>
      <c r="ATA141" s="69"/>
      <c r="ATB141" s="69"/>
      <c r="ATC141" s="66"/>
      <c r="ATD141" s="66"/>
      <c r="ATE141" s="66"/>
      <c r="ATF141" s="67"/>
      <c r="ATH141" s="65"/>
      <c r="ATI141" s="69"/>
      <c r="ATJ141" s="69"/>
      <c r="ATK141" s="66"/>
      <c r="ATL141" s="66"/>
      <c r="ATM141" s="66"/>
      <c r="ATN141" s="67"/>
      <c r="ATP141" s="65"/>
      <c r="ATQ141" s="69"/>
      <c r="ATR141" s="69"/>
      <c r="ATS141" s="66"/>
      <c r="ATT141" s="66"/>
      <c r="ATU141" s="66"/>
      <c r="ATV141" s="67"/>
      <c r="ATX141" s="65"/>
      <c r="ATY141" s="69"/>
      <c r="ATZ141" s="69"/>
      <c r="AUA141" s="66"/>
      <c r="AUB141" s="66"/>
      <c r="AUC141" s="66"/>
      <c r="AUD141" s="67"/>
      <c r="AUF141" s="65"/>
      <c r="AUG141" s="69"/>
      <c r="AUH141" s="69"/>
      <c r="AUI141" s="66"/>
      <c r="AUJ141" s="66"/>
      <c r="AUK141" s="66"/>
      <c r="AUL141" s="67"/>
      <c r="AUN141" s="65"/>
      <c r="AUO141" s="69"/>
      <c r="AUP141" s="69"/>
      <c r="AUQ141" s="66"/>
      <c r="AUR141" s="66"/>
      <c r="AUS141" s="66"/>
      <c r="AUT141" s="67"/>
      <c r="AUV141" s="65"/>
      <c r="AUW141" s="69"/>
      <c r="AUX141" s="69"/>
      <c r="AUY141" s="66"/>
      <c r="AUZ141" s="66"/>
      <c r="AVA141" s="66"/>
      <c r="AVB141" s="67"/>
      <c r="AVD141" s="65"/>
      <c r="AVE141" s="69"/>
      <c r="AVF141" s="69"/>
      <c r="AVG141" s="66"/>
      <c r="AVH141" s="66"/>
      <c r="AVI141" s="66"/>
      <c r="AVJ141" s="67"/>
      <c r="AVL141" s="65"/>
      <c r="AVM141" s="69"/>
      <c r="AVN141" s="69"/>
      <c r="AVO141" s="66"/>
      <c r="AVP141" s="66"/>
      <c r="AVQ141" s="66"/>
      <c r="AVR141" s="67"/>
      <c r="AVT141" s="65"/>
      <c r="AVU141" s="69"/>
      <c r="AVV141" s="69"/>
      <c r="AVW141" s="66"/>
      <c r="AVX141" s="66"/>
      <c r="AVY141" s="66"/>
      <c r="AVZ141" s="67"/>
      <c r="AWB141" s="65"/>
      <c r="AWC141" s="69"/>
      <c r="AWD141" s="69"/>
      <c r="AWE141" s="66"/>
      <c r="AWF141" s="66"/>
      <c r="AWG141" s="66"/>
      <c r="AWH141" s="67"/>
      <c r="AWJ141" s="65"/>
      <c r="AWK141" s="69"/>
      <c r="AWL141" s="69"/>
      <c r="AWM141" s="66"/>
      <c r="AWN141" s="66"/>
      <c r="AWO141" s="66"/>
      <c r="AWP141" s="67"/>
      <c r="AWR141" s="65"/>
      <c r="AWS141" s="69"/>
      <c r="AWT141" s="69"/>
      <c r="AWU141" s="66"/>
      <c r="AWV141" s="66"/>
      <c r="AWW141" s="66"/>
      <c r="AWX141" s="67"/>
      <c r="AWZ141" s="65"/>
      <c r="AXA141" s="69"/>
      <c r="AXB141" s="69"/>
      <c r="AXC141" s="66"/>
      <c r="AXD141" s="66"/>
      <c r="AXE141" s="66"/>
      <c r="AXF141" s="67"/>
      <c r="AXH141" s="65"/>
      <c r="AXI141" s="69"/>
      <c r="AXJ141" s="69"/>
      <c r="AXK141" s="66"/>
      <c r="AXL141" s="66"/>
      <c r="AXM141" s="66"/>
      <c r="AXN141" s="67"/>
      <c r="AXP141" s="65"/>
      <c r="AXQ141" s="69"/>
      <c r="AXR141" s="69"/>
      <c r="AXS141" s="66"/>
      <c r="AXT141" s="66"/>
      <c r="AXU141" s="66"/>
      <c r="AXV141" s="67"/>
      <c r="AXX141" s="65"/>
      <c r="AXY141" s="69"/>
      <c r="AXZ141" s="69"/>
      <c r="AYA141" s="66"/>
      <c r="AYB141" s="66"/>
      <c r="AYC141" s="66"/>
      <c r="AYD141" s="67"/>
      <c r="AYF141" s="65"/>
      <c r="AYG141" s="69"/>
      <c r="AYH141" s="69"/>
      <c r="AYI141" s="66"/>
      <c r="AYJ141" s="66"/>
      <c r="AYK141" s="66"/>
      <c r="AYL141" s="67"/>
      <c r="AYN141" s="65"/>
      <c r="AYO141" s="69"/>
      <c r="AYP141" s="69"/>
      <c r="AYQ141" s="66"/>
      <c r="AYR141" s="66"/>
      <c r="AYS141" s="66"/>
      <c r="AYT141" s="67"/>
      <c r="AYV141" s="65"/>
      <c r="AYW141" s="69"/>
      <c r="AYX141" s="69"/>
      <c r="AYY141" s="66"/>
      <c r="AYZ141" s="66"/>
      <c r="AZA141" s="66"/>
      <c r="AZB141" s="67"/>
      <c r="AZD141" s="65"/>
      <c r="AZE141" s="69"/>
      <c r="AZF141" s="69"/>
      <c r="AZG141" s="66"/>
      <c r="AZH141" s="66"/>
      <c r="AZI141" s="66"/>
      <c r="AZJ141" s="67"/>
      <c r="AZL141" s="65"/>
      <c r="AZM141" s="69"/>
      <c r="AZN141" s="69"/>
      <c r="AZO141" s="66"/>
      <c r="AZP141" s="66"/>
      <c r="AZQ141" s="66"/>
      <c r="AZR141" s="67"/>
      <c r="AZT141" s="65"/>
      <c r="AZU141" s="69"/>
      <c r="AZV141" s="69"/>
      <c r="AZW141" s="66"/>
      <c r="AZX141" s="66"/>
      <c r="AZY141" s="66"/>
      <c r="AZZ141" s="67"/>
      <c r="BAB141" s="65"/>
      <c r="BAC141" s="69"/>
      <c r="BAD141" s="69"/>
      <c r="BAE141" s="66"/>
      <c r="BAF141" s="66"/>
      <c r="BAG141" s="66"/>
      <c r="BAH141" s="67"/>
      <c r="BAJ141" s="65"/>
      <c r="BAK141" s="69"/>
      <c r="BAL141" s="69"/>
      <c r="BAM141" s="66"/>
      <c r="BAN141" s="66"/>
      <c r="BAO141" s="66"/>
      <c r="BAP141" s="67"/>
      <c r="BAR141" s="65"/>
      <c r="BAS141" s="69"/>
      <c r="BAT141" s="69"/>
      <c r="BAU141" s="66"/>
      <c r="BAV141" s="66"/>
      <c r="BAW141" s="66"/>
      <c r="BAX141" s="67"/>
      <c r="BAZ141" s="65"/>
      <c r="BBA141" s="69"/>
      <c r="BBB141" s="69"/>
      <c r="BBC141" s="66"/>
      <c r="BBD141" s="66"/>
      <c r="BBE141" s="66"/>
      <c r="BBF141" s="67"/>
      <c r="BBH141" s="65"/>
      <c r="BBI141" s="69"/>
      <c r="BBJ141" s="69"/>
      <c r="BBK141" s="66"/>
      <c r="BBL141" s="66"/>
      <c r="BBM141" s="66"/>
      <c r="BBN141" s="67"/>
      <c r="BBP141" s="65"/>
      <c r="BBQ141" s="69"/>
      <c r="BBR141" s="69"/>
      <c r="BBS141" s="66"/>
      <c r="BBT141" s="66"/>
      <c r="BBU141" s="66"/>
      <c r="BBV141" s="67"/>
      <c r="BBX141" s="65"/>
      <c r="BBY141" s="69"/>
      <c r="BBZ141" s="69"/>
      <c r="BCA141" s="66"/>
      <c r="BCB141" s="66"/>
      <c r="BCC141" s="66"/>
      <c r="BCD141" s="67"/>
      <c r="BCF141" s="65"/>
      <c r="BCG141" s="69"/>
      <c r="BCH141" s="69"/>
      <c r="BCI141" s="66"/>
      <c r="BCJ141" s="66"/>
      <c r="BCK141" s="66"/>
      <c r="BCL141" s="67"/>
      <c r="BCN141" s="65"/>
      <c r="BCO141" s="69"/>
      <c r="BCP141" s="69"/>
      <c r="BCQ141" s="66"/>
      <c r="BCR141" s="66"/>
      <c r="BCS141" s="66"/>
      <c r="BCT141" s="67"/>
      <c r="BCV141" s="65"/>
      <c r="BCW141" s="69"/>
      <c r="BCX141" s="69"/>
      <c r="BCY141" s="66"/>
      <c r="BCZ141" s="66"/>
      <c r="BDA141" s="66"/>
      <c r="BDB141" s="67"/>
      <c r="BDD141" s="65"/>
      <c r="BDE141" s="69"/>
      <c r="BDF141" s="69"/>
      <c r="BDG141" s="66"/>
      <c r="BDH141" s="66"/>
      <c r="BDI141" s="66"/>
      <c r="BDJ141" s="67"/>
      <c r="BDL141" s="65"/>
      <c r="BDM141" s="69"/>
      <c r="BDN141" s="69"/>
      <c r="BDO141" s="66"/>
      <c r="BDP141" s="66"/>
      <c r="BDQ141" s="66"/>
      <c r="BDR141" s="67"/>
      <c r="BDT141" s="65"/>
      <c r="BDU141" s="69"/>
      <c r="BDV141" s="69"/>
      <c r="BDW141" s="66"/>
      <c r="BDX141" s="66"/>
      <c r="BDY141" s="66"/>
      <c r="BDZ141" s="67"/>
      <c r="BEB141" s="65"/>
      <c r="BEC141" s="69"/>
      <c r="BED141" s="69"/>
      <c r="BEE141" s="66"/>
      <c r="BEF141" s="66"/>
      <c r="BEG141" s="66"/>
      <c r="BEH141" s="67"/>
      <c r="BEJ141" s="65"/>
      <c r="BEK141" s="69"/>
      <c r="BEL141" s="69"/>
      <c r="BEM141" s="66"/>
      <c r="BEN141" s="66"/>
      <c r="BEO141" s="66"/>
      <c r="BEP141" s="67"/>
      <c r="BER141" s="65"/>
      <c r="BES141" s="69"/>
      <c r="BET141" s="69"/>
      <c r="BEU141" s="66"/>
      <c r="BEV141" s="66"/>
      <c r="BEW141" s="66"/>
      <c r="BEX141" s="67"/>
      <c r="BEZ141" s="65"/>
      <c r="BFA141" s="69"/>
      <c r="BFB141" s="69"/>
      <c r="BFC141" s="66"/>
      <c r="BFD141" s="66"/>
      <c r="BFE141" s="66"/>
      <c r="BFF141" s="67"/>
      <c r="BFH141" s="65"/>
      <c r="BFI141" s="69"/>
      <c r="BFJ141" s="69"/>
      <c r="BFK141" s="66"/>
      <c r="BFL141" s="66"/>
      <c r="BFM141" s="66"/>
      <c r="BFN141" s="67"/>
      <c r="BFP141" s="65"/>
      <c r="BFQ141" s="69"/>
      <c r="BFR141" s="69"/>
      <c r="BFS141" s="66"/>
      <c r="BFT141" s="66"/>
      <c r="BFU141" s="66"/>
      <c r="BFV141" s="67"/>
      <c r="BFX141" s="65"/>
      <c r="BFY141" s="69"/>
      <c r="BFZ141" s="69"/>
      <c r="BGA141" s="66"/>
      <c r="BGB141" s="66"/>
      <c r="BGC141" s="66"/>
      <c r="BGD141" s="67"/>
      <c r="BGF141" s="65"/>
      <c r="BGG141" s="69"/>
      <c r="BGH141" s="69"/>
      <c r="BGI141" s="66"/>
      <c r="BGJ141" s="66"/>
      <c r="BGK141" s="66"/>
      <c r="BGL141" s="67"/>
      <c r="BGN141" s="65"/>
      <c r="BGO141" s="69"/>
      <c r="BGP141" s="69"/>
      <c r="BGQ141" s="66"/>
      <c r="BGR141" s="66"/>
      <c r="BGS141" s="66"/>
      <c r="BGT141" s="67"/>
      <c r="BGV141" s="65"/>
      <c r="BGW141" s="69"/>
      <c r="BGX141" s="69"/>
      <c r="BGY141" s="66"/>
      <c r="BGZ141" s="66"/>
      <c r="BHA141" s="66"/>
      <c r="BHB141" s="67"/>
      <c r="BHD141" s="65"/>
      <c r="BHE141" s="69"/>
      <c r="BHF141" s="69"/>
      <c r="BHG141" s="66"/>
      <c r="BHH141" s="66"/>
      <c r="BHI141" s="66"/>
      <c r="BHJ141" s="67"/>
      <c r="BHL141" s="65"/>
      <c r="BHM141" s="69"/>
      <c r="BHN141" s="69"/>
      <c r="BHO141" s="66"/>
      <c r="BHP141" s="66"/>
      <c r="BHQ141" s="66"/>
      <c r="BHR141" s="67"/>
      <c r="BHT141" s="65"/>
      <c r="BHU141" s="69"/>
      <c r="BHV141" s="69"/>
      <c r="BHW141" s="66"/>
      <c r="BHX141" s="66"/>
      <c r="BHY141" s="66"/>
      <c r="BHZ141" s="67"/>
      <c r="BIB141" s="65"/>
      <c r="BIC141" s="69"/>
      <c r="BID141" s="69"/>
      <c r="BIE141" s="66"/>
      <c r="BIF141" s="66"/>
      <c r="BIG141" s="66"/>
      <c r="BIH141" s="67"/>
      <c r="BIJ141" s="65"/>
      <c r="BIK141" s="69"/>
      <c r="BIL141" s="69"/>
      <c r="BIM141" s="66"/>
      <c r="BIN141" s="66"/>
      <c r="BIO141" s="66"/>
      <c r="BIP141" s="67"/>
      <c r="BIR141" s="65"/>
      <c r="BIS141" s="69"/>
      <c r="BIT141" s="69"/>
      <c r="BIU141" s="66"/>
      <c r="BIV141" s="66"/>
      <c r="BIW141" s="66"/>
      <c r="BIX141" s="67"/>
      <c r="BIZ141" s="65"/>
      <c r="BJA141" s="69"/>
      <c r="BJB141" s="69"/>
      <c r="BJC141" s="66"/>
      <c r="BJD141" s="66"/>
      <c r="BJE141" s="66"/>
      <c r="BJF141" s="67"/>
      <c r="BJH141" s="65"/>
      <c r="BJI141" s="69"/>
      <c r="BJJ141" s="69"/>
      <c r="BJK141" s="66"/>
      <c r="BJL141" s="66"/>
      <c r="BJM141" s="66"/>
      <c r="BJN141" s="67"/>
      <c r="BJP141" s="65"/>
      <c r="BJQ141" s="69"/>
      <c r="BJR141" s="69"/>
      <c r="BJS141" s="66"/>
      <c r="BJT141" s="66"/>
      <c r="BJU141" s="66"/>
      <c r="BJV141" s="67"/>
      <c r="BJX141" s="65"/>
      <c r="BJY141" s="69"/>
      <c r="BJZ141" s="69"/>
      <c r="BKA141" s="66"/>
      <c r="BKB141" s="66"/>
      <c r="BKC141" s="66"/>
      <c r="BKD141" s="67"/>
      <c r="BKF141" s="65"/>
      <c r="BKG141" s="69"/>
      <c r="BKH141" s="69"/>
      <c r="BKI141" s="66"/>
      <c r="BKJ141" s="66"/>
      <c r="BKK141" s="66"/>
      <c r="BKL141" s="67"/>
      <c r="BKN141" s="65"/>
      <c r="BKO141" s="69"/>
      <c r="BKP141" s="69"/>
      <c r="BKQ141" s="66"/>
      <c r="BKR141" s="66"/>
      <c r="BKS141" s="66"/>
      <c r="BKT141" s="67"/>
      <c r="BKV141" s="65"/>
      <c r="BKW141" s="69"/>
      <c r="BKX141" s="69"/>
      <c r="BKY141" s="66"/>
      <c r="BKZ141" s="66"/>
      <c r="BLA141" s="66"/>
      <c r="BLB141" s="67"/>
      <c r="BLD141" s="65"/>
      <c r="BLE141" s="69"/>
      <c r="BLF141" s="69"/>
      <c r="BLG141" s="66"/>
      <c r="BLH141" s="66"/>
      <c r="BLI141" s="66"/>
      <c r="BLJ141" s="67"/>
      <c r="BLL141" s="65"/>
      <c r="BLM141" s="69"/>
      <c r="BLN141" s="69"/>
      <c r="BLO141" s="66"/>
      <c r="BLP141" s="66"/>
      <c r="BLQ141" s="66"/>
      <c r="BLR141" s="67"/>
      <c r="BLT141" s="65"/>
      <c r="BLU141" s="69"/>
      <c r="BLV141" s="69"/>
      <c r="BLW141" s="66"/>
      <c r="BLX141" s="66"/>
      <c r="BLY141" s="66"/>
      <c r="BLZ141" s="67"/>
      <c r="BMB141" s="65"/>
      <c r="BMC141" s="69"/>
      <c r="BMD141" s="69"/>
      <c r="BME141" s="66"/>
      <c r="BMF141" s="66"/>
      <c r="BMG141" s="66"/>
      <c r="BMH141" s="67"/>
      <c r="BMJ141" s="65"/>
      <c r="BMK141" s="69"/>
      <c r="BML141" s="69"/>
      <c r="BMM141" s="66"/>
      <c r="BMN141" s="66"/>
      <c r="BMO141" s="66"/>
      <c r="BMP141" s="67"/>
      <c r="BMR141" s="65"/>
      <c r="BMS141" s="69"/>
      <c r="BMT141" s="69"/>
      <c r="BMU141" s="66"/>
      <c r="BMV141" s="66"/>
      <c r="BMW141" s="66"/>
      <c r="BMX141" s="67"/>
      <c r="BMZ141" s="65"/>
      <c r="BNA141" s="69"/>
      <c r="BNB141" s="69"/>
      <c r="BNC141" s="66"/>
      <c r="BND141" s="66"/>
      <c r="BNE141" s="66"/>
      <c r="BNF141" s="67"/>
      <c r="BNH141" s="65"/>
      <c r="BNI141" s="69"/>
      <c r="BNJ141" s="69"/>
      <c r="BNK141" s="66"/>
      <c r="BNL141" s="66"/>
      <c r="BNM141" s="66"/>
      <c r="BNN141" s="67"/>
      <c r="BNP141" s="65"/>
      <c r="BNQ141" s="69"/>
      <c r="BNR141" s="69"/>
      <c r="BNS141" s="66"/>
      <c r="BNT141" s="66"/>
      <c r="BNU141" s="66"/>
      <c r="BNV141" s="67"/>
      <c r="BNX141" s="65"/>
      <c r="BNY141" s="69"/>
      <c r="BNZ141" s="69"/>
      <c r="BOA141" s="66"/>
      <c r="BOB141" s="66"/>
      <c r="BOC141" s="66"/>
      <c r="BOD141" s="67"/>
      <c r="BOF141" s="65"/>
      <c r="BOG141" s="69"/>
      <c r="BOH141" s="69"/>
      <c r="BOI141" s="66"/>
      <c r="BOJ141" s="66"/>
      <c r="BOK141" s="66"/>
      <c r="BOL141" s="67"/>
      <c r="BON141" s="65"/>
      <c r="BOO141" s="69"/>
      <c r="BOP141" s="69"/>
      <c r="BOQ141" s="66"/>
      <c r="BOR141" s="66"/>
      <c r="BOS141" s="66"/>
      <c r="BOT141" s="67"/>
      <c r="BOV141" s="65"/>
      <c r="BOW141" s="69"/>
      <c r="BOX141" s="69"/>
      <c r="BOY141" s="66"/>
      <c r="BOZ141" s="66"/>
      <c r="BPA141" s="66"/>
      <c r="BPB141" s="67"/>
      <c r="BPD141" s="65"/>
      <c r="BPE141" s="69"/>
      <c r="BPF141" s="69"/>
      <c r="BPG141" s="66"/>
      <c r="BPH141" s="66"/>
      <c r="BPI141" s="66"/>
      <c r="BPJ141" s="67"/>
      <c r="BPL141" s="65"/>
      <c r="BPM141" s="69"/>
      <c r="BPN141" s="69"/>
      <c r="BPO141" s="66"/>
      <c r="BPP141" s="66"/>
      <c r="BPQ141" s="66"/>
      <c r="BPR141" s="67"/>
      <c r="BPT141" s="65"/>
      <c r="BPU141" s="69"/>
      <c r="BPV141" s="69"/>
      <c r="BPW141" s="66"/>
      <c r="BPX141" s="66"/>
      <c r="BPY141" s="66"/>
      <c r="BPZ141" s="67"/>
      <c r="BQB141" s="65"/>
      <c r="BQC141" s="69"/>
      <c r="BQD141" s="69"/>
      <c r="BQE141" s="66"/>
      <c r="BQF141" s="66"/>
      <c r="BQG141" s="66"/>
      <c r="BQH141" s="67"/>
      <c r="BQJ141" s="65"/>
      <c r="BQK141" s="69"/>
      <c r="BQL141" s="69"/>
      <c r="BQM141" s="66"/>
      <c r="BQN141" s="66"/>
      <c r="BQO141" s="66"/>
      <c r="BQP141" s="67"/>
      <c r="BQR141" s="65"/>
      <c r="BQS141" s="69"/>
      <c r="BQT141" s="69"/>
      <c r="BQU141" s="66"/>
      <c r="BQV141" s="66"/>
      <c r="BQW141" s="66"/>
      <c r="BQX141" s="67"/>
      <c r="BQZ141" s="65"/>
      <c r="BRA141" s="69"/>
      <c r="BRB141" s="69"/>
      <c r="BRC141" s="66"/>
      <c r="BRD141" s="66"/>
      <c r="BRE141" s="66"/>
      <c r="BRF141" s="67"/>
      <c r="BRH141" s="65"/>
      <c r="BRI141" s="69"/>
      <c r="BRJ141" s="69"/>
      <c r="BRK141" s="66"/>
      <c r="BRL141" s="66"/>
      <c r="BRM141" s="66"/>
      <c r="BRN141" s="67"/>
      <c r="BRP141" s="65"/>
      <c r="BRQ141" s="69"/>
      <c r="BRR141" s="69"/>
      <c r="BRS141" s="66"/>
      <c r="BRT141" s="66"/>
      <c r="BRU141" s="66"/>
      <c r="BRV141" s="67"/>
      <c r="BRX141" s="65"/>
      <c r="BRY141" s="69"/>
      <c r="BRZ141" s="69"/>
      <c r="BSA141" s="66"/>
      <c r="BSB141" s="66"/>
      <c r="BSC141" s="66"/>
      <c r="BSD141" s="67"/>
      <c r="BSF141" s="65"/>
      <c r="BSG141" s="69"/>
      <c r="BSH141" s="69"/>
      <c r="BSI141" s="66"/>
      <c r="BSJ141" s="66"/>
      <c r="BSK141" s="66"/>
      <c r="BSL141" s="67"/>
      <c r="BSN141" s="65"/>
      <c r="BSO141" s="69"/>
      <c r="BSP141" s="69"/>
      <c r="BSQ141" s="66"/>
      <c r="BSR141" s="66"/>
      <c r="BSS141" s="66"/>
      <c r="BST141" s="67"/>
      <c r="BSV141" s="65"/>
      <c r="BSW141" s="69"/>
      <c r="BSX141" s="69"/>
      <c r="BSY141" s="66"/>
      <c r="BSZ141" s="66"/>
      <c r="BTA141" s="66"/>
      <c r="BTB141" s="67"/>
      <c r="BTD141" s="65"/>
      <c r="BTE141" s="69"/>
      <c r="BTF141" s="69"/>
      <c r="BTG141" s="66"/>
      <c r="BTH141" s="66"/>
      <c r="BTI141" s="66"/>
      <c r="BTJ141" s="67"/>
      <c r="BTL141" s="65"/>
      <c r="BTM141" s="69"/>
      <c r="BTN141" s="69"/>
      <c r="BTO141" s="66"/>
      <c r="BTP141" s="66"/>
      <c r="BTQ141" s="66"/>
      <c r="BTR141" s="67"/>
      <c r="BTT141" s="65"/>
      <c r="BTU141" s="69"/>
      <c r="BTV141" s="69"/>
      <c r="BTW141" s="66"/>
      <c r="BTX141" s="66"/>
      <c r="BTY141" s="66"/>
      <c r="BTZ141" s="67"/>
      <c r="BUB141" s="65"/>
      <c r="BUC141" s="69"/>
      <c r="BUD141" s="69"/>
      <c r="BUE141" s="66"/>
      <c r="BUF141" s="66"/>
      <c r="BUG141" s="66"/>
      <c r="BUH141" s="67"/>
      <c r="BUJ141" s="65"/>
      <c r="BUK141" s="69"/>
      <c r="BUL141" s="69"/>
      <c r="BUM141" s="66"/>
      <c r="BUN141" s="66"/>
      <c r="BUO141" s="66"/>
      <c r="BUP141" s="67"/>
      <c r="BUR141" s="65"/>
      <c r="BUS141" s="69"/>
      <c r="BUT141" s="69"/>
      <c r="BUU141" s="66"/>
      <c r="BUV141" s="66"/>
      <c r="BUW141" s="66"/>
      <c r="BUX141" s="67"/>
      <c r="BUZ141" s="65"/>
      <c r="BVA141" s="69"/>
      <c r="BVB141" s="69"/>
      <c r="BVC141" s="66"/>
      <c r="BVD141" s="66"/>
      <c r="BVE141" s="66"/>
      <c r="BVF141" s="67"/>
      <c r="BVH141" s="65"/>
      <c r="BVI141" s="69"/>
      <c r="BVJ141" s="69"/>
      <c r="BVK141" s="66"/>
      <c r="BVL141" s="66"/>
      <c r="BVM141" s="66"/>
      <c r="BVN141" s="67"/>
      <c r="BVP141" s="65"/>
      <c r="BVQ141" s="69"/>
      <c r="BVR141" s="69"/>
      <c r="BVS141" s="66"/>
      <c r="BVT141" s="66"/>
      <c r="BVU141" s="66"/>
      <c r="BVV141" s="67"/>
      <c r="BVX141" s="65"/>
      <c r="BVY141" s="69"/>
      <c r="BVZ141" s="69"/>
      <c r="BWA141" s="66"/>
      <c r="BWB141" s="66"/>
      <c r="BWC141" s="66"/>
      <c r="BWD141" s="67"/>
      <c r="BWF141" s="65"/>
      <c r="BWG141" s="69"/>
      <c r="BWH141" s="69"/>
      <c r="BWI141" s="66"/>
      <c r="BWJ141" s="66"/>
      <c r="BWK141" s="66"/>
      <c r="BWL141" s="67"/>
      <c r="BWN141" s="65"/>
      <c r="BWO141" s="69"/>
      <c r="BWP141" s="69"/>
      <c r="BWQ141" s="66"/>
      <c r="BWR141" s="66"/>
      <c r="BWS141" s="66"/>
      <c r="BWT141" s="67"/>
      <c r="BWV141" s="65"/>
      <c r="BWW141" s="69"/>
      <c r="BWX141" s="69"/>
      <c r="BWY141" s="66"/>
      <c r="BWZ141" s="66"/>
      <c r="BXA141" s="66"/>
      <c r="BXB141" s="67"/>
      <c r="BXD141" s="65"/>
      <c r="BXE141" s="69"/>
      <c r="BXF141" s="69"/>
      <c r="BXG141" s="66"/>
      <c r="BXH141" s="66"/>
      <c r="BXI141" s="66"/>
      <c r="BXJ141" s="67"/>
      <c r="BXL141" s="65"/>
      <c r="BXM141" s="69"/>
      <c r="BXN141" s="69"/>
      <c r="BXO141" s="66"/>
      <c r="BXP141" s="66"/>
      <c r="BXQ141" s="66"/>
      <c r="BXR141" s="67"/>
      <c r="BXT141" s="65"/>
      <c r="BXU141" s="69"/>
      <c r="BXV141" s="69"/>
      <c r="BXW141" s="66"/>
      <c r="BXX141" s="66"/>
      <c r="BXY141" s="66"/>
      <c r="BXZ141" s="67"/>
      <c r="BYB141" s="65"/>
      <c r="BYC141" s="69"/>
      <c r="BYD141" s="69"/>
      <c r="BYE141" s="66"/>
      <c r="BYF141" s="66"/>
      <c r="BYG141" s="66"/>
      <c r="BYH141" s="67"/>
      <c r="BYJ141" s="65"/>
      <c r="BYK141" s="69"/>
      <c r="BYL141" s="69"/>
      <c r="BYM141" s="66"/>
      <c r="BYN141" s="66"/>
      <c r="BYO141" s="66"/>
      <c r="BYP141" s="67"/>
      <c r="BYR141" s="65"/>
      <c r="BYS141" s="69"/>
      <c r="BYT141" s="69"/>
      <c r="BYU141" s="66"/>
      <c r="BYV141" s="66"/>
      <c r="BYW141" s="66"/>
      <c r="BYX141" s="67"/>
      <c r="BYZ141" s="65"/>
      <c r="BZA141" s="69"/>
      <c r="BZB141" s="69"/>
      <c r="BZC141" s="66"/>
      <c r="BZD141" s="66"/>
      <c r="BZE141" s="66"/>
      <c r="BZF141" s="67"/>
      <c r="BZH141" s="65"/>
      <c r="BZI141" s="69"/>
      <c r="BZJ141" s="69"/>
      <c r="BZK141" s="66"/>
      <c r="BZL141" s="66"/>
      <c r="BZM141" s="66"/>
      <c r="BZN141" s="67"/>
      <c r="BZP141" s="65"/>
      <c r="BZQ141" s="69"/>
      <c r="BZR141" s="69"/>
      <c r="BZS141" s="66"/>
      <c r="BZT141" s="66"/>
      <c r="BZU141" s="66"/>
      <c r="BZV141" s="67"/>
      <c r="BZX141" s="65"/>
      <c r="BZY141" s="69"/>
      <c r="BZZ141" s="69"/>
      <c r="CAA141" s="66"/>
      <c r="CAB141" s="66"/>
      <c r="CAC141" s="66"/>
      <c r="CAD141" s="67"/>
      <c r="CAF141" s="65"/>
      <c r="CAG141" s="69"/>
      <c r="CAH141" s="69"/>
      <c r="CAI141" s="66"/>
      <c r="CAJ141" s="66"/>
      <c r="CAK141" s="66"/>
      <c r="CAL141" s="67"/>
      <c r="CAN141" s="65"/>
      <c r="CAO141" s="69"/>
      <c r="CAP141" s="69"/>
      <c r="CAQ141" s="66"/>
      <c r="CAR141" s="66"/>
      <c r="CAS141" s="66"/>
      <c r="CAT141" s="67"/>
      <c r="CAV141" s="65"/>
      <c r="CAW141" s="69"/>
      <c r="CAX141" s="69"/>
      <c r="CAY141" s="66"/>
      <c r="CAZ141" s="66"/>
      <c r="CBA141" s="66"/>
      <c r="CBB141" s="67"/>
      <c r="CBD141" s="65"/>
      <c r="CBE141" s="69"/>
      <c r="CBF141" s="69"/>
      <c r="CBG141" s="66"/>
      <c r="CBH141" s="66"/>
      <c r="CBI141" s="66"/>
      <c r="CBJ141" s="67"/>
      <c r="CBL141" s="65"/>
      <c r="CBM141" s="69"/>
      <c r="CBN141" s="69"/>
      <c r="CBO141" s="66"/>
      <c r="CBP141" s="66"/>
      <c r="CBQ141" s="66"/>
      <c r="CBR141" s="67"/>
      <c r="CBT141" s="65"/>
      <c r="CBU141" s="69"/>
      <c r="CBV141" s="69"/>
      <c r="CBW141" s="66"/>
      <c r="CBX141" s="66"/>
      <c r="CBY141" s="66"/>
      <c r="CBZ141" s="67"/>
      <c r="CCB141" s="65"/>
      <c r="CCC141" s="69"/>
      <c r="CCD141" s="69"/>
      <c r="CCE141" s="66"/>
      <c r="CCF141" s="66"/>
      <c r="CCG141" s="66"/>
      <c r="CCH141" s="67"/>
      <c r="CCJ141" s="65"/>
      <c r="CCK141" s="69"/>
      <c r="CCL141" s="69"/>
      <c r="CCM141" s="66"/>
      <c r="CCN141" s="66"/>
      <c r="CCO141" s="66"/>
      <c r="CCP141" s="67"/>
      <c r="CCR141" s="65"/>
      <c r="CCS141" s="69"/>
      <c r="CCT141" s="69"/>
      <c r="CCU141" s="66"/>
      <c r="CCV141" s="66"/>
      <c r="CCW141" s="66"/>
      <c r="CCX141" s="67"/>
      <c r="CCZ141" s="65"/>
      <c r="CDA141" s="69"/>
      <c r="CDB141" s="69"/>
      <c r="CDC141" s="66"/>
      <c r="CDD141" s="66"/>
      <c r="CDE141" s="66"/>
      <c r="CDF141" s="67"/>
      <c r="CDH141" s="65"/>
      <c r="CDI141" s="69"/>
      <c r="CDJ141" s="69"/>
      <c r="CDK141" s="66"/>
      <c r="CDL141" s="66"/>
      <c r="CDM141" s="66"/>
      <c r="CDN141" s="67"/>
      <c r="CDP141" s="65"/>
      <c r="CDQ141" s="69"/>
      <c r="CDR141" s="69"/>
      <c r="CDS141" s="66"/>
      <c r="CDT141" s="66"/>
      <c r="CDU141" s="66"/>
      <c r="CDV141" s="67"/>
      <c r="CDX141" s="65"/>
      <c r="CDY141" s="69"/>
      <c r="CDZ141" s="69"/>
      <c r="CEA141" s="66"/>
      <c r="CEB141" s="66"/>
      <c r="CEC141" s="66"/>
      <c r="CED141" s="67"/>
      <c r="CEF141" s="65"/>
      <c r="CEG141" s="69"/>
      <c r="CEH141" s="69"/>
      <c r="CEI141" s="66"/>
      <c r="CEJ141" s="66"/>
      <c r="CEK141" s="66"/>
      <c r="CEL141" s="67"/>
      <c r="CEN141" s="65"/>
      <c r="CEO141" s="69"/>
      <c r="CEP141" s="69"/>
      <c r="CEQ141" s="66"/>
      <c r="CER141" s="66"/>
      <c r="CES141" s="66"/>
      <c r="CET141" s="67"/>
      <c r="CEV141" s="65"/>
      <c r="CEW141" s="69"/>
      <c r="CEX141" s="69"/>
      <c r="CEY141" s="66"/>
      <c r="CEZ141" s="66"/>
      <c r="CFA141" s="66"/>
      <c r="CFB141" s="67"/>
      <c r="CFD141" s="65"/>
      <c r="CFE141" s="69"/>
      <c r="CFF141" s="69"/>
      <c r="CFG141" s="66"/>
      <c r="CFH141" s="66"/>
      <c r="CFI141" s="66"/>
      <c r="CFJ141" s="67"/>
      <c r="CFL141" s="65"/>
      <c r="CFM141" s="69"/>
      <c r="CFN141" s="69"/>
      <c r="CFO141" s="66"/>
      <c r="CFP141" s="66"/>
      <c r="CFQ141" s="66"/>
      <c r="CFR141" s="67"/>
      <c r="CFT141" s="65"/>
      <c r="CFU141" s="69"/>
      <c r="CFV141" s="69"/>
      <c r="CFW141" s="66"/>
      <c r="CFX141" s="66"/>
      <c r="CFY141" s="66"/>
      <c r="CFZ141" s="67"/>
      <c r="CGB141" s="65"/>
      <c r="CGC141" s="69"/>
      <c r="CGD141" s="69"/>
      <c r="CGE141" s="66"/>
      <c r="CGF141" s="66"/>
      <c r="CGG141" s="66"/>
      <c r="CGH141" s="67"/>
      <c r="CGJ141" s="65"/>
      <c r="CGK141" s="69"/>
      <c r="CGL141" s="69"/>
      <c r="CGM141" s="66"/>
      <c r="CGN141" s="66"/>
      <c r="CGO141" s="66"/>
      <c r="CGP141" s="67"/>
      <c r="CGR141" s="65"/>
      <c r="CGS141" s="69"/>
      <c r="CGT141" s="69"/>
      <c r="CGU141" s="66"/>
      <c r="CGV141" s="66"/>
      <c r="CGW141" s="66"/>
      <c r="CGX141" s="67"/>
      <c r="CGZ141" s="65"/>
      <c r="CHA141" s="69"/>
      <c r="CHB141" s="69"/>
      <c r="CHC141" s="66"/>
      <c r="CHD141" s="66"/>
      <c r="CHE141" s="66"/>
      <c r="CHF141" s="67"/>
      <c r="CHH141" s="65"/>
      <c r="CHI141" s="69"/>
      <c r="CHJ141" s="69"/>
      <c r="CHK141" s="66"/>
      <c r="CHL141" s="66"/>
      <c r="CHM141" s="66"/>
      <c r="CHN141" s="67"/>
      <c r="CHP141" s="65"/>
      <c r="CHQ141" s="69"/>
      <c r="CHR141" s="69"/>
      <c r="CHS141" s="66"/>
      <c r="CHT141" s="66"/>
      <c r="CHU141" s="66"/>
      <c r="CHV141" s="67"/>
      <c r="CHX141" s="65"/>
      <c r="CHY141" s="69"/>
      <c r="CHZ141" s="69"/>
      <c r="CIA141" s="66"/>
      <c r="CIB141" s="66"/>
      <c r="CIC141" s="66"/>
      <c r="CID141" s="67"/>
      <c r="CIF141" s="65"/>
      <c r="CIG141" s="69"/>
      <c r="CIH141" s="69"/>
      <c r="CII141" s="66"/>
      <c r="CIJ141" s="66"/>
      <c r="CIK141" s="66"/>
      <c r="CIL141" s="67"/>
      <c r="CIN141" s="65"/>
      <c r="CIO141" s="69"/>
      <c r="CIP141" s="69"/>
      <c r="CIQ141" s="66"/>
      <c r="CIR141" s="66"/>
      <c r="CIS141" s="66"/>
      <c r="CIT141" s="67"/>
      <c r="CIV141" s="65"/>
      <c r="CIW141" s="69"/>
      <c r="CIX141" s="69"/>
      <c r="CIY141" s="66"/>
      <c r="CIZ141" s="66"/>
      <c r="CJA141" s="66"/>
      <c r="CJB141" s="67"/>
      <c r="CJD141" s="65"/>
      <c r="CJE141" s="69"/>
      <c r="CJF141" s="69"/>
      <c r="CJG141" s="66"/>
      <c r="CJH141" s="66"/>
      <c r="CJI141" s="66"/>
      <c r="CJJ141" s="67"/>
      <c r="CJL141" s="65"/>
      <c r="CJM141" s="69"/>
      <c r="CJN141" s="69"/>
      <c r="CJO141" s="66"/>
      <c r="CJP141" s="66"/>
      <c r="CJQ141" s="66"/>
      <c r="CJR141" s="67"/>
      <c r="CJT141" s="65"/>
      <c r="CJU141" s="69"/>
      <c r="CJV141" s="69"/>
      <c r="CJW141" s="66"/>
      <c r="CJX141" s="66"/>
      <c r="CJY141" s="66"/>
      <c r="CJZ141" s="67"/>
      <c r="CKB141" s="65"/>
      <c r="CKC141" s="69"/>
      <c r="CKD141" s="69"/>
      <c r="CKE141" s="66"/>
      <c r="CKF141" s="66"/>
      <c r="CKG141" s="66"/>
      <c r="CKH141" s="67"/>
      <c r="CKJ141" s="65"/>
      <c r="CKK141" s="69"/>
      <c r="CKL141" s="69"/>
      <c r="CKM141" s="66"/>
      <c r="CKN141" s="66"/>
      <c r="CKO141" s="66"/>
      <c r="CKP141" s="67"/>
      <c r="CKR141" s="65"/>
      <c r="CKS141" s="69"/>
      <c r="CKT141" s="69"/>
      <c r="CKU141" s="66"/>
      <c r="CKV141" s="66"/>
      <c r="CKW141" s="66"/>
      <c r="CKX141" s="67"/>
      <c r="CKZ141" s="65"/>
      <c r="CLA141" s="69"/>
      <c r="CLB141" s="69"/>
      <c r="CLC141" s="66"/>
      <c r="CLD141" s="66"/>
      <c r="CLE141" s="66"/>
      <c r="CLF141" s="67"/>
      <c r="CLH141" s="65"/>
      <c r="CLI141" s="69"/>
      <c r="CLJ141" s="69"/>
      <c r="CLK141" s="66"/>
      <c r="CLL141" s="66"/>
      <c r="CLM141" s="66"/>
      <c r="CLN141" s="67"/>
      <c r="CLP141" s="65"/>
      <c r="CLQ141" s="69"/>
      <c r="CLR141" s="69"/>
      <c r="CLS141" s="66"/>
      <c r="CLT141" s="66"/>
      <c r="CLU141" s="66"/>
      <c r="CLV141" s="67"/>
      <c r="CLX141" s="65"/>
      <c r="CLY141" s="69"/>
      <c r="CLZ141" s="69"/>
      <c r="CMA141" s="66"/>
      <c r="CMB141" s="66"/>
      <c r="CMC141" s="66"/>
      <c r="CMD141" s="67"/>
      <c r="CMF141" s="65"/>
      <c r="CMG141" s="69"/>
      <c r="CMH141" s="69"/>
      <c r="CMI141" s="66"/>
      <c r="CMJ141" s="66"/>
      <c r="CMK141" s="66"/>
      <c r="CML141" s="67"/>
      <c r="CMN141" s="65"/>
      <c r="CMO141" s="69"/>
      <c r="CMP141" s="69"/>
      <c r="CMQ141" s="66"/>
      <c r="CMR141" s="66"/>
      <c r="CMS141" s="66"/>
      <c r="CMT141" s="67"/>
      <c r="CMV141" s="65"/>
      <c r="CMW141" s="69"/>
      <c r="CMX141" s="69"/>
      <c r="CMY141" s="66"/>
      <c r="CMZ141" s="66"/>
      <c r="CNA141" s="66"/>
      <c r="CNB141" s="67"/>
      <c r="CND141" s="65"/>
      <c r="CNE141" s="69"/>
      <c r="CNF141" s="69"/>
      <c r="CNG141" s="66"/>
      <c r="CNH141" s="66"/>
      <c r="CNI141" s="66"/>
      <c r="CNJ141" s="67"/>
      <c r="CNL141" s="65"/>
      <c r="CNM141" s="69"/>
      <c r="CNN141" s="69"/>
      <c r="CNO141" s="66"/>
      <c r="CNP141" s="66"/>
      <c r="CNQ141" s="66"/>
      <c r="CNR141" s="67"/>
      <c r="CNT141" s="65"/>
      <c r="CNU141" s="69"/>
      <c r="CNV141" s="69"/>
      <c r="CNW141" s="66"/>
      <c r="CNX141" s="66"/>
      <c r="CNY141" s="66"/>
      <c r="CNZ141" s="67"/>
      <c r="COB141" s="65"/>
      <c r="COC141" s="69"/>
      <c r="COD141" s="69"/>
      <c r="COE141" s="66"/>
      <c r="COF141" s="66"/>
      <c r="COG141" s="66"/>
      <c r="COH141" s="67"/>
      <c r="COJ141" s="65"/>
      <c r="COK141" s="69"/>
      <c r="COL141" s="69"/>
      <c r="COM141" s="66"/>
      <c r="CON141" s="66"/>
      <c r="COO141" s="66"/>
      <c r="COP141" s="67"/>
      <c r="COR141" s="65"/>
      <c r="COS141" s="69"/>
      <c r="COT141" s="69"/>
      <c r="COU141" s="66"/>
      <c r="COV141" s="66"/>
      <c r="COW141" s="66"/>
      <c r="COX141" s="67"/>
      <c r="COZ141" s="65"/>
      <c r="CPA141" s="69"/>
      <c r="CPB141" s="69"/>
      <c r="CPC141" s="66"/>
      <c r="CPD141" s="66"/>
      <c r="CPE141" s="66"/>
      <c r="CPF141" s="67"/>
      <c r="CPH141" s="65"/>
      <c r="CPI141" s="69"/>
      <c r="CPJ141" s="69"/>
      <c r="CPK141" s="66"/>
      <c r="CPL141" s="66"/>
      <c r="CPM141" s="66"/>
      <c r="CPN141" s="67"/>
      <c r="CPP141" s="65"/>
      <c r="CPQ141" s="69"/>
      <c r="CPR141" s="69"/>
      <c r="CPS141" s="66"/>
      <c r="CPT141" s="66"/>
      <c r="CPU141" s="66"/>
      <c r="CPV141" s="67"/>
      <c r="CPX141" s="65"/>
      <c r="CPY141" s="69"/>
      <c r="CPZ141" s="69"/>
      <c r="CQA141" s="66"/>
      <c r="CQB141" s="66"/>
      <c r="CQC141" s="66"/>
      <c r="CQD141" s="67"/>
      <c r="CQF141" s="65"/>
      <c r="CQG141" s="69"/>
      <c r="CQH141" s="69"/>
      <c r="CQI141" s="66"/>
      <c r="CQJ141" s="66"/>
      <c r="CQK141" s="66"/>
      <c r="CQL141" s="67"/>
      <c r="CQN141" s="65"/>
      <c r="CQO141" s="69"/>
      <c r="CQP141" s="69"/>
      <c r="CQQ141" s="66"/>
      <c r="CQR141" s="66"/>
      <c r="CQS141" s="66"/>
      <c r="CQT141" s="67"/>
      <c r="CQV141" s="65"/>
      <c r="CQW141" s="69"/>
      <c r="CQX141" s="69"/>
      <c r="CQY141" s="66"/>
      <c r="CQZ141" s="66"/>
      <c r="CRA141" s="66"/>
      <c r="CRB141" s="67"/>
      <c r="CRD141" s="65"/>
      <c r="CRE141" s="69"/>
      <c r="CRF141" s="69"/>
      <c r="CRG141" s="66"/>
      <c r="CRH141" s="66"/>
      <c r="CRI141" s="66"/>
      <c r="CRJ141" s="67"/>
      <c r="CRL141" s="65"/>
      <c r="CRM141" s="69"/>
      <c r="CRN141" s="69"/>
      <c r="CRO141" s="66"/>
      <c r="CRP141" s="66"/>
      <c r="CRQ141" s="66"/>
      <c r="CRR141" s="67"/>
      <c r="CRT141" s="65"/>
      <c r="CRU141" s="69"/>
      <c r="CRV141" s="69"/>
      <c r="CRW141" s="66"/>
      <c r="CRX141" s="66"/>
      <c r="CRY141" s="66"/>
      <c r="CRZ141" s="67"/>
      <c r="CSB141" s="65"/>
      <c r="CSC141" s="69"/>
      <c r="CSD141" s="69"/>
      <c r="CSE141" s="66"/>
      <c r="CSF141" s="66"/>
      <c r="CSG141" s="66"/>
      <c r="CSH141" s="67"/>
      <c r="CSJ141" s="65"/>
      <c r="CSK141" s="69"/>
      <c r="CSL141" s="69"/>
      <c r="CSM141" s="66"/>
      <c r="CSN141" s="66"/>
      <c r="CSO141" s="66"/>
      <c r="CSP141" s="67"/>
      <c r="CSR141" s="65"/>
      <c r="CSS141" s="69"/>
      <c r="CST141" s="69"/>
      <c r="CSU141" s="66"/>
      <c r="CSV141" s="66"/>
      <c r="CSW141" s="66"/>
      <c r="CSX141" s="67"/>
      <c r="CSZ141" s="65"/>
      <c r="CTA141" s="69"/>
      <c r="CTB141" s="69"/>
      <c r="CTC141" s="66"/>
      <c r="CTD141" s="66"/>
      <c r="CTE141" s="66"/>
      <c r="CTF141" s="67"/>
      <c r="CTH141" s="65"/>
      <c r="CTI141" s="69"/>
      <c r="CTJ141" s="69"/>
      <c r="CTK141" s="66"/>
      <c r="CTL141" s="66"/>
      <c r="CTM141" s="66"/>
      <c r="CTN141" s="67"/>
      <c r="CTP141" s="65"/>
      <c r="CTQ141" s="69"/>
      <c r="CTR141" s="69"/>
      <c r="CTS141" s="66"/>
      <c r="CTT141" s="66"/>
      <c r="CTU141" s="66"/>
      <c r="CTV141" s="67"/>
      <c r="CTX141" s="65"/>
      <c r="CTY141" s="69"/>
      <c r="CTZ141" s="69"/>
      <c r="CUA141" s="66"/>
      <c r="CUB141" s="66"/>
      <c r="CUC141" s="66"/>
      <c r="CUD141" s="67"/>
      <c r="CUF141" s="65"/>
      <c r="CUG141" s="69"/>
      <c r="CUH141" s="69"/>
      <c r="CUI141" s="66"/>
      <c r="CUJ141" s="66"/>
      <c r="CUK141" s="66"/>
      <c r="CUL141" s="67"/>
      <c r="CUN141" s="65"/>
      <c r="CUO141" s="69"/>
      <c r="CUP141" s="69"/>
      <c r="CUQ141" s="66"/>
      <c r="CUR141" s="66"/>
      <c r="CUS141" s="66"/>
      <c r="CUT141" s="67"/>
      <c r="CUV141" s="65"/>
      <c r="CUW141" s="69"/>
      <c r="CUX141" s="69"/>
      <c r="CUY141" s="66"/>
      <c r="CUZ141" s="66"/>
      <c r="CVA141" s="66"/>
      <c r="CVB141" s="67"/>
      <c r="CVD141" s="65"/>
      <c r="CVE141" s="69"/>
      <c r="CVF141" s="69"/>
      <c r="CVG141" s="66"/>
      <c r="CVH141" s="66"/>
      <c r="CVI141" s="66"/>
      <c r="CVJ141" s="67"/>
      <c r="CVL141" s="65"/>
      <c r="CVM141" s="69"/>
      <c r="CVN141" s="69"/>
      <c r="CVO141" s="66"/>
      <c r="CVP141" s="66"/>
      <c r="CVQ141" s="66"/>
      <c r="CVR141" s="67"/>
      <c r="CVT141" s="65"/>
      <c r="CVU141" s="69"/>
      <c r="CVV141" s="69"/>
      <c r="CVW141" s="66"/>
      <c r="CVX141" s="66"/>
      <c r="CVY141" s="66"/>
      <c r="CVZ141" s="67"/>
      <c r="CWB141" s="65"/>
      <c r="CWC141" s="69"/>
      <c r="CWD141" s="69"/>
      <c r="CWE141" s="66"/>
      <c r="CWF141" s="66"/>
      <c r="CWG141" s="66"/>
      <c r="CWH141" s="67"/>
      <c r="CWJ141" s="65"/>
      <c r="CWK141" s="69"/>
      <c r="CWL141" s="69"/>
      <c r="CWM141" s="66"/>
      <c r="CWN141" s="66"/>
      <c r="CWO141" s="66"/>
      <c r="CWP141" s="67"/>
      <c r="CWR141" s="65"/>
      <c r="CWS141" s="69"/>
      <c r="CWT141" s="69"/>
      <c r="CWU141" s="66"/>
      <c r="CWV141" s="66"/>
      <c r="CWW141" s="66"/>
      <c r="CWX141" s="67"/>
      <c r="CWZ141" s="65"/>
      <c r="CXA141" s="69"/>
      <c r="CXB141" s="69"/>
      <c r="CXC141" s="66"/>
      <c r="CXD141" s="66"/>
      <c r="CXE141" s="66"/>
      <c r="CXF141" s="67"/>
      <c r="CXH141" s="65"/>
      <c r="CXI141" s="69"/>
      <c r="CXJ141" s="69"/>
      <c r="CXK141" s="66"/>
      <c r="CXL141" s="66"/>
      <c r="CXM141" s="66"/>
      <c r="CXN141" s="67"/>
      <c r="CXP141" s="65"/>
      <c r="CXQ141" s="69"/>
      <c r="CXR141" s="69"/>
      <c r="CXS141" s="66"/>
      <c r="CXT141" s="66"/>
      <c r="CXU141" s="66"/>
      <c r="CXV141" s="67"/>
      <c r="CXX141" s="65"/>
      <c r="CXY141" s="69"/>
      <c r="CXZ141" s="69"/>
      <c r="CYA141" s="66"/>
      <c r="CYB141" s="66"/>
      <c r="CYC141" s="66"/>
      <c r="CYD141" s="67"/>
      <c r="CYF141" s="65"/>
      <c r="CYG141" s="69"/>
      <c r="CYH141" s="69"/>
      <c r="CYI141" s="66"/>
      <c r="CYJ141" s="66"/>
      <c r="CYK141" s="66"/>
      <c r="CYL141" s="67"/>
      <c r="CYN141" s="65"/>
      <c r="CYO141" s="69"/>
      <c r="CYP141" s="69"/>
      <c r="CYQ141" s="66"/>
      <c r="CYR141" s="66"/>
      <c r="CYS141" s="66"/>
      <c r="CYT141" s="67"/>
      <c r="CYV141" s="65"/>
      <c r="CYW141" s="69"/>
      <c r="CYX141" s="69"/>
      <c r="CYY141" s="66"/>
      <c r="CYZ141" s="66"/>
      <c r="CZA141" s="66"/>
      <c r="CZB141" s="67"/>
      <c r="CZD141" s="65"/>
      <c r="CZE141" s="69"/>
      <c r="CZF141" s="69"/>
      <c r="CZG141" s="66"/>
      <c r="CZH141" s="66"/>
      <c r="CZI141" s="66"/>
      <c r="CZJ141" s="67"/>
      <c r="CZL141" s="65"/>
      <c r="CZM141" s="69"/>
      <c r="CZN141" s="69"/>
      <c r="CZO141" s="66"/>
      <c r="CZP141" s="66"/>
      <c r="CZQ141" s="66"/>
      <c r="CZR141" s="67"/>
      <c r="CZT141" s="65"/>
      <c r="CZU141" s="69"/>
      <c r="CZV141" s="69"/>
      <c r="CZW141" s="66"/>
      <c r="CZX141" s="66"/>
      <c r="CZY141" s="66"/>
      <c r="CZZ141" s="67"/>
      <c r="DAB141" s="65"/>
      <c r="DAC141" s="69"/>
      <c r="DAD141" s="69"/>
      <c r="DAE141" s="66"/>
      <c r="DAF141" s="66"/>
      <c r="DAG141" s="66"/>
      <c r="DAH141" s="67"/>
      <c r="DAJ141" s="65"/>
      <c r="DAK141" s="69"/>
      <c r="DAL141" s="69"/>
      <c r="DAM141" s="66"/>
      <c r="DAN141" s="66"/>
      <c r="DAO141" s="66"/>
      <c r="DAP141" s="67"/>
      <c r="DAR141" s="65"/>
      <c r="DAS141" s="69"/>
      <c r="DAT141" s="69"/>
      <c r="DAU141" s="66"/>
      <c r="DAV141" s="66"/>
      <c r="DAW141" s="66"/>
      <c r="DAX141" s="67"/>
      <c r="DAZ141" s="65"/>
      <c r="DBA141" s="69"/>
      <c r="DBB141" s="69"/>
      <c r="DBC141" s="66"/>
      <c r="DBD141" s="66"/>
      <c r="DBE141" s="66"/>
      <c r="DBF141" s="67"/>
      <c r="DBH141" s="65"/>
      <c r="DBI141" s="69"/>
      <c r="DBJ141" s="69"/>
      <c r="DBK141" s="66"/>
      <c r="DBL141" s="66"/>
      <c r="DBM141" s="66"/>
      <c r="DBN141" s="67"/>
      <c r="DBP141" s="65"/>
      <c r="DBQ141" s="69"/>
      <c r="DBR141" s="69"/>
      <c r="DBS141" s="66"/>
      <c r="DBT141" s="66"/>
      <c r="DBU141" s="66"/>
      <c r="DBV141" s="67"/>
      <c r="DBX141" s="65"/>
      <c r="DBY141" s="69"/>
      <c r="DBZ141" s="69"/>
      <c r="DCA141" s="66"/>
      <c r="DCB141" s="66"/>
      <c r="DCC141" s="66"/>
      <c r="DCD141" s="67"/>
      <c r="DCF141" s="65"/>
      <c r="DCG141" s="69"/>
      <c r="DCH141" s="69"/>
      <c r="DCI141" s="66"/>
      <c r="DCJ141" s="66"/>
      <c r="DCK141" s="66"/>
      <c r="DCL141" s="67"/>
      <c r="DCN141" s="65"/>
      <c r="DCO141" s="69"/>
      <c r="DCP141" s="69"/>
      <c r="DCQ141" s="66"/>
      <c r="DCR141" s="66"/>
      <c r="DCS141" s="66"/>
      <c r="DCT141" s="67"/>
      <c r="DCV141" s="65"/>
      <c r="DCW141" s="69"/>
      <c r="DCX141" s="69"/>
      <c r="DCY141" s="66"/>
      <c r="DCZ141" s="66"/>
      <c r="DDA141" s="66"/>
      <c r="DDB141" s="67"/>
      <c r="DDD141" s="65"/>
      <c r="DDE141" s="69"/>
      <c r="DDF141" s="69"/>
      <c r="DDG141" s="66"/>
      <c r="DDH141" s="66"/>
      <c r="DDI141" s="66"/>
      <c r="DDJ141" s="67"/>
      <c r="DDL141" s="65"/>
      <c r="DDM141" s="69"/>
      <c r="DDN141" s="69"/>
      <c r="DDO141" s="66"/>
      <c r="DDP141" s="66"/>
      <c r="DDQ141" s="66"/>
      <c r="DDR141" s="67"/>
      <c r="DDT141" s="65"/>
      <c r="DDU141" s="69"/>
      <c r="DDV141" s="69"/>
      <c r="DDW141" s="66"/>
      <c r="DDX141" s="66"/>
      <c r="DDY141" s="66"/>
      <c r="DDZ141" s="67"/>
      <c r="DEB141" s="65"/>
      <c r="DEC141" s="69"/>
      <c r="DED141" s="69"/>
      <c r="DEE141" s="66"/>
      <c r="DEF141" s="66"/>
      <c r="DEG141" s="66"/>
      <c r="DEH141" s="67"/>
      <c r="DEJ141" s="65"/>
      <c r="DEK141" s="69"/>
      <c r="DEL141" s="69"/>
      <c r="DEM141" s="66"/>
      <c r="DEN141" s="66"/>
      <c r="DEO141" s="66"/>
      <c r="DEP141" s="67"/>
      <c r="DER141" s="65"/>
      <c r="DES141" s="69"/>
      <c r="DET141" s="69"/>
      <c r="DEU141" s="66"/>
      <c r="DEV141" s="66"/>
      <c r="DEW141" s="66"/>
      <c r="DEX141" s="67"/>
      <c r="DEZ141" s="65"/>
      <c r="DFA141" s="69"/>
      <c r="DFB141" s="69"/>
      <c r="DFC141" s="66"/>
      <c r="DFD141" s="66"/>
      <c r="DFE141" s="66"/>
      <c r="DFF141" s="67"/>
      <c r="DFH141" s="65"/>
      <c r="DFI141" s="69"/>
      <c r="DFJ141" s="69"/>
      <c r="DFK141" s="66"/>
      <c r="DFL141" s="66"/>
      <c r="DFM141" s="66"/>
      <c r="DFN141" s="67"/>
      <c r="DFP141" s="65"/>
      <c r="DFQ141" s="69"/>
      <c r="DFR141" s="69"/>
      <c r="DFS141" s="66"/>
      <c r="DFT141" s="66"/>
      <c r="DFU141" s="66"/>
      <c r="DFV141" s="67"/>
      <c r="DFX141" s="65"/>
      <c r="DFY141" s="69"/>
      <c r="DFZ141" s="69"/>
      <c r="DGA141" s="66"/>
      <c r="DGB141" s="66"/>
      <c r="DGC141" s="66"/>
      <c r="DGD141" s="67"/>
      <c r="DGF141" s="65"/>
      <c r="DGG141" s="69"/>
      <c r="DGH141" s="69"/>
      <c r="DGI141" s="66"/>
      <c r="DGJ141" s="66"/>
      <c r="DGK141" s="66"/>
      <c r="DGL141" s="67"/>
      <c r="DGN141" s="65"/>
      <c r="DGO141" s="69"/>
      <c r="DGP141" s="69"/>
      <c r="DGQ141" s="66"/>
      <c r="DGR141" s="66"/>
      <c r="DGS141" s="66"/>
      <c r="DGT141" s="67"/>
      <c r="DGV141" s="65"/>
      <c r="DGW141" s="69"/>
      <c r="DGX141" s="69"/>
      <c r="DGY141" s="66"/>
      <c r="DGZ141" s="66"/>
      <c r="DHA141" s="66"/>
      <c r="DHB141" s="67"/>
      <c r="DHD141" s="65"/>
      <c r="DHE141" s="69"/>
      <c r="DHF141" s="69"/>
      <c r="DHG141" s="66"/>
      <c r="DHH141" s="66"/>
      <c r="DHI141" s="66"/>
      <c r="DHJ141" s="67"/>
      <c r="DHL141" s="65"/>
      <c r="DHM141" s="69"/>
      <c r="DHN141" s="69"/>
      <c r="DHO141" s="66"/>
      <c r="DHP141" s="66"/>
      <c r="DHQ141" s="66"/>
      <c r="DHR141" s="67"/>
      <c r="DHT141" s="65"/>
      <c r="DHU141" s="69"/>
      <c r="DHV141" s="69"/>
      <c r="DHW141" s="66"/>
      <c r="DHX141" s="66"/>
      <c r="DHY141" s="66"/>
      <c r="DHZ141" s="67"/>
      <c r="DIB141" s="65"/>
      <c r="DIC141" s="69"/>
      <c r="DID141" s="69"/>
      <c r="DIE141" s="66"/>
      <c r="DIF141" s="66"/>
      <c r="DIG141" s="66"/>
      <c r="DIH141" s="67"/>
      <c r="DIJ141" s="65"/>
      <c r="DIK141" s="69"/>
      <c r="DIL141" s="69"/>
      <c r="DIM141" s="66"/>
      <c r="DIN141" s="66"/>
      <c r="DIO141" s="66"/>
      <c r="DIP141" s="67"/>
      <c r="DIR141" s="65"/>
      <c r="DIS141" s="69"/>
      <c r="DIT141" s="69"/>
      <c r="DIU141" s="66"/>
      <c r="DIV141" s="66"/>
      <c r="DIW141" s="66"/>
      <c r="DIX141" s="67"/>
      <c r="DIZ141" s="65"/>
      <c r="DJA141" s="69"/>
      <c r="DJB141" s="69"/>
      <c r="DJC141" s="66"/>
      <c r="DJD141" s="66"/>
      <c r="DJE141" s="66"/>
      <c r="DJF141" s="67"/>
      <c r="DJH141" s="65"/>
      <c r="DJI141" s="69"/>
      <c r="DJJ141" s="69"/>
      <c r="DJK141" s="66"/>
      <c r="DJL141" s="66"/>
      <c r="DJM141" s="66"/>
      <c r="DJN141" s="67"/>
      <c r="DJP141" s="65"/>
      <c r="DJQ141" s="69"/>
      <c r="DJR141" s="69"/>
      <c r="DJS141" s="66"/>
      <c r="DJT141" s="66"/>
      <c r="DJU141" s="66"/>
      <c r="DJV141" s="67"/>
      <c r="DJX141" s="65"/>
      <c r="DJY141" s="69"/>
      <c r="DJZ141" s="69"/>
      <c r="DKA141" s="66"/>
      <c r="DKB141" s="66"/>
      <c r="DKC141" s="66"/>
      <c r="DKD141" s="67"/>
      <c r="DKF141" s="65"/>
      <c r="DKG141" s="69"/>
      <c r="DKH141" s="69"/>
      <c r="DKI141" s="66"/>
      <c r="DKJ141" s="66"/>
      <c r="DKK141" s="66"/>
      <c r="DKL141" s="67"/>
      <c r="DKN141" s="65"/>
      <c r="DKO141" s="69"/>
      <c r="DKP141" s="69"/>
      <c r="DKQ141" s="66"/>
      <c r="DKR141" s="66"/>
      <c r="DKS141" s="66"/>
      <c r="DKT141" s="67"/>
      <c r="DKV141" s="65"/>
      <c r="DKW141" s="69"/>
      <c r="DKX141" s="69"/>
      <c r="DKY141" s="66"/>
      <c r="DKZ141" s="66"/>
      <c r="DLA141" s="66"/>
      <c r="DLB141" s="67"/>
      <c r="DLD141" s="65"/>
      <c r="DLE141" s="69"/>
      <c r="DLF141" s="69"/>
      <c r="DLG141" s="66"/>
      <c r="DLH141" s="66"/>
      <c r="DLI141" s="66"/>
      <c r="DLJ141" s="67"/>
      <c r="DLL141" s="65"/>
      <c r="DLM141" s="69"/>
      <c r="DLN141" s="69"/>
      <c r="DLO141" s="66"/>
      <c r="DLP141" s="66"/>
      <c r="DLQ141" s="66"/>
      <c r="DLR141" s="67"/>
      <c r="DLT141" s="65"/>
      <c r="DLU141" s="69"/>
      <c r="DLV141" s="69"/>
      <c r="DLW141" s="66"/>
      <c r="DLX141" s="66"/>
      <c r="DLY141" s="66"/>
      <c r="DLZ141" s="67"/>
      <c r="DMB141" s="65"/>
      <c r="DMC141" s="69"/>
      <c r="DMD141" s="69"/>
      <c r="DME141" s="66"/>
      <c r="DMF141" s="66"/>
      <c r="DMG141" s="66"/>
      <c r="DMH141" s="67"/>
      <c r="DMJ141" s="65"/>
      <c r="DMK141" s="69"/>
      <c r="DML141" s="69"/>
      <c r="DMM141" s="66"/>
      <c r="DMN141" s="66"/>
      <c r="DMO141" s="66"/>
      <c r="DMP141" s="67"/>
      <c r="DMR141" s="65"/>
      <c r="DMS141" s="69"/>
      <c r="DMT141" s="69"/>
      <c r="DMU141" s="66"/>
      <c r="DMV141" s="66"/>
      <c r="DMW141" s="66"/>
      <c r="DMX141" s="67"/>
      <c r="DMZ141" s="65"/>
      <c r="DNA141" s="69"/>
      <c r="DNB141" s="69"/>
      <c r="DNC141" s="66"/>
      <c r="DND141" s="66"/>
      <c r="DNE141" s="66"/>
      <c r="DNF141" s="67"/>
      <c r="DNH141" s="65"/>
      <c r="DNI141" s="69"/>
      <c r="DNJ141" s="69"/>
      <c r="DNK141" s="66"/>
      <c r="DNL141" s="66"/>
      <c r="DNM141" s="66"/>
      <c r="DNN141" s="67"/>
      <c r="DNP141" s="65"/>
      <c r="DNQ141" s="69"/>
      <c r="DNR141" s="69"/>
      <c r="DNS141" s="66"/>
      <c r="DNT141" s="66"/>
      <c r="DNU141" s="66"/>
      <c r="DNV141" s="67"/>
      <c r="DNX141" s="65"/>
      <c r="DNY141" s="69"/>
      <c r="DNZ141" s="69"/>
      <c r="DOA141" s="66"/>
      <c r="DOB141" s="66"/>
      <c r="DOC141" s="66"/>
      <c r="DOD141" s="67"/>
      <c r="DOF141" s="65"/>
      <c r="DOG141" s="69"/>
      <c r="DOH141" s="69"/>
      <c r="DOI141" s="66"/>
      <c r="DOJ141" s="66"/>
      <c r="DOK141" s="66"/>
      <c r="DOL141" s="67"/>
      <c r="DON141" s="65"/>
      <c r="DOO141" s="69"/>
      <c r="DOP141" s="69"/>
      <c r="DOQ141" s="66"/>
      <c r="DOR141" s="66"/>
      <c r="DOS141" s="66"/>
      <c r="DOT141" s="67"/>
      <c r="DOV141" s="65"/>
      <c r="DOW141" s="69"/>
      <c r="DOX141" s="69"/>
      <c r="DOY141" s="66"/>
      <c r="DOZ141" s="66"/>
      <c r="DPA141" s="66"/>
      <c r="DPB141" s="67"/>
      <c r="DPD141" s="65"/>
      <c r="DPE141" s="69"/>
      <c r="DPF141" s="69"/>
      <c r="DPG141" s="66"/>
      <c r="DPH141" s="66"/>
      <c r="DPI141" s="66"/>
      <c r="DPJ141" s="67"/>
      <c r="DPL141" s="65"/>
      <c r="DPM141" s="69"/>
      <c r="DPN141" s="69"/>
      <c r="DPO141" s="66"/>
      <c r="DPP141" s="66"/>
      <c r="DPQ141" s="66"/>
      <c r="DPR141" s="67"/>
      <c r="DPT141" s="65"/>
      <c r="DPU141" s="69"/>
      <c r="DPV141" s="69"/>
      <c r="DPW141" s="66"/>
      <c r="DPX141" s="66"/>
      <c r="DPY141" s="66"/>
      <c r="DPZ141" s="67"/>
      <c r="DQB141" s="65"/>
      <c r="DQC141" s="69"/>
      <c r="DQD141" s="69"/>
      <c r="DQE141" s="66"/>
      <c r="DQF141" s="66"/>
      <c r="DQG141" s="66"/>
      <c r="DQH141" s="67"/>
      <c r="DQJ141" s="65"/>
      <c r="DQK141" s="69"/>
      <c r="DQL141" s="69"/>
      <c r="DQM141" s="66"/>
      <c r="DQN141" s="66"/>
      <c r="DQO141" s="66"/>
      <c r="DQP141" s="67"/>
      <c r="DQR141" s="65"/>
      <c r="DQS141" s="69"/>
      <c r="DQT141" s="69"/>
      <c r="DQU141" s="66"/>
      <c r="DQV141" s="66"/>
      <c r="DQW141" s="66"/>
      <c r="DQX141" s="67"/>
      <c r="DQZ141" s="65"/>
      <c r="DRA141" s="69"/>
      <c r="DRB141" s="69"/>
      <c r="DRC141" s="66"/>
      <c r="DRD141" s="66"/>
      <c r="DRE141" s="66"/>
      <c r="DRF141" s="67"/>
      <c r="DRH141" s="65"/>
      <c r="DRI141" s="69"/>
      <c r="DRJ141" s="69"/>
      <c r="DRK141" s="66"/>
      <c r="DRL141" s="66"/>
      <c r="DRM141" s="66"/>
      <c r="DRN141" s="67"/>
      <c r="DRP141" s="65"/>
      <c r="DRQ141" s="69"/>
      <c r="DRR141" s="69"/>
      <c r="DRS141" s="66"/>
      <c r="DRT141" s="66"/>
      <c r="DRU141" s="66"/>
      <c r="DRV141" s="67"/>
      <c r="DRX141" s="65"/>
      <c r="DRY141" s="69"/>
      <c r="DRZ141" s="69"/>
      <c r="DSA141" s="66"/>
      <c r="DSB141" s="66"/>
      <c r="DSC141" s="66"/>
      <c r="DSD141" s="67"/>
      <c r="DSF141" s="65"/>
      <c r="DSG141" s="69"/>
      <c r="DSH141" s="69"/>
      <c r="DSI141" s="66"/>
      <c r="DSJ141" s="66"/>
      <c r="DSK141" s="66"/>
      <c r="DSL141" s="67"/>
      <c r="DSN141" s="65"/>
      <c r="DSO141" s="69"/>
      <c r="DSP141" s="69"/>
      <c r="DSQ141" s="66"/>
      <c r="DSR141" s="66"/>
      <c r="DSS141" s="66"/>
      <c r="DST141" s="67"/>
      <c r="DSV141" s="65"/>
      <c r="DSW141" s="69"/>
      <c r="DSX141" s="69"/>
      <c r="DSY141" s="66"/>
      <c r="DSZ141" s="66"/>
      <c r="DTA141" s="66"/>
      <c r="DTB141" s="67"/>
      <c r="DTD141" s="65"/>
      <c r="DTE141" s="69"/>
      <c r="DTF141" s="69"/>
      <c r="DTG141" s="66"/>
      <c r="DTH141" s="66"/>
      <c r="DTI141" s="66"/>
      <c r="DTJ141" s="67"/>
      <c r="DTL141" s="65"/>
      <c r="DTM141" s="69"/>
      <c r="DTN141" s="69"/>
      <c r="DTO141" s="66"/>
      <c r="DTP141" s="66"/>
      <c r="DTQ141" s="66"/>
      <c r="DTR141" s="67"/>
      <c r="DTT141" s="65"/>
      <c r="DTU141" s="69"/>
      <c r="DTV141" s="69"/>
      <c r="DTW141" s="66"/>
      <c r="DTX141" s="66"/>
      <c r="DTY141" s="66"/>
      <c r="DTZ141" s="67"/>
      <c r="DUB141" s="65"/>
      <c r="DUC141" s="69"/>
      <c r="DUD141" s="69"/>
      <c r="DUE141" s="66"/>
      <c r="DUF141" s="66"/>
      <c r="DUG141" s="66"/>
      <c r="DUH141" s="67"/>
      <c r="DUJ141" s="65"/>
      <c r="DUK141" s="69"/>
      <c r="DUL141" s="69"/>
      <c r="DUM141" s="66"/>
      <c r="DUN141" s="66"/>
      <c r="DUO141" s="66"/>
      <c r="DUP141" s="67"/>
      <c r="DUR141" s="65"/>
      <c r="DUS141" s="69"/>
      <c r="DUT141" s="69"/>
      <c r="DUU141" s="66"/>
      <c r="DUV141" s="66"/>
      <c r="DUW141" s="66"/>
      <c r="DUX141" s="67"/>
      <c r="DUZ141" s="65"/>
      <c r="DVA141" s="69"/>
      <c r="DVB141" s="69"/>
      <c r="DVC141" s="66"/>
      <c r="DVD141" s="66"/>
      <c r="DVE141" s="66"/>
      <c r="DVF141" s="67"/>
      <c r="DVH141" s="65"/>
      <c r="DVI141" s="69"/>
      <c r="DVJ141" s="69"/>
      <c r="DVK141" s="66"/>
      <c r="DVL141" s="66"/>
      <c r="DVM141" s="66"/>
      <c r="DVN141" s="67"/>
      <c r="DVP141" s="65"/>
      <c r="DVQ141" s="69"/>
      <c r="DVR141" s="69"/>
      <c r="DVS141" s="66"/>
      <c r="DVT141" s="66"/>
      <c r="DVU141" s="66"/>
      <c r="DVV141" s="67"/>
      <c r="DVX141" s="65"/>
      <c r="DVY141" s="69"/>
      <c r="DVZ141" s="69"/>
      <c r="DWA141" s="66"/>
      <c r="DWB141" s="66"/>
      <c r="DWC141" s="66"/>
      <c r="DWD141" s="67"/>
      <c r="DWF141" s="65"/>
      <c r="DWG141" s="69"/>
      <c r="DWH141" s="69"/>
      <c r="DWI141" s="66"/>
      <c r="DWJ141" s="66"/>
      <c r="DWK141" s="66"/>
      <c r="DWL141" s="67"/>
      <c r="DWN141" s="65"/>
      <c r="DWO141" s="69"/>
      <c r="DWP141" s="69"/>
      <c r="DWQ141" s="66"/>
      <c r="DWR141" s="66"/>
      <c r="DWS141" s="66"/>
      <c r="DWT141" s="67"/>
      <c r="DWV141" s="65"/>
      <c r="DWW141" s="69"/>
      <c r="DWX141" s="69"/>
      <c r="DWY141" s="66"/>
      <c r="DWZ141" s="66"/>
      <c r="DXA141" s="66"/>
      <c r="DXB141" s="67"/>
      <c r="DXD141" s="65"/>
      <c r="DXE141" s="69"/>
      <c r="DXF141" s="69"/>
      <c r="DXG141" s="66"/>
      <c r="DXH141" s="66"/>
      <c r="DXI141" s="66"/>
      <c r="DXJ141" s="67"/>
      <c r="DXL141" s="65"/>
      <c r="DXM141" s="69"/>
      <c r="DXN141" s="69"/>
      <c r="DXO141" s="66"/>
      <c r="DXP141" s="66"/>
      <c r="DXQ141" s="66"/>
      <c r="DXR141" s="67"/>
      <c r="DXT141" s="65"/>
      <c r="DXU141" s="69"/>
      <c r="DXV141" s="69"/>
      <c r="DXW141" s="66"/>
      <c r="DXX141" s="66"/>
      <c r="DXY141" s="66"/>
      <c r="DXZ141" s="67"/>
      <c r="DYB141" s="65"/>
      <c r="DYC141" s="69"/>
      <c r="DYD141" s="69"/>
      <c r="DYE141" s="66"/>
      <c r="DYF141" s="66"/>
      <c r="DYG141" s="66"/>
      <c r="DYH141" s="67"/>
      <c r="DYJ141" s="65"/>
      <c r="DYK141" s="69"/>
      <c r="DYL141" s="69"/>
      <c r="DYM141" s="66"/>
      <c r="DYN141" s="66"/>
      <c r="DYO141" s="66"/>
      <c r="DYP141" s="67"/>
      <c r="DYR141" s="65"/>
      <c r="DYS141" s="69"/>
      <c r="DYT141" s="69"/>
      <c r="DYU141" s="66"/>
      <c r="DYV141" s="66"/>
      <c r="DYW141" s="66"/>
      <c r="DYX141" s="67"/>
      <c r="DYZ141" s="65"/>
      <c r="DZA141" s="69"/>
      <c r="DZB141" s="69"/>
      <c r="DZC141" s="66"/>
      <c r="DZD141" s="66"/>
      <c r="DZE141" s="66"/>
      <c r="DZF141" s="67"/>
      <c r="DZH141" s="65"/>
      <c r="DZI141" s="69"/>
      <c r="DZJ141" s="69"/>
      <c r="DZK141" s="66"/>
      <c r="DZL141" s="66"/>
      <c r="DZM141" s="66"/>
      <c r="DZN141" s="67"/>
      <c r="DZP141" s="65"/>
      <c r="DZQ141" s="69"/>
      <c r="DZR141" s="69"/>
      <c r="DZS141" s="66"/>
      <c r="DZT141" s="66"/>
      <c r="DZU141" s="66"/>
      <c r="DZV141" s="67"/>
      <c r="DZX141" s="65"/>
      <c r="DZY141" s="69"/>
      <c r="DZZ141" s="69"/>
      <c r="EAA141" s="66"/>
      <c r="EAB141" s="66"/>
      <c r="EAC141" s="66"/>
      <c r="EAD141" s="67"/>
      <c r="EAF141" s="65"/>
      <c r="EAG141" s="69"/>
      <c r="EAH141" s="69"/>
      <c r="EAI141" s="66"/>
      <c r="EAJ141" s="66"/>
      <c r="EAK141" s="66"/>
      <c r="EAL141" s="67"/>
      <c r="EAN141" s="65"/>
      <c r="EAO141" s="69"/>
      <c r="EAP141" s="69"/>
      <c r="EAQ141" s="66"/>
      <c r="EAR141" s="66"/>
      <c r="EAS141" s="66"/>
      <c r="EAT141" s="67"/>
      <c r="EAV141" s="65"/>
      <c r="EAW141" s="69"/>
      <c r="EAX141" s="69"/>
      <c r="EAY141" s="66"/>
      <c r="EAZ141" s="66"/>
      <c r="EBA141" s="66"/>
      <c r="EBB141" s="67"/>
      <c r="EBD141" s="65"/>
      <c r="EBE141" s="69"/>
      <c r="EBF141" s="69"/>
      <c r="EBG141" s="66"/>
      <c r="EBH141" s="66"/>
      <c r="EBI141" s="66"/>
      <c r="EBJ141" s="67"/>
      <c r="EBL141" s="65"/>
      <c r="EBM141" s="69"/>
      <c r="EBN141" s="69"/>
      <c r="EBO141" s="66"/>
      <c r="EBP141" s="66"/>
      <c r="EBQ141" s="66"/>
      <c r="EBR141" s="67"/>
      <c r="EBT141" s="65"/>
      <c r="EBU141" s="69"/>
      <c r="EBV141" s="69"/>
      <c r="EBW141" s="66"/>
      <c r="EBX141" s="66"/>
      <c r="EBY141" s="66"/>
      <c r="EBZ141" s="67"/>
      <c r="ECB141" s="65"/>
      <c r="ECC141" s="69"/>
      <c r="ECD141" s="69"/>
      <c r="ECE141" s="66"/>
      <c r="ECF141" s="66"/>
      <c r="ECG141" s="66"/>
      <c r="ECH141" s="67"/>
      <c r="ECJ141" s="65"/>
      <c r="ECK141" s="69"/>
      <c r="ECL141" s="69"/>
      <c r="ECM141" s="66"/>
      <c r="ECN141" s="66"/>
      <c r="ECO141" s="66"/>
      <c r="ECP141" s="67"/>
      <c r="ECR141" s="65"/>
      <c r="ECS141" s="69"/>
      <c r="ECT141" s="69"/>
      <c r="ECU141" s="66"/>
      <c r="ECV141" s="66"/>
      <c r="ECW141" s="66"/>
      <c r="ECX141" s="67"/>
      <c r="ECZ141" s="65"/>
      <c r="EDA141" s="69"/>
      <c r="EDB141" s="69"/>
      <c r="EDC141" s="66"/>
      <c r="EDD141" s="66"/>
      <c r="EDE141" s="66"/>
      <c r="EDF141" s="67"/>
      <c r="EDH141" s="65"/>
      <c r="EDI141" s="69"/>
      <c r="EDJ141" s="69"/>
      <c r="EDK141" s="66"/>
      <c r="EDL141" s="66"/>
      <c r="EDM141" s="66"/>
      <c r="EDN141" s="67"/>
      <c r="EDP141" s="65"/>
      <c r="EDQ141" s="69"/>
      <c r="EDR141" s="69"/>
      <c r="EDS141" s="66"/>
      <c r="EDT141" s="66"/>
      <c r="EDU141" s="66"/>
      <c r="EDV141" s="67"/>
      <c r="EDX141" s="65"/>
      <c r="EDY141" s="69"/>
      <c r="EDZ141" s="69"/>
      <c r="EEA141" s="66"/>
      <c r="EEB141" s="66"/>
      <c r="EEC141" s="66"/>
      <c r="EED141" s="67"/>
      <c r="EEF141" s="65"/>
      <c r="EEG141" s="69"/>
      <c r="EEH141" s="69"/>
      <c r="EEI141" s="66"/>
      <c r="EEJ141" s="66"/>
      <c r="EEK141" s="66"/>
      <c r="EEL141" s="67"/>
      <c r="EEN141" s="65"/>
      <c r="EEO141" s="69"/>
      <c r="EEP141" s="69"/>
      <c r="EEQ141" s="66"/>
      <c r="EER141" s="66"/>
      <c r="EES141" s="66"/>
      <c r="EET141" s="67"/>
      <c r="EEV141" s="65"/>
      <c r="EEW141" s="69"/>
      <c r="EEX141" s="69"/>
      <c r="EEY141" s="66"/>
      <c r="EEZ141" s="66"/>
      <c r="EFA141" s="66"/>
      <c r="EFB141" s="67"/>
      <c r="EFD141" s="65"/>
      <c r="EFE141" s="69"/>
      <c r="EFF141" s="69"/>
      <c r="EFG141" s="66"/>
      <c r="EFH141" s="66"/>
      <c r="EFI141" s="66"/>
      <c r="EFJ141" s="67"/>
      <c r="EFL141" s="65"/>
      <c r="EFM141" s="69"/>
      <c r="EFN141" s="69"/>
      <c r="EFO141" s="66"/>
      <c r="EFP141" s="66"/>
      <c r="EFQ141" s="66"/>
      <c r="EFR141" s="67"/>
      <c r="EFT141" s="65"/>
      <c r="EFU141" s="69"/>
      <c r="EFV141" s="69"/>
      <c r="EFW141" s="66"/>
      <c r="EFX141" s="66"/>
      <c r="EFY141" s="66"/>
      <c r="EFZ141" s="67"/>
      <c r="EGB141" s="65"/>
      <c r="EGC141" s="69"/>
      <c r="EGD141" s="69"/>
      <c r="EGE141" s="66"/>
      <c r="EGF141" s="66"/>
      <c r="EGG141" s="66"/>
      <c r="EGH141" s="67"/>
      <c r="EGJ141" s="65"/>
      <c r="EGK141" s="69"/>
      <c r="EGL141" s="69"/>
      <c r="EGM141" s="66"/>
      <c r="EGN141" s="66"/>
      <c r="EGO141" s="66"/>
      <c r="EGP141" s="67"/>
      <c r="EGR141" s="65"/>
      <c r="EGS141" s="69"/>
      <c r="EGT141" s="69"/>
      <c r="EGU141" s="66"/>
      <c r="EGV141" s="66"/>
      <c r="EGW141" s="66"/>
      <c r="EGX141" s="67"/>
      <c r="EGZ141" s="65"/>
      <c r="EHA141" s="69"/>
      <c r="EHB141" s="69"/>
      <c r="EHC141" s="66"/>
      <c r="EHD141" s="66"/>
      <c r="EHE141" s="66"/>
      <c r="EHF141" s="67"/>
      <c r="EHH141" s="65"/>
      <c r="EHI141" s="69"/>
      <c r="EHJ141" s="69"/>
      <c r="EHK141" s="66"/>
      <c r="EHL141" s="66"/>
      <c r="EHM141" s="66"/>
      <c r="EHN141" s="67"/>
      <c r="EHP141" s="65"/>
      <c r="EHQ141" s="69"/>
      <c r="EHR141" s="69"/>
      <c r="EHS141" s="66"/>
      <c r="EHT141" s="66"/>
      <c r="EHU141" s="66"/>
      <c r="EHV141" s="67"/>
      <c r="EHX141" s="65"/>
      <c r="EHY141" s="69"/>
      <c r="EHZ141" s="69"/>
      <c r="EIA141" s="66"/>
      <c r="EIB141" s="66"/>
      <c r="EIC141" s="66"/>
      <c r="EID141" s="67"/>
      <c r="EIF141" s="65"/>
      <c r="EIG141" s="69"/>
      <c r="EIH141" s="69"/>
      <c r="EII141" s="66"/>
      <c r="EIJ141" s="66"/>
      <c r="EIK141" s="66"/>
      <c r="EIL141" s="67"/>
      <c r="EIN141" s="65"/>
      <c r="EIO141" s="69"/>
      <c r="EIP141" s="69"/>
      <c r="EIQ141" s="66"/>
      <c r="EIR141" s="66"/>
      <c r="EIS141" s="66"/>
      <c r="EIT141" s="67"/>
      <c r="EIV141" s="65"/>
      <c r="EIW141" s="69"/>
      <c r="EIX141" s="69"/>
      <c r="EIY141" s="66"/>
      <c r="EIZ141" s="66"/>
      <c r="EJA141" s="66"/>
      <c r="EJB141" s="67"/>
      <c r="EJD141" s="65"/>
      <c r="EJE141" s="69"/>
      <c r="EJF141" s="69"/>
      <c r="EJG141" s="66"/>
      <c r="EJH141" s="66"/>
      <c r="EJI141" s="66"/>
      <c r="EJJ141" s="67"/>
      <c r="EJL141" s="65"/>
      <c r="EJM141" s="69"/>
      <c r="EJN141" s="69"/>
      <c r="EJO141" s="66"/>
      <c r="EJP141" s="66"/>
      <c r="EJQ141" s="66"/>
      <c r="EJR141" s="67"/>
      <c r="EJT141" s="65"/>
      <c r="EJU141" s="69"/>
      <c r="EJV141" s="69"/>
      <c r="EJW141" s="66"/>
      <c r="EJX141" s="66"/>
      <c r="EJY141" s="66"/>
      <c r="EJZ141" s="67"/>
      <c r="EKB141" s="65"/>
      <c r="EKC141" s="69"/>
      <c r="EKD141" s="69"/>
      <c r="EKE141" s="66"/>
      <c r="EKF141" s="66"/>
      <c r="EKG141" s="66"/>
      <c r="EKH141" s="67"/>
      <c r="EKJ141" s="65"/>
      <c r="EKK141" s="69"/>
      <c r="EKL141" s="69"/>
      <c r="EKM141" s="66"/>
      <c r="EKN141" s="66"/>
      <c r="EKO141" s="66"/>
      <c r="EKP141" s="67"/>
      <c r="EKR141" s="65"/>
      <c r="EKS141" s="69"/>
      <c r="EKT141" s="69"/>
      <c r="EKU141" s="66"/>
      <c r="EKV141" s="66"/>
      <c r="EKW141" s="66"/>
      <c r="EKX141" s="67"/>
      <c r="EKZ141" s="65"/>
      <c r="ELA141" s="69"/>
      <c r="ELB141" s="69"/>
      <c r="ELC141" s="66"/>
      <c r="ELD141" s="66"/>
      <c r="ELE141" s="66"/>
      <c r="ELF141" s="67"/>
      <c r="ELH141" s="65"/>
      <c r="ELI141" s="69"/>
      <c r="ELJ141" s="69"/>
      <c r="ELK141" s="66"/>
      <c r="ELL141" s="66"/>
      <c r="ELM141" s="66"/>
      <c r="ELN141" s="67"/>
      <c r="ELP141" s="65"/>
      <c r="ELQ141" s="69"/>
      <c r="ELR141" s="69"/>
      <c r="ELS141" s="66"/>
      <c r="ELT141" s="66"/>
      <c r="ELU141" s="66"/>
      <c r="ELV141" s="67"/>
      <c r="ELX141" s="65"/>
      <c r="ELY141" s="69"/>
      <c r="ELZ141" s="69"/>
      <c r="EMA141" s="66"/>
      <c r="EMB141" s="66"/>
      <c r="EMC141" s="66"/>
      <c r="EMD141" s="67"/>
      <c r="EMF141" s="65"/>
      <c r="EMG141" s="69"/>
      <c r="EMH141" s="69"/>
      <c r="EMI141" s="66"/>
      <c r="EMJ141" s="66"/>
      <c r="EMK141" s="66"/>
      <c r="EML141" s="67"/>
      <c r="EMN141" s="65"/>
      <c r="EMO141" s="69"/>
      <c r="EMP141" s="69"/>
      <c r="EMQ141" s="66"/>
      <c r="EMR141" s="66"/>
      <c r="EMS141" s="66"/>
      <c r="EMT141" s="67"/>
      <c r="EMV141" s="65"/>
      <c r="EMW141" s="69"/>
      <c r="EMX141" s="69"/>
      <c r="EMY141" s="66"/>
      <c r="EMZ141" s="66"/>
      <c r="ENA141" s="66"/>
      <c r="ENB141" s="67"/>
      <c r="END141" s="65"/>
      <c r="ENE141" s="69"/>
      <c r="ENF141" s="69"/>
      <c r="ENG141" s="66"/>
      <c r="ENH141" s="66"/>
      <c r="ENI141" s="66"/>
      <c r="ENJ141" s="67"/>
      <c r="ENL141" s="65"/>
      <c r="ENM141" s="69"/>
      <c r="ENN141" s="69"/>
      <c r="ENO141" s="66"/>
      <c r="ENP141" s="66"/>
      <c r="ENQ141" s="66"/>
      <c r="ENR141" s="67"/>
      <c r="ENT141" s="65"/>
      <c r="ENU141" s="69"/>
      <c r="ENV141" s="69"/>
      <c r="ENW141" s="66"/>
      <c r="ENX141" s="66"/>
      <c r="ENY141" s="66"/>
      <c r="ENZ141" s="67"/>
      <c r="EOB141" s="65"/>
      <c r="EOC141" s="69"/>
      <c r="EOD141" s="69"/>
      <c r="EOE141" s="66"/>
      <c r="EOF141" s="66"/>
      <c r="EOG141" s="66"/>
      <c r="EOH141" s="67"/>
      <c r="EOJ141" s="65"/>
      <c r="EOK141" s="69"/>
      <c r="EOL141" s="69"/>
      <c r="EOM141" s="66"/>
      <c r="EON141" s="66"/>
      <c r="EOO141" s="66"/>
      <c r="EOP141" s="67"/>
      <c r="EOR141" s="65"/>
      <c r="EOS141" s="69"/>
      <c r="EOT141" s="69"/>
      <c r="EOU141" s="66"/>
      <c r="EOV141" s="66"/>
      <c r="EOW141" s="66"/>
      <c r="EOX141" s="67"/>
      <c r="EOZ141" s="65"/>
      <c r="EPA141" s="69"/>
      <c r="EPB141" s="69"/>
      <c r="EPC141" s="66"/>
      <c r="EPD141" s="66"/>
      <c r="EPE141" s="66"/>
      <c r="EPF141" s="67"/>
      <c r="EPH141" s="65"/>
      <c r="EPI141" s="69"/>
      <c r="EPJ141" s="69"/>
      <c r="EPK141" s="66"/>
      <c r="EPL141" s="66"/>
      <c r="EPM141" s="66"/>
      <c r="EPN141" s="67"/>
      <c r="EPP141" s="65"/>
      <c r="EPQ141" s="69"/>
      <c r="EPR141" s="69"/>
      <c r="EPS141" s="66"/>
      <c r="EPT141" s="66"/>
      <c r="EPU141" s="66"/>
      <c r="EPV141" s="67"/>
      <c r="EPX141" s="65"/>
      <c r="EPY141" s="69"/>
      <c r="EPZ141" s="69"/>
      <c r="EQA141" s="66"/>
      <c r="EQB141" s="66"/>
      <c r="EQC141" s="66"/>
      <c r="EQD141" s="67"/>
      <c r="EQF141" s="65"/>
      <c r="EQG141" s="69"/>
      <c r="EQH141" s="69"/>
      <c r="EQI141" s="66"/>
      <c r="EQJ141" s="66"/>
      <c r="EQK141" s="66"/>
      <c r="EQL141" s="67"/>
      <c r="EQN141" s="65"/>
      <c r="EQO141" s="69"/>
      <c r="EQP141" s="69"/>
      <c r="EQQ141" s="66"/>
      <c r="EQR141" s="66"/>
      <c r="EQS141" s="66"/>
      <c r="EQT141" s="67"/>
      <c r="EQV141" s="65"/>
      <c r="EQW141" s="69"/>
      <c r="EQX141" s="69"/>
      <c r="EQY141" s="66"/>
      <c r="EQZ141" s="66"/>
      <c r="ERA141" s="66"/>
      <c r="ERB141" s="67"/>
      <c r="ERD141" s="65"/>
      <c r="ERE141" s="69"/>
      <c r="ERF141" s="69"/>
      <c r="ERG141" s="66"/>
      <c r="ERH141" s="66"/>
      <c r="ERI141" s="66"/>
      <c r="ERJ141" s="67"/>
      <c r="ERL141" s="65"/>
      <c r="ERM141" s="69"/>
      <c r="ERN141" s="69"/>
      <c r="ERO141" s="66"/>
      <c r="ERP141" s="66"/>
      <c r="ERQ141" s="66"/>
      <c r="ERR141" s="67"/>
      <c r="ERT141" s="65"/>
      <c r="ERU141" s="69"/>
      <c r="ERV141" s="69"/>
      <c r="ERW141" s="66"/>
      <c r="ERX141" s="66"/>
      <c r="ERY141" s="66"/>
      <c r="ERZ141" s="67"/>
      <c r="ESB141" s="65"/>
      <c r="ESC141" s="69"/>
      <c r="ESD141" s="69"/>
      <c r="ESE141" s="66"/>
      <c r="ESF141" s="66"/>
      <c r="ESG141" s="66"/>
      <c r="ESH141" s="67"/>
      <c r="ESJ141" s="65"/>
      <c r="ESK141" s="69"/>
      <c r="ESL141" s="69"/>
      <c r="ESM141" s="66"/>
      <c r="ESN141" s="66"/>
      <c r="ESO141" s="66"/>
      <c r="ESP141" s="67"/>
      <c r="ESR141" s="65"/>
      <c r="ESS141" s="69"/>
      <c r="EST141" s="69"/>
      <c r="ESU141" s="66"/>
      <c r="ESV141" s="66"/>
      <c r="ESW141" s="66"/>
      <c r="ESX141" s="67"/>
      <c r="ESZ141" s="65"/>
      <c r="ETA141" s="69"/>
      <c r="ETB141" s="69"/>
      <c r="ETC141" s="66"/>
      <c r="ETD141" s="66"/>
      <c r="ETE141" s="66"/>
      <c r="ETF141" s="67"/>
      <c r="ETH141" s="65"/>
      <c r="ETI141" s="69"/>
      <c r="ETJ141" s="69"/>
      <c r="ETK141" s="66"/>
      <c r="ETL141" s="66"/>
      <c r="ETM141" s="66"/>
      <c r="ETN141" s="67"/>
      <c r="ETP141" s="65"/>
      <c r="ETQ141" s="69"/>
      <c r="ETR141" s="69"/>
      <c r="ETS141" s="66"/>
      <c r="ETT141" s="66"/>
      <c r="ETU141" s="66"/>
      <c r="ETV141" s="67"/>
      <c r="ETX141" s="65"/>
      <c r="ETY141" s="69"/>
      <c r="ETZ141" s="69"/>
      <c r="EUA141" s="66"/>
      <c r="EUB141" s="66"/>
      <c r="EUC141" s="66"/>
      <c r="EUD141" s="67"/>
      <c r="EUF141" s="65"/>
      <c r="EUG141" s="69"/>
      <c r="EUH141" s="69"/>
      <c r="EUI141" s="66"/>
      <c r="EUJ141" s="66"/>
      <c r="EUK141" s="66"/>
      <c r="EUL141" s="67"/>
      <c r="EUN141" s="65"/>
      <c r="EUO141" s="69"/>
      <c r="EUP141" s="69"/>
      <c r="EUQ141" s="66"/>
      <c r="EUR141" s="66"/>
      <c r="EUS141" s="66"/>
      <c r="EUT141" s="67"/>
      <c r="EUV141" s="65"/>
      <c r="EUW141" s="69"/>
      <c r="EUX141" s="69"/>
      <c r="EUY141" s="66"/>
      <c r="EUZ141" s="66"/>
      <c r="EVA141" s="66"/>
      <c r="EVB141" s="67"/>
      <c r="EVD141" s="65"/>
      <c r="EVE141" s="69"/>
      <c r="EVF141" s="69"/>
      <c r="EVG141" s="66"/>
      <c r="EVH141" s="66"/>
      <c r="EVI141" s="66"/>
      <c r="EVJ141" s="67"/>
      <c r="EVL141" s="65"/>
      <c r="EVM141" s="69"/>
      <c r="EVN141" s="69"/>
      <c r="EVO141" s="66"/>
      <c r="EVP141" s="66"/>
      <c r="EVQ141" s="66"/>
      <c r="EVR141" s="67"/>
      <c r="EVT141" s="65"/>
      <c r="EVU141" s="69"/>
      <c r="EVV141" s="69"/>
      <c r="EVW141" s="66"/>
      <c r="EVX141" s="66"/>
      <c r="EVY141" s="66"/>
      <c r="EVZ141" s="67"/>
      <c r="EWB141" s="65"/>
      <c r="EWC141" s="69"/>
      <c r="EWD141" s="69"/>
      <c r="EWE141" s="66"/>
      <c r="EWF141" s="66"/>
      <c r="EWG141" s="66"/>
      <c r="EWH141" s="67"/>
      <c r="EWJ141" s="65"/>
      <c r="EWK141" s="69"/>
      <c r="EWL141" s="69"/>
      <c r="EWM141" s="66"/>
      <c r="EWN141" s="66"/>
      <c r="EWO141" s="66"/>
      <c r="EWP141" s="67"/>
      <c r="EWR141" s="65"/>
      <c r="EWS141" s="69"/>
      <c r="EWT141" s="69"/>
      <c r="EWU141" s="66"/>
      <c r="EWV141" s="66"/>
      <c r="EWW141" s="66"/>
      <c r="EWX141" s="67"/>
      <c r="EWZ141" s="65"/>
      <c r="EXA141" s="69"/>
      <c r="EXB141" s="69"/>
      <c r="EXC141" s="66"/>
      <c r="EXD141" s="66"/>
      <c r="EXE141" s="66"/>
      <c r="EXF141" s="67"/>
      <c r="EXH141" s="65"/>
      <c r="EXI141" s="69"/>
      <c r="EXJ141" s="69"/>
      <c r="EXK141" s="66"/>
      <c r="EXL141" s="66"/>
      <c r="EXM141" s="66"/>
      <c r="EXN141" s="67"/>
      <c r="EXP141" s="65"/>
      <c r="EXQ141" s="69"/>
      <c r="EXR141" s="69"/>
      <c r="EXS141" s="66"/>
      <c r="EXT141" s="66"/>
      <c r="EXU141" s="66"/>
      <c r="EXV141" s="67"/>
      <c r="EXX141" s="65"/>
      <c r="EXY141" s="69"/>
      <c r="EXZ141" s="69"/>
      <c r="EYA141" s="66"/>
      <c r="EYB141" s="66"/>
      <c r="EYC141" s="66"/>
      <c r="EYD141" s="67"/>
      <c r="EYF141" s="65"/>
      <c r="EYG141" s="69"/>
      <c r="EYH141" s="69"/>
      <c r="EYI141" s="66"/>
      <c r="EYJ141" s="66"/>
      <c r="EYK141" s="66"/>
      <c r="EYL141" s="67"/>
      <c r="EYN141" s="65"/>
      <c r="EYO141" s="69"/>
      <c r="EYP141" s="69"/>
      <c r="EYQ141" s="66"/>
      <c r="EYR141" s="66"/>
      <c r="EYS141" s="66"/>
      <c r="EYT141" s="67"/>
      <c r="EYV141" s="65"/>
      <c r="EYW141" s="69"/>
      <c r="EYX141" s="69"/>
      <c r="EYY141" s="66"/>
      <c r="EYZ141" s="66"/>
      <c r="EZA141" s="66"/>
      <c r="EZB141" s="67"/>
      <c r="EZD141" s="65"/>
      <c r="EZE141" s="69"/>
      <c r="EZF141" s="69"/>
      <c r="EZG141" s="66"/>
      <c r="EZH141" s="66"/>
      <c r="EZI141" s="66"/>
      <c r="EZJ141" s="67"/>
      <c r="EZL141" s="65"/>
      <c r="EZM141" s="69"/>
      <c r="EZN141" s="69"/>
      <c r="EZO141" s="66"/>
      <c r="EZP141" s="66"/>
      <c r="EZQ141" s="66"/>
      <c r="EZR141" s="67"/>
      <c r="EZT141" s="65"/>
      <c r="EZU141" s="69"/>
      <c r="EZV141" s="69"/>
      <c r="EZW141" s="66"/>
      <c r="EZX141" s="66"/>
      <c r="EZY141" s="66"/>
      <c r="EZZ141" s="67"/>
      <c r="FAB141" s="65"/>
      <c r="FAC141" s="69"/>
      <c r="FAD141" s="69"/>
      <c r="FAE141" s="66"/>
      <c r="FAF141" s="66"/>
      <c r="FAG141" s="66"/>
      <c r="FAH141" s="67"/>
      <c r="FAJ141" s="65"/>
      <c r="FAK141" s="69"/>
      <c r="FAL141" s="69"/>
      <c r="FAM141" s="66"/>
      <c r="FAN141" s="66"/>
      <c r="FAO141" s="66"/>
      <c r="FAP141" s="67"/>
      <c r="FAR141" s="65"/>
      <c r="FAS141" s="69"/>
      <c r="FAT141" s="69"/>
      <c r="FAU141" s="66"/>
      <c r="FAV141" s="66"/>
      <c r="FAW141" s="66"/>
      <c r="FAX141" s="67"/>
      <c r="FAZ141" s="65"/>
      <c r="FBA141" s="69"/>
      <c r="FBB141" s="69"/>
      <c r="FBC141" s="66"/>
      <c r="FBD141" s="66"/>
      <c r="FBE141" s="66"/>
      <c r="FBF141" s="67"/>
      <c r="FBH141" s="65"/>
      <c r="FBI141" s="69"/>
      <c r="FBJ141" s="69"/>
      <c r="FBK141" s="66"/>
      <c r="FBL141" s="66"/>
      <c r="FBM141" s="66"/>
      <c r="FBN141" s="67"/>
      <c r="FBP141" s="65"/>
      <c r="FBQ141" s="69"/>
      <c r="FBR141" s="69"/>
      <c r="FBS141" s="66"/>
      <c r="FBT141" s="66"/>
      <c r="FBU141" s="66"/>
      <c r="FBV141" s="67"/>
      <c r="FBX141" s="65"/>
      <c r="FBY141" s="69"/>
      <c r="FBZ141" s="69"/>
      <c r="FCA141" s="66"/>
      <c r="FCB141" s="66"/>
      <c r="FCC141" s="66"/>
      <c r="FCD141" s="67"/>
      <c r="FCF141" s="65"/>
      <c r="FCG141" s="69"/>
      <c r="FCH141" s="69"/>
      <c r="FCI141" s="66"/>
      <c r="FCJ141" s="66"/>
      <c r="FCK141" s="66"/>
      <c r="FCL141" s="67"/>
      <c r="FCN141" s="65"/>
      <c r="FCO141" s="69"/>
      <c r="FCP141" s="69"/>
      <c r="FCQ141" s="66"/>
      <c r="FCR141" s="66"/>
      <c r="FCS141" s="66"/>
      <c r="FCT141" s="67"/>
      <c r="FCV141" s="65"/>
      <c r="FCW141" s="69"/>
      <c r="FCX141" s="69"/>
      <c r="FCY141" s="66"/>
      <c r="FCZ141" s="66"/>
      <c r="FDA141" s="66"/>
      <c r="FDB141" s="67"/>
      <c r="FDD141" s="65"/>
      <c r="FDE141" s="69"/>
      <c r="FDF141" s="69"/>
      <c r="FDG141" s="66"/>
      <c r="FDH141" s="66"/>
      <c r="FDI141" s="66"/>
      <c r="FDJ141" s="67"/>
      <c r="FDL141" s="65"/>
      <c r="FDM141" s="69"/>
      <c r="FDN141" s="69"/>
      <c r="FDO141" s="66"/>
      <c r="FDP141" s="66"/>
      <c r="FDQ141" s="66"/>
      <c r="FDR141" s="67"/>
      <c r="FDT141" s="65"/>
      <c r="FDU141" s="69"/>
      <c r="FDV141" s="69"/>
      <c r="FDW141" s="66"/>
      <c r="FDX141" s="66"/>
      <c r="FDY141" s="66"/>
      <c r="FDZ141" s="67"/>
      <c r="FEB141" s="65"/>
      <c r="FEC141" s="69"/>
      <c r="FED141" s="69"/>
      <c r="FEE141" s="66"/>
      <c r="FEF141" s="66"/>
      <c r="FEG141" s="66"/>
      <c r="FEH141" s="67"/>
      <c r="FEJ141" s="65"/>
      <c r="FEK141" s="69"/>
      <c r="FEL141" s="69"/>
      <c r="FEM141" s="66"/>
      <c r="FEN141" s="66"/>
      <c r="FEO141" s="66"/>
      <c r="FEP141" s="67"/>
      <c r="FER141" s="65"/>
      <c r="FES141" s="69"/>
      <c r="FET141" s="69"/>
      <c r="FEU141" s="66"/>
      <c r="FEV141" s="66"/>
      <c r="FEW141" s="66"/>
      <c r="FEX141" s="67"/>
      <c r="FEZ141" s="65"/>
      <c r="FFA141" s="69"/>
      <c r="FFB141" s="69"/>
      <c r="FFC141" s="66"/>
      <c r="FFD141" s="66"/>
      <c r="FFE141" s="66"/>
      <c r="FFF141" s="67"/>
      <c r="FFH141" s="65"/>
      <c r="FFI141" s="69"/>
      <c r="FFJ141" s="69"/>
      <c r="FFK141" s="66"/>
      <c r="FFL141" s="66"/>
      <c r="FFM141" s="66"/>
      <c r="FFN141" s="67"/>
      <c r="FFP141" s="65"/>
      <c r="FFQ141" s="69"/>
      <c r="FFR141" s="69"/>
      <c r="FFS141" s="66"/>
      <c r="FFT141" s="66"/>
      <c r="FFU141" s="66"/>
      <c r="FFV141" s="67"/>
      <c r="FFX141" s="65"/>
      <c r="FFY141" s="69"/>
      <c r="FFZ141" s="69"/>
      <c r="FGA141" s="66"/>
      <c r="FGB141" s="66"/>
      <c r="FGC141" s="66"/>
      <c r="FGD141" s="67"/>
      <c r="FGF141" s="65"/>
      <c r="FGG141" s="69"/>
      <c r="FGH141" s="69"/>
      <c r="FGI141" s="66"/>
      <c r="FGJ141" s="66"/>
      <c r="FGK141" s="66"/>
      <c r="FGL141" s="67"/>
      <c r="FGN141" s="65"/>
      <c r="FGO141" s="69"/>
      <c r="FGP141" s="69"/>
      <c r="FGQ141" s="66"/>
      <c r="FGR141" s="66"/>
      <c r="FGS141" s="66"/>
      <c r="FGT141" s="67"/>
      <c r="FGV141" s="65"/>
      <c r="FGW141" s="69"/>
      <c r="FGX141" s="69"/>
      <c r="FGY141" s="66"/>
      <c r="FGZ141" s="66"/>
      <c r="FHA141" s="66"/>
      <c r="FHB141" s="67"/>
      <c r="FHD141" s="65"/>
      <c r="FHE141" s="69"/>
      <c r="FHF141" s="69"/>
      <c r="FHG141" s="66"/>
      <c r="FHH141" s="66"/>
      <c r="FHI141" s="66"/>
      <c r="FHJ141" s="67"/>
      <c r="FHL141" s="65"/>
      <c r="FHM141" s="69"/>
      <c r="FHN141" s="69"/>
      <c r="FHO141" s="66"/>
      <c r="FHP141" s="66"/>
      <c r="FHQ141" s="66"/>
      <c r="FHR141" s="67"/>
      <c r="FHT141" s="65"/>
      <c r="FHU141" s="69"/>
      <c r="FHV141" s="69"/>
      <c r="FHW141" s="66"/>
      <c r="FHX141" s="66"/>
      <c r="FHY141" s="66"/>
      <c r="FHZ141" s="67"/>
      <c r="FIB141" s="65"/>
      <c r="FIC141" s="69"/>
      <c r="FID141" s="69"/>
      <c r="FIE141" s="66"/>
      <c r="FIF141" s="66"/>
      <c r="FIG141" s="66"/>
      <c r="FIH141" s="67"/>
      <c r="FIJ141" s="65"/>
      <c r="FIK141" s="69"/>
      <c r="FIL141" s="69"/>
      <c r="FIM141" s="66"/>
      <c r="FIN141" s="66"/>
      <c r="FIO141" s="66"/>
      <c r="FIP141" s="67"/>
      <c r="FIR141" s="65"/>
      <c r="FIS141" s="69"/>
      <c r="FIT141" s="69"/>
      <c r="FIU141" s="66"/>
      <c r="FIV141" s="66"/>
      <c r="FIW141" s="66"/>
      <c r="FIX141" s="67"/>
      <c r="FIZ141" s="65"/>
      <c r="FJA141" s="69"/>
      <c r="FJB141" s="69"/>
      <c r="FJC141" s="66"/>
      <c r="FJD141" s="66"/>
      <c r="FJE141" s="66"/>
      <c r="FJF141" s="67"/>
      <c r="FJH141" s="65"/>
      <c r="FJI141" s="69"/>
      <c r="FJJ141" s="69"/>
      <c r="FJK141" s="66"/>
      <c r="FJL141" s="66"/>
      <c r="FJM141" s="66"/>
      <c r="FJN141" s="67"/>
      <c r="FJP141" s="65"/>
      <c r="FJQ141" s="69"/>
      <c r="FJR141" s="69"/>
      <c r="FJS141" s="66"/>
      <c r="FJT141" s="66"/>
      <c r="FJU141" s="66"/>
      <c r="FJV141" s="67"/>
      <c r="FJX141" s="65"/>
      <c r="FJY141" s="69"/>
      <c r="FJZ141" s="69"/>
      <c r="FKA141" s="66"/>
      <c r="FKB141" s="66"/>
      <c r="FKC141" s="66"/>
      <c r="FKD141" s="67"/>
      <c r="FKF141" s="65"/>
      <c r="FKG141" s="69"/>
      <c r="FKH141" s="69"/>
      <c r="FKI141" s="66"/>
      <c r="FKJ141" s="66"/>
      <c r="FKK141" s="66"/>
      <c r="FKL141" s="67"/>
      <c r="FKN141" s="65"/>
      <c r="FKO141" s="69"/>
      <c r="FKP141" s="69"/>
      <c r="FKQ141" s="66"/>
      <c r="FKR141" s="66"/>
      <c r="FKS141" s="66"/>
      <c r="FKT141" s="67"/>
      <c r="FKV141" s="65"/>
      <c r="FKW141" s="69"/>
      <c r="FKX141" s="69"/>
      <c r="FKY141" s="66"/>
      <c r="FKZ141" s="66"/>
      <c r="FLA141" s="66"/>
      <c r="FLB141" s="67"/>
      <c r="FLD141" s="65"/>
      <c r="FLE141" s="69"/>
      <c r="FLF141" s="69"/>
      <c r="FLG141" s="66"/>
      <c r="FLH141" s="66"/>
      <c r="FLI141" s="66"/>
      <c r="FLJ141" s="67"/>
      <c r="FLL141" s="65"/>
      <c r="FLM141" s="69"/>
      <c r="FLN141" s="69"/>
      <c r="FLO141" s="66"/>
      <c r="FLP141" s="66"/>
      <c r="FLQ141" s="66"/>
      <c r="FLR141" s="67"/>
      <c r="FLT141" s="65"/>
      <c r="FLU141" s="69"/>
      <c r="FLV141" s="69"/>
      <c r="FLW141" s="66"/>
      <c r="FLX141" s="66"/>
      <c r="FLY141" s="66"/>
      <c r="FLZ141" s="67"/>
      <c r="FMB141" s="65"/>
      <c r="FMC141" s="69"/>
      <c r="FMD141" s="69"/>
      <c r="FME141" s="66"/>
      <c r="FMF141" s="66"/>
      <c r="FMG141" s="66"/>
      <c r="FMH141" s="67"/>
      <c r="FMJ141" s="65"/>
      <c r="FMK141" s="69"/>
      <c r="FML141" s="69"/>
      <c r="FMM141" s="66"/>
      <c r="FMN141" s="66"/>
      <c r="FMO141" s="66"/>
      <c r="FMP141" s="67"/>
      <c r="FMR141" s="65"/>
      <c r="FMS141" s="69"/>
      <c r="FMT141" s="69"/>
      <c r="FMU141" s="66"/>
      <c r="FMV141" s="66"/>
      <c r="FMW141" s="66"/>
      <c r="FMX141" s="67"/>
      <c r="FMZ141" s="65"/>
      <c r="FNA141" s="69"/>
      <c r="FNB141" s="69"/>
      <c r="FNC141" s="66"/>
      <c r="FND141" s="66"/>
      <c r="FNE141" s="66"/>
      <c r="FNF141" s="67"/>
      <c r="FNH141" s="65"/>
      <c r="FNI141" s="69"/>
      <c r="FNJ141" s="69"/>
      <c r="FNK141" s="66"/>
      <c r="FNL141" s="66"/>
      <c r="FNM141" s="66"/>
      <c r="FNN141" s="67"/>
      <c r="FNP141" s="65"/>
      <c r="FNQ141" s="69"/>
      <c r="FNR141" s="69"/>
      <c r="FNS141" s="66"/>
      <c r="FNT141" s="66"/>
      <c r="FNU141" s="66"/>
      <c r="FNV141" s="67"/>
      <c r="FNX141" s="65"/>
      <c r="FNY141" s="69"/>
      <c r="FNZ141" s="69"/>
      <c r="FOA141" s="66"/>
      <c r="FOB141" s="66"/>
      <c r="FOC141" s="66"/>
      <c r="FOD141" s="67"/>
      <c r="FOF141" s="65"/>
      <c r="FOG141" s="69"/>
      <c r="FOH141" s="69"/>
      <c r="FOI141" s="66"/>
      <c r="FOJ141" s="66"/>
      <c r="FOK141" s="66"/>
      <c r="FOL141" s="67"/>
      <c r="FON141" s="65"/>
      <c r="FOO141" s="69"/>
      <c r="FOP141" s="69"/>
      <c r="FOQ141" s="66"/>
      <c r="FOR141" s="66"/>
      <c r="FOS141" s="66"/>
      <c r="FOT141" s="67"/>
      <c r="FOV141" s="65"/>
      <c r="FOW141" s="69"/>
      <c r="FOX141" s="69"/>
      <c r="FOY141" s="66"/>
      <c r="FOZ141" s="66"/>
      <c r="FPA141" s="66"/>
      <c r="FPB141" s="67"/>
      <c r="FPD141" s="65"/>
      <c r="FPE141" s="69"/>
      <c r="FPF141" s="69"/>
      <c r="FPG141" s="66"/>
      <c r="FPH141" s="66"/>
      <c r="FPI141" s="66"/>
      <c r="FPJ141" s="67"/>
      <c r="FPL141" s="65"/>
      <c r="FPM141" s="69"/>
      <c r="FPN141" s="69"/>
      <c r="FPO141" s="66"/>
      <c r="FPP141" s="66"/>
      <c r="FPQ141" s="66"/>
      <c r="FPR141" s="67"/>
      <c r="FPT141" s="65"/>
      <c r="FPU141" s="69"/>
      <c r="FPV141" s="69"/>
      <c r="FPW141" s="66"/>
      <c r="FPX141" s="66"/>
      <c r="FPY141" s="66"/>
      <c r="FPZ141" s="67"/>
      <c r="FQB141" s="65"/>
      <c r="FQC141" s="69"/>
      <c r="FQD141" s="69"/>
      <c r="FQE141" s="66"/>
      <c r="FQF141" s="66"/>
      <c r="FQG141" s="66"/>
      <c r="FQH141" s="67"/>
      <c r="FQJ141" s="65"/>
      <c r="FQK141" s="69"/>
      <c r="FQL141" s="69"/>
      <c r="FQM141" s="66"/>
      <c r="FQN141" s="66"/>
      <c r="FQO141" s="66"/>
      <c r="FQP141" s="67"/>
      <c r="FQR141" s="65"/>
      <c r="FQS141" s="69"/>
      <c r="FQT141" s="69"/>
      <c r="FQU141" s="66"/>
      <c r="FQV141" s="66"/>
      <c r="FQW141" s="66"/>
      <c r="FQX141" s="67"/>
      <c r="FQZ141" s="65"/>
      <c r="FRA141" s="69"/>
      <c r="FRB141" s="69"/>
      <c r="FRC141" s="66"/>
      <c r="FRD141" s="66"/>
      <c r="FRE141" s="66"/>
      <c r="FRF141" s="67"/>
      <c r="FRH141" s="65"/>
      <c r="FRI141" s="69"/>
      <c r="FRJ141" s="69"/>
      <c r="FRK141" s="66"/>
      <c r="FRL141" s="66"/>
      <c r="FRM141" s="66"/>
      <c r="FRN141" s="67"/>
      <c r="FRP141" s="65"/>
      <c r="FRQ141" s="69"/>
      <c r="FRR141" s="69"/>
      <c r="FRS141" s="66"/>
      <c r="FRT141" s="66"/>
      <c r="FRU141" s="66"/>
      <c r="FRV141" s="67"/>
      <c r="FRX141" s="65"/>
      <c r="FRY141" s="69"/>
      <c r="FRZ141" s="69"/>
      <c r="FSA141" s="66"/>
      <c r="FSB141" s="66"/>
      <c r="FSC141" s="66"/>
      <c r="FSD141" s="67"/>
      <c r="FSF141" s="65"/>
      <c r="FSG141" s="69"/>
      <c r="FSH141" s="69"/>
      <c r="FSI141" s="66"/>
      <c r="FSJ141" s="66"/>
      <c r="FSK141" s="66"/>
      <c r="FSL141" s="67"/>
      <c r="FSN141" s="65"/>
      <c r="FSO141" s="69"/>
      <c r="FSP141" s="69"/>
      <c r="FSQ141" s="66"/>
      <c r="FSR141" s="66"/>
      <c r="FSS141" s="66"/>
      <c r="FST141" s="67"/>
      <c r="FSV141" s="65"/>
      <c r="FSW141" s="69"/>
      <c r="FSX141" s="69"/>
      <c r="FSY141" s="66"/>
      <c r="FSZ141" s="66"/>
      <c r="FTA141" s="66"/>
      <c r="FTB141" s="67"/>
      <c r="FTD141" s="65"/>
      <c r="FTE141" s="69"/>
      <c r="FTF141" s="69"/>
      <c r="FTG141" s="66"/>
      <c r="FTH141" s="66"/>
      <c r="FTI141" s="66"/>
      <c r="FTJ141" s="67"/>
      <c r="FTL141" s="65"/>
      <c r="FTM141" s="69"/>
      <c r="FTN141" s="69"/>
      <c r="FTO141" s="66"/>
      <c r="FTP141" s="66"/>
      <c r="FTQ141" s="66"/>
      <c r="FTR141" s="67"/>
      <c r="FTT141" s="65"/>
      <c r="FTU141" s="69"/>
      <c r="FTV141" s="69"/>
      <c r="FTW141" s="66"/>
      <c r="FTX141" s="66"/>
      <c r="FTY141" s="66"/>
      <c r="FTZ141" s="67"/>
      <c r="FUB141" s="65"/>
      <c r="FUC141" s="69"/>
      <c r="FUD141" s="69"/>
      <c r="FUE141" s="66"/>
      <c r="FUF141" s="66"/>
      <c r="FUG141" s="66"/>
      <c r="FUH141" s="67"/>
      <c r="FUJ141" s="65"/>
      <c r="FUK141" s="69"/>
      <c r="FUL141" s="69"/>
      <c r="FUM141" s="66"/>
      <c r="FUN141" s="66"/>
      <c r="FUO141" s="66"/>
      <c r="FUP141" s="67"/>
      <c r="FUR141" s="65"/>
      <c r="FUS141" s="69"/>
      <c r="FUT141" s="69"/>
      <c r="FUU141" s="66"/>
      <c r="FUV141" s="66"/>
      <c r="FUW141" s="66"/>
      <c r="FUX141" s="67"/>
      <c r="FUZ141" s="65"/>
      <c r="FVA141" s="69"/>
      <c r="FVB141" s="69"/>
      <c r="FVC141" s="66"/>
      <c r="FVD141" s="66"/>
      <c r="FVE141" s="66"/>
      <c r="FVF141" s="67"/>
      <c r="FVH141" s="65"/>
      <c r="FVI141" s="69"/>
      <c r="FVJ141" s="69"/>
      <c r="FVK141" s="66"/>
      <c r="FVL141" s="66"/>
      <c r="FVM141" s="66"/>
      <c r="FVN141" s="67"/>
      <c r="FVP141" s="65"/>
      <c r="FVQ141" s="69"/>
      <c r="FVR141" s="69"/>
      <c r="FVS141" s="66"/>
      <c r="FVT141" s="66"/>
      <c r="FVU141" s="66"/>
      <c r="FVV141" s="67"/>
      <c r="FVX141" s="65"/>
      <c r="FVY141" s="69"/>
      <c r="FVZ141" s="69"/>
      <c r="FWA141" s="66"/>
      <c r="FWB141" s="66"/>
      <c r="FWC141" s="66"/>
      <c r="FWD141" s="67"/>
      <c r="FWF141" s="65"/>
      <c r="FWG141" s="69"/>
      <c r="FWH141" s="69"/>
      <c r="FWI141" s="66"/>
      <c r="FWJ141" s="66"/>
      <c r="FWK141" s="66"/>
      <c r="FWL141" s="67"/>
      <c r="FWN141" s="65"/>
      <c r="FWO141" s="69"/>
      <c r="FWP141" s="69"/>
      <c r="FWQ141" s="66"/>
      <c r="FWR141" s="66"/>
      <c r="FWS141" s="66"/>
      <c r="FWT141" s="67"/>
      <c r="FWV141" s="65"/>
      <c r="FWW141" s="69"/>
      <c r="FWX141" s="69"/>
      <c r="FWY141" s="66"/>
      <c r="FWZ141" s="66"/>
      <c r="FXA141" s="66"/>
      <c r="FXB141" s="67"/>
      <c r="FXD141" s="65"/>
      <c r="FXE141" s="69"/>
      <c r="FXF141" s="69"/>
      <c r="FXG141" s="66"/>
      <c r="FXH141" s="66"/>
      <c r="FXI141" s="66"/>
      <c r="FXJ141" s="67"/>
      <c r="FXL141" s="65"/>
      <c r="FXM141" s="69"/>
      <c r="FXN141" s="69"/>
      <c r="FXO141" s="66"/>
      <c r="FXP141" s="66"/>
      <c r="FXQ141" s="66"/>
      <c r="FXR141" s="67"/>
      <c r="FXT141" s="65"/>
      <c r="FXU141" s="69"/>
      <c r="FXV141" s="69"/>
      <c r="FXW141" s="66"/>
      <c r="FXX141" s="66"/>
      <c r="FXY141" s="66"/>
      <c r="FXZ141" s="67"/>
      <c r="FYB141" s="65"/>
      <c r="FYC141" s="69"/>
      <c r="FYD141" s="69"/>
      <c r="FYE141" s="66"/>
      <c r="FYF141" s="66"/>
      <c r="FYG141" s="66"/>
      <c r="FYH141" s="67"/>
      <c r="FYJ141" s="65"/>
      <c r="FYK141" s="69"/>
      <c r="FYL141" s="69"/>
      <c r="FYM141" s="66"/>
      <c r="FYN141" s="66"/>
      <c r="FYO141" s="66"/>
      <c r="FYP141" s="67"/>
      <c r="FYR141" s="65"/>
      <c r="FYS141" s="69"/>
      <c r="FYT141" s="69"/>
      <c r="FYU141" s="66"/>
      <c r="FYV141" s="66"/>
      <c r="FYW141" s="66"/>
      <c r="FYX141" s="67"/>
      <c r="FYZ141" s="65"/>
      <c r="FZA141" s="69"/>
      <c r="FZB141" s="69"/>
      <c r="FZC141" s="66"/>
      <c r="FZD141" s="66"/>
      <c r="FZE141" s="66"/>
      <c r="FZF141" s="67"/>
      <c r="FZH141" s="65"/>
      <c r="FZI141" s="69"/>
      <c r="FZJ141" s="69"/>
      <c r="FZK141" s="66"/>
      <c r="FZL141" s="66"/>
      <c r="FZM141" s="66"/>
      <c r="FZN141" s="67"/>
      <c r="FZP141" s="65"/>
      <c r="FZQ141" s="69"/>
      <c r="FZR141" s="69"/>
      <c r="FZS141" s="66"/>
      <c r="FZT141" s="66"/>
      <c r="FZU141" s="66"/>
      <c r="FZV141" s="67"/>
      <c r="FZX141" s="65"/>
      <c r="FZY141" s="69"/>
      <c r="FZZ141" s="69"/>
      <c r="GAA141" s="66"/>
      <c r="GAB141" s="66"/>
      <c r="GAC141" s="66"/>
      <c r="GAD141" s="67"/>
      <c r="GAF141" s="65"/>
      <c r="GAG141" s="69"/>
      <c r="GAH141" s="69"/>
      <c r="GAI141" s="66"/>
      <c r="GAJ141" s="66"/>
      <c r="GAK141" s="66"/>
      <c r="GAL141" s="67"/>
      <c r="GAN141" s="65"/>
      <c r="GAO141" s="69"/>
      <c r="GAP141" s="69"/>
      <c r="GAQ141" s="66"/>
      <c r="GAR141" s="66"/>
      <c r="GAS141" s="66"/>
      <c r="GAT141" s="67"/>
      <c r="GAV141" s="65"/>
      <c r="GAW141" s="69"/>
      <c r="GAX141" s="69"/>
      <c r="GAY141" s="66"/>
      <c r="GAZ141" s="66"/>
      <c r="GBA141" s="66"/>
      <c r="GBB141" s="67"/>
      <c r="GBD141" s="65"/>
      <c r="GBE141" s="69"/>
      <c r="GBF141" s="69"/>
      <c r="GBG141" s="66"/>
      <c r="GBH141" s="66"/>
      <c r="GBI141" s="66"/>
      <c r="GBJ141" s="67"/>
      <c r="GBL141" s="65"/>
      <c r="GBM141" s="69"/>
      <c r="GBN141" s="69"/>
      <c r="GBO141" s="66"/>
      <c r="GBP141" s="66"/>
      <c r="GBQ141" s="66"/>
      <c r="GBR141" s="67"/>
      <c r="GBT141" s="65"/>
      <c r="GBU141" s="69"/>
      <c r="GBV141" s="69"/>
      <c r="GBW141" s="66"/>
      <c r="GBX141" s="66"/>
      <c r="GBY141" s="66"/>
      <c r="GBZ141" s="67"/>
      <c r="GCB141" s="65"/>
      <c r="GCC141" s="69"/>
      <c r="GCD141" s="69"/>
      <c r="GCE141" s="66"/>
      <c r="GCF141" s="66"/>
      <c r="GCG141" s="66"/>
      <c r="GCH141" s="67"/>
      <c r="GCJ141" s="65"/>
      <c r="GCK141" s="69"/>
      <c r="GCL141" s="69"/>
      <c r="GCM141" s="66"/>
      <c r="GCN141" s="66"/>
      <c r="GCO141" s="66"/>
      <c r="GCP141" s="67"/>
      <c r="GCR141" s="65"/>
      <c r="GCS141" s="69"/>
      <c r="GCT141" s="69"/>
      <c r="GCU141" s="66"/>
      <c r="GCV141" s="66"/>
      <c r="GCW141" s="66"/>
      <c r="GCX141" s="67"/>
      <c r="GCZ141" s="65"/>
      <c r="GDA141" s="69"/>
      <c r="GDB141" s="69"/>
      <c r="GDC141" s="66"/>
      <c r="GDD141" s="66"/>
      <c r="GDE141" s="66"/>
      <c r="GDF141" s="67"/>
      <c r="GDH141" s="65"/>
      <c r="GDI141" s="69"/>
      <c r="GDJ141" s="69"/>
      <c r="GDK141" s="66"/>
      <c r="GDL141" s="66"/>
      <c r="GDM141" s="66"/>
      <c r="GDN141" s="67"/>
      <c r="GDP141" s="65"/>
      <c r="GDQ141" s="69"/>
      <c r="GDR141" s="69"/>
      <c r="GDS141" s="66"/>
      <c r="GDT141" s="66"/>
      <c r="GDU141" s="66"/>
      <c r="GDV141" s="67"/>
      <c r="GDX141" s="65"/>
      <c r="GDY141" s="69"/>
      <c r="GDZ141" s="69"/>
      <c r="GEA141" s="66"/>
      <c r="GEB141" s="66"/>
      <c r="GEC141" s="66"/>
      <c r="GED141" s="67"/>
      <c r="GEF141" s="65"/>
      <c r="GEG141" s="69"/>
      <c r="GEH141" s="69"/>
      <c r="GEI141" s="66"/>
      <c r="GEJ141" s="66"/>
      <c r="GEK141" s="66"/>
      <c r="GEL141" s="67"/>
      <c r="GEN141" s="65"/>
      <c r="GEO141" s="69"/>
      <c r="GEP141" s="69"/>
      <c r="GEQ141" s="66"/>
      <c r="GER141" s="66"/>
      <c r="GES141" s="66"/>
      <c r="GET141" s="67"/>
      <c r="GEV141" s="65"/>
      <c r="GEW141" s="69"/>
      <c r="GEX141" s="69"/>
      <c r="GEY141" s="66"/>
      <c r="GEZ141" s="66"/>
      <c r="GFA141" s="66"/>
      <c r="GFB141" s="67"/>
      <c r="GFD141" s="65"/>
      <c r="GFE141" s="69"/>
      <c r="GFF141" s="69"/>
      <c r="GFG141" s="66"/>
      <c r="GFH141" s="66"/>
      <c r="GFI141" s="66"/>
      <c r="GFJ141" s="67"/>
      <c r="GFL141" s="65"/>
      <c r="GFM141" s="69"/>
      <c r="GFN141" s="69"/>
      <c r="GFO141" s="66"/>
      <c r="GFP141" s="66"/>
      <c r="GFQ141" s="66"/>
      <c r="GFR141" s="67"/>
      <c r="GFT141" s="65"/>
      <c r="GFU141" s="69"/>
      <c r="GFV141" s="69"/>
      <c r="GFW141" s="66"/>
      <c r="GFX141" s="66"/>
      <c r="GFY141" s="66"/>
      <c r="GFZ141" s="67"/>
      <c r="GGB141" s="65"/>
      <c r="GGC141" s="69"/>
      <c r="GGD141" s="69"/>
      <c r="GGE141" s="66"/>
      <c r="GGF141" s="66"/>
      <c r="GGG141" s="66"/>
      <c r="GGH141" s="67"/>
      <c r="GGJ141" s="65"/>
      <c r="GGK141" s="69"/>
      <c r="GGL141" s="69"/>
      <c r="GGM141" s="66"/>
      <c r="GGN141" s="66"/>
      <c r="GGO141" s="66"/>
      <c r="GGP141" s="67"/>
      <c r="GGR141" s="65"/>
      <c r="GGS141" s="69"/>
      <c r="GGT141" s="69"/>
      <c r="GGU141" s="66"/>
      <c r="GGV141" s="66"/>
      <c r="GGW141" s="66"/>
      <c r="GGX141" s="67"/>
      <c r="GGZ141" s="65"/>
      <c r="GHA141" s="69"/>
      <c r="GHB141" s="69"/>
      <c r="GHC141" s="66"/>
      <c r="GHD141" s="66"/>
      <c r="GHE141" s="66"/>
      <c r="GHF141" s="67"/>
      <c r="GHH141" s="65"/>
      <c r="GHI141" s="69"/>
      <c r="GHJ141" s="69"/>
      <c r="GHK141" s="66"/>
      <c r="GHL141" s="66"/>
      <c r="GHM141" s="66"/>
      <c r="GHN141" s="67"/>
      <c r="GHP141" s="65"/>
      <c r="GHQ141" s="69"/>
      <c r="GHR141" s="69"/>
      <c r="GHS141" s="66"/>
      <c r="GHT141" s="66"/>
      <c r="GHU141" s="66"/>
      <c r="GHV141" s="67"/>
      <c r="GHX141" s="65"/>
      <c r="GHY141" s="69"/>
      <c r="GHZ141" s="69"/>
      <c r="GIA141" s="66"/>
      <c r="GIB141" s="66"/>
      <c r="GIC141" s="66"/>
      <c r="GID141" s="67"/>
      <c r="GIF141" s="65"/>
      <c r="GIG141" s="69"/>
      <c r="GIH141" s="69"/>
      <c r="GII141" s="66"/>
      <c r="GIJ141" s="66"/>
      <c r="GIK141" s="66"/>
      <c r="GIL141" s="67"/>
      <c r="GIN141" s="65"/>
      <c r="GIO141" s="69"/>
      <c r="GIP141" s="69"/>
      <c r="GIQ141" s="66"/>
      <c r="GIR141" s="66"/>
      <c r="GIS141" s="66"/>
      <c r="GIT141" s="67"/>
      <c r="GIV141" s="65"/>
      <c r="GIW141" s="69"/>
      <c r="GIX141" s="69"/>
      <c r="GIY141" s="66"/>
      <c r="GIZ141" s="66"/>
      <c r="GJA141" s="66"/>
      <c r="GJB141" s="67"/>
      <c r="GJD141" s="65"/>
      <c r="GJE141" s="69"/>
      <c r="GJF141" s="69"/>
      <c r="GJG141" s="66"/>
      <c r="GJH141" s="66"/>
      <c r="GJI141" s="66"/>
      <c r="GJJ141" s="67"/>
      <c r="GJL141" s="65"/>
      <c r="GJM141" s="69"/>
      <c r="GJN141" s="69"/>
      <c r="GJO141" s="66"/>
      <c r="GJP141" s="66"/>
      <c r="GJQ141" s="66"/>
      <c r="GJR141" s="67"/>
      <c r="GJT141" s="65"/>
      <c r="GJU141" s="69"/>
      <c r="GJV141" s="69"/>
      <c r="GJW141" s="66"/>
      <c r="GJX141" s="66"/>
      <c r="GJY141" s="66"/>
      <c r="GJZ141" s="67"/>
      <c r="GKB141" s="65"/>
      <c r="GKC141" s="69"/>
      <c r="GKD141" s="69"/>
      <c r="GKE141" s="66"/>
      <c r="GKF141" s="66"/>
      <c r="GKG141" s="66"/>
      <c r="GKH141" s="67"/>
      <c r="GKJ141" s="65"/>
      <c r="GKK141" s="69"/>
      <c r="GKL141" s="69"/>
      <c r="GKM141" s="66"/>
      <c r="GKN141" s="66"/>
      <c r="GKO141" s="66"/>
      <c r="GKP141" s="67"/>
      <c r="GKR141" s="65"/>
      <c r="GKS141" s="69"/>
      <c r="GKT141" s="69"/>
      <c r="GKU141" s="66"/>
      <c r="GKV141" s="66"/>
      <c r="GKW141" s="66"/>
      <c r="GKX141" s="67"/>
      <c r="GKZ141" s="65"/>
      <c r="GLA141" s="69"/>
      <c r="GLB141" s="69"/>
      <c r="GLC141" s="66"/>
      <c r="GLD141" s="66"/>
      <c r="GLE141" s="66"/>
      <c r="GLF141" s="67"/>
      <c r="GLH141" s="65"/>
      <c r="GLI141" s="69"/>
      <c r="GLJ141" s="69"/>
      <c r="GLK141" s="66"/>
      <c r="GLL141" s="66"/>
      <c r="GLM141" s="66"/>
      <c r="GLN141" s="67"/>
      <c r="GLP141" s="65"/>
      <c r="GLQ141" s="69"/>
      <c r="GLR141" s="69"/>
      <c r="GLS141" s="66"/>
      <c r="GLT141" s="66"/>
      <c r="GLU141" s="66"/>
      <c r="GLV141" s="67"/>
      <c r="GLX141" s="65"/>
      <c r="GLY141" s="69"/>
      <c r="GLZ141" s="69"/>
      <c r="GMA141" s="66"/>
      <c r="GMB141" s="66"/>
      <c r="GMC141" s="66"/>
      <c r="GMD141" s="67"/>
      <c r="GMF141" s="65"/>
      <c r="GMG141" s="69"/>
      <c r="GMH141" s="69"/>
      <c r="GMI141" s="66"/>
      <c r="GMJ141" s="66"/>
      <c r="GMK141" s="66"/>
      <c r="GML141" s="67"/>
      <c r="GMN141" s="65"/>
      <c r="GMO141" s="69"/>
      <c r="GMP141" s="69"/>
      <c r="GMQ141" s="66"/>
      <c r="GMR141" s="66"/>
      <c r="GMS141" s="66"/>
      <c r="GMT141" s="67"/>
      <c r="GMV141" s="65"/>
      <c r="GMW141" s="69"/>
      <c r="GMX141" s="69"/>
      <c r="GMY141" s="66"/>
      <c r="GMZ141" s="66"/>
      <c r="GNA141" s="66"/>
      <c r="GNB141" s="67"/>
      <c r="GND141" s="65"/>
      <c r="GNE141" s="69"/>
      <c r="GNF141" s="69"/>
      <c r="GNG141" s="66"/>
      <c r="GNH141" s="66"/>
      <c r="GNI141" s="66"/>
      <c r="GNJ141" s="67"/>
      <c r="GNL141" s="65"/>
      <c r="GNM141" s="69"/>
      <c r="GNN141" s="69"/>
      <c r="GNO141" s="66"/>
      <c r="GNP141" s="66"/>
      <c r="GNQ141" s="66"/>
      <c r="GNR141" s="67"/>
      <c r="GNT141" s="65"/>
      <c r="GNU141" s="69"/>
      <c r="GNV141" s="69"/>
      <c r="GNW141" s="66"/>
      <c r="GNX141" s="66"/>
      <c r="GNY141" s="66"/>
      <c r="GNZ141" s="67"/>
      <c r="GOB141" s="65"/>
      <c r="GOC141" s="69"/>
      <c r="GOD141" s="69"/>
      <c r="GOE141" s="66"/>
      <c r="GOF141" s="66"/>
      <c r="GOG141" s="66"/>
      <c r="GOH141" s="67"/>
      <c r="GOJ141" s="65"/>
      <c r="GOK141" s="69"/>
      <c r="GOL141" s="69"/>
      <c r="GOM141" s="66"/>
      <c r="GON141" s="66"/>
      <c r="GOO141" s="66"/>
      <c r="GOP141" s="67"/>
      <c r="GOR141" s="65"/>
      <c r="GOS141" s="69"/>
      <c r="GOT141" s="69"/>
      <c r="GOU141" s="66"/>
      <c r="GOV141" s="66"/>
      <c r="GOW141" s="66"/>
      <c r="GOX141" s="67"/>
      <c r="GOZ141" s="65"/>
      <c r="GPA141" s="69"/>
      <c r="GPB141" s="69"/>
      <c r="GPC141" s="66"/>
      <c r="GPD141" s="66"/>
      <c r="GPE141" s="66"/>
      <c r="GPF141" s="67"/>
      <c r="GPH141" s="65"/>
      <c r="GPI141" s="69"/>
      <c r="GPJ141" s="69"/>
      <c r="GPK141" s="66"/>
      <c r="GPL141" s="66"/>
      <c r="GPM141" s="66"/>
      <c r="GPN141" s="67"/>
      <c r="GPP141" s="65"/>
      <c r="GPQ141" s="69"/>
      <c r="GPR141" s="69"/>
      <c r="GPS141" s="66"/>
      <c r="GPT141" s="66"/>
      <c r="GPU141" s="66"/>
      <c r="GPV141" s="67"/>
      <c r="GPX141" s="65"/>
      <c r="GPY141" s="69"/>
      <c r="GPZ141" s="69"/>
      <c r="GQA141" s="66"/>
      <c r="GQB141" s="66"/>
      <c r="GQC141" s="66"/>
      <c r="GQD141" s="67"/>
      <c r="GQF141" s="65"/>
      <c r="GQG141" s="69"/>
      <c r="GQH141" s="69"/>
      <c r="GQI141" s="66"/>
      <c r="GQJ141" s="66"/>
      <c r="GQK141" s="66"/>
      <c r="GQL141" s="67"/>
      <c r="GQN141" s="65"/>
      <c r="GQO141" s="69"/>
      <c r="GQP141" s="69"/>
      <c r="GQQ141" s="66"/>
      <c r="GQR141" s="66"/>
      <c r="GQS141" s="66"/>
      <c r="GQT141" s="67"/>
      <c r="GQV141" s="65"/>
      <c r="GQW141" s="69"/>
      <c r="GQX141" s="69"/>
      <c r="GQY141" s="66"/>
      <c r="GQZ141" s="66"/>
      <c r="GRA141" s="66"/>
      <c r="GRB141" s="67"/>
      <c r="GRD141" s="65"/>
      <c r="GRE141" s="69"/>
      <c r="GRF141" s="69"/>
      <c r="GRG141" s="66"/>
      <c r="GRH141" s="66"/>
      <c r="GRI141" s="66"/>
      <c r="GRJ141" s="67"/>
      <c r="GRL141" s="65"/>
      <c r="GRM141" s="69"/>
      <c r="GRN141" s="69"/>
      <c r="GRO141" s="66"/>
      <c r="GRP141" s="66"/>
      <c r="GRQ141" s="66"/>
      <c r="GRR141" s="67"/>
      <c r="GRT141" s="65"/>
      <c r="GRU141" s="69"/>
      <c r="GRV141" s="69"/>
      <c r="GRW141" s="66"/>
      <c r="GRX141" s="66"/>
      <c r="GRY141" s="66"/>
      <c r="GRZ141" s="67"/>
      <c r="GSB141" s="65"/>
      <c r="GSC141" s="69"/>
      <c r="GSD141" s="69"/>
      <c r="GSE141" s="66"/>
      <c r="GSF141" s="66"/>
      <c r="GSG141" s="66"/>
      <c r="GSH141" s="67"/>
      <c r="GSJ141" s="65"/>
      <c r="GSK141" s="69"/>
      <c r="GSL141" s="69"/>
      <c r="GSM141" s="66"/>
      <c r="GSN141" s="66"/>
      <c r="GSO141" s="66"/>
      <c r="GSP141" s="67"/>
      <c r="GSR141" s="65"/>
      <c r="GSS141" s="69"/>
      <c r="GST141" s="69"/>
      <c r="GSU141" s="66"/>
      <c r="GSV141" s="66"/>
      <c r="GSW141" s="66"/>
      <c r="GSX141" s="67"/>
      <c r="GSZ141" s="65"/>
      <c r="GTA141" s="69"/>
      <c r="GTB141" s="69"/>
      <c r="GTC141" s="66"/>
      <c r="GTD141" s="66"/>
      <c r="GTE141" s="66"/>
      <c r="GTF141" s="67"/>
      <c r="GTH141" s="65"/>
      <c r="GTI141" s="69"/>
      <c r="GTJ141" s="69"/>
      <c r="GTK141" s="66"/>
      <c r="GTL141" s="66"/>
      <c r="GTM141" s="66"/>
      <c r="GTN141" s="67"/>
      <c r="GTP141" s="65"/>
      <c r="GTQ141" s="69"/>
      <c r="GTR141" s="69"/>
      <c r="GTS141" s="66"/>
      <c r="GTT141" s="66"/>
      <c r="GTU141" s="66"/>
      <c r="GTV141" s="67"/>
      <c r="GTX141" s="65"/>
      <c r="GTY141" s="69"/>
      <c r="GTZ141" s="69"/>
      <c r="GUA141" s="66"/>
      <c r="GUB141" s="66"/>
      <c r="GUC141" s="66"/>
      <c r="GUD141" s="67"/>
      <c r="GUF141" s="65"/>
      <c r="GUG141" s="69"/>
      <c r="GUH141" s="69"/>
      <c r="GUI141" s="66"/>
      <c r="GUJ141" s="66"/>
      <c r="GUK141" s="66"/>
      <c r="GUL141" s="67"/>
      <c r="GUN141" s="65"/>
      <c r="GUO141" s="69"/>
      <c r="GUP141" s="69"/>
      <c r="GUQ141" s="66"/>
      <c r="GUR141" s="66"/>
      <c r="GUS141" s="66"/>
      <c r="GUT141" s="67"/>
      <c r="GUV141" s="65"/>
      <c r="GUW141" s="69"/>
      <c r="GUX141" s="69"/>
      <c r="GUY141" s="66"/>
      <c r="GUZ141" s="66"/>
      <c r="GVA141" s="66"/>
      <c r="GVB141" s="67"/>
      <c r="GVD141" s="65"/>
      <c r="GVE141" s="69"/>
      <c r="GVF141" s="69"/>
      <c r="GVG141" s="66"/>
      <c r="GVH141" s="66"/>
      <c r="GVI141" s="66"/>
      <c r="GVJ141" s="67"/>
      <c r="GVL141" s="65"/>
      <c r="GVM141" s="69"/>
      <c r="GVN141" s="69"/>
      <c r="GVO141" s="66"/>
      <c r="GVP141" s="66"/>
      <c r="GVQ141" s="66"/>
      <c r="GVR141" s="67"/>
      <c r="GVT141" s="65"/>
      <c r="GVU141" s="69"/>
      <c r="GVV141" s="69"/>
      <c r="GVW141" s="66"/>
      <c r="GVX141" s="66"/>
      <c r="GVY141" s="66"/>
      <c r="GVZ141" s="67"/>
      <c r="GWB141" s="65"/>
      <c r="GWC141" s="69"/>
      <c r="GWD141" s="69"/>
      <c r="GWE141" s="66"/>
      <c r="GWF141" s="66"/>
      <c r="GWG141" s="66"/>
      <c r="GWH141" s="67"/>
      <c r="GWJ141" s="65"/>
      <c r="GWK141" s="69"/>
      <c r="GWL141" s="69"/>
      <c r="GWM141" s="66"/>
      <c r="GWN141" s="66"/>
      <c r="GWO141" s="66"/>
      <c r="GWP141" s="67"/>
      <c r="GWR141" s="65"/>
      <c r="GWS141" s="69"/>
      <c r="GWT141" s="69"/>
      <c r="GWU141" s="66"/>
      <c r="GWV141" s="66"/>
      <c r="GWW141" s="66"/>
      <c r="GWX141" s="67"/>
      <c r="GWZ141" s="65"/>
      <c r="GXA141" s="69"/>
      <c r="GXB141" s="69"/>
      <c r="GXC141" s="66"/>
      <c r="GXD141" s="66"/>
      <c r="GXE141" s="66"/>
      <c r="GXF141" s="67"/>
      <c r="GXH141" s="65"/>
      <c r="GXI141" s="69"/>
      <c r="GXJ141" s="69"/>
      <c r="GXK141" s="66"/>
      <c r="GXL141" s="66"/>
      <c r="GXM141" s="66"/>
      <c r="GXN141" s="67"/>
      <c r="GXP141" s="65"/>
      <c r="GXQ141" s="69"/>
      <c r="GXR141" s="69"/>
      <c r="GXS141" s="66"/>
      <c r="GXT141" s="66"/>
      <c r="GXU141" s="66"/>
      <c r="GXV141" s="67"/>
      <c r="GXX141" s="65"/>
      <c r="GXY141" s="69"/>
      <c r="GXZ141" s="69"/>
      <c r="GYA141" s="66"/>
      <c r="GYB141" s="66"/>
      <c r="GYC141" s="66"/>
      <c r="GYD141" s="67"/>
      <c r="GYF141" s="65"/>
      <c r="GYG141" s="69"/>
      <c r="GYH141" s="69"/>
      <c r="GYI141" s="66"/>
      <c r="GYJ141" s="66"/>
      <c r="GYK141" s="66"/>
      <c r="GYL141" s="67"/>
      <c r="GYN141" s="65"/>
      <c r="GYO141" s="69"/>
      <c r="GYP141" s="69"/>
      <c r="GYQ141" s="66"/>
      <c r="GYR141" s="66"/>
      <c r="GYS141" s="66"/>
      <c r="GYT141" s="67"/>
      <c r="GYV141" s="65"/>
      <c r="GYW141" s="69"/>
      <c r="GYX141" s="69"/>
      <c r="GYY141" s="66"/>
      <c r="GYZ141" s="66"/>
      <c r="GZA141" s="66"/>
      <c r="GZB141" s="67"/>
      <c r="GZD141" s="65"/>
      <c r="GZE141" s="69"/>
      <c r="GZF141" s="69"/>
      <c r="GZG141" s="66"/>
      <c r="GZH141" s="66"/>
      <c r="GZI141" s="66"/>
      <c r="GZJ141" s="67"/>
      <c r="GZL141" s="65"/>
      <c r="GZM141" s="69"/>
      <c r="GZN141" s="69"/>
      <c r="GZO141" s="66"/>
      <c r="GZP141" s="66"/>
      <c r="GZQ141" s="66"/>
      <c r="GZR141" s="67"/>
      <c r="GZT141" s="65"/>
      <c r="GZU141" s="69"/>
      <c r="GZV141" s="69"/>
      <c r="GZW141" s="66"/>
      <c r="GZX141" s="66"/>
      <c r="GZY141" s="66"/>
      <c r="GZZ141" s="67"/>
      <c r="HAB141" s="65"/>
      <c r="HAC141" s="69"/>
      <c r="HAD141" s="69"/>
      <c r="HAE141" s="66"/>
      <c r="HAF141" s="66"/>
      <c r="HAG141" s="66"/>
      <c r="HAH141" s="67"/>
      <c r="HAJ141" s="65"/>
      <c r="HAK141" s="69"/>
      <c r="HAL141" s="69"/>
      <c r="HAM141" s="66"/>
      <c r="HAN141" s="66"/>
      <c r="HAO141" s="66"/>
      <c r="HAP141" s="67"/>
      <c r="HAR141" s="65"/>
      <c r="HAS141" s="69"/>
      <c r="HAT141" s="69"/>
      <c r="HAU141" s="66"/>
      <c r="HAV141" s="66"/>
      <c r="HAW141" s="66"/>
      <c r="HAX141" s="67"/>
      <c r="HAZ141" s="65"/>
      <c r="HBA141" s="69"/>
      <c r="HBB141" s="69"/>
      <c r="HBC141" s="66"/>
      <c r="HBD141" s="66"/>
      <c r="HBE141" s="66"/>
      <c r="HBF141" s="67"/>
      <c r="HBH141" s="65"/>
      <c r="HBI141" s="69"/>
      <c r="HBJ141" s="69"/>
      <c r="HBK141" s="66"/>
      <c r="HBL141" s="66"/>
      <c r="HBM141" s="66"/>
      <c r="HBN141" s="67"/>
      <c r="HBP141" s="65"/>
      <c r="HBQ141" s="69"/>
      <c r="HBR141" s="69"/>
      <c r="HBS141" s="66"/>
      <c r="HBT141" s="66"/>
      <c r="HBU141" s="66"/>
      <c r="HBV141" s="67"/>
      <c r="HBX141" s="65"/>
      <c r="HBY141" s="69"/>
      <c r="HBZ141" s="69"/>
      <c r="HCA141" s="66"/>
      <c r="HCB141" s="66"/>
      <c r="HCC141" s="66"/>
      <c r="HCD141" s="67"/>
      <c r="HCF141" s="65"/>
      <c r="HCG141" s="69"/>
      <c r="HCH141" s="69"/>
      <c r="HCI141" s="66"/>
      <c r="HCJ141" s="66"/>
      <c r="HCK141" s="66"/>
      <c r="HCL141" s="67"/>
      <c r="HCN141" s="65"/>
      <c r="HCO141" s="69"/>
      <c r="HCP141" s="69"/>
      <c r="HCQ141" s="66"/>
      <c r="HCR141" s="66"/>
      <c r="HCS141" s="66"/>
      <c r="HCT141" s="67"/>
      <c r="HCV141" s="65"/>
      <c r="HCW141" s="69"/>
      <c r="HCX141" s="69"/>
      <c r="HCY141" s="66"/>
      <c r="HCZ141" s="66"/>
      <c r="HDA141" s="66"/>
      <c r="HDB141" s="67"/>
      <c r="HDD141" s="65"/>
      <c r="HDE141" s="69"/>
      <c r="HDF141" s="69"/>
      <c r="HDG141" s="66"/>
      <c r="HDH141" s="66"/>
      <c r="HDI141" s="66"/>
      <c r="HDJ141" s="67"/>
      <c r="HDL141" s="65"/>
      <c r="HDM141" s="69"/>
      <c r="HDN141" s="69"/>
      <c r="HDO141" s="66"/>
      <c r="HDP141" s="66"/>
      <c r="HDQ141" s="66"/>
      <c r="HDR141" s="67"/>
      <c r="HDT141" s="65"/>
      <c r="HDU141" s="69"/>
      <c r="HDV141" s="69"/>
      <c r="HDW141" s="66"/>
      <c r="HDX141" s="66"/>
      <c r="HDY141" s="66"/>
      <c r="HDZ141" s="67"/>
      <c r="HEB141" s="65"/>
      <c r="HEC141" s="69"/>
      <c r="HED141" s="69"/>
      <c r="HEE141" s="66"/>
      <c r="HEF141" s="66"/>
      <c r="HEG141" s="66"/>
      <c r="HEH141" s="67"/>
      <c r="HEJ141" s="65"/>
      <c r="HEK141" s="69"/>
      <c r="HEL141" s="69"/>
      <c r="HEM141" s="66"/>
      <c r="HEN141" s="66"/>
      <c r="HEO141" s="66"/>
      <c r="HEP141" s="67"/>
      <c r="HER141" s="65"/>
      <c r="HES141" s="69"/>
      <c r="HET141" s="69"/>
      <c r="HEU141" s="66"/>
      <c r="HEV141" s="66"/>
      <c r="HEW141" s="66"/>
      <c r="HEX141" s="67"/>
      <c r="HEZ141" s="65"/>
      <c r="HFA141" s="69"/>
      <c r="HFB141" s="69"/>
      <c r="HFC141" s="66"/>
      <c r="HFD141" s="66"/>
      <c r="HFE141" s="66"/>
      <c r="HFF141" s="67"/>
      <c r="HFH141" s="65"/>
      <c r="HFI141" s="69"/>
      <c r="HFJ141" s="69"/>
      <c r="HFK141" s="66"/>
      <c r="HFL141" s="66"/>
      <c r="HFM141" s="66"/>
      <c r="HFN141" s="67"/>
      <c r="HFP141" s="65"/>
      <c r="HFQ141" s="69"/>
      <c r="HFR141" s="69"/>
      <c r="HFS141" s="66"/>
      <c r="HFT141" s="66"/>
      <c r="HFU141" s="66"/>
      <c r="HFV141" s="67"/>
      <c r="HFX141" s="65"/>
      <c r="HFY141" s="69"/>
      <c r="HFZ141" s="69"/>
      <c r="HGA141" s="66"/>
      <c r="HGB141" s="66"/>
      <c r="HGC141" s="66"/>
      <c r="HGD141" s="67"/>
      <c r="HGF141" s="65"/>
      <c r="HGG141" s="69"/>
      <c r="HGH141" s="69"/>
      <c r="HGI141" s="66"/>
      <c r="HGJ141" s="66"/>
      <c r="HGK141" s="66"/>
      <c r="HGL141" s="67"/>
      <c r="HGN141" s="65"/>
      <c r="HGO141" s="69"/>
      <c r="HGP141" s="69"/>
      <c r="HGQ141" s="66"/>
      <c r="HGR141" s="66"/>
      <c r="HGS141" s="66"/>
      <c r="HGT141" s="67"/>
      <c r="HGV141" s="65"/>
      <c r="HGW141" s="69"/>
      <c r="HGX141" s="69"/>
      <c r="HGY141" s="66"/>
      <c r="HGZ141" s="66"/>
      <c r="HHA141" s="66"/>
      <c r="HHB141" s="67"/>
      <c r="HHD141" s="65"/>
      <c r="HHE141" s="69"/>
      <c r="HHF141" s="69"/>
      <c r="HHG141" s="66"/>
      <c r="HHH141" s="66"/>
      <c r="HHI141" s="66"/>
      <c r="HHJ141" s="67"/>
      <c r="HHL141" s="65"/>
      <c r="HHM141" s="69"/>
      <c r="HHN141" s="69"/>
      <c r="HHO141" s="66"/>
      <c r="HHP141" s="66"/>
      <c r="HHQ141" s="66"/>
      <c r="HHR141" s="67"/>
      <c r="HHT141" s="65"/>
      <c r="HHU141" s="69"/>
      <c r="HHV141" s="69"/>
      <c r="HHW141" s="66"/>
      <c r="HHX141" s="66"/>
      <c r="HHY141" s="66"/>
      <c r="HHZ141" s="67"/>
      <c r="HIB141" s="65"/>
      <c r="HIC141" s="69"/>
      <c r="HID141" s="69"/>
      <c r="HIE141" s="66"/>
      <c r="HIF141" s="66"/>
      <c r="HIG141" s="66"/>
      <c r="HIH141" s="67"/>
      <c r="HIJ141" s="65"/>
      <c r="HIK141" s="69"/>
      <c r="HIL141" s="69"/>
      <c r="HIM141" s="66"/>
      <c r="HIN141" s="66"/>
      <c r="HIO141" s="66"/>
      <c r="HIP141" s="67"/>
      <c r="HIR141" s="65"/>
      <c r="HIS141" s="69"/>
      <c r="HIT141" s="69"/>
      <c r="HIU141" s="66"/>
      <c r="HIV141" s="66"/>
      <c r="HIW141" s="66"/>
      <c r="HIX141" s="67"/>
      <c r="HIZ141" s="65"/>
      <c r="HJA141" s="69"/>
      <c r="HJB141" s="69"/>
      <c r="HJC141" s="66"/>
      <c r="HJD141" s="66"/>
      <c r="HJE141" s="66"/>
      <c r="HJF141" s="67"/>
      <c r="HJH141" s="65"/>
      <c r="HJI141" s="69"/>
      <c r="HJJ141" s="69"/>
      <c r="HJK141" s="66"/>
      <c r="HJL141" s="66"/>
      <c r="HJM141" s="66"/>
      <c r="HJN141" s="67"/>
      <c r="HJP141" s="65"/>
      <c r="HJQ141" s="69"/>
      <c r="HJR141" s="69"/>
      <c r="HJS141" s="66"/>
      <c r="HJT141" s="66"/>
      <c r="HJU141" s="66"/>
      <c r="HJV141" s="67"/>
      <c r="HJX141" s="65"/>
      <c r="HJY141" s="69"/>
      <c r="HJZ141" s="69"/>
      <c r="HKA141" s="66"/>
      <c r="HKB141" s="66"/>
      <c r="HKC141" s="66"/>
      <c r="HKD141" s="67"/>
      <c r="HKF141" s="65"/>
      <c r="HKG141" s="69"/>
      <c r="HKH141" s="69"/>
      <c r="HKI141" s="66"/>
      <c r="HKJ141" s="66"/>
      <c r="HKK141" s="66"/>
      <c r="HKL141" s="67"/>
      <c r="HKN141" s="65"/>
      <c r="HKO141" s="69"/>
      <c r="HKP141" s="69"/>
      <c r="HKQ141" s="66"/>
      <c r="HKR141" s="66"/>
      <c r="HKS141" s="66"/>
      <c r="HKT141" s="67"/>
      <c r="HKV141" s="65"/>
      <c r="HKW141" s="69"/>
      <c r="HKX141" s="69"/>
      <c r="HKY141" s="66"/>
      <c r="HKZ141" s="66"/>
      <c r="HLA141" s="66"/>
      <c r="HLB141" s="67"/>
      <c r="HLD141" s="65"/>
      <c r="HLE141" s="69"/>
      <c r="HLF141" s="69"/>
      <c r="HLG141" s="66"/>
      <c r="HLH141" s="66"/>
      <c r="HLI141" s="66"/>
      <c r="HLJ141" s="67"/>
      <c r="HLL141" s="65"/>
      <c r="HLM141" s="69"/>
      <c r="HLN141" s="69"/>
      <c r="HLO141" s="66"/>
      <c r="HLP141" s="66"/>
      <c r="HLQ141" s="66"/>
      <c r="HLR141" s="67"/>
      <c r="HLT141" s="65"/>
      <c r="HLU141" s="69"/>
      <c r="HLV141" s="69"/>
      <c r="HLW141" s="66"/>
      <c r="HLX141" s="66"/>
      <c r="HLY141" s="66"/>
      <c r="HLZ141" s="67"/>
      <c r="HMB141" s="65"/>
      <c r="HMC141" s="69"/>
      <c r="HMD141" s="69"/>
      <c r="HME141" s="66"/>
      <c r="HMF141" s="66"/>
      <c r="HMG141" s="66"/>
      <c r="HMH141" s="67"/>
      <c r="HMJ141" s="65"/>
      <c r="HMK141" s="69"/>
      <c r="HML141" s="69"/>
      <c r="HMM141" s="66"/>
      <c r="HMN141" s="66"/>
      <c r="HMO141" s="66"/>
      <c r="HMP141" s="67"/>
      <c r="HMR141" s="65"/>
      <c r="HMS141" s="69"/>
      <c r="HMT141" s="69"/>
      <c r="HMU141" s="66"/>
      <c r="HMV141" s="66"/>
      <c r="HMW141" s="66"/>
      <c r="HMX141" s="67"/>
      <c r="HMZ141" s="65"/>
      <c r="HNA141" s="69"/>
      <c r="HNB141" s="69"/>
      <c r="HNC141" s="66"/>
      <c r="HND141" s="66"/>
      <c r="HNE141" s="66"/>
      <c r="HNF141" s="67"/>
      <c r="HNH141" s="65"/>
      <c r="HNI141" s="69"/>
      <c r="HNJ141" s="69"/>
      <c r="HNK141" s="66"/>
      <c r="HNL141" s="66"/>
      <c r="HNM141" s="66"/>
      <c r="HNN141" s="67"/>
      <c r="HNP141" s="65"/>
      <c r="HNQ141" s="69"/>
      <c r="HNR141" s="69"/>
      <c r="HNS141" s="66"/>
      <c r="HNT141" s="66"/>
      <c r="HNU141" s="66"/>
      <c r="HNV141" s="67"/>
      <c r="HNX141" s="65"/>
      <c r="HNY141" s="69"/>
      <c r="HNZ141" s="69"/>
      <c r="HOA141" s="66"/>
      <c r="HOB141" s="66"/>
      <c r="HOC141" s="66"/>
      <c r="HOD141" s="67"/>
      <c r="HOF141" s="65"/>
      <c r="HOG141" s="69"/>
      <c r="HOH141" s="69"/>
      <c r="HOI141" s="66"/>
      <c r="HOJ141" s="66"/>
      <c r="HOK141" s="66"/>
      <c r="HOL141" s="67"/>
      <c r="HON141" s="65"/>
      <c r="HOO141" s="69"/>
      <c r="HOP141" s="69"/>
      <c r="HOQ141" s="66"/>
      <c r="HOR141" s="66"/>
      <c r="HOS141" s="66"/>
      <c r="HOT141" s="67"/>
      <c r="HOV141" s="65"/>
      <c r="HOW141" s="69"/>
      <c r="HOX141" s="69"/>
      <c r="HOY141" s="66"/>
      <c r="HOZ141" s="66"/>
      <c r="HPA141" s="66"/>
      <c r="HPB141" s="67"/>
      <c r="HPD141" s="65"/>
      <c r="HPE141" s="69"/>
      <c r="HPF141" s="69"/>
      <c r="HPG141" s="66"/>
      <c r="HPH141" s="66"/>
      <c r="HPI141" s="66"/>
      <c r="HPJ141" s="67"/>
      <c r="HPL141" s="65"/>
      <c r="HPM141" s="69"/>
      <c r="HPN141" s="69"/>
      <c r="HPO141" s="66"/>
      <c r="HPP141" s="66"/>
      <c r="HPQ141" s="66"/>
      <c r="HPR141" s="67"/>
      <c r="HPT141" s="65"/>
      <c r="HPU141" s="69"/>
      <c r="HPV141" s="69"/>
      <c r="HPW141" s="66"/>
      <c r="HPX141" s="66"/>
      <c r="HPY141" s="66"/>
      <c r="HPZ141" s="67"/>
      <c r="HQB141" s="65"/>
      <c r="HQC141" s="69"/>
      <c r="HQD141" s="69"/>
      <c r="HQE141" s="66"/>
      <c r="HQF141" s="66"/>
      <c r="HQG141" s="66"/>
      <c r="HQH141" s="67"/>
      <c r="HQJ141" s="65"/>
      <c r="HQK141" s="69"/>
      <c r="HQL141" s="69"/>
      <c r="HQM141" s="66"/>
      <c r="HQN141" s="66"/>
      <c r="HQO141" s="66"/>
      <c r="HQP141" s="67"/>
      <c r="HQR141" s="65"/>
      <c r="HQS141" s="69"/>
      <c r="HQT141" s="69"/>
      <c r="HQU141" s="66"/>
      <c r="HQV141" s="66"/>
      <c r="HQW141" s="66"/>
      <c r="HQX141" s="67"/>
      <c r="HQZ141" s="65"/>
      <c r="HRA141" s="69"/>
      <c r="HRB141" s="69"/>
      <c r="HRC141" s="66"/>
      <c r="HRD141" s="66"/>
      <c r="HRE141" s="66"/>
      <c r="HRF141" s="67"/>
      <c r="HRH141" s="65"/>
      <c r="HRI141" s="69"/>
      <c r="HRJ141" s="69"/>
      <c r="HRK141" s="66"/>
      <c r="HRL141" s="66"/>
      <c r="HRM141" s="66"/>
      <c r="HRN141" s="67"/>
      <c r="HRP141" s="65"/>
      <c r="HRQ141" s="69"/>
      <c r="HRR141" s="69"/>
      <c r="HRS141" s="66"/>
      <c r="HRT141" s="66"/>
      <c r="HRU141" s="66"/>
      <c r="HRV141" s="67"/>
      <c r="HRX141" s="65"/>
      <c r="HRY141" s="69"/>
      <c r="HRZ141" s="69"/>
      <c r="HSA141" s="66"/>
      <c r="HSB141" s="66"/>
      <c r="HSC141" s="66"/>
      <c r="HSD141" s="67"/>
      <c r="HSF141" s="65"/>
      <c r="HSG141" s="69"/>
      <c r="HSH141" s="69"/>
      <c r="HSI141" s="66"/>
      <c r="HSJ141" s="66"/>
      <c r="HSK141" s="66"/>
      <c r="HSL141" s="67"/>
      <c r="HSN141" s="65"/>
      <c r="HSO141" s="69"/>
      <c r="HSP141" s="69"/>
      <c r="HSQ141" s="66"/>
      <c r="HSR141" s="66"/>
      <c r="HSS141" s="66"/>
      <c r="HST141" s="67"/>
      <c r="HSV141" s="65"/>
      <c r="HSW141" s="69"/>
      <c r="HSX141" s="69"/>
      <c r="HSY141" s="66"/>
      <c r="HSZ141" s="66"/>
      <c r="HTA141" s="66"/>
      <c r="HTB141" s="67"/>
      <c r="HTD141" s="65"/>
      <c r="HTE141" s="69"/>
      <c r="HTF141" s="69"/>
      <c r="HTG141" s="66"/>
      <c r="HTH141" s="66"/>
      <c r="HTI141" s="66"/>
      <c r="HTJ141" s="67"/>
      <c r="HTL141" s="65"/>
      <c r="HTM141" s="69"/>
      <c r="HTN141" s="69"/>
      <c r="HTO141" s="66"/>
      <c r="HTP141" s="66"/>
      <c r="HTQ141" s="66"/>
      <c r="HTR141" s="67"/>
      <c r="HTT141" s="65"/>
      <c r="HTU141" s="69"/>
      <c r="HTV141" s="69"/>
      <c r="HTW141" s="66"/>
      <c r="HTX141" s="66"/>
      <c r="HTY141" s="66"/>
      <c r="HTZ141" s="67"/>
      <c r="HUB141" s="65"/>
      <c r="HUC141" s="69"/>
      <c r="HUD141" s="69"/>
      <c r="HUE141" s="66"/>
      <c r="HUF141" s="66"/>
      <c r="HUG141" s="66"/>
      <c r="HUH141" s="67"/>
      <c r="HUJ141" s="65"/>
      <c r="HUK141" s="69"/>
      <c r="HUL141" s="69"/>
      <c r="HUM141" s="66"/>
      <c r="HUN141" s="66"/>
      <c r="HUO141" s="66"/>
      <c r="HUP141" s="67"/>
      <c r="HUR141" s="65"/>
      <c r="HUS141" s="69"/>
      <c r="HUT141" s="69"/>
      <c r="HUU141" s="66"/>
      <c r="HUV141" s="66"/>
      <c r="HUW141" s="66"/>
      <c r="HUX141" s="67"/>
      <c r="HUZ141" s="65"/>
      <c r="HVA141" s="69"/>
      <c r="HVB141" s="69"/>
      <c r="HVC141" s="66"/>
      <c r="HVD141" s="66"/>
      <c r="HVE141" s="66"/>
      <c r="HVF141" s="67"/>
      <c r="HVH141" s="65"/>
      <c r="HVI141" s="69"/>
      <c r="HVJ141" s="69"/>
      <c r="HVK141" s="66"/>
      <c r="HVL141" s="66"/>
      <c r="HVM141" s="66"/>
      <c r="HVN141" s="67"/>
      <c r="HVP141" s="65"/>
      <c r="HVQ141" s="69"/>
      <c r="HVR141" s="69"/>
      <c r="HVS141" s="66"/>
      <c r="HVT141" s="66"/>
      <c r="HVU141" s="66"/>
      <c r="HVV141" s="67"/>
      <c r="HVX141" s="65"/>
      <c r="HVY141" s="69"/>
      <c r="HVZ141" s="69"/>
      <c r="HWA141" s="66"/>
      <c r="HWB141" s="66"/>
      <c r="HWC141" s="66"/>
      <c r="HWD141" s="67"/>
      <c r="HWF141" s="65"/>
      <c r="HWG141" s="69"/>
      <c r="HWH141" s="69"/>
      <c r="HWI141" s="66"/>
      <c r="HWJ141" s="66"/>
      <c r="HWK141" s="66"/>
      <c r="HWL141" s="67"/>
      <c r="HWN141" s="65"/>
      <c r="HWO141" s="69"/>
      <c r="HWP141" s="69"/>
      <c r="HWQ141" s="66"/>
      <c r="HWR141" s="66"/>
      <c r="HWS141" s="66"/>
      <c r="HWT141" s="67"/>
      <c r="HWV141" s="65"/>
      <c r="HWW141" s="69"/>
      <c r="HWX141" s="69"/>
      <c r="HWY141" s="66"/>
      <c r="HWZ141" s="66"/>
      <c r="HXA141" s="66"/>
      <c r="HXB141" s="67"/>
      <c r="HXD141" s="65"/>
      <c r="HXE141" s="69"/>
      <c r="HXF141" s="69"/>
      <c r="HXG141" s="66"/>
      <c r="HXH141" s="66"/>
      <c r="HXI141" s="66"/>
      <c r="HXJ141" s="67"/>
      <c r="HXL141" s="65"/>
      <c r="HXM141" s="69"/>
      <c r="HXN141" s="69"/>
      <c r="HXO141" s="66"/>
      <c r="HXP141" s="66"/>
      <c r="HXQ141" s="66"/>
      <c r="HXR141" s="67"/>
      <c r="HXT141" s="65"/>
      <c r="HXU141" s="69"/>
      <c r="HXV141" s="69"/>
      <c r="HXW141" s="66"/>
      <c r="HXX141" s="66"/>
      <c r="HXY141" s="66"/>
      <c r="HXZ141" s="67"/>
      <c r="HYB141" s="65"/>
      <c r="HYC141" s="69"/>
      <c r="HYD141" s="69"/>
      <c r="HYE141" s="66"/>
      <c r="HYF141" s="66"/>
      <c r="HYG141" s="66"/>
      <c r="HYH141" s="67"/>
      <c r="HYJ141" s="65"/>
      <c r="HYK141" s="69"/>
      <c r="HYL141" s="69"/>
      <c r="HYM141" s="66"/>
      <c r="HYN141" s="66"/>
      <c r="HYO141" s="66"/>
      <c r="HYP141" s="67"/>
      <c r="HYR141" s="65"/>
      <c r="HYS141" s="69"/>
      <c r="HYT141" s="69"/>
      <c r="HYU141" s="66"/>
      <c r="HYV141" s="66"/>
      <c r="HYW141" s="66"/>
      <c r="HYX141" s="67"/>
      <c r="HYZ141" s="65"/>
      <c r="HZA141" s="69"/>
      <c r="HZB141" s="69"/>
      <c r="HZC141" s="66"/>
      <c r="HZD141" s="66"/>
      <c r="HZE141" s="66"/>
      <c r="HZF141" s="67"/>
      <c r="HZH141" s="65"/>
      <c r="HZI141" s="69"/>
      <c r="HZJ141" s="69"/>
      <c r="HZK141" s="66"/>
      <c r="HZL141" s="66"/>
      <c r="HZM141" s="66"/>
      <c r="HZN141" s="67"/>
      <c r="HZP141" s="65"/>
      <c r="HZQ141" s="69"/>
      <c r="HZR141" s="69"/>
      <c r="HZS141" s="66"/>
      <c r="HZT141" s="66"/>
      <c r="HZU141" s="66"/>
      <c r="HZV141" s="67"/>
      <c r="HZX141" s="65"/>
      <c r="HZY141" s="69"/>
      <c r="HZZ141" s="69"/>
      <c r="IAA141" s="66"/>
      <c r="IAB141" s="66"/>
      <c r="IAC141" s="66"/>
      <c r="IAD141" s="67"/>
      <c r="IAF141" s="65"/>
      <c r="IAG141" s="69"/>
      <c r="IAH141" s="69"/>
      <c r="IAI141" s="66"/>
      <c r="IAJ141" s="66"/>
      <c r="IAK141" s="66"/>
      <c r="IAL141" s="67"/>
      <c r="IAN141" s="65"/>
      <c r="IAO141" s="69"/>
      <c r="IAP141" s="69"/>
      <c r="IAQ141" s="66"/>
      <c r="IAR141" s="66"/>
      <c r="IAS141" s="66"/>
      <c r="IAT141" s="67"/>
      <c r="IAV141" s="65"/>
      <c r="IAW141" s="69"/>
      <c r="IAX141" s="69"/>
      <c r="IAY141" s="66"/>
      <c r="IAZ141" s="66"/>
      <c r="IBA141" s="66"/>
      <c r="IBB141" s="67"/>
      <c r="IBD141" s="65"/>
      <c r="IBE141" s="69"/>
      <c r="IBF141" s="69"/>
      <c r="IBG141" s="66"/>
      <c r="IBH141" s="66"/>
      <c r="IBI141" s="66"/>
      <c r="IBJ141" s="67"/>
      <c r="IBL141" s="65"/>
      <c r="IBM141" s="69"/>
      <c r="IBN141" s="69"/>
      <c r="IBO141" s="66"/>
      <c r="IBP141" s="66"/>
      <c r="IBQ141" s="66"/>
      <c r="IBR141" s="67"/>
      <c r="IBT141" s="65"/>
      <c r="IBU141" s="69"/>
      <c r="IBV141" s="69"/>
      <c r="IBW141" s="66"/>
      <c r="IBX141" s="66"/>
      <c r="IBY141" s="66"/>
      <c r="IBZ141" s="67"/>
      <c r="ICB141" s="65"/>
      <c r="ICC141" s="69"/>
      <c r="ICD141" s="69"/>
      <c r="ICE141" s="66"/>
      <c r="ICF141" s="66"/>
      <c r="ICG141" s="66"/>
      <c r="ICH141" s="67"/>
      <c r="ICJ141" s="65"/>
      <c r="ICK141" s="69"/>
      <c r="ICL141" s="69"/>
      <c r="ICM141" s="66"/>
      <c r="ICN141" s="66"/>
      <c r="ICO141" s="66"/>
      <c r="ICP141" s="67"/>
      <c r="ICR141" s="65"/>
      <c r="ICS141" s="69"/>
      <c r="ICT141" s="69"/>
      <c r="ICU141" s="66"/>
      <c r="ICV141" s="66"/>
      <c r="ICW141" s="66"/>
      <c r="ICX141" s="67"/>
      <c r="ICZ141" s="65"/>
      <c r="IDA141" s="69"/>
      <c r="IDB141" s="69"/>
      <c r="IDC141" s="66"/>
      <c r="IDD141" s="66"/>
      <c r="IDE141" s="66"/>
      <c r="IDF141" s="67"/>
      <c r="IDH141" s="65"/>
      <c r="IDI141" s="69"/>
      <c r="IDJ141" s="69"/>
      <c r="IDK141" s="66"/>
      <c r="IDL141" s="66"/>
      <c r="IDM141" s="66"/>
      <c r="IDN141" s="67"/>
      <c r="IDP141" s="65"/>
      <c r="IDQ141" s="69"/>
      <c r="IDR141" s="69"/>
      <c r="IDS141" s="66"/>
      <c r="IDT141" s="66"/>
      <c r="IDU141" s="66"/>
      <c r="IDV141" s="67"/>
      <c r="IDX141" s="65"/>
      <c r="IDY141" s="69"/>
      <c r="IDZ141" s="69"/>
      <c r="IEA141" s="66"/>
      <c r="IEB141" s="66"/>
      <c r="IEC141" s="66"/>
      <c r="IED141" s="67"/>
      <c r="IEF141" s="65"/>
      <c r="IEG141" s="69"/>
      <c r="IEH141" s="69"/>
      <c r="IEI141" s="66"/>
      <c r="IEJ141" s="66"/>
      <c r="IEK141" s="66"/>
      <c r="IEL141" s="67"/>
      <c r="IEN141" s="65"/>
      <c r="IEO141" s="69"/>
      <c r="IEP141" s="69"/>
      <c r="IEQ141" s="66"/>
      <c r="IER141" s="66"/>
      <c r="IES141" s="66"/>
      <c r="IET141" s="67"/>
      <c r="IEV141" s="65"/>
      <c r="IEW141" s="69"/>
      <c r="IEX141" s="69"/>
      <c r="IEY141" s="66"/>
      <c r="IEZ141" s="66"/>
      <c r="IFA141" s="66"/>
      <c r="IFB141" s="67"/>
      <c r="IFD141" s="65"/>
      <c r="IFE141" s="69"/>
      <c r="IFF141" s="69"/>
      <c r="IFG141" s="66"/>
      <c r="IFH141" s="66"/>
      <c r="IFI141" s="66"/>
      <c r="IFJ141" s="67"/>
      <c r="IFL141" s="65"/>
      <c r="IFM141" s="69"/>
      <c r="IFN141" s="69"/>
      <c r="IFO141" s="66"/>
      <c r="IFP141" s="66"/>
      <c r="IFQ141" s="66"/>
      <c r="IFR141" s="67"/>
      <c r="IFT141" s="65"/>
      <c r="IFU141" s="69"/>
      <c r="IFV141" s="69"/>
      <c r="IFW141" s="66"/>
      <c r="IFX141" s="66"/>
      <c r="IFY141" s="66"/>
      <c r="IFZ141" s="67"/>
      <c r="IGB141" s="65"/>
      <c r="IGC141" s="69"/>
      <c r="IGD141" s="69"/>
      <c r="IGE141" s="66"/>
      <c r="IGF141" s="66"/>
      <c r="IGG141" s="66"/>
      <c r="IGH141" s="67"/>
      <c r="IGJ141" s="65"/>
      <c r="IGK141" s="69"/>
      <c r="IGL141" s="69"/>
      <c r="IGM141" s="66"/>
      <c r="IGN141" s="66"/>
      <c r="IGO141" s="66"/>
      <c r="IGP141" s="67"/>
      <c r="IGR141" s="65"/>
      <c r="IGS141" s="69"/>
      <c r="IGT141" s="69"/>
      <c r="IGU141" s="66"/>
      <c r="IGV141" s="66"/>
      <c r="IGW141" s="66"/>
      <c r="IGX141" s="67"/>
      <c r="IGZ141" s="65"/>
      <c r="IHA141" s="69"/>
      <c r="IHB141" s="69"/>
      <c r="IHC141" s="66"/>
      <c r="IHD141" s="66"/>
      <c r="IHE141" s="66"/>
      <c r="IHF141" s="67"/>
      <c r="IHH141" s="65"/>
      <c r="IHI141" s="69"/>
      <c r="IHJ141" s="69"/>
      <c r="IHK141" s="66"/>
      <c r="IHL141" s="66"/>
      <c r="IHM141" s="66"/>
      <c r="IHN141" s="67"/>
      <c r="IHP141" s="65"/>
      <c r="IHQ141" s="69"/>
      <c r="IHR141" s="69"/>
      <c r="IHS141" s="66"/>
      <c r="IHT141" s="66"/>
      <c r="IHU141" s="66"/>
      <c r="IHV141" s="67"/>
      <c r="IHX141" s="65"/>
      <c r="IHY141" s="69"/>
      <c r="IHZ141" s="69"/>
      <c r="IIA141" s="66"/>
      <c r="IIB141" s="66"/>
      <c r="IIC141" s="66"/>
      <c r="IID141" s="67"/>
      <c r="IIF141" s="65"/>
      <c r="IIG141" s="69"/>
      <c r="IIH141" s="69"/>
      <c r="III141" s="66"/>
      <c r="IIJ141" s="66"/>
      <c r="IIK141" s="66"/>
      <c r="IIL141" s="67"/>
      <c r="IIN141" s="65"/>
      <c r="IIO141" s="69"/>
      <c r="IIP141" s="69"/>
      <c r="IIQ141" s="66"/>
      <c r="IIR141" s="66"/>
      <c r="IIS141" s="66"/>
      <c r="IIT141" s="67"/>
      <c r="IIV141" s="65"/>
      <c r="IIW141" s="69"/>
      <c r="IIX141" s="69"/>
      <c r="IIY141" s="66"/>
      <c r="IIZ141" s="66"/>
      <c r="IJA141" s="66"/>
      <c r="IJB141" s="67"/>
      <c r="IJD141" s="65"/>
      <c r="IJE141" s="69"/>
      <c r="IJF141" s="69"/>
      <c r="IJG141" s="66"/>
      <c r="IJH141" s="66"/>
      <c r="IJI141" s="66"/>
      <c r="IJJ141" s="67"/>
      <c r="IJL141" s="65"/>
      <c r="IJM141" s="69"/>
      <c r="IJN141" s="69"/>
      <c r="IJO141" s="66"/>
      <c r="IJP141" s="66"/>
      <c r="IJQ141" s="66"/>
      <c r="IJR141" s="67"/>
      <c r="IJT141" s="65"/>
      <c r="IJU141" s="69"/>
      <c r="IJV141" s="69"/>
      <c r="IJW141" s="66"/>
      <c r="IJX141" s="66"/>
      <c r="IJY141" s="66"/>
      <c r="IJZ141" s="67"/>
      <c r="IKB141" s="65"/>
      <c r="IKC141" s="69"/>
      <c r="IKD141" s="69"/>
      <c r="IKE141" s="66"/>
      <c r="IKF141" s="66"/>
      <c r="IKG141" s="66"/>
      <c r="IKH141" s="67"/>
      <c r="IKJ141" s="65"/>
      <c r="IKK141" s="69"/>
      <c r="IKL141" s="69"/>
      <c r="IKM141" s="66"/>
      <c r="IKN141" s="66"/>
      <c r="IKO141" s="66"/>
      <c r="IKP141" s="67"/>
      <c r="IKR141" s="65"/>
      <c r="IKS141" s="69"/>
      <c r="IKT141" s="69"/>
      <c r="IKU141" s="66"/>
      <c r="IKV141" s="66"/>
      <c r="IKW141" s="66"/>
      <c r="IKX141" s="67"/>
      <c r="IKZ141" s="65"/>
      <c r="ILA141" s="69"/>
      <c r="ILB141" s="69"/>
      <c r="ILC141" s="66"/>
      <c r="ILD141" s="66"/>
      <c r="ILE141" s="66"/>
      <c r="ILF141" s="67"/>
      <c r="ILH141" s="65"/>
      <c r="ILI141" s="69"/>
      <c r="ILJ141" s="69"/>
      <c r="ILK141" s="66"/>
      <c r="ILL141" s="66"/>
      <c r="ILM141" s="66"/>
      <c r="ILN141" s="67"/>
      <c r="ILP141" s="65"/>
      <c r="ILQ141" s="69"/>
      <c r="ILR141" s="69"/>
      <c r="ILS141" s="66"/>
      <c r="ILT141" s="66"/>
      <c r="ILU141" s="66"/>
      <c r="ILV141" s="67"/>
      <c r="ILX141" s="65"/>
      <c r="ILY141" s="69"/>
      <c r="ILZ141" s="69"/>
      <c r="IMA141" s="66"/>
      <c r="IMB141" s="66"/>
      <c r="IMC141" s="66"/>
      <c r="IMD141" s="67"/>
      <c r="IMF141" s="65"/>
      <c r="IMG141" s="69"/>
      <c r="IMH141" s="69"/>
      <c r="IMI141" s="66"/>
      <c r="IMJ141" s="66"/>
      <c r="IMK141" s="66"/>
      <c r="IML141" s="67"/>
      <c r="IMN141" s="65"/>
      <c r="IMO141" s="69"/>
      <c r="IMP141" s="69"/>
      <c r="IMQ141" s="66"/>
      <c r="IMR141" s="66"/>
      <c r="IMS141" s="66"/>
      <c r="IMT141" s="67"/>
      <c r="IMV141" s="65"/>
      <c r="IMW141" s="69"/>
      <c r="IMX141" s="69"/>
      <c r="IMY141" s="66"/>
      <c r="IMZ141" s="66"/>
      <c r="INA141" s="66"/>
      <c r="INB141" s="67"/>
      <c r="IND141" s="65"/>
      <c r="INE141" s="69"/>
      <c r="INF141" s="69"/>
      <c r="ING141" s="66"/>
      <c r="INH141" s="66"/>
      <c r="INI141" s="66"/>
      <c r="INJ141" s="67"/>
      <c r="INL141" s="65"/>
      <c r="INM141" s="69"/>
      <c r="INN141" s="69"/>
      <c r="INO141" s="66"/>
      <c r="INP141" s="66"/>
      <c r="INQ141" s="66"/>
      <c r="INR141" s="67"/>
      <c r="INT141" s="65"/>
      <c r="INU141" s="69"/>
      <c r="INV141" s="69"/>
      <c r="INW141" s="66"/>
      <c r="INX141" s="66"/>
      <c r="INY141" s="66"/>
      <c r="INZ141" s="67"/>
      <c r="IOB141" s="65"/>
      <c r="IOC141" s="69"/>
      <c r="IOD141" s="69"/>
      <c r="IOE141" s="66"/>
      <c r="IOF141" s="66"/>
      <c r="IOG141" s="66"/>
      <c r="IOH141" s="67"/>
      <c r="IOJ141" s="65"/>
      <c r="IOK141" s="69"/>
      <c r="IOL141" s="69"/>
      <c r="IOM141" s="66"/>
      <c r="ION141" s="66"/>
      <c r="IOO141" s="66"/>
      <c r="IOP141" s="67"/>
      <c r="IOR141" s="65"/>
      <c r="IOS141" s="69"/>
      <c r="IOT141" s="69"/>
      <c r="IOU141" s="66"/>
      <c r="IOV141" s="66"/>
      <c r="IOW141" s="66"/>
      <c r="IOX141" s="67"/>
      <c r="IOZ141" s="65"/>
      <c r="IPA141" s="69"/>
      <c r="IPB141" s="69"/>
      <c r="IPC141" s="66"/>
      <c r="IPD141" s="66"/>
      <c r="IPE141" s="66"/>
      <c r="IPF141" s="67"/>
      <c r="IPH141" s="65"/>
      <c r="IPI141" s="69"/>
      <c r="IPJ141" s="69"/>
      <c r="IPK141" s="66"/>
      <c r="IPL141" s="66"/>
      <c r="IPM141" s="66"/>
      <c r="IPN141" s="67"/>
      <c r="IPP141" s="65"/>
      <c r="IPQ141" s="69"/>
      <c r="IPR141" s="69"/>
      <c r="IPS141" s="66"/>
      <c r="IPT141" s="66"/>
      <c r="IPU141" s="66"/>
      <c r="IPV141" s="67"/>
      <c r="IPX141" s="65"/>
      <c r="IPY141" s="69"/>
      <c r="IPZ141" s="69"/>
      <c r="IQA141" s="66"/>
      <c r="IQB141" s="66"/>
      <c r="IQC141" s="66"/>
      <c r="IQD141" s="67"/>
      <c r="IQF141" s="65"/>
      <c r="IQG141" s="69"/>
      <c r="IQH141" s="69"/>
      <c r="IQI141" s="66"/>
      <c r="IQJ141" s="66"/>
      <c r="IQK141" s="66"/>
      <c r="IQL141" s="67"/>
      <c r="IQN141" s="65"/>
      <c r="IQO141" s="69"/>
      <c r="IQP141" s="69"/>
      <c r="IQQ141" s="66"/>
      <c r="IQR141" s="66"/>
      <c r="IQS141" s="66"/>
      <c r="IQT141" s="67"/>
      <c r="IQV141" s="65"/>
      <c r="IQW141" s="69"/>
      <c r="IQX141" s="69"/>
      <c r="IQY141" s="66"/>
      <c r="IQZ141" s="66"/>
      <c r="IRA141" s="66"/>
      <c r="IRB141" s="67"/>
      <c r="IRD141" s="65"/>
      <c r="IRE141" s="69"/>
      <c r="IRF141" s="69"/>
      <c r="IRG141" s="66"/>
      <c r="IRH141" s="66"/>
      <c r="IRI141" s="66"/>
      <c r="IRJ141" s="67"/>
      <c r="IRL141" s="65"/>
      <c r="IRM141" s="69"/>
      <c r="IRN141" s="69"/>
      <c r="IRO141" s="66"/>
      <c r="IRP141" s="66"/>
      <c r="IRQ141" s="66"/>
      <c r="IRR141" s="67"/>
      <c r="IRT141" s="65"/>
      <c r="IRU141" s="69"/>
      <c r="IRV141" s="69"/>
      <c r="IRW141" s="66"/>
      <c r="IRX141" s="66"/>
      <c r="IRY141" s="66"/>
      <c r="IRZ141" s="67"/>
      <c r="ISB141" s="65"/>
      <c r="ISC141" s="69"/>
      <c r="ISD141" s="69"/>
      <c r="ISE141" s="66"/>
      <c r="ISF141" s="66"/>
      <c r="ISG141" s="66"/>
      <c r="ISH141" s="67"/>
      <c r="ISJ141" s="65"/>
      <c r="ISK141" s="69"/>
      <c r="ISL141" s="69"/>
      <c r="ISM141" s="66"/>
      <c r="ISN141" s="66"/>
      <c r="ISO141" s="66"/>
      <c r="ISP141" s="67"/>
      <c r="ISR141" s="65"/>
      <c r="ISS141" s="69"/>
      <c r="IST141" s="69"/>
      <c r="ISU141" s="66"/>
      <c r="ISV141" s="66"/>
      <c r="ISW141" s="66"/>
      <c r="ISX141" s="67"/>
      <c r="ISZ141" s="65"/>
      <c r="ITA141" s="69"/>
      <c r="ITB141" s="69"/>
      <c r="ITC141" s="66"/>
      <c r="ITD141" s="66"/>
      <c r="ITE141" s="66"/>
      <c r="ITF141" s="67"/>
      <c r="ITH141" s="65"/>
      <c r="ITI141" s="69"/>
      <c r="ITJ141" s="69"/>
      <c r="ITK141" s="66"/>
      <c r="ITL141" s="66"/>
      <c r="ITM141" s="66"/>
      <c r="ITN141" s="67"/>
      <c r="ITP141" s="65"/>
      <c r="ITQ141" s="69"/>
      <c r="ITR141" s="69"/>
      <c r="ITS141" s="66"/>
      <c r="ITT141" s="66"/>
      <c r="ITU141" s="66"/>
      <c r="ITV141" s="67"/>
      <c r="ITX141" s="65"/>
      <c r="ITY141" s="69"/>
      <c r="ITZ141" s="69"/>
      <c r="IUA141" s="66"/>
      <c r="IUB141" s="66"/>
      <c r="IUC141" s="66"/>
      <c r="IUD141" s="67"/>
      <c r="IUF141" s="65"/>
      <c r="IUG141" s="69"/>
      <c r="IUH141" s="69"/>
      <c r="IUI141" s="66"/>
      <c r="IUJ141" s="66"/>
      <c r="IUK141" s="66"/>
      <c r="IUL141" s="67"/>
      <c r="IUN141" s="65"/>
      <c r="IUO141" s="69"/>
      <c r="IUP141" s="69"/>
      <c r="IUQ141" s="66"/>
      <c r="IUR141" s="66"/>
      <c r="IUS141" s="66"/>
      <c r="IUT141" s="67"/>
      <c r="IUV141" s="65"/>
      <c r="IUW141" s="69"/>
      <c r="IUX141" s="69"/>
      <c r="IUY141" s="66"/>
      <c r="IUZ141" s="66"/>
      <c r="IVA141" s="66"/>
      <c r="IVB141" s="67"/>
      <c r="IVD141" s="65"/>
      <c r="IVE141" s="69"/>
      <c r="IVF141" s="69"/>
      <c r="IVG141" s="66"/>
      <c r="IVH141" s="66"/>
      <c r="IVI141" s="66"/>
      <c r="IVJ141" s="67"/>
      <c r="IVL141" s="65"/>
      <c r="IVM141" s="69"/>
      <c r="IVN141" s="69"/>
      <c r="IVO141" s="66"/>
      <c r="IVP141" s="66"/>
      <c r="IVQ141" s="66"/>
      <c r="IVR141" s="67"/>
      <c r="IVT141" s="65"/>
      <c r="IVU141" s="69"/>
      <c r="IVV141" s="69"/>
      <c r="IVW141" s="66"/>
      <c r="IVX141" s="66"/>
      <c r="IVY141" s="66"/>
      <c r="IVZ141" s="67"/>
      <c r="IWB141" s="65"/>
      <c r="IWC141" s="69"/>
      <c r="IWD141" s="69"/>
      <c r="IWE141" s="66"/>
      <c r="IWF141" s="66"/>
      <c r="IWG141" s="66"/>
      <c r="IWH141" s="67"/>
      <c r="IWJ141" s="65"/>
      <c r="IWK141" s="69"/>
      <c r="IWL141" s="69"/>
      <c r="IWM141" s="66"/>
      <c r="IWN141" s="66"/>
      <c r="IWO141" s="66"/>
      <c r="IWP141" s="67"/>
      <c r="IWR141" s="65"/>
      <c r="IWS141" s="69"/>
      <c r="IWT141" s="69"/>
      <c r="IWU141" s="66"/>
      <c r="IWV141" s="66"/>
      <c r="IWW141" s="66"/>
      <c r="IWX141" s="67"/>
      <c r="IWZ141" s="65"/>
      <c r="IXA141" s="69"/>
      <c r="IXB141" s="69"/>
      <c r="IXC141" s="66"/>
      <c r="IXD141" s="66"/>
      <c r="IXE141" s="66"/>
      <c r="IXF141" s="67"/>
      <c r="IXH141" s="65"/>
      <c r="IXI141" s="69"/>
      <c r="IXJ141" s="69"/>
      <c r="IXK141" s="66"/>
      <c r="IXL141" s="66"/>
      <c r="IXM141" s="66"/>
      <c r="IXN141" s="67"/>
      <c r="IXP141" s="65"/>
      <c r="IXQ141" s="69"/>
      <c r="IXR141" s="69"/>
      <c r="IXS141" s="66"/>
      <c r="IXT141" s="66"/>
      <c r="IXU141" s="66"/>
      <c r="IXV141" s="67"/>
      <c r="IXX141" s="65"/>
      <c r="IXY141" s="69"/>
      <c r="IXZ141" s="69"/>
      <c r="IYA141" s="66"/>
      <c r="IYB141" s="66"/>
      <c r="IYC141" s="66"/>
      <c r="IYD141" s="67"/>
      <c r="IYF141" s="65"/>
      <c r="IYG141" s="69"/>
      <c r="IYH141" s="69"/>
      <c r="IYI141" s="66"/>
      <c r="IYJ141" s="66"/>
      <c r="IYK141" s="66"/>
      <c r="IYL141" s="67"/>
      <c r="IYN141" s="65"/>
      <c r="IYO141" s="69"/>
      <c r="IYP141" s="69"/>
      <c r="IYQ141" s="66"/>
      <c r="IYR141" s="66"/>
      <c r="IYS141" s="66"/>
      <c r="IYT141" s="67"/>
      <c r="IYV141" s="65"/>
      <c r="IYW141" s="69"/>
      <c r="IYX141" s="69"/>
      <c r="IYY141" s="66"/>
      <c r="IYZ141" s="66"/>
      <c r="IZA141" s="66"/>
      <c r="IZB141" s="67"/>
      <c r="IZD141" s="65"/>
      <c r="IZE141" s="69"/>
      <c r="IZF141" s="69"/>
      <c r="IZG141" s="66"/>
      <c r="IZH141" s="66"/>
      <c r="IZI141" s="66"/>
      <c r="IZJ141" s="67"/>
      <c r="IZL141" s="65"/>
      <c r="IZM141" s="69"/>
      <c r="IZN141" s="69"/>
      <c r="IZO141" s="66"/>
      <c r="IZP141" s="66"/>
      <c r="IZQ141" s="66"/>
      <c r="IZR141" s="67"/>
      <c r="IZT141" s="65"/>
      <c r="IZU141" s="69"/>
      <c r="IZV141" s="69"/>
      <c r="IZW141" s="66"/>
      <c r="IZX141" s="66"/>
      <c r="IZY141" s="66"/>
      <c r="IZZ141" s="67"/>
      <c r="JAB141" s="65"/>
      <c r="JAC141" s="69"/>
      <c r="JAD141" s="69"/>
      <c r="JAE141" s="66"/>
      <c r="JAF141" s="66"/>
      <c r="JAG141" s="66"/>
      <c r="JAH141" s="67"/>
      <c r="JAJ141" s="65"/>
      <c r="JAK141" s="69"/>
      <c r="JAL141" s="69"/>
      <c r="JAM141" s="66"/>
      <c r="JAN141" s="66"/>
      <c r="JAO141" s="66"/>
      <c r="JAP141" s="67"/>
      <c r="JAR141" s="65"/>
      <c r="JAS141" s="69"/>
      <c r="JAT141" s="69"/>
      <c r="JAU141" s="66"/>
      <c r="JAV141" s="66"/>
      <c r="JAW141" s="66"/>
      <c r="JAX141" s="67"/>
      <c r="JAZ141" s="65"/>
      <c r="JBA141" s="69"/>
      <c r="JBB141" s="69"/>
      <c r="JBC141" s="66"/>
      <c r="JBD141" s="66"/>
      <c r="JBE141" s="66"/>
      <c r="JBF141" s="67"/>
      <c r="JBH141" s="65"/>
      <c r="JBI141" s="69"/>
      <c r="JBJ141" s="69"/>
      <c r="JBK141" s="66"/>
      <c r="JBL141" s="66"/>
      <c r="JBM141" s="66"/>
      <c r="JBN141" s="67"/>
      <c r="JBP141" s="65"/>
      <c r="JBQ141" s="69"/>
      <c r="JBR141" s="69"/>
      <c r="JBS141" s="66"/>
      <c r="JBT141" s="66"/>
      <c r="JBU141" s="66"/>
      <c r="JBV141" s="67"/>
      <c r="JBX141" s="65"/>
      <c r="JBY141" s="69"/>
      <c r="JBZ141" s="69"/>
      <c r="JCA141" s="66"/>
      <c r="JCB141" s="66"/>
      <c r="JCC141" s="66"/>
      <c r="JCD141" s="67"/>
      <c r="JCF141" s="65"/>
      <c r="JCG141" s="69"/>
      <c r="JCH141" s="69"/>
      <c r="JCI141" s="66"/>
      <c r="JCJ141" s="66"/>
      <c r="JCK141" s="66"/>
      <c r="JCL141" s="67"/>
      <c r="JCN141" s="65"/>
      <c r="JCO141" s="69"/>
      <c r="JCP141" s="69"/>
      <c r="JCQ141" s="66"/>
      <c r="JCR141" s="66"/>
      <c r="JCS141" s="66"/>
      <c r="JCT141" s="67"/>
      <c r="JCV141" s="65"/>
      <c r="JCW141" s="69"/>
      <c r="JCX141" s="69"/>
      <c r="JCY141" s="66"/>
      <c r="JCZ141" s="66"/>
      <c r="JDA141" s="66"/>
      <c r="JDB141" s="67"/>
      <c r="JDD141" s="65"/>
      <c r="JDE141" s="69"/>
      <c r="JDF141" s="69"/>
      <c r="JDG141" s="66"/>
      <c r="JDH141" s="66"/>
      <c r="JDI141" s="66"/>
      <c r="JDJ141" s="67"/>
      <c r="JDL141" s="65"/>
      <c r="JDM141" s="69"/>
      <c r="JDN141" s="69"/>
      <c r="JDO141" s="66"/>
      <c r="JDP141" s="66"/>
      <c r="JDQ141" s="66"/>
      <c r="JDR141" s="67"/>
      <c r="JDT141" s="65"/>
      <c r="JDU141" s="69"/>
      <c r="JDV141" s="69"/>
      <c r="JDW141" s="66"/>
      <c r="JDX141" s="66"/>
      <c r="JDY141" s="66"/>
      <c r="JDZ141" s="67"/>
      <c r="JEB141" s="65"/>
      <c r="JEC141" s="69"/>
      <c r="JED141" s="69"/>
      <c r="JEE141" s="66"/>
      <c r="JEF141" s="66"/>
      <c r="JEG141" s="66"/>
      <c r="JEH141" s="67"/>
      <c r="JEJ141" s="65"/>
      <c r="JEK141" s="69"/>
      <c r="JEL141" s="69"/>
      <c r="JEM141" s="66"/>
      <c r="JEN141" s="66"/>
      <c r="JEO141" s="66"/>
      <c r="JEP141" s="67"/>
      <c r="JER141" s="65"/>
      <c r="JES141" s="69"/>
      <c r="JET141" s="69"/>
      <c r="JEU141" s="66"/>
      <c r="JEV141" s="66"/>
      <c r="JEW141" s="66"/>
      <c r="JEX141" s="67"/>
      <c r="JEZ141" s="65"/>
      <c r="JFA141" s="69"/>
      <c r="JFB141" s="69"/>
      <c r="JFC141" s="66"/>
      <c r="JFD141" s="66"/>
      <c r="JFE141" s="66"/>
      <c r="JFF141" s="67"/>
      <c r="JFH141" s="65"/>
      <c r="JFI141" s="69"/>
      <c r="JFJ141" s="69"/>
      <c r="JFK141" s="66"/>
      <c r="JFL141" s="66"/>
      <c r="JFM141" s="66"/>
      <c r="JFN141" s="67"/>
      <c r="JFP141" s="65"/>
      <c r="JFQ141" s="69"/>
      <c r="JFR141" s="69"/>
      <c r="JFS141" s="66"/>
      <c r="JFT141" s="66"/>
      <c r="JFU141" s="66"/>
      <c r="JFV141" s="67"/>
      <c r="JFX141" s="65"/>
      <c r="JFY141" s="69"/>
      <c r="JFZ141" s="69"/>
      <c r="JGA141" s="66"/>
      <c r="JGB141" s="66"/>
      <c r="JGC141" s="66"/>
      <c r="JGD141" s="67"/>
      <c r="JGF141" s="65"/>
      <c r="JGG141" s="69"/>
      <c r="JGH141" s="69"/>
      <c r="JGI141" s="66"/>
      <c r="JGJ141" s="66"/>
      <c r="JGK141" s="66"/>
      <c r="JGL141" s="67"/>
      <c r="JGN141" s="65"/>
      <c r="JGO141" s="69"/>
      <c r="JGP141" s="69"/>
      <c r="JGQ141" s="66"/>
      <c r="JGR141" s="66"/>
      <c r="JGS141" s="66"/>
      <c r="JGT141" s="67"/>
      <c r="JGV141" s="65"/>
      <c r="JGW141" s="69"/>
      <c r="JGX141" s="69"/>
      <c r="JGY141" s="66"/>
      <c r="JGZ141" s="66"/>
      <c r="JHA141" s="66"/>
      <c r="JHB141" s="67"/>
      <c r="JHD141" s="65"/>
      <c r="JHE141" s="69"/>
      <c r="JHF141" s="69"/>
      <c r="JHG141" s="66"/>
      <c r="JHH141" s="66"/>
      <c r="JHI141" s="66"/>
      <c r="JHJ141" s="67"/>
      <c r="JHL141" s="65"/>
      <c r="JHM141" s="69"/>
      <c r="JHN141" s="69"/>
      <c r="JHO141" s="66"/>
      <c r="JHP141" s="66"/>
      <c r="JHQ141" s="66"/>
      <c r="JHR141" s="67"/>
      <c r="JHT141" s="65"/>
      <c r="JHU141" s="69"/>
      <c r="JHV141" s="69"/>
      <c r="JHW141" s="66"/>
      <c r="JHX141" s="66"/>
      <c r="JHY141" s="66"/>
      <c r="JHZ141" s="67"/>
      <c r="JIB141" s="65"/>
      <c r="JIC141" s="69"/>
      <c r="JID141" s="69"/>
      <c r="JIE141" s="66"/>
      <c r="JIF141" s="66"/>
      <c r="JIG141" s="66"/>
      <c r="JIH141" s="67"/>
      <c r="JIJ141" s="65"/>
      <c r="JIK141" s="69"/>
      <c r="JIL141" s="69"/>
      <c r="JIM141" s="66"/>
      <c r="JIN141" s="66"/>
      <c r="JIO141" s="66"/>
      <c r="JIP141" s="67"/>
      <c r="JIR141" s="65"/>
      <c r="JIS141" s="69"/>
      <c r="JIT141" s="69"/>
      <c r="JIU141" s="66"/>
      <c r="JIV141" s="66"/>
      <c r="JIW141" s="66"/>
      <c r="JIX141" s="67"/>
      <c r="JIZ141" s="65"/>
      <c r="JJA141" s="69"/>
      <c r="JJB141" s="69"/>
      <c r="JJC141" s="66"/>
      <c r="JJD141" s="66"/>
      <c r="JJE141" s="66"/>
      <c r="JJF141" s="67"/>
      <c r="JJH141" s="65"/>
      <c r="JJI141" s="69"/>
      <c r="JJJ141" s="69"/>
      <c r="JJK141" s="66"/>
      <c r="JJL141" s="66"/>
      <c r="JJM141" s="66"/>
      <c r="JJN141" s="67"/>
      <c r="JJP141" s="65"/>
      <c r="JJQ141" s="69"/>
      <c r="JJR141" s="69"/>
      <c r="JJS141" s="66"/>
      <c r="JJT141" s="66"/>
      <c r="JJU141" s="66"/>
      <c r="JJV141" s="67"/>
      <c r="JJX141" s="65"/>
      <c r="JJY141" s="69"/>
      <c r="JJZ141" s="69"/>
      <c r="JKA141" s="66"/>
      <c r="JKB141" s="66"/>
      <c r="JKC141" s="66"/>
      <c r="JKD141" s="67"/>
      <c r="JKF141" s="65"/>
      <c r="JKG141" s="69"/>
      <c r="JKH141" s="69"/>
      <c r="JKI141" s="66"/>
      <c r="JKJ141" s="66"/>
      <c r="JKK141" s="66"/>
      <c r="JKL141" s="67"/>
      <c r="JKN141" s="65"/>
      <c r="JKO141" s="69"/>
      <c r="JKP141" s="69"/>
      <c r="JKQ141" s="66"/>
      <c r="JKR141" s="66"/>
      <c r="JKS141" s="66"/>
      <c r="JKT141" s="67"/>
      <c r="JKV141" s="65"/>
      <c r="JKW141" s="69"/>
      <c r="JKX141" s="69"/>
      <c r="JKY141" s="66"/>
      <c r="JKZ141" s="66"/>
      <c r="JLA141" s="66"/>
      <c r="JLB141" s="67"/>
      <c r="JLD141" s="65"/>
      <c r="JLE141" s="69"/>
      <c r="JLF141" s="69"/>
      <c r="JLG141" s="66"/>
      <c r="JLH141" s="66"/>
      <c r="JLI141" s="66"/>
      <c r="JLJ141" s="67"/>
      <c r="JLL141" s="65"/>
      <c r="JLM141" s="69"/>
      <c r="JLN141" s="69"/>
      <c r="JLO141" s="66"/>
      <c r="JLP141" s="66"/>
      <c r="JLQ141" s="66"/>
      <c r="JLR141" s="67"/>
      <c r="JLT141" s="65"/>
      <c r="JLU141" s="69"/>
      <c r="JLV141" s="69"/>
      <c r="JLW141" s="66"/>
      <c r="JLX141" s="66"/>
      <c r="JLY141" s="66"/>
      <c r="JLZ141" s="67"/>
      <c r="JMB141" s="65"/>
      <c r="JMC141" s="69"/>
      <c r="JMD141" s="69"/>
      <c r="JME141" s="66"/>
      <c r="JMF141" s="66"/>
      <c r="JMG141" s="66"/>
      <c r="JMH141" s="67"/>
      <c r="JMJ141" s="65"/>
      <c r="JMK141" s="69"/>
      <c r="JML141" s="69"/>
      <c r="JMM141" s="66"/>
      <c r="JMN141" s="66"/>
      <c r="JMO141" s="66"/>
      <c r="JMP141" s="67"/>
      <c r="JMR141" s="65"/>
      <c r="JMS141" s="69"/>
      <c r="JMT141" s="69"/>
      <c r="JMU141" s="66"/>
      <c r="JMV141" s="66"/>
      <c r="JMW141" s="66"/>
      <c r="JMX141" s="67"/>
      <c r="JMZ141" s="65"/>
      <c r="JNA141" s="69"/>
      <c r="JNB141" s="69"/>
      <c r="JNC141" s="66"/>
      <c r="JND141" s="66"/>
      <c r="JNE141" s="66"/>
      <c r="JNF141" s="67"/>
      <c r="JNH141" s="65"/>
      <c r="JNI141" s="69"/>
      <c r="JNJ141" s="69"/>
      <c r="JNK141" s="66"/>
      <c r="JNL141" s="66"/>
      <c r="JNM141" s="66"/>
      <c r="JNN141" s="67"/>
      <c r="JNP141" s="65"/>
      <c r="JNQ141" s="69"/>
      <c r="JNR141" s="69"/>
      <c r="JNS141" s="66"/>
      <c r="JNT141" s="66"/>
      <c r="JNU141" s="66"/>
      <c r="JNV141" s="67"/>
      <c r="JNX141" s="65"/>
      <c r="JNY141" s="69"/>
      <c r="JNZ141" s="69"/>
      <c r="JOA141" s="66"/>
      <c r="JOB141" s="66"/>
      <c r="JOC141" s="66"/>
      <c r="JOD141" s="67"/>
      <c r="JOF141" s="65"/>
      <c r="JOG141" s="69"/>
      <c r="JOH141" s="69"/>
      <c r="JOI141" s="66"/>
      <c r="JOJ141" s="66"/>
      <c r="JOK141" s="66"/>
      <c r="JOL141" s="67"/>
      <c r="JON141" s="65"/>
      <c r="JOO141" s="69"/>
      <c r="JOP141" s="69"/>
      <c r="JOQ141" s="66"/>
      <c r="JOR141" s="66"/>
      <c r="JOS141" s="66"/>
      <c r="JOT141" s="67"/>
      <c r="JOV141" s="65"/>
      <c r="JOW141" s="69"/>
      <c r="JOX141" s="69"/>
      <c r="JOY141" s="66"/>
      <c r="JOZ141" s="66"/>
      <c r="JPA141" s="66"/>
      <c r="JPB141" s="67"/>
      <c r="JPD141" s="65"/>
      <c r="JPE141" s="69"/>
      <c r="JPF141" s="69"/>
      <c r="JPG141" s="66"/>
      <c r="JPH141" s="66"/>
      <c r="JPI141" s="66"/>
      <c r="JPJ141" s="67"/>
      <c r="JPL141" s="65"/>
      <c r="JPM141" s="69"/>
      <c r="JPN141" s="69"/>
      <c r="JPO141" s="66"/>
      <c r="JPP141" s="66"/>
      <c r="JPQ141" s="66"/>
      <c r="JPR141" s="67"/>
      <c r="JPT141" s="65"/>
      <c r="JPU141" s="69"/>
      <c r="JPV141" s="69"/>
      <c r="JPW141" s="66"/>
      <c r="JPX141" s="66"/>
      <c r="JPY141" s="66"/>
      <c r="JPZ141" s="67"/>
      <c r="JQB141" s="65"/>
      <c r="JQC141" s="69"/>
      <c r="JQD141" s="69"/>
      <c r="JQE141" s="66"/>
      <c r="JQF141" s="66"/>
      <c r="JQG141" s="66"/>
      <c r="JQH141" s="67"/>
      <c r="JQJ141" s="65"/>
      <c r="JQK141" s="69"/>
      <c r="JQL141" s="69"/>
      <c r="JQM141" s="66"/>
      <c r="JQN141" s="66"/>
      <c r="JQO141" s="66"/>
      <c r="JQP141" s="67"/>
      <c r="JQR141" s="65"/>
      <c r="JQS141" s="69"/>
      <c r="JQT141" s="69"/>
      <c r="JQU141" s="66"/>
      <c r="JQV141" s="66"/>
      <c r="JQW141" s="66"/>
      <c r="JQX141" s="67"/>
      <c r="JQZ141" s="65"/>
      <c r="JRA141" s="69"/>
      <c r="JRB141" s="69"/>
      <c r="JRC141" s="66"/>
      <c r="JRD141" s="66"/>
      <c r="JRE141" s="66"/>
      <c r="JRF141" s="67"/>
      <c r="JRH141" s="65"/>
      <c r="JRI141" s="69"/>
      <c r="JRJ141" s="69"/>
      <c r="JRK141" s="66"/>
      <c r="JRL141" s="66"/>
      <c r="JRM141" s="66"/>
      <c r="JRN141" s="67"/>
      <c r="JRP141" s="65"/>
      <c r="JRQ141" s="69"/>
      <c r="JRR141" s="69"/>
      <c r="JRS141" s="66"/>
      <c r="JRT141" s="66"/>
      <c r="JRU141" s="66"/>
      <c r="JRV141" s="67"/>
      <c r="JRX141" s="65"/>
      <c r="JRY141" s="69"/>
      <c r="JRZ141" s="69"/>
      <c r="JSA141" s="66"/>
      <c r="JSB141" s="66"/>
      <c r="JSC141" s="66"/>
      <c r="JSD141" s="67"/>
      <c r="JSF141" s="65"/>
      <c r="JSG141" s="69"/>
      <c r="JSH141" s="69"/>
      <c r="JSI141" s="66"/>
      <c r="JSJ141" s="66"/>
      <c r="JSK141" s="66"/>
      <c r="JSL141" s="67"/>
      <c r="JSN141" s="65"/>
      <c r="JSO141" s="69"/>
      <c r="JSP141" s="69"/>
      <c r="JSQ141" s="66"/>
      <c r="JSR141" s="66"/>
      <c r="JSS141" s="66"/>
      <c r="JST141" s="67"/>
      <c r="JSV141" s="65"/>
      <c r="JSW141" s="69"/>
      <c r="JSX141" s="69"/>
      <c r="JSY141" s="66"/>
      <c r="JSZ141" s="66"/>
      <c r="JTA141" s="66"/>
      <c r="JTB141" s="67"/>
      <c r="JTD141" s="65"/>
      <c r="JTE141" s="69"/>
      <c r="JTF141" s="69"/>
      <c r="JTG141" s="66"/>
      <c r="JTH141" s="66"/>
      <c r="JTI141" s="66"/>
      <c r="JTJ141" s="67"/>
      <c r="JTL141" s="65"/>
      <c r="JTM141" s="69"/>
      <c r="JTN141" s="69"/>
      <c r="JTO141" s="66"/>
      <c r="JTP141" s="66"/>
      <c r="JTQ141" s="66"/>
      <c r="JTR141" s="67"/>
      <c r="JTT141" s="65"/>
      <c r="JTU141" s="69"/>
      <c r="JTV141" s="69"/>
      <c r="JTW141" s="66"/>
      <c r="JTX141" s="66"/>
      <c r="JTY141" s="66"/>
      <c r="JTZ141" s="67"/>
      <c r="JUB141" s="65"/>
      <c r="JUC141" s="69"/>
      <c r="JUD141" s="69"/>
      <c r="JUE141" s="66"/>
      <c r="JUF141" s="66"/>
      <c r="JUG141" s="66"/>
      <c r="JUH141" s="67"/>
      <c r="JUJ141" s="65"/>
      <c r="JUK141" s="69"/>
      <c r="JUL141" s="69"/>
      <c r="JUM141" s="66"/>
      <c r="JUN141" s="66"/>
      <c r="JUO141" s="66"/>
      <c r="JUP141" s="67"/>
      <c r="JUR141" s="65"/>
      <c r="JUS141" s="69"/>
      <c r="JUT141" s="69"/>
      <c r="JUU141" s="66"/>
      <c r="JUV141" s="66"/>
      <c r="JUW141" s="66"/>
      <c r="JUX141" s="67"/>
      <c r="JUZ141" s="65"/>
      <c r="JVA141" s="69"/>
      <c r="JVB141" s="69"/>
      <c r="JVC141" s="66"/>
      <c r="JVD141" s="66"/>
      <c r="JVE141" s="66"/>
      <c r="JVF141" s="67"/>
      <c r="JVH141" s="65"/>
      <c r="JVI141" s="69"/>
      <c r="JVJ141" s="69"/>
      <c r="JVK141" s="66"/>
      <c r="JVL141" s="66"/>
      <c r="JVM141" s="66"/>
      <c r="JVN141" s="67"/>
      <c r="JVP141" s="65"/>
      <c r="JVQ141" s="69"/>
      <c r="JVR141" s="69"/>
      <c r="JVS141" s="66"/>
      <c r="JVT141" s="66"/>
      <c r="JVU141" s="66"/>
      <c r="JVV141" s="67"/>
      <c r="JVX141" s="65"/>
      <c r="JVY141" s="69"/>
      <c r="JVZ141" s="69"/>
      <c r="JWA141" s="66"/>
      <c r="JWB141" s="66"/>
      <c r="JWC141" s="66"/>
      <c r="JWD141" s="67"/>
      <c r="JWF141" s="65"/>
      <c r="JWG141" s="69"/>
      <c r="JWH141" s="69"/>
      <c r="JWI141" s="66"/>
      <c r="JWJ141" s="66"/>
      <c r="JWK141" s="66"/>
      <c r="JWL141" s="67"/>
      <c r="JWN141" s="65"/>
      <c r="JWO141" s="69"/>
      <c r="JWP141" s="69"/>
      <c r="JWQ141" s="66"/>
      <c r="JWR141" s="66"/>
      <c r="JWS141" s="66"/>
      <c r="JWT141" s="67"/>
      <c r="JWV141" s="65"/>
      <c r="JWW141" s="69"/>
      <c r="JWX141" s="69"/>
      <c r="JWY141" s="66"/>
      <c r="JWZ141" s="66"/>
      <c r="JXA141" s="66"/>
      <c r="JXB141" s="67"/>
      <c r="JXD141" s="65"/>
      <c r="JXE141" s="69"/>
      <c r="JXF141" s="69"/>
      <c r="JXG141" s="66"/>
      <c r="JXH141" s="66"/>
      <c r="JXI141" s="66"/>
      <c r="JXJ141" s="67"/>
      <c r="JXL141" s="65"/>
      <c r="JXM141" s="69"/>
      <c r="JXN141" s="69"/>
      <c r="JXO141" s="66"/>
      <c r="JXP141" s="66"/>
      <c r="JXQ141" s="66"/>
      <c r="JXR141" s="67"/>
      <c r="JXT141" s="65"/>
      <c r="JXU141" s="69"/>
      <c r="JXV141" s="69"/>
      <c r="JXW141" s="66"/>
      <c r="JXX141" s="66"/>
      <c r="JXY141" s="66"/>
      <c r="JXZ141" s="67"/>
      <c r="JYB141" s="65"/>
      <c r="JYC141" s="69"/>
      <c r="JYD141" s="69"/>
      <c r="JYE141" s="66"/>
      <c r="JYF141" s="66"/>
      <c r="JYG141" s="66"/>
      <c r="JYH141" s="67"/>
      <c r="JYJ141" s="65"/>
      <c r="JYK141" s="69"/>
      <c r="JYL141" s="69"/>
      <c r="JYM141" s="66"/>
      <c r="JYN141" s="66"/>
      <c r="JYO141" s="66"/>
      <c r="JYP141" s="67"/>
      <c r="JYR141" s="65"/>
      <c r="JYS141" s="69"/>
      <c r="JYT141" s="69"/>
      <c r="JYU141" s="66"/>
      <c r="JYV141" s="66"/>
      <c r="JYW141" s="66"/>
      <c r="JYX141" s="67"/>
      <c r="JYZ141" s="65"/>
      <c r="JZA141" s="69"/>
      <c r="JZB141" s="69"/>
      <c r="JZC141" s="66"/>
      <c r="JZD141" s="66"/>
      <c r="JZE141" s="66"/>
      <c r="JZF141" s="67"/>
      <c r="JZH141" s="65"/>
      <c r="JZI141" s="69"/>
      <c r="JZJ141" s="69"/>
      <c r="JZK141" s="66"/>
      <c r="JZL141" s="66"/>
      <c r="JZM141" s="66"/>
      <c r="JZN141" s="67"/>
      <c r="JZP141" s="65"/>
      <c r="JZQ141" s="69"/>
      <c r="JZR141" s="69"/>
      <c r="JZS141" s="66"/>
      <c r="JZT141" s="66"/>
      <c r="JZU141" s="66"/>
      <c r="JZV141" s="67"/>
      <c r="JZX141" s="65"/>
      <c r="JZY141" s="69"/>
      <c r="JZZ141" s="69"/>
      <c r="KAA141" s="66"/>
      <c r="KAB141" s="66"/>
      <c r="KAC141" s="66"/>
      <c r="KAD141" s="67"/>
      <c r="KAF141" s="65"/>
      <c r="KAG141" s="69"/>
      <c r="KAH141" s="69"/>
      <c r="KAI141" s="66"/>
      <c r="KAJ141" s="66"/>
      <c r="KAK141" s="66"/>
      <c r="KAL141" s="67"/>
      <c r="KAN141" s="65"/>
      <c r="KAO141" s="69"/>
      <c r="KAP141" s="69"/>
      <c r="KAQ141" s="66"/>
      <c r="KAR141" s="66"/>
      <c r="KAS141" s="66"/>
      <c r="KAT141" s="67"/>
      <c r="KAV141" s="65"/>
      <c r="KAW141" s="69"/>
      <c r="KAX141" s="69"/>
      <c r="KAY141" s="66"/>
      <c r="KAZ141" s="66"/>
      <c r="KBA141" s="66"/>
      <c r="KBB141" s="67"/>
      <c r="KBD141" s="65"/>
      <c r="KBE141" s="69"/>
      <c r="KBF141" s="69"/>
      <c r="KBG141" s="66"/>
      <c r="KBH141" s="66"/>
      <c r="KBI141" s="66"/>
      <c r="KBJ141" s="67"/>
      <c r="KBL141" s="65"/>
      <c r="KBM141" s="69"/>
      <c r="KBN141" s="69"/>
      <c r="KBO141" s="66"/>
      <c r="KBP141" s="66"/>
      <c r="KBQ141" s="66"/>
      <c r="KBR141" s="67"/>
      <c r="KBT141" s="65"/>
      <c r="KBU141" s="69"/>
      <c r="KBV141" s="69"/>
      <c r="KBW141" s="66"/>
      <c r="KBX141" s="66"/>
      <c r="KBY141" s="66"/>
      <c r="KBZ141" s="67"/>
      <c r="KCB141" s="65"/>
      <c r="KCC141" s="69"/>
      <c r="KCD141" s="69"/>
      <c r="KCE141" s="66"/>
      <c r="KCF141" s="66"/>
      <c r="KCG141" s="66"/>
      <c r="KCH141" s="67"/>
      <c r="KCJ141" s="65"/>
      <c r="KCK141" s="69"/>
      <c r="KCL141" s="69"/>
      <c r="KCM141" s="66"/>
      <c r="KCN141" s="66"/>
      <c r="KCO141" s="66"/>
      <c r="KCP141" s="67"/>
      <c r="KCR141" s="65"/>
      <c r="KCS141" s="69"/>
      <c r="KCT141" s="69"/>
      <c r="KCU141" s="66"/>
      <c r="KCV141" s="66"/>
      <c r="KCW141" s="66"/>
      <c r="KCX141" s="67"/>
      <c r="KCZ141" s="65"/>
      <c r="KDA141" s="69"/>
      <c r="KDB141" s="69"/>
      <c r="KDC141" s="66"/>
      <c r="KDD141" s="66"/>
      <c r="KDE141" s="66"/>
      <c r="KDF141" s="67"/>
      <c r="KDH141" s="65"/>
      <c r="KDI141" s="69"/>
      <c r="KDJ141" s="69"/>
      <c r="KDK141" s="66"/>
      <c r="KDL141" s="66"/>
      <c r="KDM141" s="66"/>
      <c r="KDN141" s="67"/>
      <c r="KDP141" s="65"/>
      <c r="KDQ141" s="69"/>
      <c r="KDR141" s="69"/>
      <c r="KDS141" s="66"/>
      <c r="KDT141" s="66"/>
      <c r="KDU141" s="66"/>
      <c r="KDV141" s="67"/>
      <c r="KDX141" s="65"/>
      <c r="KDY141" s="69"/>
      <c r="KDZ141" s="69"/>
      <c r="KEA141" s="66"/>
      <c r="KEB141" s="66"/>
      <c r="KEC141" s="66"/>
      <c r="KED141" s="67"/>
      <c r="KEF141" s="65"/>
      <c r="KEG141" s="69"/>
      <c r="KEH141" s="69"/>
      <c r="KEI141" s="66"/>
      <c r="KEJ141" s="66"/>
      <c r="KEK141" s="66"/>
      <c r="KEL141" s="67"/>
      <c r="KEN141" s="65"/>
      <c r="KEO141" s="69"/>
      <c r="KEP141" s="69"/>
      <c r="KEQ141" s="66"/>
      <c r="KER141" s="66"/>
      <c r="KES141" s="66"/>
      <c r="KET141" s="67"/>
      <c r="KEV141" s="65"/>
      <c r="KEW141" s="69"/>
      <c r="KEX141" s="69"/>
      <c r="KEY141" s="66"/>
      <c r="KEZ141" s="66"/>
      <c r="KFA141" s="66"/>
      <c r="KFB141" s="67"/>
      <c r="KFD141" s="65"/>
      <c r="KFE141" s="69"/>
      <c r="KFF141" s="69"/>
      <c r="KFG141" s="66"/>
      <c r="KFH141" s="66"/>
      <c r="KFI141" s="66"/>
      <c r="KFJ141" s="67"/>
      <c r="KFL141" s="65"/>
      <c r="KFM141" s="69"/>
      <c r="KFN141" s="69"/>
      <c r="KFO141" s="66"/>
      <c r="KFP141" s="66"/>
      <c r="KFQ141" s="66"/>
      <c r="KFR141" s="67"/>
      <c r="KFT141" s="65"/>
      <c r="KFU141" s="69"/>
      <c r="KFV141" s="69"/>
      <c r="KFW141" s="66"/>
      <c r="KFX141" s="66"/>
      <c r="KFY141" s="66"/>
      <c r="KFZ141" s="67"/>
      <c r="KGB141" s="65"/>
      <c r="KGC141" s="69"/>
      <c r="KGD141" s="69"/>
      <c r="KGE141" s="66"/>
      <c r="KGF141" s="66"/>
      <c r="KGG141" s="66"/>
      <c r="KGH141" s="67"/>
      <c r="KGJ141" s="65"/>
      <c r="KGK141" s="69"/>
      <c r="KGL141" s="69"/>
      <c r="KGM141" s="66"/>
      <c r="KGN141" s="66"/>
      <c r="KGO141" s="66"/>
      <c r="KGP141" s="67"/>
      <c r="KGR141" s="65"/>
      <c r="KGS141" s="69"/>
      <c r="KGT141" s="69"/>
      <c r="KGU141" s="66"/>
      <c r="KGV141" s="66"/>
      <c r="KGW141" s="66"/>
      <c r="KGX141" s="67"/>
      <c r="KGZ141" s="65"/>
      <c r="KHA141" s="69"/>
      <c r="KHB141" s="69"/>
      <c r="KHC141" s="66"/>
      <c r="KHD141" s="66"/>
      <c r="KHE141" s="66"/>
      <c r="KHF141" s="67"/>
      <c r="KHH141" s="65"/>
      <c r="KHI141" s="69"/>
      <c r="KHJ141" s="69"/>
      <c r="KHK141" s="66"/>
      <c r="KHL141" s="66"/>
      <c r="KHM141" s="66"/>
      <c r="KHN141" s="67"/>
      <c r="KHP141" s="65"/>
      <c r="KHQ141" s="69"/>
      <c r="KHR141" s="69"/>
      <c r="KHS141" s="66"/>
      <c r="KHT141" s="66"/>
      <c r="KHU141" s="66"/>
      <c r="KHV141" s="67"/>
      <c r="KHX141" s="65"/>
      <c r="KHY141" s="69"/>
      <c r="KHZ141" s="69"/>
      <c r="KIA141" s="66"/>
      <c r="KIB141" s="66"/>
      <c r="KIC141" s="66"/>
      <c r="KID141" s="67"/>
      <c r="KIF141" s="65"/>
      <c r="KIG141" s="69"/>
      <c r="KIH141" s="69"/>
      <c r="KII141" s="66"/>
      <c r="KIJ141" s="66"/>
      <c r="KIK141" s="66"/>
      <c r="KIL141" s="67"/>
      <c r="KIN141" s="65"/>
      <c r="KIO141" s="69"/>
      <c r="KIP141" s="69"/>
      <c r="KIQ141" s="66"/>
      <c r="KIR141" s="66"/>
      <c r="KIS141" s="66"/>
      <c r="KIT141" s="67"/>
      <c r="KIV141" s="65"/>
      <c r="KIW141" s="69"/>
      <c r="KIX141" s="69"/>
      <c r="KIY141" s="66"/>
      <c r="KIZ141" s="66"/>
      <c r="KJA141" s="66"/>
      <c r="KJB141" s="67"/>
      <c r="KJD141" s="65"/>
      <c r="KJE141" s="69"/>
      <c r="KJF141" s="69"/>
      <c r="KJG141" s="66"/>
      <c r="KJH141" s="66"/>
      <c r="KJI141" s="66"/>
      <c r="KJJ141" s="67"/>
      <c r="KJL141" s="65"/>
      <c r="KJM141" s="69"/>
      <c r="KJN141" s="69"/>
      <c r="KJO141" s="66"/>
      <c r="KJP141" s="66"/>
      <c r="KJQ141" s="66"/>
      <c r="KJR141" s="67"/>
      <c r="KJT141" s="65"/>
      <c r="KJU141" s="69"/>
      <c r="KJV141" s="69"/>
      <c r="KJW141" s="66"/>
      <c r="KJX141" s="66"/>
      <c r="KJY141" s="66"/>
      <c r="KJZ141" s="67"/>
      <c r="KKB141" s="65"/>
      <c r="KKC141" s="69"/>
      <c r="KKD141" s="69"/>
      <c r="KKE141" s="66"/>
      <c r="KKF141" s="66"/>
      <c r="KKG141" s="66"/>
      <c r="KKH141" s="67"/>
      <c r="KKJ141" s="65"/>
      <c r="KKK141" s="69"/>
      <c r="KKL141" s="69"/>
      <c r="KKM141" s="66"/>
      <c r="KKN141" s="66"/>
      <c r="KKO141" s="66"/>
      <c r="KKP141" s="67"/>
      <c r="KKR141" s="65"/>
      <c r="KKS141" s="69"/>
      <c r="KKT141" s="69"/>
      <c r="KKU141" s="66"/>
      <c r="KKV141" s="66"/>
      <c r="KKW141" s="66"/>
      <c r="KKX141" s="67"/>
      <c r="KKZ141" s="65"/>
      <c r="KLA141" s="69"/>
      <c r="KLB141" s="69"/>
      <c r="KLC141" s="66"/>
      <c r="KLD141" s="66"/>
      <c r="KLE141" s="66"/>
      <c r="KLF141" s="67"/>
      <c r="KLH141" s="65"/>
      <c r="KLI141" s="69"/>
      <c r="KLJ141" s="69"/>
      <c r="KLK141" s="66"/>
      <c r="KLL141" s="66"/>
      <c r="KLM141" s="66"/>
      <c r="KLN141" s="67"/>
      <c r="KLP141" s="65"/>
      <c r="KLQ141" s="69"/>
      <c r="KLR141" s="69"/>
      <c r="KLS141" s="66"/>
      <c r="KLT141" s="66"/>
      <c r="KLU141" s="66"/>
      <c r="KLV141" s="67"/>
      <c r="KLX141" s="65"/>
      <c r="KLY141" s="69"/>
      <c r="KLZ141" s="69"/>
      <c r="KMA141" s="66"/>
      <c r="KMB141" s="66"/>
      <c r="KMC141" s="66"/>
      <c r="KMD141" s="67"/>
      <c r="KMF141" s="65"/>
      <c r="KMG141" s="69"/>
      <c r="KMH141" s="69"/>
      <c r="KMI141" s="66"/>
      <c r="KMJ141" s="66"/>
      <c r="KMK141" s="66"/>
      <c r="KML141" s="67"/>
      <c r="KMN141" s="65"/>
      <c r="KMO141" s="69"/>
      <c r="KMP141" s="69"/>
      <c r="KMQ141" s="66"/>
      <c r="KMR141" s="66"/>
      <c r="KMS141" s="66"/>
      <c r="KMT141" s="67"/>
      <c r="KMV141" s="65"/>
      <c r="KMW141" s="69"/>
      <c r="KMX141" s="69"/>
      <c r="KMY141" s="66"/>
      <c r="KMZ141" s="66"/>
      <c r="KNA141" s="66"/>
      <c r="KNB141" s="67"/>
      <c r="KND141" s="65"/>
      <c r="KNE141" s="69"/>
      <c r="KNF141" s="69"/>
      <c r="KNG141" s="66"/>
      <c r="KNH141" s="66"/>
      <c r="KNI141" s="66"/>
      <c r="KNJ141" s="67"/>
      <c r="KNL141" s="65"/>
      <c r="KNM141" s="69"/>
      <c r="KNN141" s="69"/>
      <c r="KNO141" s="66"/>
      <c r="KNP141" s="66"/>
      <c r="KNQ141" s="66"/>
      <c r="KNR141" s="67"/>
      <c r="KNT141" s="65"/>
      <c r="KNU141" s="69"/>
      <c r="KNV141" s="69"/>
      <c r="KNW141" s="66"/>
      <c r="KNX141" s="66"/>
      <c r="KNY141" s="66"/>
      <c r="KNZ141" s="67"/>
      <c r="KOB141" s="65"/>
      <c r="KOC141" s="69"/>
      <c r="KOD141" s="69"/>
      <c r="KOE141" s="66"/>
      <c r="KOF141" s="66"/>
      <c r="KOG141" s="66"/>
      <c r="KOH141" s="67"/>
      <c r="KOJ141" s="65"/>
      <c r="KOK141" s="69"/>
      <c r="KOL141" s="69"/>
      <c r="KOM141" s="66"/>
      <c r="KON141" s="66"/>
      <c r="KOO141" s="66"/>
      <c r="KOP141" s="67"/>
      <c r="KOR141" s="65"/>
      <c r="KOS141" s="69"/>
      <c r="KOT141" s="69"/>
      <c r="KOU141" s="66"/>
      <c r="KOV141" s="66"/>
      <c r="KOW141" s="66"/>
      <c r="KOX141" s="67"/>
      <c r="KOZ141" s="65"/>
      <c r="KPA141" s="69"/>
      <c r="KPB141" s="69"/>
      <c r="KPC141" s="66"/>
      <c r="KPD141" s="66"/>
      <c r="KPE141" s="66"/>
      <c r="KPF141" s="67"/>
      <c r="KPH141" s="65"/>
      <c r="KPI141" s="69"/>
      <c r="KPJ141" s="69"/>
      <c r="KPK141" s="66"/>
      <c r="KPL141" s="66"/>
      <c r="KPM141" s="66"/>
      <c r="KPN141" s="67"/>
      <c r="KPP141" s="65"/>
      <c r="KPQ141" s="69"/>
      <c r="KPR141" s="69"/>
      <c r="KPS141" s="66"/>
      <c r="KPT141" s="66"/>
      <c r="KPU141" s="66"/>
      <c r="KPV141" s="67"/>
      <c r="KPX141" s="65"/>
      <c r="KPY141" s="69"/>
      <c r="KPZ141" s="69"/>
      <c r="KQA141" s="66"/>
      <c r="KQB141" s="66"/>
      <c r="KQC141" s="66"/>
      <c r="KQD141" s="67"/>
      <c r="KQF141" s="65"/>
      <c r="KQG141" s="69"/>
      <c r="KQH141" s="69"/>
      <c r="KQI141" s="66"/>
      <c r="KQJ141" s="66"/>
      <c r="KQK141" s="66"/>
      <c r="KQL141" s="67"/>
      <c r="KQN141" s="65"/>
      <c r="KQO141" s="69"/>
      <c r="KQP141" s="69"/>
      <c r="KQQ141" s="66"/>
      <c r="KQR141" s="66"/>
      <c r="KQS141" s="66"/>
      <c r="KQT141" s="67"/>
      <c r="KQV141" s="65"/>
      <c r="KQW141" s="69"/>
      <c r="KQX141" s="69"/>
      <c r="KQY141" s="66"/>
      <c r="KQZ141" s="66"/>
      <c r="KRA141" s="66"/>
      <c r="KRB141" s="67"/>
      <c r="KRD141" s="65"/>
      <c r="KRE141" s="69"/>
      <c r="KRF141" s="69"/>
      <c r="KRG141" s="66"/>
      <c r="KRH141" s="66"/>
      <c r="KRI141" s="66"/>
      <c r="KRJ141" s="67"/>
      <c r="KRL141" s="65"/>
      <c r="KRM141" s="69"/>
      <c r="KRN141" s="69"/>
      <c r="KRO141" s="66"/>
      <c r="KRP141" s="66"/>
      <c r="KRQ141" s="66"/>
      <c r="KRR141" s="67"/>
      <c r="KRT141" s="65"/>
      <c r="KRU141" s="69"/>
      <c r="KRV141" s="69"/>
      <c r="KRW141" s="66"/>
      <c r="KRX141" s="66"/>
      <c r="KRY141" s="66"/>
      <c r="KRZ141" s="67"/>
      <c r="KSB141" s="65"/>
      <c r="KSC141" s="69"/>
      <c r="KSD141" s="69"/>
      <c r="KSE141" s="66"/>
      <c r="KSF141" s="66"/>
      <c r="KSG141" s="66"/>
      <c r="KSH141" s="67"/>
      <c r="KSJ141" s="65"/>
      <c r="KSK141" s="69"/>
      <c r="KSL141" s="69"/>
      <c r="KSM141" s="66"/>
      <c r="KSN141" s="66"/>
      <c r="KSO141" s="66"/>
      <c r="KSP141" s="67"/>
      <c r="KSR141" s="65"/>
      <c r="KSS141" s="69"/>
      <c r="KST141" s="69"/>
      <c r="KSU141" s="66"/>
      <c r="KSV141" s="66"/>
      <c r="KSW141" s="66"/>
      <c r="KSX141" s="67"/>
      <c r="KSZ141" s="65"/>
      <c r="KTA141" s="69"/>
      <c r="KTB141" s="69"/>
      <c r="KTC141" s="66"/>
      <c r="KTD141" s="66"/>
      <c r="KTE141" s="66"/>
      <c r="KTF141" s="67"/>
      <c r="KTH141" s="65"/>
      <c r="KTI141" s="69"/>
      <c r="KTJ141" s="69"/>
      <c r="KTK141" s="66"/>
      <c r="KTL141" s="66"/>
      <c r="KTM141" s="66"/>
      <c r="KTN141" s="67"/>
      <c r="KTP141" s="65"/>
      <c r="KTQ141" s="69"/>
      <c r="KTR141" s="69"/>
      <c r="KTS141" s="66"/>
      <c r="KTT141" s="66"/>
      <c r="KTU141" s="66"/>
      <c r="KTV141" s="67"/>
      <c r="KTX141" s="65"/>
      <c r="KTY141" s="69"/>
      <c r="KTZ141" s="69"/>
      <c r="KUA141" s="66"/>
      <c r="KUB141" s="66"/>
      <c r="KUC141" s="66"/>
      <c r="KUD141" s="67"/>
      <c r="KUF141" s="65"/>
      <c r="KUG141" s="69"/>
      <c r="KUH141" s="69"/>
      <c r="KUI141" s="66"/>
      <c r="KUJ141" s="66"/>
      <c r="KUK141" s="66"/>
      <c r="KUL141" s="67"/>
      <c r="KUN141" s="65"/>
      <c r="KUO141" s="69"/>
      <c r="KUP141" s="69"/>
      <c r="KUQ141" s="66"/>
      <c r="KUR141" s="66"/>
      <c r="KUS141" s="66"/>
      <c r="KUT141" s="67"/>
      <c r="KUV141" s="65"/>
      <c r="KUW141" s="69"/>
      <c r="KUX141" s="69"/>
      <c r="KUY141" s="66"/>
      <c r="KUZ141" s="66"/>
      <c r="KVA141" s="66"/>
      <c r="KVB141" s="67"/>
      <c r="KVD141" s="65"/>
      <c r="KVE141" s="69"/>
      <c r="KVF141" s="69"/>
      <c r="KVG141" s="66"/>
      <c r="KVH141" s="66"/>
      <c r="KVI141" s="66"/>
      <c r="KVJ141" s="67"/>
      <c r="KVL141" s="65"/>
      <c r="KVM141" s="69"/>
      <c r="KVN141" s="69"/>
      <c r="KVO141" s="66"/>
      <c r="KVP141" s="66"/>
      <c r="KVQ141" s="66"/>
      <c r="KVR141" s="67"/>
      <c r="KVT141" s="65"/>
      <c r="KVU141" s="69"/>
      <c r="KVV141" s="69"/>
      <c r="KVW141" s="66"/>
      <c r="KVX141" s="66"/>
      <c r="KVY141" s="66"/>
      <c r="KVZ141" s="67"/>
      <c r="KWB141" s="65"/>
      <c r="KWC141" s="69"/>
      <c r="KWD141" s="69"/>
      <c r="KWE141" s="66"/>
      <c r="KWF141" s="66"/>
      <c r="KWG141" s="66"/>
      <c r="KWH141" s="67"/>
      <c r="KWJ141" s="65"/>
      <c r="KWK141" s="69"/>
      <c r="KWL141" s="69"/>
      <c r="KWM141" s="66"/>
      <c r="KWN141" s="66"/>
      <c r="KWO141" s="66"/>
      <c r="KWP141" s="67"/>
      <c r="KWR141" s="65"/>
      <c r="KWS141" s="69"/>
      <c r="KWT141" s="69"/>
      <c r="KWU141" s="66"/>
      <c r="KWV141" s="66"/>
      <c r="KWW141" s="66"/>
      <c r="KWX141" s="67"/>
      <c r="KWZ141" s="65"/>
      <c r="KXA141" s="69"/>
      <c r="KXB141" s="69"/>
      <c r="KXC141" s="66"/>
      <c r="KXD141" s="66"/>
      <c r="KXE141" s="66"/>
      <c r="KXF141" s="67"/>
      <c r="KXH141" s="65"/>
      <c r="KXI141" s="69"/>
      <c r="KXJ141" s="69"/>
      <c r="KXK141" s="66"/>
      <c r="KXL141" s="66"/>
      <c r="KXM141" s="66"/>
      <c r="KXN141" s="67"/>
      <c r="KXP141" s="65"/>
      <c r="KXQ141" s="69"/>
      <c r="KXR141" s="69"/>
      <c r="KXS141" s="66"/>
      <c r="KXT141" s="66"/>
      <c r="KXU141" s="66"/>
      <c r="KXV141" s="67"/>
      <c r="KXX141" s="65"/>
      <c r="KXY141" s="69"/>
      <c r="KXZ141" s="69"/>
      <c r="KYA141" s="66"/>
      <c r="KYB141" s="66"/>
      <c r="KYC141" s="66"/>
      <c r="KYD141" s="67"/>
      <c r="KYF141" s="65"/>
      <c r="KYG141" s="69"/>
      <c r="KYH141" s="69"/>
      <c r="KYI141" s="66"/>
      <c r="KYJ141" s="66"/>
      <c r="KYK141" s="66"/>
      <c r="KYL141" s="67"/>
      <c r="KYN141" s="65"/>
      <c r="KYO141" s="69"/>
      <c r="KYP141" s="69"/>
      <c r="KYQ141" s="66"/>
      <c r="KYR141" s="66"/>
      <c r="KYS141" s="66"/>
      <c r="KYT141" s="67"/>
      <c r="KYV141" s="65"/>
      <c r="KYW141" s="69"/>
      <c r="KYX141" s="69"/>
      <c r="KYY141" s="66"/>
      <c r="KYZ141" s="66"/>
      <c r="KZA141" s="66"/>
      <c r="KZB141" s="67"/>
      <c r="KZD141" s="65"/>
      <c r="KZE141" s="69"/>
      <c r="KZF141" s="69"/>
      <c r="KZG141" s="66"/>
      <c r="KZH141" s="66"/>
      <c r="KZI141" s="66"/>
      <c r="KZJ141" s="67"/>
      <c r="KZL141" s="65"/>
      <c r="KZM141" s="69"/>
      <c r="KZN141" s="69"/>
      <c r="KZO141" s="66"/>
      <c r="KZP141" s="66"/>
      <c r="KZQ141" s="66"/>
      <c r="KZR141" s="67"/>
      <c r="KZT141" s="65"/>
      <c r="KZU141" s="69"/>
      <c r="KZV141" s="69"/>
      <c r="KZW141" s="66"/>
      <c r="KZX141" s="66"/>
      <c r="KZY141" s="66"/>
      <c r="KZZ141" s="67"/>
      <c r="LAB141" s="65"/>
      <c r="LAC141" s="69"/>
      <c r="LAD141" s="69"/>
      <c r="LAE141" s="66"/>
      <c r="LAF141" s="66"/>
      <c r="LAG141" s="66"/>
      <c r="LAH141" s="67"/>
      <c r="LAJ141" s="65"/>
      <c r="LAK141" s="69"/>
      <c r="LAL141" s="69"/>
      <c r="LAM141" s="66"/>
      <c r="LAN141" s="66"/>
      <c r="LAO141" s="66"/>
      <c r="LAP141" s="67"/>
      <c r="LAR141" s="65"/>
      <c r="LAS141" s="69"/>
      <c r="LAT141" s="69"/>
      <c r="LAU141" s="66"/>
      <c r="LAV141" s="66"/>
      <c r="LAW141" s="66"/>
      <c r="LAX141" s="67"/>
      <c r="LAZ141" s="65"/>
      <c r="LBA141" s="69"/>
      <c r="LBB141" s="69"/>
      <c r="LBC141" s="66"/>
      <c r="LBD141" s="66"/>
      <c r="LBE141" s="66"/>
      <c r="LBF141" s="67"/>
      <c r="LBH141" s="65"/>
      <c r="LBI141" s="69"/>
      <c r="LBJ141" s="69"/>
      <c r="LBK141" s="66"/>
      <c r="LBL141" s="66"/>
      <c r="LBM141" s="66"/>
      <c r="LBN141" s="67"/>
      <c r="LBP141" s="65"/>
      <c r="LBQ141" s="69"/>
      <c r="LBR141" s="69"/>
      <c r="LBS141" s="66"/>
      <c r="LBT141" s="66"/>
      <c r="LBU141" s="66"/>
      <c r="LBV141" s="67"/>
      <c r="LBX141" s="65"/>
      <c r="LBY141" s="69"/>
      <c r="LBZ141" s="69"/>
      <c r="LCA141" s="66"/>
      <c r="LCB141" s="66"/>
      <c r="LCC141" s="66"/>
      <c r="LCD141" s="67"/>
      <c r="LCF141" s="65"/>
      <c r="LCG141" s="69"/>
      <c r="LCH141" s="69"/>
      <c r="LCI141" s="66"/>
      <c r="LCJ141" s="66"/>
      <c r="LCK141" s="66"/>
      <c r="LCL141" s="67"/>
      <c r="LCN141" s="65"/>
      <c r="LCO141" s="69"/>
      <c r="LCP141" s="69"/>
      <c r="LCQ141" s="66"/>
      <c r="LCR141" s="66"/>
      <c r="LCS141" s="66"/>
      <c r="LCT141" s="67"/>
      <c r="LCV141" s="65"/>
      <c r="LCW141" s="69"/>
      <c r="LCX141" s="69"/>
      <c r="LCY141" s="66"/>
      <c r="LCZ141" s="66"/>
      <c r="LDA141" s="66"/>
      <c r="LDB141" s="67"/>
      <c r="LDD141" s="65"/>
      <c r="LDE141" s="69"/>
      <c r="LDF141" s="69"/>
      <c r="LDG141" s="66"/>
      <c r="LDH141" s="66"/>
      <c r="LDI141" s="66"/>
      <c r="LDJ141" s="67"/>
      <c r="LDL141" s="65"/>
      <c r="LDM141" s="69"/>
      <c r="LDN141" s="69"/>
      <c r="LDO141" s="66"/>
      <c r="LDP141" s="66"/>
      <c r="LDQ141" s="66"/>
      <c r="LDR141" s="67"/>
      <c r="LDT141" s="65"/>
      <c r="LDU141" s="69"/>
      <c r="LDV141" s="69"/>
      <c r="LDW141" s="66"/>
      <c r="LDX141" s="66"/>
      <c r="LDY141" s="66"/>
      <c r="LDZ141" s="67"/>
      <c r="LEB141" s="65"/>
      <c r="LEC141" s="69"/>
      <c r="LED141" s="69"/>
      <c r="LEE141" s="66"/>
      <c r="LEF141" s="66"/>
      <c r="LEG141" s="66"/>
      <c r="LEH141" s="67"/>
      <c r="LEJ141" s="65"/>
      <c r="LEK141" s="69"/>
      <c r="LEL141" s="69"/>
      <c r="LEM141" s="66"/>
      <c r="LEN141" s="66"/>
      <c r="LEO141" s="66"/>
      <c r="LEP141" s="67"/>
      <c r="LER141" s="65"/>
      <c r="LES141" s="69"/>
      <c r="LET141" s="69"/>
      <c r="LEU141" s="66"/>
      <c r="LEV141" s="66"/>
      <c r="LEW141" s="66"/>
      <c r="LEX141" s="67"/>
      <c r="LEZ141" s="65"/>
      <c r="LFA141" s="69"/>
      <c r="LFB141" s="69"/>
      <c r="LFC141" s="66"/>
      <c r="LFD141" s="66"/>
      <c r="LFE141" s="66"/>
      <c r="LFF141" s="67"/>
      <c r="LFH141" s="65"/>
      <c r="LFI141" s="69"/>
      <c r="LFJ141" s="69"/>
      <c r="LFK141" s="66"/>
      <c r="LFL141" s="66"/>
      <c r="LFM141" s="66"/>
      <c r="LFN141" s="67"/>
      <c r="LFP141" s="65"/>
      <c r="LFQ141" s="69"/>
      <c r="LFR141" s="69"/>
      <c r="LFS141" s="66"/>
      <c r="LFT141" s="66"/>
      <c r="LFU141" s="66"/>
      <c r="LFV141" s="67"/>
      <c r="LFX141" s="65"/>
      <c r="LFY141" s="69"/>
      <c r="LFZ141" s="69"/>
      <c r="LGA141" s="66"/>
      <c r="LGB141" s="66"/>
      <c r="LGC141" s="66"/>
      <c r="LGD141" s="67"/>
      <c r="LGF141" s="65"/>
      <c r="LGG141" s="69"/>
      <c r="LGH141" s="69"/>
      <c r="LGI141" s="66"/>
      <c r="LGJ141" s="66"/>
      <c r="LGK141" s="66"/>
      <c r="LGL141" s="67"/>
      <c r="LGN141" s="65"/>
      <c r="LGO141" s="69"/>
      <c r="LGP141" s="69"/>
      <c r="LGQ141" s="66"/>
      <c r="LGR141" s="66"/>
      <c r="LGS141" s="66"/>
      <c r="LGT141" s="67"/>
      <c r="LGV141" s="65"/>
      <c r="LGW141" s="69"/>
      <c r="LGX141" s="69"/>
      <c r="LGY141" s="66"/>
      <c r="LGZ141" s="66"/>
      <c r="LHA141" s="66"/>
      <c r="LHB141" s="67"/>
      <c r="LHD141" s="65"/>
      <c r="LHE141" s="69"/>
      <c r="LHF141" s="69"/>
      <c r="LHG141" s="66"/>
      <c r="LHH141" s="66"/>
      <c r="LHI141" s="66"/>
      <c r="LHJ141" s="67"/>
      <c r="LHL141" s="65"/>
      <c r="LHM141" s="69"/>
      <c r="LHN141" s="69"/>
      <c r="LHO141" s="66"/>
      <c r="LHP141" s="66"/>
      <c r="LHQ141" s="66"/>
      <c r="LHR141" s="67"/>
      <c r="LHT141" s="65"/>
      <c r="LHU141" s="69"/>
      <c r="LHV141" s="69"/>
      <c r="LHW141" s="66"/>
      <c r="LHX141" s="66"/>
      <c r="LHY141" s="66"/>
      <c r="LHZ141" s="67"/>
      <c r="LIB141" s="65"/>
      <c r="LIC141" s="69"/>
      <c r="LID141" s="69"/>
      <c r="LIE141" s="66"/>
      <c r="LIF141" s="66"/>
      <c r="LIG141" s="66"/>
      <c r="LIH141" s="67"/>
      <c r="LIJ141" s="65"/>
      <c r="LIK141" s="69"/>
      <c r="LIL141" s="69"/>
      <c r="LIM141" s="66"/>
      <c r="LIN141" s="66"/>
      <c r="LIO141" s="66"/>
      <c r="LIP141" s="67"/>
      <c r="LIR141" s="65"/>
      <c r="LIS141" s="69"/>
      <c r="LIT141" s="69"/>
      <c r="LIU141" s="66"/>
      <c r="LIV141" s="66"/>
      <c r="LIW141" s="66"/>
      <c r="LIX141" s="67"/>
      <c r="LIZ141" s="65"/>
      <c r="LJA141" s="69"/>
      <c r="LJB141" s="69"/>
      <c r="LJC141" s="66"/>
      <c r="LJD141" s="66"/>
      <c r="LJE141" s="66"/>
      <c r="LJF141" s="67"/>
      <c r="LJH141" s="65"/>
      <c r="LJI141" s="69"/>
      <c r="LJJ141" s="69"/>
      <c r="LJK141" s="66"/>
      <c r="LJL141" s="66"/>
      <c r="LJM141" s="66"/>
      <c r="LJN141" s="67"/>
      <c r="LJP141" s="65"/>
      <c r="LJQ141" s="69"/>
      <c r="LJR141" s="69"/>
      <c r="LJS141" s="66"/>
      <c r="LJT141" s="66"/>
      <c r="LJU141" s="66"/>
      <c r="LJV141" s="67"/>
      <c r="LJX141" s="65"/>
      <c r="LJY141" s="69"/>
      <c r="LJZ141" s="69"/>
      <c r="LKA141" s="66"/>
      <c r="LKB141" s="66"/>
      <c r="LKC141" s="66"/>
      <c r="LKD141" s="67"/>
      <c r="LKF141" s="65"/>
      <c r="LKG141" s="69"/>
      <c r="LKH141" s="69"/>
      <c r="LKI141" s="66"/>
      <c r="LKJ141" s="66"/>
      <c r="LKK141" s="66"/>
      <c r="LKL141" s="67"/>
      <c r="LKN141" s="65"/>
      <c r="LKO141" s="69"/>
      <c r="LKP141" s="69"/>
      <c r="LKQ141" s="66"/>
      <c r="LKR141" s="66"/>
      <c r="LKS141" s="66"/>
      <c r="LKT141" s="67"/>
      <c r="LKV141" s="65"/>
      <c r="LKW141" s="69"/>
      <c r="LKX141" s="69"/>
      <c r="LKY141" s="66"/>
      <c r="LKZ141" s="66"/>
      <c r="LLA141" s="66"/>
      <c r="LLB141" s="67"/>
      <c r="LLD141" s="65"/>
      <c r="LLE141" s="69"/>
      <c r="LLF141" s="69"/>
      <c r="LLG141" s="66"/>
      <c r="LLH141" s="66"/>
      <c r="LLI141" s="66"/>
      <c r="LLJ141" s="67"/>
      <c r="LLL141" s="65"/>
      <c r="LLM141" s="69"/>
      <c r="LLN141" s="69"/>
      <c r="LLO141" s="66"/>
      <c r="LLP141" s="66"/>
      <c r="LLQ141" s="66"/>
      <c r="LLR141" s="67"/>
      <c r="LLT141" s="65"/>
      <c r="LLU141" s="69"/>
      <c r="LLV141" s="69"/>
      <c r="LLW141" s="66"/>
      <c r="LLX141" s="66"/>
      <c r="LLY141" s="66"/>
      <c r="LLZ141" s="67"/>
      <c r="LMB141" s="65"/>
      <c r="LMC141" s="69"/>
      <c r="LMD141" s="69"/>
      <c r="LME141" s="66"/>
      <c r="LMF141" s="66"/>
      <c r="LMG141" s="66"/>
      <c r="LMH141" s="67"/>
      <c r="LMJ141" s="65"/>
      <c r="LMK141" s="69"/>
      <c r="LML141" s="69"/>
      <c r="LMM141" s="66"/>
      <c r="LMN141" s="66"/>
      <c r="LMO141" s="66"/>
      <c r="LMP141" s="67"/>
      <c r="LMR141" s="65"/>
      <c r="LMS141" s="69"/>
      <c r="LMT141" s="69"/>
      <c r="LMU141" s="66"/>
      <c r="LMV141" s="66"/>
      <c r="LMW141" s="66"/>
      <c r="LMX141" s="67"/>
      <c r="LMZ141" s="65"/>
      <c r="LNA141" s="69"/>
      <c r="LNB141" s="69"/>
      <c r="LNC141" s="66"/>
      <c r="LND141" s="66"/>
      <c r="LNE141" s="66"/>
      <c r="LNF141" s="67"/>
      <c r="LNH141" s="65"/>
      <c r="LNI141" s="69"/>
      <c r="LNJ141" s="69"/>
      <c r="LNK141" s="66"/>
      <c r="LNL141" s="66"/>
      <c r="LNM141" s="66"/>
      <c r="LNN141" s="67"/>
      <c r="LNP141" s="65"/>
      <c r="LNQ141" s="69"/>
      <c r="LNR141" s="69"/>
      <c r="LNS141" s="66"/>
      <c r="LNT141" s="66"/>
      <c r="LNU141" s="66"/>
      <c r="LNV141" s="67"/>
      <c r="LNX141" s="65"/>
      <c r="LNY141" s="69"/>
      <c r="LNZ141" s="69"/>
      <c r="LOA141" s="66"/>
      <c r="LOB141" s="66"/>
      <c r="LOC141" s="66"/>
      <c r="LOD141" s="67"/>
      <c r="LOF141" s="65"/>
      <c r="LOG141" s="69"/>
      <c r="LOH141" s="69"/>
      <c r="LOI141" s="66"/>
      <c r="LOJ141" s="66"/>
      <c r="LOK141" s="66"/>
      <c r="LOL141" s="67"/>
      <c r="LON141" s="65"/>
      <c r="LOO141" s="69"/>
      <c r="LOP141" s="69"/>
      <c r="LOQ141" s="66"/>
      <c r="LOR141" s="66"/>
      <c r="LOS141" s="66"/>
      <c r="LOT141" s="67"/>
      <c r="LOV141" s="65"/>
      <c r="LOW141" s="69"/>
      <c r="LOX141" s="69"/>
      <c r="LOY141" s="66"/>
      <c r="LOZ141" s="66"/>
      <c r="LPA141" s="66"/>
      <c r="LPB141" s="67"/>
      <c r="LPD141" s="65"/>
      <c r="LPE141" s="69"/>
      <c r="LPF141" s="69"/>
      <c r="LPG141" s="66"/>
      <c r="LPH141" s="66"/>
      <c r="LPI141" s="66"/>
      <c r="LPJ141" s="67"/>
      <c r="LPL141" s="65"/>
      <c r="LPM141" s="69"/>
      <c r="LPN141" s="69"/>
      <c r="LPO141" s="66"/>
      <c r="LPP141" s="66"/>
      <c r="LPQ141" s="66"/>
      <c r="LPR141" s="67"/>
      <c r="LPT141" s="65"/>
      <c r="LPU141" s="69"/>
      <c r="LPV141" s="69"/>
      <c r="LPW141" s="66"/>
      <c r="LPX141" s="66"/>
      <c r="LPY141" s="66"/>
      <c r="LPZ141" s="67"/>
      <c r="LQB141" s="65"/>
      <c r="LQC141" s="69"/>
      <c r="LQD141" s="69"/>
      <c r="LQE141" s="66"/>
      <c r="LQF141" s="66"/>
      <c r="LQG141" s="66"/>
      <c r="LQH141" s="67"/>
      <c r="LQJ141" s="65"/>
      <c r="LQK141" s="69"/>
      <c r="LQL141" s="69"/>
      <c r="LQM141" s="66"/>
      <c r="LQN141" s="66"/>
      <c r="LQO141" s="66"/>
      <c r="LQP141" s="67"/>
      <c r="LQR141" s="65"/>
      <c r="LQS141" s="69"/>
      <c r="LQT141" s="69"/>
      <c r="LQU141" s="66"/>
      <c r="LQV141" s="66"/>
      <c r="LQW141" s="66"/>
      <c r="LQX141" s="67"/>
      <c r="LQZ141" s="65"/>
      <c r="LRA141" s="69"/>
      <c r="LRB141" s="69"/>
      <c r="LRC141" s="66"/>
      <c r="LRD141" s="66"/>
      <c r="LRE141" s="66"/>
      <c r="LRF141" s="67"/>
      <c r="LRH141" s="65"/>
      <c r="LRI141" s="69"/>
      <c r="LRJ141" s="69"/>
      <c r="LRK141" s="66"/>
      <c r="LRL141" s="66"/>
      <c r="LRM141" s="66"/>
      <c r="LRN141" s="67"/>
      <c r="LRP141" s="65"/>
      <c r="LRQ141" s="69"/>
      <c r="LRR141" s="69"/>
      <c r="LRS141" s="66"/>
      <c r="LRT141" s="66"/>
      <c r="LRU141" s="66"/>
      <c r="LRV141" s="67"/>
      <c r="LRX141" s="65"/>
      <c r="LRY141" s="69"/>
      <c r="LRZ141" s="69"/>
      <c r="LSA141" s="66"/>
      <c r="LSB141" s="66"/>
      <c r="LSC141" s="66"/>
      <c r="LSD141" s="67"/>
      <c r="LSF141" s="65"/>
      <c r="LSG141" s="69"/>
      <c r="LSH141" s="69"/>
      <c r="LSI141" s="66"/>
      <c r="LSJ141" s="66"/>
      <c r="LSK141" s="66"/>
      <c r="LSL141" s="67"/>
      <c r="LSN141" s="65"/>
      <c r="LSO141" s="69"/>
      <c r="LSP141" s="69"/>
      <c r="LSQ141" s="66"/>
      <c r="LSR141" s="66"/>
      <c r="LSS141" s="66"/>
      <c r="LST141" s="67"/>
      <c r="LSV141" s="65"/>
      <c r="LSW141" s="69"/>
      <c r="LSX141" s="69"/>
      <c r="LSY141" s="66"/>
      <c r="LSZ141" s="66"/>
      <c r="LTA141" s="66"/>
      <c r="LTB141" s="67"/>
      <c r="LTD141" s="65"/>
      <c r="LTE141" s="69"/>
      <c r="LTF141" s="69"/>
      <c r="LTG141" s="66"/>
      <c r="LTH141" s="66"/>
      <c r="LTI141" s="66"/>
      <c r="LTJ141" s="67"/>
      <c r="LTL141" s="65"/>
      <c r="LTM141" s="69"/>
      <c r="LTN141" s="69"/>
      <c r="LTO141" s="66"/>
      <c r="LTP141" s="66"/>
      <c r="LTQ141" s="66"/>
      <c r="LTR141" s="67"/>
      <c r="LTT141" s="65"/>
      <c r="LTU141" s="69"/>
      <c r="LTV141" s="69"/>
      <c r="LTW141" s="66"/>
      <c r="LTX141" s="66"/>
      <c r="LTY141" s="66"/>
      <c r="LTZ141" s="67"/>
      <c r="LUB141" s="65"/>
      <c r="LUC141" s="69"/>
      <c r="LUD141" s="69"/>
      <c r="LUE141" s="66"/>
      <c r="LUF141" s="66"/>
      <c r="LUG141" s="66"/>
      <c r="LUH141" s="67"/>
      <c r="LUJ141" s="65"/>
      <c r="LUK141" s="69"/>
      <c r="LUL141" s="69"/>
      <c r="LUM141" s="66"/>
      <c r="LUN141" s="66"/>
      <c r="LUO141" s="66"/>
      <c r="LUP141" s="67"/>
      <c r="LUR141" s="65"/>
      <c r="LUS141" s="69"/>
      <c r="LUT141" s="69"/>
      <c r="LUU141" s="66"/>
      <c r="LUV141" s="66"/>
      <c r="LUW141" s="66"/>
      <c r="LUX141" s="67"/>
      <c r="LUZ141" s="65"/>
      <c r="LVA141" s="69"/>
      <c r="LVB141" s="69"/>
      <c r="LVC141" s="66"/>
      <c r="LVD141" s="66"/>
      <c r="LVE141" s="66"/>
      <c r="LVF141" s="67"/>
      <c r="LVH141" s="65"/>
      <c r="LVI141" s="69"/>
      <c r="LVJ141" s="69"/>
      <c r="LVK141" s="66"/>
      <c r="LVL141" s="66"/>
      <c r="LVM141" s="66"/>
      <c r="LVN141" s="67"/>
      <c r="LVP141" s="65"/>
      <c r="LVQ141" s="69"/>
      <c r="LVR141" s="69"/>
      <c r="LVS141" s="66"/>
      <c r="LVT141" s="66"/>
      <c r="LVU141" s="66"/>
      <c r="LVV141" s="67"/>
      <c r="LVX141" s="65"/>
      <c r="LVY141" s="69"/>
      <c r="LVZ141" s="69"/>
      <c r="LWA141" s="66"/>
      <c r="LWB141" s="66"/>
      <c r="LWC141" s="66"/>
      <c r="LWD141" s="67"/>
      <c r="LWF141" s="65"/>
      <c r="LWG141" s="69"/>
      <c r="LWH141" s="69"/>
      <c r="LWI141" s="66"/>
      <c r="LWJ141" s="66"/>
      <c r="LWK141" s="66"/>
      <c r="LWL141" s="67"/>
      <c r="LWN141" s="65"/>
      <c r="LWO141" s="69"/>
      <c r="LWP141" s="69"/>
      <c r="LWQ141" s="66"/>
      <c r="LWR141" s="66"/>
      <c r="LWS141" s="66"/>
      <c r="LWT141" s="67"/>
      <c r="LWV141" s="65"/>
      <c r="LWW141" s="69"/>
      <c r="LWX141" s="69"/>
      <c r="LWY141" s="66"/>
      <c r="LWZ141" s="66"/>
      <c r="LXA141" s="66"/>
      <c r="LXB141" s="67"/>
      <c r="LXD141" s="65"/>
      <c r="LXE141" s="69"/>
      <c r="LXF141" s="69"/>
      <c r="LXG141" s="66"/>
      <c r="LXH141" s="66"/>
      <c r="LXI141" s="66"/>
      <c r="LXJ141" s="67"/>
      <c r="LXL141" s="65"/>
      <c r="LXM141" s="69"/>
      <c r="LXN141" s="69"/>
      <c r="LXO141" s="66"/>
      <c r="LXP141" s="66"/>
      <c r="LXQ141" s="66"/>
      <c r="LXR141" s="67"/>
      <c r="LXT141" s="65"/>
      <c r="LXU141" s="69"/>
      <c r="LXV141" s="69"/>
      <c r="LXW141" s="66"/>
      <c r="LXX141" s="66"/>
      <c r="LXY141" s="66"/>
      <c r="LXZ141" s="67"/>
      <c r="LYB141" s="65"/>
      <c r="LYC141" s="69"/>
      <c r="LYD141" s="69"/>
      <c r="LYE141" s="66"/>
      <c r="LYF141" s="66"/>
      <c r="LYG141" s="66"/>
      <c r="LYH141" s="67"/>
      <c r="LYJ141" s="65"/>
      <c r="LYK141" s="69"/>
      <c r="LYL141" s="69"/>
      <c r="LYM141" s="66"/>
      <c r="LYN141" s="66"/>
      <c r="LYO141" s="66"/>
      <c r="LYP141" s="67"/>
      <c r="LYR141" s="65"/>
      <c r="LYS141" s="69"/>
      <c r="LYT141" s="69"/>
      <c r="LYU141" s="66"/>
      <c r="LYV141" s="66"/>
      <c r="LYW141" s="66"/>
      <c r="LYX141" s="67"/>
      <c r="LYZ141" s="65"/>
      <c r="LZA141" s="69"/>
      <c r="LZB141" s="69"/>
      <c r="LZC141" s="66"/>
      <c r="LZD141" s="66"/>
      <c r="LZE141" s="66"/>
      <c r="LZF141" s="67"/>
      <c r="LZH141" s="65"/>
      <c r="LZI141" s="69"/>
      <c r="LZJ141" s="69"/>
      <c r="LZK141" s="66"/>
      <c r="LZL141" s="66"/>
      <c r="LZM141" s="66"/>
      <c r="LZN141" s="67"/>
      <c r="LZP141" s="65"/>
      <c r="LZQ141" s="69"/>
      <c r="LZR141" s="69"/>
      <c r="LZS141" s="66"/>
      <c r="LZT141" s="66"/>
      <c r="LZU141" s="66"/>
      <c r="LZV141" s="67"/>
      <c r="LZX141" s="65"/>
      <c r="LZY141" s="69"/>
      <c r="LZZ141" s="69"/>
      <c r="MAA141" s="66"/>
      <c r="MAB141" s="66"/>
      <c r="MAC141" s="66"/>
      <c r="MAD141" s="67"/>
      <c r="MAF141" s="65"/>
      <c r="MAG141" s="69"/>
      <c r="MAH141" s="69"/>
      <c r="MAI141" s="66"/>
      <c r="MAJ141" s="66"/>
      <c r="MAK141" s="66"/>
      <c r="MAL141" s="67"/>
      <c r="MAN141" s="65"/>
      <c r="MAO141" s="69"/>
      <c r="MAP141" s="69"/>
      <c r="MAQ141" s="66"/>
      <c r="MAR141" s="66"/>
      <c r="MAS141" s="66"/>
      <c r="MAT141" s="67"/>
      <c r="MAV141" s="65"/>
      <c r="MAW141" s="69"/>
      <c r="MAX141" s="69"/>
      <c r="MAY141" s="66"/>
      <c r="MAZ141" s="66"/>
      <c r="MBA141" s="66"/>
      <c r="MBB141" s="67"/>
      <c r="MBD141" s="65"/>
      <c r="MBE141" s="69"/>
      <c r="MBF141" s="69"/>
      <c r="MBG141" s="66"/>
      <c r="MBH141" s="66"/>
      <c r="MBI141" s="66"/>
      <c r="MBJ141" s="67"/>
      <c r="MBL141" s="65"/>
      <c r="MBM141" s="69"/>
      <c r="MBN141" s="69"/>
      <c r="MBO141" s="66"/>
      <c r="MBP141" s="66"/>
      <c r="MBQ141" s="66"/>
      <c r="MBR141" s="67"/>
      <c r="MBT141" s="65"/>
      <c r="MBU141" s="69"/>
      <c r="MBV141" s="69"/>
      <c r="MBW141" s="66"/>
      <c r="MBX141" s="66"/>
      <c r="MBY141" s="66"/>
      <c r="MBZ141" s="67"/>
      <c r="MCB141" s="65"/>
      <c r="MCC141" s="69"/>
      <c r="MCD141" s="69"/>
      <c r="MCE141" s="66"/>
      <c r="MCF141" s="66"/>
      <c r="MCG141" s="66"/>
      <c r="MCH141" s="67"/>
      <c r="MCJ141" s="65"/>
      <c r="MCK141" s="69"/>
      <c r="MCL141" s="69"/>
      <c r="MCM141" s="66"/>
      <c r="MCN141" s="66"/>
      <c r="MCO141" s="66"/>
      <c r="MCP141" s="67"/>
      <c r="MCR141" s="65"/>
      <c r="MCS141" s="69"/>
      <c r="MCT141" s="69"/>
      <c r="MCU141" s="66"/>
      <c r="MCV141" s="66"/>
      <c r="MCW141" s="66"/>
      <c r="MCX141" s="67"/>
      <c r="MCZ141" s="65"/>
      <c r="MDA141" s="69"/>
      <c r="MDB141" s="69"/>
      <c r="MDC141" s="66"/>
      <c r="MDD141" s="66"/>
      <c r="MDE141" s="66"/>
      <c r="MDF141" s="67"/>
      <c r="MDH141" s="65"/>
      <c r="MDI141" s="69"/>
      <c r="MDJ141" s="69"/>
      <c r="MDK141" s="66"/>
      <c r="MDL141" s="66"/>
      <c r="MDM141" s="66"/>
      <c r="MDN141" s="67"/>
      <c r="MDP141" s="65"/>
      <c r="MDQ141" s="69"/>
      <c r="MDR141" s="69"/>
      <c r="MDS141" s="66"/>
      <c r="MDT141" s="66"/>
      <c r="MDU141" s="66"/>
      <c r="MDV141" s="67"/>
      <c r="MDX141" s="65"/>
      <c r="MDY141" s="69"/>
      <c r="MDZ141" s="69"/>
      <c r="MEA141" s="66"/>
      <c r="MEB141" s="66"/>
      <c r="MEC141" s="66"/>
      <c r="MED141" s="67"/>
      <c r="MEF141" s="65"/>
      <c r="MEG141" s="69"/>
      <c r="MEH141" s="69"/>
      <c r="MEI141" s="66"/>
      <c r="MEJ141" s="66"/>
      <c r="MEK141" s="66"/>
      <c r="MEL141" s="67"/>
      <c r="MEN141" s="65"/>
      <c r="MEO141" s="69"/>
      <c r="MEP141" s="69"/>
      <c r="MEQ141" s="66"/>
      <c r="MER141" s="66"/>
      <c r="MES141" s="66"/>
      <c r="MET141" s="67"/>
      <c r="MEV141" s="65"/>
      <c r="MEW141" s="69"/>
      <c r="MEX141" s="69"/>
      <c r="MEY141" s="66"/>
      <c r="MEZ141" s="66"/>
      <c r="MFA141" s="66"/>
      <c r="MFB141" s="67"/>
      <c r="MFD141" s="65"/>
      <c r="MFE141" s="69"/>
      <c r="MFF141" s="69"/>
      <c r="MFG141" s="66"/>
      <c r="MFH141" s="66"/>
      <c r="MFI141" s="66"/>
      <c r="MFJ141" s="67"/>
      <c r="MFL141" s="65"/>
      <c r="MFM141" s="69"/>
      <c r="MFN141" s="69"/>
      <c r="MFO141" s="66"/>
      <c r="MFP141" s="66"/>
      <c r="MFQ141" s="66"/>
      <c r="MFR141" s="67"/>
      <c r="MFT141" s="65"/>
      <c r="MFU141" s="69"/>
      <c r="MFV141" s="69"/>
      <c r="MFW141" s="66"/>
      <c r="MFX141" s="66"/>
      <c r="MFY141" s="66"/>
      <c r="MFZ141" s="67"/>
      <c r="MGB141" s="65"/>
      <c r="MGC141" s="69"/>
      <c r="MGD141" s="69"/>
      <c r="MGE141" s="66"/>
      <c r="MGF141" s="66"/>
      <c r="MGG141" s="66"/>
      <c r="MGH141" s="67"/>
      <c r="MGJ141" s="65"/>
      <c r="MGK141" s="69"/>
      <c r="MGL141" s="69"/>
      <c r="MGM141" s="66"/>
      <c r="MGN141" s="66"/>
      <c r="MGO141" s="66"/>
      <c r="MGP141" s="67"/>
      <c r="MGR141" s="65"/>
      <c r="MGS141" s="69"/>
      <c r="MGT141" s="69"/>
      <c r="MGU141" s="66"/>
      <c r="MGV141" s="66"/>
      <c r="MGW141" s="66"/>
      <c r="MGX141" s="67"/>
      <c r="MGZ141" s="65"/>
      <c r="MHA141" s="69"/>
      <c r="MHB141" s="69"/>
      <c r="MHC141" s="66"/>
      <c r="MHD141" s="66"/>
      <c r="MHE141" s="66"/>
      <c r="MHF141" s="67"/>
      <c r="MHH141" s="65"/>
      <c r="MHI141" s="69"/>
      <c r="MHJ141" s="69"/>
      <c r="MHK141" s="66"/>
      <c r="MHL141" s="66"/>
      <c r="MHM141" s="66"/>
      <c r="MHN141" s="67"/>
      <c r="MHP141" s="65"/>
      <c r="MHQ141" s="69"/>
      <c r="MHR141" s="69"/>
      <c r="MHS141" s="66"/>
      <c r="MHT141" s="66"/>
      <c r="MHU141" s="66"/>
      <c r="MHV141" s="67"/>
      <c r="MHX141" s="65"/>
      <c r="MHY141" s="69"/>
      <c r="MHZ141" s="69"/>
      <c r="MIA141" s="66"/>
      <c r="MIB141" s="66"/>
      <c r="MIC141" s="66"/>
      <c r="MID141" s="67"/>
      <c r="MIF141" s="65"/>
      <c r="MIG141" s="69"/>
      <c r="MIH141" s="69"/>
      <c r="MII141" s="66"/>
      <c r="MIJ141" s="66"/>
      <c r="MIK141" s="66"/>
      <c r="MIL141" s="67"/>
      <c r="MIN141" s="65"/>
      <c r="MIO141" s="69"/>
      <c r="MIP141" s="69"/>
      <c r="MIQ141" s="66"/>
      <c r="MIR141" s="66"/>
      <c r="MIS141" s="66"/>
      <c r="MIT141" s="67"/>
      <c r="MIV141" s="65"/>
      <c r="MIW141" s="69"/>
      <c r="MIX141" s="69"/>
      <c r="MIY141" s="66"/>
      <c r="MIZ141" s="66"/>
      <c r="MJA141" s="66"/>
      <c r="MJB141" s="67"/>
      <c r="MJD141" s="65"/>
      <c r="MJE141" s="69"/>
      <c r="MJF141" s="69"/>
      <c r="MJG141" s="66"/>
      <c r="MJH141" s="66"/>
      <c r="MJI141" s="66"/>
      <c r="MJJ141" s="67"/>
      <c r="MJL141" s="65"/>
      <c r="MJM141" s="69"/>
      <c r="MJN141" s="69"/>
      <c r="MJO141" s="66"/>
      <c r="MJP141" s="66"/>
      <c r="MJQ141" s="66"/>
      <c r="MJR141" s="67"/>
      <c r="MJT141" s="65"/>
      <c r="MJU141" s="69"/>
      <c r="MJV141" s="69"/>
      <c r="MJW141" s="66"/>
      <c r="MJX141" s="66"/>
      <c r="MJY141" s="66"/>
      <c r="MJZ141" s="67"/>
      <c r="MKB141" s="65"/>
      <c r="MKC141" s="69"/>
      <c r="MKD141" s="69"/>
      <c r="MKE141" s="66"/>
      <c r="MKF141" s="66"/>
      <c r="MKG141" s="66"/>
      <c r="MKH141" s="67"/>
      <c r="MKJ141" s="65"/>
      <c r="MKK141" s="69"/>
      <c r="MKL141" s="69"/>
      <c r="MKM141" s="66"/>
      <c r="MKN141" s="66"/>
      <c r="MKO141" s="66"/>
      <c r="MKP141" s="67"/>
      <c r="MKR141" s="65"/>
      <c r="MKS141" s="69"/>
      <c r="MKT141" s="69"/>
      <c r="MKU141" s="66"/>
      <c r="MKV141" s="66"/>
      <c r="MKW141" s="66"/>
      <c r="MKX141" s="67"/>
      <c r="MKZ141" s="65"/>
      <c r="MLA141" s="69"/>
      <c r="MLB141" s="69"/>
      <c r="MLC141" s="66"/>
      <c r="MLD141" s="66"/>
      <c r="MLE141" s="66"/>
      <c r="MLF141" s="67"/>
      <c r="MLH141" s="65"/>
      <c r="MLI141" s="69"/>
      <c r="MLJ141" s="69"/>
      <c r="MLK141" s="66"/>
      <c r="MLL141" s="66"/>
      <c r="MLM141" s="66"/>
      <c r="MLN141" s="67"/>
      <c r="MLP141" s="65"/>
      <c r="MLQ141" s="69"/>
      <c r="MLR141" s="69"/>
      <c r="MLS141" s="66"/>
      <c r="MLT141" s="66"/>
      <c r="MLU141" s="66"/>
      <c r="MLV141" s="67"/>
      <c r="MLX141" s="65"/>
      <c r="MLY141" s="69"/>
      <c r="MLZ141" s="69"/>
      <c r="MMA141" s="66"/>
      <c r="MMB141" s="66"/>
      <c r="MMC141" s="66"/>
      <c r="MMD141" s="67"/>
      <c r="MMF141" s="65"/>
      <c r="MMG141" s="69"/>
      <c r="MMH141" s="69"/>
      <c r="MMI141" s="66"/>
      <c r="MMJ141" s="66"/>
      <c r="MMK141" s="66"/>
      <c r="MML141" s="67"/>
      <c r="MMN141" s="65"/>
      <c r="MMO141" s="69"/>
      <c r="MMP141" s="69"/>
      <c r="MMQ141" s="66"/>
      <c r="MMR141" s="66"/>
      <c r="MMS141" s="66"/>
      <c r="MMT141" s="67"/>
      <c r="MMV141" s="65"/>
      <c r="MMW141" s="69"/>
      <c r="MMX141" s="69"/>
      <c r="MMY141" s="66"/>
      <c r="MMZ141" s="66"/>
      <c r="MNA141" s="66"/>
      <c r="MNB141" s="67"/>
      <c r="MND141" s="65"/>
      <c r="MNE141" s="69"/>
      <c r="MNF141" s="69"/>
      <c r="MNG141" s="66"/>
      <c r="MNH141" s="66"/>
      <c r="MNI141" s="66"/>
      <c r="MNJ141" s="67"/>
      <c r="MNL141" s="65"/>
      <c r="MNM141" s="69"/>
      <c r="MNN141" s="69"/>
      <c r="MNO141" s="66"/>
      <c r="MNP141" s="66"/>
      <c r="MNQ141" s="66"/>
      <c r="MNR141" s="67"/>
      <c r="MNT141" s="65"/>
      <c r="MNU141" s="69"/>
      <c r="MNV141" s="69"/>
      <c r="MNW141" s="66"/>
      <c r="MNX141" s="66"/>
      <c r="MNY141" s="66"/>
      <c r="MNZ141" s="67"/>
      <c r="MOB141" s="65"/>
      <c r="MOC141" s="69"/>
      <c r="MOD141" s="69"/>
      <c r="MOE141" s="66"/>
      <c r="MOF141" s="66"/>
      <c r="MOG141" s="66"/>
      <c r="MOH141" s="67"/>
      <c r="MOJ141" s="65"/>
      <c r="MOK141" s="69"/>
      <c r="MOL141" s="69"/>
      <c r="MOM141" s="66"/>
      <c r="MON141" s="66"/>
      <c r="MOO141" s="66"/>
      <c r="MOP141" s="67"/>
      <c r="MOR141" s="65"/>
      <c r="MOS141" s="69"/>
      <c r="MOT141" s="69"/>
      <c r="MOU141" s="66"/>
      <c r="MOV141" s="66"/>
      <c r="MOW141" s="66"/>
      <c r="MOX141" s="67"/>
      <c r="MOZ141" s="65"/>
      <c r="MPA141" s="69"/>
      <c r="MPB141" s="69"/>
      <c r="MPC141" s="66"/>
      <c r="MPD141" s="66"/>
      <c r="MPE141" s="66"/>
      <c r="MPF141" s="67"/>
      <c r="MPH141" s="65"/>
      <c r="MPI141" s="69"/>
      <c r="MPJ141" s="69"/>
      <c r="MPK141" s="66"/>
      <c r="MPL141" s="66"/>
      <c r="MPM141" s="66"/>
      <c r="MPN141" s="67"/>
      <c r="MPP141" s="65"/>
      <c r="MPQ141" s="69"/>
      <c r="MPR141" s="69"/>
      <c r="MPS141" s="66"/>
      <c r="MPT141" s="66"/>
      <c r="MPU141" s="66"/>
      <c r="MPV141" s="67"/>
      <c r="MPX141" s="65"/>
      <c r="MPY141" s="69"/>
      <c r="MPZ141" s="69"/>
      <c r="MQA141" s="66"/>
      <c r="MQB141" s="66"/>
      <c r="MQC141" s="66"/>
      <c r="MQD141" s="67"/>
      <c r="MQF141" s="65"/>
      <c r="MQG141" s="69"/>
      <c r="MQH141" s="69"/>
      <c r="MQI141" s="66"/>
      <c r="MQJ141" s="66"/>
      <c r="MQK141" s="66"/>
      <c r="MQL141" s="67"/>
      <c r="MQN141" s="65"/>
      <c r="MQO141" s="69"/>
      <c r="MQP141" s="69"/>
      <c r="MQQ141" s="66"/>
      <c r="MQR141" s="66"/>
      <c r="MQS141" s="66"/>
      <c r="MQT141" s="67"/>
      <c r="MQV141" s="65"/>
      <c r="MQW141" s="69"/>
      <c r="MQX141" s="69"/>
      <c r="MQY141" s="66"/>
      <c r="MQZ141" s="66"/>
      <c r="MRA141" s="66"/>
      <c r="MRB141" s="67"/>
      <c r="MRD141" s="65"/>
      <c r="MRE141" s="69"/>
      <c r="MRF141" s="69"/>
      <c r="MRG141" s="66"/>
      <c r="MRH141" s="66"/>
      <c r="MRI141" s="66"/>
      <c r="MRJ141" s="67"/>
      <c r="MRL141" s="65"/>
      <c r="MRM141" s="69"/>
      <c r="MRN141" s="69"/>
      <c r="MRO141" s="66"/>
      <c r="MRP141" s="66"/>
      <c r="MRQ141" s="66"/>
      <c r="MRR141" s="67"/>
      <c r="MRT141" s="65"/>
      <c r="MRU141" s="69"/>
      <c r="MRV141" s="69"/>
      <c r="MRW141" s="66"/>
      <c r="MRX141" s="66"/>
      <c r="MRY141" s="66"/>
      <c r="MRZ141" s="67"/>
      <c r="MSB141" s="65"/>
      <c r="MSC141" s="69"/>
      <c r="MSD141" s="69"/>
      <c r="MSE141" s="66"/>
      <c r="MSF141" s="66"/>
      <c r="MSG141" s="66"/>
      <c r="MSH141" s="67"/>
      <c r="MSJ141" s="65"/>
      <c r="MSK141" s="69"/>
      <c r="MSL141" s="69"/>
      <c r="MSM141" s="66"/>
      <c r="MSN141" s="66"/>
      <c r="MSO141" s="66"/>
      <c r="MSP141" s="67"/>
      <c r="MSR141" s="65"/>
      <c r="MSS141" s="69"/>
      <c r="MST141" s="69"/>
      <c r="MSU141" s="66"/>
      <c r="MSV141" s="66"/>
      <c r="MSW141" s="66"/>
      <c r="MSX141" s="67"/>
      <c r="MSZ141" s="65"/>
      <c r="MTA141" s="69"/>
      <c r="MTB141" s="69"/>
      <c r="MTC141" s="66"/>
      <c r="MTD141" s="66"/>
      <c r="MTE141" s="66"/>
      <c r="MTF141" s="67"/>
      <c r="MTH141" s="65"/>
      <c r="MTI141" s="69"/>
      <c r="MTJ141" s="69"/>
      <c r="MTK141" s="66"/>
      <c r="MTL141" s="66"/>
      <c r="MTM141" s="66"/>
      <c r="MTN141" s="67"/>
      <c r="MTP141" s="65"/>
      <c r="MTQ141" s="69"/>
      <c r="MTR141" s="69"/>
      <c r="MTS141" s="66"/>
      <c r="MTT141" s="66"/>
      <c r="MTU141" s="66"/>
      <c r="MTV141" s="67"/>
      <c r="MTX141" s="65"/>
      <c r="MTY141" s="69"/>
      <c r="MTZ141" s="69"/>
      <c r="MUA141" s="66"/>
      <c r="MUB141" s="66"/>
      <c r="MUC141" s="66"/>
      <c r="MUD141" s="67"/>
      <c r="MUF141" s="65"/>
      <c r="MUG141" s="69"/>
      <c r="MUH141" s="69"/>
      <c r="MUI141" s="66"/>
      <c r="MUJ141" s="66"/>
      <c r="MUK141" s="66"/>
      <c r="MUL141" s="67"/>
      <c r="MUN141" s="65"/>
      <c r="MUO141" s="69"/>
      <c r="MUP141" s="69"/>
      <c r="MUQ141" s="66"/>
      <c r="MUR141" s="66"/>
      <c r="MUS141" s="66"/>
      <c r="MUT141" s="67"/>
      <c r="MUV141" s="65"/>
      <c r="MUW141" s="69"/>
      <c r="MUX141" s="69"/>
      <c r="MUY141" s="66"/>
      <c r="MUZ141" s="66"/>
      <c r="MVA141" s="66"/>
      <c r="MVB141" s="67"/>
      <c r="MVD141" s="65"/>
      <c r="MVE141" s="69"/>
      <c r="MVF141" s="69"/>
      <c r="MVG141" s="66"/>
      <c r="MVH141" s="66"/>
      <c r="MVI141" s="66"/>
      <c r="MVJ141" s="67"/>
      <c r="MVL141" s="65"/>
      <c r="MVM141" s="69"/>
      <c r="MVN141" s="69"/>
      <c r="MVO141" s="66"/>
      <c r="MVP141" s="66"/>
      <c r="MVQ141" s="66"/>
      <c r="MVR141" s="67"/>
      <c r="MVT141" s="65"/>
      <c r="MVU141" s="69"/>
      <c r="MVV141" s="69"/>
      <c r="MVW141" s="66"/>
      <c r="MVX141" s="66"/>
      <c r="MVY141" s="66"/>
      <c r="MVZ141" s="67"/>
      <c r="MWB141" s="65"/>
      <c r="MWC141" s="69"/>
      <c r="MWD141" s="69"/>
      <c r="MWE141" s="66"/>
      <c r="MWF141" s="66"/>
      <c r="MWG141" s="66"/>
      <c r="MWH141" s="67"/>
      <c r="MWJ141" s="65"/>
      <c r="MWK141" s="69"/>
      <c r="MWL141" s="69"/>
      <c r="MWM141" s="66"/>
      <c r="MWN141" s="66"/>
      <c r="MWO141" s="66"/>
      <c r="MWP141" s="67"/>
      <c r="MWR141" s="65"/>
      <c r="MWS141" s="69"/>
      <c r="MWT141" s="69"/>
      <c r="MWU141" s="66"/>
      <c r="MWV141" s="66"/>
      <c r="MWW141" s="66"/>
      <c r="MWX141" s="67"/>
      <c r="MWZ141" s="65"/>
      <c r="MXA141" s="69"/>
      <c r="MXB141" s="69"/>
      <c r="MXC141" s="66"/>
      <c r="MXD141" s="66"/>
      <c r="MXE141" s="66"/>
      <c r="MXF141" s="67"/>
      <c r="MXH141" s="65"/>
      <c r="MXI141" s="69"/>
      <c r="MXJ141" s="69"/>
      <c r="MXK141" s="66"/>
      <c r="MXL141" s="66"/>
      <c r="MXM141" s="66"/>
      <c r="MXN141" s="67"/>
      <c r="MXP141" s="65"/>
      <c r="MXQ141" s="69"/>
      <c r="MXR141" s="69"/>
      <c r="MXS141" s="66"/>
      <c r="MXT141" s="66"/>
      <c r="MXU141" s="66"/>
      <c r="MXV141" s="67"/>
      <c r="MXX141" s="65"/>
      <c r="MXY141" s="69"/>
      <c r="MXZ141" s="69"/>
      <c r="MYA141" s="66"/>
      <c r="MYB141" s="66"/>
      <c r="MYC141" s="66"/>
      <c r="MYD141" s="67"/>
      <c r="MYF141" s="65"/>
      <c r="MYG141" s="69"/>
      <c r="MYH141" s="69"/>
      <c r="MYI141" s="66"/>
      <c r="MYJ141" s="66"/>
      <c r="MYK141" s="66"/>
      <c r="MYL141" s="67"/>
      <c r="MYN141" s="65"/>
      <c r="MYO141" s="69"/>
      <c r="MYP141" s="69"/>
      <c r="MYQ141" s="66"/>
      <c r="MYR141" s="66"/>
      <c r="MYS141" s="66"/>
      <c r="MYT141" s="67"/>
      <c r="MYV141" s="65"/>
      <c r="MYW141" s="69"/>
      <c r="MYX141" s="69"/>
      <c r="MYY141" s="66"/>
      <c r="MYZ141" s="66"/>
      <c r="MZA141" s="66"/>
      <c r="MZB141" s="67"/>
      <c r="MZD141" s="65"/>
      <c r="MZE141" s="69"/>
      <c r="MZF141" s="69"/>
      <c r="MZG141" s="66"/>
      <c r="MZH141" s="66"/>
      <c r="MZI141" s="66"/>
      <c r="MZJ141" s="67"/>
      <c r="MZL141" s="65"/>
      <c r="MZM141" s="69"/>
      <c r="MZN141" s="69"/>
      <c r="MZO141" s="66"/>
      <c r="MZP141" s="66"/>
      <c r="MZQ141" s="66"/>
      <c r="MZR141" s="67"/>
      <c r="MZT141" s="65"/>
      <c r="MZU141" s="69"/>
      <c r="MZV141" s="69"/>
      <c r="MZW141" s="66"/>
      <c r="MZX141" s="66"/>
      <c r="MZY141" s="66"/>
      <c r="MZZ141" s="67"/>
      <c r="NAB141" s="65"/>
      <c r="NAC141" s="69"/>
      <c r="NAD141" s="69"/>
      <c r="NAE141" s="66"/>
      <c r="NAF141" s="66"/>
      <c r="NAG141" s="66"/>
      <c r="NAH141" s="67"/>
      <c r="NAJ141" s="65"/>
      <c r="NAK141" s="69"/>
      <c r="NAL141" s="69"/>
      <c r="NAM141" s="66"/>
      <c r="NAN141" s="66"/>
      <c r="NAO141" s="66"/>
      <c r="NAP141" s="67"/>
      <c r="NAR141" s="65"/>
      <c r="NAS141" s="69"/>
      <c r="NAT141" s="69"/>
      <c r="NAU141" s="66"/>
      <c r="NAV141" s="66"/>
      <c r="NAW141" s="66"/>
      <c r="NAX141" s="67"/>
      <c r="NAZ141" s="65"/>
      <c r="NBA141" s="69"/>
      <c r="NBB141" s="69"/>
      <c r="NBC141" s="66"/>
      <c r="NBD141" s="66"/>
      <c r="NBE141" s="66"/>
      <c r="NBF141" s="67"/>
      <c r="NBH141" s="65"/>
      <c r="NBI141" s="69"/>
      <c r="NBJ141" s="69"/>
      <c r="NBK141" s="66"/>
      <c r="NBL141" s="66"/>
      <c r="NBM141" s="66"/>
      <c r="NBN141" s="67"/>
      <c r="NBP141" s="65"/>
      <c r="NBQ141" s="69"/>
      <c r="NBR141" s="69"/>
      <c r="NBS141" s="66"/>
      <c r="NBT141" s="66"/>
      <c r="NBU141" s="66"/>
      <c r="NBV141" s="67"/>
      <c r="NBX141" s="65"/>
      <c r="NBY141" s="69"/>
      <c r="NBZ141" s="69"/>
      <c r="NCA141" s="66"/>
      <c r="NCB141" s="66"/>
      <c r="NCC141" s="66"/>
      <c r="NCD141" s="67"/>
      <c r="NCF141" s="65"/>
      <c r="NCG141" s="69"/>
      <c r="NCH141" s="69"/>
      <c r="NCI141" s="66"/>
      <c r="NCJ141" s="66"/>
      <c r="NCK141" s="66"/>
      <c r="NCL141" s="67"/>
      <c r="NCN141" s="65"/>
      <c r="NCO141" s="69"/>
      <c r="NCP141" s="69"/>
      <c r="NCQ141" s="66"/>
      <c r="NCR141" s="66"/>
      <c r="NCS141" s="66"/>
      <c r="NCT141" s="67"/>
      <c r="NCV141" s="65"/>
      <c r="NCW141" s="69"/>
      <c r="NCX141" s="69"/>
      <c r="NCY141" s="66"/>
      <c r="NCZ141" s="66"/>
      <c r="NDA141" s="66"/>
      <c r="NDB141" s="67"/>
      <c r="NDD141" s="65"/>
      <c r="NDE141" s="69"/>
      <c r="NDF141" s="69"/>
      <c r="NDG141" s="66"/>
      <c r="NDH141" s="66"/>
      <c r="NDI141" s="66"/>
      <c r="NDJ141" s="67"/>
      <c r="NDL141" s="65"/>
      <c r="NDM141" s="69"/>
      <c r="NDN141" s="69"/>
      <c r="NDO141" s="66"/>
      <c r="NDP141" s="66"/>
      <c r="NDQ141" s="66"/>
      <c r="NDR141" s="67"/>
      <c r="NDT141" s="65"/>
      <c r="NDU141" s="69"/>
      <c r="NDV141" s="69"/>
      <c r="NDW141" s="66"/>
      <c r="NDX141" s="66"/>
      <c r="NDY141" s="66"/>
      <c r="NDZ141" s="67"/>
      <c r="NEB141" s="65"/>
      <c r="NEC141" s="69"/>
      <c r="NED141" s="69"/>
      <c r="NEE141" s="66"/>
      <c r="NEF141" s="66"/>
      <c r="NEG141" s="66"/>
      <c r="NEH141" s="67"/>
      <c r="NEJ141" s="65"/>
      <c r="NEK141" s="69"/>
      <c r="NEL141" s="69"/>
      <c r="NEM141" s="66"/>
      <c r="NEN141" s="66"/>
      <c r="NEO141" s="66"/>
      <c r="NEP141" s="67"/>
      <c r="NER141" s="65"/>
      <c r="NES141" s="69"/>
      <c r="NET141" s="69"/>
      <c r="NEU141" s="66"/>
      <c r="NEV141" s="66"/>
      <c r="NEW141" s="66"/>
      <c r="NEX141" s="67"/>
      <c r="NEZ141" s="65"/>
      <c r="NFA141" s="69"/>
      <c r="NFB141" s="69"/>
      <c r="NFC141" s="66"/>
      <c r="NFD141" s="66"/>
      <c r="NFE141" s="66"/>
      <c r="NFF141" s="67"/>
      <c r="NFH141" s="65"/>
      <c r="NFI141" s="69"/>
      <c r="NFJ141" s="69"/>
      <c r="NFK141" s="66"/>
      <c r="NFL141" s="66"/>
      <c r="NFM141" s="66"/>
      <c r="NFN141" s="67"/>
      <c r="NFP141" s="65"/>
      <c r="NFQ141" s="69"/>
      <c r="NFR141" s="69"/>
      <c r="NFS141" s="66"/>
      <c r="NFT141" s="66"/>
      <c r="NFU141" s="66"/>
      <c r="NFV141" s="67"/>
      <c r="NFX141" s="65"/>
      <c r="NFY141" s="69"/>
      <c r="NFZ141" s="69"/>
      <c r="NGA141" s="66"/>
      <c r="NGB141" s="66"/>
      <c r="NGC141" s="66"/>
      <c r="NGD141" s="67"/>
      <c r="NGF141" s="65"/>
      <c r="NGG141" s="69"/>
      <c r="NGH141" s="69"/>
      <c r="NGI141" s="66"/>
      <c r="NGJ141" s="66"/>
      <c r="NGK141" s="66"/>
      <c r="NGL141" s="67"/>
      <c r="NGN141" s="65"/>
      <c r="NGO141" s="69"/>
      <c r="NGP141" s="69"/>
      <c r="NGQ141" s="66"/>
      <c r="NGR141" s="66"/>
      <c r="NGS141" s="66"/>
      <c r="NGT141" s="67"/>
      <c r="NGV141" s="65"/>
      <c r="NGW141" s="69"/>
      <c r="NGX141" s="69"/>
      <c r="NGY141" s="66"/>
      <c r="NGZ141" s="66"/>
      <c r="NHA141" s="66"/>
      <c r="NHB141" s="67"/>
      <c r="NHD141" s="65"/>
      <c r="NHE141" s="69"/>
      <c r="NHF141" s="69"/>
      <c r="NHG141" s="66"/>
      <c r="NHH141" s="66"/>
      <c r="NHI141" s="66"/>
      <c r="NHJ141" s="67"/>
      <c r="NHL141" s="65"/>
      <c r="NHM141" s="69"/>
      <c r="NHN141" s="69"/>
      <c r="NHO141" s="66"/>
      <c r="NHP141" s="66"/>
      <c r="NHQ141" s="66"/>
      <c r="NHR141" s="67"/>
      <c r="NHT141" s="65"/>
      <c r="NHU141" s="69"/>
      <c r="NHV141" s="69"/>
      <c r="NHW141" s="66"/>
      <c r="NHX141" s="66"/>
      <c r="NHY141" s="66"/>
      <c r="NHZ141" s="67"/>
      <c r="NIB141" s="65"/>
      <c r="NIC141" s="69"/>
      <c r="NID141" s="69"/>
      <c r="NIE141" s="66"/>
      <c r="NIF141" s="66"/>
      <c r="NIG141" s="66"/>
      <c r="NIH141" s="67"/>
      <c r="NIJ141" s="65"/>
      <c r="NIK141" s="69"/>
      <c r="NIL141" s="69"/>
      <c r="NIM141" s="66"/>
      <c r="NIN141" s="66"/>
      <c r="NIO141" s="66"/>
      <c r="NIP141" s="67"/>
      <c r="NIR141" s="65"/>
      <c r="NIS141" s="69"/>
      <c r="NIT141" s="69"/>
      <c r="NIU141" s="66"/>
      <c r="NIV141" s="66"/>
      <c r="NIW141" s="66"/>
      <c r="NIX141" s="67"/>
      <c r="NIZ141" s="65"/>
      <c r="NJA141" s="69"/>
      <c r="NJB141" s="69"/>
      <c r="NJC141" s="66"/>
      <c r="NJD141" s="66"/>
      <c r="NJE141" s="66"/>
      <c r="NJF141" s="67"/>
      <c r="NJH141" s="65"/>
      <c r="NJI141" s="69"/>
      <c r="NJJ141" s="69"/>
      <c r="NJK141" s="66"/>
      <c r="NJL141" s="66"/>
      <c r="NJM141" s="66"/>
      <c r="NJN141" s="67"/>
      <c r="NJP141" s="65"/>
      <c r="NJQ141" s="69"/>
      <c r="NJR141" s="69"/>
      <c r="NJS141" s="66"/>
      <c r="NJT141" s="66"/>
      <c r="NJU141" s="66"/>
      <c r="NJV141" s="67"/>
      <c r="NJX141" s="65"/>
      <c r="NJY141" s="69"/>
      <c r="NJZ141" s="69"/>
      <c r="NKA141" s="66"/>
      <c r="NKB141" s="66"/>
      <c r="NKC141" s="66"/>
      <c r="NKD141" s="67"/>
      <c r="NKF141" s="65"/>
      <c r="NKG141" s="69"/>
      <c r="NKH141" s="69"/>
      <c r="NKI141" s="66"/>
      <c r="NKJ141" s="66"/>
      <c r="NKK141" s="66"/>
      <c r="NKL141" s="67"/>
      <c r="NKN141" s="65"/>
      <c r="NKO141" s="69"/>
      <c r="NKP141" s="69"/>
      <c r="NKQ141" s="66"/>
      <c r="NKR141" s="66"/>
      <c r="NKS141" s="66"/>
      <c r="NKT141" s="67"/>
      <c r="NKV141" s="65"/>
      <c r="NKW141" s="69"/>
      <c r="NKX141" s="69"/>
      <c r="NKY141" s="66"/>
      <c r="NKZ141" s="66"/>
      <c r="NLA141" s="66"/>
      <c r="NLB141" s="67"/>
      <c r="NLD141" s="65"/>
      <c r="NLE141" s="69"/>
      <c r="NLF141" s="69"/>
      <c r="NLG141" s="66"/>
      <c r="NLH141" s="66"/>
      <c r="NLI141" s="66"/>
      <c r="NLJ141" s="67"/>
      <c r="NLL141" s="65"/>
      <c r="NLM141" s="69"/>
      <c r="NLN141" s="69"/>
      <c r="NLO141" s="66"/>
      <c r="NLP141" s="66"/>
      <c r="NLQ141" s="66"/>
      <c r="NLR141" s="67"/>
      <c r="NLT141" s="65"/>
      <c r="NLU141" s="69"/>
      <c r="NLV141" s="69"/>
      <c r="NLW141" s="66"/>
      <c r="NLX141" s="66"/>
      <c r="NLY141" s="66"/>
      <c r="NLZ141" s="67"/>
      <c r="NMB141" s="65"/>
      <c r="NMC141" s="69"/>
      <c r="NMD141" s="69"/>
      <c r="NME141" s="66"/>
      <c r="NMF141" s="66"/>
      <c r="NMG141" s="66"/>
      <c r="NMH141" s="67"/>
      <c r="NMJ141" s="65"/>
      <c r="NMK141" s="69"/>
      <c r="NML141" s="69"/>
      <c r="NMM141" s="66"/>
      <c r="NMN141" s="66"/>
      <c r="NMO141" s="66"/>
      <c r="NMP141" s="67"/>
      <c r="NMR141" s="65"/>
      <c r="NMS141" s="69"/>
      <c r="NMT141" s="69"/>
      <c r="NMU141" s="66"/>
      <c r="NMV141" s="66"/>
      <c r="NMW141" s="66"/>
      <c r="NMX141" s="67"/>
      <c r="NMZ141" s="65"/>
      <c r="NNA141" s="69"/>
      <c r="NNB141" s="69"/>
      <c r="NNC141" s="66"/>
      <c r="NND141" s="66"/>
      <c r="NNE141" s="66"/>
      <c r="NNF141" s="67"/>
      <c r="NNH141" s="65"/>
      <c r="NNI141" s="69"/>
      <c r="NNJ141" s="69"/>
      <c r="NNK141" s="66"/>
      <c r="NNL141" s="66"/>
      <c r="NNM141" s="66"/>
      <c r="NNN141" s="67"/>
      <c r="NNP141" s="65"/>
      <c r="NNQ141" s="69"/>
      <c r="NNR141" s="69"/>
      <c r="NNS141" s="66"/>
      <c r="NNT141" s="66"/>
      <c r="NNU141" s="66"/>
      <c r="NNV141" s="67"/>
      <c r="NNX141" s="65"/>
      <c r="NNY141" s="69"/>
      <c r="NNZ141" s="69"/>
      <c r="NOA141" s="66"/>
      <c r="NOB141" s="66"/>
      <c r="NOC141" s="66"/>
      <c r="NOD141" s="67"/>
      <c r="NOF141" s="65"/>
      <c r="NOG141" s="69"/>
      <c r="NOH141" s="69"/>
      <c r="NOI141" s="66"/>
      <c r="NOJ141" s="66"/>
      <c r="NOK141" s="66"/>
      <c r="NOL141" s="67"/>
      <c r="NON141" s="65"/>
      <c r="NOO141" s="69"/>
      <c r="NOP141" s="69"/>
      <c r="NOQ141" s="66"/>
      <c r="NOR141" s="66"/>
      <c r="NOS141" s="66"/>
      <c r="NOT141" s="67"/>
      <c r="NOV141" s="65"/>
      <c r="NOW141" s="69"/>
      <c r="NOX141" s="69"/>
      <c r="NOY141" s="66"/>
      <c r="NOZ141" s="66"/>
      <c r="NPA141" s="66"/>
      <c r="NPB141" s="67"/>
      <c r="NPD141" s="65"/>
      <c r="NPE141" s="69"/>
      <c r="NPF141" s="69"/>
      <c r="NPG141" s="66"/>
      <c r="NPH141" s="66"/>
      <c r="NPI141" s="66"/>
      <c r="NPJ141" s="67"/>
      <c r="NPL141" s="65"/>
      <c r="NPM141" s="69"/>
      <c r="NPN141" s="69"/>
      <c r="NPO141" s="66"/>
      <c r="NPP141" s="66"/>
      <c r="NPQ141" s="66"/>
      <c r="NPR141" s="67"/>
      <c r="NPT141" s="65"/>
      <c r="NPU141" s="69"/>
      <c r="NPV141" s="69"/>
      <c r="NPW141" s="66"/>
      <c r="NPX141" s="66"/>
      <c r="NPY141" s="66"/>
      <c r="NPZ141" s="67"/>
      <c r="NQB141" s="65"/>
      <c r="NQC141" s="69"/>
      <c r="NQD141" s="69"/>
      <c r="NQE141" s="66"/>
      <c r="NQF141" s="66"/>
      <c r="NQG141" s="66"/>
      <c r="NQH141" s="67"/>
      <c r="NQJ141" s="65"/>
      <c r="NQK141" s="69"/>
      <c r="NQL141" s="69"/>
      <c r="NQM141" s="66"/>
      <c r="NQN141" s="66"/>
      <c r="NQO141" s="66"/>
      <c r="NQP141" s="67"/>
      <c r="NQR141" s="65"/>
      <c r="NQS141" s="69"/>
      <c r="NQT141" s="69"/>
      <c r="NQU141" s="66"/>
      <c r="NQV141" s="66"/>
      <c r="NQW141" s="66"/>
      <c r="NQX141" s="67"/>
      <c r="NQZ141" s="65"/>
      <c r="NRA141" s="69"/>
      <c r="NRB141" s="69"/>
      <c r="NRC141" s="66"/>
      <c r="NRD141" s="66"/>
      <c r="NRE141" s="66"/>
      <c r="NRF141" s="67"/>
      <c r="NRH141" s="65"/>
      <c r="NRI141" s="69"/>
      <c r="NRJ141" s="69"/>
      <c r="NRK141" s="66"/>
      <c r="NRL141" s="66"/>
      <c r="NRM141" s="66"/>
      <c r="NRN141" s="67"/>
      <c r="NRP141" s="65"/>
      <c r="NRQ141" s="69"/>
      <c r="NRR141" s="69"/>
      <c r="NRS141" s="66"/>
      <c r="NRT141" s="66"/>
      <c r="NRU141" s="66"/>
      <c r="NRV141" s="67"/>
      <c r="NRX141" s="65"/>
      <c r="NRY141" s="69"/>
      <c r="NRZ141" s="69"/>
      <c r="NSA141" s="66"/>
      <c r="NSB141" s="66"/>
      <c r="NSC141" s="66"/>
      <c r="NSD141" s="67"/>
      <c r="NSF141" s="65"/>
      <c r="NSG141" s="69"/>
      <c r="NSH141" s="69"/>
      <c r="NSI141" s="66"/>
      <c r="NSJ141" s="66"/>
      <c r="NSK141" s="66"/>
      <c r="NSL141" s="67"/>
      <c r="NSN141" s="65"/>
      <c r="NSO141" s="69"/>
      <c r="NSP141" s="69"/>
      <c r="NSQ141" s="66"/>
      <c r="NSR141" s="66"/>
      <c r="NSS141" s="66"/>
      <c r="NST141" s="67"/>
      <c r="NSV141" s="65"/>
      <c r="NSW141" s="69"/>
      <c r="NSX141" s="69"/>
      <c r="NSY141" s="66"/>
      <c r="NSZ141" s="66"/>
      <c r="NTA141" s="66"/>
      <c r="NTB141" s="67"/>
      <c r="NTD141" s="65"/>
      <c r="NTE141" s="69"/>
      <c r="NTF141" s="69"/>
      <c r="NTG141" s="66"/>
      <c r="NTH141" s="66"/>
      <c r="NTI141" s="66"/>
      <c r="NTJ141" s="67"/>
      <c r="NTL141" s="65"/>
      <c r="NTM141" s="69"/>
      <c r="NTN141" s="69"/>
      <c r="NTO141" s="66"/>
      <c r="NTP141" s="66"/>
      <c r="NTQ141" s="66"/>
      <c r="NTR141" s="67"/>
      <c r="NTT141" s="65"/>
      <c r="NTU141" s="69"/>
      <c r="NTV141" s="69"/>
      <c r="NTW141" s="66"/>
      <c r="NTX141" s="66"/>
      <c r="NTY141" s="66"/>
      <c r="NTZ141" s="67"/>
      <c r="NUB141" s="65"/>
      <c r="NUC141" s="69"/>
      <c r="NUD141" s="69"/>
      <c r="NUE141" s="66"/>
      <c r="NUF141" s="66"/>
      <c r="NUG141" s="66"/>
      <c r="NUH141" s="67"/>
      <c r="NUJ141" s="65"/>
      <c r="NUK141" s="69"/>
      <c r="NUL141" s="69"/>
      <c r="NUM141" s="66"/>
      <c r="NUN141" s="66"/>
      <c r="NUO141" s="66"/>
      <c r="NUP141" s="67"/>
      <c r="NUR141" s="65"/>
      <c r="NUS141" s="69"/>
      <c r="NUT141" s="69"/>
      <c r="NUU141" s="66"/>
      <c r="NUV141" s="66"/>
      <c r="NUW141" s="66"/>
      <c r="NUX141" s="67"/>
      <c r="NUZ141" s="65"/>
      <c r="NVA141" s="69"/>
      <c r="NVB141" s="69"/>
      <c r="NVC141" s="66"/>
      <c r="NVD141" s="66"/>
      <c r="NVE141" s="66"/>
      <c r="NVF141" s="67"/>
      <c r="NVH141" s="65"/>
      <c r="NVI141" s="69"/>
      <c r="NVJ141" s="69"/>
      <c r="NVK141" s="66"/>
      <c r="NVL141" s="66"/>
      <c r="NVM141" s="66"/>
      <c r="NVN141" s="67"/>
      <c r="NVP141" s="65"/>
      <c r="NVQ141" s="69"/>
      <c r="NVR141" s="69"/>
      <c r="NVS141" s="66"/>
      <c r="NVT141" s="66"/>
      <c r="NVU141" s="66"/>
      <c r="NVV141" s="67"/>
      <c r="NVX141" s="65"/>
      <c r="NVY141" s="69"/>
      <c r="NVZ141" s="69"/>
      <c r="NWA141" s="66"/>
      <c r="NWB141" s="66"/>
      <c r="NWC141" s="66"/>
      <c r="NWD141" s="67"/>
      <c r="NWF141" s="65"/>
      <c r="NWG141" s="69"/>
      <c r="NWH141" s="69"/>
      <c r="NWI141" s="66"/>
      <c r="NWJ141" s="66"/>
      <c r="NWK141" s="66"/>
      <c r="NWL141" s="67"/>
      <c r="NWN141" s="65"/>
      <c r="NWO141" s="69"/>
      <c r="NWP141" s="69"/>
      <c r="NWQ141" s="66"/>
      <c r="NWR141" s="66"/>
      <c r="NWS141" s="66"/>
      <c r="NWT141" s="67"/>
      <c r="NWV141" s="65"/>
      <c r="NWW141" s="69"/>
      <c r="NWX141" s="69"/>
      <c r="NWY141" s="66"/>
      <c r="NWZ141" s="66"/>
      <c r="NXA141" s="66"/>
      <c r="NXB141" s="67"/>
      <c r="NXD141" s="65"/>
      <c r="NXE141" s="69"/>
      <c r="NXF141" s="69"/>
      <c r="NXG141" s="66"/>
      <c r="NXH141" s="66"/>
      <c r="NXI141" s="66"/>
      <c r="NXJ141" s="67"/>
      <c r="NXL141" s="65"/>
      <c r="NXM141" s="69"/>
      <c r="NXN141" s="69"/>
      <c r="NXO141" s="66"/>
      <c r="NXP141" s="66"/>
      <c r="NXQ141" s="66"/>
      <c r="NXR141" s="67"/>
      <c r="NXT141" s="65"/>
      <c r="NXU141" s="69"/>
      <c r="NXV141" s="69"/>
      <c r="NXW141" s="66"/>
      <c r="NXX141" s="66"/>
      <c r="NXY141" s="66"/>
      <c r="NXZ141" s="67"/>
      <c r="NYB141" s="65"/>
      <c r="NYC141" s="69"/>
      <c r="NYD141" s="69"/>
      <c r="NYE141" s="66"/>
      <c r="NYF141" s="66"/>
      <c r="NYG141" s="66"/>
      <c r="NYH141" s="67"/>
      <c r="NYJ141" s="65"/>
      <c r="NYK141" s="69"/>
      <c r="NYL141" s="69"/>
      <c r="NYM141" s="66"/>
      <c r="NYN141" s="66"/>
      <c r="NYO141" s="66"/>
      <c r="NYP141" s="67"/>
      <c r="NYR141" s="65"/>
      <c r="NYS141" s="69"/>
      <c r="NYT141" s="69"/>
      <c r="NYU141" s="66"/>
      <c r="NYV141" s="66"/>
      <c r="NYW141" s="66"/>
      <c r="NYX141" s="67"/>
      <c r="NYZ141" s="65"/>
      <c r="NZA141" s="69"/>
      <c r="NZB141" s="69"/>
      <c r="NZC141" s="66"/>
      <c r="NZD141" s="66"/>
      <c r="NZE141" s="66"/>
      <c r="NZF141" s="67"/>
      <c r="NZH141" s="65"/>
      <c r="NZI141" s="69"/>
      <c r="NZJ141" s="69"/>
      <c r="NZK141" s="66"/>
      <c r="NZL141" s="66"/>
      <c r="NZM141" s="66"/>
      <c r="NZN141" s="67"/>
      <c r="NZP141" s="65"/>
      <c r="NZQ141" s="69"/>
      <c r="NZR141" s="69"/>
      <c r="NZS141" s="66"/>
      <c r="NZT141" s="66"/>
      <c r="NZU141" s="66"/>
      <c r="NZV141" s="67"/>
      <c r="NZX141" s="65"/>
      <c r="NZY141" s="69"/>
      <c r="NZZ141" s="69"/>
      <c r="OAA141" s="66"/>
      <c r="OAB141" s="66"/>
      <c r="OAC141" s="66"/>
      <c r="OAD141" s="67"/>
      <c r="OAF141" s="65"/>
      <c r="OAG141" s="69"/>
      <c r="OAH141" s="69"/>
      <c r="OAI141" s="66"/>
      <c r="OAJ141" s="66"/>
      <c r="OAK141" s="66"/>
      <c r="OAL141" s="67"/>
      <c r="OAN141" s="65"/>
      <c r="OAO141" s="69"/>
      <c r="OAP141" s="69"/>
      <c r="OAQ141" s="66"/>
      <c r="OAR141" s="66"/>
      <c r="OAS141" s="66"/>
      <c r="OAT141" s="67"/>
      <c r="OAV141" s="65"/>
      <c r="OAW141" s="69"/>
      <c r="OAX141" s="69"/>
      <c r="OAY141" s="66"/>
      <c r="OAZ141" s="66"/>
      <c r="OBA141" s="66"/>
      <c r="OBB141" s="67"/>
      <c r="OBD141" s="65"/>
      <c r="OBE141" s="69"/>
      <c r="OBF141" s="69"/>
      <c r="OBG141" s="66"/>
      <c r="OBH141" s="66"/>
      <c r="OBI141" s="66"/>
      <c r="OBJ141" s="67"/>
      <c r="OBL141" s="65"/>
      <c r="OBM141" s="69"/>
      <c r="OBN141" s="69"/>
      <c r="OBO141" s="66"/>
      <c r="OBP141" s="66"/>
      <c r="OBQ141" s="66"/>
      <c r="OBR141" s="67"/>
      <c r="OBT141" s="65"/>
      <c r="OBU141" s="69"/>
      <c r="OBV141" s="69"/>
      <c r="OBW141" s="66"/>
      <c r="OBX141" s="66"/>
      <c r="OBY141" s="66"/>
      <c r="OBZ141" s="67"/>
      <c r="OCB141" s="65"/>
      <c r="OCC141" s="69"/>
      <c r="OCD141" s="69"/>
      <c r="OCE141" s="66"/>
      <c r="OCF141" s="66"/>
      <c r="OCG141" s="66"/>
      <c r="OCH141" s="67"/>
      <c r="OCJ141" s="65"/>
      <c r="OCK141" s="69"/>
      <c r="OCL141" s="69"/>
      <c r="OCM141" s="66"/>
      <c r="OCN141" s="66"/>
      <c r="OCO141" s="66"/>
      <c r="OCP141" s="67"/>
      <c r="OCR141" s="65"/>
      <c r="OCS141" s="69"/>
      <c r="OCT141" s="69"/>
      <c r="OCU141" s="66"/>
      <c r="OCV141" s="66"/>
      <c r="OCW141" s="66"/>
      <c r="OCX141" s="67"/>
      <c r="OCZ141" s="65"/>
      <c r="ODA141" s="69"/>
      <c r="ODB141" s="69"/>
      <c r="ODC141" s="66"/>
      <c r="ODD141" s="66"/>
      <c r="ODE141" s="66"/>
      <c r="ODF141" s="67"/>
      <c r="ODH141" s="65"/>
      <c r="ODI141" s="69"/>
      <c r="ODJ141" s="69"/>
      <c r="ODK141" s="66"/>
      <c r="ODL141" s="66"/>
      <c r="ODM141" s="66"/>
      <c r="ODN141" s="67"/>
      <c r="ODP141" s="65"/>
      <c r="ODQ141" s="69"/>
      <c r="ODR141" s="69"/>
      <c r="ODS141" s="66"/>
      <c r="ODT141" s="66"/>
      <c r="ODU141" s="66"/>
      <c r="ODV141" s="67"/>
      <c r="ODX141" s="65"/>
      <c r="ODY141" s="69"/>
      <c r="ODZ141" s="69"/>
      <c r="OEA141" s="66"/>
      <c r="OEB141" s="66"/>
      <c r="OEC141" s="66"/>
      <c r="OED141" s="67"/>
      <c r="OEF141" s="65"/>
      <c r="OEG141" s="69"/>
      <c r="OEH141" s="69"/>
      <c r="OEI141" s="66"/>
      <c r="OEJ141" s="66"/>
      <c r="OEK141" s="66"/>
      <c r="OEL141" s="67"/>
      <c r="OEN141" s="65"/>
      <c r="OEO141" s="69"/>
      <c r="OEP141" s="69"/>
      <c r="OEQ141" s="66"/>
      <c r="OER141" s="66"/>
      <c r="OES141" s="66"/>
      <c r="OET141" s="67"/>
      <c r="OEV141" s="65"/>
      <c r="OEW141" s="69"/>
      <c r="OEX141" s="69"/>
      <c r="OEY141" s="66"/>
      <c r="OEZ141" s="66"/>
      <c r="OFA141" s="66"/>
      <c r="OFB141" s="67"/>
      <c r="OFD141" s="65"/>
      <c r="OFE141" s="69"/>
      <c r="OFF141" s="69"/>
      <c r="OFG141" s="66"/>
      <c r="OFH141" s="66"/>
      <c r="OFI141" s="66"/>
      <c r="OFJ141" s="67"/>
      <c r="OFL141" s="65"/>
      <c r="OFM141" s="69"/>
      <c r="OFN141" s="69"/>
      <c r="OFO141" s="66"/>
      <c r="OFP141" s="66"/>
      <c r="OFQ141" s="66"/>
      <c r="OFR141" s="67"/>
      <c r="OFT141" s="65"/>
      <c r="OFU141" s="69"/>
      <c r="OFV141" s="69"/>
      <c r="OFW141" s="66"/>
      <c r="OFX141" s="66"/>
      <c r="OFY141" s="66"/>
      <c r="OFZ141" s="67"/>
      <c r="OGB141" s="65"/>
      <c r="OGC141" s="69"/>
      <c r="OGD141" s="69"/>
      <c r="OGE141" s="66"/>
      <c r="OGF141" s="66"/>
      <c r="OGG141" s="66"/>
      <c r="OGH141" s="67"/>
      <c r="OGJ141" s="65"/>
      <c r="OGK141" s="69"/>
      <c r="OGL141" s="69"/>
      <c r="OGM141" s="66"/>
      <c r="OGN141" s="66"/>
      <c r="OGO141" s="66"/>
      <c r="OGP141" s="67"/>
      <c r="OGR141" s="65"/>
      <c r="OGS141" s="69"/>
      <c r="OGT141" s="69"/>
      <c r="OGU141" s="66"/>
      <c r="OGV141" s="66"/>
      <c r="OGW141" s="66"/>
      <c r="OGX141" s="67"/>
      <c r="OGZ141" s="65"/>
      <c r="OHA141" s="69"/>
      <c r="OHB141" s="69"/>
      <c r="OHC141" s="66"/>
      <c r="OHD141" s="66"/>
      <c r="OHE141" s="66"/>
      <c r="OHF141" s="67"/>
      <c r="OHH141" s="65"/>
      <c r="OHI141" s="69"/>
      <c r="OHJ141" s="69"/>
      <c r="OHK141" s="66"/>
      <c r="OHL141" s="66"/>
      <c r="OHM141" s="66"/>
      <c r="OHN141" s="67"/>
      <c r="OHP141" s="65"/>
      <c r="OHQ141" s="69"/>
      <c r="OHR141" s="69"/>
      <c r="OHS141" s="66"/>
      <c r="OHT141" s="66"/>
      <c r="OHU141" s="66"/>
      <c r="OHV141" s="67"/>
      <c r="OHX141" s="65"/>
      <c r="OHY141" s="69"/>
      <c r="OHZ141" s="69"/>
      <c r="OIA141" s="66"/>
      <c r="OIB141" s="66"/>
      <c r="OIC141" s="66"/>
      <c r="OID141" s="67"/>
      <c r="OIF141" s="65"/>
      <c r="OIG141" s="69"/>
      <c r="OIH141" s="69"/>
      <c r="OII141" s="66"/>
      <c r="OIJ141" s="66"/>
      <c r="OIK141" s="66"/>
      <c r="OIL141" s="67"/>
      <c r="OIN141" s="65"/>
      <c r="OIO141" s="69"/>
      <c r="OIP141" s="69"/>
      <c r="OIQ141" s="66"/>
      <c r="OIR141" s="66"/>
      <c r="OIS141" s="66"/>
      <c r="OIT141" s="67"/>
      <c r="OIV141" s="65"/>
      <c r="OIW141" s="69"/>
      <c r="OIX141" s="69"/>
      <c r="OIY141" s="66"/>
      <c r="OIZ141" s="66"/>
      <c r="OJA141" s="66"/>
      <c r="OJB141" s="67"/>
      <c r="OJD141" s="65"/>
      <c r="OJE141" s="69"/>
      <c r="OJF141" s="69"/>
      <c r="OJG141" s="66"/>
      <c r="OJH141" s="66"/>
      <c r="OJI141" s="66"/>
      <c r="OJJ141" s="67"/>
      <c r="OJL141" s="65"/>
      <c r="OJM141" s="69"/>
      <c r="OJN141" s="69"/>
      <c r="OJO141" s="66"/>
      <c r="OJP141" s="66"/>
      <c r="OJQ141" s="66"/>
      <c r="OJR141" s="67"/>
      <c r="OJT141" s="65"/>
      <c r="OJU141" s="69"/>
      <c r="OJV141" s="69"/>
      <c r="OJW141" s="66"/>
      <c r="OJX141" s="66"/>
      <c r="OJY141" s="66"/>
      <c r="OJZ141" s="67"/>
      <c r="OKB141" s="65"/>
      <c r="OKC141" s="69"/>
      <c r="OKD141" s="69"/>
      <c r="OKE141" s="66"/>
      <c r="OKF141" s="66"/>
      <c r="OKG141" s="66"/>
      <c r="OKH141" s="67"/>
      <c r="OKJ141" s="65"/>
      <c r="OKK141" s="69"/>
      <c r="OKL141" s="69"/>
      <c r="OKM141" s="66"/>
      <c r="OKN141" s="66"/>
      <c r="OKO141" s="66"/>
      <c r="OKP141" s="67"/>
      <c r="OKR141" s="65"/>
      <c r="OKS141" s="69"/>
      <c r="OKT141" s="69"/>
      <c r="OKU141" s="66"/>
      <c r="OKV141" s="66"/>
      <c r="OKW141" s="66"/>
      <c r="OKX141" s="67"/>
      <c r="OKZ141" s="65"/>
      <c r="OLA141" s="69"/>
      <c r="OLB141" s="69"/>
      <c r="OLC141" s="66"/>
      <c r="OLD141" s="66"/>
      <c r="OLE141" s="66"/>
      <c r="OLF141" s="67"/>
      <c r="OLH141" s="65"/>
      <c r="OLI141" s="69"/>
      <c r="OLJ141" s="69"/>
      <c r="OLK141" s="66"/>
      <c r="OLL141" s="66"/>
      <c r="OLM141" s="66"/>
      <c r="OLN141" s="67"/>
      <c r="OLP141" s="65"/>
      <c r="OLQ141" s="69"/>
      <c r="OLR141" s="69"/>
      <c r="OLS141" s="66"/>
      <c r="OLT141" s="66"/>
      <c r="OLU141" s="66"/>
      <c r="OLV141" s="67"/>
      <c r="OLX141" s="65"/>
      <c r="OLY141" s="69"/>
      <c r="OLZ141" s="69"/>
      <c r="OMA141" s="66"/>
      <c r="OMB141" s="66"/>
      <c r="OMC141" s="66"/>
      <c r="OMD141" s="67"/>
      <c r="OMF141" s="65"/>
      <c r="OMG141" s="69"/>
      <c r="OMH141" s="69"/>
      <c r="OMI141" s="66"/>
      <c r="OMJ141" s="66"/>
      <c r="OMK141" s="66"/>
      <c r="OML141" s="67"/>
      <c r="OMN141" s="65"/>
      <c r="OMO141" s="69"/>
      <c r="OMP141" s="69"/>
      <c r="OMQ141" s="66"/>
      <c r="OMR141" s="66"/>
      <c r="OMS141" s="66"/>
      <c r="OMT141" s="67"/>
      <c r="OMV141" s="65"/>
      <c r="OMW141" s="69"/>
      <c r="OMX141" s="69"/>
      <c r="OMY141" s="66"/>
      <c r="OMZ141" s="66"/>
      <c r="ONA141" s="66"/>
      <c r="ONB141" s="67"/>
      <c r="OND141" s="65"/>
      <c r="ONE141" s="69"/>
      <c r="ONF141" s="69"/>
      <c r="ONG141" s="66"/>
      <c r="ONH141" s="66"/>
      <c r="ONI141" s="66"/>
      <c r="ONJ141" s="67"/>
      <c r="ONL141" s="65"/>
      <c r="ONM141" s="69"/>
      <c r="ONN141" s="69"/>
      <c r="ONO141" s="66"/>
      <c r="ONP141" s="66"/>
      <c r="ONQ141" s="66"/>
      <c r="ONR141" s="67"/>
      <c r="ONT141" s="65"/>
      <c r="ONU141" s="69"/>
      <c r="ONV141" s="69"/>
      <c r="ONW141" s="66"/>
      <c r="ONX141" s="66"/>
      <c r="ONY141" s="66"/>
      <c r="ONZ141" s="67"/>
      <c r="OOB141" s="65"/>
      <c r="OOC141" s="69"/>
      <c r="OOD141" s="69"/>
      <c r="OOE141" s="66"/>
      <c r="OOF141" s="66"/>
      <c r="OOG141" s="66"/>
      <c r="OOH141" s="67"/>
      <c r="OOJ141" s="65"/>
      <c r="OOK141" s="69"/>
      <c r="OOL141" s="69"/>
      <c r="OOM141" s="66"/>
      <c r="OON141" s="66"/>
      <c r="OOO141" s="66"/>
      <c r="OOP141" s="67"/>
      <c r="OOR141" s="65"/>
      <c r="OOS141" s="69"/>
      <c r="OOT141" s="69"/>
      <c r="OOU141" s="66"/>
      <c r="OOV141" s="66"/>
      <c r="OOW141" s="66"/>
      <c r="OOX141" s="67"/>
      <c r="OOZ141" s="65"/>
      <c r="OPA141" s="69"/>
      <c r="OPB141" s="69"/>
      <c r="OPC141" s="66"/>
      <c r="OPD141" s="66"/>
      <c r="OPE141" s="66"/>
      <c r="OPF141" s="67"/>
      <c r="OPH141" s="65"/>
      <c r="OPI141" s="69"/>
      <c r="OPJ141" s="69"/>
      <c r="OPK141" s="66"/>
      <c r="OPL141" s="66"/>
      <c r="OPM141" s="66"/>
      <c r="OPN141" s="67"/>
      <c r="OPP141" s="65"/>
      <c r="OPQ141" s="69"/>
      <c r="OPR141" s="69"/>
      <c r="OPS141" s="66"/>
      <c r="OPT141" s="66"/>
      <c r="OPU141" s="66"/>
      <c r="OPV141" s="67"/>
      <c r="OPX141" s="65"/>
      <c r="OPY141" s="69"/>
      <c r="OPZ141" s="69"/>
      <c r="OQA141" s="66"/>
      <c r="OQB141" s="66"/>
      <c r="OQC141" s="66"/>
      <c r="OQD141" s="67"/>
      <c r="OQF141" s="65"/>
      <c r="OQG141" s="69"/>
      <c r="OQH141" s="69"/>
      <c r="OQI141" s="66"/>
      <c r="OQJ141" s="66"/>
      <c r="OQK141" s="66"/>
      <c r="OQL141" s="67"/>
      <c r="OQN141" s="65"/>
      <c r="OQO141" s="69"/>
      <c r="OQP141" s="69"/>
      <c r="OQQ141" s="66"/>
      <c r="OQR141" s="66"/>
      <c r="OQS141" s="66"/>
      <c r="OQT141" s="67"/>
      <c r="OQV141" s="65"/>
      <c r="OQW141" s="69"/>
      <c r="OQX141" s="69"/>
      <c r="OQY141" s="66"/>
      <c r="OQZ141" s="66"/>
      <c r="ORA141" s="66"/>
      <c r="ORB141" s="67"/>
      <c r="ORD141" s="65"/>
      <c r="ORE141" s="69"/>
      <c r="ORF141" s="69"/>
      <c r="ORG141" s="66"/>
      <c r="ORH141" s="66"/>
      <c r="ORI141" s="66"/>
      <c r="ORJ141" s="67"/>
      <c r="ORL141" s="65"/>
      <c r="ORM141" s="69"/>
      <c r="ORN141" s="69"/>
      <c r="ORO141" s="66"/>
      <c r="ORP141" s="66"/>
      <c r="ORQ141" s="66"/>
      <c r="ORR141" s="67"/>
      <c r="ORT141" s="65"/>
      <c r="ORU141" s="69"/>
      <c r="ORV141" s="69"/>
      <c r="ORW141" s="66"/>
      <c r="ORX141" s="66"/>
      <c r="ORY141" s="66"/>
      <c r="ORZ141" s="67"/>
      <c r="OSB141" s="65"/>
      <c r="OSC141" s="69"/>
      <c r="OSD141" s="69"/>
      <c r="OSE141" s="66"/>
      <c r="OSF141" s="66"/>
      <c r="OSG141" s="66"/>
      <c r="OSH141" s="67"/>
      <c r="OSJ141" s="65"/>
      <c r="OSK141" s="69"/>
      <c r="OSL141" s="69"/>
      <c r="OSM141" s="66"/>
      <c r="OSN141" s="66"/>
      <c r="OSO141" s="66"/>
      <c r="OSP141" s="67"/>
      <c r="OSR141" s="65"/>
      <c r="OSS141" s="69"/>
      <c r="OST141" s="69"/>
      <c r="OSU141" s="66"/>
      <c r="OSV141" s="66"/>
      <c r="OSW141" s="66"/>
      <c r="OSX141" s="67"/>
      <c r="OSZ141" s="65"/>
      <c r="OTA141" s="69"/>
      <c r="OTB141" s="69"/>
      <c r="OTC141" s="66"/>
      <c r="OTD141" s="66"/>
      <c r="OTE141" s="66"/>
      <c r="OTF141" s="67"/>
      <c r="OTH141" s="65"/>
      <c r="OTI141" s="69"/>
      <c r="OTJ141" s="69"/>
      <c r="OTK141" s="66"/>
      <c r="OTL141" s="66"/>
      <c r="OTM141" s="66"/>
      <c r="OTN141" s="67"/>
      <c r="OTP141" s="65"/>
      <c r="OTQ141" s="69"/>
      <c r="OTR141" s="69"/>
      <c r="OTS141" s="66"/>
      <c r="OTT141" s="66"/>
      <c r="OTU141" s="66"/>
      <c r="OTV141" s="67"/>
      <c r="OTX141" s="65"/>
      <c r="OTY141" s="69"/>
      <c r="OTZ141" s="69"/>
      <c r="OUA141" s="66"/>
      <c r="OUB141" s="66"/>
      <c r="OUC141" s="66"/>
      <c r="OUD141" s="67"/>
      <c r="OUF141" s="65"/>
      <c r="OUG141" s="69"/>
      <c r="OUH141" s="69"/>
      <c r="OUI141" s="66"/>
      <c r="OUJ141" s="66"/>
      <c r="OUK141" s="66"/>
      <c r="OUL141" s="67"/>
      <c r="OUN141" s="65"/>
      <c r="OUO141" s="69"/>
      <c r="OUP141" s="69"/>
      <c r="OUQ141" s="66"/>
      <c r="OUR141" s="66"/>
      <c r="OUS141" s="66"/>
      <c r="OUT141" s="67"/>
      <c r="OUV141" s="65"/>
      <c r="OUW141" s="69"/>
      <c r="OUX141" s="69"/>
      <c r="OUY141" s="66"/>
      <c r="OUZ141" s="66"/>
      <c r="OVA141" s="66"/>
      <c r="OVB141" s="67"/>
      <c r="OVD141" s="65"/>
      <c r="OVE141" s="69"/>
      <c r="OVF141" s="69"/>
      <c r="OVG141" s="66"/>
      <c r="OVH141" s="66"/>
      <c r="OVI141" s="66"/>
      <c r="OVJ141" s="67"/>
      <c r="OVL141" s="65"/>
      <c r="OVM141" s="69"/>
      <c r="OVN141" s="69"/>
      <c r="OVO141" s="66"/>
      <c r="OVP141" s="66"/>
      <c r="OVQ141" s="66"/>
      <c r="OVR141" s="67"/>
      <c r="OVT141" s="65"/>
      <c r="OVU141" s="69"/>
      <c r="OVV141" s="69"/>
      <c r="OVW141" s="66"/>
      <c r="OVX141" s="66"/>
      <c r="OVY141" s="66"/>
      <c r="OVZ141" s="67"/>
      <c r="OWB141" s="65"/>
      <c r="OWC141" s="69"/>
      <c r="OWD141" s="69"/>
      <c r="OWE141" s="66"/>
      <c r="OWF141" s="66"/>
      <c r="OWG141" s="66"/>
      <c r="OWH141" s="67"/>
      <c r="OWJ141" s="65"/>
      <c r="OWK141" s="69"/>
      <c r="OWL141" s="69"/>
      <c r="OWM141" s="66"/>
      <c r="OWN141" s="66"/>
      <c r="OWO141" s="66"/>
      <c r="OWP141" s="67"/>
      <c r="OWR141" s="65"/>
      <c r="OWS141" s="69"/>
      <c r="OWT141" s="69"/>
      <c r="OWU141" s="66"/>
      <c r="OWV141" s="66"/>
      <c r="OWW141" s="66"/>
      <c r="OWX141" s="67"/>
      <c r="OWZ141" s="65"/>
      <c r="OXA141" s="69"/>
      <c r="OXB141" s="69"/>
      <c r="OXC141" s="66"/>
      <c r="OXD141" s="66"/>
      <c r="OXE141" s="66"/>
      <c r="OXF141" s="67"/>
      <c r="OXH141" s="65"/>
      <c r="OXI141" s="69"/>
      <c r="OXJ141" s="69"/>
      <c r="OXK141" s="66"/>
      <c r="OXL141" s="66"/>
      <c r="OXM141" s="66"/>
      <c r="OXN141" s="67"/>
      <c r="OXP141" s="65"/>
      <c r="OXQ141" s="69"/>
      <c r="OXR141" s="69"/>
      <c r="OXS141" s="66"/>
      <c r="OXT141" s="66"/>
      <c r="OXU141" s="66"/>
      <c r="OXV141" s="67"/>
      <c r="OXX141" s="65"/>
      <c r="OXY141" s="69"/>
      <c r="OXZ141" s="69"/>
      <c r="OYA141" s="66"/>
      <c r="OYB141" s="66"/>
      <c r="OYC141" s="66"/>
      <c r="OYD141" s="67"/>
      <c r="OYF141" s="65"/>
      <c r="OYG141" s="69"/>
      <c r="OYH141" s="69"/>
      <c r="OYI141" s="66"/>
      <c r="OYJ141" s="66"/>
      <c r="OYK141" s="66"/>
      <c r="OYL141" s="67"/>
      <c r="OYN141" s="65"/>
      <c r="OYO141" s="69"/>
      <c r="OYP141" s="69"/>
      <c r="OYQ141" s="66"/>
      <c r="OYR141" s="66"/>
      <c r="OYS141" s="66"/>
      <c r="OYT141" s="67"/>
      <c r="OYV141" s="65"/>
      <c r="OYW141" s="69"/>
      <c r="OYX141" s="69"/>
      <c r="OYY141" s="66"/>
      <c r="OYZ141" s="66"/>
      <c r="OZA141" s="66"/>
      <c r="OZB141" s="67"/>
      <c r="OZD141" s="65"/>
      <c r="OZE141" s="69"/>
      <c r="OZF141" s="69"/>
      <c r="OZG141" s="66"/>
      <c r="OZH141" s="66"/>
      <c r="OZI141" s="66"/>
      <c r="OZJ141" s="67"/>
      <c r="OZL141" s="65"/>
      <c r="OZM141" s="69"/>
      <c r="OZN141" s="69"/>
      <c r="OZO141" s="66"/>
      <c r="OZP141" s="66"/>
      <c r="OZQ141" s="66"/>
      <c r="OZR141" s="67"/>
      <c r="OZT141" s="65"/>
      <c r="OZU141" s="69"/>
      <c r="OZV141" s="69"/>
      <c r="OZW141" s="66"/>
      <c r="OZX141" s="66"/>
      <c r="OZY141" s="66"/>
      <c r="OZZ141" s="67"/>
      <c r="PAB141" s="65"/>
      <c r="PAC141" s="69"/>
      <c r="PAD141" s="69"/>
      <c r="PAE141" s="66"/>
      <c r="PAF141" s="66"/>
      <c r="PAG141" s="66"/>
      <c r="PAH141" s="67"/>
      <c r="PAJ141" s="65"/>
      <c r="PAK141" s="69"/>
      <c r="PAL141" s="69"/>
      <c r="PAM141" s="66"/>
      <c r="PAN141" s="66"/>
      <c r="PAO141" s="66"/>
      <c r="PAP141" s="67"/>
      <c r="PAR141" s="65"/>
      <c r="PAS141" s="69"/>
      <c r="PAT141" s="69"/>
      <c r="PAU141" s="66"/>
      <c r="PAV141" s="66"/>
      <c r="PAW141" s="66"/>
      <c r="PAX141" s="67"/>
      <c r="PAZ141" s="65"/>
      <c r="PBA141" s="69"/>
      <c r="PBB141" s="69"/>
      <c r="PBC141" s="66"/>
      <c r="PBD141" s="66"/>
      <c r="PBE141" s="66"/>
      <c r="PBF141" s="67"/>
      <c r="PBH141" s="65"/>
      <c r="PBI141" s="69"/>
      <c r="PBJ141" s="69"/>
      <c r="PBK141" s="66"/>
      <c r="PBL141" s="66"/>
      <c r="PBM141" s="66"/>
      <c r="PBN141" s="67"/>
      <c r="PBP141" s="65"/>
      <c r="PBQ141" s="69"/>
      <c r="PBR141" s="69"/>
      <c r="PBS141" s="66"/>
      <c r="PBT141" s="66"/>
      <c r="PBU141" s="66"/>
      <c r="PBV141" s="67"/>
      <c r="PBX141" s="65"/>
      <c r="PBY141" s="69"/>
      <c r="PBZ141" s="69"/>
      <c r="PCA141" s="66"/>
      <c r="PCB141" s="66"/>
      <c r="PCC141" s="66"/>
      <c r="PCD141" s="67"/>
      <c r="PCF141" s="65"/>
      <c r="PCG141" s="69"/>
      <c r="PCH141" s="69"/>
      <c r="PCI141" s="66"/>
      <c r="PCJ141" s="66"/>
      <c r="PCK141" s="66"/>
      <c r="PCL141" s="67"/>
      <c r="PCN141" s="65"/>
      <c r="PCO141" s="69"/>
      <c r="PCP141" s="69"/>
      <c r="PCQ141" s="66"/>
      <c r="PCR141" s="66"/>
      <c r="PCS141" s="66"/>
      <c r="PCT141" s="67"/>
      <c r="PCV141" s="65"/>
      <c r="PCW141" s="69"/>
      <c r="PCX141" s="69"/>
      <c r="PCY141" s="66"/>
      <c r="PCZ141" s="66"/>
      <c r="PDA141" s="66"/>
      <c r="PDB141" s="67"/>
      <c r="PDD141" s="65"/>
      <c r="PDE141" s="69"/>
      <c r="PDF141" s="69"/>
      <c r="PDG141" s="66"/>
      <c r="PDH141" s="66"/>
      <c r="PDI141" s="66"/>
      <c r="PDJ141" s="67"/>
      <c r="PDL141" s="65"/>
      <c r="PDM141" s="69"/>
      <c r="PDN141" s="69"/>
      <c r="PDO141" s="66"/>
      <c r="PDP141" s="66"/>
      <c r="PDQ141" s="66"/>
      <c r="PDR141" s="67"/>
      <c r="PDT141" s="65"/>
      <c r="PDU141" s="69"/>
      <c r="PDV141" s="69"/>
      <c r="PDW141" s="66"/>
      <c r="PDX141" s="66"/>
      <c r="PDY141" s="66"/>
      <c r="PDZ141" s="67"/>
      <c r="PEB141" s="65"/>
      <c r="PEC141" s="69"/>
      <c r="PED141" s="69"/>
      <c r="PEE141" s="66"/>
      <c r="PEF141" s="66"/>
      <c r="PEG141" s="66"/>
      <c r="PEH141" s="67"/>
      <c r="PEJ141" s="65"/>
      <c r="PEK141" s="69"/>
      <c r="PEL141" s="69"/>
      <c r="PEM141" s="66"/>
      <c r="PEN141" s="66"/>
      <c r="PEO141" s="66"/>
      <c r="PEP141" s="67"/>
      <c r="PER141" s="65"/>
      <c r="PES141" s="69"/>
      <c r="PET141" s="69"/>
      <c r="PEU141" s="66"/>
      <c r="PEV141" s="66"/>
      <c r="PEW141" s="66"/>
      <c r="PEX141" s="67"/>
      <c r="PEZ141" s="65"/>
      <c r="PFA141" s="69"/>
      <c r="PFB141" s="69"/>
      <c r="PFC141" s="66"/>
      <c r="PFD141" s="66"/>
      <c r="PFE141" s="66"/>
      <c r="PFF141" s="67"/>
      <c r="PFH141" s="65"/>
      <c r="PFI141" s="69"/>
      <c r="PFJ141" s="69"/>
      <c r="PFK141" s="66"/>
      <c r="PFL141" s="66"/>
      <c r="PFM141" s="66"/>
      <c r="PFN141" s="67"/>
      <c r="PFP141" s="65"/>
      <c r="PFQ141" s="69"/>
      <c r="PFR141" s="69"/>
      <c r="PFS141" s="66"/>
      <c r="PFT141" s="66"/>
      <c r="PFU141" s="66"/>
      <c r="PFV141" s="67"/>
      <c r="PFX141" s="65"/>
      <c r="PFY141" s="69"/>
      <c r="PFZ141" s="69"/>
      <c r="PGA141" s="66"/>
      <c r="PGB141" s="66"/>
      <c r="PGC141" s="66"/>
      <c r="PGD141" s="67"/>
      <c r="PGF141" s="65"/>
      <c r="PGG141" s="69"/>
      <c r="PGH141" s="69"/>
      <c r="PGI141" s="66"/>
      <c r="PGJ141" s="66"/>
      <c r="PGK141" s="66"/>
      <c r="PGL141" s="67"/>
      <c r="PGN141" s="65"/>
      <c r="PGO141" s="69"/>
      <c r="PGP141" s="69"/>
      <c r="PGQ141" s="66"/>
      <c r="PGR141" s="66"/>
      <c r="PGS141" s="66"/>
      <c r="PGT141" s="67"/>
      <c r="PGV141" s="65"/>
      <c r="PGW141" s="69"/>
      <c r="PGX141" s="69"/>
      <c r="PGY141" s="66"/>
      <c r="PGZ141" s="66"/>
      <c r="PHA141" s="66"/>
      <c r="PHB141" s="67"/>
      <c r="PHD141" s="65"/>
      <c r="PHE141" s="69"/>
      <c r="PHF141" s="69"/>
      <c r="PHG141" s="66"/>
      <c r="PHH141" s="66"/>
      <c r="PHI141" s="66"/>
      <c r="PHJ141" s="67"/>
      <c r="PHL141" s="65"/>
      <c r="PHM141" s="69"/>
      <c r="PHN141" s="69"/>
      <c r="PHO141" s="66"/>
      <c r="PHP141" s="66"/>
      <c r="PHQ141" s="66"/>
      <c r="PHR141" s="67"/>
      <c r="PHT141" s="65"/>
      <c r="PHU141" s="69"/>
      <c r="PHV141" s="69"/>
      <c r="PHW141" s="66"/>
      <c r="PHX141" s="66"/>
      <c r="PHY141" s="66"/>
      <c r="PHZ141" s="67"/>
      <c r="PIB141" s="65"/>
      <c r="PIC141" s="69"/>
      <c r="PID141" s="69"/>
      <c r="PIE141" s="66"/>
      <c r="PIF141" s="66"/>
      <c r="PIG141" s="66"/>
      <c r="PIH141" s="67"/>
      <c r="PIJ141" s="65"/>
      <c r="PIK141" s="69"/>
      <c r="PIL141" s="69"/>
      <c r="PIM141" s="66"/>
      <c r="PIN141" s="66"/>
      <c r="PIO141" s="66"/>
      <c r="PIP141" s="67"/>
      <c r="PIR141" s="65"/>
      <c r="PIS141" s="69"/>
      <c r="PIT141" s="69"/>
      <c r="PIU141" s="66"/>
      <c r="PIV141" s="66"/>
      <c r="PIW141" s="66"/>
      <c r="PIX141" s="67"/>
      <c r="PIZ141" s="65"/>
      <c r="PJA141" s="69"/>
      <c r="PJB141" s="69"/>
      <c r="PJC141" s="66"/>
      <c r="PJD141" s="66"/>
      <c r="PJE141" s="66"/>
      <c r="PJF141" s="67"/>
      <c r="PJH141" s="65"/>
      <c r="PJI141" s="69"/>
      <c r="PJJ141" s="69"/>
      <c r="PJK141" s="66"/>
      <c r="PJL141" s="66"/>
      <c r="PJM141" s="66"/>
      <c r="PJN141" s="67"/>
      <c r="PJP141" s="65"/>
      <c r="PJQ141" s="69"/>
      <c r="PJR141" s="69"/>
      <c r="PJS141" s="66"/>
      <c r="PJT141" s="66"/>
      <c r="PJU141" s="66"/>
      <c r="PJV141" s="67"/>
      <c r="PJX141" s="65"/>
      <c r="PJY141" s="69"/>
      <c r="PJZ141" s="69"/>
      <c r="PKA141" s="66"/>
      <c r="PKB141" s="66"/>
      <c r="PKC141" s="66"/>
      <c r="PKD141" s="67"/>
      <c r="PKF141" s="65"/>
      <c r="PKG141" s="69"/>
      <c r="PKH141" s="69"/>
      <c r="PKI141" s="66"/>
      <c r="PKJ141" s="66"/>
      <c r="PKK141" s="66"/>
      <c r="PKL141" s="67"/>
      <c r="PKN141" s="65"/>
      <c r="PKO141" s="69"/>
      <c r="PKP141" s="69"/>
      <c r="PKQ141" s="66"/>
      <c r="PKR141" s="66"/>
      <c r="PKS141" s="66"/>
      <c r="PKT141" s="67"/>
      <c r="PKV141" s="65"/>
      <c r="PKW141" s="69"/>
      <c r="PKX141" s="69"/>
      <c r="PKY141" s="66"/>
      <c r="PKZ141" s="66"/>
      <c r="PLA141" s="66"/>
      <c r="PLB141" s="67"/>
      <c r="PLD141" s="65"/>
      <c r="PLE141" s="69"/>
      <c r="PLF141" s="69"/>
      <c r="PLG141" s="66"/>
      <c r="PLH141" s="66"/>
      <c r="PLI141" s="66"/>
      <c r="PLJ141" s="67"/>
      <c r="PLL141" s="65"/>
      <c r="PLM141" s="69"/>
      <c r="PLN141" s="69"/>
      <c r="PLO141" s="66"/>
      <c r="PLP141" s="66"/>
      <c r="PLQ141" s="66"/>
      <c r="PLR141" s="67"/>
      <c r="PLT141" s="65"/>
      <c r="PLU141" s="69"/>
      <c r="PLV141" s="69"/>
      <c r="PLW141" s="66"/>
      <c r="PLX141" s="66"/>
      <c r="PLY141" s="66"/>
      <c r="PLZ141" s="67"/>
      <c r="PMB141" s="65"/>
      <c r="PMC141" s="69"/>
      <c r="PMD141" s="69"/>
      <c r="PME141" s="66"/>
      <c r="PMF141" s="66"/>
      <c r="PMG141" s="66"/>
      <c r="PMH141" s="67"/>
      <c r="PMJ141" s="65"/>
      <c r="PMK141" s="69"/>
      <c r="PML141" s="69"/>
      <c r="PMM141" s="66"/>
      <c r="PMN141" s="66"/>
      <c r="PMO141" s="66"/>
      <c r="PMP141" s="67"/>
      <c r="PMR141" s="65"/>
      <c r="PMS141" s="69"/>
      <c r="PMT141" s="69"/>
      <c r="PMU141" s="66"/>
      <c r="PMV141" s="66"/>
      <c r="PMW141" s="66"/>
      <c r="PMX141" s="67"/>
      <c r="PMZ141" s="65"/>
      <c r="PNA141" s="69"/>
      <c r="PNB141" s="69"/>
      <c r="PNC141" s="66"/>
      <c r="PND141" s="66"/>
      <c r="PNE141" s="66"/>
      <c r="PNF141" s="67"/>
      <c r="PNH141" s="65"/>
      <c r="PNI141" s="69"/>
      <c r="PNJ141" s="69"/>
      <c r="PNK141" s="66"/>
      <c r="PNL141" s="66"/>
      <c r="PNM141" s="66"/>
      <c r="PNN141" s="67"/>
      <c r="PNP141" s="65"/>
      <c r="PNQ141" s="69"/>
      <c r="PNR141" s="69"/>
      <c r="PNS141" s="66"/>
      <c r="PNT141" s="66"/>
      <c r="PNU141" s="66"/>
      <c r="PNV141" s="67"/>
      <c r="PNX141" s="65"/>
      <c r="PNY141" s="69"/>
      <c r="PNZ141" s="69"/>
      <c r="POA141" s="66"/>
      <c r="POB141" s="66"/>
      <c r="POC141" s="66"/>
      <c r="POD141" s="67"/>
      <c r="POF141" s="65"/>
      <c r="POG141" s="69"/>
      <c r="POH141" s="69"/>
      <c r="POI141" s="66"/>
      <c r="POJ141" s="66"/>
      <c r="POK141" s="66"/>
      <c r="POL141" s="67"/>
      <c r="PON141" s="65"/>
      <c r="POO141" s="69"/>
      <c r="POP141" s="69"/>
      <c r="POQ141" s="66"/>
      <c r="POR141" s="66"/>
      <c r="POS141" s="66"/>
      <c r="POT141" s="67"/>
      <c r="POV141" s="65"/>
      <c r="POW141" s="69"/>
      <c r="POX141" s="69"/>
      <c r="POY141" s="66"/>
      <c r="POZ141" s="66"/>
      <c r="PPA141" s="66"/>
      <c r="PPB141" s="67"/>
      <c r="PPD141" s="65"/>
      <c r="PPE141" s="69"/>
      <c r="PPF141" s="69"/>
      <c r="PPG141" s="66"/>
      <c r="PPH141" s="66"/>
      <c r="PPI141" s="66"/>
      <c r="PPJ141" s="67"/>
      <c r="PPL141" s="65"/>
      <c r="PPM141" s="69"/>
      <c r="PPN141" s="69"/>
      <c r="PPO141" s="66"/>
      <c r="PPP141" s="66"/>
      <c r="PPQ141" s="66"/>
      <c r="PPR141" s="67"/>
      <c r="PPT141" s="65"/>
      <c r="PPU141" s="69"/>
      <c r="PPV141" s="69"/>
      <c r="PPW141" s="66"/>
      <c r="PPX141" s="66"/>
      <c r="PPY141" s="66"/>
      <c r="PPZ141" s="67"/>
      <c r="PQB141" s="65"/>
      <c r="PQC141" s="69"/>
      <c r="PQD141" s="69"/>
      <c r="PQE141" s="66"/>
      <c r="PQF141" s="66"/>
      <c r="PQG141" s="66"/>
      <c r="PQH141" s="67"/>
      <c r="PQJ141" s="65"/>
      <c r="PQK141" s="69"/>
      <c r="PQL141" s="69"/>
      <c r="PQM141" s="66"/>
      <c r="PQN141" s="66"/>
      <c r="PQO141" s="66"/>
      <c r="PQP141" s="67"/>
      <c r="PQR141" s="65"/>
      <c r="PQS141" s="69"/>
      <c r="PQT141" s="69"/>
      <c r="PQU141" s="66"/>
      <c r="PQV141" s="66"/>
      <c r="PQW141" s="66"/>
      <c r="PQX141" s="67"/>
      <c r="PQZ141" s="65"/>
      <c r="PRA141" s="69"/>
      <c r="PRB141" s="69"/>
      <c r="PRC141" s="66"/>
      <c r="PRD141" s="66"/>
      <c r="PRE141" s="66"/>
      <c r="PRF141" s="67"/>
      <c r="PRH141" s="65"/>
      <c r="PRI141" s="69"/>
      <c r="PRJ141" s="69"/>
      <c r="PRK141" s="66"/>
      <c r="PRL141" s="66"/>
      <c r="PRM141" s="66"/>
      <c r="PRN141" s="67"/>
      <c r="PRP141" s="65"/>
      <c r="PRQ141" s="69"/>
      <c r="PRR141" s="69"/>
      <c r="PRS141" s="66"/>
      <c r="PRT141" s="66"/>
      <c r="PRU141" s="66"/>
      <c r="PRV141" s="67"/>
      <c r="PRX141" s="65"/>
      <c r="PRY141" s="69"/>
      <c r="PRZ141" s="69"/>
      <c r="PSA141" s="66"/>
      <c r="PSB141" s="66"/>
      <c r="PSC141" s="66"/>
      <c r="PSD141" s="67"/>
      <c r="PSF141" s="65"/>
      <c r="PSG141" s="69"/>
      <c r="PSH141" s="69"/>
      <c r="PSI141" s="66"/>
      <c r="PSJ141" s="66"/>
      <c r="PSK141" s="66"/>
      <c r="PSL141" s="67"/>
      <c r="PSN141" s="65"/>
      <c r="PSO141" s="69"/>
      <c r="PSP141" s="69"/>
      <c r="PSQ141" s="66"/>
      <c r="PSR141" s="66"/>
      <c r="PSS141" s="66"/>
      <c r="PST141" s="67"/>
      <c r="PSV141" s="65"/>
      <c r="PSW141" s="69"/>
      <c r="PSX141" s="69"/>
      <c r="PSY141" s="66"/>
      <c r="PSZ141" s="66"/>
      <c r="PTA141" s="66"/>
      <c r="PTB141" s="67"/>
      <c r="PTD141" s="65"/>
      <c r="PTE141" s="69"/>
      <c r="PTF141" s="69"/>
      <c r="PTG141" s="66"/>
      <c r="PTH141" s="66"/>
      <c r="PTI141" s="66"/>
      <c r="PTJ141" s="67"/>
      <c r="PTL141" s="65"/>
      <c r="PTM141" s="69"/>
      <c r="PTN141" s="69"/>
      <c r="PTO141" s="66"/>
      <c r="PTP141" s="66"/>
      <c r="PTQ141" s="66"/>
      <c r="PTR141" s="67"/>
      <c r="PTT141" s="65"/>
      <c r="PTU141" s="69"/>
      <c r="PTV141" s="69"/>
      <c r="PTW141" s="66"/>
      <c r="PTX141" s="66"/>
      <c r="PTY141" s="66"/>
      <c r="PTZ141" s="67"/>
      <c r="PUB141" s="65"/>
      <c r="PUC141" s="69"/>
      <c r="PUD141" s="69"/>
      <c r="PUE141" s="66"/>
      <c r="PUF141" s="66"/>
      <c r="PUG141" s="66"/>
      <c r="PUH141" s="67"/>
      <c r="PUJ141" s="65"/>
      <c r="PUK141" s="69"/>
      <c r="PUL141" s="69"/>
      <c r="PUM141" s="66"/>
      <c r="PUN141" s="66"/>
      <c r="PUO141" s="66"/>
      <c r="PUP141" s="67"/>
      <c r="PUR141" s="65"/>
      <c r="PUS141" s="69"/>
      <c r="PUT141" s="69"/>
      <c r="PUU141" s="66"/>
      <c r="PUV141" s="66"/>
      <c r="PUW141" s="66"/>
      <c r="PUX141" s="67"/>
      <c r="PUZ141" s="65"/>
      <c r="PVA141" s="69"/>
      <c r="PVB141" s="69"/>
      <c r="PVC141" s="66"/>
      <c r="PVD141" s="66"/>
      <c r="PVE141" s="66"/>
      <c r="PVF141" s="67"/>
      <c r="PVH141" s="65"/>
      <c r="PVI141" s="69"/>
      <c r="PVJ141" s="69"/>
      <c r="PVK141" s="66"/>
      <c r="PVL141" s="66"/>
      <c r="PVM141" s="66"/>
      <c r="PVN141" s="67"/>
      <c r="PVP141" s="65"/>
      <c r="PVQ141" s="69"/>
      <c r="PVR141" s="69"/>
      <c r="PVS141" s="66"/>
      <c r="PVT141" s="66"/>
      <c r="PVU141" s="66"/>
      <c r="PVV141" s="67"/>
      <c r="PVX141" s="65"/>
      <c r="PVY141" s="69"/>
      <c r="PVZ141" s="69"/>
      <c r="PWA141" s="66"/>
      <c r="PWB141" s="66"/>
      <c r="PWC141" s="66"/>
      <c r="PWD141" s="67"/>
      <c r="PWF141" s="65"/>
      <c r="PWG141" s="69"/>
      <c r="PWH141" s="69"/>
      <c r="PWI141" s="66"/>
      <c r="PWJ141" s="66"/>
      <c r="PWK141" s="66"/>
      <c r="PWL141" s="67"/>
      <c r="PWN141" s="65"/>
      <c r="PWO141" s="69"/>
      <c r="PWP141" s="69"/>
      <c r="PWQ141" s="66"/>
      <c r="PWR141" s="66"/>
      <c r="PWS141" s="66"/>
      <c r="PWT141" s="67"/>
      <c r="PWV141" s="65"/>
      <c r="PWW141" s="69"/>
      <c r="PWX141" s="69"/>
      <c r="PWY141" s="66"/>
      <c r="PWZ141" s="66"/>
      <c r="PXA141" s="66"/>
      <c r="PXB141" s="67"/>
      <c r="PXD141" s="65"/>
      <c r="PXE141" s="69"/>
      <c r="PXF141" s="69"/>
      <c r="PXG141" s="66"/>
      <c r="PXH141" s="66"/>
      <c r="PXI141" s="66"/>
      <c r="PXJ141" s="67"/>
      <c r="PXL141" s="65"/>
      <c r="PXM141" s="69"/>
      <c r="PXN141" s="69"/>
      <c r="PXO141" s="66"/>
      <c r="PXP141" s="66"/>
      <c r="PXQ141" s="66"/>
      <c r="PXR141" s="67"/>
      <c r="PXT141" s="65"/>
      <c r="PXU141" s="69"/>
      <c r="PXV141" s="69"/>
      <c r="PXW141" s="66"/>
      <c r="PXX141" s="66"/>
      <c r="PXY141" s="66"/>
      <c r="PXZ141" s="67"/>
      <c r="PYB141" s="65"/>
      <c r="PYC141" s="69"/>
      <c r="PYD141" s="69"/>
      <c r="PYE141" s="66"/>
      <c r="PYF141" s="66"/>
      <c r="PYG141" s="66"/>
      <c r="PYH141" s="67"/>
      <c r="PYJ141" s="65"/>
      <c r="PYK141" s="69"/>
      <c r="PYL141" s="69"/>
      <c r="PYM141" s="66"/>
      <c r="PYN141" s="66"/>
      <c r="PYO141" s="66"/>
      <c r="PYP141" s="67"/>
      <c r="PYR141" s="65"/>
      <c r="PYS141" s="69"/>
      <c r="PYT141" s="69"/>
      <c r="PYU141" s="66"/>
      <c r="PYV141" s="66"/>
      <c r="PYW141" s="66"/>
      <c r="PYX141" s="67"/>
      <c r="PYZ141" s="65"/>
      <c r="PZA141" s="69"/>
      <c r="PZB141" s="69"/>
      <c r="PZC141" s="66"/>
      <c r="PZD141" s="66"/>
      <c r="PZE141" s="66"/>
      <c r="PZF141" s="67"/>
      <c r="PZH141" s="65"/>
      <c r="PZI141" s="69"/>
      <c r="PZJ141" s="69"/>
      <c r="PZK141" s="66"/>
      <c r="PZL141" s="66"/>
      <c r="PZM141" s="66"/>
      <c r="PZN141" s="67"/>
      <c r="PZP141" s="65"/>
      <c r="PZQ141" s="69"/>
      <c r="PZR141" s="69"/>
      <c r="PZS141" s="66"/>
      <c r="PZT141" s="66"/>
      <c r="PZU141" s="66"/>
      <c r="PZV141" s="67"/>
      <c r="PZX141" s="65"/>
      <c r="PZY141" s="69"/>
      <c r="PZZ141" s="69"/>
      <c r="QAA141" s="66"/>
      <c r="QAB141" s="66"/>
      <c r="QAC141" s="66"/>
      <c r="QAD141" s="67"/>
      <c r="QAF141" s="65"/>
      <c r="QAG141" s="69"/>
      <c r="QAH141" s="69"/>
      <c r="QAI141" s="66"/>
      <c r="QAJ141" s="66"/>
      <c r="QAK141" s="66"/>
      <c r="QAL141" s="67"/>
      <c r="QAN141" s="65"/>
      <c r="QAO141" s="69"/>
      <c r="QAP141" s="69"/>
      <c r="QAQ141" s="66"/>
      <c r="QAR141" s="66"/>
      <c r="QAS141" s="66"/>
      <c r="QAT141" s="67"/>
      <c r="QAV141" s="65"/>
      <c r="QAW141" s="69"/>
      <c r="QAX141" s="69"/>
      <c r="QAY141" s="66"/>
      <c r="QAZ141" s="66"/>
      <c r="QBA141" s="66"/>
      <c r="QBB141" s="67"/>
      <c r="QBD141" s="65"/>
      <c r="QBE141" s="69"/>
      <c r="QBF141" s="69"/>
      <c r="QBG141" s="66"/>
      <c r="QBH141" s="66"/>
      <c r="QBI141" s="66"/>
      <c r="QBJ141" s="67"/>
      <c r="QBL141" s="65"/>
      <c r="QBM141" s="69"/>
      <c r="QBN141" s="69"/>
      <c r="QBO141" s="66"/>
      <c r="QBP141" s="66"/>
      <c r="QBQ141" s="66"/>
      <c r="QBR141" s="67"/>
      <c r="QBT141" s="65"/>
      <c r="QBU141" s="69"/>
      <c r="QBV141" s="69"/>
      <c r="QBW141" s="66"/>
      <c r="QBX141" s="66"/>
      <c r="QBY141" s="66"/>
      <c r="QBZ141" s="67"/>
      <c r="QCB141" s="65"/>
      <c r="QCC141" s="69"/>
      <c r="QCD141" s="69"/>
      <c r="QCE141" s="66"/>
      <c r="QCF141" s="66"/>
      <c r="QCG141" s="66"/>
      <c r="QCH141" s="67"/>
      <c r="QCJ141" s="65"/>
      <c r="QCK141" s="69"/>
      <c r="QCL141" s="69"/>
      <c r="QCM141" s="66"/>
      <c r="QCN141" s="66"/>
      <c r="QCO141" s="66"/>
      <c r="QCP141" s="67"/>
      <c r="QCR141" s="65"/>
      <c r="QCS141" s="69"/>
      <c r="QCT141" s="69"/>
      <c r="QCU141" s="66"/>
      <c r="QCV141" s="66"/>
      <c r="QCW141" s="66"/>
      <c r="QCX141" s="67"/>
      <c r="QCZ141" s="65"/>
      <c r="QDA141" s="69"/>
      <c r="QDB141" s="69"/>
      <c r="QDC141" s="66"/>
      <c r="QDD141" s="66"/>
      <c r="QDE141" s="66"/>
      <c r="QDF141" s="67"/>
      <c r="QDH141" s="65"/>
      <c r="QDI141" s="69"/>
      <c r="QDJ141" s="69"/>
      <c r="QDK141" s="66"/>
      <c r="QDL141" s="66"/>
      <c r="QDM141" s="66"/>
      <c r="QDN141" s="67"/>
      <c r="QDP141" s="65"/>
      <c r="QDQ141" s="69"/>
      <c r="QDR141" s="69"/>
      <c r="QDS141" s="66"/>
      <c r="QDT141" s="66"/>
      <c r="QDU141" s="66"/>
      <c r="QDV141" s="67"/>
      <c r="QDX141" s="65"/>
      <c r="QDY141" s="69"/>
      <c r="QDZ141" s="69"/>
      <c r="QEA141" s="66"/>
      <c r="QEB141" s="66"/>
      <c r="QEC141" s="66"/>
      <c r="QED141" s="67"/>
      <c r="QEF141" s="65"/>
      <c r="QEG141" s="69"/>
      <c r="QEH141" s="69"/>
      <c r="QEI141" s="66"/>
      <c r="QEJ141" s="66"/>
      <c r="QEK141" s="66"/>
      <c r="QEL141" s="67"/>
      <c r="QEN141" s="65"/>
      <c r="QEO141" s="69"/>
      <c r="QEP141" s="69"/>
      <c r="QEQ141" s="66"/>
      <c r="QER141" s="66"/>
      <c r="QES141" s="66"/>
      <c r="QET141" s="67"/>
      <c r="QEV141" s="65"/>
      <c r="QEW141" s="69"/>
      <c r="QEX141" s="69"/>
      <c r="QEY141" s="66"/>
      <c r="QEZ141" s="66"/>
      <c r="QFA141" s="66"/>
      <c r="QFB141" s="67"/>
      <c r="QFD141" s="65"/>
      <c r="QFE141" s="69"/>
      <c r="QFF141" s="69"/>
      <c r="QFG141" s="66"/>
      <c r="QFH141" s="66"/>
      <c r="QFI141" s="66"/>
      <c r="QFJ141" s="67"/>
      <c r="QFL141" s="65"/>
      <c r="QFM141" s="69"/>
      <c r="QFN141" s="69"/>
      <c r="QFO141" s="66"/>
      <c r="QFP141" s="66"/>
      <c r="QFQ141" s="66"/>
      <c r="QFR141" s="67"/>
      <c r="QFT141" s="65"/>
      <c r="QFU141" s="69"/>
      <c r="QFV141" s="69"/>
      <c r="QFW141" s="66"/>
      <c r="QFX141" s="66"/>
      <c r="QFY141" s="66"/>
      <c r="QFZ141" s="67"/>
      <c r="QGB141" s="65"/>
      <c r="QGC141" s="69"/>
      <c r="QGD141" s="69"/>
      <c r="QGE141" s="66"/>
      <c r="QGF141" s="66"/>
      <c r="QGG141" s="66"/>
      <c r="QGH141" s="67"/>
      <c r="QGJ141" s="65"/>
      <c r="QGK141" s="69"/>
      <c r="QGL141" s="69"/>
      <c r="QGM141" s="66"/>
      <c r="QGN141" s="66"/>
      <c r="QGO141" s="66"/>
      <c r="QGP141" s="67"/>
      <c r="QGR141" s="65"/>
      <c r="QGS141" s="69"/>
      <c r="QGT141" s="69"/>
      <c r="QGU141" s="66"/>
      <c r="QGV141" s="66"/>
      <c r="QGW141" s="66"/>
      <c r="QGX141" s="67"/>
      <c r="QGZ141" s="65"/>
      <c r="QHA141" s="69"/>
      <c r="QHB141" s="69"/>
      <c r="QHC141" s="66"/>
      <c r="QHD141" s="66"/>
      <c r="QHE141" s="66"/>
      <c r="QHF141" s="67"/>
      <c r="QHH141" s="65"/>
      <c r="QHI141" s="69"/>
      <c r="QHJ141" s="69"/>
      <c r="QHK141" s="66"/>
      <c r="QHL141" s="66"/>
      <c r="QHM141" s="66"/>
      <c r="QHN141" s="67"/>
      <c r="QHP141" s="65"/>
      <c r="QHQ141" s="69"/>
      <c r="QHR141" s="69"/>
      <c r="QHS141" s="66"/>
      <c r="QHT141" s="66"/>
      <c r="QHU141" s="66"/>
      <c r="QHV141" s="67"/>
      <c r="QHX141" s="65"/>
      <c r="QHY141" s="69"/>
      <c r="QHZ141" s="69"/>
      <c r="QIA141" s="66"/>
      <c r="QIB141" s="66"/>
      <c r="QIC141" s="66"/>
      <c r="QID141" s="67"/>
      <c r="QIF141" s="65"/>
      <c r="QIG141" s="69"/>
      <c r="QIH141" s="69"/>
      <c r="QII141" s="66"/>
      <c r="QIJ141" s="66"/>
      <c r="QIK141" s="66"/>
      <c r="QIL141" s="67"/>
      <c r="QIN141" s="65"/>
      <c r="QIO141" s="69"/>
      <c r="QIP141" s="69"/>
      <c r="QIQ141" s="66"/>
      <c r="QIR141" s="66"/>
      <c r="QIS141" s="66"/>
      <c r="QIT141" s="67"/>
      <c r="QIV141" s="65"/>
      <c r="QIW141" s="69"/>
      <c r="QIX141" s="69"/>
      <c r="QIY141" s="66"/>
      <c r="QIZ141" s="66"/>
      <c r="QJA141" s="66"/>
      <c r="QJB141" s="67"/>
      <c r="QJD141" s="65"/>
      <c r="QJE141" s="69"/>
      <c r="QJF141" s="69"/>
      <c r="QJG141" s="66"/>
      <c r="QJH141" s="66"/>
      <c r="QJI141" s="66"/>
      <c r="QJJ141" s="67"/>
      <c r="QJL141" s="65"/>
      <c r="QJM141" s="69"/>
      <c r="QJN141" s="69"/>
      <c r="QJO141" s="66"/>
      <c r="QJP141" s="66"/>
      <c r="QJQ141" s="66"/>
      <c r="QJR141" s="67"/>
      <c r="QJT141" s="65"/>
      <c r="QJU141" s="69"/>
      <c r="QJV141" s="69"/>
      <c r="QJW141" s="66"/>
      <c r="QJX141" s="66"/>
      <c r="QJY141" s="66"/>
      <c r="QJZ141" s="67"/>
      <c r="QKB141" s="65"/>
      <c r="QKC141" s="69"/>
      <c r="QKD141" s="69"/>
      <c r="QKE141" s="66"/>
      <c r="QKF141" s="66"/>
      <c r="QKG141" s="66"/>
      <c r="QKH141" s="67"/>
      <c r="QKJ141" s="65"/>
      <c r="QKK141" s="69"/>
      <c r="QKL141" s="69"/>
      <c r="QKM141" s="66"/>
      <c r="QKN141" s="66"/>
      <c r="QKO141" s="66"/>
      <c r="QKP141" s="67"/>
      <c r="QKR141" s="65"/>
      <c r="QKS141" s="69"/>
      <c r="QKT141" s="69"/>
      <c r="QKU141" s="66"/>
      <c r="QKV141" s="66"/>
      <c r="QKW141" s="66"/>
      <c r="QKX141" s="67"/>
      <c r="QKZ141" s="65"/>
      <c r="QLA141" s="69"/>
      <c r="QLB141" s="69"/>
      <c r="QLC141" s="66"/>
      <c r="QLD141" s="66"/>
      <c r="QLE141" s="66"/>
      <c r="QLF141" s="67"/>
      <c r="QLH141" s="65"/>
      <c r="QLI141" s="69"/>
      <c r="QLJ141" s="69"/>
      <c r="QLK141" s="66"/>
      <c r="QLL141" s="66"/>
      <c r="QLM141" s="66"/>
      <c r="QLN141" s="67"/>
      <c r="QLP141" s="65"/>
      <c r="QLQ141" s="69"/>
      <c r="QLR141" s="69"/>
      <c r="QLS141" s="66"/>
      <c r="QLT141" s="66"/>
      <c r="QLU141" s="66"/>
      <c r="QLV141" s="67"/>
      <c r="QLX141" s="65"/>
      <c r="QLY141" s="69"/>
      <c r="QLZ141" s="69"/>
      <c r="QMA141" s="66"/>
      <c r="QMB141" s="66"/>
      <c r="QMC141" s="66"/>
      <c r="QMD141" s="67"/>
      <c r="QMF141" s="65"/>
      <c r="QMG141" s="69"/>
      <c r="QMH141" s="69"/>
      <c r="QMI141" s="66"/>
      <c r="QMJ141" s="66"/>
      <c r="QMK141" s="66"/>
      <c r="QML141" s="67"/>
      <c r="QMN141" s="65"/>
      <c r="QMO141" s="69"/>
      <c r="QMP141" s="69"/>
      <c r="QMQ141" s="66"/>
      <c r="QMR141" s="66"/>
      <c r="QMS141" s="66"/>
      <c r="QMT141" s="67"/>
      <c r="QMV141" s="65"/>
      <c r="QMW141" s="69"/>
      <c r="QMX141" s="69"/>
      <c r="QMY141" s="66"/>
      <c r="QMZ141" s="66"/>
      <c r="QNA141" s="66"/>
      <c r="QNB141" s="67"/>
      <c r="QND141" s="65"/>
      <c r="QNE141" s="69"/>
      <c r="QNF141" s="69"/>
      <c r="QNG141" s="66"/>
      <c r="QNH141" s="66"/>
      <c r="QNI141" s="66"/>
      <c r="QNJ141" s="67"/>
      <c r="QNL141" s="65"/>
      <c r="QNM141" s="69"/>
      <c r="QNN141" s="69"/>
      <c r="QNO141" s="66"/>
      <c r="QNP141" s="66"/>
      <c r="QNQ141" s="66"/>
      <c r="QNR141" s="67"/>
      <c r="QNT141" s="65"/>
      <c r="QNU141" s="69"/>
      <c r="QNV141" s="69"/>
      <c r="QNW141" s="66"/>
      <c r="QNX141" s="66"/>
      <c r="QNY141" s="66"/>
      <c r="QNZ141" s="67"/>
      <c r="QOB141" s="65"/>
      <c r="QOC141" s="69"/>
      <c r="QOD141" s="69"/>
      <c r="QOE141" s="66"/>
      <c r="QOF141" s="66"/>
      <c r="QOG141" s="66"/>
      <c r="QOH141" s="67"/>
      <c r="QOJ141" s="65"/>
      <c r="QOK141" s="69"/>
      <c r="QOL141" s="69"/>
      <c r="QOM141" s="66"/>
      <c r="QON141" s="66"/>
      <c r="QOO141" s="66"/>
      <c r="QOP141" s="67"/>
      <c r="QOR141" s="65"/>
      <c r="QOS141" s="69"/>
      <c r="QOT141" s="69"/>
      <c r="QOU141" s="66"/>
      <c r="QOV141" s="66"/>
      <c r="QOW141" s="66"/>
      <c r="QOX141" s="67"/>
      <c r="QOZ141" s="65"/>
      <c r="QPA141" s="69"/>
      <c r="QPB141" s="69"/>
      <c r="QPC141" s="66"/>
      <c r="QPD141" s="66"/>
      <c r="QPE141" s="66"/>
      <c r="QPF141" s="67"/>
      <c r="QPH141" s="65"/>
      <c r="QPI141" s="69"/>
      <c r="QPJ141" s="69"/>
      <c r="QPK141" s="66"/>
      <c r="QPL141" s="66"/>
      <c r="QPM141" s="66"/>
      <c r="QPN141" s="67"/>
      <c r="QPP141" s="65"/>
      <c r="QPQ141" s="69"/>
      <c r="QPR141" s="69"/>
      <c r="QPS141" s="66"/>
      <c r="QPT141" s="66"/>
      <c r="QPU141" s="66"/>
      <c r="QPV141" s="67"/>
      <c r="QPX141" s="65"/>
      <c r="QPY141" s="69"/>
      <c r="QPZ141" s="69"/>
      <c r="QQA141" s="66"/>
      <c r="QQB141" s="66"/>
      <c r="QQC141" s="66"/>
      <c r="QQD141" s="67"/>
      <c r="QQF141" s="65"/>
      <c r="QQG141" s="69"/>
      <c r="QQH141" s="69"/>
      <c r="QQI141" s="66"/>
      <c r="QQJ141" s="66"/>
      <c r="QQK141" s="66"/>
      <c r="QQL141" s="67"/>
      <c r="QQN141" s="65"/>
      <c r="QQO141" s="69"/>
      <c r="QQP141" s="69"/>
      <c r="QQQ141" s="66"/>
      <c r="QQR141" s="66"/>
      <c r="QQS141" s="66"/>
      <c r="QQT141" s="67"/>
      <c r="QQV141" s="65"/>
      <c r="QQW141" s="69"/>
      <c r="QQX141" s="69"/>
      <c r="QQY141" s="66"/>
      <c r="QQZ141" s="66"/>
      <c r="QRA141" s="66"/>
      <c r="QRB141" s="67"/>
      <c r="QRD141" s="65"/>
      <c r="QRE141" s="69"/>
      <c r="QRF141" s="69"/>
      <c r="QRG141" s="66"/>
      <c r="QRH141" s="66"/>
      <c r="QRI141" s="66"/>
      <c r="QRJ141" s="67"/>
      <c r="QRL141" s="65"/>
      <c r="QRM141" s="69"/>
      <c r="QRN141" s="69"/>
      <c r="QRO141" s="66"/>
      <c r="QRP141" s="66"/>
      <c r="QRQ141" s="66"/>
      <c r="QRR141" s="67"/>
      <c r="QRT141" s="65"/>
      <c r="QRU141" s="69"/>
      <c r="QRV141" s="69"/>
      <c r="QRW141" s="66"/>
      <c r="QRX141" s="66"/>
      <c r="QRY141" s="66"/>
      <c r="QRZ141" s="67"/>
      <c r="QSB141" s="65"/>
      <c r="QSC141" s="69"/>
      <c r="QSD141" s="69"/>
      <c r="QSE141" s="66"/>
      <c r="QSF141" s="66"/>
      <c r="QSG141" s="66"/>
      <c r="QSH141" s="67"/>
      <c r="QSJ141" s="65"/>
      <c r="QSK141" s="69"/>
      <c r="QSL141" s="69"/>
      <c r="QSM141" s="66"/>
      <c r="QSN141" s="66"/>
      <c r="QSO141" s="66"/>
      <c r="QSP141" s="67"/>
      <c r="QSR141" s="65"/>
      <c r="QSS141" s="69"/>
      <c r="QST141" s="69"/>
      <c r="QSU141" s="66"/>
      <c r="QSV141" s="66"/>
      <c r="QSW141" s="66"/>
      <c r="QSX141" s="67"/>
      <c r="QSZ141" s="65"/>
      <c r="QTA141" s="69"/>
      <c r="QTB141" s="69"/>
      <c r="QTC141" s="66"/>
      <c r="QTD141" s="66"/>
      <c r="QTE141" s="66"/>
      <c r="QTF141" s="67"/>
      <c r="QTH141" s="65"/>
      <c r="QTI141" s="69"/>
      <c r="QTJ141" s="69"/>
      <c r="QTK141" s="66"/>
      <c r="QTL141" s="66"/>
      <c r="QTM141" s="66"/>
      <c r="QTN141" s="67"/>
      <c r="QTP141" s="65"/>
      <c r="QTQ141" s="69"/>
      <c r="QTR141" s="69"/>
      <c r="QTS141" s="66"/>
      <c r="QTT141" s="66"/>
      <c r="QTU141" s="66"/>
      <c r="QTV141" s="67"/>
      <c r="QTX141" s="65"/>
      <c r="QTY141" s="69"/>
      <c r="QTZ141" s="69"/>
      <c r="QUA141" s="66"/>
      <c r="QUB141" s="66"/>
      <c r="QUC141" s="66"/>
      <c r="QUD141" s="67"/>
      <c r="QUF141" s="65"/>
      <c r="QUG141" s="69"/>
      <c r="QUH141" s="69"/>
      <c r="QUI141" s="66"/>
      <c r="QUJ141" s="66"/>
      <c r="QUK141" s="66"/>
      <c r="QUL141" s="67"/>
      <c r="QUN141" s="65"/>
      <c r="QUO141" s="69"/>
      <c r="QUP141" s="69"/>
      <c r="QUQ141" s="66"/>
      <c r="QUR141" s="66"/>
      <c r="QUS141" s="66"/>
      <c r="QUT141" s="67"/>
      <c r="QUV141" s="65"/>
      <c r="QUW141" s="69"/>
      <c r="QUX141" s="69"/>
      <c r="QUY141" s="66"/>
      <c r="QUZ141" s="66"/>
      <c r="QVA141" s="66"/>
      <c r="QVB141" s="67"/>
      <c r="QVD141" s="65"/>
      <c r="QVE141" s="69"/>
      <c r="QVF141" s="69"/>
      <c r="QVG141" s="66"/>
      <c r="QVH141" s="66"/>
      <c r="QVI141" s="66"/>
      <c r="QVJ141" s="67"/>
      <c r="QVL141" s="65"/>
      <c r="QVM141" s="69"/>
      <c r="QVN141" s="69"/>
      <c r="QVO141" s="66"/>
      <c r="QVP141" s="66"/>
      <c r="QVQ141" s="66"/>
      <c r="QVR141" s="67"/>
      <c r="QVT141" s="65"/>
      <c r="QVU141" s="69"/>
      <c r="QVV141" s="69"/>
      <c r="QVW141" s="66"/>
      <c r="QVX141" s="66"/>
      <c r="QVY141" s="66"/>
      <c r="QVZ141" s="67"/>
      <c r="QWB141" s="65"/>
      <c r="QWC141" s="69"/>
      <c r="QWD141" s="69"/>
      <c r="QWE141" s="66"/>
      <c r="QWF141" s="66"/>
      <c r="QWG141" s="66"/>
      <c r="QWH141" s="67"/>
      <c r="QWJ141" s="65"/>
      <c r="QWK141" s="69"/>
      <c r="QWL141" s="69"/>
      <c r="QWM141" s="66"/>
      <c r="QWN141" s="66"/>
      <c r="QWO141" s="66"/>
      <c r="QWP141" s="67"/>
      <c r="QWR141" s="65"/>
      <c r="QWS141" s="69"/>
      <c r="QWT141" s="69"/>
      <c r="QWU141" s="66"/>
      <c r="QWV141" s="66"/>
      <c r="QWW141" s="66"/>
      <c r="QWX141" s="67"/>
      <c r="QWZ141" s="65"/>
      <c r="QXA141" s="69"/>
      <c r="QXB141" s="69"/>
      <c r="QXC141" s="66"/>
      <c r="QXD141" s="66"/>
      <c r="QXE141" s="66"/>
      <c r="QXF141" s="67"/>
      <c r="QXH141" s="65"/>
      <c r="QXI141" s="69"/>
      <c r="QXJ141" s="69"/>
      <c r="QXK141" s="66"/>
      <c r="QXL141" s="66"/>
      <c r="QXM141" s="66"/>
      <c r="QXN141" s="67"/>
      <c r="QXP141" s="65"/>
      <c r="QXQ141" s="69"/>
      <c r="QXR141" s="69"/>
      <c r="QXS141" s="66"/>
      <c r="QXT141" s="66"/>
      <c r="QXU141" s="66"/>
      <c r="QXV141" s="67"/>
      <c r="QXX141" s="65"/>
      <c r="QXY141" s="69"/>
      <c r="QXZ141" s="69"/>
      <c r="QYA141" s="66"/>
      <c r="QYB141" s="66"/>
      <c r="QYC141" s="66"/>
      <c r="QYD141" s="67"/>
      <c r="QYF141" s="65"/>
      <c r="QYG141" s="69"/>
      <c r="QYH141" s="69"/>
      <c r="QYI141" s="66"/>
      <c r="QYJ141" s="66"/>
      <c r="QYK141" s="66"/>
      <c r="QYL141" s="67"/>
      <c r="QYN141" s="65"/>
      <c r="QYO141" s="69"/>
      <c r="QYP141" s="69"/>
      <c r="QYQ141" s="66"/>
      <c r="QYR141" s="66"/>
      <c r="QYS141" s="66"/>
      <c r="QYT141" s="67"/>
      <c r="QYV141" s="65"/>
      <c r="QYW141" s="69"/>
      <c r="QYX141" s="69"/>
      <c r="QYY141" s="66"/>
      <c r="QYZ141" s="66"/>
      <c r="QZA141" s="66"/>
      <c r="QZB141" s="67"/>
      <c r="QZD141" s="65"/>
      <c r="QZE141" s="69"/>
      <c r="QZF141" s="69"/>
      <c r="QZG141" s="66"/>
      <c r="QZH141" s="66"/>
      <c r="QZI141" s="66"/>
      <c r="QZJ141" s="67"/>
      <c r="QZL141" s="65"/>
      <c r="QZM141" s="69"/>
      <c r="QZN141" s="69"/>
      <c r="QZO141" s="66"/>
      <c r="QZP141" s="66"/>
      <c r="QZQ141" s="66"/>
      <c r="QZR141" s="67"/>
      <c r="QZT141" s="65"/>
      <c r="QZU141" s="69"/>
      <c r="QZV141" s="69"/>
      <c r="QZW141" s="66"/>
      <c r="QZX141" s="66"/>
      <c r="QZY141" s="66"/>
      <c r="QZZ141" s="67"/>
      <c r="RAB141" s="65"/>
      <c r="RAC141" s="69"/>
      <c r="RAD141" s="69"/>
      <c r="RAE141" s="66"/>
      <c r="RAF141" s="66"/>
      <c r="RAG141" s="66"/>
      <c r="RAH141" s="67"/>
      <c r="RAJ141" s="65"/>
      <c r="RAK141" s="69"/>
      <c r="RAL141" s="69"/>
      <c r="RAM141" s="66"/>
      <c r="RAN141" s="66"/>
      <c r="RAO141" s="66"/>
      <c r="RAP141" s="67"/>
      <c r="RAR141" s="65"/>
      <c r="RAS141" s="69"/>
      <c r="RAT141" s="69"/>
      <c r="RAU141" s="66"/>
      <c r="RAV141" s="66"/>
      <c r="RAW141" s="66"/>
      <c r="RAX141" s="67"/>
      <c r="RAZ141" s="65"/>
      <c r="RBA141" s="69"/>
      <c r="RBB141" s="69"/>
      <c r="RBC141" s="66"/>
      <c r="RBD141" s="66"/>
      <c r="RBE141" s="66"/>
      <c r="RBF141" s="67"/>
      <c r="RBH141" s="65"/>
      <c r="RBI141" s="69"/>
      <c r="RBJ141" s="69"/>
      <c r="RBK141" s="66"/>
      <c r="RBL141" s="66"/>
      <c r="RBM141" s="66"/>
      <c r="RBN141" s="67"/>
      <c r="RBP141" s="65"/>
      <c r="RBQ141" s="69"/>
      <c r="RBR141" s="69"/>
      <c r="RBS141" s="66"/>
      <c r="RBT141" s="66"/>
      <c r="RBU141" s="66"/>
      <c r="RBV141" s="67"/>
      <c r="RBX141" s="65"/>
      <c r="RBY141" s="69"/>
      <c r="RBZ141" s="69"/>
      <c r="RCA141" s="66"/>
      <c r="RCB141" s="66"/>
      <c r="RCC141" s="66"/>
      <c r="RCD141" s="67"/>
      <c r="RCF141" s="65"/>
      <c r="RCG141" s="69"/>
      <c r="RCH141" s="69"/>
      <c r="RCI141" s="66"/>
      <c r="RCJ141" s="66"/>
      <c r="RCK141" s="66"/>
      <c r="RCL141" s="67"/>
      <c r="RCN141" s="65"/>
      <c r="RCO141" s="69"/>
      <c r="RCP141" s="69"/>
      <c r="RCQ141" s="66"/>
      <c r="RCR141" s="66"/>
      <c r="RCS141" s="66"/>
      <c r="RCT141" s="67"/>
      <c r="RCV141" s="65"/>
      <c r="RCW141" s="69"/>
      <c r="RCX141" s="69"/>
      <c r="RCY141" s="66"/>
      <c r="RCZ141" s="66"/>
      <c r="RDA141" s="66"/>
      <c r="RDB141" s="67"/>
      <c r="RDD141" s="65"/>
      <c r="RDE141" s="69"/>
      <c r="RDF141" s="69"/>
      <c r="RDG141" s="66"/>
      <c r="RDH141" s="66"/>
      <c r="RDI141" s="66"/>
      <c r="RDJ141" s="67"/>
      <c r="RDL141" s="65"/>
      <c r="RDM141" s="69"/>
      <c r="RDN141" s="69"/>
      <c r="RDO141" s="66"/>
      <c r="RDP141" s="66"/>
      <c r="RDQ141" s="66"/>
      <c r="RDR141" s="67"/>
      <c r="RDT141" s="65"/>
      <c r="RDU141" s="69"/>
      <c r="RDV141" s="69"/>
      <c r="RDW141" s="66"/>
      <c r="RDX141" s="66"/>
      <c r="RDY141" s="66"/>
      <c r="RDZ141" s="67"/>
      <c r="REB141" s="65"/>
      <c r="REC141" s="69"/>
      <c r="RED141" s="69"/>
      <c r="REE141" s="66"/>
      <c r="REF141" s="66"/>
      <c r="REG141" s="66"/>
      <c r="REH141" s="67"/>
      <c r="REJ141" s="65"/>
      <c r="REK141" s="69"/>
      <c r="REL141" s="69"/>
      <c r="REM141" s="66"/>
      <c r="REN141" s="66"/>
      <c r="REO141" s="66"/>
      <c r="REP141" s="67"/>
      <c r="RER141" s="65"/>
      <c r="RES141" s="69"/>
      <c r="RET141" s="69"/>
      <c r="REU141" s="66"/>
      <c r="REV141" s="66"/>
      <c r="REW141" s="66"/>
      <c r="REX141" s="67"/>
      <c r="REZ141" s="65"/>
      <c r="RFA141" s="69"/>
      <c r="RFB141" s="69"/>
      <c r="RFC141" s="66"/>
      <c r="RFD141" s="66"/>
      <c r="RFE141" s="66"/>
      <c r="RFF141" s="67"/>
      <c r="RFH141" s="65"/>
      <c r="RFI141" s="69"/>
      <c r="RFJ141" s="69"/>
      <c r="RFK141" s="66"/>
      <c r="RFL141" s="66"/>
      <c r="RFM141" s="66"/>
      <c r="RFN141" s="67"/>
      <c r="RFP141" s="65"/>
      <c r="RFQ141" s="69"/>
      <c r="RFR141" s="69"/>
      <c r="RFS141" s="66"/>
      <c r="RFT141" s="66"/>
      <c r="RFU141" s="66"/>
      <c r="RFV141" s="67"/>
      <c r="RFX141" s="65"/>
      <c r="RFY141" s="69"/>
      <c r="RFZ141" s="69"/>
      <c r="RGA141" s="66"/>
      <c r="RGB141" s="66"/>
      <c r="RGC141" s="66"/>
      <c r="RGD141" s="67"/>
      <c r="RGF141" s="65"/>
      <c r="RGG141" s="69"/>
      <c r="RGH141" s="69"/>
      <c r="RGI141" s="66"/>
      <c r="RGJ141" s="66"/>
      <c r="RGK141" s="66"/>
      <c r="RGL141" s="67"/>
      <c r="RGN141" s="65"/>
      <c r="RGO141" s="69"/>
      <c r="RGP141" s="69"/>
      <c r="RGQ141" s="66"/>
      <c r="RGR141" s="66"/>
      <c r="RGS141" s="66"/>
      <c r="RGT141" s="67"/>
      <c r="RGV141" s="65"/>
      <c r="RGW141" s="69"/>
      <c r="RGX141" s="69"/>
      <c r="RGY141" s="66"/>
      <c r="RGZ141" s="66"/>
      <c r="RHA141" s="66"/>
      <c r="RHB141" s="67"/>
      <c r="RHD141" s="65"/>
      <c r="RHE141" s="69"/>
      <c r="RHF141" s="69"/>
      <c r="RHG141" s="66"/>
      <c r="RHH141" s="66"/>
      <c r="RHI141" s="66"/>
      <c r="RHJ141" s="67"/>
      <c r="RHL141" s="65"/>
      <c r="RHM141" s="69"/>
      <c r="RHN141" s="69"/>
      <c r="RHO141" s="66"/>
      <c r="RHP141" s="66"/>
      <c r="RHQ141" s="66"/>
      <c r="RHR141" s="67"/>
      <c r="RHT141" s="65"/>
      <c r="RHU141" s="69"/>
      <c r="RHV141" s="69"/>
      <c r="RHW141" s="66"/>
      <c r="RHX141" s="66"/>
      <c r="RHY141" s="66"/>
      <c r="RHZ141" s="67"/>
      <c r="RIB141" s="65"/>
      <c r="RIC141" s="69"/>
      <c r="RID141" s="69"/>
      <c r="RIE141" s="66"/>
      <c r="RIF141" s="66"/>
      <c r="RIG141" s="66"/>
      <c r="RIH141" s="67"/>
      <c r="RIJ141" s="65"/>
      <c r="RIK141" s="69"/>
      <c r="RIL141" s="69"/>
      <c r="RIM141" s="66"/>
      <c r="RIN141" s="66"/>
      <c r="RIO141" s="66"/>
      <c r="RIP141" s="67"/>
      <c r="RIR141" s="65"/>
      <c r="RIS141" s="69"/>
      <c r="RIT141" s="69"/>
      <c r="RIU141" s="66"/>
      <c r="RIV141" s="66"/>
      <c r="RIW141" s="66"/>
      <c r="RIX141" s="67"/>
      <c r="RIZ141" s="65"/>
      <c r="RJA141" s="69"/>
      <c r="RJB141" s="69"/>
      <c r="RJC141" s="66"/>
      <c r="RJD141" s="66"/>
      <c r="RJE141" s="66"/>
      <c r="RJF141" s="67"/>
      <c r="RJH141" s="65"/>
      <c r="RJI141" s="69"/>
      <c r="RJJ141" s="69"/>
      <c r="RJK141" s="66"/>
      <c r="RJL141" s="66"/>
      <c r="RJM141" s="66"/>
      <c r="RJN141" s="67"/>
      <c r="RJP141" s="65"/>
      <c r="RJQ141" s="69"/>
      <c r="RJR141" s="69"/>
      <c r="RJS141" s="66"/>
      <c r="RJT141" s="66"/>
      <c r="RJU141" s="66"/>
      <c r="RJV141" s="67"/>
      <c r="RJX141" s="65"/>
      <c r="RJY141" s="69"/>
      <c r="RJZ141" s="69"/>
      <c r="RKA141" s="66"/>
      <c r="RKB141" s="66"/>
      <c r="RKC141" s="66"/>
      <c r="RKD141" s="67"/>
      <c r="RKF141" s="65"/>
      <c r="RKG141" s="69"/>
      <c r="RKH141" s="69"/>
      <c r="RKI141" s="66"/>
      <c r="RKJ141" s="66"/>
      <c r="RKK141" s="66"/>
      <c r="RKL141" s="67"/>
      <c r="RKN141" s="65"/>
      <c r="RKO141" s="69"/>
      <c r="RKP141" s="69"/>
      <c r="RKQ141" s="66"/>
      <c r="RKR141" s="66"/>
      <c r="RKS141" s="66"/>
      <c r="RKT141" s="67"/>
      <c r="RKV141" s="65"/>
      <c r="RKW141" s="69"/>
      <c r="RKX141" s="69"/>
      <c r="RKY141" s="66"/>
      <c r="RKZ141" s="66"/>
      <c r="RLA141" s="66"/>
      <c r="RLB141" s="67"/>
      <c r="RLD141" s="65"/>
      <c r="RLE141" s="69"/>
      <c r="RLF141" s="69"/>
      <c r="RLG141" s="66"/>
      <c r="RLH141" s="66"/>
      <c r="RLI141" s="66"/>
      <c r="RLJ141" s="67"/>
      <c r="RLL141" s="65"/>
      <c r="RLM141" s="69"/>
      <c r="RLN141" s="69"/>
      <c r="RLO141" s="66"/>
      <c r="RLP141" s="66"/>
      <c r="RLQ141" s="66"/>
      <c r="RLR141" s="67"/>
      <c r="RLT141" s="65"/>
      <c r="RLU141" s="69"/>
      <c r="RLV141" s="69"/>
      <c r="RLW141" s="66"/>
      <c r="RLX141" s="66"/>
      <c r="RLY141" s="66"/>
      <c r="RLZ141" s="67"/>
      <c r="RMB141" s="65"/>
      <c r="RMC141" s="69"/>
      <c r="RMD141" s="69"/>
      <c r="RME141" s="66"/>
      <c r="RMF141" s="66"/>
      <c r="RMG141" s="66"/>
      <c r="RMH141" s="67"/>
      <c r="RMJ141" s="65"/>
      <c r="RMK141" s="69"/>
      <c r="RML141" s="69"/>
      <c r="RMM141" s="66"/>
      <c r="RMN141" s="66"/>
      <c r="RMO141" s="66"/>
      <c r="RMP141" s="67"/>
      <c r="RMR141" s="65"/>
      <c r="RMS141" s="69"/>
      <c r="RMT141" s="69"/>
      <c r="RMU141" s="66"/>
      <c r="RMV141" s="66"/>
      <c r="RMW141" s="66"/>
      <c r="RMX141" s="67"/>
      <c r="RMZ141" s="65"/>
      <c r="RNA141" s="69"/>
      <c r="RNB141" s="69"/>
      <c r="RNC141" s="66"/>
      <c r="RND141" s="66"/>
      <c r="RNE141" s="66"/>
      <c r="RNF141" s="67"/>
      <c r="RNH141" s="65"/>
      <c r="RNI141" s="69"/>
      <c r="RNJ141" s="69"/>
      <c r="RNK141" s="66"/>
      <c r="RNL141" s="66"/>
      <c r="RNM141" s="66"/>
      <c r="RNN141" s="67"/>
      <c r="RNP141" s="65"/>
      <c r="RNQ141" s="69"/>
      <c r="RNR141" s="69"/>
      <c r="RNS141" s="66"/>
      <c r="RNT141" s="66"/>
      <c r="RNU141" s="66"/>
      <c r="RNV141" s="67"/>
      <c r="RNX141" s="65"/>
      <c r="RNY141" s="69"/>
      <c r="RNZ141" s="69"/>
      <c r="ROA141" s="66"/>
      <c r="ROB141" s="66"/>
      <c r="ROC141" s="66"/>
      <c r="ROD141" s="67"/>
      <c r="ROF141" s="65"/>
      <c r="ROG141" s="69"/>
      <c r="ROH141" s="69"/>
      <c r="ROI141" s="66"/>
      <c r="ROJ141" s="66"/>
      <c r="ROK141" s="66"/>
      <c r="ROL141" s="67"/>
      <c r="RON141" s="65"/>
      <c r="ROO141" s="69"/>
      <c r="ROP141" s="69"/>
      <c r="ROQ141" s="66"/>
      <c r="ROR141" s="66"/>
      <c r="ROS141" s="66"/>
      <c r="ROT141" s="67"/>
      <c r="ROV141" s="65"/>
      <c r="ROW141" s="69"/>
      <c r="ROX141" s="69"/>
      <c r="ROY141" s="66"/>
      <c r="ROZ141" s="66"/>
      <c r="RPA141" s="66"/>
      <c r="RPB141" s="67"/>
      <c r="RPD141" s="65"/>
      <c r="RPE141" s="69"/>
      <c r="RPF141" s="69"/>
      <c r="RPG141" s="66"/>
      <c r="RPH141" s="66"/>
      <c r="RPI141" s="66"/>
      <c r="RPJ141" s="67"/>
      <c r="RPL141" s="65"/>
      <c r="RPM141" s="69"/>
      <c r="RPN141" s="69"/>
      <c r="RPO141" s="66"/>
      <c r="RPP141" s="66"/>
      <c r="RPQ141" s="66"/>
      <c r="RPR141" s="67"/>
      <c r="RPT141" s="65"/>
      <c r="RPU141" s="69"/>
      <c r="RPV141" s="69"/>
      <c r="RPW141" s="66"/>
      <c r="RPX141" s="66"/>
      <c r="RPY141" s="66"/>
      <c r="RPZ141" s="67"/>
      <c r="RQB141" s="65"/>
      <c r="RQC141" s="69"/>
      <c r="RQD141" s="69"/>
      <c r="RQE141" s="66"/>
      <c r="RQF141" s="66"/>
      <c r="RQG141" s="66"/>
      <c r="RQH141" s="67"/>
      <c r="RQJ141" s="65"/>
      <c r="RQK141" s="69"/>
      <c r="RQL141" s="69"/>
      <c r="RQM141" s="66"/>
      <c r="RQN141" s="66"/>
      <c r="RQO141" s="66"/>
      <c r="RQP141" s="67"/>
      <c r="RQR141" s="65"/>
      <c r="RQS141" s="69"/>
      <c r="RQT141" s="69"/>
      <c r="RQU141" s="66"/>
      <c r="RQV141" s="66"/>
      <c r="RQW141" s="66"/>
      <c r="RQX141" s="67"/>
      <c r="RQZ141" s="65"/>
      <c r="RRA141" s="69"/>
      <c r="RRB141" s="69"/>
      <c r="RRC141" s="66"/>
      <c r="RRD141" s="66"/>
      <c r="RRE141" s="66"/>
      <c r="RRF141" s="67"/>
      <c r="RRH141" s="65"/>
      <c r="RRI141" s="69"/>
      <c r="RRJ141" s="69"/>
      <c r="RRK141" s="66"/>
      <c r="RRL141" s="66"/>
      <c r="RRM141" s="66"/>
      <c r="RRN141" s="67"/>
      <c r="RRP141" s="65"/>
      <c r="RRQ141" s="69"/>
      <c r="RRR141" s="69"/>
      <c r="RRS141" s="66"/>
      <c r="RRT141" s="66"/>
      <c r="RRU141" s="66"/>
      <c r="RRV141" s="67"/>
      <c r="RRX141" s="65"/>
      <c r="RRY141" s="69"/>
      <c r="RRZ141" s="69"/>
      <c r="RSA141" s="66"/>
      <c r="RSB141" s="66"/>
      <c r="RSC141" s="66"/>
      <c r="RSD141" s="67"/>
      <c r="RSF141" s="65"/>
      <c r="RSG141" s="69"/>
      <c r="RSH141" s="69"/>
      <c r="RSI141" s="66"/>
      <c r="RSJ141" s="66"/>
      <c r="RSK141" s="66"/>
      <c r="RSL141" s="67"/>
      <c r="RSN141" s="65"/>
      <c r="RSO141" s="69"/>
      <c r="RSP141" s="69"/>
      <c r="RSQ141" s="66"/>
      <c r="RSR141" s="66"/>
      <c r="RSS141" s="66"/>
      <c r="RST141" s="67"/>
      <c r="RSV141" s="65"/>
      <c r="RSW141" s="69"/>
      <c r="RSX141" s="69"/>
      <c r="RSY141" s="66"/>
      <c r="RSZ141" s="66"/>
      <c r="RTA141" s="66"/>
      <c r="RTB141" s="67"/>
      <c r="RTD141" s="65"/>
      <c r="RTE141" s="69"/>
      <c r="RTF141" s="69"/>
      <c r="RTG141" s="66"/>
      <c r="RTH141" s="66"/>
      <c r="RTI141" s="66"/>
      <c r="RTJ141" s="67"/>
      <c r="RTL141" s="65"/>
      <c r="RTM141" s="69"/>
      <c r="RTN141" s="69"/>
      <c r="RTO141" s="66"/>
      <c r="RTP141" s="66"/>
      <c r="RTQ141" s="66"/>
      <c r="RTR141" s="67"/>
      <c r="RTT141" s="65"/>
      <c r="RTU141" s="69"/>
      <c r="RTV141" s="69"/>
      <c r="RTW141" s="66"/>
      <c r="RTX141" s="66"/>
      <c r="RTY141" s="66"/>
      <c r="RTZ141" s="67"/>
      <c r="RUB141" s="65"/>
      <c r="RUC141" s="69"/>
      <c r="RUD141" s="69"/>
      <c r="RUE141" s="66"/>
      <c r="RUF141" s="66"/>
      <c r="RUG141" s="66"/>
      <c r="RUH141" s="67"/>
      <c r="RUJ141" s="65"/>
      <c r="RUK141" s="69"/>
      <c r="RUL141" s="69"/>
      <c r="RUM141" s="66"/>
      <c r="RUN141" s="66"/>
      <c r="RUO141" s="66"/>
      <c r="RUP141" s="67"/>
      <c r="RUR141" s="65"/>
      <c r="RUS141" s="69"/>
      <c r="RUT141" s="69"/>
      <c r="RUU141" s="66"/>
      <c r="RUV141" s="66"/>
      <c r="RUW141" s="66"/>
      <c r="RUX141" s="67"/>
      <c r="RUZ141" s="65"/>
      <c r="RVA141" s="69"/>
      <c r="RVB141" s="69"/>
      <c r="RVC141" s="66"/>
      <c r="RVD141" s="66"/>
      <c r="RVE141" s="66"/>
      <c r="RVF141" s="67"/>
      <c r="RVH141" s="65"/>
      <c r="RVI141" s="69"/>
      <c r="RVJ141" s="69"/>
      <c r="RVK141" s="66"/>
      <c r="RVL141" s="66"/>
      <c r="RVM141" s="66"/>
      <c r="RVN141" s="67"/>
      <c r="RVP141" s="65"/>
      <c r="RVQ141" s="69"/>
      <c r="RVR141" s="69"/>
      <c r="RVS141" s="66"/>
      <c r="RVT141" s="66"/>
      <c r="RVU141" s="66"/>
      <c r="RVV141" s="67"/>
      <c r="RVX141" s="65"/>
      <c r="RVY141" s="69"/>
      <c r="RVZ141" s="69"/>
      <c r="RWA141" s="66"/>
      <c r="RWB141" s="66"/>
      <c r="RWC141" s="66"/>
      <c r="RWD141" s="67"/>
      <c r="RWF141" s="65"/>
      <c r="RWG141" s="69"/>
      <c r="RWH141" s="69"/>
      <c r="RWI141" s="66"/>
      <c r="RWJ141" s="66"/>
      <c r="RWK141" s="66"/>
      <c r="RWL141" s="67"/>
      <c r="RWN141" s="65"/>
      <c r="RWO141" s="69"/>
      <c r="RWP141" s="69"/>
      <c r="RWQ141" s="66"/>
      <c r="RWR141" s="66"/>
      <c r="RWS141" s="66"/>
      <c r="RWT141" s="67"/>
      <c r="RWV141" s="65"/>
      <c r="RWW141" s="69"/>
      <c r="RWX141" s="69"/>
      <c r="RWY141" s="66"/>
      <c r="RWZ141" s="66"/>
      <c r="RXA141" s="66"/>
      <c r="RXB141" s="67"/>
      <c r="RXD141" s="65"/>
      <c r="RXE141" s="69"/>
      <c r="RXF141" s="69"/>
      <c r="RXG141" s="66"/>
      <c r="RXH141" s="66"/>
      <c r="RXI141" s="66"/>
      <c r="RXJ141" s="67"/>
      <c r="RXL141" s="65"/>
      <c r="RXM141" s="69"/>
      <c r="RXN141" s="69"/>
      <c r="RXO141" s="66"/>
      <c r="RXP141" s="66"/>
      <c r="RXQ141" s="66"/>
      <c r="RXR141" s="67"/>
      <c r="RXT141" s="65"/>
      <c r="RXU141" s="69"/>
      <c r="RXV141" s="69"/>
      <c r="RXW141" s="66"/>
      <c r="RXX141" s="66"/>
      <c r="RXY141" s="66"/>
      <c r="RXZ141" s="67"/>
      <c r="RYB141" s="65"/>
      <c r="RYC141" s="69"/>
      <c r="RYD141" s="69"/>
      <c r="RYE141" s="66"/>
      <c r="RYF141" s="66"/>
      <c r="RYG141" s="66"/>
      <c r="RYH141" s="67"/>
      <c r="RYJ141" s="65"/>
      <c r="RYK141" s="69"/>
      <c r="RYL141" s="69"/>
      <c r="RYM141" s="66"/>
      <c r="RYN141" s="66"/>
      <c r="RYO141" s="66"/>
      <c r="RYP141" s="67"/>
      <c r="RYR141" s="65"/>
      <c r="RYS141" s="69"/>
      <c r="RYT141" s="69"/>
      <c r="RYU141" s="66"/>
      <c r="RYV141" s="66"/>
      <c r="RYW141" s="66"/>
      <c r="RYX141" s="67"/>
      <c r="RYZ141" s="65"/>
      <c r="RZA141" s="69"/>
      <c r="RZB141" s="69"/>
      <c r="RZC141" s="66"/>
      <c r="RZD141" s="66"/>
      <c r="RZE141" s="66"/>
      <c r="RZF141" s="67"/>
      <c r="RZH141" s="65"/>
      <c r="RZI141" s="69"/>
      <c r="RZJ141" s="69"/>
      <c r="RZK141" s="66"/>
      <c r="RZL141" s="66"/>
      <c r="RZM141" s="66"/>
      <c r="RZN141" s="67"/>
      <c r="RZP141" s="65"/>
      <c r="RZQ141" s="69"/>
      <c r="RZR141" s="69"/>
      <c r="RZS141" s="66"/>
      <c r="RZT141" s="66"/>
      <c r="RZU141" s="66"/>
      <c r="RZV141" s="67"/>
      <c r="RZX141" s="65"/>
      <c r="RZY141" s="69"/>
      <c r="RZZ141" s="69"/>
      <c r="SAA141" s="66"/>
      <c r="SAB141" s="66"/>
      <c r="SAC141" s="66"/>
      <c r="SAD141" s="67"/>
      <c r="SAF141" s="65"/>
      <c r="SAG141" s="69"/>
      <c r="SAH141" s="69"/>
      <c r="SAI141" s="66"/>
      <c r="SAJ141" s="66"/>
      <c r="SAK141" s="66"/>
      <c r="SAL141" s="67"/>
      <c r="SAN141" s="65"/>
      <c r="SAO141" s="69"/>
      <c r="SAP141" s="69"/>
      <c r="SAQ141" s="66"/>
      <c r="SAR141" s="66"/>
      <c r="SAS141" s="66"/>
      <c r="SAT141" s="67"/>
      <c r="SAV141" s="65"/>
      <c r="SAW141" s="69"/>
      <c r="SAX141" s="69"/>
      <c r="SAY141" s="66"/>
      <c r="SAZ141" s="66"/>
      <c r="SBA141" s="66"/>
      <c r="SBB141" s="67"/>
      <c r="SBD141" s="65"/>
      <c r="SBE141" s="69"/>
      <c r="SBF141" s="69"/>
      <c r="SBG141" s="66"/>
      <c r="SBH141" s="66"/>
      <c r="SBI141" s="66"/>
      <c r="SBJ141" s="67"/>
      <c r="SBL141" s="65"/>
      <c r="SBM141" s="69"/>
      <c r="SBN141" s="69"/>
      <c r="SBO141" s="66"/>
      <c r="SBP141" s="66"/>
      <c r="SBQ141" s="66"/>
      <c r="SBR141" s="67"/>
      <c r="SBT141" s="65"/>
      <c r="SBU141" s="69"/>
      <c r="SBV141" s="69"/>
      <c r="SBW141" s="66"/>
      <c r="SBX141" s="66"/>
      <c r="SBY141" s="66"/>
      <c r="SBZ141" s="67"/>
      <c r="SCB141" s="65"/>
      <c r="SCC141" s="69"/>
      <c r="SCD141" s="69"/>
      <c r="SCE141" s="66"/>
      <c r="SCF141" s="66"/>
      <c r="SCG141" s="66"/>
      <c r="SCH141" s="67"/>
      <c r="SCJ141" s="65"/>
      <c r="SCK141" s="69"/>
      <c r="SCL141" s="69"/>
      <c r="SCM141" s="66"/>
      <c r="SCN141" s="66"/>
      <c r="SCO141" s="66"/>
      <c r="SCP141" s="67"/>
      <c r="SCR141" s="65"/>
      <c r="SCS141" s="69"/>
      <c r="SCT141" s="69"/>
      <c r="SCU141" s="66"/>
      <c r="SCV141" s="66"/>
      <c r="SCW141" s="66"/>
      <c r="SCX141" s="67"/>
      <c r="SCZ141" s="65"/>
      <c r="SDA141" s="69"/>
      <c r="SDB141" s="69"/>
      <c r="SDC141" s="66"/>
      <c r="SDD141" s="66"/>
      <c r="SDE141" s="66"/>
      <c r="SDF141" s="67"/>
      <c r="SDH141" s="65"/>
      <c r="SDI141" s="69"/>
      <c r="SDJ141" s="69"/>
      <c r="SDK141" s="66"/>
      <c r="SDL141" s="66"/>
      <c r="SDM141" s="66"/>
      <c r="SDN141" s="67"/>
      <c r="SDP141" s="65"/>
      <c r="SDQ141" s="69"/>
      <c r="SDR141" s="69"/>
      <c r="SDS141" s="66"/>
      <c r="SDT141" s="66"/>
      <c r="SDU141" s="66"/>
      <c r="SDV141" s="67"/>
      <c r="SDX141" s="65"/>
      <c r="SDY141" s="69"/>
      <c r="SDZ141" s="69"/>
      <c r="SEA141" s="66"/>
      <c r="SEB141" s="66"/>
      <c r="SEC141" s="66"/>
      <c r="SED141" s="67"/>
      <c r="SEF141" s="65"/>
      <c r="SEG141" s="69"/>
      <c r="SEH141" s="69"/>
      <c r="SEI141" s="66"/>
      <c r="SEJ141" s="66"/>
      <c r="SEK141" s="66"/>
      <c r="SEL141" s="67"/>
      <c r="SEN141" s="65"/>
      <c r="SEO141" s="69"/>
      <c r="SEP141" s="69"/>
      <c r="SEQ141" s="66"/>
      <c r="SER141" s="66"/>
      <c r="SES141" s="66"/>
      <c r="SET141" s="67"/>
      <c r="SEV141" s="65"/>
      <c r="SEW141" s="69"/>
      <c r="SEX141" s="69"/>
      <c r="SEY141" s="66"/>
      <c r="SEZ141" s="66"/>
      <c r="SFA141" s="66"/>
      <c r="SFB141" s="67"/>
      <c r="SFD141" s="65"/>
      <c r="SFE141" s="69"/>
      <c r="SFF141" s="69"/>
      <c r="SFG141" s="66"/>
      <c r="SFH141" s="66"/>
      <c r="SFI141" s="66"/>
      <c r="SFJ141" s="67"/>
      <c r="SFL141" s="65"/>
      <c r="SFM141" s="69"/>
      <c r="SFN141" s="69"/>
      <c r="SFO141" s="66"/>
      <c r="SFP141" s="66"/>
      <c r="SFQ141" s="66"/>
      <c r="SFR141" s="67"/>
      <c r="SFT141" s="65"/>
      <c r="SFU141" s="69"/>
      <c r="SFV141" s="69"/>
      <c r="SFW141" s="66"/>
      <c r="SFX141" s="66"/>
      <c r="SFY141" s="66"/>
      <c r="SFZ141" s="67"/>
      <c r="SGB141" s="65"/>
      <c r="SGC141" s="69"/>
      <c r="SGD141" s="69"/>
      <c r="SGE141" s="66"/>
      <c r="SGF141" s="66"/>
      <c r="SGG141" s="66"/>
      <c r="SGH141" s="67"/>
      <c r="SGJ141" s="65"/>
      <c r="SGK141" s="69"/>
      <c r="SGL141" s="69"/>
      <c r="SGM141" s="66"/>
      <c r="SGN141" s="66"/>
      <c r="SGO141" s="66"/>
      <c r="SGP141" s="67"/>
      <c r="SGR141" s="65"/>
      <c r="SGS141" s="69"/>
      <c r="SGT141" s="69"/>
      <c r="SGU141" s="66"/>
      <c r="SGV141" s="66"/>
      <c r="SGW141" s="66"/>
      <c r="SGX141" s="67"/>
      <c r="SGZ141" s="65"/>
      <c r="SHA141" s="69"/>
      <c r="SHB141" s="69"/>
      <c r="SHC141" s="66"/>
      <c r="SHD141" s="66"/>
      <c r="SHE141" s="66"/>
      <c r="SHF141" s="67"/>
      <c r="SHH141" s="65"/>
      <c r="SHI141" s="69"/>
      <c r="SHJ141" s="69"/>
      <c r="SHK141" s="66"/>
      <c r="SHL141" s="66"/>
      <c r="SHM141" s="66"/>
      <c r="SHN141" s="67"/>
      <c r="SHP141" s="65"/>
      <c r="SHQ141" s="69"/>
      <c r="SHR141" s="69"/>
      <c r="SHS141" s="66"/>
      <c r="SHT141" s="66"/>
      <c r="SHU141" s="66"/>
      <c r="SHV141" s="67"/>
      <c r="SHX141" s="65"/>
      <c r="SHY141" s="69"/>
      <c r="SHZ141" s="69"/>
      <c r="SIA141" s="66"/>
      <c r="SIB141" s="66"/>
      <c r="SIC141" s="66"/>
      <c r="SID141" s="67"/>
      <c r="SIF141" s="65"/>
      <c r="SIG141" s="69"/>
      <c r="SIH141" s="69"/>
      <c r="SII141" s="66"/>
      <c r="SIJ141" s="66"/>
      <c r="SIK141" s="66"/>
      <c r="SIL141" s="67"/>
      <c r="SIN141" s="65"/>
      <c r="SIO141" s="69"/>
      <c r="SIP141" s="69"/>
      <c r="SIQ141" s="66"/>
      <c r="SIR141" s="66"/>
      <c r="SIS141" s="66"/>
      <c r="SIT141" s="67"/>
      <c r="SIV141" s="65"/>
      <c r="SIW141" s="69"/>
      <c r="SIX141" s="69"/>
      <c r="SIY141" s="66"/>
      <c r="SIZ141" s="66"/>
      <c r="SJA141" s="66"/>
      <c r="SJB141" s="67"/>
      <c r="SJD141" s="65"/>
      <c r="SJE141" s="69"/>
      <c r="SJF141" s="69"/>
      <c r="SJG141" s="66"/>
      <c r="SJH141" s="66"/>
      <c r="SJI141" s="66"/>
      <c r="SJJ141" s="67"/>
      <c r="SJL141" s="65"/>
      <c r="SJM141" s="69"/>
      <c r="SJN141" s="69"/>
      <c r="SJO141" s="66"/>
      <c r="SJP141" s="66"/>
      <c r="SJQ141" s="66"/>
      <c r="SJR141" s="67"/>
      <c r="SJT141" s="65"/>
      <c r="SJU141" s="69"/>
      <c r="SJV141" s="69"/>
      <c r="SJW141" s="66"/>
      <c r="SJX141" s="66"/>
      <c r="SJY141" s="66"/>
      <c r="SJZ141" s="67"/>
      <c r="SKB141" s="65"/>
      <c r="SKC141" s="69"/>
      <c r="SKD141" s="69"/>
      <c r="SKE141" s="66"/>
      <c r="SKF141" s="66"/>
      <c r="SKG141" s="66"/>
      <c r="SKH141" s="67"/>
      <c r="SKJ141" s="65"/>
      <c r="SKK141" s="69"/>
      <c r="SKL141" s="69"/>
      <c r="SKM141" s="66"/>
      <c r="SKN141" s="66"/>
      <c r="SKO141" s="66"/>
      <c r="SKP141" s="67"/>
      <c r="SKR141" s="65"/>
      <c r="SKS141" s="69"/>
      <c r="SKT141" s="69"/>
      <c r="SKU141" s="66"/>
      <c r="SKV141" s="66"/>
      <c r="SKW141" s="66"/>
      <c r="SKX141" s="67"/>
      <c r="SKZ141" s="65"/>
      <c r="SLA141" s="69"/>
      <c r="SLB141" s="69"/>
      <c r="SLC141" s="66"/>
      <c r="SLD141" s="66"/>
      <c r="SLE141" s="66"/>
      <c r="SLF141" s="67"/>
      <c r="SLH141" s="65"/>
      <c r="SLI141" s="69"/>
      <c r="SLJ141" s="69"/>
      <c r="SLK141" s="66"/>
      <c r="SLL141" s="66"/>
      <c r="SLM141" s="66"/>
      <c r="SLN141" s="67"/>
      <c r="SLP141" s="65"/>
      <c r="SLQ141" s="69"/>
      <c r="SLR141" s="69"/>
      <c r="SLS141" s="66"/>
      <c r="SLT141" s="66"/>
      <c r="SLU141" s="66"/>
      <c r="SLV141" s="67"/>
      <c r="SLX141" s="65"/>
      <c r="SLY141" s="69"/>
      <c r="SLZ141" s="69"/>
      <c r="SMA141" s="66"/>
      <c r="SMB141" s="66"/>
      <c r="SMC141" s="66"/>
      <c r="SMD141" s="67"/>
      <c r="SMF141" s="65"/>
      <c r="SMG141" s="69"/>
      <c r="SMH141" s="69"/>
      <c r="SMI141" s="66"/>
      <c r="SMJ141" s="66"/>
      <c r="SMK141" s="66"/>
      <c r="SML141" s="67"/>
      <c r="SMN141" s="65"/>
      <c r="SMO141" s="69"/>
      <c r="SMP141" s="69"/>
      <c r="SMQ141" s="66"/>
      <c r="SMR141" s="66"/>
      <c r="SMS141" s="66"/>
      <c r="SMT141" s="67"/>
      <c r="SMV141" s="65"/>
      <c r="SMW141" s="69"/>
      <c r="SMX141" s="69"/>
      <c r="SMY141" s="66"/>
      <c r="SMZ141" s="66"/>
      <c r="SNA141" s="66"/>
      <c r="SNB141" s="67"/>
      <c r="SND141" s="65"/>
      <c r="SNE141" s="69"/>
      <c r="SNF141" s="69"/>
      <c r="SNG141" s="66"/>
      <c r="SNH141" s="66"/>
      <c r="SNI141" s="66"/>
      <c r="SNJ141" s="67"/>
      <c r="SNL141" s="65"/>
      <c r="SNM141" s="69"/>
      <c r="SNN141" s="69"/>
      <c r="SNO141" s="66"/>
      <c r="SNP141" s="66"/>
      <c r="SNQ141" s="66"/>
      <c r="SNR141" s="67"/>
      <c r="SNT141" s="65"/>
      <c r="SNU141" s="69"/>
      <c r="SNV141" s="69"/>
      <c r="SNW141" s="66"/>
      <c r="SNX141" s="66"/>
      <c r="SNY141" s="66"/>
      <c r="SNZ141" s="67"/>
      <c r="SOB141" s="65"/>
      <c r="SOC141" s="69"/>
      <c r="SOD141" s="69"/>
      <c r="SOE141" s="66"/>
      <c r="SOF141" s="66"/>
      <c r="SOG141" s="66"/>
      <c r="SOH141" s="67"/>
      <c r="SOJ141" s="65"/>
      <c r="SOK141" s="69"/>
      <c r="SOL141" s="69"/>
      <c r="SOM141" s="66"/>
      <c r="SON141" s="66"/>
      <c r="SOO141" s="66"/>
      <c r="SOP141" s="67"/>
      <c r="SOR141" s="65"/>
      <c r="SOS141" s="69"/>
      <c r="SOT141" s="69"/>
      <c r="SOU141" s="66"/>
      <c r="SOV141" s="66"/>
      <c r="SOW141" s="66"/>
      <c r="SOX141" s="67"/>
      <c r="SOZ141" s="65"/>
      <c r="SPA141" s="69"/>
      <c r="SPB141" s="69"/>
      <c r="SPC141" s="66"/>
      <c r="SPD141" s="66"/>
      <c r="SPE141" s="66"/>
      <c r="SPF141" s="67"/>
      <c r="SPH141" s="65"/>
      <c r="SPI141" s="69"/>
      <c r="SPJ141" s="69"/>
      <c r="SPK141" s="66"/>
      <c r="SPL141" s="66"/>
      <c r="SPM141" s="66"/>
      <c r="SPN141" s="67"/>
      <c r="SPP141" s="65"/>
      <c r="SPQ141" s="69"/>
      <c r="SPR141" s="69"/>
      <c r="SPS141" s="66"/>
      <c r="SPT141" s="66"/>
      <c r="SPU141" s="66"/>
      <c r="SPV141" s="67"/>
      <c r="SPX141" s="65"/>
      <c r="SPY141" s="69"/>
      <c r="SPZ141" s="69"/>
      <c r="SQA141" s="66"/>
      <c r="SQB141" s="66"/>
      <c r="SQC141" s="66"/>
      <c r="SQD141" s="67"/>
      <c r="SQF141" s="65"/>
      <c r="SQG141" s="69"/>
      <c r="SQH141" s="69"/>
      <c r="SQI141" s="66"/>
      <c r="SQJ141" s="66"/>
      <c r="SQK141" s="66"/>
      <c r="SQL141" s="67"/>
      <c r="SQN141" s="65"/>
      <c r="SQO141" s="69"/>
      <c r="SQP141" s="69"/>
      <c r="SQQ141" s="66"/>
      <c r="SQR141" s="66"/>
      <c r="SQS141" s="66"/>
      <c r="SQT141" s="67"/>
      <c r="SQV141" s="65"/>
      <c r="SQW141" s="69"/>
      <c r="SQX141" s="69"/>
      <c r="SQY141" s="66"/>
      <c r="SQZ141" s="66"/>
      <c r="SRA141" s="66"/>
      <c r="SRB141" s="67"/>
      <c r="SRD141" s="65"/>
      <c r="SRE141" s="69"/>
      <c r="SRF141" s="69"/>
      <c r="SRG141" s="66"/>
      <c r="SRH141" s="66"/>
      <c r="SRI141" s="66"/>
      <c r="SRJ141" s="67"/>
      <c r="SRL141" s="65"/>
      <c r="SRM141" s="69"/>
      <c r="SRN141" s="69"/>
      <c r="SRO141" s="66"/>
      <c r="SRP141" s="66"/>
      <c r="SRQ141" s="66"/>
      <c r="SRR141" s="67"/>
      <c r="SRT141" s="65"/>
      <c r="SRU141" s="69"/>
      <c r="SRV141" s="69"/>
      <c r="SRW141" s="66"/>
      <c r="SRX141" s="66"/>
      <c r="SRY141" s="66"/>
      <c r="SRZ141" s="67"/>
      <c r="SSB141" s="65"/>
      <c r="SSC141" s="69"/>
      <c r="SSD141" s="69"/>
      <c r="SSE141" s="66"/>
      <c r="SSF141" s="66"/>
      <c r="SSG141" s="66"/>
      <c r="SSH141" s="67"/>
      <c r="SSJ141" s="65"/>
      <c r="SSK141" s="69"/>
      <c r="SSL141" s="69"/>
      <c r="SSM141" s="66"/>
      <c r="SSN141" s="66"/>
      <c r="SSO141" s="66"/>
      <c r="SSP141" s="67"/>
      <c r="SSR141" s="65"/>
      <c r="SSS141" s="69"/>
      <c r="SST141" s="69"/>
      <c r="SSU141" s="66"/>
      <c r="SSV141" s="66"/>
      <c r="SSW141" s="66"/>
      <c r="SSX141" s="67"/>
      <c r="SSZ141" s="65"/>
      <c r="STA141" s="69"/>
      <c r="STB141" s="69"/>
      <c r="STC141" s="66"/>
      <c r="STD141" s="66"/>
      <c r="STE141" s="66"/>
      <c r="STF141" s="67"/>
      <c r="STH141" s="65"/>
      <c r="STI141" s="69"/>
      <c r="STJ141" s="69"/>
      <c r="STK141" s="66"/>
      <c r="STL141" s="66"/>
      <c r="STM141" s="66"/>
      <c r="STN141" s="67"/>
      <c r="STP141" s="65"/>
      <c r="STQ141" s="69"/>
      <c r="STR141" s="69"/>
      <c r="STS141" s="66"/>
      <c r="STT141" s="66"/>
      <c r="STU141" s="66"/>
      <c r="STV141" s="67"/>
      <c r="STX141" s="65"/>
      <c r="STY141" s="69"/>
      <c r="STZ141" s="69"/>
      <c r="SUA141" s="66"/>
      <c r="SUB141" s="66"/>
      <c r="SUC141" s="66"/>
      <c r="SUD141" s="67"/>
      <c r="SUF141" s="65"/>
      <c r="SUG141" s="69"/>
      <c r="SUH141" s="69"/>
      <c r="SUI141" s="66"/>
      <c r="SUJ141" s="66"/>
      <c r="SUK141" s="66"/>
      <c r="SUL141" s="67"/>
      <c r="SUN141" s="65"/>
      <c r="SUO141" s="69"/>
      <c r="SUP141" s="69"/>
      <c r="SUQ141" s="66"/>
      <c r="SUR141" s="66"/>
      <c r="SUS141" s="66"/>
      <c r="SUT141" s="67"/>
      <c r="SUV141" s="65"/>
      <c r="SUW141" s="69"/>
      <c r="SUX141" s="69"/>
      <c r="SUY141" s="66"/>
      <c r="SUZ141" s="66"/>
      <c r="SVA141" s="66"/>
      <c r="SVB141" s="67"/>
      <c r="SVD141" s="65"/>
      <c r="SVE141" s="69"/>
      <c r="SVF141" s="69"/>
      <c r="SVG141" s="66"/>
      <c r="SVH141" s="66"/>
      <c r="SVI141" s="66"/>
      <c r="SVJ141" s="67"/>
      <c r="SVL141" s="65"/>
      <c r="SVM141" s="69"/>
      <c r="SVN141" s="69"/>
      <c r="SVO141" s="66"/>
      <c r="SVP141" s="66"/>
      <c r="SVQ141" s="66"/>
      <c r="SVR141" s="67"/>
      <c r="SVT141" s="65"/>
      <c r="SVU141" s="69"/>
      <c r="SVV141" s="69"/>
      <c r="SVW141" s="66"/>
      <c r="SVX141" s="66"/>
      <c r="SVY141" s="66"/>
      <c r="SVZ141" s="67"/>
      <c r="SWB141" s="65"/>
      <c r="SWC141" s="69"/>
      <c r="SWD141" s="69"/>
      <c r="SWE141" s="66"/>
      <c r="SWF141" s="66"/>
      <c r="SWG141" s="66"/>
      <c r="SWH141" s="67"/>
      <c r="SWJ141" s="65"/>
      <c r="SWK141" s="69"/>
      <c r="SWL141" s="69"/>
      <c r="SWM141" s="66"/>
      <c r="SWN141" s="66"/>
      <c r="SWO141" s="66"/>
      <c r="SWP141" s="67"/>
      <c r="SWR141" s="65"/>
      <c r="SWS141" s="69"/>
      <c r="SWT141" s="69"/>
      <c r="SWU141" s="66"/>
      <c r="SWV141" s="66"/>
      <c r="SWW141" s="66"/>
      <c r="SWX141" s="67"/>
      <c r="SWZ141" s="65"/>
      <c r="SXA141" s="69"/>
      <c r="SXB141" s="69"/>
      <c r="SXC141" s="66"/>
      <c r="SXD141" s="66"/>
      <c r="SXE141" s="66"/>
      <c r="SXF141" s="67"/>
      <c r="SXH141" s="65"/>
      <c r="SXI141" s="69"/>
      <c r="SXJ141" s="69"/>
      <c r="SXK141" s="66"/>
      <c r="SXL141" s="66"/>
      <c r="SXM141" s="66"/>
      <c r="SXN141" s="67"/>
      <c r="SXP141" s="65"/>
      <c r="SXQ141" s="69"/>
      <c r="SXR141" s="69"/>
      <c r="SXS141" s="66"/>
      <c r="SXT141" s="66"/>
      <c r="SXU141" s="66"/>
      <c r="SXV141" s="67"/>
      <c r="SXX141" s="65"/>
      <c r="SXY141" s="69"/>
      <c r="SXZ141" s="69"/>
      <c r="SYA141" s="66"/>
      <c r="SYB141" s="66"/>
      <c r="SYC141" s="66"/>
      <c r="SYD141" s="67"/>
      <c r="SYF141" s="65"/>
      <c r="SYG141" s="69"/>
      <c r="SYH141" s="69"/>
      <c r="SYI141" s="66"/>
      <c r="SYJ141" s="66"/>
      <c r="SYK141" s="66"/>
      <c r="SYL141" s="67"/>
      <c r="SYN141" s="65"/>
      <c r="SYO141" s="69"/>
      <c r="SYP141" s="69"/>
      <c r="SYQ141" s="66"/>
      <c r="SYR141" s="66"/>
      <c r="SYS141" s="66"/>
      <c r="SYT141" s="67"/>
      <c r="SYV141" s="65"/>
      <c r="SYW141" s="69"/>
      <c r="SYX141" s="69"/>
      <c r="SYY141" s="66"/>
      <c r="SYZ141" s="66"/>
      <c r="SZA141" s="66"/>
      <c r="SZB141" s="67"/>
      <c r="SZD141" s="65"/>
      <c r="SZE141" s="69"/>
      <c r="SZF141" s="69"/>
      <c r="SZG141" s="66"/>
      <c r="SZH141" s="66"/>
      <c r="SZI141" s="66"/>
      <c r="SZJ141" s="67"/>
      <c r="SZL141" s="65"/>
      <c r="SZM141" s="69"/>
      <c r="SZN141" s="69"/>
      <c r="SZO141" s="66"/>
      <c r="SZP141" s="66"/>
      <c r="SZQ141" s="66"/>
      <c r="SZR141" s="67"/>
      <c r="SZT141" s="65"/>
      <c r="SZU141" s="69"/>
      <c r="SZV141" s="69"/>
      <c r="SZW141" s="66"/>
      <c r="SZX141" s="66"/>
      <c r="SZY141" s="66"/>
      <c r="SZZ141" s="67"/>
      <c r="TAB141" s="65"/>
      <c r="TAC141" s="69"/>
      <c r="TAD141" s="69"/>
      <c r="TAE141" s="66"/>
      <c r="TAF141" s="66"/>
      <c r="TAG141" s="66"/>
      <c r="TAH141" s="67"/>
      <c r="TAJ141" s="65"/>
      <c r="TAK141" s="69"/>
      <c r="TAL141" s="69"/>
      <c r="TAM141" s="66"/>
      <c r="TAN141" s="66"/>
      <c r="TAO141" s="66"/>
      <c r="TAP141" s="67"/>
      <c r="TAR141" s="65"/>
      <c r="TAS141" s="69"/>
      <c r="TAT141" s="69"/>
      <c r="TAU141" s="66"/>
      <c r="TAV141" s="66"/>
      <c r="TAW141" s="66"/>
      <c r="TAX141" s="67"/>
      <c r="TAZ141" s="65"/>
      <c r="TBA141" s="69"/>
      <c r="TBB141" s="69"/>
      <c r="TBC141" s="66"/>
      <c r="TBD141" s="66"/>
      <c r="TBE141" s="66"/>
      <c r="TBF141" s="67"/>
      <c r="TBH141" s="65"/>
      <c r="TBI141" s="69"/>
      <c r="TBJ141" s="69"/>
      <c r="TBK141" s="66"/>
      <c r="TBL141" s="66"/>
      <c r="TBM141" s="66"/>
      <c r="TBN141" s="67"/>
      <c r="TBP141" s="65"/>
      <c r="TBQ141" s="69"/>
      <c r="TBR141" s="69"/>
      <c r="TBS141" s="66"/>
      <c r="TBT141" s="66"/>
      <c r="TBU141" s="66"/>
      <c r="TBV141" s="67"/>
      <c r="TBX141" s="65"/>
      <c r="TBY141" s="69"/>
      <c r="TBZ141" s="69"/>
      <c r="TCA141" s="66"/>
      <c r="TCB141" s="66"/>
      <c r="TCC141" s="66"/>
      <c r="TCD141" s="67"/>
      <c r="TCF141" s="65"/>
      <c r="TCG141" s="69"/>
      <c r="TCH141" s="69"/>
      <c r="TCI141" s="66"/>
      <c r="TCJ141" s="66"/>
      <c r="TCK141" s="66"/>
      <c r="TCL141" s="67"/>
      <c r="TCN141" s="65"/>
      <c r="TCO141" s="69"/>
      <c r="TCP141" s="69"/>
      <c r="TCQ141" s="66"/>
      <c r="TCR141" s="66"/>
      <c r="TCS141" s="66"/>
      <c r="TCT141" s="67"/>
      <c r="TCV141" s="65"/>
      <c r="TCW141" s="69"/>
      <c r="TCX141" s="69"/>
      <c r="TCY141" s="66"/>
      <c r="TCZ141" s="66"/>
      <c r="TDA141" s="66"/>
      <c r="TDB141" s="67"/>
      <c r="TDD141" s="65"/>
      <c r="TDE141" s="69"/>
      <c r="TDF141" s="69"/>
      <c r="TDG141" s="66"/>
      <c r="TDH141" s="66"/>
      <c r="TDI141" s="66"/>
      <c r="TDJ141" s="67"/>
      <c r="TDL141" s="65"/>
      <c r="TDM141" s="69"/>
      <c r="TDN141" s="69"/>
      <c r="TDO141" s="66"/>
      <c r="TDP141" s="66"/>
      <c r="TDQ141" s="66"/>
      <c r="TDR141" s="67"/>
      <c r="TDT141" s="65"/>
      <c r="TDU141" s="69"/>
      <c r="TDV141" s="69"/>
      <c r="TDW141" s="66"/>
      <c r="TDX141" s="66"/>
      <c r="TDY141" s="66"/>
      <c r="TDZ141" s="67"/>
      <c r="TEB141" s="65"/>
      <c r="TEC141" s="69"/>
      <c r="TED141" s="69"/>
      <c r="TEE141" s="66"/>
      <c r="TEF141" s="66"/>
      <c r="TEG141" s="66"/>
      <c r="TEH141" s="67"/>
      <c r="TEJ141" s="65"/>
      <c r="TEK141" s="69"/>
      <c r="TEL141" s="69"/>
      <c r="TEM141" s="66"/>
      <c r="TEN141" s="66"/>
      <c r="TEO141" s="66"/>
      <c r="TEP141" s="67"/>
      <c r="TER141" s="65"/>
      <c r="TES141" s="69"/>
      <c r="TET141" s="69"/>
      <c r="TEU141" s="66"/>
      <c r="TEV141" s="66"/>
      <c r="TEW141" s="66"/>
      <c r="TEX141" s="67"/>
      <c r="TEZ141" s="65"/>
      <c r="TFA141" s="69"/>
      <c r="TFB141" s="69"/>
      <c r="TFC141" s="66"/>
      <c r="TFD141" s="66"/>
      <c r="TFE141" s="66"/>
      <c r="TFF141" s="67"/>
      <c r="TFH141" s="65"/>
      <c r="TFI141" s="69"/>
      <c r="TFJ141" s="69"/>
      <c r="TFK141" s="66"/>
      <c r="TFL141" s="66"/>
      <c r="TFM141" s="66"/>
      <c r="TFN141" s="67"/>
      <c r="TFP141" s="65"/>
      <c r="TFQ141" s="69"/>
      <c r="TFR141" s="69"/>
      <c r="TFS141" s="66"/>
      <c r="TFT141" s="66"/>
      <c r="TFU141" s="66"/>
      <c r="TFV141" s="67"/>
      <c r="TFX141" s="65"/>
      <c r="TFY141" s="69"/>
      <c r="TFZ141" s="69"/>
      <c r="TGA141" s="66"/>
      <c r="TGB141" s="66"/>
      <c r="TGC141" s="66"/>
      <c r="TGD141" s="67"/>
      <c r="TGF141" s="65"/>
      <c r="TGG141" s="69"/>
      <c r="TGH141" s="69"/>
      <c r="TGI141" s="66"/>
      <c r="TGJ141" s="66"/>
      <c r="TGK141" s="66"/>
      <c r="TGL141" s="67"/>
      <c r="TGN141" s="65"/>
      <c r="TGO141" s="69"/>
      <c r="TGP141" s="69"/>
      <c r="TGQ141" s="66"/>
      <c r="TGR141" s="66"/>
      <c r="TGS141" s="66"/>
      <c r="TGT141" s="67"/>
      <c r="TGV141" s="65"/>
      <c r="TGW141" s="69"/>
      <c r="TGX141" s="69"/>
      <c r="TGY141" s="66"/>
      <c r="TGZ141" s="66"/>
      <c r="THA141" s="66"/>
      <c r="THB141" s="67"/>
      <c r="THD141" s="65"/>
      <c r="THE141" s="69"/>
      <c r="THF141" s="69"/>
      <c r="THG141" s="66"/>
      <c r="THH141" s="66"/>
      <c r="THI141" s="66"/>
      <c r="THJ141" s="67"/>
      <c r="THL141" s="65"/>
      <c r="THM141" s="69"/>
      <c r="THN141" s="69"/>
      <c r="THO141" s="66"/>
      <c r="THP141" s="66"/>
      <c r="THQ141" s="66"/>
      <c r="THR141" s="67"/>
      <c r="THT141" s="65"/>
      <c r="THU141" s="69"/>
      <c r="THV141" s="69"/>
      <c r="THW141" s="66"/>
      <c r="THX141" s="66"/>
      <c r="THY141" s="66"/>
      <c r="THZ141" s="67"/>
      <c r="TIB141" s="65"/>
      <c r="TIC141" s="69"/>
      <c r="TID141" s="69"/>
      <c r="TIE141" s="66"/>
      <c r="TIF141" s="66"/>
      <c r="TIG141" s="66"/>
      <c r="TIH141" s="67"/>
      <c r="TIJ141" s="65"/>
      <c r="TIK141" s="69"/>
      <c r="TIL141" s="69"/>
      <c r="TIM141" s="66"/>
      <c r="TIN141" s="66"/>
      <c r="TIO141" s="66"/>
      <c r="TIP141" s="67"/>
      <c r="TIR141" s="65"/>
      <c r="TIS141" s="69"/>
      <c r="TIT141" s="69"/>
      <c r="TIU141" s="66"/>
      <c r="TIV141" s="66"/>
      <c r="TIW141" s="66"/>
      <c r="TIX141" s="67"/>
      <c r="TIZ141" s="65"/>
      <c r="TJA141" s="69"/>
      <c r="TJB141" s="69"/>
      <c r="TJC141" s="66"/>
      <c r="TJD141" s="66"/>
      <c r="TJE141" s="66"/>
      <c r="TJF141" s="67"/>
      <c r="TJH141" s="65"/>
      <c r="TJI141" s="69"/>
      <c r="TJJ141" s="69"/>
      <c r="TJK141" s="66"/>
      <c r="TJL141" s="66"/>
      <c r="TJM141" s="66"/>
      <c r="TJN141" s="67"/>
      <c r="TJP141" s="65"/>
      <c r="TJQ141" s="69"/>
      <c r="TJR141" s="69"/>
      <c r="TJS141" s="66"/>
      <c r="TJT141" s="66"/>
      <c r="TJU141" s="66"/>
      <c r="TJV141" s="67"/>
      <c r="TJX141" s="65"/>
      <c r="TJY141" s="69"/>
      <c r="TJZ141" s="69"/>
      <c r="TKA141" s="66"/>
      <c r="TKB141" s="66"/>
      <c r="TKC141" s="66"/>
      <c r="TKD141" s="67"/>
      <c r="TKF141" s="65"/>
      <c r="TKG141" s="69"/>
      <c r="TKH141" s="69"/>
      <c r="TKI141" s="66"/>
      <c r="TKJ141" s="66"/>
      <c r="TKK141" s="66"/>
      <c r="TKL141" s="67"/>
      <c r="TKN141" s="65"/>
      <c r="TKO141" s="69"/>
      <c r="TKP141" s="69"/>
      <c r="TKQ141" s="66"/>
      <c r="TKR141" s="66"/>
      <c r="TKS141" s="66"/>
      <c r="TKT141" s="67"/>
      <c r="TKV141" s="65"/>
      <c r="TKW141" s="69"/>
      <c r="TKX141" s="69"/>
      <c r="TKY141" s="66"/>
      <c r="TKZ141" s="66"/>
      <c r="TLA141" s="66"/>
      <c r="TLB141" s="67"/>
      <c r="TLD141" s="65"/>
      <c r="TLE141" s="69"/>
      <c r="TLF141" s="69"/>
      <c r="TLG141" s="66"/>
      <c r="TLH141" s="66"/>
      <c r="TLI141" s="66"/>
      <c r="TLJ141" s="67"/>
      <c r="TLL141" s="65"/>
      <c r="TLM141" s="69"/>
      <c r="TLN141" s="69"/>
      <c r="TLO141" s="66"/>
      <c r="TLP141" s="66"/>
      <c r="TLQ141" s="66"/>
      <c r="TLR141" s="67"/>
      <c r="TLT141" s="65"/>
      <c r="TLU141" s="69"/>
      <c r="TLV141" s="69"/>
      <c r="TLW141" s="66"/>
      <c r="TLX141" s="66"/>
      <c r="TLY141" s="66"/>
      <c r="TLZ141" s="67"/>
      <c r="TMB141" s="65"/>
      <c r="TMC141" s="69"/>
      <c r="TMD141" s="69"/>
      <c r="TME141" s="66"/>
      <c r="TMF141" s="66"/>
      <c r="TMG141" s="66"/>
      <c r="TMH141" s="67"/>
      <c r="TMJ141" s="65"/>
      <c r="TMK141" s="69"/>
      <c r="TML141" s="69"/>
      <c r="TMM141" s="66"/>
      <c r="TMN141" s="66"/>
      <c r="TMO141" s="66"/>
      <c r="TMP141" s="67"/>
      <c r="TMR141" s="65"/>
      <c r="TMS141" s="69"/>
      <c r="TMT141" s="69"/>
      <c r="TMU141" s="66"/>
      <c r="TMV141" s="66"/>
      <c r="TMW141" s="66"/>
      <c r="TMX141" s="67"/>
      <c r="TMZ141" s="65"/>
      <c r="TNA141" s="69"/>
      <c r="TNB141" s="69"/>
      <c r="TNC141" s="66"/>
      <c r="TND141" s="66"/>
      <c r="TNE141" s="66"/>
      <c r="TNF141" s="67"/>
      <c r="TNH141" s="65"/>
      <c r="TNI141" s="69"/>
      <c r="TNJ141" s="69"/>
      <c r="TNK141" s="66"/>
      <c r="TNL141" s="66"/>
      <c r="TNM141" s="66"/>
      <c r="TNN141" s="67"/>
      <c r="TNP141" s="65"/>
      <c r="TNQ141" s="69"/>
      <c r="TNR141" s="69"/>
      <c r="TNS141" s="66"/>
      <c r="TNT141" s="66"/>
      <c r="TNU141" s="66"/>
      <c r="TNV141" s="67"/>
      <c r="TNX141" s="65"/>
      <c r="TNY141" s="69"/>
      <c r="TNZ141" s="69"/>
      <c r="TOA141" s="66"/>
      <c r="TOB141" s="66"/>
      <c r="TOC141" s="66"/>
      <c r="TOD141" s="67"/>
      <c r="TOF141" s="65"/>
      <c r="TOG141" s="69"/>
      <c r="TOH141" s="69"/>
      <c r="TOI141" s="66"/>
      <c r="TOJ141" s="66"/>
      <c r="TOK141" s="66"/>
      <c r="TOL141" s="67"/>
      <c r="TON141" s="65"/>
      <c r="TOO141" s="69"/>
      <c r="TOP141" s="69"/>
      <c r="TOQ141" s="66"/>
      <c r="TOR141" s="66"/>
      <c r="TOS141" s="66"/>
      <c r="TOT141" s="67"/>
      <c r="TOV141" s="65"/>
      <c r="TOW141" s="69"/>
      <c r="TOX141" s="69"/>
      <c r="TOY141" s="66"/>
      <c r="TOZ141" s="66"/>
      <c r="TPA141" s="66"/>
      <c r="TPB141" s="67"/>
      <c r="TPD141" s="65"/>
      <c r="TPE141" s="69"/>
      <c r="TPF141" s="69"/>
      <c r="TPG141" s="66"/>
      <c r="TPH141" s="66"/>
      <c r="TPI141" s="66"/>
      <c r="TPJ141" s="67"/>
      <c r="TPL141" s="65"/>
      <c r="TPM141" s="69"/>
      <c r="TPN141" s="69"/>
      <c r="TPO141" s="66"/>
      <c r="TPP141" s="66"/>
      <c r="TPQ141" s="66"/>
      <c r="TPR141" s="67"/>
      <c r="TPT141" s="65"/>
      <c r="TPU141" s="69"/>
      <c r="TPV141" s="69"/>
      <c r="TPW141" s="66"/>
      <c r="TPX141" s="66"/>
      <c r="TPY141" s="66"/>
      <c r="TPZ141" s="67"/>
      <c r="TQB141" s="65"/>
      <c r="TQC141" s="69"/>
      <c r="TQD141" s="69"/>
      <c r="TQE141" s="66"/>
      <c r="TQF141" s="66"/>
      <c r="TQG141" s="66"/>
      <c r="TQH141" s="67"/>
      <c r="TQJ141" s="65"/>
      <c r="TQK141" s="69"/>
      <c r="TQL141" s="69"/>
      <c r="TQM141" s="66"/>
      <c r="TQN141" s="66"/>
      <c r="TQO141" s="66"/>
      <c r="TQP141" s="67"/>
      <c r="TQR141" s="65"/>
      <c r="TQS141" s="69"/>
      <c r="TQT141" s="69"/>
      <c r="TQU141" s="66"/>
      <c r="TQV141" s="66"/>
      <c r="TQW141" s="66"/>
      <c r="TQX141" s="67"/>
      <c r="TQZ141" s="65"/>
      <c r="TRA141" s="69"/>
      <c r="TRB141" s="69"/>
      <c r="TRC141" s="66"/>
      <c r="TRD141" s="66"/>
      <c r="TRE141" s="66"/>
      <c r="TRF141" s="67"/>
      <c r="TRH141" s="65"/>
      <c r="TRI141" s="69"/>
      <c r="TRJ141" s="69"/>
      <c r="TRK141" s="66"/>
      <c r="TRL141" s="66"/>
      <c r="TRM141" s="66"/>
      <c r="TRN141" s="67"/>
      <c r="TRP141" s="65"/>
      <c r="TRQ141" s="69"/>
      <c r="TRR141" s="69"/>
      <c r="TRS141" s="66"/>
      <c r="TRT141" s="66"/>
      <c r="TRU141" s="66"/>
      <c r="TRV141" s="67"/>
      <c r="TRX141" s="65"/>
      <c r="TRY141" s="69"/>
      <c r="TRZ141" s="69"/>
      <c r="TSA141" s="66"/>
      <c r="TSB141" s="66"/>
      <c r="TSC141" s="66"/>
      <c r="TSD141" s="67"/>
      <c r="TSF141" s="65"/>
      <c r="TSG141" s="69"/>
      <c r="TSH141" s="69"/>
      <c r="TSI141" s="66"/>
      <c r="TSJ141" s="66"/>
      <c r="TSK141" s="66"/>
      <c r="TSL141" s="67"/>
      <c r="TSN141" s="65"/>
      <c r="TSO141" s="69"/>
      <c r="TSP141" s="69"/>
      <c r="TSQ141" s="66"/>
      <c r="TSR141" s="66"/>
      <c r="TSS141" s="66"/>
      <c r="TST141" s="67"/>
      <c r="TSV141" s="65"/>
      <c r="TSW141" s="69"/>
      <c r="TSX141" s="69"/>
      <c r="TSY141" s="66"/>
      <c r="TSZ141" s="66"/>
      <c r="TTA141" s="66"/>
      <c r="TTB141" s="67"/>
      <c r="TTD141" s="65"/>
      <c r="TTE141" s="69"/>
      <c r="TTF141" s="69"/>
      <c r="TTG141" s="66"/>
      <c r="TTH141" s="66"/>
      <c r="TTI141" s="66"/>
      <c r="TTJ141" s="67"/>
      <c r="TTL141" s="65"/>
      <c r="TTM141" s="69"/>
      <c r="TTN141" s="69"/>
      <c r="TTO141" s="66"/>
      <c r="TTP141" s="66"/>
      <c r="TTQ141" s="66"/>
      <c r="TTR141" s="67"/>
      <c r="TTT141" s="65"/>
      <c r="TTU141" s="69"/>
      <c r="TTV141" s="69"/>
      <c r="TTW141" s="66"/>
      <c r="TTX141" s="66"/>
      <c r="TTY141" s="66"/>
      <c r="TTZ141" s="67"/>
      <c r="TUB141" s="65"/>
      <c r="TUC141" s="69"/>
      <c r="TUD141" s="69"/>
      <c r="TUE141" s="66"/>
      <c r="TUF141" s="66"/>
      <c r="TUG141" s="66"/>
      <c r="TUH141" s="67"/>
      <c r="TUJ141" s="65"/>
      <c r="TUK141" s="69"/>
      <c r="TUL141" s="69"/>
      <c r="TUM141" s="66"/>
      <c r="TUN141" s="66"/>
      <c r="TUO141" s="66"/>
      <c r="TUP141" s="67"/>
      <c r="TUR141" s="65"/>
      <c r="TUS141" s="69"/>
      <c r="TUT141" s="69"/>
      <c r="TUU141" s="66"/>
      <c r="TUV141" s="66"/>
      <c r="TUW141" s="66"/>
      <c r="TUX141" s="67"/>
      <c r="TUZ141" s="65"/>
      <c r="TVA141" s="69"/>
      <c r="TVB141" s="69"/>
      <c r="TVC141" s="66"/>
      <c r="TVD141" s="66"/>
      <c r="TVE141" s="66"/>
      <c r="TVF141" s="67"/>
      <c r="TVH141" s="65"/>
      <c r="TVI141" s="69"/>
      <c r="TVJ141" s="69"/>
      <c r="TVK141" s="66"/>
      <c r="TVL141" s="66"/>
      <c r="TVM141" s="66"/>
      <c r="TVN141" s="67"/>
      <c r="TVP141" s="65"/>
      <c r="TVQ141" s="69"/>
      <c r="TVR141" s="69"/>
      <c r="TVS141" s="66"/>
      <c r="TVT141" s="66"/>
      <c r="TVU141" s="66"/>
      <c r="TVV141" s="67"/>
      <c r="TVX141" s="65"/>
      <c r="TVY141" s="69"/>
      <c r="TVZ141" s="69"/>
      <c r="TWA141" s="66"/>
      <c r="TWB141" s="66"/>
      <c r="TWC141" s="66"/>
      <c r="TWD141" s="67"/>
      <c r="TWF141" s="65"/>
      <c r="TWG141" s="69"/>
      <c r="TWH141" s="69"/>
      <c r="TWI141" s="66"/>
      <c r="TWJ141" s="66"/>
      <c r="TWK141" s="66"/>
      <c r="TWL141" s="67"/>
      <c r="TWN141" s="65"/>
      <c r="TWO141" s="69"/>
      <c r="TWP141" s="69"/>
      <c r="TWQ141" s="66"/>
      <c r="TWR141" s="66"/>
      <c r="TWS141" s="66"/>
      <c r="TWT141" s="67"/>
      <c r="TWV141" s="65"/>
      <c r="TWW141" s="69"/>
      <c r="TWX141" s="69"/>
      <c r="TWY141" s="66"/>
      <c r="TWZ141" s="66"/>
      <c r="TXA141" s="66"/>
      <c r="TXB141" s="67"/>
      <c r="TXD141" s="65"/>
      <c r="TXE141" s="69"/>
      <c r="TXF141" s="69"/>
      <c r="TXG141" s="66"/>
      <c r="TXH141" s="66"/>
      <c r="TXI141" s="66"/>
      <c r="TXJ141" s="67"/>
      <c r="TXL141" s="65"/>
      <c r="TXM141" s="69"/>
      <c r="TXN141" s="69"/>
      <c r="TXO141" s="66"/>
      <c r="TXP141" s="66"/>
      <c r="TXQ141" s="66"/>
      <c r="TXR141" s="67"/>
      <c r="TXT141" s="65"/>
      <c r="TXU141" s="69"/>
      <c r="TXV141" s="69"/>
      <c r="TXW141" s="66"/>
      <c r="TXX141" s="66"/>
      <c r="TXY141" s="66"/>
      <c r="TXZ141" s="67"/>
      <c r="TYB141" s="65"/>
      <c r="TYC141" s="69"/>
      <c r="TYD141" s="69"/>
      <c r="TYE141" s="66"/>
      <c r="TYF141" s="66"/>
      <c r="TYG141" s="66"/>
      <c r="TYH141" s="67"/>
      <c r="TYJ141" s="65"/>
      <c r="TYK141" s="69"/>
      <c r="TYL141" s="69"/>
      <c r="TYM141" s="66"/>
      <c r="TYN141" s="66"/>
      <c r="TYO141" s="66"/>
      <c r="TYP141" s="67"/>
      <c r="TYR141" s="65"/>
      <c r="TYS141" s="69"/>
      <c r="TYT141" s="69"/>
      <c r="TYU141" s="66"/>
      <c r="TYV141" s="66"/>
      <c r="TYW141" s="66"/>
      <c r="TYX141" s="67"/>
      <c r="TYZ141" s="65"/>
      <c r="TZA141" s="69"/>
      <c r="TZB141" s="69"/>
      <c r="TZC141" s="66"/>
      <c r="TZD141" s="66"/>
      <c r="TZE141" s="66"/>
      <c r="TZF141" s="67"/>
      <c r="TZH141" s="65"/>
      <c r="TZI141" s="69"/>
      <c r="TZJ141" s="69"/>
      <c r="TZK141" s="66"/>
      <c r="TZL141" s="66"/>
      <c r="TZM141" s="66"/>
      <c r="TZN141" s="67"/>
      <c r="TZP141" s="65"/>
      <c r="TZQ141" s="69"/>
      <c r="TZR141" s="69"/>
      <c r="TZS141" s="66"/>
      <c r="TZT141" s="66"/>
      <c r="TZU141" s="66"/>
      <c r="TZV141" s="67"/>
      <c r="TZX141" s="65"/>
      <c r="TZY141" s="69"/>
      <c r="TZZ141" s="69"/>
      <c r="UAA141" s="66"/>
      <c r="UAB141" s="66"/>
      <c r="UAC141" s="66"/>
      <c r="UAD141" s="67"/>
      <c r="UAF141" s="65"/>
      <c r="UAG141" s="69"/>
      <c r="UAH141" s="69"/>
      <c r="UAI141" s="66"/>
      <c r="UAJ141" s="66"/>
      <c r="UAK141" s="66"/>
      <c r="UAL141" s="67"/>
      <c r="UAN141" s="65"/>
      <c r="UAO141" s="69"/>
      <c r="UAP141" s="69"/>
      <c r="UAQ141" s="66"/>
      <c r="UAR141" s="66"/>
      <c r="UAS141" s="66"/>
      <c r="UAT141" s="67"/>
      <c r="UAV141" s="65"/>
      <c r="UAW141" s="69"/>
      <c r="UAX141" s="69"/>
      <c r="UAY141" s="66"/>
      <c r="UAZ141" s="66"/>
      <c r="UBA141" s="66"/>
      <c r="UBB141" s="67"/>
      <c r="UBD141" s="65"/>
      <c r="UBE141" s="69"/>
      <c r="UBF141" s="69"/>
      <c r="UBG141" s="66"/>
      <c r="UBH141" s="66"/>
      <c r="UBI141" s="66"/>
      <c r="UBJ141" s="67"/>
      <c r="UBL141" s="65"/>
      <c r="UBM141" s="69"/>
      <c r="UBN141" s="69"/>
      <c r="UBO141" s="66"/>
      <c r="UBP141" s="66"/>
      <c r="UBQ141" s="66"/>
      <c r="UBR141" s="67"/>
      <c r="UBT141" s="65"/>
      <c r="UBU141" s="69"/>
      <c r="UBV141" s="69"/>
      <c r="UBW141" s="66"/>
      <c r="UBX141" s="66"/>
      <c r="UBY141" s="66"/>
      <c r="UBZ141" s="67"/>
      <c r="UCB141" s="65"/>
      <c r="UCC141" s="69"/>
      <c r="UCD141" s="69"/>
      <c r="UCE141" s="66"/>
      <c r="UCF141" s="66"/>
      <c r="UCG141" s="66"/>
      <c r="UCH141" s="67"/>
      <c r="UCJ141" s="65"/>
      <c r="UCK141" s="69"/>
      <c r="UCL141" s="69"/>
      <c r="UCM141" s="66"/>
      <c r="UCN141" s="66"/>
      <c r="UCO141" s="66"/>
      <c r="UCP141" s="67"/>
      <c r="UCR141" s="65"/>
      <c r="UCS141" s="69"/>
      <c r="UCT141" s="69"/>
      <c r="UCU141" s="66"/>
      <c r="UCV141" s="66"/>
      <c r="UCW141" s="66"/>
      <c r="UCX141" s="67"/>
      <c r="UCZ141" s="65"/>
      <c r="UDA141" s="69"/>
      <c r="UDB141" s="69"/>
      <c r="UDC141" s="66"/>
      <c r="UDD141" s="66"/>
      <c r="UDE141" s="66"/>
      <c r="UDF141" s="67"/>
      <c r="UDH141" s="65"/>
      <c r="UDI141" s="69"/>
      <c r="UDJ141" s="69"/>
      <c r="UDK141" s="66"/>
      <c r="UDL141" s="66"/>
      <c r="UDM141" s="66"/>
      <c r="UDN141" s="67"/>
      <c r="UDP141" s="65"/>
      <c r="UDQ141" s="69"/>
      <c r="UDR141" s="69"/>
      <c r="UDS141" s="66"/>
      <c r="UDT141" s="66"/>
      <c r="UDU141" s="66"/>
      <c r="UDV141" s="67"/>
      <c r="UDX141" s="65"/>
      <c r="UDY141" s="69"/>
      <c r="UDZ141" s="69"/>
      <c r="UEA141" s="66"/>
      <c r="UEB141" s="66"/>
      <c r="UEC141" s="66"/>
      <c r="UED141" s="67"/>
      <c r="UEF141" s="65"/>
      <c r="UEG141" s="69"/>
      <c r="UEH141" s="69"/>
      <c r="UEI141" s="66"/>
      <c r="UEJ141" s="66"/>
      <c r="UEK141" s="66"/>
      <c r="UEL141" s="67"/>
      <c r="UEN141" s="65"/>
      <c r="UEO141" s="69"/>
      <c r="UEP141" s="69"/>
      <c r="UEQ141" s="66"/>
      <c r="UER141" s="66"/>
      <c r="UES141" s="66"/>
      <c r="UET141" s="67"/>
      <c r="UEV141" s="65"/>
      <c r="UEW141" s="69"/>
      <c r="UEX141" s="69"/>
      <c r="UEY141" s="66"/>
      <c r="UEZ141" s="66"/>
      <c r="UFA141" s="66"/>
      <c r="UFB141" s="67"/>
      <c r="UFD141" s="65"/>
      <c r="UFE141" s="69"/>
      <c r="UFF141" s="69"/>
      <c r="UFG141" s="66"/>
      <c r="UFH141" s="66"/>
      <c r="UFI141" s="66"/>
      <c r="UFJ141" s="67"/>
      <c r="UFL141" s="65"/>
      <c r="UFM141" s="69"/>
      <c r="UFN141" s="69"/>
      <c r="UFO141" s="66"/>
      <c r="UFP141" s="66"/>
      <c r="UFQ141" s="66"/>
      <c r="UFR141" s="67"/>
      <c r="UFT141" s="65"/>
      <c r="UFU141" s="69"/>
      <c r="UFV141" s="69"/>
      <c r="UFW141" s="66"/>
      <c r="UFX141" s="66"/>
      <c r="UFY141" s="66"/>
      <c r="UFZ141" s="67"/>
      <c r="UGB141" s="65"/>
      <c r="UGC141" s="69"/>
      <c r="UGD141" s="69"/>
      <c r="UGE141" s="66"/>
      <c r="UGF141" s="66"/>
      <c r="UGG141" s="66"/>
      <c r="UGH141" s="67"/>
      <c r="UGJ141" s="65"/>
      <c r="UGK141" s="69"/>
      <c r="UGL141" s="69"/>
      <c r="UGM141" s="66"/>
      <c r="UGN141" s="66"/>
      <c r="UGO141" s="66"/>
      <c r="UGP141" s="67"/>
      <c r="UGR141" s="65"/>
      <c r="UGS141" s="69"/>
      <c r="UGT141" s="69"/>
      <c r="UGU141" s="66"/>
      <c r="UGV141" s="66"/>
      <c r="UGW141" s="66"/>
      <c r="UGX141" s="67"/>
      <c r="UGZ141" s="65"/>
      <c r="UHA141" s="69"/>
      <c r="UHB141" s="69"/>
      <c r="UHC141" s="66"/>
      <c r="UHD141" s="66"/>
      <c r="UHE141" s="66"/>
      <c r="UHF141" s="67"/>
      <c r="UHH141" s="65"/>
      <c r="UHI141" s="69"/>
      <c r="UHJ141" s="69"/>
      <c r="UHK141" s="66"/>
      <c r="UHL141" s="66"/>
      <c r="UHM141" s="66"/>
      <c r="UHN141" s="67"/>
      <c r="UHP141" s="65"/>
      <c r="UHQ141" s="69"/>
      <c r="UHR141" s="69"/>
      <c r="UHS141" s="66"/>
      <c r="UHT141" s="66"/>
      <c r="UHU141" s="66"/>
      <c r="UHV141" s="67"/>
      <c r="UHX141" s="65"/>
      <c r="UHY141" s="69"/>
      <c r="UHZ141" s="69"/>
      <c r="UIA141" s="66"/>
      <c r="UIB141" s="66"/>
      <c r="UIC141" s="66"/>
      <c r="UID141" s="67"/>
      <c r="UIF141" s="65"/>
      <c r="UIG141" s="69"/>
      <c r="UIH141" s="69"/>
      <c r="UII141" s="66"/>
      <c r="UIJ141" s="66"/>
      <c r="UIK141" s="66"/>
      <c r="UIL141" s="67"/>
      <c r="UIN141" s="65"/>
      <c r="UIO141" s="69"/>
      <c r="UIP141" s="69"/>
      <c r="UIQ141" s="66"/>
      <c r="UIR141" s="66"/>
      <c r="UIS141" s="66"/>
      <c r="UIT141" s="67"/>
      <c r="UIV141" s="65"/>
      <c r="UIW141" s="69"/>
      <c r="UIX141" s="69"/>
      <c r="UIY141" s="66"/>
      <c r="UIZ141" s="66"/>
      <c r="UJA141" s="66"/>
      <c r="UJB141" s="67"/>
      <c r="UJD141" s="65"/>
      <c r="UJE141" s="69"/>
      <c r="UJF141" s="69"/>
      <c r="UJG141" s="66"/>
      <c r="UJH141" s="66"/>
      <c r="UJI141" s="66"/>
      <c r="UJJ141" s="67"/>
      <c r="UJL141" s="65"/>
      <c r="UJM141" s="69"/>
      <c r="UJN141" s="69"/>
      <c r="UJO141" s="66"/>
      <c r="UJP141" s="66"/>
      <c r="UJQ141" s="66"/>
      <c r="UJR141" s="67"/>
      <c r="UJT141" s="65"/>
      <c r="UJU141" s="69"/>
      <c r="UJV141" s="69"/>
      <c r="UJW141" s="66"/>
      <c r="UJX141" s="66"/>
      <c r="UJY141" s="66"/>
      <c r="UJZ141" s="67"/>
      <c r="UKB141" s="65"/>
      <c r="UKC141" s="69"/>
      <c r="UKD141" s="69"/>
      <c r="UKE141" s="66"/>
      <c r="UKF141" s="66"/>
      <c r="UKG141" s="66"/>
      <c r="UKH141" s="67"/>
      <c r="UKJ141" s="65"/>
      <c r="UKK141" s="69"/>
      <c r="UKL141" s="69"/>
      <c r="UKM141" s="66"/>
      <c r="UKN141" s="66"/>
      <c r="UKO141" s="66"/>
      <c r="UKP141" s="67"/>
      <c r="UKR141" s="65"/>
      <c r="UKS141" s="69"/>
      <c r="UKT141" s="69"/>
      <c r="UKU141" s="66"/>
      <c r="UKV141" s="66"/>
      <c r="UKW141" s="66"/>
      <c r="UKX141" s="67"/>
      <c r="UKZ141" s="65"/>
      <c r="ULA141" s="69"/>
      <c r="ULB141" s="69"/>
      <c r="ULC141" s="66"/>
      <c r="ULD141" s="66"/>
      <c r="ULE141" s="66"/>
      <c r="ULF141" s="67"/>
      <c r="ULH141" s="65"/>
      <c r="ULI141" s="69"/>
      <c r="ULJ141" s="69"/>
      <c r="ULK141" s="66"/>
      <c r="ULL141" s="66"/>
      <c r="ULM141" s="66"/>
      <c r="ULN141" s="67"/>
      <c r="ULP141" s="65"/>
      <c r="ULQ141" s="69"/>
      <c r="ULR141" s="69"/>
      <c r="ULS141" s="66"/>
      <c r="ULT141" s="66"/>
      <c r="ULU141" s="66"/>
      <c r="ULV141" s="67"/>
      <c r="ULX141" s="65"/>
      <c r="ULY141" s="69"/>
      <c r="ULZ141" s="69"/>
      <c r="UMA141" s="66"/>
      <c r="UMB141" s="66"/>
      <c r="UMC141" s="66"/>
      <c r="UMD141" s="67"/>
      <c r="UMF141" s="65"/>
      <c r="UMG141" s="69"/>
      <c r="UMH141" s="69"/>
      <c r="UMI141" s="66"/>
      <c r="UMJ141" s="66"/>
      <c r="UMK141" s="66"/>
      <c r="UML141" s="67"/>
      <c r="UMN141" s="65"/>
      <c r="UMO141" s="69"/>
      <c r="UMP141" s="69"/>
      <c r="UMQ141" s="66"/>
      <c r="UMR141" s="66"/>
      <c r="UMS141" s="66"/>
      <c r="UMT141" s="67"/>
      <c r="UMV141" s="65"/>
      <c r="UMW141" s="69"/>
      <c r="UMX141" s="69"/>
      <c r="UMY141" s="66"/>
      <c r="UMZ141" s="66"/>
      <c r="UNA141" s="66"/>
      <c r="UNB141" s="67"/>
      <c r="UND141" s="65"/>
      <c r="UNE141" s="69"/>
      <c r="UNF141" s="69"/>
      <c r="UNG141" s="66"/>
      <c r="UNH141" s="66"/>
      <c r="UNI141" s="66"/>
      <c r="UNJ141" s="67"/>
      <c r="UNL141" s="65"/>
      <c r="UNM141" s="69"/>
      <c r="UNN141" s="69"/>
      <c r="UNO141" s="66"/>
      <c r="UNP141" s="66"/>
      <c r="UNQ141" s="66"/>
      <c r="UNR141" s="67"/>
      <c r="UNT141" s="65"/>
      <c r="UNU141" s="69"/>
      <c r="UNV141" s="69"/>
      <c r="UNW141" s="66"/>
      <c r="UNX141" s="66"/>
      <c r="UNY141" s="66"/>
      <c r="UNZ141" s="67"/>
      <c r="UOB141" s="65"/>
      <c r="UOC141" s="69"/>
      <c r="UOD141" s="69"/>
      <c r="UOE141" s="66"/>
      <c r="UOF141" s="66"/>
      <c r="UOG141" s="66"/>
      <c r="UOH141" s="67"/>
      <c r="UOJ141" s="65"/>
      <c r="UOK141" s="69"/>
      <c r="UOL141" s="69"/>
      <c r="UOM141" s="66"/>
      <c r="UON141" s="66"/>
      <c r="UOO141" s="66"/>
      <c r="UOP141" s="67"/>
      <c r="UOR141" s="65"/>
      <c r="UOS141" s="69"/>
      <c r="UOT141" s="69"/>
      <c r="UOU141" s="66"/>
      <c r="UOV141" s="66"/>
      <c r="UOW141" s="66"/>
      <c r="UOX141" s="67"/>
      <c r="UOZ141" s="65"/>
      <c r="UPA141" s="69"/>
      <c r="UPB141" s="69"/>
      <c r="UPC141" s="66"/>
      <c r="UPD141" s="66"/>
      <c r="UPE141" s="66"/>
      <c r="UPF141" s="67"/>
      <c r="UPH141" s="65"/>
      <c r="UPI141" s="69"/>
      <c r="UPJ141" s="69"/>
      <c r="UPK141" s="66"/>
      <c r="UPL141" s="66"/>
      <c r="UPM141" s="66"/>
      <c r="UPN141" s="67"/>
      <c r="UPP141" s="65"/>
      <c r="UPQ141" s="69"/>
      <c r="UPR141" s="69"/>
      <c r="UPS141" s="66"/>
      <c r="UPT141" s="66"/>
      <c r="UPU141" s="66"/>
      <c r="UPV141" s="67"/>
      <c r="UPX141" s="65"/>
      <c r="UPY141" s="69"/>
      <c r="UPZ141" s="69"/>
      <c r="UQA141" s="66"/>
      <c r="UQB141" s="66"/>
      <c r="UQC141" s="66"/>
      <c r="UQD141" s="67"/>
      <c r="UQF141" s="65"/>
      <c r="UQG141" s="69"/>
      <c r="UQH141" s="69"/>
      <c r="UQI141" s="66"/>
      <c r="UQJ141" s="66"/>
      <c r="UQK141" s="66"/>
      <c r="UQL141" s="67"/>
      <c r="UQN141" s="65"/>
      <c r="UQO141" s="69"/>
      <c r="UQP141" s="69"/>
      <c r="UQQ141" s="66"/>
      <c r="UQR141" s="66"/>
      <c r="UQS141" s="66"/>
      <c r="UQT141" s="67"/>
      <c r="UQV141" s="65"/>
      <c r="UQW141" s="69"/>
      <c r="UQX141" s="69"/>
      <c r="UQY141" s="66"/>
      <c r="UQZ141" s="66"/>
      <c r="URA141" s="66"/>
      <c r="URB141" s="67"/>
      <c r="URD141" s="65"/>
      <c r="URE141" s="69"/>
      <c r="URF141" s="69"/>
      <c r="URG141" s="66"/>
      <c r="URH141" s="66"/>
      <c r="URI141" s="66"/>
      <c r="URJ141" s="67"/>
      <c r="URL141" s="65"/>
      <c r="URM141" s="69"/>
      <c r="URN141" s="69"/>
      <c r="URO141" s="66"/>
      <c r="URP141" s="66"/>
      <c r="URQ141" s="66"/>
      <c r="URR141" s="67"/>
      <c r="URT141" s="65"/>
      <c r="URU141" s="69"/>
      <c r="URV141" s="69"/>
      <c r="URW141" s="66"/>
      <c r="URX141" s="66"/>
      <c r="URY141" s="66"/>
      <c r="URZ141" s="67"/>
      <c r="USB141" s="65"/>
      <c r="USC141" s="69"/>
      <c r="USD141" s="69"/>
      <c r="USE141" s="66"/>
      <c r="USF141" s="66"/>
      <c r="USG141" s="66"/>
      <c r="USH141" s="67"/>
      <c r="USJ141" s="65"/>
      <c r="USK141" s="69"/>
      <c r="USL141" s="69"/>
      <c r="USM141" s="66"/>
      <c r="USN141" s="66"/>
      <c r="USO141" s="66"/>
      <c r="USP141" s="67"/>
      <c r="USR141" s="65"/>
      <c r="USS141" s="69"/>
      <c r="UST141" s="69"/>
      <c r="USU141" s="66"/>
      <c r="USV141" s="66"/>
      <c r="USW141" s="66"/>
      <c r="USX141" s="67"/>
      <c r="USZ141" s="65"/>
      <c r="UTA141" s="69"/>
      <c r="UTB141" s="69"/>
      <c r="UTC141" s="66"/>
      <c r="UTD141" s="66"/>
      <c r="UTE141" s="66"/>
      <c r="UTF141" s="67"/>
      <c r="UTH141" s="65"/>
      <c r="UTI141" s="69"/>
      <c r="UTJ141" s="69"/>
      <c r="UTK141" s="66"/>
      <c r="UTL141" s="66"/>
      <c r="UTM141" s="66"/>
      <c r="UTN141" s="67"/>
      <c r="UTP141" s="65"/>
      <c r="UTQ141" s="69"/>
      <c r="UTR141" s="69"/>
      <c r="UTS141" s="66"/>
      <c r="UTT141" s="66"/>
      <c r="UTU141" s="66"/>
      <c r="UTV141" s="67"/>
      <c r="UTX141" s="65"/>
      <c r="UTY141" s="69"/>
      <c r="UTZ141" s="69"/>
      <c r="UUA141" s="66"/>
      <c r="UUB141" s="66"/>
      <c r="UUC141" s="66"/>
      <c r="UUD141" s="67"/>
      <c r="UUF141" s="65"/>
      <c r="UUG141" s="69"/>
      <c r="UUH141" s="69"/>
      <c r="UUI141" s="66"/>
      <c r="UUJ141" s="66"/>
      <c r="UUK141" s="66"/>
      <c r="UUL141" s="67"/>
      <c r="UUN141" s="65"/>
      <c r="UUO141" s="69"/>
      <c r="UUP141" s="69"/>
      <c r="UUQ141" s="66"/>
      <c r="UUR141" s="66"/>
      <c r="UUS141" s="66"/>
      <c r="UUT141" s="67"/>
      <c r="UUV141" s="65"/>
      <c r="UUW141" s="69"/>
      <c r="UUX141" s="69"/>
      <c r="UUY141" s="66"/>
      <c r="UUZ141" s="66"/>
      <c r="UVA141" s="66"/>
      <c r="UVB141" s="67"/>
      <c r="UVD141" s="65"/>
      <c r="UVE141" s="69"/>
      <c r="UVF141" s="69"/>
      <c r="UVG141" s="66"/>
      <c r="UVH141" s="66"/>
      <c r="UVI141" s="66"/>
      <c r="UVJ141" s="67"/>
      <c r="UVL141" s="65"/>
      <c r="UVM141" s="69"/>
      <c r="UVN141" s="69"/>
      <c r="UVO141" s="66"/>
      <c r="UVP141" s="66"/>
      <c r="UVQ141" s="66"/>
      <c r="UVR141" s="67"/>
      <c r="UVT141" s="65"/>
      <c r="UVU141" s="69"/>
      <c r="UVV141" s="69"/>
      <c r="UVW141" s="66"/>
      <c r="UVX141" s="66"/>
      <c r="UVY141" s="66"/>
      <c r="UVZ141" s="67"/>
      <c r="UWB141" s="65"/>
      <c r="UWC141" s="69"/>
      <c r="UWD141" s="69"/>
      <c r="UWE141" s="66"/>
      <c r="UWF141" s="66"/>
      <c r="UWG141" s="66"/>
      <c r="UWH141" s="67"/>
      <c r="UWJ141" s="65"/>
      <c r="UWK141" s="69"/>
      <c r="UWL141" s="69"/>
      <c r="UWM141" s="66"/>
      <c r="UWN141" s="66"/>
      <c r="UWO141" s="66"/>
      <c r="UWP141" s="67"/>
      <c r="UWR141" s="65"/>
      <c r="UWS141" s="69"/>
      <c r="UWT141" s="69"/>
      <c r="UWU141" s="66"/>
      <c r="UWV141" s="66"/>
      <c r="UWW141" s="66"/>
      <c r="UWX141" s="67"/>
      <c r="UWZ141" s="65"/>
      <c r="UXA141" s="69"/>
      <c r="UXB141" s="69"/>
      <c r="UXC141" s="66"/>
      <c r="UXD141" s="66"/>
      <c r="UXE141" s="66"/>
      <c r="UXF141" s="67"/>
      <c r="UXH141" s="65"/>
      <c r="UXI141" s="69"/>
      <c r="UXJ141" s="69"/>
      <c r="UXK141" s="66"/>
      <c r="UXL141" s="66"/>
      <c r="UXM141" s="66"/>
      <c r="UXN141" s="67"/>
      <c r="UXP141" s="65"/>
      <c r="UXQ141" s="69"/>
      <c r="UXR141" s="69"/>
      <c r="UXS141" s="66"/>
      <c r="UXT141" s="66"/>
      <c r="UXU141" s="66"/>
      <c r="UXV141" s="67"/>
      <c r="UXX141" s="65"/>
      <c r="UXY141" s="69"/>
      <c r="UXZ141" s="69"/>
      <c r="UYA141" s="66"/>
      <c r="UYB141" s="66"/>
      <c r="UYC141" s="66"/>
      <c r="UYD141" s="67"/>
      <c r="UYF141" s="65"/>
      <c r="UYG141" s="69"/>
      <c r="UYH141" s="69"/>
      <c r="UYI141" s="66"/>
      <c r="UYJ141" s="66"/>
      <c r="UYK141" s="66"/>
      <c r="UYL141" s="67"/>
      <c r="UYN141" s="65"/>
      <c r="UYO141" s="69"/>
      <c r="UYP141" s="69"/>
      <c r="UYQ141" s="66"/>
      <c r="UYR141" s="66"/>
      <c r="UYS141" s="66"/>
      <c r="UYT141" s="67"/>
      <c r="UYV141" s="65"/>
      <c r="UYW141" s="69"/>
      <c r="UYX141" s="69"/>
      <c r="UYY141" s="66"/>
      <c r="UYZ141" s="66"/>
      <c r="UZA141" s="66"/>
      <c r="UZB141" s="67"/>
      <c r="UZD141" s="65"/>
      <c r="UZE141" s="69"/>
      <c r="UZF141" s="69"/>
      <c r="UZG141" s="66"/>
      <c r="UZH141" s="66"/>
      <c r="UZI141" s="66"/>
      <c r="UZJ141" s="67"/>
      <c r="UZL141" s="65"/>
      <c r="UZM141" s="69"/>
      <c r="UZN141" s="69"/>
      <c r="UZO141" s="66"/>
      <c r="UZP141" s="66"/>
      <c r="UZQ141" s="66"/>
      <c r="UZR141" s="67"/>
      <c r="UZT141" s="65"/>
      <c r="UZU141" s="69"/>
      <c r="UZV141" s="69"/>
      <c r="UZW141" s="66"/>
      <c r="UZX141" s="66"/>
      <c r="UZY141" s="66"/>
      <c r="UZZ141" s="67"/>
      <c r="VAB141" s="65"/>
      <c r="VAC141" s="69"/>
      <c r="VAD141" s="69"/>
      <c r="VAE141" s="66"/>
      <c r="VAF141" s="66"/>
      <c r="VAG141" s="66"/>
      <c r="VAH141" s="67"/>
      <c r="VAJ141" s="65"/>
      <c r="VAK141" s="69"/>
      <c r="VAL141" s="69"/>
      <c r="VAM141" s="66"/>
      <c r="VAN141" s="66"/>
      <c r="VAO141" s="66"/>
      <c r="VAP141" s="67"/>
      <c r="VAR141" s="65"/>
      <c r="VAS141" s="69"/>
      <c r="VAT141" s="69"/>
      <c r="VAU141" s="66"/>
      <c r="VAV141" s="66"/>
      <c r="VAW141" s="66"/>
      <c r="VAX141" s="67"/>
      <c r="VAZ141" s="65"/>
      <c r="VBA141" s="69"/>
      <c r="VBB141" s="69"/>
      <c r="VBC141" s="66"/>
      <c r="VBD141" s="66"/>
      <c r="VBE141" s="66"/>
      <c r="VBF141" s="67"/>
      <c r="VBH141" s="65"/>
      <c r="VBI141" s="69"/>
      <c r="VBJ141" s="69"/>
      <c r="VBK141" s="66"/>
      <c r="VBL141" s="66"/>
      <c r="VBM141" s="66"/>
      <c r="VBN141" s="67"/>
      <c r="VBP141" s="65"/>
      <c r="VBQ141" s="69"/>
      <c r="VBR141" s="69"/>
      <c r="VBS141" s="66"/>
      <c r="VBT141" s="66"/>
      <c r="VBU141" s="66"/>
      <c r="VBV141" s="67"/>
      <c r="VBX141" s="65"/>
      <c r="VBY141" s="69"/>
      <c r="VBZ141" s="69"/>
      <c r="VCA141" s="66"/>
      <c r="VCB141" s="66"/>
      <c r="VCC141" s="66"/>
      <c r="VCD141" s="67"/>
      <c r="VCF141" s="65"/>
      <c r="VCG141" s="69"/>
      <c r="VCH141" s="69"/>
      <c r="VCI141" s="66"/>
      <c r="VCJ141" s="66"/>
      <c r="VCK141" s="66"/>
      <c r="VCL141" s="67"/>
      <c r="VCN141" s="65"/>
      <c r="VCO141" s="69"/>
      <c r="VCP141" s="69"/>
      <c r="VCQ141" s="66"/>
      <c r="VCR141" s="66"/>
      <c r="VCS141" s="66"/>
      <c r="VCT141" s="67"/>
      <c r="VCV141" s="65"/>
      <c r="VCW141" s="69"/>
      <c r="VCX141" s="69"/>
      <c r="VCY141" s="66"/>
      <c r="VCZ141" s="66"/>
      <c r="VDA141" s="66"/>
      <c r="VDB141" s="67"/>
      <c r="VDD141" s="65"/>
      <c r="VDE141" s="69"/>
      <c r="VDF141" s="69"/>
      <c r="VDG141" s="66"/>
      <c r="VDH141" s="66"/>
      <c r="VDI141" s="66"/>
      <c r="VDJ141" s="67"/>
      <c r="VDL141" s="65"/>
      <c r="VDM141" s="69"/>
      <c r="VDN141" s="69"/>
      <c r="VDO141" s="66"/>
      <c r="VDP141" s="66"/>
      <c r="VDQ141" s="66"/>
      <c r="VDR141" s="67"/>
      <c r="VDT141" s="65"/>
      <c r="VDU141" s="69"/>
      <c r="VDV141" s="69"/>
      <c r="VDW141" s="66"/>
      <c r="VDX141" s="66"/>
      <c r="VDY141" s="66"/>
      <c r="VDZ141" s="67"/>
      <c r="VEB141" s="65"/>
      <c r="VEC141" s="69"/>
      <c r="VED141" s="69"/>
      <c r="VEE141" s="66"/>
      <c r="VEF141" s="66"/>
      <c r="VEG141" s="66"/>
      <c r="VEH141" s="67"/>
      <c r="VEJ141" s="65"/>
      <c r="VEK141" s="69"/>
      <c r="VEL141" s="69"/>
      <c r="VEM141" s="66"/>
      <c r="VEN141" s="66"/>
      <c r="VEO141" s="66"/>
      <c r="VEP141" s="67"/>
      <c r="VER141" s="65"/>
      <c r="VES141" s="69"/>
      <c r="VET141" s="69"/>
      <c r="VEU141" s="66"/>
      <c r="VEV141" s="66"/>
      <c r="VEW141" s="66"/>
      <c r="VEX141" s="67"/>
      <c r="VEZ141" s="65"/>
      <c r="VFA141" s="69"/>
      <c r="VFB141" s="69"/>
      <c r="VFC141" s="66"/>
      <c r="VFD141" s="66"/>
      <c r="VFE141" s="66"/>
      <c r="VFF141" s="67"/>
      <c r="VFH141" s="65"/>
      <c r="VFI141" s="69"/>
      <c r="VFJ141" s="69"/>
      <c r="VFK141" s="66"/>
      <c r="VFL141" s="66"/>
      <c r="VFM141" s="66"/>
      <c r="VFN141" s="67"/>
      <c r="VFP141" s="65"/>
      <c r="VFQ141" s="69"/>
      <c r="VFR141" s="69"/>
      <c r="VFS141" s="66"/>
      <c r="VFT141" s="66"/>
      <c r="VFU141" s="66"/>
      <c r="VFV141" s="67"/>
      <c r="VFX141" s="65"/>
      <c r="VFY141" s="69"/>
      <c r="VFZ141" s="69"/>
      <c r="VGA141" s="66"/>
      <c r="VGB141" s="66"/>
      <c r="VGC141" s="66"/>
      <c r="VGD141" s="67"/>
      <c r="VGF141" s="65"/>
      <c r="VGG141" s="69"/>
      <c r="VGH141" s="69"/>
      <c r="VGI141" s="66"/>
      <c r="VGJ141" s="66"/>
      <c r="VGK141" s="66"/>
      <c r="VGL141" s="67"/>
      <c r="VGN141" s="65"/>
      <c r="VGO141" s="69"/>
      <c r="VGP141" s="69"/>
      <c r="VGQ141" s="66"/>
      <c r="VGR141" s="66"/>
      <c r="VGS141" s="66"/>
      <c r="VGT141" s="67"/>
      <c r="VGV141" s="65"/>
      <c r="VGW141" s="69"/>
      <c r="VGX141" s="69"/>
      <c r="VGY141" s="66"/>
      <c r="VGZ141" s="66"/>
      <c r="VHA141" s="66"/>
      <c r="VHB141" s="67"/>
      <c r="VHD141" s="65"/>
      <c r="VHE141" s="69"/>
      <c r="VHF141" s="69"/>
      <c r="VHG141" s="66"/>
      <c r="VHH141" s="66"/>
      <c r="VHI141" s="66"/>
      <c r="VHJ141" s="67"/>
      <c r="VHL141" s="65"/>
      <c r="VHM141" s="69"/>
      <c r="VHN141" s="69"/>
      <c r="VHO141" s="66"/>
      <c r="VHP141" s="66"/>
      <c r="VHQ141" s="66"/>
      <c r="VHR141" s="67"/>
      <c r="VHT141" s="65"/>
      <c r="VHU141" s="69"/>
      <c r="VHV141" s="69"/>
      <c r="VHW141" s="66"/>
      <c r="VHX141" s="66"/>
      <c r="VHY141" s="66"/>
      <c r="VHZ141" s="67"/>
      <c r="VIB141" s="65"/>
      <c r="VIC141" s="69"/>
      <c r="VID141" s="69"/>
      <c r="VIE141" s="66"/>
      <c r="VIF141" s="66"/>
      <c r="VIG141" s="66"/>
      <c r="VIH141" s="67"/>
      <c r="VIJ141" s="65"/>
      <c r="VIK141" s="69"/>
      <c r="VIL141" s="69"/>
      <c r="VIM141" s="66"/>
      <c r="VIN141" s="66"/>
      <c r="VIO141" s="66"/>
      <c r="VIP141" s="67"/>
      <c r="VIR141" s="65"/>
      <c r="VIS141" s="69"/>
      <c r="VIT141" s="69"/>
      <c r="VIU141" s="66"/>
      <c r="VIV141" s="66"/>
      <c r="VIW141" s="66"/>
      <c r="VIX141" s="67"/>
      <c r="VIZ141" s="65"/>
      <c r="VJA141" s="69"/>
      <c r="VJB141" s="69"/>
      <c r="VJC141" s="66"/>
      <c r="VJD141" s="66"/>
      <c r="VJE141" s="66"/>
      <c r="VJF141" s="67"/>
      <c r="VJH141" s="65"/>
      <c r="VJI141" s="69"/>
      <c r="VJJ141" s="69"/>
      <c r="VJK141" s="66"/>
      <c r="VJL141" s="66"/>
      <c r="VJM141" s="66"/>
      <c r="VJN141" s="67"/>
      <c r="VJP141" s="65"/>
      <c r="VJQ141" s="69"/>
      <c r="VJR141" s="69"/>
      <c r="VJS141" s="66"/>
      <c r="VJT141" s="66"/>
      <c r="VJU141" s="66"/>
      <c r="VJV141" s="67"/>
      <c r="VJX141" s="65"/>
      <c r="VJY141" s="69"/>
      <c r="VJZ141" s="69"/>
      <c r="VKA141" s="66"/>
      <c r="VKB141" s="66"/>
      <c r="VKC141" s="66"/>
      <c r="VKD141" s="67"/>
      <c r="VKF141" s="65"/>
      <c r="VKG141" s="69"/>
      <c r="VKH141" s="69"/>
      <c r="VKI141" s="66"/>
      <c r="VKJ141" s="66"/>
      <c r="VKK141" s="66"/>
      <c r="VKL141" s="67"/>
      <c r="VKN141" s="65"/>
      <c r="VKO141" s="69"/>
      <c r="VKP141" s="69"/>
      <c r="VKQ141" s="66"/>
      <c r="VKR141" s="66"/>
      <c r="VKS141" s="66"/>
      <c r="VKT141" s="67"/>
      <c r="VKV141" s="65"/>
      <c r="VKW141" s="69"/>
      <c r="VKX141" s="69"/>
      <c r="VKY141" s="66"/>
      <c r="VKZ141" s="66"/>
      <c r="VLA141" s="66"/>
      <c r="VLB141" s="67"/>
      <c r="VLD141" s="65"/>
      <c r="VLE141" s="69"/>
      <c r="VLF141" s="69"/>
      <c r="VLG141" s="66"/>
      <c r="VLH141" s="66"/>
      <c r="VLI141" s="66"/>
      <c r="VLJ141" s="67"/>
      <c r="VLL141" s="65"/>
      <c r="VLM141" s="69"/>
      <c r="VLN141" s="69"/>
      <c r="VLO141" s="66"/>
      <c r="VLP141" s="66"/>
      <c r="VLQ141" s="66"/>
      <c r="VLR141" s="67"/>
      <c r="VLT141" s="65"/>
      <c r="VLU141" s="69"/>
      <c r="VLV141" s="69"/>
      <c r="VLW141" s="66"/>
      <c r="VLX141" s="66"/>
      <c r="VLY141" s="66"/>
      <c r="VLZ141" s="67"/>
      <c r="VMB141" s="65"/>
      <c r="VMC141" s="69"/>
      <c r="VMD141" s="69"/>
      <c r="VME141" s="66"/>
      <c r="VMF141" s="66"/>
      <c r="VMG141" s="66"/>
      <c r="VMH141" s="67"/>
      <c r="VMJ141" s="65"/>
      <c r="VMK141" s="69"/>
      <c r="VML141" s="69"/>
      <c r="VMM141" s="66"/>
      <c r="VMN141" s="66"/>
      <c r="VMO141" s="66"/>
      <c r="VMP141" s="67"/>
      <c r="VMR141" s="65"/>
      <c r="VMS141" s="69"/>
      <c r="VMT141" s="69"/>
      <c r="VMU141" s="66"/>
      <c r="VMV141" s="66"/>
      <c r="VMW141" s="66"/>
      <c r="VMX141" s="67"/>
      <c r="VMZ141" s="65"/>
      <c r="VNA141" s="69"/>
      <c r="VNB141" s="69"/>
      <c r="VNC141" s="66"/>
      <c r="VND141" s="66"/>
      <c r="VNE141" s="66"/>
      <c r="VNF141" s="67"/>
      <c r="VNH141" s="65"/>
      <c r="VNI141" s="69"/>
      <c r="VNJ141" s="69"/>
      <c r="VNK141" s="66"/>
      <c r="VNL141" s="66"/>
      <c r="VNM141" s="66"/>
      <c r="VNN141" s="67"/>
      <c r="VNP141" s="65"/>
      <c r="VNQ141" s="69"/>
      <c r="VNR141" s="69"/>
      <c r="VNS141" s="66"/>
      <c r="VNT141" s="66"/>
      <c r="VNU141" s="66"/>
      <c r="VNV141" s="67"/>
      <c r="VNX141" s="65"/>
      <c r="VNY141" s="69"/>
      <c r="VNZ141" s="69"/>
      <c r="VOA141" s="66"/>
      <c r="VOB141" s="66"/>
      <c r="VOC141" s="66"/>
      <c r="VOD141" s="67"/>
      <c r="VOF141" s="65"/>
      <c r="VOG141" s="69"/>
      <c r="VOH141" s="69"/>
      <c r="VOI141" s="66"/>
      <c r="VOJ141" s="66"/>
      <c r="VOK141" s="66"/>
      <c r="VOL141" s="67"/>
      <c r="VON141" s="65"/>
      <c r="VOO141" s="69"/>
      <c r="VOP141" s="69"/>
      <c r="VOQ141" s="66"/>
      <c r="VOR141" s="66"/>
      <c r="VOS141" s="66"/>
      <c r="VOT141" s="67"/>
      <c r="VOV141" s="65"/>
      <c r="VOW141" s="69"/>
      <c r="VOX141" s="69"/>
      <c r="VOY141" s="66"/>
      <c r="VOZ141" s="66"/>
      <c r="VPA141" s="66"/>
      <c r="VPB141" s="67"/>
      <c r="VPD141" s="65"/>
      <c r="VPE141" s="69"/>
      <c r="VPF141" s="69"/>
      <c r="VPG141" s="66"/>
      <c r="VPH141" s="66"/>
      <c r="VPI141" s="66"/>
      <c r="VPJ141" s="67"/>
      <c r="VPL141" s="65"/>
      <c r="VPM141" s="69"/>
      <c r="VPN141" s="69"/>
      <c r="VPO141" s="66"/>
      <c r="VPP141" s="66"/>
      <c r="VPQ141" s="66"/>
      <c r="VPR141" s="67"/>
      <c r="VPT141" s="65"/>
      <c r="VPU141" s="69"/>
      <c r="VPV141" s="69"/>
      <c r="VPW141" s="66"/>
      <c r="VPX141" s="66"/>
      <c r="VPY141" s="66"/>
      <c r="VPZ141" s="67"/>
      <c r="VQB141" s="65"/>
      <c r="VQC141" s="69"/>
      <c r="VQD141" s="69"/>
      <c r="VQE141" s="66"/>
      <c r="VQF141" s="66"/>
      <c r="VQG141" s="66"/>
      <c r="VQH141" s="67"/>
      <c r="VQJ141" s="65"/>
      <c r="VQK141" s="69"/>
      <c r="VQL141" s="69"/>
      <c r="VQM141" s="66"/>
      <c r="VQN141" s="66"/>
      <c r="VQO141" s="66"/>
      <c r="VQP141" s="67"/>
      <c r="VQR141" s="65"/>
      <c r="VQS141" s="69"/>
      <c r="VQT141" s="69"/>
      <c r="VQU141" s="66"/>
      <c r="VQV141" s="66"/>
      <c r="VQW141" s="66"/>
      <c r="VQX141" s="67"/>
      <c r="VQZ141" s="65"/>
      <c r="VRA141" s="69"/>
      <c r="VRB141" s="69"/>
      <c r="VRC141" s="66"/>
      <c r="VRD141" s="66"/>
      <c r="VRE141" s="66"/>
      <c r="VRF141" s="67"/>
      <c r="VRH141" s="65"/>
      <c r="VRI141" s="69"/>
      <c r="VRJ141" s="69"/>
      <c r="VRK141" s="66"/>
      <c r="VRL141" s="66"/>
      <c r="VRM141" s="66"/>
      <c r="VRN141" s="67"/>
      <c r="VRP141" s="65"/>
      <c r="VRQ141" s="69"/>
      <c r="VRR141" s="69"/>
      <c r="VRS141" s="66"/>
      <c r="VRT141" s="66"/>
      <c r="VRU141" s="66"/>
      <c r="VRV141" s="67"/>
      <c r="VRX141" s="65"/>
      <c r="VRY141" s="69"/>
      <c r="VRZ141" s="69"/>
      <c r="VSA141" s="66"/>
      <c r="VSB141" s="66"/>
      <c r="VSC141" s="66"/>
      <c r="VSD141" s="67"/>
      <c r="VSF141" s="65"/>
      <c r="VSG141" s="69"/>
      <c r="VSH141" s="69"/>
      <c r="VSI141" s="66"/>
      <c r="VSJ141" s="66"/>
      <c r="VSK141" s="66"/>
      <c r="VSL141" s="67"/>
      <c r="VSN141" s="65"/>
      <c r="VSO141" s="69"/>
      <c r="VSP141" s="69"/>
      <c r="VSQ141" s="66"/>
      <c r="VSR141" s="66"/>
      <c r="VSS141" s="66"/>
      <c r="VST141" s="67"/>
      <c r="VSV141" s="65"/>
      <c r="VSW141" s="69"/>
      <c r="VSX141" s="69"/>
      <c r="VSY141" s="66"/>
      <c r="VSZ141" s="66"/>
      <c r="VTA141" s="66"/>
      <c r="VTB141" s="67"/>
      <c r="VTD141" s="65"/>
      <c r="VTE141" s="69"/>
      <c r="VTF141" s="69"/>
      <c r="VTG141" s="66"/>
      <c r="VTH141" s="66"/>
      <c r="VTI141" s="66"/>
      <c r="VTJ141" s="67"/>
      <c r="VTL141" s="65"/>
      <c r="VTM141" s="69"/>
      <c r="VTN141" s="69"/>
      <c r="VTO141" s="66"/>
      <c r="VTP141" s="66"/>
      <c r="VTQ141" s="66"/>
      <c r="VTR141" s="67"/>
      <c r="VTT141" s="65"/>
      <c r="VTU141" s="69"/>
      <c r="VTV141" s="69"/>
      <c r="VTW141" s="66"/>
      <c r="VTX141" s="66"/>
      <c r="VTY141" s="66"/>
      <c r="VTZ141" s="67"/>
      <c r="VUB141" s="65"/>
      <c r="VUC141" s="69"/>
      <c r="VUD141" s="69"/>
      <c r="VUE141" s="66"/>
      <c r="VUF141" s="66"/>
      <c r="VUG141" s="66"/>
      <c r="VUH141" s="67"/>
      <c r="VUJ141" s="65"/>
      <c r="VUK141" s="69"/>
      <c r="VUL141" s="69"/>
      <c r="VUM141" s="66"/>
      <c r="VUN141" s="66"/>
      <c r="VUO141" s="66"/>
      <c r="VUP141" s="67"/>
      <c r="VUR141" s="65"/>
      <c r="VUS141" s="69"/>
      <c r="VUT141" s="69"/>
      <c r="VUU141" s="66"/>
      <c r="VUV141" s="66"/>
      <c r="VUW141" s="66"/>
      <c r="VUX141" s="67"/>
      <c r="VUZ141" s="65"/>
      <c r="VVA141" s="69"/>
      <c r="VVB141" s="69"/>
      <c r="VVC141" s="66"/>
      <c r="VVD141" s="66"/>
      <c r="VVE141" s="66"/>
      <c r="VVF141" s="67"/>
      <c r="VVH141" s="65"/>
      <c r="VVI141" s="69"/>
      <c r="VVJ141" s="69"/>
      <c r="VVK141" s="66"/>
      <c r="VVL141" s="66"/>
      <c r="VVM141" s="66"/>
      <c r="VVN141" s="67"/>
      <c r="VVP141" s="65"/>
      <c r="VVQ141" s="69"/>
      <c r="VVR141" s="69"/>
      <c r="VVS141" s="66"/>
      <c r="VVT141" s="66"/>
      <c r="VVU141" s="66"/>
      <c r="VVV141" s="67"/>
      <c r="VVX141" s="65"/>
      <c r="VVY141" s="69"/>
      <c r="VVZ141" s="69"/>
      <c r="VWA141" s="66"/>
      <c r="VWB141" s="66"/>
      <c r="VWC141" s="66"/>
      <c r="VWD141" s="67"/>
      <c r="VWF141" s="65"/>
      <c r="VWG141" s="69"/>
      <c r="VWH141" s="69"/>
      <c r="VWI141" s="66"/>
      <c r="VWJ141" s="66"/>
      <c r="VWK141" s="66"/>
      <c r="VWL141" s="67"/>
      <c r="VWN141" s="65"/>
      <c r="VWO141" s="69"/>
      <c r="VWP141" s="69"/>
      <c r="VWQ141" s="66"/>
      <c r="VWR141" s="66"/>
      <c r="VWS141" s="66"/>
      <c r="VWT141" s="67"/>
      <c r="VWV141" s="65"/>
      <c r="VWW141" s="69"/>
      <c r="VWX141" s="69"/>
      <c r="VWY141" s="66"/>
      <c r="VWZ141" s="66"/>
      <c r="VXA141" s="66"/>
      <c r="VXB141" s="67"/>
      <c r="VXD141" s="65"/>
      <c r="VXE141" s="69"/>
      <c r="VXF141" s="69"/>
      <c r="VXG141" s="66"/>
      <c r="VXH141" s="66"/>
      <c r="VXI141" s="66"/>
      <c r="VXJ141" s="67"/>
      <c r="VXL141" s="65"/>
      <c r="VXM141" s="69"/>
      <c r="VXN141" s="69"/>
      <c r="VXO141" s="66"/>
      <c r="VXP141" s="66"/>
      <c r="VXQ141" s="66"/>
      <c r="VXR141" s="67"/>
      <c r="VXT141" s="65"/>
      <c r="VXU141" s="69"/>
      <c r="VXV141" s="69"/>
      <c r="VXW141" s="66"/>
      <c r="VXX141" s="66"/>
      <c r="VXY141" s="66"/>
      <c r="VXZ141" s="67"/>
      <c r="VYB141" s="65"/>
      <c r="VYC141" s="69"/>
      <c r="VYD141" s="69"/>
      <c r="VYE141" s="66"/>
      <c r="VYF141" s="66"/>
      <c r="VYG141" s="66"/>
      <c r="VYH141" s="67"/>
      <c r="VYJ141" s="65"/>
      <c r="VYK141" s="69"/>
      <c r="VYL141" s="69"/>
      <c r="VYM141" s="66"/>
      <c r="VYN141" s="66"/>
      <c r="VYO141" s="66"/>
      <c r="VYP141" s="67"/>
      <c r="VYR141" s="65"/>
      <c r="VYS141" s="69"/>
      <c r="VYT141" s="69"/>
      <c r="VYU141" s="66"/>
      <c r="VYV141" s="66"/>
      <c r="VYW141" s="66"/>
      <c r="VYX141" s="67"/>
      <c r="VYZ141" s="65"/>
      <c r="VZA141" s="69"/>
      <c r="VZB141" s="69"/>
      <c r="VZC141" s="66"/>
      <c r="VZD141" s="66"/>
      <c r="VZE141" s="66"/>
      <c r="VZF141" s="67"/>
      <c r="VZH141" s="65"/>
      <c r="VZI141" s="69"/>
      <c r="VZJ141" s="69"/>
      <c r="VZK141" s="66"/>
      <c r="VZL141" s="66"/>
      <c r="VZM141" s="66"/>
      <c r="VZN141" s="67"/>
      <c r="VZP141" s="65"/>
      <c r="VZQ141" s="69"/>
      <c r="VZR141" s="69"/>
      <c r="VZS141" s="66"/>
      <c r="VZT141" s="66"/>
      <c r="VZU141" s="66"/>
      <c r="VZV141" s="67"/>
      <c r="VZX141" s="65"/>
      <c r="VZY141" s="69"/>
      <c r="VZZ141" s="69"/>
      <c r="WAA141" s="66"/>
      <c r="WAB141" s="66"/>
      <c r="WAC141" s="66"/>
      <c r="WAD141" s="67"/>
      <c r="WAF141" s="65"/>
      <c r="WAG141" s="69"/>
      <c r="WAH141" s="69"/>
      <c r="WAI141" s="66"/>
      <c r="WAJ141" s="66"/>
      <c r="WAK141" s="66"/>
      <c r="WAL141" s="67"/>
      <c r="WAN141" s="65"/>
      <c r="WAO141" s="69"/>
      <c r="WAP141" s="69"/>
      <c r="WAQ141" s="66"/>
      <c r="WAR141" s="66"/>
      <c r="WAS141" s="66"/>
      <c r="WAT141" s="67"/>
      <c r="WAV141" s="65"/>
      <c r="WAW141" s="69"/>
      <c r="WAX141" s="69"/>
      <c r="WAY141" s="66"/>
      <c r="WAZ141" s="66"/>
      <c r="WBA141" s="66"/>
      <c r="WBB141" s="67"/>
      <c r="WBD141" s="65"/>
      <c r="WBE141" s="69"/>
      <c r="WBF141" s="69"/>
      <c r="WBG141" s="66"/>
      <c r="WBH141" s="66"/>
      <c r="WBI141" s="66"/>
      <c r="WBJ141" s="67"/>
      <c r="WBL141" s="65"/>
      <c r="WBM141" s="69"/>
      <c r="WBN141" s="69"/>
      <c r="WBO141" s="66"/>
      <c r="WBP141" s="66"/>
      <c r="WBQ141" s="66"/>
      <c r="WBR141" s="67"/>
      <c r="WBT141" s="65"/>
      <c r="WBU141" s="69"/>
      <c r="WBV141" s="69"/>
      <c r="WBW141" s="66"/>
      <c r="WBX141" s="66"/>
      <c r="WBY141" s="66"/>
      <c r="WBZ141" s="67"/>
      <c r="WCB141" s="65"/>
      <c r="WCC141" s="69"/>
      <c r="WCD141" s="69"/>
      <c r="WCE141" s="66"/>
      <c r="WCF141" s="66"/>
      <c r="WCG141" s="66"/>
      <c r="WCH141" s="67"/>
      <c r="WCJ141" s="65"/>
      <c r="WCK141" s="69"/>
      <c r="WCL141" s="69"/>
      <c r="WCM141" s="66"/>
      <c r="WCN141" s="66"/>
      <c r="WCO141" s="66"/>
      <c r="WCP141" s="67"/>
      <c r="WCR141" s="65"/>
      <c r="WCS141" s="69"/>
      <c r="WCT141" s="69"/>
      <c r="WCU141" s="66"/>
      <c r="WCV141" s="66"/>
      <c r="WCW141" s="66"/>
      <c r="WCX141" s="67"/>
      <c r="WCZ141" s="65"/>
      <c r="WDA141" s="69"/>
      <c r="WDB141" s="69"/>
      <c r="WDC141" s="66"/>
      <c r="WDD141" s="66"/>
      <c r="WDE141" s="66"/>
      <c r="WDF141" s="67"/>
      <c r="WDH141" s="65"/>
      <c r="WDI141" s="69"/>
      <c r="WDJ141" s="69"/>
      <c r="WDK141" s="66"/>
      <c r="WDL141" s="66"/>
      <c r="WDM141" s="66"/>
      <c r="WDN141" s="67"/>
      <c r="WDP141" s="65"/>
      <c r="WDQ141" s="69"/>
      <c r="WDR141" s="69"/>
      <c r="WDS141" s="66"/>
      <c r="WDT141" s="66"/>
      <c r="WDU141" s="66"/>
      <c r="WDV141" s="67"/>
      <c r="WDX141" s="65"/>
      <c r="WDY141" s="69"/>
      <c r="WDZ141" s="69"/>
      <c r="WEA141" s="66"/>
      <c r="WEB141" s="66"/>
      <c r="WEC141" s="66"/>
      <c r="WED141" s="67"/>
      <c r="WEF141" s="65"/>
      <c r="WEG141" s="69"/>
      <c r="WEH141" s="69"/>
      <c r="WEI141" s="66"/>
      <c r="WEJ141" s="66"/>
      <c r="WEK141" s="66"/>
      <c r="WEL141" s="67"/>
      <c r="WEN141" s="65"/>
      <c r="WEO141" s="69"/>
      <c r="WEP141" s="69"/>
      <c r="WEQ141" s="66"/>
      <c r="WER141" s="66"/>
      <c r="WES141" s="66"/>
      <c r="WET141" s="67"/>
      <c r="WEV141" s="65"/>
      <c r="WEW141" s="69"/>
      <c r="WEX141" s="69"/>
      <c r="WEY141" s="66"/>
      <c r="WEZ141" s="66"/>
      <c r="WFA141" s="66"/>
      <c r="WFB141" s="67"/>
      <c r="WFD141" s="65"/>
      <c r="WFE141" s="69"/>
      <c r="WFF141" s="69"/>
      <c r="WFG141" s="66"/>
      <c r="WFH141" s="66"/>
      <c r="WFI141" s="66"/>
      <c r="WFJ141" s="67"/>
      <c r="WFL141" s="65"/>
      <c r="WFM141" s="69"/>
      <c r="WFN141" s="69"/>
      <c r="WFO141" s="66"/>
      <c r="WFP141" s="66"/>
      <c r="WFQ141" s="66"/>
      <c r="WFR141" s="67"/>
      <c r="WFT141" s="65"/>
      <c r="WFU141" s="69"/>
      <c r="WFV141" s="69"/>
      <c r="WFW141" s="66"/>
      <c r="WFX141" s="66"/>
      <c r="WFY141" s="66"/>
      <c r="WFZ141" s="67"/>
      <c r="WGB141" s="65"/>
      <c r="WGC141" s="69"/>
      <c r="WGD141" s="69"/>
      <c r="WGE141" s="66"/>
      <c r="WGF141" s="66"/>
      <c r="WGG141" s="66"/>
      <c r="WGH141" s="67"/>
      <c r="WGJ141" s="65"/>
      <c r="WGK141" s="69"/>
      <c r="WGL141" s="69"/>
      <c r="WGM141" s="66"/>
      <c r="WGN141" s="66"/>
      <c r="WGO141" s="66"/>
      <c r="WGP141" s="67"/>
      <c r="WGR141" s="65"/>
      <c r="WGS141" s="69"/>
      <c r="WGT141" s="69"/>
      <c r="WGU141" s="66"/>
      <c r="WGV141" s="66"/>
      <c r="WGW141" s="66"/>
      <c r="WGX141" s="67"/>
      <c r="WGZ141" s="65"/>
      <c r="WHA141" s="69"/>
      <c r="WHB141" s="69"/>
      <c r="WHC141" s="66"/>
      <c r="WHD141" s="66"/>
      <c r="WHE141" s="66"/>
      <c r="WHF141" s="67"/>
      <c r="WHH141" s="65"/>
      <c r="WHI141" s="69"/>
      <c r="WHJ141" s="69"/>
      <c r="WHK141" s="66"/>
      <c r="WHL141" s="66"/>
      <c r="WHM141" s="66"/>
      <c r="WHN141" s="67"/>
      <c r="WHP141" s="65"/>
      <c r="WHQ141" s="69"/>
      <c r="WHR141" s="69"/>
      <c r="WHS141" s="66"/>
      <c r="WHT141" s="66"/>
      <c r="WHU141" s="66"/>
      <c r="WHV141" s="67"/>
      <c r="WHX141" s="65"/>
      <c r="WHY141" s="69"/>
      <c r="WHZ141" s="69"/>
      <c r="WIA141" s="66"/>
      <c r="WIB141" s="66"/>
      <c r="WIC141" s="66"/>
      <c r="WID141" s="67"/>
      <c r="WIF141" s="65"/>
      <c r="WIG141" s="69"/>
      <c r="WIH141" s="69"/>
      <c r="WII141" s="66"/>
      <c r="WIJ141" s="66"/>
      <c r="WIK141" s="66"/>
      <c r="WIL141" s="67"/>
      <c r="WIN141" s="65"/>
      <c r="WIO141" s="69"/>
      <c r="WIP141" s="69"/>
      <c r="WIQ141" s="66"/>
      <c r="WIR141" s="66"/>
      <c r="WIS141" s="66"/>
      <c r="WIT141" s="67"/>
      <c r="WIV141" s="65"/>
      <c r="WIW141" s="69"/>
      <c r="WIX141" s="69"/>
      <c r="WIY141" s="66"/>
      <c r="WIZ141" s="66"/>
      <c r="WJA141" s="66"/>
      <c r="WJB141" s="67"/>
      <c r="WJD141" s="65"/>
      <c r="WJE141" s="69"/>
      <c r="WJF141" s="69"/>
      <c r="WJG141" s="66"/>
      <c r="WJH141" s="66"/>
      <c r="WJI141" s="66"/>
      <c r="WJJ141" s="67"/>
      <c r="WJL141" s="65"/>
      <c r="WJM141" s="69"/>
      <c r="WJN141" s="69"/>
      <c r="WJO141" s="66"/>
      <c r="WJP141" s="66"/>
      <c r="WJQ141" s="66"/>
      <c r="WJR141" s="67"/>
      <c r="WJT141" s="65"/>
      <c r="WJU141" s="69"/>
      <c r="WJV141" s="69"/>
      <c r="WJW141" s="66"/>
      <c r="WJX141" s="66"/>
      <c r="WJY141" s="66"/>
      <c r="WJZ141" s="67"/>
      <c r="WKB141" s="65"/>
      <c r="WKC141" s="69"/>
      <c r="WKD141" s="69"/>
      <c r="WKE141" s="66"/>
      <c r="WKF141" s="66"/>
      <c r="WKG141" s="66"/>
      <c r="WKH141" s="67"/>
      <c r="WKJ141" s="65"/>
      <c r="WKK141" s="69"/>
      <c r="WKL141" s="69"/>
      <c r="WKM141" s="66"/>
      <c r="WKN141" s="66"/>
      <c r="WKO141" s="66"/>
      <c r="WKP141" s="67"/>
      <c r="WKR141" s="65"/>
      <c r="WKS141" s="69"/>
      <c r="WKT141" s="69"/>
      <c r="WKU141" s="66"/>
      <c r="WKV141" s="66"/>
      <c r="WKW141" s="66"/>
      <c r="WKX141" s="67"/>
      <c r="WKZ141" s="65"/>
      <c r="WLA141" s="69"/>
      <c r="WLB141" s="69"/>
      <c r="WLC141" s="66"/>
      <c r="WLD141" s="66"/>
      <c r="WLE141" s="66"/>
      <c r="WLF141" s="67"/>
      <c r="WLH141" s="65"/>
      <c r="WLI141" s="69"/>
      <c r="WLJ141" s="69"/>
      <c r="WLK141" s="66"/>
      <c r="WLL141" s="66"/>
      <c r="WLM141" s="66"/>
      <c r="WLN141" s="67"/>
      <c r="WLP141" s="65"/>
      <c r="WLQ141" s="69"/>
      <c r="WLR141" s="69"/>
      <c r="WLS141" s="66"/>
      <c r="WLT141" s="66"/>
      <c r="WLU141" s="66"/>
      <c r="WLV141" s="67"/>
      <c r="WLX141" s="65"/>
      <c r="WLY141" s="69"/>
      <c r="WLZ141" s="69"/>
      <c r="WMA141" s="66"/>
      <c r="WMB141" s="66"/>
      <c r="WMC141" s="66"/>
      <c r="WMD141" s="67"/>
      <c r="WMF141" s="65"/>
      <c r="WMG141" s="69"/>
      <c r="WMH141" s="69"/>
      <c r="WMI141" s="66"/>
      <c r="WMJ141" s="66"/>
      <c r="WMK141" s="66"/>
      <c r="WML141" s="67"/>
      <c r="WMN141" s="65"/>
      <c r="WMO141" s="69"/>
      <c r="WMP141" s="69"/>
      <c r="WMQ141" s="66"/>
      <c r="WMR141" s="66"/>
      <c r="WMS141" s="66"/>
      <c r="WMT141" s="67"/>
      <c r="WMV141" s="65"/>
      <c r="WMW141" s="69"/>
      <c r="WMX141" s="69"/>
      <c r="WMY141" s="66"/>
      <c r="WMZ141" s="66"/>
      <c r="WNA141" s="66"/>
      <c r="WNB141" s="67"/>
      <c r="WND141" s="65"/>
      <c r="WNE141" s="69"/>
      <c r="WNF141" s="69"/>
      <c r="WNG141" s="66"/>
      <c r="WNH141" s="66"/>
      <c r="WNI141" s="66"/>
      <c r="WNJ141" s="67"/>
      <c r="WNL141" s="65"/>
      <c r="WNM141" s="69"/>
      <c r="WNN141" s="69"/>
      <c r="WNO141" s="66"/>
      <c r="WNP141" s="66"/>
      <c r="WNQ141" s="66"/>
      <c r="WNR141" s="67"/>
      <c r="WNT141" s="65"/>
      <c r="WNU141" s="69"/>
      <c r="WNV141" s="69"/>
      <c r="WNW141" s="66"/>
      <c r="WNX141" s="66"/>
      <c r="WNY141" s="66"/>
      <c r="WNZ141" s="67"/>
      <c r="WOB141" s="65"/>
      <c r="WOC141" s="69"/>
      <c r="WOD141" s="69"/>
      <c r="WOE141" s="66"/>
      <c r="WOF141" s="66"/>
      <c r="WOG141" s="66"/>
      <c r="WOH141" s="67"/>
      <c r="WOJ141" s="65"/>
      <c r="WOK141" s="69"/>
      <c r="WOL141" s="69"/>
      <c r="WOM141" s="66"/>
      <c r="WON141" s="66"/>
      <c r="WOO141" s="66"/>
      <c r="WOP141" s="67"/>
      <c r="WOR141" s="65"/>
      <c r="WOS141" s="69"/>
      <c r="WOT141" s="69"/>
      <c r="WOU141" s="66"/>
      <c r="WOV141" s="66"/>
      <c r="WOW141" s="66"/>
      <c r="WOX141" s="67"/>
      <c r="WOZ141" s="65"/>
      <c r="WPA141" s="69"/>
      <c r="WPB141" s="69"/>
      <c r="WPC141" s="66"/>
      <c r="WPD141" s="66"/>
      <c r="WPE141" s="66"/>
      <c r="WPF141" s="67"/>
      <c r="WPH141" s="65"/>
      <c r="WPI141" s="69"/>
      <c r="WPJ141" s="69"/>
      <c r="WPK141" s="66"/>
      <c r="WPL141" s="66"/>
      <c r="WPM141" s="66"/>
      <c r="WPN141" s="67"/>
      <c r="WPP141" s="65"/>
      <c r="WPQ141" s="69"/>
      <c r="WPR141" s="69"/>
      <c r="WPS141" s="66"/>
      <c r="WPT141" s="66"/>
      <c r="WPU141" s="66"/>
      <c r="WPV141" s="67"/>
      <c r="WPX141" s="65"/>
      <c r="WPY141" s="69"/>
      <c r="WPZ141" s="69"/>
      <c r="WQA141" s="66"/>
      <c r="WQB141" s="66"/>
      <c r="WQC141" s="66"/>
      <c r="WQD141" s="67"/>
      <c r="WQF141" s="65"/>
      <c r="WQG141" s="69"/>
      <c r="WQH141" s="69"/>
      <c r="WQI141" s="66"/>
      <c r="WQJ141" s="66"/>
      <c r="WQK141" s="66"/>
      <c r="WQL141" s="67"/>
      <c r="WQN141" s="65"/>
      <c r="WQO141" s="69"/>
      <c r="WQP141" s="69"/>
      <c r="WQQ141" s="66"/>
      <c r="WQR141" s="66"/>
      <c r="WQS141" s="66"/>
      <c r="WQT141" s="67"/>
      <c r="WQV141" s="65"/>
      <c r="WQW141" s="69"/>
      <c r="WQX141" s="69"/>
      <c r="WQY141" s="66"/>
      <c r="WQZ141" s="66"/>
      <c r="WRA141" s="66"/>
      <c r="WRB141" s="67"/>
      <c r="WRD141" s="65"/>
      <c r="WRE141" s="69"/>
      <c r="WRF141" s="69"/>
      <c r="WRG141" s="66"/>
      <c r="WRH141" s="66"/>
      <c r="WRI141" s="66"/>
      <c r="WRJ141" s="67"/>
      <c r="WRL141" s="65"/>
      <c r="WRM141" s="69"/>
      <c r="WRN141" s="69"/>
      <c r="WRO141" s="66"/>
      <c r="WRP141" s="66"/>
      <c r="WRQ141" s="66"/>
      <c r="WRR141" s="67"/>
      <c r="WRT141" s="65"/>
      <c r="WRU141" s="69"/>
      <c r="WRV141" s="69"/>
      <c r="WRW141" s="66"/>
      <c r="WRX141" s="66"/>
      <c r="WRY141" s="66"/>
      <c r="WRZ141" s="67"/>
      <c r="WSB141" s="65"/>
      <c r="WSC141" s="69"/>
      <c r="WSD141" s="69"/>
      <c r="WSE141" s="66"/>
      <c r="WSF141" s="66"/>
      <c r="WSG141" s="66"/>
      <c r="WSH141" s="67"/>
      <c r="WSJ141" s="65"/>
      <c r="WSK141" s="69"/>
      <c r="WSL141" s="69"/>
      <c r="WSM141" s="66"/>
      <c r="WSN141" s="66"/>
      <c r="WSO141" s="66"/>
      <c r="WSP141" s="67"/>
      <c r="WSR141" s="65"/>
      <c r="WSS141" s="69"/>
      <c r="WST141" s="69"/>
      <c r="WSU141" s="66"/>
      <c r="WSV141" s="66"/>
      <c r="WSW141" s="66"/>
      <c r="WSX141" s="67"/>
      <c r="WSZ141" s="65"/>
      <c r="WTA141" s="69"/>
      <c r="WTB141" s="69"/>
      <c r="WTC141" s="66"/>
      <c r="WTD141" s="66"/>
      <c r="WTE141" s="66"/>
      <c r="WTF141" s="67"/>
      <c r="WTH141" s="65"/>
      <c r="WTI141" s="69"/>
      <c r="WTJ141" s="69"/>
      <c r="WTK141" s="66"/>
      <c r="WTL141" s="66"/>
      <c r="WTM141" s="66"/>
      <c r="WTN141" s="67"/>
      <c r="WTP141" s="65"/>
      <c r="WTQ141" s="69"/>
      <c r="WTR141" s="69"/>
      <c r="WTS141" s="66"/>
      <c r="WTT141" s="66"/>
      <c r="WTU141" s="66"/>
      <c r="WTV141" s="67"/>
      <c r="WTX141" s="65"/>
      <c r="WTY141" s="69"/>
      <c r="WTZ141" s="69"/>
      <c r="WUA141" s="66"/>
      <c r="WUB141" s="66"/>
      <c r="WUC141" s="66"/>
      <c r="WUD141" s="67"/>
      <c r="WUF141" s="65"/>
      <c r="WUG141" s="69"/>
      <c r="WUH141" s="69"/>
      <c r="WUI141" s="66"/>
      <c r="WUJ141" s="66"/>
      <c r="WUK141" s="66"/>
      <c r="WUL141" s="67"/>
      <c r="WUN141" s="65"/>
      <c r="WUO141" s="69"/>
      <c r="WUP141" s="69"/>
      <c r="WUQ141" s="66"/>
      <c r="WUR141" s="66"/>
      <c r="WUS141" s="66"/>
      <c r="WUT141" s="67"/>
      <c r="WUV141" s="65"/>
      <c r="WUW141" s="69"/>
      <c r="WUX141" s="69"/>
      <c r="WUY141" s="66"/>
      <c r="WUZ141" s="66"/>
      <c r="WVA141" s="66"/>
      <c r="WVB141" s="67"/>
      <c r="WVD141" s="65"/>
      <c r="WVE141" s="69"/>
      <c r="WVF141" s="69"/>
      <c r="WVG141" s="66"/>
      <c r="WVH141" s="66"/>
      <c r="WVI141" s="66"/>
      <c r="WVJ141" s="67"/>
      <c r="WVL141" s="65"/>
      <c r="WVM141" s="69"/>
      <c r="WVN141" s="69"/>
      <c r="WVO141" s="66"/>
      <c r="WVP141" s="66"/>
      <c r="WVQ141" s="66"/>
      <c r="WVR141" s="67"/>
      <c r="WVT141" s="65"/>
      <c r="WVU141" s="69"/>
      <c r="WVV141" s="69"/>
      <c r="WVW141" s="66"/>
      <c r="WVX141" s="66"/>
      <c r="WVY141" s="66"/>
      <c r="WVZ141" s="67"/>
      <c r="WWB141" s="65"/>
      <c r="WWC141" s="69"/>
      <c r="WWD141" s="69"/>
      <c r="WWE141" s="66"/>
      <c r="WWF141" s="66"/>
      <c r="WWG141" s="66"/>
      <c r="WWH141" s="67"/>
      <c r="WWJ141" s="65"/>
      <c r="WWK141" s="69"/>
      <c r="WWL141" s="69"/>
      <c r="WWM141" s="66"/>
      <c r="WWN141" s="66"/>
      <c r="WWO141" s="66"/>
      <c r="WWP141" s="67"/>
      <c r="WWR141" s="65"/>
      <c r="WWS141" s="69"/>
      <c r="WWT141" s="69"/>
      <c r="WWU141" s="66"/>
      <c r="WWV141" s="66"/>
      <c r="WWW141" s="66"/>
      <c r="WWX141" s="67"/>
      <c r="WWZ141" s="65"/>
      <c r="WXA141" s="69"/>
      <c r="WXB141" s="69"/>
      <c r="WXC141" s="66"/>
      <c r="WXD141" s="66"/>
      <c r="WXE141" s="66"/>
      <c r="WXF141" s="67"/>
      <c r="WXH141" s="65"/>
      <c r="WXI141" s="69"/>
      <c r="WXJ141" s="69"/>
      <c r="WXK141" s="66"/>
      <c r="WXL141" s="66"/>
      <c r="WXM141" s="66"/>
      <c r="WXN141" s="67"/>
      <c r="WXP141" s="65"/>
      <c r="WXQ141" s="69"/>
      <c r="WXR141" s="69"/>
      <c r="WXS141" s="66"/>
      <c r="WXT141" s="66"/>
      <c r="WXU141" s="66"/>
      <c r="WXV141" s="67"/>
      <c r="WXX141" s="65"/>
      <c r="WXY141" s="69"/>
      <c r="WXZ141" s="69"/>
      <c r="WYA141" s="66"/>
      <c r="WYB141" s="66"/>
      <c r="WYC141" s="66"/>
      <c r="WYD141" s="67"/>
      <c r="WYF141" s="65"/>
      <c r="WYG141" s="69"/>
      <c r="WYH141" s="69"/>
      <c r="WYI141" s="66"/>
      <c r="WYJ141" s="66"/>
      <c r="WYK141" s="66"/>
      <c r="WYL141" s="67"/>
      <c r="WYN141" s="65"/>
      <c r="WYO141" s="69"/>
      <c r="WYP141" s="69"/>
      <c r="WYQ141" s="66"/>
      <c r="WYR141" s="66"/>
      <c r="WYS141" s="66"/>
      <c r="WYT141" s="67"/>
      <c r="WYV141" s="65"/>
      <c r="WYW141" s="69"/>
      <c r="WYX141" s="69"/>
      <c r="WYY141" s="66"/>
      <c r="WYZ141" s="66"/>
      <c r="WZA141" s="66"/>
      <c r="WZB141" s="67"/>
      <c r="WZD141" s="65"/>
      <c r="WZE141" s="69"/>
      <c r="WZF141" s="69"/>
      <c r="WZG141" s="66"/>
      <c r="WZH141" s="66"/>
      <c r="WZI141" s="66"/>
      <c r="WZJ141" s="67"/>
      <c r="WZL141" s="65"/>
      <c r="WZM141" s="69"/>
      <c r="WZN141" s="69"/>
      <c r="WZO141" s="66"/>
      <c r="WZP141" s="66"/>
      <c r="WZQ141" s="66"/>
      <c r="WZR141" s="67"/>
      <c r="WZT141" s="65"/>
      <c r="WZU141" s="69"/>
      <c r="WZV141" s="69"/>
      <c r="WZW141" s="66"/>
      <c r="WZX141" s="66"/>
      <c r="WZY141" s="66"/>
      <c r="WZZ141" s="67"/>
      <c r="XAB141" s="65"/>
      <c r="XAC141" s="69"/>
      <c r="XAD141" s="69"/>
      <c r="XAE141" s="66"/>
      <c r="XAF141" s="66"/>
      <c r="XAG141" s="66"/>
      <c r="XAH141" s="67"/>
      <c r="XAJ141" s="65"/>
      <c r="XAK141" s="69"/>
      <c r="XAL141" s="69"/>
      <c r="XAM141" s="66"/>
      <c r="XAN141" s="66"/>
      <c r="XAO141" s="66"/>
      <c r="XAP141" s="67"/>
      <c r="XAR141" s="65"/>
      <c r="XAS141" s="69"/>
      <c r="XAT141" s="69"/>
      <c r="XAU141" s="66"/>
      <c r="XAV141" s="66"/>
      <c r="XAW141" s="66"/>
      <c r="XAX141" s="67"/>
      <c r="XAZ141" s="65"/>
      <c r="XBA141" s="69"/>
      <c r="XBB141" s="69"/>
      <c r="XBC141" s="66"/>
      <c r="XBD141" s="66"/>
      <c r="XBE141" s="66"/>
      <c r="XBF141" s="67"/>
      <c r="XBH141" s="65"/>
      <c r="XBI141" s="69"/>
      <c r="XBJ141" s="69"/>
      <c r="XBK141" s="66"/>
      <c r="XBL141" s="66"/>
      <c r="XBM141" s="66"/>
      <c r="XBN141" s="67"/>
      <c r="XBP141" s="65"/>
      <c r="XBQ141" s="69"/>
      <c r="XBR141" s="69"/>
      <c r="XBS141" s="66"/>
      <c r="XBT141" s="66"/>
      <c r="XBU141" s="66"/>
      <c r="XBV141" s="67"/>
      <c r="XBX141" s="65"/>
      <c r="XBY141" s="69"/>
      <c r="XBZ141" s="69"/>
      <c r="XCA141" s="66"/>
      <c r="XCB141" s="66"/>
      <c r="XCC141" s="66"/>
      <c r="XCD141" s="67"/>
      <c r="XCF141" s="65"/>
      <c r="XCG141" s="69"/>
      <c r="XCH141" s="69"/>
      <c r="XCI141" s="66"/>
      <c r="XCJ141" s="66"/>
      <c r="XCK141" s="66"/>
      <c r="XCL141" s="67"/>
      <c r="XCN141" s="65"/>
      <c r="XCO141" s="69"/>
      <c r="XCP141" s="69"/>
      <c r="XCQ141" s="66"/>
      <c r="XCR141" s="66"/>
      <c r="XCS141" s="66"/>
      <c r="XCT141" s="67"/>
      <c r="XCV141" s="65"/>
      <c r="XCW141" s="69"/>
      <c r="XCX141" s="69"/>
      <c r="XCY141" s="66"/>
      <c r="XCZ141" s="66"/>
      <c r="XDA141" s="66"/>
      <c r="XDB141" s="67"/>
      <c r="XDD141" s="65"/>
      <c r="XDE141" s="69"/>
      <c r="XDF141" s="69"/>
      <c r="XDG141" s="66"/>
      <c r="XDH141" s="66"/>
      <c r="XDI141" s="66"/>
      <c r="XDJ141" s="67"/>
      <c r="XDL141" s="65"/>
      <c r="XDM141" s="69"/>
      <c r="XDN141" s="69"/>
      <c r="XDO141" s="66"/>
      <c r="XDP141" s="66"/>
      <c r="XDQ141" s="66"/>
      <c r="XDR141" s="67"/>
      <c r="XDT141" s="65"/>
      <c r="XDU141" s="69"/>
      <c r="XDV141" s="69"/>
      <c r="XDW141" s="66"/>
      <c r="XDX141" s="66"/>
      <c r="XDY141" s="66"/>
      <c r="XDZ141" s="67"/>
      <c r="XEB141" s="65"/>
      <c r="XEC141" s="69"/>
      <c r="XED141" s="69"/>
      <c r="XEE141" s="66"/>
      <c r="XEF141" s="66"/>
      <c r="XEG141" s="66"/>
      <c r="XEH141" s="67"/>
      <c r="XEJ141" s="65"/>
      <c r="XEK141" s="69"/>
      <c r="XEL141" s="69"/>
      <c r="XEM141" s="66"/>
      <c r="XEN141" s="66"/>
      <c r="XEO141" s="66"/>
      <c r="XEP141" s="67"/>
      <c r="XER141" s="65"/>
      <c r="XES141" s="69"/>
      <c r="XET141" s="69"/>
      <c r="XEU141" s="66"/>
      <c r="XEV141" s="66"/>
      <c r="XEW141" s="66"/>
      <c r="XEX141" s="67"/>
      <c r="XEZ141" s="65"/>
      <c r="XFA141" s="69"/>
      <c r="XFB141" s="69"/>
      <c r="XFC141" s="66"/>
      <c r="XFD141" s="66"/>
    </row>
    <row r="142" spans="1:16384" s="68" customFormat="1" ht="20.25" customHeight="1" x14ac:dyDescent="0.2">
      <c r="A142" s="426">
        <f t="shared" si="8"/>
        <v>133</v>
      </c>
      <c r="B142" s="1134"/>
      <c r="C142" s="1212"/>
      <c r="D142" s="1139" t="s">
        <v>151</v>
      </c>
      <c r="E142" s="1140"/>
      <c r="F142" s="1141"/>
      <c r="G142" s="56"/>
      <c r="H142" s="56"/>
      <c r="I142" s="56"/>
      <c r="J142" s="56"/>
      <c r="K142" s="79">
        <f>G142-I142+J142</f>
        <v>0</v>
      </c>
      <c r="L142" s="65"/>
      <c r="M142" s="69"/>
      <c r="N142" s="69"/>
      <c r="O142" s="66"/>
      <c r="P142" s="66"/>
      <c r="Q142" s="66"/>
      <c r="R142" s="67"/>
      <c r="T142" s="65"/>
      <c r="U142" s="69"/>
      <c r="V142" s="69"/>
      <c r="W142" s="66"/>
      <c r="X142" s="66"/>
      <c r="Y142" s="66"/>
      <c r="Z142" s="67"/>
      <c r="AB142" s="65"/>
      <c r="AC142" s="69"/>
      <c r="AD142" s="69"/>
      <c r="AE142" s="66"/>
      <c r="AF142" s="66"/>
      <c r="AG142" s="66"/>
      <c r="AH142" s="67"/>
      <c r="AJ142" s="65"/>
      <c r="AK142" s="69"/>
      <c r="AL142" s="69"/>
      <c r="AM142" s="66"/>
      <c r="AN142" s="66"/>
      <c r="AO142" s="66"/>
      <c r="AP142" s="67"/>
      <c r="AR142" s="65"/>
      <c r="AS142" s="69"/>
      <c r="AT142" s="69"/>
      <c r="AU142" s="66"/>
      <c r="AV142" s="66"/>
      <c r="AW142" s="66"/>
      <c r="AX142" s="67"/>
      <c r="AZ142" s="65"/>
      <c r="BA142" s="69"/>
      <c r="BB142" s="69"/>
      <c r="BC142" s="66"/>
      <c r="BD142" s="66"/>
      <c r="BE142" s="66"/>
      <c r="BF142" s="67"/>
      <c r="BH142" s="65"/>
      <c r="BI142" s="69"/>
      <c r="BJ142" s="69"/>
      <c r="BK142" s="66"/>
      <c r="BL142" s="66"/>
      <c r="BM142" s="66"/>
      <c r="BN142" s="67"/>
      <c r="BP142" s="65"/>
      <c r="BQ142" s="69"/>
      <c r="BR142" s="69"/>
      <c r="BS142" s="66"/>
      <c r="BT142" s="66"/>
      <c r="BU142" s="66"/>
      <c r="BV142" s="67"/>
      <c r="BX142" s="65"/>
      <c r="BY142" s="69"/>
      <c r="BZ142" s="69"/>
      <c r="CA142" s="66"/>
      <c r="CB142" s="66"/>
      <c r="CC142" s="66"/>
      <c r="CD142" s="67"/>
      <c r="CF142" s="65"/>
      <c r="CG142" s="69"/>
      <c r="CH142" s="69"/>
      <c r="CI142" s="66"/>
      <c r="CJ142" s="66"/>
      <c r="CK142" s="66"/>
      <c r="CL142" s="67"/>
      <c r="CN142" s="65"/>
      <c r="CO142" s="69"/>
      <c r="CP142" s="69"/>
      <c r="CQ142" s="66"/>
      <c r="CR142" s="66"/>
      <c r="CS142" s="66"/>
      <c r="CT142" s="67"/>
      <c r="CV142" s="65"/>
      <c r="CW142" s="69"/>
      <c r="CX142" s="69"/>
      <c r="CY142" s="66"/>
      <c r="CZ142" s="66"/>
      <c r="DA142" s="66"/>
      <c r="DB142" s="67"/>
      <c r="DD142" s="65"/>
      <c r="DE142" s="69"/>
      <c r="DF142" s="69"/>
      <c r="DG142" s="66"/>
      <c r="DH142" s="66"/>
      <c r="DI142" s="66"/>
      <c r="DJ142" s="67"/>
      <c r="DL142" s="65"/>
      <c r="DM142" s="69"/>
      <c r="DN142" s="69"/>
      <c r="DO142" s="66"/>
      <c r="DP142" s="66"/>
      <c r="DQ142" s="66"/>
      <c r="DR142" s="67"/>
      <c r="DT142" s="65"/>
      <c r="DU142" s="69"/>
      <c r="DV142" s="69"/>
      <c r="DW142" s="66"/>
      <c r="DX142" s="66"/>
      <c r="DY142" s="66"/>
      <c r="DZ142" s="67"/>
      <c r="EB142" s="65"/>
      <c r="EC142" s="69"/>
      <c r="ED142" s="69"/>
      <c r="EE142" s="66"/>
      <c r="EF142" s="66"/>
      <c r="EG142" s="66"/>
      <c r="EH142" s="67"/>
      <c r="EJ142" s="65"/>
      <c r="EK142" s="69"/>
      <c r="EL142" s="69"/>
      <c r="EM142" s="66"/>
      <c r="EN142" s="66"/>
      <c r="EO142" s="66"/>
      <c r="EP142" s="67"/>
      <c r="ER142" s="65"/>
      <c r="ES142" s="69"/>
      <c r="ET142" s="69"/>
      <c r="EU142" s="66"/>
      <c r="EV142" s="66"/>
      <c r="EW142" s="66"/>
      <c r="EX142" s="67"/>
      <c r="EZ142" s="65"/>
      <c r="FA142" s="69"/>
      <c r="FB142" s="69"/>
      <c r="FC142" s="66"/>
      <c r="FD142" s="66"/>
      <c r="FE142" s="66"/>
      <c r="FF142" s="67"/>
      <c r="FH142" s="65"/>
      <c r="FI142" s="69"/>
      <c r="FJ142" s="69"/>
      <c r="FK142" s="66"/>
      <c r="FL142" s="66"/>
      <c r="FM142" s="66"/>
      <c r="FN142" s="67"/>
      <c r="FP142" s="65"/>
      <c r="FQ142" s="69"/>
      <c r="FR142" s="69"/>
      <c r="FS142" s="66"/>
      <c r="FT142" s="66"/>
      <c r="FU142" s="66"/>
      <c r="FV142" s="67"/>
      <c r="FX142" s="65"/>
      <c r="FY142" s="69"/>
      <c r="FZ142" s="69"/>
      <c r="GA142" s="66"/>
      <c r="GB142" s="66"/>
      <c r="GC142" s="66"/>
      <c r="GD142" s="67"/>
      <c r="GF142" s="65"/>
      <c r="GG142" s="69"/>
      <c r="GH142" s="69"/>
      <c r="GI142" s="66"/>
      <c r="GJ142" s="66"/>
      <c r="GK142" s="66"/>
      <c r="GL142" s="67"/>
      <c r="GN142" s="65"/>
      <c r="GO142" s="69"/>
      <c r="GP142" s="69"/>
      <c r="GQ142" s="66"/>
      <c r="GR142" s="66"/>
      <c r="GS142" s="66"/>
      <c r="GT142" s="67"/>
      <c r="GV142" s="65"/>
      <c r="GW142" s="69"/>
      <c r="GX142" s="69"/>
      <c r="GY142" s="66"/>
      <c r="GZ142" s="66"/>
      <c r="HA142" s="66"/>
      <c r="HB142" s="67"/>
      <c r="HD142" s="65"/>
      <c r="HE142" s="69"/>
      <c r="HF142" s="69"/>
      <c r="HG142" s="66"/>
      <c r="HH142" s="66"/>
      <c r="HI142" s="66"/>
      <c r="HJ142" s="67"/>
      <c r="HL142" s="65"/>
      <c r="HM142" s="69"/>
      <c r="HN142" s="69"/>
      <c r="HO142" s="66"/>
      <c r="HP142" s="66"/>
      <c r="HQ142" s="66"/>
      <c r="HR142" s="67"/>
      <c r="HT142" s="65"/>
      <c r="HU142" s="69"/>
      <c r="HV142" s="69"/>
      <c r="HW142" s="66"/>
      <c r="HX142" s="66"/>
      <c r="HY142" s="66"/>
      <c r="HZ142" s="67"/>
      <c r="IB142" s="65"/>
      <c r="IC142" s="69"/>
      <c r="ID142" s="69"/>
      <c r="IE142" s="66"/>
      <c r="IF142" s="66"/>
      <c r="IG142" s="66"/>
      <c r="IH142" s="67"/>
      <c r="IJ142" s="65"/>
      <c r="IK142" s="69"/>
      <c r="IL142" s="69"/>
      <c r="IM142" s="66"/>
      <c r="IN142" s="66"/>
      <c r="IO142" s="66"/>
      <c r="IP142" s="67"/>
      <c r="IR142" s="65"/>
      <c r="IS142" s="69"/>
      <c r="IT142" s="69"/>
      <c r="IU142" s="66"/>
      <c r="IV142" s="66"/>
      <c r="IW142" s="66"/>
      <c r="IX142" s="67"/>
      <c r="IZ142" s="65"/>
      <c r="JA142" s="69"/>
      <c r="JB142" s="69"/>
      <c r="JC142" s="66"/>
      <c r="JD142" s="66"/>
      <c r="JE142" s="66"/>
      <c r="JF142" s="67"/>
      <c r="JH142" s="65"/>
      <c r="JI142" s="69"/>
      <c r="JJ142" s="69"/>
      <c r="JK142" s="66"/>
      <c r="JL142" s="66"/>
      <c r="JM142" s="66"/>
      <c r="JN142" s="67"/>
      <c r="JP142" s="65"/>
      <c r="JQ142" s="69"/>
      <c r="JR142" s="69"/>
      <c r="JS142" s="66"/>
      <c r="JT142" s="66"/>
      <c r="JU142" s="66"/>
      <c r="JV142" s="67"/>
      <c r="JX142" s="65"/>
      <c r="JY142" s="69"/>
      <c r="JZ142" s="69"/>
      <c r="KA142" s="66"/>
      <c r="KB142" s="66"/>
      <c r="KC142" s="66"/>
      <c r="KD142" s="67"/>
      <c r="KF142" s="65"/>
      <c r="KG142" s="69"/>
      <c r="KH142" s="69"/>
      <c r="KI142" s="66"/>
      <c r="KJ142" s="66"/>
      <c r="KK142" s="66"/>
      <c r="KL142" s="67"/>
      <c r="KN142" s="65"/>
      <c r="KO142" s="69"/>
      <c r="KP142" s="69"/>
      <c r="KQ142" s="66"/>
      <c r="KR142" s="66"/>
      <c r="KS142" s="66"/>
      <c r="KT142" s="67"/>
      <c r="KV142" s="65"/>
      <c r="KW142" s="69"/>
      <c r="KX142" s="69"/>
      <c r="KY142" s="66"/>
      <c r="KZ142" s="66"/>
      <c r="LA142" s="66"/>
      <c r="LB142" s="67"/>
      <c r="LD142" s="65"/>
      <c r="LE142" s="69"/>
      <c r="LF142" s="69"/>
      <c r="LG142" s="66"/>
      <c r="LH142" s="66"/>
      <c r="LI142" s="66"/>
      <c r="LJ142" s="67"/>
      <c r="LL142" s="65"/>
      <c r="LM142" s="69"/>
      <c r="LN142" s="69"/>
      <c r="LO142" s="66"/>
      <c r="LP142" s="66"/>
      <c r="LQ142" s="66"/>
      <c r="LR142" s="67"/>
      <c r="LT142" s="65"/>
      <c r="LU142" s="69"/>
      <c r="LV142" s="69"/>
      <c r="LW142" s="66"/>
      <c r="LX142" s="66"/>
      <c r="LY142" s="66"/>
      <c r="LZ142" s="67"/>
      <c r="MB142" s="65"/>
      <c r="MC142" s="69"/>
      <c r="MD142" s="69"/>
      <c r="ME142" s="66"/>
      <c r="MF142" s="66"/>
      <c r="MG142" s="66"/>
      <c r="MH142" s="67"/>
      <c r="MJ142" s="65"/>
      <c r="MK142" s="69"/>
      <c r="ML142" s="69"/>
      <c r="MM142" s="66"/>
      <c r="MN142" s="66"/>
      <c r="MO142" s="66"/>
      <c r="MP142" s="67"/>
      <c r="MR142" s="65"/>
      <c r="MS142" s="69"/>
      <c r="MT142" s="69"/>
      <c r="MU142" s="66"/>
      <c r="MV142" s="66"/>
      <c r="MW142" s="66"/>
      <c r="MX142" s="67"/>
      <c r="MZ142" s="65"/>
      <c r="NA142" s="69"/>
      <c r="NB142" s="69"/>
      <c r="NC142" s="66"/>
      <c r="ND142" s="66"/>
      <c r="NE142" s="66"/>
      <c r="NF142" s="67"/>
      <c r="NH142" s="65"/>
      <c r="NI142" s="69"/>
      <c r="NJ142" s="69"/>
      <c r="NK142" s="66"/>
      <c r="NL142" s="66"/>
      <c r="NM142" s="66"/>
      <c r="NN142" s="67"/>
      <c r="NP142" s="65"/>
      <c r="NQ142" s="69"/>
      <c r="NR142" s="69"/>
      <c r="NS142" s="66"/>
      <c r="NT142" s="66"/>
      <c r="NU142" s="66"/>
      <c r="NV142" s="67"/>
      <c r="NX142" s="65"/>
      <c r="NY142" s="69"/>
      <c r="NZ142" s="69"/>
      <c r="OA142" s="66"/>
      <c r="OB142" s="66"/>
      <c r="OC142" s="66"/>
      <c r="OD142" s="67"/>
      <c r="OF142" s="65"/>
      <c r="OG142" s="69"/>
      <c r="OH142" s="69"/>
      <c r="OI142" s="66"/>
      <c r="OJ142" s="66"/>
      <c r="OK142" s="66"/>
      <c r="OL142" s="67"/>
      <c r="ON142" s="65"/>
      <c r="OO142" s="69"/>
      <c r="OP142" s="69"/>
      <c r="OQ142" s="66"/>
      <c r="OR142" s="66"/>
      <c r="OS142" s="66"/>
      <c r="OT142" s="67"/>
      <c r="OV142" s="65"/>
      <c r="OW142" s="69"/>
      <c r="OX142" s="69"/>
      <c r="OY142" s="66"/>
      <c r="OZ142" s="66"/>
      <c r="PA142" s="66"/>
      <c r="PB142" s="67"/>
      <c r="PD142" s="65"/>
      <c r="PE142" s="69"/>
      <c r="PF142" s="69"/>
      <c r="PG142" s="66"/>
      <c r="PH142" s="66"/>
      <c r="PI142" s="66"/>
      <c r="PJ142" s="67"/>
      <c r="PL142" s="65"/>
      <c r="PM142" s="69"/>
      <c r="PN142" s="69"/>
      <c r="PO142" s="66"/>
      <c r="PP142" s="66"/>
      <c r="PQ142" s="66"/>
      <c r="PR142" s="67"/>
      <c r="PT142" s="65"/>
      <c r="PU142" s="69"/>
      <c r="PV142" s="69"/>
      <c r="PW142" s="66"/>
      <c r="PX142" s="66"/>
      <c r="PY142" s="66"/>
      <c r="PZ142" s="67"/>
      <c r="QB142" s="65"/>
      <c r="QC142" s="69"/>
      <c r="QD142" s="69"/>
      <c r="QE142" s="66"/>
      <c r="QF142" s="66"/>
      <c r="QG142" s="66"/>
      <c r="QH142" s="67"/>
      <c r="QJ142" s="65"/>
      <c r="QK142" s="69"/>
      <c r="QL142" s="69"/>
      <c r="QM142" s="66"/>
      <c r="QN142" s="66"/>
      <c r="QO142" s="66"/>
      <c r="QP142" s="67"/>
      <c r="QR142" s="65"/>
      <c r="QS142" s="69"/>
      <c r="QT142" s="69"/>
      <c r="QU142" s="66"/>
      <c r="QV142" s="66"/>
      <c r="QW142" s="66"/>
      <c r="QX142" s="67"/>
      <c r="QZ142" s="65"/>
      <c r="RA142" s="69"/>
      <c r="RB142" s="69"/>
      <c r="RC142" s="66"/>
      <c r="RD142" s="66"/>
      <c r="RE142" s="66"/>
      <c r="RF142" s="67"/>
      <c r="RH142" s="65"/>
      <c r="RI142" s="69"/>
      <c r="RJ142" s="69"/>
      <c r="RK142" s="66"/>
      <c r="RL142" s="66"/>
      <c r="RM142" s="66"/>
      <c r="RN142" s="67"/>
      <c r="RP142" s="65"/>
      <c r="RQ142" s="69"/>
      <c r="RR142" s="69"/>
      <c r="RS142" s="66"/>
      <c r="RT142" s="66"/>
      <c r="RU142" s="66"/>
      <c r="RV142" s="67"/>
      <c r="RX142" s="65"/>
      <c r="RY142" s="69"/>
      <c r="RZ142" s="69"/>
      <c r="SA142" s="66"/>
      <c r="SB142" s="66"/>
      <c r="SC142" s="66"/>
      <c r="SD142" s="67"/>
      <c r="SF142" s="65"/>
      <c r="SG142" s="69"/>
      <c r="SH142" s="69"/>
      <c r="SI142" s="66"/>
      <c r="SJ142" s="66"/>
      <c r="SK142" s="66"/>
      <c r="SL142" s="67"/>
      <c r="SN142" s="65"/>
      <c r="SO142" s="69"/>
      <c r="SP142" s="69"/>
      <c r="SQ142" s="66"/>
      <c r="SR142" s="66"/>
      <c r="SS142" s="66"/>
      <c r="ST142" s="67"/>
      <c r="SV142" s="65"/>
      <c r="SW142" s="69"/>
      <c r="SX142" s="69"/>
      <c r="SY142" s="66"/>
      <c r="SZ142" s="66"/>
      <c r="TA142" s="66"/>
      <c r="TB142" s="67"/>
      <c r="TD142" s="65"/>
      <c r="TE142" s="69"/>
      <c r="TF142" s="69"/>
      <c r="TG142" s="66"/>
      <c r="TH142" s="66"/>
      <c r="TI142" s="66"/>
      <c r="TJ142" s="67"/>
      <c r="TL142" s="65"/>
      <c r="TM142" s="69"/>
      <c r="TN142" s="69"/>
      <c r="TO142" s="66"/>
      <c r="TP142" s="66"/>
      <c r="TQ142" s="66"/>
      <c r="TR142" s="67"/>
      <c r="TT142" s="65"/>
      <c r="TU142" s="69"/>
      <c r="TV142" s="69"/>
      <c r="TW142" s="66"/>
      <c r="TX142" s="66"/>
      <c r="TY142" s="66"/>
      <c r="TZ142" s="67"/>
      <c r="UB142" s="65"/>
      <c r="UC142" s="69"/>
      <c r="UD142" s="69"/>
      <c r="UE142" s="66"/>
      <c r="UF142" s="66"/>
      <c r="UG142" s="66"/>
      <c r="UH142" s="67"/>
      <c r="UJ142" s="65"/>
      <c r="UK142" s="69"/>
      <c r="UL142" s="69"/>
      <c r="UM142" s="66"/>
      <c r="UN142" s="66"/>
      <c r="UO142" s="66"/>
      <c r="UP142" s="67"/>
      <c r="UR142" s="65"/>
      <c r="US142" s="69"/>
      <c r="UT142" s="69"/>
      <c r="UU142" s="66"/>
      <c r="UV142" s="66"/>
      <c r="UW142" s="66"/>
      <c r="UX142" s="67"/>
      <c r="UZ142" s="65"/>
      <c r="VA142" s="69"/>
      <c r="VB142" s="69"/>
      <c r="VC142" s="66"/>
      <c r="VD142" s="66"/>
      <c r="VE142" s="66"/>
      <c r="VF142" s="67"/>
      <c r="VH142" s="65"/>
      <c r="VI142" s="69"/>
      <c r="VJ142" s="69"/>
      <c r="VK142" s="66"/>
      <c r="VL142" s="66"/>
      <c r="VM142" s="66"/>
      <c r="VN142" s="67"/>
      <c r="VP142" s="65"/>
      <c r="VQ142" s="69"/>
      <c r="VR142" s="69"/>
      <c r="VS142" s="66"/>
      <c r="VT142" s="66"/>
      <c r="VU142" s="66"/>
      <c r="VV142" s="67"/>
      <c r="VX142" s="65"/>
      <c r="VY142" s="69"/>
      <c r="VZ142" s="69"/>
      <c r="WA142" s="66"/>
      <c r="WB142" s="66"/>
      <c r="WC142" s="66"/>
      <c r="WD142" s="67"/>
      <c r="WF142" s="65"/>
      <c r="WG142" s="69"/>
      <c r="WH142" s="69"/>
      <c r="WI142" s="66"/>
      <c r="WJ142" s="66"/>
      <c r="WK142" s="66"/>
      <c r="WL142" s="67"/>
      <c r="WN142" s="65"/>
      <c r="WO142" s="69"/>
      <c r="WP142" s="69"/>
      <c r="WQ142" s="66"/>
      <c r="WR142" s="66"/>
      <c r="WS142" s="66"/>
      <c r="WT142" s="67"/>
      <c r="WV142" s="65"/>
      <c r="WW142" s="69"/>
      <c r="WX142" s="69"/>
      <c r="WY142" s="66"/>
      <c r="WZ142" s="66"/>
      <c r="XA142" s="66"/>
      <c r="XB142" s="67"/>
      <c r="XD142" s="65"/>
      <c r="XE142" s="69"/>
      <c r="XF142" s="69"/>
      <c r="XG142" s="66"/>
      <c r="XH142" s="66"/>
      <c r="XI142" s="66"/>
      <c r="XJ142" s="67"/>
      <c r="XL142" s="65"/>
      <c r="XM142" s="69"/>
      <c r="XN142" s="69"/>
      <c r="XO142" s="66"/>
      <c r="XP142" s="66"/>
      <c r="XQ142" s="66"/>
      <c r="XR142" s="67"/>
      <c r="XT142" s="65"/>
      <c r="XU142" s="69"/>
      <c r="XV142" s="69"/>
      <c r="XW142" s="66"/>
      <c r="XX142" s="66"/>
      <c r="XY142" s="66"/>
      <c r="XZ142" s="67"/>
      <c r="YB142" s="65"/>
      <c r="YC142" s="69"/>
      <c r="YD142" s="69"/>
      <c r="YE142" s="66"/>
      <c r="YF142" s="66"/>
      <c r="YG142" s="66"/>
      <c r="YH142" s="67"/>
      <c r="YJ142" s="65"/>
      <c r="YK142" s="69"/>
      <c r="YL142" s="69"/>
      <c r="YM142" s="66"/>
      <c r="YN142" s="66"/>
      <c r="YO142" s="66"/>
      <c r="YP142" s="67"/>
      <c r="YR142" s="65"/>
      <c r="YS142" s="69"/>
      <c r="YT142" s="69"/>
      <c r="YU142" s="66"/>
      <c r="YV142" s="66"/>
      <c r="YW142" s="66"/>
      <c r="YX142" s="67"/>
      <c r="YZ142" s="65"/>
      <c r="ZA142" s="69"/>
      <c r="ZB142" s="69"/>
      <c r="ZC142" s="66"/>
      <c r="ZD142" s="66"/>
      <c r="ZE142" s="66"/>
      <c r="ZF142" s="67"/>
      <c r="ZH142" s="65"/>
      <c r="ZI142" s="69"/>
      <c r="ZJ142" s="69"/>
      <c r="ZK142" s="66"/>
      <c r="ZL142" s="66"/>
      <c r="ZM142" s="66"/>
      <c r="ZN142" s="67"/>
      <c r="ZP142" s="65"/>
      <c r="ZQ142" s="69"/>
      <c r="ZR142" s="69"/>
      <c r="ZS142" s="66"/>
      <c r="ZT142" s="66"/>
      <c r="ZU142" s="66"/>
      <c r="ZV142" s="67"/>
      <c r="ZX142" s="65"/>
      <c r="ZY142" s="69"/>
      <c r="ZZ142" s="69"/>
      <c r="AAA142" s="66"/>
      <c r="AAB142" s="66"/>
      <c r="AAC142" s="66"/>
      <c r="AAD142" s="67"/>
      <c r="AAF142" s="65"/>
      <c r="AAG142" s="69"/>
      <c r="AAH142" s="69"/>
      <c r="AAI142" s="66"/>
      <c r="AAJ142" s="66"/>
      <c r="AAK142" s="66"/>
      <c r="AAL142" s="67"/>
      <c r="AAN142" s="65"/>
      <c r="AAO142" s="69"/>
      <c r="AAP142" s="69"/>
      <c r="AAQ142" s="66"/>
      <c r="AAR142" s="66"/>
      <c r="AAS142" s="66"/>
      <c r="AAT142" s="67"/>
      <c r="AAV142" s="65"/>
      <c r="AAW142" s="69"/>
      <c r="AAX142" s="69"/>
      <c r="AAY142" s="66"/>
      <c r="AAZ142" s="66"/>
      <c r="ABA142" s="66"/>
      <c r="ABB142" s="67"/>
      <c r="ABD142" s="65"/>
      <c r="ABE142" s="69"/>
      <c r="ABF142" s="69"/>
      <c r="ABG142" s="66"/>
      <c r="ABH142" s="66"/>
      <c r="ABI142" s="66"/>
      <c r="ABJ142" s="67"/>
      <c r="ABL142" s="65"/>
      <c r="ABM142" s="69"/>
      <c r="ABN142" s="69"/>
      <c r="ABO142" s="66"/>
      <c r="ABP142" s="66"/>
      <c r="ABQ142" s="66"/>
      <c r="ABR142" s="67"/>
      <c r="ABT142" s="65"/>
      <c r="ABU142" s="69"/>
      <c r="ABV142" s="69"/>
      <c r="ABW142" s="66"/>
      <c r="ABX142" s="66"/>
      <c r="ABY142" s="66"/>
      <c r="ABZ142" s="67"/>
      <c r="ACB142" s="65"/>
      <c r="ACC142" s="69"/>
      <c r="ACD142" s="69"/>
      <c r="ACE142" s="66"/>
      <c r="ACF142" s="66"/>
      <c r="ACG142" s="66"/>
      <c r="ACH142" s="67"/>
      <c r="ACJ142" s="65"/>
      <c r="ACK142" s="69"/>
      <c r="ACL142" s="69"/>
      <c r="ACM142" s="66"/>
      <c r="ACN142" s="66"/>
      <c r="ACO142" s="66"/>
      <c r="ACP142" s="67"/>
      <c r="ACR142" s="65"/>
      <c r="ACS142" s="69"/>
      <c r="ACT142" s="69"/>
      <c r="ACU142" s="66"/>
      <c r="ACV142" s="66"/>
      <c r="ACW142" s="66"/>
      <c r="ACX142" s="67"/>
      <c r="ACZ142" s="65"/>
      <c r="ADA142" s="69"/>
      <c r="ADB142" s="69"/>
      <c r="ADC142" s="66"/>
      <c r="ADD142" s="66"/>
      <c r="ADE142" s="66"/>
      <c r="ADF142" s="67"/>
      <c r="ADH142" s="65"/>
      <c r="ADI142" s="69"/>
      <c r="ADJ142" s="69"/>
      <c r="ADK142" s="66"/>
      <c r="ADL142" s="66"/>
      <c r="ADM142" s="66"/>
      <c r="ADN142" s="67"/>
      <c r="ADP142" s="65"/>
      <c r="ADQ142" s="69"/>
      <c r="ADR142" s="69"/>
      <c r="ADS142" s="66"/>
      <c r="ADT142" s="66"/>
      <c r="ADU142" s="66"/>
      <c r="ADV142" s="67"/>
      <c r="ADX142" s="65"/>
      <c r="ADY142" s="69"/>
      <c r="ADZ142" s="69"/>
      <c r="AEA142" s="66"/>
      <c r="AEB142" s="66"/>
      <c r="AEC142" s="66"/>
      <c r="AED142" s="67"/>
      <c r="AEF142" s="65"/>
      <c r="AEG142" s="69"/>
      <c r="AEH142" s="69"/>
      <c r="AEI142" s="66"/>
      <c r="AEJ142" s="66"/>
      <c r="AEK142" s="66"/>
      <c r="AEL142" s="67"/>
      <c r="AEN142" s="65"/>
      <c r="AEO142" s="69"/>
      <c r="AEP142" s="69"/>
      <c r="AEQ142" s="66"/>
      <c r="AER142" s="66"/>
      <c r="AES142" s="66"/>
      <c r="AET142" s="67"/>
      <c r="AEV142" s="65"/>
      <c r="AEW142" s="69"/>
      <c r="AEX142" s="69"/>
      <c r="AEY142" s="66"/>
      <c r="AEZ142" s="66"/>
      <c r="AFA142" s="66"/>
      <c r="AFB142" s="67"/>
      <c r="AFD142" s="65"/>
      <c r="AFE142" s="69"/>
      <c r="AFF142" s="69"/>
      <c r="AFG142" s="66"/>
      <c r="AFH142" s="66"/>
      <c r="AFI142" s="66"/>
      <c r="AFJ142" s="67"/>
      <c r="AFL142" s="65"/>
      <c r="AFM142" s="69"/>
      <c r="AFN142" s="69"/>
      <c r="AFO142" s="66"/>
      <c r="AFP142" s="66"/>
      <c r="AFQ142" s="66"/>
      <c r="AFR142" s="67"/>
      <c r="AFT142" s="65"/>
      <c r="AFU142" s="69"/>
      <c r="AFV142" s="69"/>
      <c r="AFW142" s="66"/>
      <c r="AFX142" s="66"/>
      <c r="AFY142" s="66"/>
      <c r="AFZ142" s="67"/>
      <c r="AGB142" s="65"/>
      <c r="AGC142" s="69"/>
      <c r="AGD142" s="69"/>
      <c r="AGE142" s="66"/>
      <c r="AGF142" s="66"/>
      <c r="AGG142" s="66"/>
      <c r="AGH142" s="67"/>
      <c r="AGJ142" s="65"/>
      <c r="AGK142" s="69"/>
      <c r="AGL142" s="69"/>
      <c r="AGM142" s="66"/>
      <c r="AGN142" s="66"/>
      <c r="AGO142" s="66"/>
      <c r="AGP142" s="67"/>
      <c r="AGR142" s="65"/>
      <c r="AGS142" s="69"/>
      <c r="AGT142" s="69"/>
      <c r="AGU142" s="66"/>
      <c r="AGV142" s="66"/>
      <c r="AGW142" s="66"/>
      <c r="AGX142" s="67"/>
      <c r="AGZ142" s="65"/>
      <c r="AHA142" s="69"/>
      <c r="AHB142" s="69"/>
      <c r="AHC142" s="66"/>
      <c r="AHD142" s="66"/>
      <c r="AHE142" s="66"/>
      <c r="AHF142" s="67"/>
      <c r="AHH142" s="65"/>
      <c r="AHI142" s="69"/>
      <c r="AHJ142" s="69"/>
      <c r="AHK142" s="66"/>
      <c r="AHL142" s="66"/>
      <c r="AHM142" s="66"/>
      <c r="AHN142" s="67"/>
      <c r="AHP142" s="65"/>
      <c r="AHQ142" s="69"/>
      <c r="AHR142" s="69"/>
      <c r="AHS142" s="66"/>
      <c r="AHT142" s="66"/>
      <c r="AHU142" s="66"/>
      <c r="AHV142" s="67"/>
      <c r="AHX142" s="65"/>
      <c r="AHY142" s="69"/>
      <c r="AHZ142" s="69"/>
      <c r="AIA142" s="66"/>
      <c r="AIB142" s="66"/>
      <c r="AIC142" s="66"/>
      <c r="AID142" s="67"/>
      <c r="AIF142" s="65"/>
      <c r="AIG142" s="69"/>
      <c r="AIH142" s="69"/>
      <c r="AII142" s="66"/>
      <c r="AIJ142" s="66"/>
      <c r="AIK142" s="66"/>
      <c r="AIL142" s="67"/>
      <c r="AIN142" s="65"/>
      <c r="AIO142" s="69"/>
      <c r="AIP142" s="69"/>
      <c r="AIQ142" s="66"/>
      <c r="AIR142" s="66"/>
      <c r="AIS142" s="66"/>
      <c r="AIT142" s="67"/>
      <c r="AIV142" s="65"/>
      <c r="AIW142" s="69"/>
      <c r="AIX142" s="69"/>
      <c r="AIY142" s="66"/>
      <c r="AIZ142" s="66"/>
      <c r="AJA142" s="66"/>
      <c r="AJB142" s="67"/>
      <c r="AJD142" s="65"/>
      <c r="AJE142" s="69"/>
      <c r="AJF142" s="69"/>
      <c r="AJG142" s="66"/>
      <c r="AJH142" s="66"/>
      <c r="AJI142" s="66"/>
      <c r="AJJ142" s="67"/>
      <c r="AJL142" s="65"/>
      <c r="AJM142" s="69"/>
      <c r="AJN142" s="69"/>
      <c r="AJO142" s="66"/>
      <c r="AJP142" s="66"/>
      <c r="AJQ142" s="66"/>
      <c r="AJR142" s="67"/>
      <c r="AJT142" s="65"/>
      <c r="AJU142" s="69"/>
      <c r="AJV142" s="69"/>
      <c r="AJW142" s="66"/>
      <c r="AJX142" s="66"/>
      <c r="AJY142" s="66"/>
      <c r="AJZ142" s="67"/>
      <c r="AKB142" s="65"/>
      <c r="AKC142" s="69"/>
      <c r="AKD142" s="69"/>
      <c r="AKE142" s="66"/>
      <c r="AKF142" s="66"/>
      <c r="AKG142" s="66"/>
      <c r="AKH142" s="67"/>
      <c r="AKJ142" s="65"/>
      <c r="AKK142" s="69"/>
      <c r="AKL142" s="69"/>
      <c r="AKM142" s="66"/>
      <c r="AKN142" s="66"/>
      <c r="AKO142" s="66"/>
      <c r="AKP142" s="67"/>
      <c r="AKR142" s="65"/>
      <c r="AKS142" s="69"/>
      <c r="AKT142" s="69"/>
      <c r="AKU142" s="66"/>
      <c r="AKV142" s="66"/>
      <c r="AKW142" s="66"/>
      <c r="AKX142" s="67"/>
      <c r="AKZ142" s="65"/>
      <c r="ALA142" s="69"/>
      <c r="ALB142" s="69"/>
      <c r="ALC142" s="66"/>
      <c r="ALD142" s="66"/>
      <c r="ALE142" s="66"/>
      <c r="ALF142" s="67"/>
      <c r="ALH142" s="65"/>
      <c r="ALI142" s="69"/>
      <c r="ALJ142" s="69"/>
      <c r="ALK142" s="66"/>
      <c r="ALL142" s="66"/>
      <c r="ALM142" s="66"/>
      <c r="ALN142" s="67"/>
      <c r="ALP142" s="65"/>
      <c r="ALQ142" s="69"/>
      <c r="ALR142" s="69"/>
      <c r="ALS142" s="66"/>
      <c r="ALT142" s="66"/>
      <c r="ALU142" s="66"/>
      <c r="ALV142" s="67"/>
      <c r="ALX142" s="65"/>
      <c r="ALY142" s="69"/>
      <c r="ALZ142" s="69"/>
      <c r="AMA142" s="66"/>
      <c r="AMB142" s="66"/>
      <c r="AMC142" s="66"/>
      <c r="AMD142" s="67"/>
      <c r="AMF142" s="65"/>
      <c r="AMG142" s="69"/>
      <c r="AMH142" s="69"/>
      <c r="AMI142" s="66"/>
      <c r="AMJ142" s="66"/>
      <c r="AMK142" s="66"/>
      <c r="AML142" s="67"/>
      <c r="AMN142" s="65"/>
      <c r="AMO142" s="69"/>
      <c r="AMP142" s="69"/>
      <c r="AMQ142" s="66"/>
      <c r="AMR142" s="66"/>
      <c r="AMS142" s="66"/>
      <c r="AMT142" s="67"/>
      <c r="AMV142" s="65"/>
      <c r="AMW142" s="69"/>
      <c r="AMX142" s="69"/>
      <c r="AMY142" s="66"/>
      <c r="AMZ142" s="66"/>
      <c r="ANA142" s="66"/>
      <c r="ANB142" s="67"/>
      <c r="AND142" s="65"/>
      <c r="ANE142" s="69"/>
      <c r="ANF142" s="69"/>
      <c r="ANG142" s="66"/>
      <c r="ANH142" s="66"/>
      <c r="ANI142" s="66"/>
      <c r="ANJ142" s="67"/>
      <c r="ANL142" s="65"/>
      <c r="ANM142" s="69"/>
      <c r="ANN142" s="69"/>
      <c r="ANO142" s="66"/>
      <c r="ANP142" s="66"/>
      <c r="ANQ142" s="66"/>
      <c r="ANR142" s="67"/>
      <c r="ANT142" s="65"/>
      <c r="ANU142" s="69"/>
      <c r="ANV142" s="69"/>
      <c r="ANW142" s="66"/>
      <c r="ANX142" s="66"/>
      <c r="ANY142" s="66"/>
      <c r="ANZ142" s="67"/>
      <c r="AOB142" s="65"/>
      <c r="AOC142" s="69"/>
      <c r="AOD142" s="69"/>
      <c r="AOE142" s="66"/>
      <c r="AOF142" s="66"/>
      <c r="AOG142" s="66"/>
      <c r="AOH142" s="67"/>
      <c r="AOJ142" s="65"/>
      <c r="AOK142" s="69"/>
      <c r="AOL142" s="69"/>
      <c r="AOM142" s="66"/>
      <c r="AON142" s="66"/>
      <c r="AOO142" s="66"/>
      <c r="AOP142" s="67"/>
      <c r="AOR142" s="65"/>
      <c r="AOS142" s="69"/>
      <c r="AOT142" s="69"/>
      <c r="AOU142" s="66"/>
      <c r="AOV142" s="66"/>
      <c r="AOW142" s="66"/>
      <c r="AOX142" s="67"/>
      <c r="AOZ142" s="65"/>
      <c r="APA142" s="69"/>
      <c r="APB142" s="69"/>
      <c r="APC142" s="66"/>
      <c r="APD142" s="66"/>
      <c r="APE142" s="66"/>
      <c r="APF142" s="67"/>
      <c r="APH142" s="65"/>
      <c r="API142" s="69"/>
      <c r="APJ142" s="69"/>
      <c r="APK142" s="66"/>
      <c r="APL142" s="66"/>
      <c r="APM142" s="66"/>
      <c r="APN142" s="67"/>
      <c r="APP142" s="65"/>
      <c r="APQ142" s="69"/>
      <c r="APR142" s="69"/>
      <c r="APS142" s="66"/>
      <c r="APT142" s="66"/>
      <c r="APU142" s="66"/>
      <c r="APV142" s="67"/>
      <c r="APX142" s="65"/>
      <c r="APY142" s="69"/>
      <c r="APZ142" s="69"/>
      <c r="AQA142" s="66"/>
      <c r="AQB142" s="66"/>
      <c r="AQC142" s="66"/>
      <c r="AQD142" s="67"/>
      <c r="AQF142" s="65"/>
      <c r="AQG142" s="69"/>
      <c r="AQH142" s="69"/>
      <c r="AQI142" s="66"/>
      <c r="AQJ142" s="66"/>
      <c r="AQK142" s="66"/>
      <c r="AQL142" s="67"/>
      <c r="AQN142" s="65"/>
      <c r="AQO142" s="69"/>
      <c r="AQP142" s="69"/>
      <c r="AQQ142" s="66"/>
      <c r="AQR142" s="66"/>
      <c r="AQS142" s="66"/>
      <c r="AQT142" s="67"/>
      <c r="AQV142" s="65"/>
      <c r="AQW142" s="69"/>
      <c r="AQX142" s="69"/>
      <c r="AQY142" s="66"/>
      <c r="AQZ142" s="66"/>
      <c r="ARA142" s="66"/>
      <c r="ARB142" s="67"/>
      <c r="ARD142" s="65"/>
      <c r="ARE142" s="69"/>
      <c r="ARF142" s="69"/>
      <c r="ARG142" s="66"/>
      <c r="ARH142" s="66"/>
      <c r="ARI142" s="66"/>
      <c r="ARJ142" s="67"/>
      <c r="ARL142" s="65"/>
      <c r="ARM142" s="69"/>
      <c r="ARN142" s="69"/>
      <c r="ARO142" s="66"/>
      <c r="ARP142" s="66"/>
      <c r="ARQ142" s="66"/>
      <c r="ARR142" s="67"/>
      <c r="ART142" s="65"/>
      <c r="ARU142" s="69"/>
      <c r="ARV142" s="69"/>
      <c r="ARW142" s="66"/>
      <c r="ARX142" s="66"/>
      <c r="ARY142" s="66"/>
      <c r="ARZ142" s="67"/>
      <c r="ASB142" s="65"/>
      <c r="ASC142" s="69"/>
      <c r="ASD142" s="69"/>
      <c r="ASE142" s="66"/>
      <c r="ASF142" s="66"/>
      <c r="ASG142" s="66"/>
      <c r="ASH142" s="67"/>
      <c r="ASJ142" s="65"/>
      <c r="ASK142" s="69"/>
      <c r="ASL142" s="69"/>
      <c r="ASM142" s="66"/>
      <c r="ASN142" s="66"/>
      <c r="ASO142" s="66"/>
      <c r="ASP142" s="67"/>
      <c r="ASR142" s="65"/>
      <c r="ASS142" s="69"/>
      <c r="AST142" s="69"/>
      <c r="ASU142" s="66"/>
      <c r="ASV142" s="66"/>
      <c r="ASW142" s="66"/>
      <c r="ASX142" s="67"/>
      <c r="ASZ142" s="65"/>
      <c r="ATA142" s="69"/>
      <c r="ATB142" s="69"/>
      <c r="ATC142" s="66"/>
      <c r="ATD142" s="66"/>
      <c r="ATE142" s="66"/>
      <c r="ATF142" s="67"/>
      <c r="ATH142" s="65"/>
      <c r="ATI142" s="69"/>
      <c r="ATJ142" s="69"/>
      <c r="ATK142" s="66"/>
      <c r="ATL142" s="66"/>
      <c r="ATM142" s="66"/>
      <c r="ATN142" s="67"/>
      <c r="ATP142" s="65"/>
      <c r="ATQ142" s="69"/>
      <c r="ATR142" s="69"/>
      <c r="ATS142" s="66"/>
      <c r="ATT142" s="66"/>
      <c r="ATU142" s="66"/>
      <c r="ATV142" s="67"/>
      <c r="ATX142" s="65"/>
      <c r="ATY142" s="69"/>
      <c r="ATZ142" s="69"/>
      <c r="AUA142" s="66"/>
      <c r="AUB142" s="66"/>
      <c r="AUC142" s="66"/>
      <c r="AUD142" s="67"/>
      <c r="AUF142" s="65"/>
      <c r="AUG142" s="69"/>
      <c r="AUH142" s="69"/>
      <c r="AUI142" s="66"/>
      <c r="AUJ142" s="66"/>
      <c r="AUK142" s="66"/>
      <c r="AUL142" s="67"/>
      <c r="AUN142" s="65"/>
      <c r="AUO142" s="69"/>
      <c r="AUP142" s="69"/>
      <c r="AUQ142" s="66"/>
      <c r="AUR142" s="66"/>
      <c r="AUS142" s="66"/>
      <c r="AUT142" s="67"/>
      <c r="AUV142" s="65"/>
      <c r="AUW142" s="69"/>
      <c r="AUX142" s="69"/>
      <c r="AUY142" s="66"/>
      <c r="AUZ142" s="66"/>
      <c r="AVA142" s="66"/>
      <c r="AVB142" s="67"/>
      <c r="AVD142" s="65"/>
      <c r="AVE142" s="69"/>
      <c r="AVF142" s="69"/>
      <c r="AVG142" s="66"/>
      <c r="AVH142" s="66"/>
      <c r="AVI142" s="66"/>
      <c r="AVJ142" s="67"/>
      <c r="AVL142" s="65"/>
      <c r="AVM142" s="69"/>
      <c r="AVN142" s="69"/>
      <c r="AVO142" s="66"/>
      <c r="AVP142" s="66"/>
      <c r="AVQ142" s="66"/>
      <c r="AVR142" s="67"/>
      <c r="AVT142" s="65"/>
      <c r="AVU142" s="69"/>
      <c r="AVV142" s="69"/>
      <c r="AVW142" s="66"/>
      <c r="AVX142" s="66"/>
      <c r="AVY142" s="66"/>
      <c r="AVZ142" s="67"/>
      <c r="AWB142" s="65"/>
      <c r="AWC142" s="69"/>
      <c r="AWD142" s="69"/>
      <c r="AWE142" s="66"/>
      <c r="AWF142" s="66"/>
      <c r="AWG142" s="66"/>
      <c r="AWH142" s="67"/>
      <c r="AWJ142" s="65"/>
      <c r="AWK142" s="69"/>
      <c r="AWL142" s="69"/>
      <c r="AWM142" s="66"/>
      <c r="AWN142" s="66"/>
      <c r="AWO142" s="66"/>
      <c r="AWP142" s="67"/>
      <c r="AWR142" s="65"/>
      <c r="AWS142" s="69"/>
      <c r="AWT142" s="69"/>
      <c r="AWU142" s="66"/>
      <c r="AWV142" s="66"/>
      <c r="AWW142" s="66"/>
      <c r="AWX142" s="67"/>
      <c r="AWZ142" s="65"/>
      <c r="AXA142" s="69"/>
      <c r="AXB142" s="69"/>
      <c r="AXC142" s="66"/>
      <c r="AXD142" s="66"/>
      <c r="AXE142" s="66"/>
      <c r="AXF142" s="67"/>
      <c r="AXH142" s="65"/>
      <c r="AXI142" s="69"/>
      <c r="AXJ142" s="69"/>
      <c r="AXK142" s="66"/>
      <c r="AXL142" s="66"/>
      <c r="AXM142" s="66"/>
      <c r="AXN142" s="67"/>
      <c r="AXP142" s="65"/>
      <c r="AXQ142" s="69"/>
      <c r="AXR142" s="69"/>
      <c r="AXS142" s="66"/>
      <c r="AXT142" s="66"/>
      <c r="AXU142" s="66"/>
      <c r="AXV142" s="67"/>
      <c r="AXX142" s="65"/>
      <c r="AXY142" s="69"/>
      <c r="AXZ142" s="69"/>
      <c r="AYA142" s="66"/>
      <c r="AYB142" s="66"/>
      <c r="AYC142" s="66"/>
      <c r="AYD142" s="67"/>
      <c r="AYF142" s="65"/>
      <c r="AYG142" s="69"/>
      <c r="AYH142" s="69"/>
      <c r="AYI142" s="66"/>
      <c r="AYJ142" s="66"/>
      <c r="AYK142" s="66"/>
      <c r="AYL142" s="67"/>
      <c r="AYN142" s="65"/>
      <c r="AYO142" s="69"/>
      <c r="AYP142" s="69"/>
      <c r="AYQ142" s="66"/>
      <c r="AYR142" s="66"/>
      <c r="AYS142" s="66"/>
      <c r="AYT142" s="67"/>
      <c r="AYV142" s="65"/>
      <c r="AYW142" s="69"/>
      <c r="AYX142" s="69"/>
      <c r="AYY142" s="66"/>
      <c r="AYZ142" s="66"/>
      <c r="AZA142" s="66"/>
      <c r="AZB142" s="67"/>
      <c r="AZD142" s="65"/>
      <c r="AZE142" s="69"/>
      <c r="AZF142" s="69"/>
      <c r="AZG142" s="66"/>
      <c r="AZH142" s="66"/>
      <c r="AZI142" s="66"/>
      <c r="AZJ142" s="67"/>
      <c r="AZL142" s="65"/>
      <c r="AZM142" s="69"/>
      <c r="AZN142" s="69"/>
      <c r="AZO142" s="66"/>
      <c r="AZP142" s="66"/>
      <c r="AZQ142" s="66"/>
      <c r="AZR142" s="67"/>
      <c r="AZT142" s="65"/>
      <c r="AZU142" s="69"/>
      <c r="AZV142" s="69"/>
      <c r="AZW142" s="66"/>
      <c r="AZX142" s="66"/>
      <c r="AZY142" s="66"/>
      <c r="AZZ142" s="67"/>
      <c r="BAB142" s="65"/>
      <c r="BAC142" s="69"/>
      <c r="BAD142" s="69"/>
      <c r="BAE142" s="66"/>
      <c r="BAF142" s="66"/>
      <c r="BAG142" s="66"/>
      <c r="BAH142" s="67"/>
      <c r="BAJ142" s="65"/>
      <c r="BAK142" s="69"/>
      <c r="BAL142" s="69"/>
      <c r="BAM142" s="66"/>
      <c r="BAN142" s="66"/>
      <c r="BAO142" s="66"/>
      <c r="BAP142" s="67"/>
      <c r="BAR142" s="65"/>
      <c r="BAS142" s="69"/>
      <c r="BAT142" s="69"/>
      <c r="BAU142" s="66"/>
      <c r="BAV142" s="66"/>
      <c r="BAW142" s="66"/>
      <c r="BAX142" s="67"/>
      <c r="BAZ142" s="65"/>
      <c r="BBA142" s="69"/>
      <c r="BBB142" s="69"/>
      <c r="BBC142" s="66"/>
      <c r="BBD142" s="66"/>
      <c r="BBE142" s="66"/>
      <c r="BBF142" s="67"/>
      <c r="BBH142" s="65"/>
      <c r="BBI142" s="69"/>
      <c r="BBJ142" s="69"/>
      <c r="BBK142" s="66"/>
      <c r="BBL142" s="66"/>
      <c r="BBM142" s="66"/>
      <c r="BBN142" s="67"/>
      <c r="BBP142" s="65"/>
      <c r="BBQ142" s="69"/>
      <c r="BBR142" s="69"/>
      <c r="BBS142" s="66"/>
      <c r="BBT142" s="66"/>
      <c r="BBU142" s="66"/>
      <c r="BBV142" s="67"/>
      <c r="BBX142" s="65"/>
      <c r="BBY142" s="69"/>
      <c r="BBZ142" s="69"/>
      <c r="BCA142" s="66"/>
      <c r="BCB142" s="66"/>
      <c r="BCC142" s="66"/>
      <c r="BCD142" s="67"/>
      <c r="BCF142" s="65"/>
      <c r="BCG142" s="69"/>
      <c r="BCH142" s="69"/>
      <c r="BCI142" s="66"/>
      <c r="BCJ142" s="66"/>
      <c r="BCK142" s="66"/>
      <c r="BCL142" s="67"/>
      <c r="BCN142" s="65"/>
      <c r="BCO142" s="69"/>
      <c r="BCP142" s="69"/>
      <c r="BCQ142" s="66"/>
      <c r="BCR142" s="66"/>
      <c r="BCS142" s="66"/>
      <c r="BCT142" s="67"/>
      <c r="BCV142" s="65"/>
      <c r="BCW142" s="69"/>
      <c r="BCX142" s="69"/>
      <c r="BCY142" s="66"/>
      <c r="BCZ142" s="66"/>
      <c r="BDA142" s="66"/>
      <c r="BDB142" s="67"/>
      <c r="BDD142" s="65"/>
      <c r="BDE142" s="69"/>
      <c r="BDF142" s="69"/>
      <c r="BDG142" s="66"/>
      <c r="BDH142" s="66"/>
      <c r="BDI142" s="66"/>
      <c r="BDJ142" s="67"/>
      <c r="BDL142" s="65"/>
      <c r="BDM142" s="69"/>
      <c r="BDN142" s="69"/>
      <c r="BDO142" s="66"/>
      <c r="BDP142" s="66"/>
      <c r="BDQ142" s="66"/>
      <c r="BDR142" s="67"/>
      <c r="BDT142" s="65"/>
      <c r="BDU142" s="69"/>
      <c r="BDV142" s="69"/>
      <c r="BDW142" s="66"/>
      <c r="BDX142" s="66"/>
      <c r="BDY142" s="66"/>
      <c r="BDZ142" s="67"/>
      <c r="BEB142" s="65"/>
      <c r="BEC142" s="69"/>
      <c r="BED142" s="69"/>
      <c r="BEE142" s="66"/>
      <c r="BEF142" s="66"/>
      <c r="BEG142" s="66"/>
      <c r="BEH142" s="67"/>
      <c r="BEJ142" s="65"/>
      <c r="BEK142" s="69"/>
      <c r="BEL142" s="69"/>
      <c r="BEM142" s="66"/>
      <c r="BEN142" s="66"/>
      <c r="BEO142" s="66"/>
      <c r="BEP142" s="67"/>
      <c r="BER142" s="65"/>
      <c r="BES142" s="69"/>
      <c r="BET142" s="69"/>
      <c r="BEU142" s="66"/>
      <c r="BEV142" s="66"/>
      <c r="BEW142" s="66"/>
      <c r="BEX142" s="67"/>
      <c r="BEZ142" s="65"/>
      <c r="BFA142" s="69"/>
      <c r="BFB142" s="69"/>
      <c r="BFC142" s="66"/>
      <c r="BFD142" s="66"/>
      <c r="BFE142" s="66"/>
      <c r="BFF142" s="67"/>
      <c r="BFH142" s="65"/>
      <c r="BFI142" s="69"/>
      <c r="BFJ142" s="69"/>
      <c r="BFK142" s="66"/>
      <c r="BFL142" s="66"/>
      <c r="BFM142" s="66"/>
      <c r="BFN142" s="67"/>
      <c r="BFP142" s="65"/>
      <c r="BFQ142" s="69"/>
      <c r="BFR142" s="69"/>
      <c r="BFS142" s="66"/>
      <c r="BFT142" s="66"/>
      <c r="BFU142" s="66"/>
      <c r="BFV142" s="67"/>
      <c r="BFX142" s="65"/>
      <c r="BFY142" s="69"/>
      <c r="BFZ142" s="69"/>
      <c r="BGA142" s="66"/>
      <c r="BGB142" s="66"/>
      <c r="BGC142" s="66"/>
      <c r="BGD142" s="67"/>
      <c r="BGF142" s="65"/>
      <c r="BGG142" s="69"/>
      <c r="BGH142" s="69"/>
      <c r="BGI142" s="66"/>
      <c r="BGJ142" s="66"/>
      <c r="BGK142" s="66"/>
      <c r="BGL142" s="67"/>
      <c r="BGN142" s="65"/>
      <c r="BGO142" s="69"/>
      <c r="BGP142" s="69"/>
      <c r="BGQ142" s="66"/>
      <c r="BGR142" s="66"/>
      <c r="BGS142" s="66"/>
      <c r="BGT142" s="67"/>
      <c r="BGV142" s="65"/>
      <c r="BGW142" s="69"/>
      <c r="BGX142" s="69"/>
      <c r="BGY142" s="66"/>
      <c r="BGZ142" s="66"/>
      <c r="BHA142" s="66"/>
      <c r="BHB142" s="67"/>
      <c r="BHD142" s="65"/>
      <c r="BHE142" s="69"/>
      <c r="BHF142" s="69"/>
      <c r="BHG142" s="66"/>
      <c r="BHH142" s="66"/>
      <c r="BHI142" s="66"/>
      <c r="BHJ142" s="67"/>
      <c r="BHL142" s="65"/>
      <c r="BHM142" s="69"/>
      <c r="BHN142" s="69"/>
      <c r="BHO142" s="66"/>
      <c r="BHP142" s="66"/>
      <c r="BHQ142" s="66"/>
      <c r="BHR142" s="67"/>
      <c r="BHT142" s="65"/>
      <c r="BHU142" s="69"/>
      <c r="BHV142" s="69"/>
      <c r="BHW142" s="66"/>
      <c r="BHX142" s="66"/>
      <c r="BHY142" s="66"/>
      <c r="BHZ142" s="67"/>
      <c r="BIB142" s="65"/>
      <c r="BIC142" s="69"/>
      <c r="BID142" s="69"/>
      <c r="BIE142" s="66"/>
      <c r="BIF142" s="66"/>
      <c r="BIG142" s="66"/>
      <c r="BIH142" s="67"/>
      <c r="BIJ142" s="65"/>
      <c r="BIK142" s="69"/>
      <c r="BIL142" s="69"/>
      <c r="BIM142" s="66"/>
      <c r="BIN142" s="66"/>
      <c r="BIO142" s="66"/>
      <c r="BIP142" s="67"/>
      <c r="BIR142" s="65"/>
      <c r="BIS142" s="69"/>
      <c r="BIT142" s="69"/>
      <c r="BIU142" s="66"/>
      <c r="BIV142" s="66"/>
      <c r="BIW142" s="66"/>
      <c r="BIX142" s="67"/>
      <c r="BIZ142" s="65"/>
      <c r="BJA142" s="69"/>
      <c r="BJB142" s="69"/>
      <c r="BJC142" s="66"/>
      <c r="BJD142" s="66"/>
      <c r="BJE142" s="66"/>
      <c r="BJF142" s="67"/>
      <c r="BJH142" s="65"/>
      <c r="BJI142" s="69"/>
      <c r="BJJ142" s="69"/>
      <c r="BJK142" s="66"/>
      <c r="BJL142" s="66"/>
      <c r="BJM142" s="66"/>
      <c r="BJN142" s="67"/>
      <c r="BJP142" s="65"/>
      <c r="BJQ142" s="69"/>
      <c r="BJR142" s="69"/>
      <c r="BJS142" s="66"/>
      <c r="BJT142" s="66"/>
      <c r="BJU142" s="66"/>
      <c r="BJV142" s="67"/>
      <c r="BJX142" s="65"/>
      <c r="BJY142" s="69"/>
      <c r="BJZ142" s="69"/>
      <c r="BKA142" s="66"/>
      <c r="BKB142" s="66"/>
      <c r="BKC142" s="66"/>
      <c r="BKD142" s="67"/>
      <c r="BKF142" s="65"/>
      <c r="BKG142" s="69"/>
      <c r="BKH142" s="69"/>
      <c r="BKI142" s="66"/>
      <c r="BKJ142" s="66"/>
      <c r="BKK142" s="66"/>
      <c r="BKL142" s="67"/>
      <c r="BKN142" s="65"/>
      <c r="BKO142" s="69"/>
      <c r="BKP142" s="69"/>
      <c r="BKQ142" s="66"/>
      <c r="BKR142" s="66"/>
      <c r="BKS142" s="66"/>
      <c r="BKT142" s="67"/>
      <c r="BKV142" s="65"/>
      <c r="BKW142" s="69"/>
      <c r="BKX142" s="69"/>
      <c r="BKY142" s="66"/>
      <c r="BKZ142" s="66"/>
      <c r="BLA142" s="66"/>
      <c r="BLB142" s="67"/>
      <c r="BLD142" s="65"/>
      <c r="BLE142" s="69"/>
      <c r="BLF142" s="69"/>
      <c r="BLG142" s="66"/>
      <c r="BLH142" s="66"/>
      <c r="BLI142" s="66"/>
      <c r="BLJ142" s="67"/>
      <c r="BLL142" s="65"/>
      <c r="BLM142" s="69"/>
      <c r="BLN142" s="69"/>
      <c r="BLO142" s="66"/>
      <c r="BLP142" s="66"/>
      <c r="BLQ142" s="66"/>
      <c r="BLR142" s="67"/>
      <c r="BLT142" s="65"/>
      <c r="BLU142" s="69"/>
      <c r="BLV142" s="69"/>
      <c r="BLW142" s="66"/>
      <c r="BLX142" s="66"/>
      <c r="BLY142" s="66"/>
      <c r="BLZ142" s="67"/>
      <c r="BMB142" s="65"/>
      <c r="BMC142" s="69"/>
      <c r="BMD142" s="69"/>
      <c r="BME142" s="66"/>
      <c r="BMF142" s="66"/>
      <c r="BMG142" s="66"/>
      <c r="BMH142" s="67"/>
      <c r="BMJ142" s="65"/>
      <c r="BMK142" s="69"/>
      <c r="BML142" s="69"/>
      <c r="BMM142" s="66"/>
      <c r="BMN142" s="66"/>
      <c r="BMO142" s="66"/>
      <c r="BMP142" s="67"/>
      <c r="BMR142" s="65"/>
      <c r="BMS142" s="69"/>
      <c r="BMT142" s="69"/>
      <c r="BMU142" s="66"/>
      <c r="BMV142" s="66"/>
      <c r="BMW142" s="66"/>
      <c r="BMX142" s="67"/>
      <c r="BMZ142" s="65"/>
      <c r="BNA142" s="69"/>
      <c r="BNB142" s="69"/>
      <c r="BNC142" s="66"/>
      <c r="BND142" s="66"/>
      <c r="BNE142" s="66"/>
      <c r="BNF142" s="67"/>
      <c r="BNH142" s="65"/>
      <c r="BNI142" s="69"/>
      <c r="BNJ142" s="69"/>
      <c r="BNK142" s="66"/>
      <c r="BNL142" s="66"/>
      <c r="BNM142" s="66"/>
      <c r="BNN142" s="67"/>
      <c r="BNP142" s="65"/>
      <c r="BNQ142" s="69"/>
      <c r="BNR142" s="69"/>
      <c r="BNS142" s="66"/>
      <c r="BNT142" s="66"/>
      <c r="BNU142" s="66"/>
      <c r="BNV142" s="67"/>
      <c r="BNX142" s="65"/>
      <c r="BNY142" s="69"/>
      <c r="BNZ142" s="69"/>
      <c r="BOA142" s="66"/>
      <c r="BOB142" s="66"/>
      <c r="BOC142" s="66"/>
      <c r="BOD142" s="67"/>
      <c r="BOF142" s="65"/>
      <c r="BOG142" s="69"/>
      <c r="BOH142" s="69"/>
      <c r="BOI142" s="66"/>
      <c r="BOJ142" s="66"/>
      <c r="BOK142" s="66"/>
      <c r="BOL142" s="67"/>
      <c r="BON142" s="65"/>
      <c r="BOO142" s="69"/>
      <c r="BOP142" s="69"/>
      <c r="BOQ142" s="66"/>
      <c r="BOR142" s="66"/>
      <c r="BOS142" s="66"/>
      <c r="BOT142" s="67"/>
      <c r="BOV142" s="65"/>
      <c r="BOW142" s="69"/>
      <c r="BOX142" s="69"/>
      <c r="BOY142" s="66"/>
      <c r="BOZ142" s="66"/>
      <c r="BPA142" s="66"/>
      <c r="BPB142" s="67"/>
      <c r="BPD142" s="65"/>
      <c r="BPE142" s="69"/>
      <c r="BPF142" s="69"/>
      <c r="BPG142" s="66"/>
      <c r="BPH142" s="66"/>
      <c r="BPI142" s="66"/>
      <c r="BPJ142" s="67"/>
      <c r="BPL142" s="65"/>
      <c r="BPM142" s="69"/>
      <c r="BPN142" s="69"/>
      <c r="BPO142" s="66"/>
      <c r="BPP142" s="66"/>
      <c r="BPQ142" s="66"/>
      <c r="BPR142" s="67"/>
      <c r="BPT142" s="65"/>
      <c r="BPU142" s="69"/>
      <c r="BPV142" s="69"/>
      <c r="BPW142" s="66"/>
      <c r="BPX142" s="66"/>
      <c r="BPY142" s="66"/>
      <c r="BPZ142" s="67"/>
      <c r="BQB142" s="65"/>
      <c r="BQC142" s="69"/>
      <c r="BQD142" s="69"/>
      <c r="BQE142" s="66"/>
      <c r="BQF142" s="66"/>
      <c r="BQG142" s="66"/>
      <c r="BQH142" s="67"/>
      <c r="BQJ142" s="65"/>
      <c r="BQK142" s="69"/>
      <c r="BQL142" s="69"/>
      <c r="BQM142" s="66"/>
      <c r="BQN142" s="66"/>
      <c r="BQO142" s="66"/>
      <c r="BQP142" s="67"/>
      <c r="BQR142" s="65"/>
      <c r="BQS142" s="69"/>
      <c r="BQT142" s="69"/>
      <c r="BQU142" s="66"/>
      <c r="BQV142" s="66"/>
      <c r="BQW142" s="66"/>
      <c r="BQX142" s="67"/>
      <c r="BQZ142" s="65"/>
      <c r="BRA142" s="69"/>
      <c r="BRB142" s="69"/>
      <c r="BRC142" s="66"/>
      <c r="BRD142" s="66"/>
      <c r="BRE142" s="66"/>
      <c r="BRF142" s="67"/>
      <c r="BRH142" s="65"/>
      <c r="BRI142" s="69"/>
      <c r="BRJ142" s="69"/>
      <c r="BRK142" s="66"/>
      <c r="BRL142" s="66"/>
      <c r="BRM142" s="66"/>
      <c r="BRN142" s="67"/>
      <c r="BRP142" s="65"/>
      <c r="BRQ142" s="69"/>
      <c r="BRR142" s="69"/>
      <c r="BRS142" s="66"/>
      <c r="BRT142" s="66"/>
      <c r="BRU142" s="66"/>
      <c r="BRV142" s="67"/>
      <c r="BRX142" s="65"/>
      <c r="BRY142" s="69"/>
      <c r="BRZ142" s="69"/>
      <c r="BSA142" s="66"/>
      <c r="BSB142" s="66"/>
      <c r="BSC142" s="66"/>
      <c r="BSD142" s="67"/>
      <c r="BSF142" s="65"/>
      <c r="BSG142" s="69"/>
      <c r="BSH142" s="69"/>
      <c r="BSI142" s="66"/>
      <c r="BSJ142" s="66"/>
      <c r="BSK142" s="66"/>
      <c r="BSL142" s="67"/>
      <c r="BSN142" s="65"/>
      <c r="BSO142" s="69"/>
      <c r="BSP142" s="69"/>
      <c r="BSQ142" s="66"/>
      <c r="BSR142" s="66"/>
      <c r="BSS142" s="66"/>
      <c r="BST142" s="67"/>
      <c r="BSV142" s="65"/>
      <c r="BSW142" s="69"/>
      <c r="BSX142" s="69"/>
      <c r="BSY142" s="66"/>
      <c r="BSZ142" s="66"/>
      <c r="BTA142" s="66"/>
      <c r="BTB142" s="67"/>
      <c r="BTD142" s="65"/>
      <c r="BTE142" s="69"/>
      <c r="BTF142" s="69"/>
      <c r="BTG142" s="66"/>
      <c r="BTH142" s="66"/>
      <c r="BTI142" s="66"/>
      <c r="BTJ142" s="67"/>
      <c r="BTL142" s="65"/>
      <c r="BTM142" s="69"/>
      <c r="BTN142" s="69"/>
      <c r="BTO142" s="66"/>
      <c r="BTP142" s="66"/>
      <c r="BTQ142" s="66"/>
      <c r="BTR142" s="67"/>
      <c r="BTT142" s="65"/>
      <c r="BTU142" s="69"/>
      <c r="BTV142" s="69"/>
      <c r="BTW142" s="66"/>
      <c r="BTX142" s="66"/>
      <c r="BTY142" s="66"/>
      <c r="BTZ142" s="67"/>
      <c r="BUB142" s="65"/>
      <c r="BUC142" s="69"/>
      <c r="BUD142" s="69"/>
      <c r="BUE142" s="66"/>
      <c r="BUF142" s="66"/>
      <c r="BUG142" s="66"/>
      <c r="BUH142" s="67"/>
      <c r="BUJ142" s="65"/>
      <c r="BUK142" s="69"/>
      <c r="BUL142" s="69"/>
      <c r="BUM142" s="66"/>
      <c r="BUN142" s="66"/>
      <c r="BUO142" s="66"/>
      <c r="BUP142" s="67"/>
      <c r="BUR142" s="65"/>
      <c r="BUS142" s="69"/>
      <c r="BUT142" s="69"/>
      <c r="BUU142" s="66"/>
      <c r="BUV142" s="66"/>
      <c r="BUW142" s="66"/>
      <c r="BUX142" s="67"/>
      <c r="BUZ142" s="65"/>
      <c r="BVA142" s="69"/>
      <c r="BVB142" s="69"/>
      <c r="BVC142" s="66"/>
      <c r="BVD142" s="66"/>
      <c r="BVE142" s="66"/>
      <c r="BVF142" s="67"/>
      <c r="BVH142" s="65"/>
      <c r="BVI142" s="69"/>
      <c r="BVJ142" s="69"/>
      <c r="BVK142" s="66"/>
      <c r="BVL142" s="66"/>
      <c r="BVM142" s="66"/>
      <c r="BVN142" s="67"/>
      <c r="BVP142" s="65"/>
      <c r="BVQ142" s="69"/>
      <c r="BVR142" s="69"/>
      <c r="BVS142" s="66"/>
      <c r="BVT142" s="66"/>
      <c r="BVU142" s="66"/>
      <c r="BVV142" s="67"/>
      <c r="BVX142" s="65"/>
      <c r="BVY142" s="69"/>
      <c r="BVZ142" s="69"/>
      <c r="BWA142" s="66"/>
      <c r="BWB142" s="66"/>
      <c r="BWC142" s="66"/>
      <c r="BWD142" s="67"/>
      <c r="BWF142" s="65"/>
      <c r="BWG142" s="69"/>
      <c r="BWH142" s="69"/>
      <c r="BWI142" s="66"/>
      <c r="BWJ142" s="66"/>
      <c r="BWK142" s="66"/>
      <c r="BWL142" s="67"/>
      <c r="BWN142" s="65"/>
      <c r="BWO142" s="69"/>
      <c r="BWP142" s="69"/>
      <c r="BWQ142" s="66"/>
      <c r="BWR142" s="66"/>
      <c r="BWS142" s="66"/>
      <c r="BWT142" s="67"/>
      <c r="BWV142" s="65"/>
      <c r="BWW142" s="69"/>
      <c r="BWX142" s="69"/>
      <c r="BWY142" s="66"/>
      <c r="BWZ142" s="66"/>
      <c r="BXA142" s="66"/>
      <c r="BXB142" s="67"/>
      <c r="BXD142" s="65"/>
      <c r="BXE142" s="69"/>
      <c r="BXF142" s="69"/>
      <c r="BXG142" s="66"/>
      <c r="BXH142" s="66"/>
      <c r="BXI142" s="66"/>
      <c r="BXJ142" s="67"/>
      <c r="BXL142" s="65"/>
      <c r="BXM142" s="69"/>
      <c r="BXN142" s="69"/>
      <c r="BXO142" s="66"/>
      <c r="BXP142" s="66"/>
      <c r="BXQ142" s="66"/>
      <c r="BXR142" s="67"/>
      <c r="BXT142" s="65"/>
      <c r="BXU142" s="69"/>
      <c r="BXV142" s="69"/>
      <c r="BXW142" s="66"/>
      <c r="BXX142" s="66"/>
      <c r="BXY142" s="66"/>
      <c r="BXZ142" s="67"/>
      <c r="BYB142" s="65"/>
      <c r="BYC142" s="69"/>
      <c r="BYD142" s="69"/>
      <c r="BYE142" s="66"/>
      <c r="BYF142" s="66"/>
      <c r="BYG142" s="66"/>
      <c r="BYH142" s="67"/>
      <c r="BYJ142" s="65"/>
      <c r="BYK142" s="69"/>
      <c r="BYL142" s="69"/>
      <c r="BYM142" s="66"/>
      <c r="BYN142" s="66"/>
      <c r="BYO142" s="66"/>
      <c r="BYP142" s="67"/>
      <c r="BYR142" s="65"/>
      <c r="BYS142" s="69"/>
      <c r="BYT142" s="69"/>
      <c r="BYU142" s="66"/>
      <c r="BYV142" s="66"/>
      <c r="BYW142" s="66"/>
      <c r="BYX142" s="67"/>
      <c r="BYZ142" s="65"/>
      <c r="BZA142" s="69"/>
      <c r="BZB142" s="69"/>
      <c r="BZC142" s="66"/>
      <c r="BZD142" s="66"/>
      <c r="BZE142" s="66"/>
      <c r="BZF142" s="67"/>
      <c r="BZH142" s="65"/>
      <c r="BZI142" s="69"/>
      <c r="BZJ142" s="69"/>
      <c r="BZK142" s="66"/>
      <c r="BZL142" s="66"/>
      <c r="BZM142" s="66"/>
      <c r="BZN142" s="67"/>
      <c r="BZP142" s="65"/>
      <c r="BZQ142" s="69"/>
      <c r="BZR142" s="69"/>
      <c r="BZS142" s="66"/>
      <c r="BZT142" s="66"/>
      <c r="BZU142" s="66"/>
      <c r="BZV142" s="67"/>
      <c r="BZX142" s="65"/>
      <c r="BZY142" s="69"/>
      <c r="BZZ142" s="69"/>
      <c r="CAA142" s="66"/>
      <c r="CAB142" s="66"/>
      <c r="CAC142" s="66"/>
      <c r="CAD142" s="67"/>
      <c r="CAF142" s="65"/>
      <c r="CAG142" s="69"/>
      <c r="CAH142" s="69"/>
      <c r="CAI142" s="66"/>
      <c r="CAJ142" s="66"/>
      <c r="CAK142" s="66"/>
      <c r="CAL142" s="67"/>
      <c r="CAN142" s="65"/>
      <c r="CAO142" s="69"/>
      <c r="CAP142" s="69"/>
      <c r="CAQ142" s="66"/>
      <c r="CAR142" s="66"/>
      <c r="CAS142" s="66"/>
      <c r="CAT142" s="67"/>
      <c r="CAV142" s="65"/>
      <c r="CAW142" s="69"/>
      <c r="CAX142" s="69"/>
      <c r="CAY142" s="66"/>
      <c r="CAZ142" s="66"/>
      <c r="CBA142" s="66"/>
      <c r="CBB142" s="67"/>
      <c r="CBD142" s="65"/>
      <c r="CBE142" s="69"/>
      <c r="CBF142" s="69"/>
      <c r="CBG142" s="66"/>
      <c r="CBH142" s="66"/>
      <c r="CBI142" s="66"/>
      <c r="CBJ142" s="67"/>
      <c r="CBL142" s="65"/>
      <c r="CBM142" s="69"/>
      <c r="CBN142" s="69"/>
      <c r="CBO142" s="66"/>
      <c r="CBP142" s="66"/>
      <c r="CBQ142" s="66"/>
      <c r="CBR142" s="67"/>
      <c r="CBT142" s="65"/>
      <c r="CBU142" s="69"/>
      <c r="CBV142" s="69"/>
      <c r="CBW142" s="66"/>
      <c r="CBX142" s="66"/>
      <c r="CBY142" s="66"/>
      <c r="CBZ142" s="67"/>
      <c r="CCB142" s="65"/>
      <c r="CCC142" s="69"/>
      <c r="CCD142" s="69"/>
      <c r="CCE142" s="66"/>
      <c r="CCF142" s="66"/>
      <c r="CCG142" s="66"/>
      <c r="CCH142" s="67"/>
      <c r="CCJ142" s="65"/>
      <c r="CCK142" s="69"/>
      <c r="CCL142" s="69"/>
      <c r="CCM142" s="66"/>
      <c r="CCN142" s="66"/>
      <c r="CCO142" s="66"/>
      <c r="CCP142" s="67"/>
      <c r="CCR142" s="65"/>
      <c r="CCS142" s="69"/>
      <c r="CCT142" s="69"/>
      <c r="CCU142" s="66"/>
      <c r="CCV142" s="66"/>
      <c r="CCW142" s="66"/>
      <c r="CCX142" s="67"/>
      <c r="CCZ142" s="65"/>
      <c r="CDA142" s="69"/>
      <c r="CDB142" s="69"/>
      <c r="CDC142" s="66"/>
      <c r="CDD142" s="66"/>
      <c r="CDE142" s="66"/>
      <c r="CDF142" s="67"/>
      <c r="CDH142" s="65"/>
      <c r="CDI142" s="69"/>
      <c r="CDJ142" s="69"/>
      <c r="CDK142" s="66"/>
      <c r="CDL142" s="66"/>
      <c r="CDM142" s="66"/>
      <c r="CDN142" s="67"/>
      <c r="CDP142" s="65"/>
      <c r="CDQ142" s="69"/>
      <c r="CDR142" s="69"/>
      <c r="CDS142" s="66"/>
      <c r="CDT142" s="66"/>
      <c r="CDU142" s="66"/>
      <c r="CDV142" s="67"/>
      <c r="CDX142" s="65"/>
      <c r="CDY142" s="69"/>
      <c r="CDZ142" s="69"/>
      <c r="CEA142" s="66"/>
      <c r="CEB142" s="66"/>
      <c r="CEC142" s="66"/>
      <c r="CED142" s="67"/>
      <c r="CEF142" s="65"/>
      <c r="CEG142" s="69"/>
      <c r="CEH142" s="69"/>
      <c r="CEI142" s="66"/>
      <c r="CEJ142" s="66"/>
      <c r="CEK142" s="66"/>
      <c r="CEL142" s="67"/>
      <c r="CEN142" s="65"/>
      <c r="CEO142" s="69"/>
      <c r="CEP142" s="69"/>
      <c r="CEQ142" s="66"/>
      <c r="CER142" s="66"/>
      <c r="CES142" s="66"/>
      <c r="CET142" s="67"/>
      <c r="CEV142" s="65"/>
      <c r="CEW142" s="69"/>
      <c r="CEX142" s="69"/>
      <c r="CEY142" s="66"/>
      <c r="CEZ142" s="66"/>
      <c r="CFA142" s="66"/>
      <c r="CFB142" s="67"/>
      <c r="CFD142" s="65"/>
      <c r="CFE142" s="69"/>
      <c r="CFF142" s="69"/>
      <c r="CFG142" s="66"/>
      <c r="CFH142" s="66"/>
      <c r="CFI142" s="66"/>
      <c r="CFJ142" s="67"/>
      <c r="CFL142" s="65"/>
      <c r="CFM142" s="69"/>
      <c r="CFN142" s="69"/>
      <c r="CFO142" s="66"/>
      <c r="CFP142" s="66"/>
      <c r="CFQ142" s="66"/>
      <c r="CFR142" s="67"/>
      <c r="CFT142" s="65"/>
      <c r="CFU142" s="69"/>
      <c r="CFV142" s="69"/>
      <c r="CFW142" s="66"/>
      <c r="CFX142" s="66"/>
      <c r="CFY142" s="66"/>
      <c r="CFZ142" s="67"/>
      <c r="CGB142" s="65"/>
      <c r="CGC142" s="69"/>
      <c r="CGD142" s="69"/>
      <c r="CGE142" s="66"/>
      <c r="CGF142" s="66"/>
      <c r="CGG142" s="66"/>
      <c r="CGH142" s="67"/>
      <c r="CGJ142" s="65"/>
      <c r="CGK142" s="69"/>
      <c r="CGL142" s="69"/>
      <c r="CGM142" s="66"/>
      <c r="CGN142" s="66"/>
      <c r="CGO142" s="66"/>
      <c r="CGP142" s="67"/>
      <c r="CGR142" s="65"/>
      <c r="CGS142" s="69"/>
      <c r="CGT142" s="69"/>
      <c r="CGU142" s="66"/>
      <c r="CGV142" s="66"/>
      <c r="CGW142" s="66"/>
      <c r="CGX142" s="67"/>
      <c r="CGZ142" s="65"/>
      <c r="CHA142" s="69"/>
      <c r="CHB142" s="69"/>
      <c r="CHC142" s="66"/>
      <c r="CHD142" s="66"/>
      <c r="CHE142" s="66"/>
      <c r="CHF142" s="67"/>
      <c r="CHH142" s="65"/>
      <c r="CHI142" s="69"/>
      <c r="CHJ142" s="69"/>
      <c r="CHK142" s="66"/>
      <c r="CHL142" s="66"/>
      <c r="CHM142" s="66"/>
      <c r="CHN142" s="67"/>
      <c r="CHP142" s="65"/>
      <c r="CHQ142" s="69"/>
      <c r="CHR142" s="69"/>
      <c r="CHS142" s="66"/>
      <c r="CHT142" s="66"/>
      <c r="CHU142" s="66"/>
      <c r="CHV142" s="67"/>
      <c r="CHX142" s="65"/>
      <c r="CHY142" s="69"/>
      <c r="CHZ142" s="69"/>
      <c r="CIA142" s="66"/>
      <c r="CIB142" s="66"/>
      <c r="CIC142" s="66"/>
      <c r="CID142" s="67"/>
      <c r="CIF142" s="65"/>
      <c r="CIG142" s="69"/>
      <c r="CIH142" s="69"/>
      <c r="CII142" s="66"/>
      <c r="CIJ142" s="66"/>
      <c r="CIK142" s="66"/>
      <c r="CIL142" s="67"/>
      <c r="CIN142" s="65"/>
      <c r="CIO142" s="69"/>
      <c r="CIP142" s="69"/>
      <c r="CIQ142" s="66"/>
      <c r="CIR142" s="66"/>
      <c r="CIS142" s="66"/>
      <c r="CIT142" s="67"/>
      <c r="CIV142" s="65"/>
      <c r="CIW142" s="69"/>
      <c r="CIX142" s="69"/>
      <c r="CIY142" s="66"/>
      <c r="CIZ142" s="66"/>
      <c r="CJA142" s="66"/>
      <c r="CJB142" s="67"/>
      <c r="CJD142" s="65"/>
      <c r="CJE142" s="69"/>
      <c r="CJF142" s="69"/>
      <c r="CJG142" s="66"/>
      <c r="CJH142" s="66"/>
      <c r="CJI142" s="66"/>
      <c r="CJJ142" s="67"/>
      <c r="CJL142" s="65"/>
      <c r="CJM142" s="69"/>
      <c r="CJN142" s="69"/>
      <c r="CJO142" s="66"/>
      <c r="CJP142" s="66"/>
      <c r="CJQ142" s="66"/>
      <c r="CJR142" s="67"/>
      <c r="CJT142" s="65"/>
      <c r="CJU142" s="69"/>
      <c r="CJV142" s="69"/>
      <c r="CJW142" s="66"/>
      <c r="CJX142" s="66"/>
      <c r="CJY142" s="66"/>
      <c r="CJZ142" s="67"/>
      <c r="CKB142" s="65"/>
      <c r="CKC142" s="69"/>
      <c r="CKD142" s="69"/>
      <c r="CKE142" s="66"/>
      <c r="CKF142" s="66"/>
      <c r="CKG142" s="66"/>
      <c r="CKH142" s="67"/>
      <c r="CKJ142" s="65"/>
      <c r="CKK142" s="69"/>
      <c r="CKL142" s="69"/>
      <c r="CKM142" s="66"/>
      <c r="CKN142" s="66"/>
      <c r="CKO142" s="66"/>
      <c r="CKP142" s="67"/>
      <c r="CKR142" s="65"/>
      <c r="CKS142" s="69"/>
      <c r="CKT142" s="69"/>
      <c r="CKU142" s="66"/>
      <c r="CKV142" s="66"/>
      <c r="CKW142" s="66"/>
      <c r="CKX142" s="67"/>
      <c r="CKZ142" s="65"/>
      <c r="CLA142" s="69"/>
      <c r="CLB142" s="69"/>
      <c r="CLC142" s="66"/>
      <c r="CLD142" s="66"/>
      <c r="CLE142" s="66"/>
      <c r="CLF142" s="67"/>
      <c r="CLH142" s="65"/>
      <c r="CLI142" s="69"/>
      <c r="CLJ142" s="69"/>
      <c r="CLK142" s="66"/>
      <c r="CLL142" s="66"/>
      <c r="CLM142" s="66"/>
      <c r="CLN142" s="67"/>
      <c r="CLP142" s="65"/>
      <c r="CLQ142" s="69"/>
      <c r="CLR142" s="69"/>
      <c r="CLS142" s="66"/>
      <c r="CLT142" s="66"/>
      <c r="CLU142" s="66"/>
      <c r="CLV142" s="67"/>
      <c r="CLX142" s="65"/>
      <c r="CLY142" s="69"/>
      <c r="CLZ142" s="69"/>
      <c r="CMA142" s="66"/>
      <c r="CMB142" s="66"/>
      <c r="CMC142" s="66"/>
      <c r="CMD142" s="67"/>
      <c r="CMF142" s="65"/>
      <c r="CMG142" s="69"/>
      <c r="CMH142" s="69"/>
      <c r="CMI142" s="66"/>
      <c r="CMJ142" s="66"/>
      <c r="CMK142" s="66"/>
      <c r="CML142" s="67"/>
      <c r="CMN142" s="65"/>
      <c r="CMO142" s="69"/>
      <c r="CMP142" s="69"/>
      <c r="CMQ142" s="66"/>
      <c r="CMR142" s="66"/>
      <c r="CMS142" s="66"/>
      <c r="CMT142" s="67"/>
      <c r="CMV142" s="65"/>
      <c r="CMW142" s="69"/>
      <c r="CMX142" s="69"/>
      <c r="CMY142" s="66"/>
      <c r="CMZ142" s="66"/>
      <c r="CNA142" s="66"/>
      <c r="CNB142" s="67"/>
      <c r="CND142" s="65"/>
      <c r="CNE142" s="69"/>
      <c r="CNF142" s="69"/>
      <c r="CNG142" s="66"/>
      <c r="CNH142" s="66"/>
      <c r="CNI142" s="66"/>
      <c r="CNJ142" s="67"/>
      <c r="CNL142" s="65"/>
      <c r="CNM142" s="69"/>
      <c r="CNN142" s="69"/>
      <c r="CNO142" s="66"/>
      <c r="CNP142" s="66"/>
      <c r="CNQ142" s="66"/>
      <c r="CNR142" s="67"/>
      <c r="CNT142" s="65"/>
      <c r="CNU142" s="69"/>
      <c r="CNV142" s="69"/>
      <c r="CNW142" s="66"/>
      <c r="CNX142" s="66"/>
      <c r="CNY142" s="66"/>
      <c r="CNZ142" s="67"/>
      <c r="COB142" s="65"/>
      <c r="COC142" s="69"/>
      <c r="COD142" s="69"/>
      <c r="COE142" s="66"/>
      <c r="COF142" s="66"/>
      <c r="COG142" s="66"/>
      <c r="COH142" s="67"/>
      <c r="COJ142" s="65"/>
      <c r="COK142" s="69"/>
      <c r="COL142" s="69"/>
      <c r="COM142" s="66"/>
      <c r="CON142" s="66"/>
      <c r="COO142" s="66"/>
      <c r="COP142" s="67"/>
      <c r="COR142" s="65"/>
      <c r="COS142" s="69"/>
      <c r="COT142" s="69"/>
      <c r="COU142" s="66"/>
      <c r="COV142" s="66"/>
      <c r="COW142" s="66"/>
      <c r="COX142" s="67"/>
      <c r="COZ142" s="65"/>
      <c r="CPA142" s="69"/>
      <c r="CPB142" s="69"/>
      <c r="CPC142" s="66"/>
      <c r="CPD142" s="66"/>
      <c r="CPE142" s="66"/>
      <c r="CPF142" s="67"/>
      <c r="CPH142" s="65"/>
      <c r="CPI142" s="69"/>
      <c r="CPJ142" s="69"/>
      <c r="CPK142" s="66"/>
      <c r="CPL142" s="66"/>
      <c r="CPM142" s="66"/>
      <c r="CPN142" s="67"/>
      <c r="CPP142" s="65"/>
      <c r="CPQ142" s="69"/>
      <c r="CPR142" s="69"/>
      <c r="CPS142" s="66"/>
      <c r="CPT142" s="66"/>
      <c r="CPU142" s="66"/>
      <c r="CPV142" s="67"/>
      <c r="CPX142" s="65"/>
      <c r="CPY142" s="69"/>
      <c r="CPZ142" s="69"/>
      <c r="CQA142" s="66"/>
      <c r="CQB142" s="66"/>
      <c r="CQC142" s="66"/>
      <c r="CQD142" s="67"/>
      <c r="CQF142" s="65"/>
      <c r="CQG142" s="69"/>
      <c r="CQH142" s="69"/>
      <c r="CQI142" s="66"/>
      <c r="CQJ142" s="66"/>
      <c r="CQK142" s="66"/>
      <c r="CQL142" s="67"/>
      <c r="CQN142" s="65"/>
      <c r="CQO142" s="69"/>
      <c r="CQP142" s="69"/>
      <c r="CQQ142" s="66"/>
      <c r="CQR142" s="66"/>
      <c r="CQS142" s="66"/>
      <c r="CQT142" s="67"/>
      <c r="CQV142" s="65"/>
      <c r="CQW142" s="69"/>
      <c r="CQX142" s="69"/>
      <c r="CQY142" s="66"/>
      <c r="CQZ142" s="66"/>
      <c r="CRA142" s="66"/>
      <c r="CRB142" s="67"/>
      <c r="CRD142" s="65"/>
      <c r="CRE142" s="69"/>
      <c r="CRF142" s="69"/>
      <c r="CRG142" s="66"/>
      <c r="CRH142" s="66"/>
      <c r="CRI142" s="66"/>
      <c r="CRJ142" s="67"/>
      <c r="CRL142" s="65"/>
      <c r="CRM142" s="69"/>
      <c r="CRN142" s="69"/>
      <c r="CRO142" s="66"/>
      <c r="CRP142" s="66"/>
      <c r="CRQ142" s="66"/>
      <c r="CRR142" s="67"/>
      <c r="CRT142" s="65"/>
      <c r="CRU142" s="69"/>
      <c r="CRV142" s="69"/>
      <c r="CRW142" s="66"/>
      <c r="CRX142" s="66"/>
      <c r="CRY142" s="66"/>
      <c r="CRZ142" s="67"/>
      <c r="CSB142" s="65"/>
      <c r="CSC142" s="69"/>
      <c r="CSD142" s="69"/>
      <c r="CSE142" s="66"/>
      <c r="CSF142" s="66"/>
      <c r="CSG142" s="66"/>
      <c r="CSH142" s="67"/>
      <c r="CSJ142" s="65"/>
      <c r="CSK142" s="69"/>
      <c r="CSL142" s="69"/>
      <c r="CSM142" s="66"/>
      <c r="CSN142" s="66"/>
      <c r="CSO142" s="66"/>
      <c r="CSP142" s="67"/>
      <c r="CSR142" s="65"/>
      <c r="CSS142" s="69"/>
      <c r="CST142" s="69"/>
      <c r="CSU142" s="66"/>
      <c r="CSV142" s="66"/>
      <c r="CSW142" s="66"/>
      <c r="CSX142" s="67"/>
      <c r="CSZ142" s="65"/>
      <c r="CTA142" s="69"/>
      <c r="CTB142" s="69"/>
      <c r="CTC142" s="66"/>
      <c r="CTD142" s="66"/>
      <c r="CTE142" s="66"/>
      <c r="CTF142" s="67"/>
      <c r="CTH142" s="65"/>
      <c r="CTI142" s="69"/>
      <c r="CTJ142" s="69"/>
      <c r="CTK142" s="66"/>
      <c r="CTL142" s="66"/>
      <c r="CTM142" s="66"/>
      <c r="CTN142" s="67"/>
      <c r="CTP142" s="65"/>
      <c r="CTQ142" s="69"/>
      <c r="CTR142" s="69"/>
      <c r="CTS142" s="66"/>
      <c r="CTT142" s="66"/>
      <c r="CTU142" s="66"/>
      <c r="CTV142" s="67"/>
      <c r="CTX142" s="65"/>
      <c r="CTY142" s="69"/>
      <c r="CTZ142" s="69"/>
      <c r="CUA142" s="66"/>
      <c r="CUB142" s="66"/>
      <c r="CUC142" s="66"/>
      <c r="CUD142" s="67"/>
      <c r="CUF142" s="65"/>
      <c r="CUG142" s="69"/>
      <c r="CUH142" s="69"/>
      <c r="CUI142" s="66"/>
      <c r="CUJ142" s="66"/>
      <c r="CUK142" s="66"/>
      <c r="CUL142" s="67"/>
      <c r="CUN142" s="65"/>
      <c r="CUO142" s="69"/>
      <c r="CUP142" s="69"/>
      <c r="CUQ142" s="66"/>
      <c r="CUR142" s="66"/>
      <c r="CUS142" s="66"/>
      <c r="CUT142" s="67"/>
      <c r="CUV142" s="65"/>
      <c r="CUW142" s="69"/>
      <c r="CUX142" s="69"/>
      <c r="CUY142" s="66"/>
      <c r="CUZ142" s="66"/>
      <c r="CVA142" s="66"/>
      <c r="CVB142" s="67"/>
      <c r="CVD142" s="65"/>
      <c r="CVE142" s="69"/>
      <c r="CVF142" s="69"/>
      <c r="CVG142" s="66"/>
      <c r="CVH142" s="66"/>
      <c r="CVI142" s="66"/>
      <c r="CVJ142" s="67"/>
      <c r="CVL142" s="65"/>
      <c r="CVM142" s="69"/>
      <c r="CVN142" s="69"/>
      <c r="CVO142" s="66"/>
      <c r="CVP142" s="66"/>
      <c r="CVQ142" s="66"/>
      <c r="CVR142" s="67"/>
      <c r="CVT142" s="65"/>
      <c r="CVU142" s="69"/>
      <c r="CVV142" s="69"/>
      <c r="CVW142" s="66"/>
      <c r="CVX142" s="66"/>
      <c r="CVY142" s="66"/>
      <c r="CVZ142" s="67"/>
      <c r="CWB142" s="65"/>
      <c r="CWC142" s="69"/>
      <c r="CWD142" s="69"/>
      <c r="CWE142" s="66"/>
      <c r="CWF142" s="66"/>
      <c r="CWG142" s="66"/>
      <c r="CWH142" s="67"/>
      <c r="CWJ142" s="65"/>
      <c r="CWK142" s="69"/>
      <c r="CWL142" s="69"/>
      <c r="CWM142" s="66"/>
      <c r="CWN142" s="66"/>
      <c r="CWO142" s="66"/>
      <c r="CWP142" s="67"/>
      <c r="CWR142" s="65"/>
      <c r="CWS142" s="69"/>
      <c r="CWT142" s="69"/>
      <c r="CWU142" s="66"/>
      <c r="CWV142" s="66"/>
      <c r="CWW142" s="66"/>
      <c r="CWX142" s="67"/>
      <c r="CWZ142" s="65"/>
      <c r="CXA142" s="69"/>
      <c r="CXB142" s="69"/>
      <c r="CXC142" s="66"/>
      <c r="CXD142" s="66"/>
      <c r="CXE142" s="66"/>
      <c r="CXF142" s="67"/>
      <c r="CXH142" s="65"/>
      <c r="CXI142" s="69"/>
      <c r="CXJ142" s="69"/>
      <c r="CXK142" s="66"/>
      <c r="CXL142" s="66"/>
      <c r="CXM142" s="66"/>
      <c r="CXN142" s="67"/>
      <c r="CXP142" s="65"/>
      <c r="CXQ142" s="69"/>
      <c r="CXR142" s="69"/>
      <c r="CXS142" s="66"/>
      <c r="CXT142" s="66"/>
      <c r="CXU142" s="66"/>
      <c r="CXV142" s="67"/>
      <c r="CXX142" s="65"/>
      <c r="CXY142" s="69"/>
      <c r="CXZ142" s="69"/>
      <c r="CYA142" s="66"/>
      <c r="CYB142" s="66"/>
      <c r="CYC142" s="66"/>
      <c r="CYD142" s="67"/>
      <c r="CYF142" s="65"/>
      <c r="CYG142" s="69"/>
      <c r="CYH142" s="69"/>
      <c r="CYI142" s="66"/>
      <c r="CYJ142" s="66"/>
      <c r="CYK142" s="66"/>
      <c r="CYL142" s="67"/>
      <c r="CYN142" s="65"/>
      <c r="CYO142" s="69"/>
      <c r="CYP142" s="69"/>
      <c r="CYQ142" s="66"/>
      <c r="CYR142" s="66"/>
      <c r="CYS142" s="66"/>
      <c r="CYT142" s="67"/>
      <c r="CYV142" s="65"/>
      <c r="CYW142" s="69"/>
      <c r="CYX142" s="69"/>
      <c r="CYY142" s="66"/>
      <c r="CYZ142" s="66"/>
      <c r="CZA142" s="66"/>
      <c r="CZB142" s="67"/>
      <c r="CZD142" s="65"/>
      <c r="CZE142" s="69"/>
      <c r="CZF142" s="69"/>
      <c r="CZG142" s="66"/>
      <c r="CZH142" s="66"/>
      <c r="CZI142" s="66"/>
      <c r="CZJ142" s="67"/>
      <c r="CZL142" s="65"/>
      <c r="CZM142" s="69"/>
      <c r="CZN142" s="69"/>
      <c r="CZO142" s="66"/>
      <c r="CZP142" s="66"/>
      <c r="CZQ142" s="66"/>
      <c r="CZR142" s="67"/>
      <c r="CZT142" s="65"/>
      <c r="CZU142" s="69"/>
      <c r="CZV142" s="69"/>
      <c r="CZW142" s="66"/>
      <c r="CZX142" s="66"/>
      <c r="CZY142" s="66"/>
      <c r="CZZ142" s="67"/>
      <c r="DAB142" s="65"/>
      <c r="DAC142" s="69"/>
      <c r="DAD142" s="69"/>
      <c r="DAE142" s="66"/>
      <c r="DAF142" s="66"/>
      <c r="DAG142" s="66"/>
      <c r="DAH142" s="67"/>
      <c r="DAJ142" s="65"/>
      <c r="DAK142" s="69"/>
      <c r="DAL142" s="69"/>
      <c r="DAM142" s="66"/>
      <c r="DAN142" s="66"/>
      <c r="DAO142" s="66"/>
      <c r="DAP142" s="67"/>
      <c r="DAR142" s="65"/>
      <c r="DAS142" s="69"/>
      <c r="DAT142" s="69"/>
      <c r="DAU142" s="66"/>
      <c r="DAV142" s="66"/>
      <c r="DAW142" s="66"/>
      <c r="DAX142" s="67"/>
      <c r="DAZ142" s="65"/>
      <c r="DBA142" s="69"/>
      <c r="DBB142" s="69"/>
      <c r="DBC142" s="66"/>
      <c r="DBD142" s="66"/>
      <c r="DBE142" s="66"/>
      <c r="DBF142" s="67"/>
      <c r="DBH142" s="65"/>
      <c r="DBI142" s="69"/>
      <c r="DBJ142" s="69"/>
      <c r="DBK142" s="66"/>
      <c r="DBL142" s="66"/>
      <c r="DBM142" s="66"/>
      <c r="DBN142" s="67"/>
      <c r="DBP142" s="65"/>
      <c r="DBQ142" s="69"/>
      <c r="DBR142" s="69"/>
      <c r="DBS142" s="66"/>
      <c r="DBT142" s="66"/>
      <c r="DBU142" s="66"/>
      <c r="DBV142" s="67"/>
      <c r="DBX142" s="65"/>
      <c r="DBY142" s="69"/>
      <c r="DBZ142" s="69"/>
      <c r="DCA142" s="66"/>
      <c r="DCB142" s="66"/>
      <c r="DCC142" s="66"/>
      <c r="DCD142" s="67"/>
      <c r="DCF142" s="65"/>
      <c r="DCG142" s="69"/>
      <c r="DCH142" s="69"/>
      <c r="DCI142" s="66"/>
      <c r="DCJ142" s="66"/>
      <c r="DCK142" s="66"/>
      <c r="DCL142" s="67"/>
      <c r="DCN142" s="65"/>
      <c r="DCO142" s="69"/>
      <c r="DCP142" s="69"/>
      <c r="DCQ142" s="66"/>
      <c r="DCR142" s="66"/>
      <c r="DCS142" s="66"/>
      <c r="DCT142" s="67"/>
      <c r="DCV142" s="65"/>
      <c r="DCW142" s="69"/>
      <c r="DCX142" s="69"/>
      <c r="DCY142" s="66"/>
      <c r="DCZ142" s="66"/>
      <c r="DDA142" s="66"/>
      <c r="DDB142" s="67"/>
      <c r="DDD142" s="65"/>
      <c r="DDE142" s="69"/>
      <c r="DDF142" s="69"/>
      <c r="DDG142" s="66"/>
      <c r="DDH142" s="66"/>
      <c r="DDI142" s="66"/>
      <c r="DDJ142" s="67"/>
      <c r="DDL142" s="65"/>
      <c r="DDM142" s="69"/>
      <c r="DDN142" s="69"/>
      <c r="DDO142" s="66"/>
      <c r="DDP142" s="66"/>
      <c r="DDQ142" s="66"/>
      <c r="DDR142" s="67"/>
      <c r="DDT142" s="65"/>
      <c r="DDU142" s="69"/>
      <c r="DDV142" s="69"/>
      <c r="DDW142" s="66"/>
      <c r="DDX142" s="66"/>
      <c r="DDY142" s="66"/>
      <c r="DDZ142" s="67"/>
      <c r="DEB142" s="65"/>
      <c r="DEC142" s="69"/>
      <c r="DED142" s="69"/>
      <c r="DEE142" s="66"/>
      <c r="DEF142" s="66"/>
      <c r="DEG142" s="66"/>
      <c r="DEH142" s="67"/>
      <c r="DEJ142" s="65"/>
      <c r="DEK142" s="69"/>
      <c r="DEL142" s="69"/>
      <c r="DEM142" s="66"/>
      <c r="DEN142" s="66"/>
      <c r="DEO142" s="66"/>
      <c r="DEP142" s="67"/>
      <c r="DER142" s="65"/>
      <c r="DES142" s="69"/>
      <c r="DET142" s="69"/>
      <c r="DEU142" s="66"/>
      <c r="DEV142" s="66"/>
      <c r="DEW142" s="66"/>
      <c r="DEX142" s="67"/>
      <c r="DEZ142" s="65"/>
      <c r="DFA142" s="69"/>
      <c r="DFB142" s="69"/>
      <c r="DFC142" s="66"/>
      <c r="DFD142" s="66"/>
      <c r="DFE142" s="66"/>
      <c r="DFF142" s="67"/>
      <c r="DFH142" s="65"/>
      <c r="DFI142" s="69"/>
      <c r="DFJ142" s="69"/>
      <c r="DFK142" s="66"/>
      <c r="DFL142" s="66"/>
      <c r="DFM142" s="66"/>
      <c r="DFN142" s="67"/>
      <c r="DFP142" s="65"/>
      <c r="DFQ142" s="69"/>
      <c r="DFR142" s="69"/>
      <c r="DFS142" s="66"/>
      <c r="DFT142" s="66"/>
      <c r="DFU142" s="66"/>
      <c r="DFV142" s="67"/>
      <c r="DFX142" s="65"/>
      <c r="DFY142" s="69"/>
      <c r="DFZ142" s="69"/>
      <c r="DGA142" s="66"/>
      <c r="DGB142" s="66"/>
      <c r="DGC142" s="66"/>
      <c r="DGD142" s="67"/>
      <c r="DGF142" s="65"/>
      <c r="DGG142" s="69"/>
      <c r="DGH142" s="69"/>
      <c r="DGI142" s="66"/>
      <c r="DGJ142" s="66"/>
      <c r="DGK142" s="66"/>
      <c r="DGL142" s="67"/>
      <c r="DGN142" s="65"/>
      <c r="DGO142" s="69"/>
      <c r="DGP142" s="69"/>
      <c r="DGQ142" s="66"/>
      <c r="DGR142" s="66"/>
      <c r="DGS142" s="66"/>
      <c r="DGT142" s="67"/>
      <c r="DGV142" s="65"/>
      <c r="DGW142" s="69"/>
      <c r="DGX142" s="69"/>
      <c r="DGY142" s="66"/>
      <c r="DGZ142" s="66"/>
      <c r="DHA142" s="66"/>
      <c r="DHB142" s="67"/>
      <c r="DHD142" s="65"/>
      <c r="DHE142" s="69"/>
      <c r="DHF142" s="69"/>
      <c r="DHG142" s="66"/>
      <c r="DHH142" s="66"/>
      <c r="DHI142" s="66"/>
      <c r="DHJ142" s="67"/>
      <c r="DHL142" s="65"/>
      <c r="DHM142" s="69"/>
      <c r="DHN142" s="69"/>
      <c r="DHO142" s="66"/>
      <c r="DHP142" s="66"/>
      <c r="DHQ142" s="66"/>
      <c r="DHR142" s="67"/>
      <c r="DHT142" s="65"/>
      <c r="DHU142" s="69"/>
      <c r="DHV142" s="69"/>
      <c r="DHW142" s="66"/>
      <c r="DHX142" s="66"/>
      <c r="DHY142" s="66"/>
      <c r="DHZ142" s="67"/>
      <c r="DIB142" s="65"/>
      <c r="DIC142" s="69"/>
      <c r="DID142" s="69"/>
      <c r="DIE142" s="66"/>
      <c r="DIF142" s="66"/>
      <c r="DIG142" s="66"/>
      <c r="DIH142" s="67"/>
      <c r="DIJ142" s="65"/>
      <c r="DIK142" s="69"/>
      <c r="DIL142" s="69"/>
      <c r="DIM142" s="66"/>
      <c r="DIN142" s="66"/>
      <c r="DIO142" s="66"/>
      <c r="DIP142" s="67"/>
      <c r="DIR142" s="65"/>
      <c r="DIS142" s="69"/>
      <c r="DIT142" s="69"/>
      <c r="DIU142" s="66"/>
      <c r="DIV142" s="66"/>
      <c r="DIW142" s="66"/>
      <c r="DIX142" s="67"/>
      <c r="DIZ142" s="65"/>
      <c r="DJA142" s="69"/>
      <c r="DJB142" s="69"/>
      <c r="DJC142" s="66"/>
      <c r="DJD142" s="66"/>
      <c r="DJE142" s="66"/>
      <c r="DJF142" s="67"/>
      <c r="DJH142" s="65"/>
      <c r="DJI142" s="69"/>
      <c r="DJJ142" s="69"/>
      <c r="DJK142" s="66"/>
      <c r="DJL142" s="66"/>
      <c r="DJM142" s="66"/>
      <c r="DJN142" s="67"/>
      <c r="DJP142" s="65"/>
      <c r="DJQ142" s="69"/>
      <c r="DJR142" s="69"/>
      <c r="DJS142" s="66"/>
      <c r="DJT142" s="66"/>
      <c r="DJU142" s="66"/>
      <c r="DJV142" s="67"/>
      <c r="DJX142" s="65"/>
      <c r="DJY142" s="69"/>
      <c r="DJZ142" s="69"/>
      <c r="DKA142" s="66"/>
      <c r="DKB142" s="66"/>
      <c r="DKC142" s="66"/>
      <c r="DKD142" s="67"/>
      <c r="DKF142" s="65"/>
      <c r="DKG142" s="69"/>
      <c r="DKH142" s="69"/>
      <c r="DKI142" s="66"/>
      <c r="DKJ142" s="66"/>
      <c r="DKK142" s="66"/>
      <c r="DKL142" s="67"/>
      <c r="DKN142" s="65"/>
      <c r="DKO142" s="69"/>
      <c r="DKP142" s="69"/>
      <c r="DKQ142" s="66"/>
      <c r="DKR142" s="66"/>
      <c r="DKS142" s="66"/>
      <c r="DKT142" s="67"/>
      <c r="DKV142" s="65"/>
      <c r="DKW142" s="69"/>
      <c r="DKX142" s="69"/>
      <c r="DKY142" s="66"/>
      <c r="DKZ142" s="66"/>
      <c r="DLA142" s="66"/>
      <c r="DLB142" s="67"/>
      <c r="DLD142" s="65"/>
      <c r="DLE142" s="69"/>
      <c r="DLF142" s="69"/>
      <c r="DLG142" s="66"/>
      <c r="DLH142" s="66"/>
      <c r="DLI142" s="66"/>
      <c r="DLJ142" s="67"/>
      <c r="DLL142" s="65"/>
      <c r="DLM142" s="69"/>
      <c r="DLN142" s="69"/>
      <c r="DLO142" s="66"/>
      <c r="DLP142" s="66"/>
      <c r="DLQ142" s="66"/>
      <c r="DLR142" s="67"/>
      <c r="DLT142" s="65"/>
      <c r="DLU142" s="69"/>
      <c r="DLV142" s="69"/>
      <c r="DLW142" s="66"/>
      <c r="DLX142" s="66"/>
      <c r="DLY142" s="66"/>
      <c r="DLZ142" s="67"/>
      <c r="DMB142" s="65"/>
      <c r="DMC142" s="69"/>
      <c r="DMD142" s="69"/>
      <c r="DME142" s="66"/>
      <c r="DMF142" s="66"/>
      <c r="DMG142" s="66"/>
      <c r="DMH142" s="67"/>
      <c r="DMJ142" s="65"/>
      <c r="DMK142" s="69"/>
      <c r="DML142" s="69"/>
      <c r="DMM142" s="66"/>
      <c r="DMN142" s="66"/>
      <c r="DMO142" s="66"/>
      <c r="DMP142" s="67"/>
      <c r="DMR142" s="65"/>
      <c r="DMS142" s="69"/>
      <c r="DMT142" s="69"/>
      <c r="DMU142" s="66"/>
      <c r="DMV142" s="66"/>
      <c r="DMW142" s="66"/>
      <c r="DMX142" s="67"/>
      <c r="DMZ142" s="65"/>
      <c r="DNA142" s="69"/>
      <c r="DNB142" s="69"/>
      <c r="DNC142" s="66"/>
      <c r="DND142" s="66"/>
      <c r="DNE142" s="66"/>
      <c r="DNF142" s="67"/>
      <c r="DNH142" s="65"/>
      <c r="DNI142" s="69"/>
      <c r="DNJ142" s="69"/>
      <c r="DNK142" s="66"/>
      <c r="DNL142" s="66"/>
      <c r="DNM142" s="66"/>
      <c r="DNN142" s="67"/>
      <c r="DNP142" s="65"/>
      <c r="DNQ142" s="69"/>
      <c r="DNR142" s="69"/>
      <c r="DNS142" s="66"/>
      <c r="DNT142" s="66"/>
      <c r="DNU142" s="66"/>
      <c r="DNV142" s="67"/>
      <c r="DNX142" s="65"/>
      <c r="DNY142" s="69"/>
      <c r="DNZ142" s="69"/>
      <c r="DOA142" s="66"/>
      <c r="DOB142" s="66"/>
      <c r="DOC142" s="66"/>
      <c r="DOD142" s="67"/>
      <c r="DOF142" s="65"/>
      <c r="DOG142" s="69"/>
      <c r="DOH142" s="69"/>
      <c r="DOI142" s="66"/>
      <c r="DOJ142" s="66"/>
      <c r="DOK142" s="66"/>
      <c r="DOL142" s="67"/>
      <c r="DON142" s="65"/>
      <c r="DOO142" s="69"/>
      <c r="DOP142" s="69"/>
      <c r="DOQ142" s="66"/>
      <c r="DOR142" s="66"/>
      <c r="DOS142" s="66"/>
      <c r="DOT142" s="67"/>
      <c r="DOV142" s="65"/>
      <c r="DOW142" s="69"/>
      <c r="DOX142" s="69"/>
      <c r="DOY142" s="66"/>
      <c r="DOZ142" s="66"/>
      <c r="DPA142" s="66"/>
      <c r="DPB142" s="67"/>
      <c r="DPD142" s="65"/>
      <c r="DPE142" s="69"/>
      <c r="DPF142" s="69"/>
      <c r="DPG142" s="66"/>
      <c r="DPH142" s="66"/>
      <c r="DPI142" s="66"/>
      <c r="DPJ142" s="67"/>
      <c r="DPL142" s="65"/>
      <c r="DPM142" s="69"/>
      <c r="DPN142" s="69"/>
      <c r="DPO142" s="66"/>
      <c r="DPP142" s="66"/>
      <c r="DPQ142" s="66"/>
      <c r="DPR142" s="67"/>
      <c r="DPT142" s="65"/>
      <c r="DPU142" s="69"/>
      <c r="DPV142" s="69"/>
      <c r="DPW142" s="66"/>
      <c r="DPX142" s="66"/>
      <c r="DPY142" s="66"/>
      <c r="DPZ142" s="67"/>
      <c r="DQB142" s="65"/>
      <c r="DQC142" s="69"/>
      <c r="DQD142" s="69"/>
      <c r="DQE142" s="66"/>
      <c r="DQF142" s="66"/>
      <c r="DQG142" s="66"/>
      <c r="DQH142" s="67"/>
      <c r="DQJ142" s="65"/>
      <c r="DQK142" s="69"/>
      <c r="DQL142" s="69"/>
      <c r="DQM142" s="66"/>
      <c r="DQN142" s="66"/>
      <c r="DQO142" s="66"/>
      <c r="DQP142" s="67"/>
      <c r="DQR142" s="65"/>
      <c r="DQS142" s="69"/>
      <c r="DQT142" s="69"/>
      <c r="DQU142" s="66"/>
      <c r="DQV142" s="66"/>
      <c r="DQW142" s="66"/>
      <c r="DQX142" s="67"/>
      <c r="DQZ142" s="65"/>
      <c r="DRA142" s="69"/>
      <c r="DRB142" s="69"/>
      <c r="DRC142" s="66"/>
      <c r="DRD142" s="66"/>
      <c r="DRE142" s="66"/>
      <c r="DRF142" s="67"/>
      <c r="DRH142" s="65"/>
      <c r="DRI142" s="69"/>
      <c r="DRJ142" s="69"/>
      <c r="DRK142" s="66"/>
      <c r="DRL142" s="66"/>
      <c r="DRM142" s="66"/>
      <c r="DRN142" s="67"/>
      <c r="DRP142" s="65"/>
      <c r="DRQ142" s="69"/>
      <c r="DRR142" s="69"/>
      <c r="DRS142" s="66"/>
      <c r="DRT142" s="66"/>
      <c r="DRU142" s="66"/>
      <c r="DRV142" s="67"/>
      <c r="DRX142" s="65"/>
      <c r="DRY142" s="69"/>
      <c r="DRZ142" s="69"/>
      <c r="DSA142" s="66"/>
      <c r="DSB142" s="66"/>
      <c r="DSC142" s="66"/>
      <c r="DSD142" s="67"/>
      <c r="DSF142" s="65"/>
      <c r="DSG142" s="69"/>
      <c r="DSH142" s="69"/>
      <c r="DSI142" s="66"/>
      <c r="DSJ142" s="66"/>
      <c r="DSK142" s="66"/>
      <c r="DSL142" s="67"/>
      <c r="DSN142" s="65"/>
      <c r="DSO142" s="69"/>
      <c r="DSP142" s="69"/>
      <c r="DSQ142" s="66"/>
      <c r="DSR142" s="66"/>
      <c r="DSS142" s="66"/>
      <c r="DST142" s="67"/>
      <c r="DSV142" s="65"/>
      <c r="DSW142" s="69"/>
      <c r="DSX142" s="69"/>
      <c r="DSY142" s="66"/>
      <c r="DSZ142" s="66"/>
      <c r="DTA142" s="66"/>
      <c r="DTB142" s="67"/>
      <c r="DTD142" s="65"/>
      <c r="DTE142" s="69"/>
      <c r="DTF142" s="69"/>
      <c r="DTG142" s="66"/>
      <c r="DTH142" s="66"/>
      <c r="DTI142" s="66"/>
      <c r="DTJ142" s="67"/>
      <c r="DTL142" s="65"/>
      <c r="DTM142" s="69"/>
      <c r="DTN142" s="69"/>
      <c r="DTO142" s="66"/>
      <c r="DTP142" s="66"/>
      <c r="DTQ142" s="66"/>
      <c r="DTR142" s="67"/>
      <c r="DTT142" s="65"/>
      <c r="DTU142" s="69"/>
      <c r="DTV142" s="69"/>
      <c r="DTW142" s="66"/>
      <c r="DTX142" s="66"/>
      <c r="DTY142" s="66"/>
      <c r="DTZ142" s="67"/>
      <c r="DUB142" s="65"/>
      <c r="DUC142" s="69"/>
      <c r="DUD142" s="69"/>
      <c r="DUE142" s="66"/>
      <c r="DUF142" s="66"/>
      <c r="DUG142" s="66"/>
      <c r="DUH142" s="67"/>
      <c r="DUJ142" s="65"/>
      <c r="DUK142" s="69"/>
      <c r="DUL142" s="69"/>
      <c r="DUM142" s="66"/>
      <c r="DUN142" s="66"/>
      <c r="DUO142" s="66"/>
      <c r="DUP142" s="67"/>
      <c r="DUR142" s="65"/>
      <c r="DUS142" s="69"/>
      <c r="DUT142" s="69"/>
      <c r="DUU142" s="66"/>
      <c r="DUV142" s="66"/>
      <c r="DUW142" s="66"/>
      <c r="DUX142" s="67"/>
      <c r="DUZ142" s="65"/>
      <c r="DVA142" s="69"/>
      <c r="DVB142" s="69"/>
      <c r="DVC142" s="66"/>
      <c r="DVD142" s="66"/>
      <c r="DVE142" s="66"/>
      <c r="DVF142" s="67"/>
      <c r="DVH142" s="65"/>
      <c r="DVI142" s="69"/>
      <c r="DVJ142" s="69"/>
      <c r="DVK142" s="66"/>
      <c r="DVL142" s="66"/>
      <c r="DVM142" s="66"/>
      <c r="DVN142" s="67"/>
      <c r="DVP142" s="65"/>
      <c r="DVQ142" s="69"/>
      <c r="DVR142" s="69"/>
      <c r="DVS142" s="66"/>
      <c r="DVT142" s="66"/>
      <c r="DVU142" s="66"/>
      <c r="DVV142" s="67"/>
      <c r="DVX142" s="65"/>
      <c r="DVY142" s="69"/>
      <c r="DVZ142" s="69"/>
      <c r="DWA142" s="66"/>
      <c r="DWB142" s="66"/>
      <c r="DWC142" s="66"/>
      <c r="DWD142" s="67"/>
      <c r="DWF142" s="65"/>
      <c r="DWG142" s="69"/>
      <c r="DWH142" s="69"/>
      <c r="DWI142" s="66"/>
      <c r="DWJ142" s="66"/>
      <c r="DWK142" s="66"/>
      <c r="DWL142" s="67"/>
      <c r="DWN142" s="65"/>
      <c r="DWO142" s="69"/>
      <c r="DWP142" s="69"/>
      <c r="DWQ142" s="66"/>
      <c r="DWR142" s="66"/>
      <c r="DWS142" s="66"/>
      <c r="DWT142" s="67"/>
      <c r="DWV142" s="65"/>
      <c r="DWW142" s="69"/>
      <c r="DWX142" s="69"/>
      <c r="DWY142" s="66"/>
      <c r="DWZ142" s="66"/>
      <c r="DXA142" s="66"/>
      <c r="DXB142" s="67"/>
      <c r="DXD142" s="65"/>
      <c r="DXE142" s="69"/>
      <c r="DXF142" s="69"/>
      <c r="DXG142" s="66"/>
      <c r="DXH142" s="66"/>
      <c r="DXI142" s="66"/>
      <c r="DXJ142" s="67"/>
      <c r="DXL142" s="65"/>
      <c r="DXM142" s="69"/>
      <c r="DXN142" s="69"/>
      <c r="DXO142" s="66"/>
      <c r="DXP142" s="66"/>
      <c r="DXQ142" s="66"/>
      <c r="DXR142" s="67"/>
      <c r="DXT142" s="65"/>
      <c r="DXU142" s="69"/>
      <c r="DXV142" s="69"/>
      <c r="DXW142" s="66"/>
      <c r="DXX142" s="66"/>
      <c r="DXY142" s="66"/>
      <c r="DXZ142" s="67"/>
      <c r="DYB142" s="65"/>
      <c r="DYC142" s="69"/>
      <c r="DYD142" s="69"/>
      <c r="DYE142" s="66"/>
      <c r="DYF142" s="66"/>
      <c r="DYG142" s="66"/>
      <c r="DYH142" s="67"/>
      <c r="DYJ142" s="65"/>
      <c r="DYK142" s="69"/>
      <c r="DYL142" s="69"/>
      <c r="DYM142" s="66"/>
      <c r="DYN142" s="66"/>
      <c r="DYO142" s="66"/>
      <c r="DYP142" s="67"/>
      <c r="DYR142" s="65"/>
      <c r="DYS142" s="69"/>
      <c r="DYT142" s="69"/>
      <c r="DYU142" s="66"/>
      <c r="DYV142" s="66"/>
      <c r="DYW142" s="66"/>
      <c r="DYX142" s="67"/>
      <c r="DYZ142" s="65"/>
      <c r="DZA142" s="69"/>
      <c r="DZB142" s="69"/>
      <c r="DZC142" s="66"/>
      <c r="DZD142" s="66"/>
      <c r="DZE142" s="66"/>
      <c r="DZF142" s="67"/>
      <c r="DZH142" s="65"/>
      <c r="DZI142" s="69"/>
      <c r="DZJ142" s="69"/>
      <c r="DZK142" s="66"/>
      <c r="DZL142" s="66"/>
      <c r="DZM142" s="66"/>
      <c r="DZN142" s="67"/>
      <c r="DZP142" s="65"/>
      <c r="DZQ142" s="69"/>
      <c r="DZR142" s="69"/>
      <c r="DZS142" s="66"/>
      <c r="DZT142" s="66"/>
      <c r="DZU142" s="66"/>
      <c r="DZV142" s="67"/>
      <c r="DZX142" s="65"/>
      <c r="DZY142" s="69"/>
      <c r="DZZ142" s="69"/>
      <c r="EAA142" s="66"/>
      <c r="EAB142" s="66"/>
      <c r="EAC142" s="66"/>
      <c r="EAD142" s="67"/>
      <c r="EAF142" s="65"/>
      <c r="EAG142" s="69"/>
      <c r="EAH142" s="69"/>
      <c r="EAI142" s="66"/>
      <c r="EAJ142" s="66"/>
      <c r="EAK142" s="66"/>
      <c r="EAL142" s="67"/>
      <c r="EAN142" s="65"/>
      <c r="EAO142" s="69"/>
      <c r="EAP142" s="69"/>
      <c r="EAQ142" s="66"/>
      <c r="EAR142" s="66"/>
      <c r="EAS142" s="66"/>
      <c r="EAT142" s="67"/>
      <c r="EAV142" s="65"/>
      <c r="EAW142" s="69"/>
      <c r="EAX142" s="69"/>
      <c r="EAY142" s="66"/>
      <c r="EAZ142" s="66"/>
      <c r="EBA142" s="66"/>
      <c r="EBB142" s="67"/>
      <c r="EBD142" s="65"/>
      <c r="EBE142" s="69"/>
      <c r="EBF142" s="69"/>
      <c r="EBG142" s="66"/>
      <c r="EBH142" s="66"/>
      <c r="EBI142" s="66"/>
      <c r="EBJ142" s="67"/>
      <c r="EBL142" s="65"/>
      <c r="EBM142" s="69"/>
      <c r="EBN142" s="69"/>
      <c r="EBO142" s="66"/>
      <c r="EBP142" s="66"/>
      <c r="EBQ142" s="66"/>
      <c r="EBR142" s="67"/>
      <c r="EBT142" s="65"/>
      <c r="EBU142" s="69"/>
      <c r="EBV142" s="69"/>
      <c r="EBW142" s="66"/>
      <c r="EBX142" s="66"/>
      <c r="EBY142" s="66"/>
      <c r="EBZ142" s="67"/>
      <c r="ECB142" s="65"/>
      <c r="ECC142" s="69"/>
      <c r="ECD142" s="69"/>
      <c r="ECE142" s="66"/>
      <c r="ECF142" s="66"/>
      <c r="ECG142" s="66"/>
      <c r="ECH142" s="67"/>
      <c r="ECJ142" s="65"/>
      <c r="ECK142" s="69"/>
      <c r="ECL142" s="69"/>
      <c r="ECM142" s="66"/>
      <c r="ECN142" s="66"/>
      <c r="ECO142" s="66"/>
      <c r="ECP142" s="67"/>
      <c r="ECR142" s="65"/>
      <c r="ECS142" s="69"/>
      <c r="ECT142" s="69"/>
      <c r="ECU142" s="66"/>
      <c r="ECV142" s="66"/>
      <c r="ECW142" s="66"/>
      <c r="ECX142" s="67"/>
      <c r="ECZ142" s="65"/>
      <c r="EDA142" s="69"/>
      <c r="EDB142" s="69"/>
      <c r="EDC142" s="66"/>
      <c r="EDD142" s="66"/>
      <c r="EDE142" s="66"/>
      <c r="EDF142" s="67"/>
      <c r="EDH142" s="65"/>
      <c r="EDI142" s="69"/>
      <c r="EDJ142" s="69"/>
      <c r="EDK142" s="66"/>
      <c r="EDL142" s="66"/>
      <c r="EDM142" s="66"/>
      <c r="EDN142" s="67"/>
      <c r="EDP142" s="65"/>
      <c r="EDQ142" s="69"/>
      <c r="EDR142" s="69"/>
      <c r="EDS142" s="66"/>
      <c r="EDT142" s="66"/>
      <c r="EDU142" s="66"/>
      <c r="EDV142" s="67"/>
      <c r="EDX142" s="65"/>
      <c r="EDY142" s="69"/>
      <c r="EDZ142" s="69"/>
      <c r="EEA142" s="66"/>
      <c r="EEB142" s="66"/>
      <c r="EEC142" s="66"/>
      <c r="EED142" s="67"/>
      <c r="EEF142" s="65"/>
      <c r="EEG142" s="69"/>
      <c r="EEH142" s="69"/>
      <c r="EEI142" s="66"/>
      <c r="EEJ142" s="66"/>
      <c r="EEK142" s="66"/>
      <c r="EEL142" s="67"/>
      <c r="EEN142" s="65"/>
      <c r="EEO142" s="69"/>
      <c r="EEP142" s="69"/>
      <c r="EEQ142" s="66"/>
      <c r="EER142" s="66"/>
      <c r="EES142" s="66"/>
      <c r="EET142" s="67"/>
      <c r="EEV142" s="65"/>
      <c r="EEW142" s="69"/>
      <c r="EEX142" s="69"/>
      <c r="EEY142" s="66"/>
      <c r="EEZ142" s="66"/>
      <c r="EFA142" s="66"/>
      <c r="EFB142" s="67"/>
      <c r="EFD142" s="65"/>
      <c r="EFE142" s="69"/>
      <c r="EFF142" s="69"/>
      <c r="EFG142" s="66"/>
      <c r="EFH142" s="66"/>
      <c r="EFI142" s="66"/>
      <c r="EFJ142" s="67"/>
      <c r="EFL142" s="65"/>
      <c r="EFM142" s="69"/>
      <c r="EFN142" s="69"/>
      <c r="EFO142" s="66"/>
      <c r="EFP142" s="66"/>
      <c r="EFQ142" s="66"/>
      <c r="EFR142" s="67"/>
      <c r="EFT142" s="65"/>
      <c r="EFU142" s="69"/>
      <c r="EFV142" s="69"/>
      <c r="EFW142" s="66"/>
      <c r="EFX142" s="66"/>
      <c r="EFY142" s="66"/>
      <c r="EFZ142" s="67"/>
      <c r="EGB142" s="65"/>
      <c r="EGC142" s="69"/>
      <c r="EGD142" s="69"/>
      <c r="EGE142" s="66"/>
      <c r="EGF142" s="66"/>
      <c r="EGG142" s="66"/>
      <c r="EGH142" s="67"/>
      <c r="EGJ142" s="65"/>
      <c r="EGK142" s="69"/>
      <c r="EGL142" s="69"/>
      <c r="EGM142" s="66"/>
      <c r="EGN142" s="66"/>
      <c r="EGO142" s="66"/>
      <c r="EGP142" s="67"/>
      <c r="EGR142" s="65"/>
      <c r="EGS142" s="69"/>
      <c r="EGT142" s="69"/>
      <c r="EGU142" s="66"/>
      <c r="EGV142" s="66"/>
      <c r="EGW142" s="66"/>
      <c r="EGX142" s="67"/>
      <c r="EGZ142" s="65"/>
      <c r="EHA142" s="69"/>
      <c r="EHB142" s="69"/>
      <c r="EHC142" s="66"/>
      <c r="EHD142" s="66"/>
      <c r="EHE142" s="66"/>
      <c r="EHF142" s="67"/>
      <c r="EHH142" s="65"/>
      <c r="EHI142" s="69"/>
      <c r="EHJ142" s="69"/>
      <c r="EHK142" s="66"/>
      <c r="EHL142" s="66"/>
      <c r="EHM142" s="66"/>
      <c r="EHN142" s="67"/>
      <c r="EHP142" s="65"/>
      <c r="EHQ142" s="69"/>
      <c r="EHR142" s="69"/>
      <c r="EHS142" s="66"/>
      <c r="EHT142" s="66"/>
      <c r="EHU142" s="66"/>
      <c r="EHV142" s="67"/>
      <c r="EHX142" s="65"/>
      <c r="EHY142" s="69"/>
      <c r="EHZ142" s="69"/>
      <c r="EIA142" s="66"/>
      <c r="EIB142" s="66"/>
      <c r="EIC142" s="66"/>
      <c r="EID142" s="67"/>
      <c r="EIF142" s="65"/>
      <c r="EIG142" s="69"/>
      <c r="EIH142" s="69"/>
      <c r="EII142" s="66"/>
      <c r="EIJ142" s="66"/>
      <c r="EIK142" s="66"/>
      <c r="EIL142" s="67"/>
      <c r="EIN142" s="65"/>
      <c r="EIO142" s="69"/>
      <c r="EIP142" s="69"/>
      <c r="EIQ142" s="66"/>
      <c r="EIR142" s="66"/>
      <c r="EIS142" s="66"/>
      <c r="EIT142" s="67"/>
      <c r="EIV142" s="65"/>
      <c r="EIW142" s="69"/>
      <c r="EIX142" s="69"/>
      <c r="EIY142" s="66"/>
      <c r="EIZ142" s="66"/>
      <c r="EJA142" s="66"/>
      <c r="EJB142" s="67"/>
      <c r="EJD142" s="65"/>
      <c r="EJE142" s="69"/>
      <c r="EJF142" s="69"/>
      <c r="EJG142" s="66"/>
      <c r="EJH142" s="66"/>
      <c r="EJI142" s="66"/>
      <c r="EJJ142" s="67"/>
      <c r="EJL142" s="65"/>
      <c r="EJM142" s="69"/>
      <c r="EJN142" s="69"/>
      <c r="EJO142" s="66"/>
      <c r="EJP142" s="66"/>
      <c r="EJQ142" s="66"/>
      <c r="EJR142" s="67"/>
      <c r="EJT142" s="65"/>
      <c r="EJU142" s="69"/>
      <c r="EJV142" s="69"/>
      <c r="EJW142" s="66"/>
      <c r="EJX142" s="66"/>
      <c r="EJY142" s="66"/>
      <c r="EJZ142" s="67"/>
      <c r="EKB142" s="65"/>
      <c r="EKC142" s="69"/>
      <c r="EKD142" s="69"/>
      <c r="EKE142" s="66"/>
      <c r="EKF142" s="66"/>
      <c r="EKG142" s="66"/>
      <c r="EKH142" s="67"/>
      <c r="EKJ142" s="65"/>
      <c r="EKK142" s="69"/>
      <c r="EKL142" s="69"/>
      <c r="EKM142" s="66"/>
      <c r="EKN142" s="66"/>
      <c r="EKO142" s="66"/>
      <c r="EKP142" s="67"/>
      <c r="EKR142" s="65"/>
      <c r="EKS142" s="69"/>
      <c r="EKT142" s="69"/>
      <c r="EKU142" s="66"/>
      <c r="EKV142" s="66"/>
      <c r="EKW142" s="66"/>
      <c r="EKX142" s="67"/>
      <c r="EKZ142" s="65"/>
      <c r="ELA142" s="69"/>
      <c r="ELB142" s="69"/>
      <c r="ELC142" s="66"/>
      <c r="ELD142" s="66"/>
      <c r="ELE142" s="66"/>
      <c r="ELF142" s="67"/>
      <c r="ELH142" s="65"/>
      <c r="ELI142" s="69"/>
      <c r="ELJ142" s="69"/>
      <c r="ELK142" s="66"/>
      <c r="ELL142" s="66"/>
      <c r="ELM142" s="66"/>
      <c r="ELN142" s="67"/>
      <c r="ELP142" s="65"/>
      <c r="ELQ142" s="69"/>
      <c r="ELR142" s="69"/>
      <c r="ELS142" s="66"/>
      <c r="ELT142" s="66"/>
      <c r="ELU142" s="66"/>
      <c r="ELV142" s="67"/>
      <c r="ELX142" s="65"/>
      <c r="ELY142" s="69"/>
      <c r="ELZ142" s="69"/>
      <c r="EMA142" s="66"/>
      <c r="EMB142" s="66"/>
      <c r="EMC142" s="66"/>
      <c r="EMD142" s="67"/>
      <c r="EMF142" s="65"/>
      <c r="EMG142" s="69"/>
      <c r="EMH142" s="69"/>
      <c r="EMI142" s="66"/>
      <c r="EMJ142" s="66"/>
      <c r="EMK142" s="66"/>
      <c r="EML142" s="67"/>
      <c r="EMN142" s="65"/>
      <c r="EMO142" s="69"/>
      <c r="EMP142" s="69"/>
      <c r="EMQ142" s="66"/>
      <c r="EMR142" s="66"/>
      <c r="EMS142" s="66"/>
      <c r="EMT142" s="67"/>
      <c r="EMV142" s="65"/>
      <c r="EMW142" s="69"/>
      <c r="EMX142" s="69"/>
      <c r="EMY142" s="66"/>
      <c r="EMZ142" s="66"/>
      <c r="ENA142" s="66"/>
      <c r="ENB142" s="67"/>
      <c r="END142" s="65"/>
      <c r="ENE142" s="69"/>
      <c r="ENF142" s="69"/>
      <c r="ENG142" s="66"/>
      <c r="ENH142" s="66"/>
      <c r="ENI142" s="66"/>
      <c r="ENJ142" s="67"/>
      <c r="ENL142" s="65"/>
      <c r="ENM142" s="69"/>
      <c r="ENN142" s="69"/>
      <c r="ENO142" s="66"/>
      <c r="ENP142" s="66"/>
      <c r="ENQ142" s="66"/>
      <c r="ENR142" s="67"/>
      <c r="ENT142" s="65"/>
      <c r="ENU142" s="69"/>
      <c r="ENV142" s="69"/>
      <c r="ENW142" s="66"/>
      <c r="ENX142" s="66"/>
      <c r="ENY142" s="66"/>
      <c r="ENZ142" s="67"/>
      <c r="EOB142" s="65"/>
      <c r="EOC142" s="69"/>
      <c r="EOD142" s="69"/>
      <c r="EOE142" s="66"/>
      <c r="EOF142" s="66"/>
      <c r="EOG142" s="66"/>
      <c r="EOH142" s="67"/>
      <c r="EOJ142" s="65"/>
      <c r="EOK142" s="69"/>
      <c r="EOL142" s="69"/>
      <c r="EOM142" s="66"/>
      <c r="EON142" s="66"/>
      <c r="EOO142" s="66"/>
      <c r="EOP142" s="67"/>
      <c r="EOR142" s="65"/>
      <c r="EOS142" s="69"/>
      <c r="EOT142" s="69"/>
      <c r="EOU142" s="66"/>
      <c r="EOV142" s="66"/>
      <c r="EOW142" s="66"/>
      <c r="EOX142" s="67"/>
      <c r="EOZ142" s="65"/>
      <c r="EPA142" s="69"/>
      <c r="EPB142" s="69"/>
      <c r="EPC142" s="66"/>
      <c r="EPD142" s="66"/>
      <c r="EPE142" s="66"/>
      <c r="EPF142" s="67"/>
      <c r="EPH142" s="65"/>
      <c r="EPI142" s="69"/>
      <c r="EPJ142" s="69"/>
      <c r="EPK142" s="66"/>
      <c r="EPL142" s="66"/>
      <c r="EPM142" s="66"/>
      <c r="EPN142" s="67"/>
      <c r="EPP142" s="65"/>
      <c r="EPQ142" s="69"/>
      <c r="EPR142" s="69"/>
      <c r="EPS142" s="66"/>
      <c r="EPT142" s="66"/>
      <c r="EPU142" s="66"/>
      <c r="EPV142" s="67"/>
      <c r="EPX142" s="65"/>
      <c r="EPY142" s="69"/>
      <c r="EPZ142" s="69"/>
      <c r="EQA142" s="66"/>
      <c r="EQB142" s="66"/>
      <c r="EQC142" s="66"/>
      <c r="EQD142" s="67"/>
      <c r="EQF142" s="65"/>
      <c r="EQG142" s="69"/>
      <c r="EQH142" s="69"/>
      <c r="EQI142" s="66"/>
      <c r="EQJ142" s="66"/>
      <c r="EQK142" s="66"/>
      <c r="EQL142" s="67"/>
      <c r="EQN142" s="65"/>
      <c r="EQO142" s="69"/>
      <c r="EQP142" s="69"/>
      <c r="EQQ142" s="66"/>
      <c r="EQR142" s="66"/>
      <c r="EQS142" s="66"/>
      <c r="EQT142" s="67"/>
      <c r="EQV142" s="65"/>
      <c r="EQW142" s="69"/>
      <c r="EQX142" s="69"/>
      <c r="EQY142" s="66"/>
      <c r="EQZ142" s="66"/>
      <c r="ERA142" s="66"/>
      <c r="ERB142" s="67"/>
      <c r="ERD142" s="65"/>
      <c r="ERE142" s="69"/>
      <c r="ERF142" s="69"/>
      <c r="ERG142" s="66"/>
      <c r="ERH142" s="66"/>
      <c r="ERI142" s="66"/>
      <c r="ERJ142" s="67"/>
      <c r="ERL142" s="65"/>
      <c r="ERM142" s="69"/>
      <c r="ERN142" s="69"/>
      <c r="ERO142" s="66"/>
      <c r="ERP142" s="66"/>
      <c r="ERQ142" s="66"/>
      <c r="ERR142" s="67"/>
      <c r="ERT142" s="65"/>
      <c r="ERU142" s="69"/>
      <c r="ERV142" s="69"/>
      <c r="ERW142" s="66"/>
      <c r="ERX142" s="66"/>
      <c r="ERY142" s="66"/>
      <c r="ERZ142" s="67"/>
      <c r="ESB142" s="65"/>
      <c r="ESC142" s="69"/>
      <c r="ESD142" s="69"/>
      <c r="ESE142" s="66"/>
      <c r="ESF142" s="66"/>
      <c r="ESG142" s="66"/>
      <c r="ESH142" s="67"/>
      <c r="ESJ142" s="65"/>
      <c r="ESK142" s="69"/>
      <c r="ESL142" s="69"/>
      <c r="ESM142" s="66"/>
      <c r="ESN142" s="66"/>
      <c r="ESO142" s="66"/>
      <c r="ESP142" s="67"/>
      <c r="ESR142" s="65"/>
      <c r="ESS142" s="69"/>
      <c r="EST142" s="69"/>
      <c r="ESU142" s="66"/>
      <c r="ESV142" s="66"/>
      <c r="ESW142" s="66"/>
      <c r="ESX142" s="67"/>
      <c r="ESZ142" s="65"/>
      <c r="ETA142" s="69"/>
      <c r="ETB142" s="69"/>
      <c r="ETC142" s="66"/>
      <c r="ETD142" s="66"/>
      <c r="ETE142" s="66"/>
      <c r="ETF142" s="67"/>
      <c r="ETH142" s="65"/>
      <c r="ETI142" s="69"/>
      <c r="ETJ142" s="69"/>
      <c r="ETK142" s="66"/>
      <c r="ETL142" s="66"/>
      <c r="ETM142" s="66"/>
      <c r="ETN142" s="67"/>
      <c r="ETP142" s="65"/>
      <c r="ETQ142" s="69"/>
      <c r="ETR142" s="69"/>
      <c r="ETS142" s="66"/>
      <c r="ETT142" s="66"/>
      <c r="ETU142" s="66"/>
      <c r="ETV142" s="67"/>
      <c r="ETX142" s="65"/>
      <c r="ETY142" s="69"/>
      <c r="ETZ142" s="69"/>
      <c r="EUA142" s="66"/>
      <c r="EUB142" s="66"/>
      <c r="EUC142" s="66"/>
      <c r="EUD142" s="67"/>
      <c r="EUF142" s="65"/>
      <c r="EUG142" s="69"/>
      <c r="EUH142" s="69"/>
      <c r="EUI142" s="66"/>
      <c r="EUJ142" s="66"/>
      <c r="EUK142" s="66"/>
      <c r="EUL142" s="67"/>
      <c r="EUN142" s="65"/>
      <c r="EUO142" s="69"/>
      <c r="EUP142" s="69"/>
      <c r="EUQ142" s="66"/>
      <c r="EUR142" s="66"/>
      <c r="EUS142" s="66"/>
      <c r="EUT142" s="67"/>
      <c r="EUV142" s="65"/>
      <c r="EUW142" s="69"/>
      <c r="EUX142" s="69"/>
      <c r="EUY142" s="66"/>
      <c r="EUZ142" s="66"/>
      <c r="EVA142" s="66"/>
      <c r="EVB142" s="67"/>
      <c r="EVD142" s="65"/>
      <c r="EVE142" s="69"/>
      <c r="EVF142" s="69"/>
      <c r="EVG142" s="66"/>
      <c r="EVH142" s="66"/>
      <c r="EVI142" s="66"/>
      <c r="EVJ142" s="67"/>
      <c r="EVL142" s="65"/>
      <c r="EVM142" s="69"/>
      <c r="EVN142" s="69"/>
      <c r="EVO142" s="66"/>
      <c r="EVP142" s="66"/>
      <c r="EVQ142" s="66"/>
      <c r="EVR142" s="67"/>
      <c r="EVT142" s="65"/>
      <c r="EVU142" s="69"/>
      <c r="EVV142" s="69"/>
      <c r="EVW142" s="66"/>
      <c r="EVX142" s="66"/>
      <c r="EVY142" s="66"/>
      <c r="EVZ142" s="67"/>
      <c r="EWB142" s="65"/>
      <c r="EWC142" s="69"/>
      <c r="EWD142" s="69"/>
      <c r="EWE142" s="66"/>
      <c r="EWF142" s="66"/>
      <c r="EWG142" s="66"/>
      <c r="EWH142" s="67"/>
      <c r="EWJ142" s="65"/>
      <c r="EWK142" s="69"/>
      <c r="EWL142" s="69"/>
      <c r="EWM142" s="66"/>
      <c r="EWN142" s="66"/>
      <c r="EWO142" s="66"/>
      <c r="EWP142" s="67"/>
      <c r="EWR142" s="65"/>
      <c r="EWS142" s="69"/>
      <c r="EWT142" s="69"/>
      <c r="EWU142" s="66"/>
      <c r="EWV142" s="66"/>
      <c r="EWW142" s="66"/>
      <c r="EWX142" s="67"/>
      <c r="EWZ142" s="65"/>
      <c r="EXA142" s="69"/>
      <c r="EXB142" s="69"/>
      <c r="EXC142" s="66"/>
      <c r="EXD142" s="66"/>
      <c r="EXE142" s="66"/>
      <c r="EXF142" s="67"/>
      <c r="EXH142" s="65"/>
      <c r="EXI142" s="69"/>
      <c r="EXJ142" s="69"/>
      <c r="EXK142" s="66"/>
      <c r="EXL142" s="66"/>
      <c r="EXM142" s="66"/>
      <c r="EXN142" s="67"/>
      <c r="EXP142" s="65"/>
      <c r="EXQ142" s="69"/>
      <c r="EXR142" s="69"/>
      <c r="EXS142" s="66"/>
      <c r="EXT142" s="66"/>
      <c r="EXU142" s="66"/>
      <c r="EXV142" s="67"/>
      <c r="EXX142" s="65"/>
      <c r="EXY142" s="69"/>
      <c r="EXZ142" s="69"/>
      <c r="EYA142" s="66"/>
      <c r="EYB142" s="66"/>
      <c r="EYC142" s="66"/>
      <c r="EYD142" s="67"/>
      <c r="EYF142" s="65"/>
      <c r="EYG142" s="69"/>
      <c r="EYH142" s="69"/>
      <c r="EYI142" s="66"/>
      <c r="EYJ142" s="66"/>
      <c r="EYK142" s="66"/>
      <c r="EYL142" s="67"/>
      <c r="EYN142" s="65"/>
      <c r="EYO142" s="69"/>
      <c r="EYP142" s="69"/>
      <c r="EYQ142" s="66"/>
      <c r="EYR142" s="66"/>
      <c r="EYS142" s="66"/>
      <c r="EYT142" s="67"/>
      <c r="EYV142" s="65"/>
      <c r="EYW142" s="69"/>
      <c r="EYX142" s="69"/>
      <c r="EYY142" s="66"/>
      <c r="EYZ142" s="66"/>
      <c r="EZA142" s="66"/>
      <c r="EZB142" s="67"/>
      <c r="EZD142" s="65"/>
      <c r="EZE142" s="69"/>
      <c r="EZF142" s="69"/>
      <c r="EZG142" s="66"/>
      <c r="EZH142" s="66"/>
      <c r="EZI142" s="66"/>
      <c r="EZJ142" s="67"/>
      <c r="EZL142" s="65"/>
      <c r="EZM142" s="69"/>
      <c r="EZN142" s="69"/>
      <c r="EZO142" s="66"/>
      <c r="EZP142" s="66"/>
      <c r="EZQ142" s="66"/>
      <c r="EZR142" s="67"/>
      <c r="EZT142" s="65"/>
      <c r="EZU142" s="69"/>
      <c r="EZV142" s="69"/>
      <c r="EZW142" s="66"/>
      <c r="EZX142" s="66"/>
      <c r="EZY142" s="66"/>
      <c r="EZZ142" s="67"/>
      <c r="FAB142" s="65"/>
      <c r="FAC142" s="69"/>
      <c r="FAD142" s="69"/>
      <c r="FAE142" s="66"/>
      <c r="FAF142" s="66"/>
      <c r="FAG142" s="66"/>
      <c r="FAH142" s="67"/>
      <c r="FAJ142" s="65"/>
      <c r="FAK142" s="69"/>
      <c r="FAL142" s="69"/>
      <c r="FAM142" s="66"/>
      <c r="FAN142" s="66"/>
      <c r="FAO142" s="66"/>
      <c r="FAP142" s="67"/>
      <c r="FAR142" s="65"/>
      <c r="FAS142" s="69"/>
      <c r="FAT142" s="69"/>
      <c r="FAU142" s="66"/>
      <c r="FAV142" s="66"/>
      <c r="FAW142" s="66"/>
      <c r="FAX142" s="67"/>
      <c r="FAZ142" s="65"/>
      <c r="FBA142" s="69"/>
      <c r="FBB142" s="69"/>
      <c r="FBC142" s="66"/>
      <c r="FBD142" s="66"/>
      <c r="FBE142" s="66"/>
      <c r="FBF142" s="67"/>
      <c r="FBH142" s="65"/>
      <c r="FBI142" s="69"/>
      <c r="FBJ142" s="69"/>
      <c r="FBK142" s="66"/>
      <c r="FBL142" s="66"/>
      <c r="FBM142" s="66"/>
      <c r="FBN142" s="67"/>
      <c r="FBP142" s="65"/>
      <c r="FBQ142" s="69"/>
      <c r="FBR142" s="69"/>
      <c r="FBS142" s="66"/>
      <c r="FBT142" s="66"/>
      <c r="FBU142" s="66"/>
      <c r="FBV142" s="67"/>
      <c r="FBX142" s="65"/>
      <c r="FBY142" s="69"/>
      <c r="FBZ142" s="69"/>
      <c r="FCA142" s="66"/>
      <c r="FCB142" s="66"/>
      <c r="FCC142" s="66"/>
      <c r="FCD142" s="67"/>
      <c r="FCF142" s="65"/>
      <c r="FCG142" s="69"/>
      <c r="FCH142" s="69"/>
      <c r="FCI142" s="66"/>
      <c r="FCJ142" s="66"/>
      <c r="FCK142" s="66"/>
      <c r="FCL142" s="67"/>
      <c r="FCN142" s="65"/>
      <c r="FCO142" s="69"/>
      <c r="FCP142" s="69"/>
      <c r="FCQ142" s="66"/>
      <c r="FCR142" s="66"/>
      <c r="FCS142" s="66"/>
      <c r="FCT142" s="67"/>
      <c r="FCV142" s="65"/>
      <c r="FCW142" s="69"/>
      <c r="FCX142" s="69"/>
      <c r="FCY142" s="66"/>
      <c r="FCZ142" s="66"/>
      <c r="FDA142" s="66"/>
      <c r="FDB142" s="67"/>
      <c r="FDD142" s="65"/>
      <c r="FDE142" s="69"/>
      <c r="FDF142" s="69"/>
      <c r="FDG142" s="66"/>
      <c r="FDH142" s="66"/>
      <c r="FDI142" s="66"/>
      <c r="FDJ142" s="67"/>
      <c r="FDL142" s="65"/>
      <c r="FDM142" s="69"/>
      <c r="FDN142" s="69"/>
      <c r="FDO142" s="66"/>
      <c r="FDP142" s="66"/>
      <c r="FDQ142" s="66"/>
      <c r="FDR142" s="67"/>
      <c r="FDT142" s="65"/>
      <c r="FDU142" s="69"/>
      <c r="FDV142" s="69"/>
      <c r="FDW142" s="66"/>
      <c r="FDX142" s="66"/>
      <c r="FDY142" s="66"/>
      <c r="FDZ142" s="67"/>
      <c r="FEB142" s="65"/>
      <c r="FEC142" s="69"/>
      <c r="FED142" s="69"/>
      <c r="FEE142" s="66"/>
      <c r="FEF142" s="66"/>
      <c r="FEG142" s="66"/>
      <c r="FEH142" s="67"/>
      <c r="FEJ142" s="65"/>
      <c r="FEK142" s="69"/>
      <c r="FEL142" s="69"/>
      <c r="FEM142" s="66"/>
      <c r="FEN142" s="66"/>
      <c r="FEO142" s="66"/>
      <c r="FEP142" s="67"/>
      <c r="FER142" s="65"/>
      <c r="FES142" s="69"/>
      <c r="FET142" s="69"/>
      <c r="FEU142" s="66"/>
      <c r="FEV142" s="66"/>
      <c r="FEW142" s="66"/>
      <c r="FEX142" s="67"/>
      <c r="FEZ142" s="65"/>
      <c r="FFA142" s="69"/>
      <c r="FFB142" s="69"/>
      <c r="FFC142" s="66"/>
      <c r="FFD142" s="66"/>
      <c r="FFE142" s="66"/>
      <c r="FFF142" s="67"/>
      <c r="FFH142" s="65"/>
      <c r="FFI142" s="69"/>
      <c r="FFJ142" s="69"/>
      <c r="FFK142" s="66"/>
      <c r="FFL142" s="66"/>
      <c r="FFM142" s="66"/>
      <c r="FFN142" s="67"/>
      <c r="FFP142" s="65"/>
      <c r="FFQ142" s="69"/>
      <c r="FFR142" s="69"/>
      <c r="FFS142" s="66"/>
      <c r="FFT142" s="66"/>
      <c r="FFU142" s="66"/>
      <c r="FFV142" s="67"/>
      <c r="FFX142" s="65"/>
      <c r="FFY142" s="69"/>
      <c r="FFZ142" s="69"/>
      <c r="FGA142" s="66"/>
      <c r="FGB142" s="66"/>
      <c r="FGC142" s="66"/>
      <c r="FGD142" s="67"/>
      <c r="FGF142" s="65"/>
      <c r="FGG142" s="69"/>
      <c r="FGH142" s="69"/>
      <c r="FGI142" s="66"/>
      <c r="FGJ142" s="66"/>
      <c r="FGK142" s="66"/>
      <c r="FGL142" s="67"/>
      <c r="FGN142" s="65"/>
      <c r="FGO142" s="69"/>
      <c r="FGP142" s="69"/>
      <c r="FGQ142" s="66"/>
      <c r="FGR142" s="66"/>
      <c r="FGS142" s="66"/>
      <c r="FGT142" s="67"/>
      <c r="FGV142" s="65"/>
      <c r="FGW142" s="69"/>
      <c r="FGX142" s="69"/>
      <c r="FGY142" s="66"/>
      <c r="FGZ142" s="66"/>
      <c r="FHA142" s="66"/>
      <c r="FHB142" s="67"/>
      <c r="FHD142" s="65"/>
      <c r="FHE142" s="69"/>
      <c r="FHF142" s="69"/>
      <c r="FHG142" s="66"/>
      <c r="FHH142" s="66"/>
      <c r="FHI142" s="66"/>
      <c r="FHJ142" s="67"/>
      <c r="FHL142" s="65"/>
      <c r="FHM142" s="69"/>
      <c r="FHN142" s="69"/>
      <c r="FHO142" s="66"/>
      <c r="FHP142" s="66"/>
      <c r="FHQ142" s="66"/>
      <c r="FHR142" s="67"/>
      <c r="FHT142" s="65"/>
      <c r="FHU142" s="69"/>
      <c r="FHV142" s="69"/>
      <c r="FHW142" s="66"/>
      <c r="FHX142" s="66"/>
      <c r="FHY142" s="66"/>
      <c r="FHZ142" s="67"/>
      <c r="FIB142" s="65"/>
      <c r="FIC142" s="69"/>
      <c r="FID142" s="69"/>
      <c r="FIE142" s="66"/>
      <c r="FIF142" s="66"/>
      <c r="FIG142" s="66"/>
      <c r="FIH142" s="67"/>
      <c r="FIJ142" s="65"/>
      <c r="FIK142" s="69"/>
      <c r="FIL142" s="69"/>
      <c r="FIM142" s="66"/>
      <c r="FIN142" s="66"/>
      <c r="FIO142" s="66"/>
      <c r="FIP142" s="67"/>
      <c r="FIR142" s="65"/>
      <c r="FIS142" s="69"/>
      <c r="FIT142" s="69"/>
      <c r="FIU142" s="66"/>
      <c r="FIV142" s="66"/>
      <c r="FIW142" s="66"/>
      <c r="FIX142" s="67"/>
      <c r="FIZ142" s="65"/>
      <c r="FJA142" s="69"/>
      <c r="FJB142" s="69"/>
      <c r="FJC142" s="66"/>
      <c r="FJD142" s="66"/>
      <c r="FJE142" s="66"/>
      <c r="FJF142" s="67"/>
      <c r="FJH142" s="65"/>
      <c r="FJI142" s="69"/>
      <c r="FJJ142" s="69"/>
      <c r="FJK142" s="66"/>
      <c r="FJL142" s="66"/>
      <c r="FJM142" s="66"/>
      <c r="FJN142" s="67"/>
      <c r="FJP142" s="65"/>
      <c r="FJQ142" s="69"/>
      <c r="FJR142" s="69"/>
      <c r="FJS142" s="66"/>
      <c r="FJT142" s="66"/>
      <c r="FJU142" s="66"/>
      <c r="FJV142" s="67"/>
      <c r="FJX142" s="65"/>
      <c r="FJY142" s="69"/>
      <c r="FJZ142" s="69"/>
      <c r="FKA142" s="66"/>
      <c r="FKB142" s="66"/>
      <c r="FKC142" s="66"/>
      <c r="FKD142" s="67"/>
      <c r="FKF142" s="65"/>
      <c r="FKG142" s="69"/>
      <c r="FKH142" s="69"/>
      <c r="FKI142" s="66"/>
      <c r="FKJ142" s="66"/>
      <c r="FKK142" s="66"/>
      <c r="FKL142" s="67"/>
      <c r="FKN142" s="65"/>
      <c r="FKO142" s="69"/>
      <c r="FKP142" s="69"/>
      <c r="FKQ142" s="66"/>
      <c r="FKR142" s="66"/>
      <c r="FKS142" s="66"/>
      <c r="FKT142" s="67"/>
      <c r="FKV142" s="65"/>
      <c r="FKW142" s="69"/>
      <c r="FKX142" s="69"/>
      <c r="FKY142" s="66"/>
      <c r="FKZ142" s="66"/>
      <c r="FLA142" s="66"/>
      <c r="FLB142" s="67"/>
      <c r="FLD142" s="65"/>
      <c r="FLE142" s="69"/>
      <c r="FLF142" s="69"/>
      <c r="FLG142" s="66"/>
      <c r="FLH142" s="66"/>
      <c r="FLI142" s="66"/>
      <c r="FLJ142" s="67"/>
      <c r="FLL142" s="65"/>
      <c r="FLM142" s="69"/>
      <c r="FLN142" s="69"/>
      <c r="FLO142" s="66"/>
      <c r="FLP142" s="66"/>
      <c r="FLQ142" s="66"/>
      <c r="FLR142" s="67"/>
      <c r="FLT142" s="65"/>
      <c r="FLU142" s="69"/>
      <c r="FLV142" s="69"/>
      <c r="FLW142" s="66"/>
      <c r="FLX142" s="66"/>
      <c r="FLY142" s="66"/>
      <c r="FLZ142" s="67"/>
      <c r="FMB142" s="65"/>
      <c r="FMC142" s="69"/>
      <c r="FMD142" s="69"/>
      <c r="FME142" s="66"/>
      <c r="FMF142" s="66"/>
      <c r="FMG142" s="66"/>
      <c r="FMH142" s="67"/>
      <c r="FMJ142" s="65"/>
      <c r="FMK142" s="69"/>
      <c r="FML142" s="69"/>
      <c r="FMM142" s="66"/>
      <c r="FMN142" s="66"/>
      <c r="FMO142" s="66"/>
      <c r="FMP142" s="67"/>
      <c r="FMR142" s="65"/>
      <c r="FMS142" s="69"/>
      <c r="FMT142" s="69"/>
      <c r="FMU142" s="66"/>
      <c r="FMV142" s="66"/>
      <c r="FMW142" s="66"/>
      <c r="FMX142" s="67"/>
      <c r="FMZ142" s="65"/>
      <c r="FNA142" s="69"/>
      <c r="FNB142" s="69"/>
      <c r="FNC142" s="66"/>
      <c r="FND142" s="66"/>
      <c r="FNE142" s="66"/>
      <c r="FNF142" s="67"/>
      <c r="FNH142" s="65"/>
      <c r="FNI142" s="69"/>
      <c r="FNJ142" s="69"/>
      <c r="FNK142" s="66"/>
      <c r="FNL142" s="66"/>
      <c r="FNM142" s="66"/>
      <c r="FNN142" s="67"/>
      <c r="FNP142" s="65"/>
      <c r="FNQ142" s="69"/>
      <c r="FNR142" s="69"/>
      <c r="FNS142" s="66"/>
      <c r="FNT142" s="66"/>
      <c r="FNU142" s="66"/>
      <c r="FNV142" s="67"/>
      <c r="FNX142" s="65"/>
      <c r="FNY142" s="69"/>
      <c r="FNZ142" s="69"/>
      <c r="FOA142" s="66"/>
      <c r="FOB142" s="66"/>
      <c r="FOC142" s="66"/>
      <c r="FOD142" s="67"/>
      <c r="FOF142" s="65"/>
      <c r="FOG142" s="69"/>
      <c r="FOH142" s="69"/>
      <c r="FOI142" s="66"/>
      <c r="FOJ142" s="66"/>
      <c r="FOK142" s="66"/>
      <c r="FOL142" s="67"/>
      <c r="FON142" s="65"/>
      <c r="FOO142" s="69"/>
      <c r="FOP142" s="69"/>
      <c r="FOQ142" s="66"/>
      <c r="FOR142" s="66"/>
      <c r="FOS142" s="66"/>
      <c r="FOT142" s="67"/>
      <c r="FOV142" s="65"/>
      <c r="FOW142" s="69"/>
      <c r="FOX142" s="69"/>
      <c r="FOY142" s="66"/>
      <c r="FOZ142" s="66"/>
      <c r="FPA142" s="66"/>
      <c r="FPB142" s="67"/>
      <c r="FPD142" s="65"/>
      <c r="FPE142" s="69"/>
      <c r="FPF142" s="69"/>
      <c r="FPG142" s="66"/>
      <c r="FPH142" s="66"/>
      <c r="FPI142" s="66"/>
      <c r="FPJ142" s="67"/>
      <c r="FPL142" s="65"/>
      <c r="FPM142" s="69"/>
      <c r="FPN142" s="69"/>
      <c r="FPO142" s="66"/>
      <c r="FPP142" s="66"/>
      <c r="FPQ142" s="66"/>
      <c r="FPR142" s="67"/>
      <c r="FPT142" s="65"/>
      <c r="FPU142" s="69"/>
      <c r="FPV142" s="69"/>
      <c r="FPW142" s="66"/>
      <c r="FPX142" s="66"/>
      <c r="FPY142" s="66"/>
      <c r="FPZ142" s="67"/>
      <c r="FQB142" s="65"/>
      <c r="FQC142" s="69"/>
      <c r="FQD142" s="69"/>
      <c r="FQE142" s="66"/>
      <c r="FQF142" s="66"/>
      <c r="FQG142" s="66"/>
      <c r="FQH142" s="67"/>
      <c r="FQJ142" s="65"/>
      <c r="FQK142" s="69"/>
      <c r="FQL142" s="69"/>
      <c r="FQM142" s="66"/>
      <c r="FQN142" s="66"/>
      <c r="FQO142" s="66"/>
      <c r="FQP142" s="67"/>
      <c r="FQR142" s="65"/>
      <c r="FQS142" s="69"/>
      <c r="FQT142" s="69"/>
      <c r="FQU142" s="66"/>
      <c r="FQV142" s="66"/>
      <c r="FQW142" s="66"/>
      <c r="FQX142" s="67"/>
      <c r="FQZ142" s="65"/>
      <c r="FRA142" s="69"/>
      <c r="FRB142" s="69"/>
      <c r="FRC142" s="66"/>
      <c r="FRD142" s="66"/>
      <c r="FRE142" s="66"/>
      <c r="FRF142" s="67"/>
      <c r="FRH142" s="65"/>
      <c r="FRI142" s="69"/>
      <c r="FRJ142" s="69"/>
      <c r="FRK142" s="66"/>
      <c r="FRL142" s="66"/>
      <c r="FRM142" s="66"/>
      <c r="FRN142" s="67"/>
      <c r="FRP142" s="65"/>
      <c r="FRQ142" s="69"/>
      <c r="FRR142" s="69"/>
      <c r="FRS142" s="66"/>
      <c r="FRT142" s="66"/>
      <c r="FRU142" s="66"/>
      <c r="FRV142" s="67"/>
      <c r="FRX142" s="65"/>
      <c r="FRY142" s="69"/>
      <c r="FRZ142" s="69"/>
      <c r="FSA142" s="66"/>
      <c r="FSB142" s="66"/>
      <c r="FSC142" s="66"/>
      <c r="FSD142" s="67"/>
      <c r="FSF142" s="65"/>
      <c r="FSG142" s="69"/>
      <c r="FSH142" s="69"/>
      <c r="FSI142" s="66"/>
      <c r="FSJ142" s="66"/>
      <c r="FSK142" s="66"/>
      <c r="FSL142" s="67"/>
      <c r="FSN142" s="65"/>
      <c r="FSO142" s="69"/>
      <c r="FSP142" s="69"/>
      <c r="FSQ142" s="66"/>
      <c r="FSR142" s="66"/>
      <c r="FSS142" s="66"/>
      <c r="FST142" s="67"/>
      <c r="FSV142" s="65"/>
      <c r="FSW142" s="69"/>
      <c r="FSX142" s="69"/>
      <c r="FSY142" s="66"/>
      <c r="FSZ142" s="66"/>
      <c r="FTA142" s="66"/>
      <c r="FTB142" s="67"/>
      <c r="FTD142" s="65"/>
      <c r="FTE142" s="69"/>
      <c r="FTF142" s="69"/>
      <c r="FTG142" s="66"/>
      <c r="FTH142" s="66"/>
      <c r="FTI142" s="66"/>
      <c r="FTJ142" s="67"/>
      <c r="FTL142" s="65"/>
      <c r="FTM142" s="69"/>
      <c r="FTN142" s="69"/>
      <c r="FTO142" s="66"/>
      <c r="FTP142" s="66"/>
      <c r="FTQ142" s="66"/>
      <c r="FTR142" s="67"/>
      <c r="FTT142" s="65"/>
      <c r="FTU142" s="69"/>
      <c r="FTV142" s="69"/>
      <c r="FTW142" s="66"/>
      <c r="FTX142" s="66"/>
      <c r="FTY142" s="66"/>
      <c r="FTZ142" s="67"/>
      <c r="FUB142" s="65"/>
      <c r="FUC142" s="69"/>
      <c r="FUD142" s="69"/>
      <c r="FUE142" s="66"/>
      <c r="FUF142" s="66"/>
      <c r="FUG142" s="66"/>
      <c r="FUH142" s="67"/>
      <c r="FUJ142" s="65"/>
      <c r="FUK142" s="69"/>
      <c r="FUL142" s="69"/>
      <c r="FUM142" s="66"/>
      <c r="FUN142" s="66"/>
      <c r="FUO142" s="66"/>
      <c r="FUP142" s="67"/>
      <c r="FUR142" s="65"/>
      <c r="FUS142" s="69"/>
      <c r="FUT142" s="69"/>
      <c r="FUU142" s="66"/>
      <c r="FUV142" s="66"/>
      <c r="FUW142" s="66"/>
      <c r="FUX142" s="67"/>
      <c r="FUZ142" s="65"/>
      <c r="FVA142" s="69"/>
      <c r="FVB142" s="69"/>
      <c r="FVC142" s="66"/>
      <c r="FVD142" s="66"/>
      <c r="FVE142" s="66"/>
      <c r="FVF142" s="67"/>
      <c r="FVH142" s="65"/>
      <c r="FVI142" s="69"/>
      <c r="FVJ142" s="69"/>
      <c r="FVK142" s="66"/>
      <c r="FVL142" s="66"/>
      <c r="FVM142" s="66"/>
      <c r="FVN142" s="67"/>
      <c r="FVP142" s="65"/>
      <c r="FVQ142" s="69"/>
      <c r="FVR142" s="69"/>
      <c r="FVS142" s="66"/>
      <c r="FVT142" s="66"/>
      <c r="FVU142" s="66"/>
      <c r="FVV142" s="67"/>
      <c r="FVX142" s="65"/>
      <c r="FVY142" s="69"/>
      <c r="FVZ142" s="69"/>
      <c r="FWA142" s="66"/>
      <c r="FWB142" s="66"/>
      <c r="FWC142" s="66"/>
      <c r="FWD142" s="67"/>
      <c r="FWF142" s="65"/>
      <c r="FWG142" s="69"/>
      <c r="FWH142" s="69"/>
      <c r="FWI142" s="66"/>
      <c r="FWJ142" s="66"/>
      <c r="FWK142" s="66"/>
      <c r="FWL142" s="67"/>
      <c r="FWN142" s="65"/>
      <c r="FWO142" s="69"/>
      <c r="FWP142" s="69"/>
      <c r="FWQ142" s="66"/>
      <c r="FWR142" s="66"/>
      <c r="FWS142" s="66"/>
      <c r="FWT142" s="67"/>
      <c r="FWV142" s="65"/>
      <c r="FWW142" s="69"/>
      <c r="FWX142" s="69"/>
      <c r="FWY142" s="66"/>
      <c r="FWZ142" s="66"/>
      <c r="FXA142" s="66"/>
      <c r="FXB142" s="67"/>
      <c r="FXD142" s="65"/>
      <c r="FXE142" s="69"/>
      <c r="FXF142" s="69"/>
      <c r="FXG142" s="66"/>
      <c r="FXH142" s="66"/>
      <c r="FXI142" s="66"/>
      <c r="FXJ142" s="67"/>
      <c r="FXL142" s="65"/>
      <c r="FXM142" s="69"/>
      <c r="FXN142" s="69"/>
      <c r="FXO142" s="66"/>
      <c r="FXP142" s="66"/>
      <c r="FXQ142" s="66"/>
      <c r="FXR142" s="67"/>
      <c r="FXT142" s="65"/>
      <c r="FXU142" s="69"/>
      <c r="FXV142" s="69"/>
      <c r="FXW142" s="66"/>
      <c r="FXX142" s="66"/>
      <c r="FXY142" s="66"/>
      <c r="FXZ142" s="67"/>
      <c r="FYB142" s="65"/>
      <c r="FYC142" s="69"/>
      <c r="FYD142" s="69"/>
      <c r="FYE142" s="66"/>
      <c r="FYF142" s="66"/>
      <c r="FYG142" s="66"/>
      <c r="FYH142" s="67"/>
      <c r="FYJ142" s="65"/>
      <c r="FYK142" s="69"/>
      <c r="FYL142" s="69"/>
      <c r="FYM142" s="66"/>
      <c r="FYN142" s="66"/>
      <c r="FYO142" s="66"/>
      <c r="FYP142" s="67"/>
      <c r="FYR142" s="65"/>
      <c r="FYS142" s="69"/>
      <c r="FYT142" s="69"/>
      <c r="FYU142" s="66"/>
      <c r="FYV142" s="66"/>
      <c r="FYW142" s="66"/>
      <c r="FYX142" s="67"/>
      <c r="FYZ142" s="65"/>
      <c r="FZA142" s="69"/>
      <c r="FZB142" s="69"/>
      <c r="FZC142" s="66"/>
      <c r="FZD142" s="66"/>
      <c r="FZE142" s="66"/>
      <c r="FZF142" s="67"/>
      <c r="FZH142" s="65"/>
      <c r="FZI142" s="69"/>
      <c r="FZJ142" s="69"/>
      <c r="FZK142" s="66"/>
      <c r="FZL142" s="66"/>
      <c r="FZM142" s="66"/>
      <c r="FZN142" s="67"/>
      <c r="FZP142" s="65"/>
      <c r="FZQ142" s="69"/>
      <c r="FZR142" s="69"/>
      <c r="FZS142" s="66"/>
      <c r="FZT142" s="66"/>
      <c r="FZU142" s="66"/>
      <c r="FZV142" s="67"/>
      <c r="FZX142" s="65"/>
      <c r="FZY142" s="69"/>
      <c r="FZZ142" s="69"/>
      <c r="GAA142" s="66"/>
      <c r="GAB142" s="66"/>
      <c r="GAC142" s="66"/>
      <c r="GAD142" s="67"/>
      <c r="GAF142" s="65"/>
      <c r="GAG142" s="69"/>
      <c r="GAH142" s="69"/>
      <c r="GAI142" s="66"/>
      <c r="GAJ142" s="66"/>
      <c r="GAK142" s="66"/>
      <c r="GAL142" s="67"/>
      <c r="GAN142" s="65"/>
      <c r="GAO142" s="69"/>
      <c r="GAP142" s="69"/>
      <c r="GAQ142" s="66"/>
      <c r="GAR142" s="66"/>
      <c r="GAS142" s="66"/>
      <c r="GAT142" s="67"/>
      <c r="GAV142" s="65"/>
      <c r="GAW142" s="69"/>
      <c r="GAX142" s="69"/>
      <c r="GAY142" s="66"/>
      <c r="GAZ142" s="66"/>
      <c r="GBA142" s="66"/>
      <c r="GBB142" s="67"/>
      <c r="GBD142" s="65"/>
      <c r="GBE142" s="69"/>
      <c r="GBF142" s="69"/>
      <c r="GBG142" s="66"/>
      <c r="GBH142" s="66"/>
      <c r="GBI142" s="66"/>
      <c r="GBJ142" s="67"/>
      <c r="GBL142" s="65"/>
      <c r="GBM142" s="69"/>
      <c r="GBN142" s="69"/>
      <c r="GBO142" s="66"/>
      <c r="GBP142" s="66"/>
      <c r="GBQ142" s="66"/>
      <c r="GBR142" s="67"/>
      <c r="GBT142" s="65"/>
      <c r="GBU142" s="69"/>
      <c r="GBV142" s="69"/>
      <c r="GBW142" s="66"/>
      <c r="GBX142" s="66"/>
      <c r="GBY142" s="66"/>
      <c r="GBZ142" s="67"/>
      <c r="GCB142" s="65"/>
      <c r="GCC142" s="69"/>
      <c r="GCD142" s="69"/>
      <c r="GCE142" s="66"/>
      <c r="GCF142" s="66"/>
      <c r="GCG142" s="66"/>
      <c r="GCH142" s="67"/>
      <c r="GCJ142" s="65"/>
      <c r="GCK142" s="69"/>
      <c r="GCL142" s="69"/>
      <c r="GCM142" s="66"/>
      <c r="GCN142" s="66"/>
      <c r="GCO142" s="66"/>
      <c r="GCP142" s="67"/>
      <c r="GCR142" s="65"/>
      <c r="GCS142" s="69"/>
      <c r="GCT142" s="69"/>
      <c r="GCU142" s="66"/>
      <c r="GCV142" s="66"/>
      <c r="GCW142" s="66"/>
      <c r="GCX142" s="67"/>
      <c r="GCZ142" s="65"/>
      <c r="GDA142" s="69"/>
      <c r="GDB142" s="69"/>
      <c r="GDC142" s="66"/>
      <c r="GDD142" s="66"/>
      <c r="GDE142" s="66"/>
      <c r="GDF142" s="67"/>
      <c r="GDH142" s="65"/>
      <c r="GDI142" s="69"/>
      <c r="GDJ142" s="69"/>
      <c r="GDK142" s="66"/>
      <c r="GDL142" s="66"/>
      <c r="GDM142" s="66"/>
      <c r="GDN142" s="67"/>
      <c r="GDP142" s="65"/>
      <c r="GDQ142" s="69"/>
      <c r="GDR142" s="69"/>
      <c r="GDS142" s="66"/>
      <c r="GDT142" s="66"/>
      <c r="GDU142" s="66"/>
      <c r="GDV142" s="67"/>
      <c r="GDX142" s="65"/>
      <c r="GDY142" s="69"/>
      <c r="GDZ142" s="69"/>
      <c r="GEA142" s="66"/>
      <c r="GEB142" s="66"/>
      <c r="GEC142" s="66"/>
      <c r="GED142" s="67"/>
      <c r="GEF142" s="65"/>
      <c r="GEG142" s="69"/>
      <c r="GEH142" s="69"/>
      <c r="GEI142" s="66"/>
      <c r="GEJ142" s="66"/>
      <c r="GEK142" s="66"/>
      <c r="GEL142" s="67"/>
      <c r="GEN142" s="65"/>
      <c r="GEO142" s="69"/>
      <c r="GEP142" s="69"/>
      <c r="GEQ142" s="66"/>
      <c r="GER142" s="66"/>
      <c r="GES142" s="66"/>
      <c r="GET142" s="67"/>
      <c r="GEV142" s="65"/>
      <c r="GEW142" s="69"/>
      <c r="GEX142" s="69"/>
      <c r="GEY142" s="66"/>
      <c r="GEZ142" s="66"/>
      <c r="GFA142" s="66"/>
      <c r="GFB142" s="67"/>
      <c r="GFD142" s="65"/>
      <c r="GFE142" s="69"/>
      <c r="GFF142" s="69"/>
      <c r="GFG142" s="66"/>
      <c r="GFH142" s="66"/>
      <c r="GFI142" s="66"/>
      <c r="GFJ142" s="67"/>
      <c r="GFL142" s="65"/>
      <c r="GFM142" s="69"/>
      <c r="GFN142" s="69"/>
      <c r="GFO142" s="66"/>
      <c r="GFP142" s="66"/>
      <c r="GFQ142" s="66"/>
      <c r="GFR142" s="67"/>
      <c r="GFT142" s="65"/>
      <c r="GFU142" s="69"/>
      <c r="GFV142" s="69"/>
      <c r="GFW142" s="66"/>
      <c r="GFX142" s="66"/>
      <c r="GFY142" s="66"/>
      <c r="GFZ142" s="67"/>
      <c r="GGB142" s="65"/>
      <c r="GGC142" s="69"/>
      <c r="GGD142" s="69"/>
      <c r="GGE142" s="66"/>
      <c r="GGF142" s="66"/>
      <c r="GGG142" s="66"/>
      <c r="GGH142" s="67"/>
      <c r="GGJ142" s="65"/>
      <c r="GGK142" s="69"/>
      <c r="GGL142" s="69"/>
      <c r="GGM142" s="66"/>
      <c r="GGN142" s="66"/>
      <c r="GGO142" s="66"/>
      <c r="GGP142" s="67"/>
      <c r="GGR142" s="65"/>
      <c r="GGS142" s="69"/>
      <c r="GGT142" s="69"/>
      <c r="GGU142" s="66"/>
      <c r="GGV142" s="66"/>
      <c r="GGW142" s="66"/>
      <c r="GGX142" s="67"/>
      <c r="GGZ142" s="65"/>
      <c r="GHA142" s="69"/>
      <c r="GHB142" s="69"/>
      <c r="GHC142" s="66"/>
      <c r="GHD142" s="66"/>
      <c r="GHE142" s="66"/>
      <c r="GHF142" s="67"/>
      <c r="GHH142" s="65"/>
      <c r="GHI142" s="69"/>
      <c r="GHJ142" s="69"/>
      <c r="GHK142" s="66"/>
      <c r="GHL142" s="66"/>
      <c r="GHM142" s="66"/>
      <c r="GHN142" s="67"/>
      <c r="GHP142" s="65"/>
      <c r="GHQ142" s="69"/>
      <c r="GHR142" s="69"/>
      <c r="GHS142" s="66"/>
      <c r="GHT142" s="66"/>
      <c r="GHU142" s="66"/>
      <c r="GHV142" s="67"/>
      <c r="GHX142" s="65"/>
      <c r="GHY142" s="69"/>
      <c r="GHZ142" s="69"/>
      <c r="GIA142" s="66"/>
      <c r="GIB142" s="66"/>
      <c r="GIC142" s="66"/>
      <c r="GID142" s="67"/>
      <c r="GIF142" s="65"/>
      <c r="GIG142" s="69"/>
      <c r="GIH142" s="69"/>
      <c r="GII142" s="66"/>
      <c r="GIJ142" s="66"/>
      <c r="GIK142" s="66"/>
      <c r="GIL142" s="67"/>
      <c r="GIN142" s="65"/>
      <c r="GIO142" s="69"/>
      <c r="GIP142" s="69"/>
      <c r="GIQ142" s="66"/>
      <c r="GIR142" s="66"/>
      <c r="GIS142" s="66"/>
      <c r="GIT142" s="67"/>
      <c r="GIV142" s="65"/>
      <c r="GIW142" s="69"/>
      <c r="GIX142" s="69"/>
      <c r="GIY142" s="66"/>
      <c r="GIZ142" s="66"/>
      <c r="GJA142" s="66"/>
      <c r="GJB142" s="67"/>
      <c r="GJD142" s="65"/>
      <c r="GJE142" s="69"/>
      <c r="GJF142" s="69"/>
      <c r="GJG142" s="66"/>
      <c r="GJH142" s="66"/>
      <c r="GJI142" s="66"/>
      <c r="GJJ142" s="67"/>
      <c r="GJL142" s="65"/>
      <c r="GJM142" s="69"/>
      <c r="GJN142" s="69"/>
      <c r="GJO142" s="66"/>
      <c r="GJP142" s="66"/>
      <c r="GJQ142" s="66"/>
      <c r="GJR142" s="67"/>
      <c r="GJT142" s="65"/>
      <c r="GJU142" s="69"/>
      <c r="GJV142" s="69"/>
      <c r="GJW142" s="66"/>
      <c r="GJX142" s="66"/>
      <c r="GJY142" s="66"/>
      <c r="GJZ142" s="67"/>
      <c r="GKB142" s="65"/>
      <c r="GKC142" s="69"/>
      <c r="GKD142" s="69"/>
      <c r="GKE142" s="66"/>
      <c r="GKF142" s="66"/>
      <c r="GKG142" s="66"/>
      <c r="GKH142" s="67"/>
      <c r="GKJ142" s="65"/>
      <c r="GKK142" s="69"/>
      <c r="GKL142" s="69"/>
      <c r="GKM142" s="66"/>
      <c r="GKN142" s="66"/>
      <c r="GKO142" s="66"/>
      <c r="GKP142" s="67"/>
      <c r="GKR142" s="65"/>
      <c r="GKS142" s="69"/>
      <c r="GKT142" s="69"/>
      <c r="GKU142" s="66"/>
      <c r="GKV142" s="66"/>
      <c r="GKW142" s="66"/>
      <c r="GKX142" s="67"/>
      <c r="GKZ142" s="65"/>
      <c r="GLA142" s="69"/>
      <c r="GLB142" s="69"/>
      <c r="GLC142" s="66"/>
      <c r="GLD142" s="66"/>
      <c r="GLE142" s="66"/>
      <c r="GLF142" s="67"/>
      <c r="GLH142" s="65"/>
      <c r="GLI142" s="69"/>
      <c r="GLJ142" s="69"/>
      <c r="GLK142" s="66"/>
      <c r="GLL142" s="66"/>
      <c r="GLM142" s="66"/>
      <c r="GLN142" s="67"/>
      <c r="GLP142" s="65"/>
      <c r="GLQ142" s="69"/>
      <c r="GLR142" s="69"/>
      <c r="GLS142" s="66"/>
      <c r="GLT142" s="66"/>
      <c r="GLU142" s="66"/>
      <c r="GLV142" s="67"/>
      <c r="GLX142" s="65"/>
      <c r="GLY142" s="69"/>
      <c r="GLZ142" s="69"/>
      <c r="GMA142" s="66"/>
      <c r="GMB142" s="66"/>
      <c r="GMC142" s="66"/>
      <c r="GMD142" s="67"/>
      <c r="GMF142" s="65"/>
      <c r="GMG142" s="69"/>
      <c r="GMH142" s="69"/>
      <c r="GMI142" s="66"/>
      <c r="GMJ142" s="66"/>
      <c r="GMK142" s="66"/>
      <c r="GML142" s="67"/>
      <c r="GMN142" s="65"/>
      <c r="GMO142" s="69"/>
      <c r="GMP142" s="69"/>
      <c r="GMQ142" s="66"/>
      <c r="GMR142" s="66"/>
      <c r="GMS142" s="66"/>
      <c r="GMT142" s="67"/>
      <c r="GMV142" s="65"/>
      <c r="GMW142" s="69"/>
      <c r="GMX142" s="69"/>
      <c r="GMY142" s="66"/>
      <c r="GMZ142" s="66"/>
      <c r="GNA142" s="66"/>
      <c r="GNB142" s="67"/>
      <c r="GND142" s="65"/>
      <c r="GNE142" s="69"/>
      <c r="GNF142" s="69"/>
      <c r="GNG142" s="66"/>
      <c r="GNH142" s="66"/>
      <c r="GNI142" s="66"/>
      <c r="GNJ142" s="67"/>
      <c r="GNL142" s="65"/>
      <c r="GNM142" s="69"/>
      <c r="GNN142" s="69"/>
      <c r="GNO142" s="66"/>
      <c r="GNP142" s="66"/>
      <c r="GNQ142" s="66"/>
      <c r="GNR142" s="67"/>
      <c r="GNT142" s="65"/>
      <c r="GNU142" s="69"/>
      <c r="GNV142" s="69"/>
      <c r="GNW142" s="66"/>
      <c r="GNX142" s="66"/>
      <c r="GNY142" s="66"/>
      <c r="GNZ142" s="67"/>
      <c r="GOB142" s="65"/>
      <c r="GOC142" s="69"/>
      <c r="GOD142" s="69"/>
      <c r="GOE142" s="66"/>
      <c r="GOF142" s="66"/>
      <c r="GOG142" s="66"/>
      <c r="GOH142" s="67"/>
      <c r="GOJ142" s="65"/>
      <c r="GOK142" s="69"/>
      <c r="GOL142" s="69"/>
      <c r="GOM142" s="66"/>
      <c r="GON142" s="66"/>
      <c r="GOO142" s="66"/>
      <c r="GOP142" s="67"/>
      <c r="GOR142" s="65"/>
      <c r="GOS142" s="69"/>
      <c r="GOT142" s="69"/>
      <c r="GOU142" s="66"/>
      <c r="GOV142" s="66"/>
      <c r="GOW142" s="66"/>
      <c r="GOX142" s="67"/>
      <c r="GOZ142" s="65"/>
      <c r="GPA142" s="69"/>
      <c r="GPB142" s="69"/>
      <c r="GPC142" s="66"/>
      <c r="GPD142" s="66"/>
      <c r="GPE142" s="66"/>
      <c r="GPF142" s="67"/>
      <c r="GPH142" s="65"/>
      <c r="GPI142" s="69"/>
      <c r="GPJ142" s="69"/>
      <c r="GPK142" s="66"/>
      <c r="GPL142" s="66"/>
      <c r="GPM142" s="66"/>
      <c r="GPN142" s="67"/>
      <c r="GPP142" s="65"/>
      <c r="GPQ142" s="69"/>
      <c r="GPR142" s="69"/>
      <c r="GPS142" s="66"/>
      <c r="GPT142" s="66"/>
      <c r="GPU142" s="66"/>
      <c r="GPV142" s="67"/>
      <c r="GPX142" s="65"/>
      <c r="GPY142" s="69"/>
      <c r="GPZ142" s="69"/>
      <c r="GQA142" s="66"/>
      <c r="GQB142" s="66"/>
      <c r="GQC142" s="66"/>
      <c r="GQD142" s="67"/>
      <c r="GQF142" s="65"/>
      <c r="GQG142" s="69"/>
      <c r="GQH142" s="69"/>
      <c r="GQI142" s="66"/>
      <c r="GQJ142" s="66"/>
      <c r="GQK142" s="66"/>
      <c r="GQL142" s="67"/>
      <c r="GQN142" s="65"/>
      <c r="GQO142" s="69"/>
      <c r="GQP142" s="69"/>
      <c r="GQQ142" s="66"/>
      <c r="GQR142" s="66"/>
      <c r="GQS142" s="66"/>
      <c r="GQT142" s="67"/>
      <c r="GQV142" s="65"/>
      <c r="GQW142" s="69"/>
      <c r="GQX142" s="69"/>
      <c r="GQY142" s="66"/>
      <c r="GQZ142" s="66"/>
      <c r="GRA142" s="66"/>
      <c r="GRB142" s="67"/>
      <c r="GRD142" s="65"/>
      <c r="GRE142" s="69"/>
      <c r="GRF142" s="69"/>
      <c r="GRG142" s="66"/>
      <c r="GRH142" s="66"/>
      <c r="GRI142" s="66"/>
      <c r="GRJ142" s="67"/>
      <c r="GRL142" s="65"/>
      <c r="GRM142" s="69"/>
      <c r="GRN142" s="69"/>
      <c r="GRO142" s="66"/>
      <c r="GRP142" s="66"/>
      <c r="GRQ142" s="66"/>
      <c r="GRR142" s="67"/>
      <c r="GRT142" s="65"/>
      <c r="GRU142" s="69"/>
      <c r="GRV142" s="69"/>
      <c r="GRW142" s="66"/>
      <c r="GRX142" s="66"/>
      <c r="GRY142" s="66"/>
      <c r="GRZ142" s="67"/>
      <c r="GSB142" s="65"/>
      <c r="GSC142" s="69"/>
      <c r="GSD142" s="69"/>
      <c r="GSE142" s="66"/>
      <c r="GSF142" s="66"/>
      <c r="GSG142" s="66"/>
      <c r="GSH142" s="67"/>
      <c r="GSJ142" s="65"/>
      <c r="GSK142" s="69"/>
      <c r="GSL142" s="69"/>
      <c r="GSM142" s="66"/>
      <c r="GSN142" s="66"/>
      <c r="GSO142" s="66"/>
      <c r="GSP142" s="67"/>
      <c r="GSR142" s="65"/>
      <c r="GSS142" s="69"/>
      <c r="GST142" s="69"/>
      <c r="GSU142" s="66"/>
      <c r="GSV142" s="66"/>
      <c r="GSW142" s="66"/>
      <c r="GSX142" s="67"/>
      <c r="GSZ142" s="65"/>
      <c r="GTA142" s="69"/>
      <c r="GTB142" s="69"/>
      <c r="GTC142" s="66"/>
      <c r="GTD142" s="66"/>
      <c r="GTE142" s="66"/>
      <c r="GTF142" s="67"/>
      <c r="GTH142" s="65"/>
      <c r="GTI142" s="69"/>
      <c r="GTJ142" s="69"/>
      <c r="GTK142" s="66"/>
      <c r="GTL142" s="66"/>
      <c r="GTM142" s="66"/>
      <c r="GTN142" s="67"/>
      <c r="GTP142" s="65"/>
      <c r="GTQ142" s="69"/>
      <c r="GTR142" s="69"/>
      <c r="GTS142" s="66"/>
      <c r="GTT142" s="66"/>
      <c r="GTU142" s="66"/>
      <c r="GTV142" s="67"/>
      <c r="GTX142" s="65"/>
      <c r="GTY142" s="69"/>
      <c r="GTZ142" s="69"/>
      <c r="GUA142" s="66"/>
      <c r="GUB142" s="66"/>
      <c r="GUC142" s="66"/>
      <c r="GUD142" s="67"/>
      <c r="GUF142" s="65"/>
      <c r="GUG142" s="69"/>
      <c r="GUH142" s="69"/>
      <c r="GUI142" s="66"/>
      <c r="GUJ142" s="66"/>
      <c r="GUK142" s="66"/>
      <c r="GUL142" s="67"/>
      <c r="GUN142" s="65"/>
      <c r="GUO142" s="69"/>
      <c r="GUP142" s="69"/>
      <c r="GUQ142" s="66"/>
      <c r="GUR142" s="66"/>
      <c r="GUS142" s="66"/>
      <c r="GUT142" s="67"/>
      <c r="GUV142" s="65"/>
      <c r="GUW142" s="69"/>
      <c r="GUX142" s="69"/>
      <c r="GUY142" s="66"/>
      <c r="GUZ142" s="66"/>
      <c r="GVA142" s="66"/>
      <c r="GVB142" s="67"/>
      <c r="GVD142" s="65"/>
      <c r="GVE142" s="69"/>
      <c r="GVF142" s="69"/>
      <c r="GVG142" s="66"/>
      <c r="GVH142" s="66"/>
      <c r="GVI142" s="66"/>
      <c r="GVJ142" s="67"/>
      <c r="GVL142" s="65"/>
      <c r="GVM142" s="69"/>
      <c r="GVN142" s="69"/>
      <c r="GVO142" s="66"/>
      <c r="GVP142" s="66"/>
      <c r="GVQ142" s="66"/>
      <c r="GVR142" s="67"/>
      <c r="GVT142" s="65"/>
      <c r="GVU142" s="69"/>
      <c r="GVV142" s="69"/>
      <c r="GVW142" s="66"/>
      <c r="GVX142" s="66"/>
      <c r="GVY142" s="66"/>
      <c r="GVZ142" s="67"/>
      <c r="GWB142" s="65"/>
      <c r="GWC142" s="69"/>
      <c r="GWD142" s="69"/>
      <c r="GWE142" s="66"/>
      <c r="GWF142" s="66"/>
      <c r="GWG142" s="66"/>
      <c r="GWH142" s="67"/>
      <c r="GWJ142" s="65"/>
      <c r="GWK142" s="69"/>
      <c r="GWL142" s="69"/>
      <c r="GWM142" s="66"/>
      <c r="GWN142" s="66"/>
      <c r="GWO142" s="66"/>
      <c r="GWP142" s="67"/>
      <c r="GWR142" s="65"/>
      <c r="GWS142" s="69"/>
      <c r="GWT142" s="69"/>
      <c r="GWU142" s="66"/>
      <c r="GWV142" s="66"/>
      <c r="GWW142" s="66"/>
      <c r="GWX142" s="67"/>
      <c r="GWZ142" s="65"/>
      <c r="GXA142" s="69"/>
      <c r="GXB142" s="69"/>
      <c r="GXC142" s="66"/>
      <c r="GXD142" s="66"/>
      <c r="GXE142" s="66"/>
      <c r="GXF142" s="67"/>
      <c r="GXH142" s="65"/>
      <c r="GXI142" s="69"/>
      <c r="GXJ142" s="69"/>
      <c r="GXK142" s="66"/>
      <c r="GXL142" s="66"/>
      <c r="GXM142" s="66"/>
      <c r="GXN142" s="67"/>
      <c r="GXP142" s="65"/>
      <c r="GXQ142" s="69"/>
      <c r="GXR142" s="69"/>
      <c r="GXS142" s="66"/>
      <c r="GXT142" s="66"/>
      <c r="GXU142" s="66"/>
      <c r="GXV142" s="67"/>
      <c r="GXX142" s="65"/>
      <c r="GXY142" s="69"/>
      <c r="GXZ142" s="69"/>
      <c r="GYA142" s="66"/>
      <c r="GYB142" s="66"/>
      <c r="GYC142" s="66"/>
      <c r="GYD142" s="67"/>
      <c r="GYF142" s="65"/>
      <c r="GYG142" s="69"/>
      <c r="GYH142" s="69"/>
      <c r="GYI142" s="66"/>
      <c r="GYJ142" s="66"/>
      <c r="GYK142" s="66"/>
      <c r="GYL142" s="67"/>
      <c r="GYN142" s="65"/>
      <c r="GYO142" s="69"/>
      <c r="GYP142" s="69"/>
      <c r="GYQ142" s="66"/>
      <c r="GYR142" s="66"/>
      <c r="GYS142" s="66"/>
      <c r="GYT142" s="67"/>
      <c r="GYV142" s="65"/>
      <c r="GYW142" s="69"/>
      <c r="GYX142" s="69"/>
      <c r="GYY142" s="66"/>
      <c r="GYZ142" s="66"/>
      <c r="GZA142" s="66"/>
      <c r="GZB142" s="67"/>
      <c r="GZD142" s="65"/>
      <c r="GZE142" s="69"/>
      <c r="GZF142" s="69"/>
      <c r="GZG142" s="66"/>
      <c r="GZH142" s="66"/>
      <c r="GZI142" s="66"/>
      <c r="GZJ142" s="67"/>
      <c r="GZL142" s="65"/>
      <c r="GZM142" s="69"/>
      <c r="GZN142" s="69"/>
      <c r="GZO142" s="66"/>
      <c r="GZP142" s="66"/>
      <c r="GZQ142" s="66"/>
      <c r="GZR142" s="67"/>
      <c r="GZT142" s="65"/>
      <c r="GZU142" s="69"/>
      <c r="GZV142" s="69"/>
      <c r="GZW142" s="66"/>
      <c r="GZX142" s="66"/>
      <c r="GZY142" s="66"/>
      <c r="GZZ142" s="67"/>
      <c r="HAB142" s="65"/>
      <c r="HAC142" s="69"/>
      <c r="HAD142" s="69"/>
      <c r="HAE142" s="66"/>
      <c r="HAF142" s="66"/>
      <c r="HAG142" s="66"/>
      <c r="HAH142" s="67"/>
      <c r="HAJ142" s="65"/>
      <c r="HAK142" s="69"/>
      <c r="HAL142" s="69"/>
      <c r="HAM142" s="66"/>
      <c r="HAN142" s="66"/>
      <c r="HAO142" s="66"/>
      <c r="HAP142" s="67"/>
      <c r="HAR142" s="65"/>
      <c r="HAS142" s="69"/>
      <c r="HAT142" s="69"/>
      <c r="HAU142" s="66"/>
      <c r="HAV142" s="66"/>
      <c r="HAW142" s="66"/>
      <c r="HAX142" s="67"/>
      <c r="HAZ142" s="65"/>
      <c r="HBA142" s="69"/>
      <c r="HBB142" s="69"/>
      <c r="HBC142" s="66"/>
      <c r="HBD142" s="66"/>
      <c r="HBE142" s="66"/>
      <c r="HBF142" s="67"/>
      <c r="HBH142" s="65"/>
      <c r="HBI142" s="69"/>
      <c r="HBJ142" s="69"/>
      <c r="HBK142" s="66"/>
      <c r="HBL142" s="66"/>
      <c r="HBM142" s="66"/>
      <c r="HBN142" s="67"/>
      <c r="HBP142" s="65"/>
      <c r="HBQ142" s="69"/>
      <c r="HBR142" s="69"/>
      <c r="HBS142" s="66"/>
      <c r="HBT142" s="66"/>
      <c r="HBU142" s="66"/>
      <c r="HBV142" s="67"/>
      <c r="HBX142" s="65"/>
      <c r="HBY142" s="69"/>
      <c r="HBZ142" s="69"/>
      <c r="HCA142" s="66"/>
      <c r="HCB142" s="66"/>
      <c r="HCC142" s="66"/>
      <c r="HCD142" s="67"/>
      <c r="HCF142" s="65"/>
      <c r="HCG142" s="69"/>
      <c r="HCH142" s="69"/>
      <c r="HCI142" s="66"/>
      <c r="HCJ142" s="66"/>
      <c r="HCK142" s="66"/>
      <c r="HCL142" s="67"/>
      <c r="HCN142" s="65"/>
      <c r="HCO142" s="69"/>
      <c r="HCP142" s="69"/>
      <c r="HCQ142" s="66"/>
      <c r="HCR142" s="66"/>
      <c r="HCS142" s="66"/>
      <c r="HCT142" s="67"/>
      <c r="HCV142" s="65"/>
      <c r="HCW142" s="69"/>
      <c r="HCX142" s="69"/>
      <c r="HCY142" s="66"/>
      <c r="HCZ142" s="66"/>
      <c r="HDA142" s="66"/>
      <c r="HDB142" s="67"/>
      <c r="HDD142" s="65"/>
      <c r="HDE142" s="69"/>
      <c r="HDF142" s="69"/>
      <c r="HDG142" s="66"/>
      <c r="HDH142" s="66"/>
      <c r="HDI142" s="66"/>
      <c r="HDJ142" s="67"/>
      <c r="HDL142" s="65"/>
      <c r="HDM142" s="69"/>
      <c r="HDN142" s="69"/>
      <c r="HDO142" s="66"/>
      <c r="HDP142" s="66"/>
      <c r="HDQ142" s="66"/>
      <c r="HDR142" s="67"/>
      <c r="HDT142" s="65"/>
      <c r="HDU142" s="69"/>
      <c r="HDV142" s="69"/>
      <c r="HDW142" s="66"/>
      <c r="HDX142" s="66"/>
      <c r="HDY142" s="66"/>
      <c r="HDZ142" s="67"/>
      <c r="HEB142" s="65"/>
      <c r="HEC142" s="69"/>
      <c r="HED142" s="69"/>
      <c r="HEE142" s="66"/>
      <c r="HEF142" s="66"/>
      <c r="HEG142" s="66"/>
      <c r="HEH142" s="67"/>
      <c r="HEJ142" s="65"/>
      <c r="HEK142" s="69"/>
      <c r="HEL142" s="69"/>
      <c r="HEM142" s="66"/>
      <c r="HEN142" s="66"/>
      <c r="HEO142" s="66"/>
      <c r="HEP142" s="67"/>
      <c r="HER142" s="65"/>
      <c r="HES142" s="69"/>
      <c r="HET142" s="69"/>
      <c r="HEU142" s="66"/>
      <c r="HEV142" s="66"/>
      <c r="HEW142" s="66"/>
      <c r="HEX142" s="67"/>
      <c r="HEZ142" s="65"/>
      <c r="HFA142" s="69"/>
      <c r="HFB142" s="69"/>
      <c r="HFC142" s="66"/>
      <c r="HFD142" s="66"/>
      <c r="HFE142" s="66"/>
      <c r="HFF142" s="67"/>
      <c r="HFH142" s="65"/>
      <c r="HFI142" s="69"/>
      <c r="HFJ142" s="69"/>
      <c r="HFK142" s="66"/>
      <c r="HFL142" s="66"/>
      <c r="HFM142" s="66"/>
      <c r="HFN142" s="67"/>
      <c r="HFP142" s="65"/>
      <c r="HFQ142" s="69"/>
      <c r="HFR142" s="69"/>
      <c r="HFS142" s="66"/>
      <c r="HFT142" s="66"/>
      <c r="HFU142" s="66"/>
      <c r="HFV142" s="67"/>
      <c r="HFX142" s="65"/>
      <c r="HFY142" s="69"/>
      <c r="HFZ142" s="69"/>
      <c r="HGA142" s="66"/>
      <c r="HGB142" s="66"/>
      <c r="HGC142" s="66"/>
      <c r="HGD142" s="67"/>
      <c r="HGF142" s="65"/>
      <c r="HGG142" s="69"/>
      <c r="HGH142" s="69"/>
      <c r="HGI142" s="66"/>
      <c r="HGJ142" s="66"/>
      <c r="HGK142" s="66"/>
      <c r="HGL142" s="67"/>
      <c r="HGN142" s="65"/>
      <c r="HGO142" s="69"/>
      <c r="HGP142" s="69"/>
      <c r="HGQ142" s="66"/>
      <c r="HGR142" s="66"/>
      <c r="HGS142" s="66"/>
      <c r="HGT142" s="67"/>
      <c r="HGV142" s="65"/>
      <c r="HGW142" s="69"/>
      <c r="HGX142" s="69"/>
      <c r="HGY142" s="66"/>
      <c r="HGZ142" s="66"/>
      <c r="HHA142" s="66"/>
      <c r="HHB142" s="67"/>
      <c r="HHD142" s="65"/>
      <c r="HHE142" s="69"/>
      <c r="HHF142" s="69"/>
      <c r="HHG142" s="66"/>
      <c r="HHH142" s="66"/>
      <c r="HHI142" s="66"/>
      <c r="HHJ142" s="67"/>
      <c r="HHL142" s="65"/>
      <c r="HHM142" s="69"/>
      <c r="HHN142" s="69"/>
      <c r="HHO142" s="66"/>
      <c r="HHP142" s="66"/>
      <c r="HHQ142" s="66"/>
      <c r="HHR142" s="67"/>
      <c r="HHT142" s="65"/>
      <c r="HHU142" s="69"/>
      <c r="HHV142" s="69"/>
      <c r="HHW142" s="66"/>
      <c r="HHX142" s="66"/>
      <c r="HHY142" s="66"/>
      <c r="HHZ142" s="67"/>
      <c r="HIB142" s="65"/>
      <c r="HIC142" s="69"/>
      <c r="HID142" s="69"/>
      <c r="HIE142" s="66"/>
      <c r="HIF142" s="66"/>
      <c r="HIG142" s="66"/>
      <c r="HIH142" s="67"/>
      <c r="HIJ142" s="65"/>
      <c r="HIK142" s="69"/>
      <c r="HIL142" s="69"/>
      <c r="HIM142" s="66"/>
      <c r="HIN142" s="66"/>
      <c r="HIO142" s="66"/>
      <c r="HIP142" s="67"/>
      <c r="HIR142" s="65"/>
      <c r="HIS142" s="69"/>
      <c r="HIT142" s="69"/>
      <c r="HIU142" s="66"/>
      <c r="HIV142" s="66"/>
      <c r="HIW142" s="66"/>
      <c r="HIX142" s="67"/>
      <c r="HIZ142" s="65"/>
      <c r="HJA142" s="69"/>
      <c r="HJB142" s="69"/>
      <c r="HJC142" s="66"/>
      <c r="HJD142" s="66"/>
      <c r="HJE142" s="66"/>
      <c r="HJF142" s="67"/>
      <c r="HJH142" s="65"/>
      <c r="HJI142" s="69"/>
      <c r="HJJ142" s="69"/>
      <c r="HJK142" s="66"/>
      <c r="HJL142" s="66"/>
      <c r="HJM142" s="66"/>
      <c r="HJN142" s="67"/>
      <c r="HJP142" s="65"/>
      <c r="HJQ142" s="69"/>
      <c r="HJR142" s="69"/>
      <c r="HJS142" s="66"/>
      <c r="HJT142" s="66"/>
      <c r="HJU142" s="66"/>
      <c r="HJV142" s="67"/>
      <c r="HJX142" s="65"/>
      <c r="HJY142" s="69"/>
      <c r="HJZ142" s="69"/>
      <c r="HKA142" s="66"/>
      <c r="HKB142" s="66"/>
      <c r="HKC142" s="66"/>
      <c r="HKD142" s="67"/>
      <c r="HKF142" s="65"/>
      <c r="HKG142" s="69"/>
      <c r="HKH142" s="69"/>
      <c r="HKI142" s="66"/>
      <c r="HKJ142" s="66"/>
      <c r="HKK142" s="66"/>
      <c r="HKL142" s="67"/>
      <c r="HKN142" s="65"/>
      <c r="HKO142" s="69"/>
      <c r="HKP142" s="69"/>
      <c r="HKQ142" s="66"/>
      <c r="HKR142" s="66"/>
      <c r="HKS142" s="66"/>
      <c r="HKT142" s="67"/>
      <c r="HKV142" s="65"/>
      <c r="HKW142" s="69"/>
      <c r="HKX142" s="69"/>
      <c r="HKY142" s="66"/>
      <c r="HKZ142" s="66"/>
      <c r="HLA142" s="66"/>
      <c r="HLB142" s="67"/>
      <c r="HLD142" s="65"/>
      <c r="HLE142" s="69"/>
      <c r="HLF142" s="69"/>
      <c r="HLG142" s="66"/>
      <c r="HLH142" s="66"/>
      <c r="HLI142" s="66"/>
      <c r="HLJ142" s="67"/>
      <c r="HLL142" s="65"/>
      <c r="HLM142" s="69"/>
      <c r="HLN142" s="69"/>
      <c r="HLO142" s="66"/>
      <c r="HLP142" s="66"/>
      <c r="HLQ142" s="66"/>
      <c r="HLR142" s="67"/>
      <c r="HLT142" s="65"/>
      <c r="HLU142" s="69"/>
      <c r="HLV142" s="69"/>
      <c r="HLW142" s="66"/>
      <c r="HLX142" s="66"/>
      <c r="HLY142" s="66"/>
      <c r="HLZ142" s="67"/>
      <c r="HMB142" s="65"/>
      <c r="HMC142" s="69"/>
      <c r="HMD142" s="69"/>
      <c r="HME142" s="66"/>
      <c r="HMF142" s="66"/>
      <c r="HMG142" s="66"/>
      <c r="HMH142" s="67"/>
      <c r="HMJ142" s="65"/>
      <c r="HMK142" s="69"/>
      <c r="HML142" s="69"/>
      <c r="HMM142" s="66"/>
      <c r="HMN142" s="66"/>
      <c r="HMO142" s="66"/>
      <c r="HMP142" s="67"/>
      <c r="HMR142" s="65"/>
      <c r="HMS142" s="69"/>
      <c r="HMT142" s="69"/>
      <c r="HMU142" s="66"/>
      <c r="HMV142" s="66"/>
      <c r="HMW142" s="66"/>
      <c r="HMX142" s="67"/>
      <c r="HMZ142" s="65"/>
      <c r="HNA142" s="69"/>
      <c r="HNB142" s="69"/>
      <c r="HNC142" s="66"/>
      <c r="HND142" s="66"/>
      <c r="HNE142" s="66"/>
      <c r="HNF142" s="67"/>
      <c r="HNH142" s="65"/>
      <c r="HNI142" s="69"/>
      <c r="HNJ142" s="69"/>
      <c r="HNK142" s="66"/>
      <c r="HNL142" s="66"/>
      <c r="HNM142" s="66"/>
      <c r="HNN142" s="67"/>
      <c r="HNP142" s="65"/>
      <c r="HNQ142" s="69"/>
      <c r="HNR142" s="69"/>
      <c r="HNS142" s="66"/>
      <c r="HNT142" s="66"/>
      <c r="HNU142" s="66"/>
      <c r="HNV142" s="67"/>
      <c r="HNX142" s="65"/>
      <c r="HNY142" s="69"/>
      <c r="HNZ142" s="69"/>
      <c r="HOA142" s="66"/>
      <c r="HOB142" s="66"/>
      <c r="HOC142" s="66"/>
      <c r="HOD142" s="67"/>
      <c r="HOF142" s="65"/>
      <c r="HOG142" s="69"/>
      <c r="HOH142" s="69"/>
      <c r="HOI142" s="66"/>
      <c r="HOJ142" s="66"/>
      <c r="HOK142" s="66"/>
      <c r="HOL142" s="67"/>
      <c r="HON142" s="65"/>
      <c r="HOO142" s="69"/>
      <c r="HOP142" s="69"/>
      <c r="HOQ142" s="66"/>
      <c r="HOR142" s="66"/>
      <c r="HOS142" s="66"/>
      <c r="HOT142" s="67"/>
      <c r="HOV142" s="65"/>
      <c r="HOW142" s="69"/>
      <c r="HOX142" s="69"/>
      <c r="HOY142" s="66"/>
      <c r="HOZ142" s="66"/>
      <c r="HPA142" s="66"/>
      <c r="HPB142" s="67"/>
      <c r="HPD142" s="65"/>
      <c r="HPE142" s="69"/>
      <c r="HPF142" s="69"/>
      <c r="HPG142" s="66"/>
      <c r="HPH142" s="66"/>
      <c r="HPI142" s="66"/>
      <c r="HPJ142" s="67"/>
      <c r="HPL142" s="65"/>
      <c r="HPM142" s="69"/>
      <c r="HPN142" s="69"/>
      <c r="HPO142" s="66"/>
      <c r="HPP142" s="66"/>
      <c r="HPQ142" s="66"/>
      <c r="HPR142" s="67"/>
      <c r="HPT142" s="65"/>
      <c r="HPU142" s="69"/>
      <c r="HPV142" s="69"/>
      <c r="HPW142" s="66"/>
      <c r="HPX142" s="66"/>
      <c r="HPY142" s="66"/>
      <c r="HPZ142" s="67"/>
      <c r="HQB142" s="65"/>
      <c r="HQC142" s="69"/>
      <c r="HQD142" s="69"/>
      <c r="HQE142" s="66"/>
      <c r="HQF142" s="66"/>
      <c r="HQG142" s="66"/>
      <c r="HQH142" s="67"/>
      <c r="HQJ142" s="65"/>
      <c r="HQK142" s="69"/>
      <c r="HQL142" s="69"/>
      <c r="HQM142" s="66"/>
      <c r="HQN142" s="66"/>
      <c r="HQO142" s="66"/>
      <c r="HQP142" s="67"/>
      <c r="HQR142" s="65"/>
      <c r="HQS142" s="69"/>
      <c r="HQT142" s="69"/>
      <c r="HQU142" s="66"/>
      <c r="HQV142" s="66"/>
      <c r="HQW142" s="66"/>
      <c r="HQX142" s="67"/>
      <c r="HQZ142" s="65"/>
      <c r="HRA142" s="69"/>
      <c r="HRB142" s="69"/>
      <c r="HRC142" s="66"/>
      <c r="HRD142" s="66"/>
      <c r="HRE142" s="66"/>
      <c r="HRF142" s="67"/>
      <c r="HRH142" s="65"/>
      <c r="HRI142" s="69"/>
      <c r="HRJ142" s="69"/>
      <c r="HRK142" s="66"/>
      <c r="HRL142" s="66"/>
      <c r="HRM142" s="66"/>
      <c r="HRN142" s="67"/>
      <c r="HRP142" s="65"/>
      <c r="HRQ142" s="69"/>
      <c r="HRR142" s="69"/>
      <c r="HRS142" s="66"/>
      <c r="HRT142" s="66"/>
      <c r="HRU142" s="66"/>
      <c r="HRV142" s="67"/>
      <c r="HRX142" s="65"/>
      <c r="HRY142" s="69"/>
      <c r="HRZ142" s="69"/>
      <c r="HSA142" s="66"/>
      <c r="HSB142" s="66"/>
      <c r="HSC142" s="66"/>
      <c r="HSD142" s="67"/>
      <c r="HSF142" s="65"/>
      <c r="HSG142" s="69"/>
      <c r="HSH142" s="69"/>
      <c r="HSI142" s="66"/>
      <c r="HSJ142" s="66"/>
      <c r="HSK142" s="66"/>
      <c r="HSL142" s="67"/>
      <c r="HSN142" s="65"/>
      <c r="HSO142" s="69"/>
      <c r="HSP142" s="69"/>
      <c r="HSQ142" s="66"/>
      <c r="HSR142" s="66"/>
      <c r="HSS142" s="66"/>
      <c r="HST142" s="67"/>
      <c r="HSV142" s="65"/>
      <c r="HSW142" s="69"/>
      <c r="HSX142" s="69"/>
      <c r="HSY142" s="66"/>
      <c r="HSZ142" s="66"/>
      <c r="HTA142" s="66"/>
      <c r="HTB142" s="67"/>
      <c r="HTD142" s="65"/>
      <c r="HTE142" s="69"/>
      <c r="HTF142" s="69"/>
      <c r="HTG142" s="66"/>
      <c r="HTH142" s="66"/>
      <c r="HTI142" s="66"/>
      <c r="HTJ142" s="67"/>
      <c r="HTL142" s="65"/>
      <c r="HTM142" s="69"/>
      <c r="HTN142" s="69"/>
      <c r="HTO142" s="66"/>
      <c r="HTP142" s="66"/>
      <c r="HTQ142" s="66"/>
      <c r="HTR142" s="67"/>
      <c r="HTT142" s="65"/>
      <c r="HTU142" s="69"/>
      <c r="HTV142" s="69"/>
      <c r="HTW142" s="66"/>
      <c r="HTX142" s="66"/>
      <c r="HTY142" s="66"/>
      <c r="HTZ142" s="67"/>
      <c r="HUB142" s="65"/>
      <c r="HUC142" s="69"/>
      <c r="HUD142" s="69"/>
      <c r="HUE142" s="66"/>
      <c r="HUF142" s="66"/>
      <c r="HUG142" s="66"/>
      <c r="HUH142" s="67"/>
      <c r="HUJ142" s="65"/>
      <c r="HUK142" s="69"/>
      <c r="HUL142" s="69"/>
      <c r="HUM142" s="66"/>
      <c r="HUN142" s="66"/>
      <c r="HUO142" s="66"/>
      <c r="HUP142" s="67"/>
      <c r="HUR142" s="65"/>
      <c r="HUS142" s="69"/>
      <c r="HUT142" s="69"/>
      <c r="HUU142" s="66"/>
      <c r="HUV142" s="66"/>
      <c r="HUW142" s="66"/>
      <c r="HUX142" s="67"/>
      <c r="HUZ142" s="65"/>
      <c r="HVA142" s="69"/>
      <c r="HVB142" s="69"/>
      <c r="HVC142" s="66"/>
      <c r="HVD142" s="66"/>
      <c r="HVE142" s="66"/>
      <c r="HVF142" s="67"/>
      <c r="HVH142" s="65"/>
      <c r="HVI142" s="69"/>
      <c r="HVJ142" s="69"/>
      <c r="HVK142" s="66"/>
      <c r="HVL142" s="66"/>
      <c r="HVM142" s="66"/>
      <c r="HVN142" s="67"/>
      <c r="HVP142" s="65"/>
      <c r="HVQ142" s="69"/>
      <c r="HVR142" s="69"/>
      <c r="HVS142" s="66"/>
      <c r="HVT142" s="66"/>
      <c r="HVU142" s="66"/>
      <c r="HVV142" s="67"/>
      <c r="HVX142" s="65"/>
      <c r="HVY142" s="69"/>
      <c r="HVZ142" s="69"/>
      <c r="HWA142" s="66"/>
      <c r="HWB142" s="66"/>
      <c r="HWC142" s="66"/>
      <c r="HWD142" s="67"/>
      <c r="HWF142" s="65"/>
      <c r="HWG142" s="69"/>
      <c r="HWH142" s="69"/>
      <c r="HWI142" s="66"/>
      <c r="HWJ142" s="66"/>
      <c r="HWK142" s="66"/>
      <c r="HWL142" s="67"/>
      <c r="HWN142" s="65"/>
      <c r="HWO142" s="69"/>
      <c r="HWP142" s="69"/>
      <c r="HWQ142" s="66"/>
      <c r="HWR142" s="66"/>
      <c r="HWS142" s="66"/>
      <c r="HWT142" s="67"/>
      <c r="HWV142" s="65"/>
      <c r="HWW142" s="69"/>
      <c r="HWX142" s="69"/>
      <c r="HWY142" s="66"/>
      <c r="HWZ142" s="66"/>
      <c r="HXA142" s="66"/>
      <c r="HXB142" s="67"/>
      <c r="HXD142" s="65"/>
      <c r="HXE142" s="69"/>
      <c r="HXF142" s="69"/>
      <c r="HXG142" s="66"/>
      <c r="HXH142" s="66"/>
      <c r="HXI142" s="66"/>
      <c r="HXJ142" s="67"/>
      <c r="HXL142" s="65"/>
      <c r="HXM142" s="69"/>
      <c r="HXN142" s="69"/>
      <c r="HXO142" s="66"/>
      <c r="HXP142" s="66"/>
      <c r="HXQ142" s="66"/>
      <c r="HXR142" s="67"/>
      <c r="HXT142" s="65"/>
      <c r="HXU142" s="69"/>
      <c r="HXV142" s="69"/>
      <c r="HXW142" s="66"/>
      <c r="HXX142" s="66"/>
      <c r="HXY142" s="66"/>
      <c r="HXZ142" s="67"/>
      <c r="HYB142" s="65"/>
      <c r="HYC142" s="69"/>
      <c r="HYD142" s="69"/>
      <c r="HYE142" s="66"/>
      <c r="HYF142" s="66"/>
      <c r="HYG142" s="66"/>
      <c r="HYH142" s="67"/>
      <c r="HYJ142" s="65"/>
      <c r="HYK142" s="69"/>
      <c r="HYL142" s="69"/>
      <c r="HYM142" s="66"/>
      <c r="HYN142" s="66"/>
      <c r="HYO142" s="66"/>
      <c r="HYP142" s="67"/>
      <c r="HYR142" s="65"/>
      <c r="HYS142" s="69"/>
      <c r="HYT142" s="69"/>
      <c r="HYU142" s="66"/>
      <c r="HYV142" s="66"/>
      <c r="HYW142" s="66"/>
      <c r="HYX142" s="67"/>
      <c r="HYZ142" s="65"/>
      <c r="HZA142" s="69"/>
      <c r="HZB142" s="69"/>
      <c r="HZC142" s="66"/>
      <c r="HZD142" s="66"/>
      <c r="HZE142" s="66"/>
      <c r="HZF142" s="67"/>
      <c r="HZH142" s="65"/>
      <c r="HZI142" s="69"/>
      <c r="HZJ142" s="69"/>
      <c r="HZK142" s="66"/>
      <c r="HZL142" s="66"/>
      <c r="HZM142" s="66"/>
      <c r="HZN142" s="67"/>
      <c r="HZP142" s="65"/>
      <c r="HZQ142" s="69"/>
      <c r="HZR142" s="69"/>
      <c r="HZS142" s="66"/>
      <c r="HZT142" s="66"/>
      <c r="HZU142" s="66"/>
      <c r="HZV142" s="67"/>
      <c r="HZX142" s="65"/>
      <c r="HZY142" s="69"/>
      <c r="HZZ142" s="69"/>
      <c r="IAA142" s="66"/>
      <c r="IAB142" s="66"/>
      <c r="IAC142" s="66"/>
      <c r="IAD142" s="67"/>
      <c r="IAF142" s="65"/>
      <c r="IAG142" s="69"/>
      <c r="IAH142" s="69"/>
      <c r="IAI142" s="66"/>
      <c r="IAJ142" s="66"/>
      <c r="IAK142" s="66"/>
      <c r="IAL142" s="67"/>
      <c r="IAN142" s="65"/>
      <c r="IAO142" s="69"/>
      <c r="IAP142" s="69"/>
      <c r="IAQ142" s="66"/>
      <c r="IAR142" s="66"/>
      <c r="IAS142" s="66"/>
      <c r="IAT142" s="67"/>
      <c r="IAV142" s="65"/>
      <c r="IAW142" s="69"/>
      <c r="IAX142" s="69"/>
      <c r="IAY142" s="66"/>
      <c r="IAZ142" s="66"/>
      <c r="IBA142" s="66"/>
      <c r="IBB142" s="67"/>
      <c r="IBD142" s="65"/>
      <c r="IBE142" s="69"/>
      <c r="IBF142" s="69"/>
      <c r="IBG142" s="66"/>
      <c r="IBH142" s="66"/>
      <c r="IBI142" s="66"/>
      <c r="IBJ142" s="67"/>
      <c r="IBL142" s="65"/>
      <c r="IBM142" s="69"/>
      <c r="IBN142" s="69"/>
      <c r="IBO142" s="66"/>
      <c r="IBP142" s="66"/>
      <c r="IBQ142" s="66"/>
      <c r="IBR142" s="67"/>
      <c r="IBT142" s="65"/>
      <c r="IBU142" s="69"/>
      <c r="IBV142" s="69"/>
      <c r="IBW142" s="66"/>
      <c r="IBX142" s="66"/>
      <c r="IBY142" s="66"/>
      <c r="IBZ142" s="67"/>
      <c r="ICB142" s="65"/>
      <c r="ICC142" s="69"/>
      <c r="ICD142" s="69"/>
      <c r="ICE142" s="66"/>
      <c r="ICF142" s="66"/>
      <c r="ICG142" s="66"/>
      <c r="ICH142" s="67"/>
      <c r="ICJ142" s="65"/>
      <c r="ICK142" s="69"/>
      <c r="ICL142" s="69"/>
      <c r="ICM142" s="66"/>
      <c r="ICN142" s="66"/>
      <c r="ICO142" s="66"/>
      <c r="ICP142" s="67"/>
      <c r="ICR142" s="65"/>
      <c r="ICS142" s="69"/>
      <c r="ICT142" s="69"/>
      <c r="ICU142" s="66"/>
      <c r="ICV142" s="66"/>
      <c r="ICW142" s="66"/>
      <c r="ICX142" s="67"/>
      <c r="ICZ142" s="65"/>
      <c r="IDA142" s="69"/>
      <c r="IDB142" s="69"/>
      <c r="IDC142" s="66"/>
      <c r="IDD142" s="66"/>
      <c r="IDE142" s="66"/>
      <c r="IDF142" s="67"/>
      <c r="IDH142" s="65"/>
      <c r="IDI142" s="69"/>
      <c r="IDJ142" s="69"/>
      <c r="IDK142" s="66"/>
      <c r="IDL142" s="66"/>
      <c r="IDM142" s="66"/>
      <c r="IDN142" s="67"/>
      <c r="IDP142" s="65"/>
      <c r="IDQ142" s="69"/>
      <c r="IDR142" s="69"/>
      <c r="IDS142" s="66"/>
      <c r="IDT142" s="66"/>
      <c r="IDU142" s="66"/>
      <c r="IDV142" s="67"/>
      <c r="IDX142" s="65"/>
      <c r="IDY142" s="69"/>
      <c r="IDZ142" s="69"/>
      <c r="IEA142" s="66"/>
      <c r="IEB142" s="66"/>
      <c r="IEC142" s="66"/>
      <c r="IED142" s="67"/>
      <c r="IEF142" s="65"/>
      <c r="IEG142" s="69"/>
      <c r="IEH142" s="69"/>
      <c r="IEI142" s="66"/>
      <c r="IEJ142" s="66"/>
      <c r="IEK142" s="66"/>
      <c r="IEL142" s="67"/>
      <c r="IEN142" s="65"/>
      <c r="IEO142" s="69"/>
      <c r="IEP142" s="69"/>
      <c r="IEQ142" s="66"/>
      <c r="IER142" s="66"/>
      <c r="IES142" s="66"/>
      <c r="IET142" s="67"/>
      <c r="IEV142" s="65"/>
      <c r="IEW142" s="69"/>
      <c r="IEX142" s="69"/>
      <c r="IEY142" s="66"/>
      <c r="IEZ142" s="66"/>
      <c r="IFA142" s="66"/>
      <c r="IFB142" s="67"/>
      <c r="IFD142" s="65"/>
      <c r="IFE142" s="69"/>
      <c r="IFF142" s="69"/>
      <c r="IFG142" s="66"/>
      <c r="IFH142" s="66"/>
      <c r="IFI142" s="66"/>
      <c r="IFJ142" s="67"/>
      <c r="IFL142" s="65"/>
      <c r="IFM142" s="69"/>
      <c r="IFN142" s="69"/>
      <c r="IFO142" s="66"/>
      <c r="IFP142" s="66"/>
      <c r="IFQ142" s="66"/>
      <c r="IFR142" s="67"/>
      <c r="IFT142" s="65"/>
      <c r="IFU142" s="69"/>
      <c r="IFV142" s="69"/>
      <c r="IFW142" s="66"/>
      <c r="IFX142" s="66"/>
      <c r="IFY142" s="66"/>
      <c r="IFZ142" s="67"/>
      <c r="IGB142" s="65"/>
      <c r="IGC142" s="69"/>
      <c r="IGD142" s="69"/>
      <c r="IGE142" s="66"/>
      <c r="IGF142" s="66"/>
      <c r="IGG142" s="66"/>
      <c r="IGH142" s="67"/>
      <c r="IGJ142" s="65"/>
      <c r="IGK142" s="69"/>
      <c r="IGL142" s="69"/>
      <c r="IGM142" s="66"/>
      <c r="IGN142" s="66"/>
      <c r="IGO142" s="66"/>
      <c r="IGP142" s="67"/>
      <c r="IGR142" s="65"/>
      <c r="IGS142" s="69"/>
      <c r="IGT142" s="69"/>
      <c r="IGU142" s="66"/>
      <c r="IGV142" s="66"/>
      <c r="IGW142" s="66"/>
      <c r="IGX142" s="67"/>
      <c r="IGZ142" s="65"/>
      <c r="IHA142" s="69"/>
      <c r="IHB142" s="69"/>
      <c r="IHC142" s="66"/>
      <c r="IHD142" s="66"/>
      <c r="IHE142" s="66"/>
      <c r="IHF142" s="67"/>
      <c r="IHH142" s="65"/>
      <c r="IHI142" s="69"/>
      <c r="IHJ142" s="69"/>
      <c r="IHK142" s="66"/>
      <c r="IHL142" s="66"/>
      <c r="IHM142" s="66"/>
      <c r="IHN142" s="67"/>
      <c r="IHP142" s="65"/>
      <c r="IHQ142" s="69"/>
      <c r="IHR142" s="69"/>
      <c r="IHS142" s="66"/>
      <c r="IHT142" s="66"/>
      <c r="IHU142" s="66"/>
      <c r="IHV142" s="67"/>
      <c r="IHX142" s="65"/>
      <c r="IHY142" s="69"/>
      <c r="IHZ142" s="69"/>
      <c r="IIA142" s="66"/>
      <c r="IIB142" s="66"/>
      <c r="IIC142" s="66"/>
      <c r="IID142" s="67"/>
      <c r="IIF142" s="65"/>
      <c r="IIG142" s="69"/>
      <c r="IIH142" s="69"/>
      <c r="III142" s="66"/>
      <c r="IIJ142" s="66"/>
      <c r="IIK142" s="66"/>
      <c r="IIL142" s="67"/>
      <c r="IIN142" s="65"/>
      <c r="IIO142" s="69"/>
      <c r="IIP142" s="69"/>
      <c r="IIQ142" s="66"/>
      <c r="IIR142" s="66"/>
      <c r="IIS142" s="66"/>
      <c r="IIT142" s="67"/>
      <c r="IIV142" s="65"/>
      <c r="IIW142" s="69"/>
      <c r="IIX142" s="69"/>
      <c r="IIY142" s="66"/>
      <c r="IIZ142" s="66"/>
      <c r="IJA142" s="66"/>
      <c r="IJB142" s="67"/>
      <c r="IJD142" s="65"/>
      <c r="IJE142" s="69"/>
      <c r="IJF142" s="69"/>
      <c r="IJG142" s="66"/>
      <c r="IJH142" s="66"/>
      <c r="IJI142" s="66"/>
      <c r="IJJ142" s="67"/>
      <c r="IJL142" s="65"/>
      <c r="IJM142" s="69"/>
      <c r="IJN142" s="69"/>
      <c r="IJO142" s="66"/>
      <c r="IJP142" s="66"/>
      <c r="IJQ142" s="66"/>
      <c r="IJR142" s="67"/>
      <c r="IJT142" s="65"/>
      <c r="IJU142" s="69"/>
      <c r="IJV142" s="69"/>
      <c r="IJW142" s="66"/>
      <c r="IJX142" s="66"/>
      <c r="IJY142" s="66"/>
      <c r="IJZ142" s="67"/>
      <c r="IKB142" s="65"/>
      <c r="IKC142" s="69"/>
      <c r="IKD142" s="69"/>
      <c r="IKE142" s="66"/>
      <c r="IKF142" s="66"/>
      <c r="IKG142" s="66"/>
      <c r="IKH142" s="67"/>
      <c r="IKJ142" s="65"/>
      <c r="IKK142" s="69"/>
      <c r="IKL142" s="69"/>
      <c r="IKM142" s="66"/>
      <c r="IKN142" s="66"/>
      <c r="IKO142" s="66"/>
      <c r="IKP142" s="67"/>
      <c r="IKR142" s="65"/>
      <c r="IKS142" s="69"/>
      <c r="IKT142" s="69"/>
      <c r="IKU142" s="66"/>
      <c r="IKV142" s="66"/>
      <c r="IKW142" s="66"/>
      <c r="IKX142" s="67"/>
      <c r="IKZ142" s="65"/>
      <c r="ILA142" s="69"/>
      <c r="ILB142" s="69"/>
      <c r="ILC142" s="66"/>
      <c r="ILD142" s="66"/>
      <c r="ILE142" s="66"/>
      <c r="ILF142" s="67"/>
      <c r="ILH142" s="65"/>
      <c r="ILI142" s="69"/>
      <c r="ILJ142" s="69"/>
      <c r="ILK142" s="66"/>
      <c r="ILL142" s="66"/>
      <c r="ILM142" s="66"/>
      <c r="ILN142" s="67"/>
      <c r="ILP142" s="65"/>
      <c r="ILQ142" s="69"/>
      <c r="ILR142" s="69"/>
      <c r="ILS142" s="66"/>
      <c r="ILT142" s="66"/>
      <c r="ILU142" s="66"/>
      <c r="ILV142" s="67"/>
      <c r="ILX142" s="65"/>
      <c r="ILY142" s="69"/>
      <c r="ILZ142" s="69"/>
      <c r="IMA142" s="66"/>
      <c r="IMB142" s="66"/>
      <c r="IMC142" s="66"/>
      <c r="IMD142" s="67"/>
      <c r="IMF142" s="65"/>
      <c r="IMG142" s="69"/>
      <c r="IMH142" s="69"/>
      <c r="IMI142" s="66"/>
      <c r="IMJ142" s="66"/>
      <c r="IMK142" s="66"/>
      <c r="IML142" s="67"/>
      <c r="IMN142" s="65"/>
      <c r="IMO142" s="69"/>
      <c r="IMP142" s="69"/>
      <c r="IMQ142" s="66"/>
      <c r="IMR142" s="66"/>
      <c r="IMS142" s="66"/>
      <c r="IMT142" s="67"/>
      <c r="IMV142" s="65"/>
      <c r="IMW142" s="69"/>
      <c r="IMX142" s="69"/>
      <c r="IMY142" s="66"/>
      <c r="IMZ142" s="66"/>
      <c r="INA142" s="66"/>
      <c r="INB142" s="67"/>
      <c r="IND142" s="65"/>
      <c r="INE142" s="69"/>
      <c r="INF142" s="69"/>
      <c r="ING142" s="66"/>
      <c r="INH142" s="66"/>
      <c r="INI142" s="66"/>
      <c r="INJ142" s="67"/>
      <c r="INL142" s="65"/>
      <c r="INM142" s="69"/>
      <c r="INN142" s="69"/>
      <c r="INO142" s="66"/>
      <c r="INP142" s="66"/>
      <c r="INQ142" s="66"/>
      <c r="INR142" s="67"/>
      <c r="INT142" s="65"/>
      <c r="INU142" s="69"/>
      <c r="INV142" s="69"/>
      <c r="INW142" s="66"/>
      <c r="INX142" s="66"/>
      <c r="INY142" s="66"/>
      <c r="INZ142" s="67"/>
      <c r="IOB142" s="65"/>
      <c r="IOC142" s="69"/>
      <c r="IOD142" s="69"/>
      <c r="IOE142" s="66"/>
      <c r="IOF142" s="66"/>
      <c r="IOG142" s="66"/>
      <c r="IOH142" s="67"/>
      <c r="IOJ142" s="65"/>
      <c r="IOK142" s="69"/>
      <c r="IOL142" s="69"/>
      <c r="IOM142" s="66"/>
      <c r="ION142" s="66"/>
      <c r="IOO142" s="66"/>
      <c r="IOP142" s="67"/>
      <c r="IOR142" s="65"/>
      <c r="IOS142" s="69"/>
      <c r="IOT142" s="69"/>
      <c r="IOU142" s="66"/>
      <c r="IOV142" s="66"/>
      <c r="IOW142" s="66"/>
      <c r="IOX142" s="67"/>
      <c r="IOZ142" s="65"/>
      <c r="IPA142" s="69"/>
      <c r="IPB142" s="69"/>
      <c r="IPC142" s="66"/>
      <c r="IPD142" s="66"/>
      <c r="IPE142" s="66"/>
      <c r="IPF142" s="67"/>
      <c r="IPH142" s="65"/>
      <c r="IPI142" s="69"/>
      <c r="IPJ142" s="69"/>
      <c r="IPK142" s="66"/>
      <c r="IPL142" s="66"/>
      <c r="IPM142" s="66"/>
      <c r="IPN142" s="67"/>
      <c r="IPP142" s="65"/>
      <c r="IPQ142" s="69"/>
      <c r="IPR142" s="69"/>
      <c r="IPS142" s="66"/>
      <c r="IPT142" s="66"/>
      <c r="IPU142" s="66"/>
      <c r="IPV142" s="67"/>
      <c r="IPX142" s="65"/>
      <c r="IPY142" s="69"/>
      <c r="IPZ142" s="69"/>
      <c r="IQA142" s="66"/>
      <c r="IQB142" s="66"/>
      <c r="IQC142" s="66"/>
      <c r="IQD142" s="67"/>
      <c r="IQF142" s="65"/>
      <c r="IQG142" s="69"/>
      <c r="IQH142" s="69"/>
      <c r="IQI142" s="66"/>
      <c r="IQJ142" s="66"/>
      <c r="IQK142" s="66"/>
      <c r="IQL142" s="67"/>
      <c r="IQN142" s="65"/>
      <c r="IQO142" s="69"/>
      <c r="IQP142" s="69"/>
      <c r="IQQ142" s="66"/>
      <c r="IQR142" s="66"/>
      <c r="IQS142" s="66"/>
      <c r="IQT142" s="67"/>
      <c r="IQV142" s="65"/>
      <c r="IQW142" s="69"/>
      <c r="IQX142" s="69"/>
      <c r="IQY142" s="66"/>
      <c r="IQZ142" s="66"/>
      <c r="IRA142" s="66"/>
      <c r="IRB142" s="67"/>
      <c r="IRD142" s="65"/>
      <c r="IRE142" s="69"/>
      <c r="IRF142" s="69"/>
      <c r="IRG142" s="66"/>
      <c r="IRH142" s="66"/>
      <c r="IRI142" s="66"/>
      <c r="IRJ142" s="67"/>
      <c r="IRL142" s="65"/>
      <c r="IRM142" s="69"/>
      <c r="IRN142" s="69"/>
      <c r="IRO142" s="66"/>
      <c r="IRP142" s="66"/>
      <c r="IRQ142" s="66"/>
      <c r="IRR142" s="67"/>
      <c r="IRT142" s="65"/>
      <c r="IRU142" s="69"/>
      <c r="IRV142" s="69"/>
      <c r="IRW142" s="66"/>
      <c r="IRX142" s="66"/>
      <c r="IRY142" s="66"/>
      <c r="IRZ142" s="67"/>
      <c r="ISB142" s="65"/>
      <c r="ISC142" s="69"/>
      <c r="ISD142" s="69"/>
      <c r="ISE142" s="66"/>
      <c r="ISF142" s="66"/>
      <c r="ISG142" s="66"/>
      <c r="ISH142" s="67"/>
      <c r="ISJ142" s="65"/>
      <c r="ISK142" s="69"/>
      <c r="ISL142" s="69"/>
      <c r="ISM142" s="66"/>
      <c r="ISN142" s="66"/>
      <c r="ISO142" s="66"/>
      <c r="ISP142" s="67"/>
      <c r="ISR142" s="65"/>
      <c r="ISS142" s="69"/>
      <c r="IST142" s="69"/>
      <c r="ISU142" s="66"/>
      <c r="ISV142" s="66"/>
      <c r="ISW142" s="66"/>
      <c r="ISX142" s="67"/>
      <c r="ISZ142" s="65"/>
      <c r="ITA142" s="69"/>
      <c r="ITB142" s="69"/>
      <c r="ITC142" s="66"/>
      <c r="ITD142" s="66"/>
      <c r="ITE142" s="66"/>
      <c r="ITF142" s="67"/>
      <c r="ITH142" s="65"/>
      <c r="ITI142" s="69"/>
      <c r="ITJ142" s="69"/>
      <c r="ITK142" s="66"/>
      <c r="ITL142" s="66"/>
      <c r="ITM142" s="66"/>
      <c r="ITN142" s="67"/>
      <c r="ITP142" s="65"/>
      <c r="ITQ142" s="69"/>
      <c r="ITR142" s="69"/>
      <c r="ITS142" s="66"/>
      <c r="ITT142" s="66"/>
      <c r="ITU142" s="66"/>
      <c r="ITV142" s="67"/>
      <c r="ITX142" s="65"/>
      <c r="ITY142" s="69"/>
      <c r="ITZ142" s="69"/>
      <c r="IUA142" s="66"/>
      <c r="IUB142" s="66"/>
      <c r="IUC142" s="66"/>
      <c r="IUD142" s="67"/>
      <c r="IUF142" s="65"/>
      <c r="IUG142" s="69"/>
      <c r="IUH142" s="69"/>
      <c r="IUI142" s="66"/>
      <c r="IUJ142" s="66"/>
      <c r="IUK142" s="66"/>
      <c r="IUL142" s="67"/>
      <c r="IUN142" s="65"/>
      <c r="IUO142" s="69"/>
      <c r="IUP142" s="69"/>
      <c r="IUQ142" s="66"/>
      <c r="IUR142" s="66"/>
      <c r="IUS142" s="66"/>
      <c r="IUT142" s="67"/>
      <c r="IUV142" s="65"/>
      <c r="IUW142" s="69"/>
      <c r="IUX142" s="69"/>
      <c r="IUY142" s="66"/>
      <c r="IUZ142" s="66"/>
      <c r="IVA142" s="66"/>
      <c r="IVB142" s="67"/>
      <c r="IVD142" s="65"/>
      <c r="IVE142" s="69"/>
      <c r="IVF142" s="69"/>
      <c r="IVG142" s="66"/>
      <c r="IVH142" s="66"/>
      <c r="IVI142" s="66"/>
      <c r="IVJ142" s="67"/>
      <c r="IVL142" s="65"/>
      <c r="IVM142" s="69"/>
      <c r="IVN142" s="69"/>
      <c r="IVO142" s="66"/>
      <c r="IVP142" s="66"/>
      <c r="IVQ142" s="66"/>
      <c r="IVR142" s="67"/>
      <c r="IVT142" s="65"/>
      <c r="IVU142" s="69"/>
      <c r="IVV142" s="69"/>
      <c r="IVW142" s="66"/>
      <c r="IVX142" s="66"/>
      <c r="IVY142" s="66"/>
      <c r="IVZ142" s="67"/>
      <c r="IWB142" s="65"/>
      <c r="IWC142" s="69"/>
      <c r="IWD142" s="69"/>
      <c r="IWE142" s="66"/>
      <c r="IWF142" s="66"/>
      <c r="IWG142" s="66"/>
      <c r="IWH142" s="67"/>
      <c r="IWJ142" s="65"/>
      <c r="IWK142" s="69"/>
      <c r="IWL142" s="69"/>
      <c r="IWM142" s="66"/>
      <c r="IWN142" s="66"/>
      <c r="IWO142" s="66"/>
      <c r="IWP142" s="67"/>
      <c r="IWR142" s="65"/>
      <c r="IWS142" s="69"/>
      <c r="IWT142" s="69"/>
      <c r="IWU142" s="66"/>
      <c r="IWV142" s="66"/>
      <c r="IWW142" s="66"/>
      <c r="IWX142" s="67"/>
      <c r="IWZ142" s="65"/>
      <c r="IXA142" s="69"/>
      <c r="IXB142" s="69"/>
      <c r="IXC142" s="66"/>
      <c r="IXD142" s="66"/>
      <c r="IXE142" s="66"/>
      <c r="IXF142" s="67"/>
      <c r="IXH142" s="65"/>
      <c r="IXI142" s="69"/>
      <c r="IXJ142" s="69"/>
      <c r="IXK142" s="66"/>
      <c r="IXL142" s="66"/>
      <c r="IXM142" s="66"/>
      <c r="IXN142" s="67"/>
      <c r="IXP142" s="65"/>
      <c r="IXQ142" s="69"/>
      <c r="IXR142" s="69"/>
      <c r="IXS142" s="66"/>
      <c r="IXT142" s="66"/>
      <c r="IXU142" s="66"/>
      <c r="IXV142" s="67"/>
      <c r="IXX142" s="65"/>
      <c r="IXY142" s="69"/>
      <c r="IXZ142" s="69"/>
      <c r="IYA142" s="66"/>
      <c r="IYB142" s="66"/>
      <c r="IYC142" s="66"/>
      <c r="IYD142" s="67"/>
      <c r="IYF142" s="65"/>
      <c r="IYG142" s="69"/>
      <c r="IYH142" s="69"/>
      <c r="IYI142" s="66"/>
      <c r="IYJ142" s="66"/>
      <c r="IYK142" s="66"/>
      <c r="IYL142" s="67"/>
      <c r="IYN142" s="65"/>
      <c r="IYO142" s="69"/>
      <c r="IYP142" s="69"/>
      <c r="IYQ142" s="66"/>
      <c r="IYR142" s="66"/>
      <c r="IYS142" s="66"/>
      <c r="IYT142" s="67"/>
      <c r="IYV142" s="65"/>
      <c r="IYW142" s="69"/>
      <c r="IYX142" s="69"/>
      <c r="IYY142" s="66"/>
      <c r="IYZ142" s="66"/>
      <c r="IZA142" s="66"/>
      <c r="IZB142" s="67"/>
      <c r="IZD142" s="65"/>
      <c r="IZE142" s="69"/>
      <c r="IZF142" s="69"/>
      <c r="IZG142" s="66"/>
      <c r="IZH142" s="66"/>
      <c r="IZI142" s="66"/>
      <c r="IZJ142" s="67"/>
      <c r="IZL142" s="65"/>
      <c r="IZM142" s="69"/>
      <c r="IZN142" s="69"/>
      <c r="IZO142" s="66"/>
      <c r="IZP142" s="66"/>
      <c r="IZQ142" s="66"/>
      <c r="IZR142" s="67"/>
      <c r="IZT142" s="65"/>
      <c r="IZU142" s="69"/>
      <c r="IZV142" s="69"/>
      <c r="IZW142" s="66"/>
      <c r="IZX142" s="66"/>
      <c r="IZY142" s="66"/>
      <c r="IZZ142" s="67"/>
      <c r="JAB142" s="65"/>
      <c r="JAC142" s="69"/>
      <c r="JAD142" s="69"/>
      <c r="JAE142" s="66"/>
      <c r="JAF142" s="66"/>
      <c r="JAG142" s="66"/>
      <c r="JAH142" s="67"/>
      <c r="JAJ142" s="65"/>
      <c r="JAK142" s="69"/>
      <c r="JAL142" s="69"/>
      <c r="JAM142" s="66"/>
      <c r="JAN142" s="66"/>
      <c r="JAO142" s="66"/>
      <c r="JAP142" s="67"/>
      <c r="JAR142" s="65"/>
      <c r="JAS142" s="69"/>
      <c r="JAT142" s="69"/>
      <c r="JAU142" s="66"/>
      <c r="JAV142" s="66"/>
      <c r="JAW142" s="66"/>
      <c r="JAX142" s="67"/>
      <c r="JAZ142" s="65"/>
      <c r="JBA142" s="69"/>
      <c r="JBB142" s="69"/>
      <c r="JBC142" s="66"/>
      <c r="JBD142" s="66"/>
      <c r="JBE142" s="66"/>
      <c r="JBF142" s="67"/>
      <c r="JBH142" s="65"/>
      <c r="JBI142" s="69"/>
      <c r="JBJ142" s="69"/>
      <c r="JBK142" s="66"/>
      <c r="JBL142" s="66"/>
      <c r="JBM142" s="66"/>
      <c r="JBN142" s="67"/>
      <c r="JBP142" s="65"/>
      <c r="JBQ142" s="69"/>
      <c r="JBR142" s="69"/>
      <c r="JBS142" s="66"/>
      <c r="JBT142" s="66"/>
      <c r="JBU142" s="66"/>
      <c r="JBV142" s="67"/>
      <c r="JBX142" s="65"/>
      <c r="JBY142" s="69"/>
      <c r="JBZ142" s="69"/>
      <c r="JCA142" s="66"/>
      <c r="JCB142" s="66"/>
      <c r="JCC142" s="66"/>
      <c r="JCD142" s="67"/>
      <c r="JCF142" s="65"/>
      <c r="JCG142" s="69"/>
      <c r="JCH142" s="69"/>
      <c r="JCI142" s="66"/>
      <c r="JCJ142" s="66"/>
      <c r="JCK142" s="66"/>
      <c r="JCL142" s="67"/>
      <c r="JCN142" s="65"/>
      <c r="JCO142" s="69"/>
      <c r="JCP142" s="69"/>
      <c r="JCQ142" s="66"/>
      <c r="JCR142" s="66"/>
      <c r="JCS142" s="66"/>
      <c r="JCT142" s="67"/>
      <c r="JCV142" s="65"/>
      <c r="JCW142" s="69"/>
      <c r="JCX142" s="69"/>
      <c r="JCY142" s="66"/>
      <c r="JCZ142" s="66"/>
      <c r="JDA142" s="66"/>
      <c r="JDB142" s="67"/>
      <c r="JDD142" s="65"/>
      <c r="JDE142" s="69"/>
      <c r="JDF142" s="69"/>
      <c r="JDG142" s="66"/>
      <c r="JDH142" s="66"/>
      <c r="JDI142" s="66"/>
      <c r="JDJ142" s="67"/>
      <c r="JDL142" s="65"/>
      <c r="JDM142" s="69"/>
      <c r="JDN142" s="69"/>
      <c r="JDO142" s="66"/>
      <c r="JDP142" s="66"/>
      <c r="JDQ142" s="66"/>
      <c r="JDR142" s="67"/>
      <c r="JDT142" s="65"/>
      <c r="JDU142" s="69"/>
      <c r="JDV142" s="69"/>
      <c r="JDW142" s="66"/>
      <c r="JDX142" s="66"/>
      <c r="JDY142" s="66"/>
      <c r="JDZ142" s="67"/>
      <c r="JEB142" s="65"/>
      <c r="JEC142" s="69"/>
      <c r="JED142" s="69"/>
      <c r="JEE142" s="66"/>
      <c r="JEF142" s="66"/>
      <c r="JEG142" s="66"/>
      <c r="JEH142" s="67"/>
      <c r="JEJ142" s="65"/>
      <c r="JEK142" s="69"/>
      <c r="JEL142" s="69"/>
      <c r="JEM142" s="66"/>
      <c r="JEN142" s="66"/>
      <c r="JEO142" s="66"/>
      <c r="JEP142" s="67"/>
      <c r="JER142" s="65"/>
      <c r="JES142" s="69"/>
      <c r="JET142" s="69"/>
      <c r="JEU142" s="66"/>
      <c r="JEV142" s="66"/>
      <c r="JEW142" s="66"/>
      <c r="JEX142" s="67"/>
      <c r="JEZ142" s="65"/>
      <c r="JFA142" s="69"/>
      <c r="JFB142" s="69"/>
      <c r="JFC142" s="66"/>
      <c r="JFD142" s="66"/>
      <c r="JFE142" s="66"/>
      <c r="JFF142" s="67"/>
      <c r="JFH142" s="65"/>
      <c r="JFI142" s="69"/>
      <c r="JFJ142" s="69"/>
      <c r="JFK142" s="66"/>
      <c r="JFL142" s="66"/>
      <c r="JFM142" s="66"/>
      <c r="JFN142" s="67"/>
      <c r="JFP142" s="65"/>
      <c r="JFQ142" s="69"/>
      <c r="JFR142" s="69"/>
      <c r="JFS142" s="66"/>
      <c r="JFT142" s="66"/>
      <c r="JFU142" s="66"/>
      <c r="JFV142" s="67"/>
      <c r="JFX142" s="65"/>
      <c r="JFY142" s="69"/>
      <c r="JFZ142" s="69"/>
      <c r="JGA142" s="66"/>
      <c r="JGB142" s="66"/>
      <c r="JGC142" s="66"/>
      <c r="JGD142" s="67"/>
      <c r="JGF142" s="65"/>
      <c r="JGG142" s="69"/>
      <c r="JGH142" s="69"/>
      <c r="JGI142" s="66"/>
      <c r="JGJ142" s="66"/>
      <c r="JGK142" s="66"/>
      <c r="JGL142" s="67"/>
      <c r="JGN142" s="65"/>
      <c r="JGO142" s="69"/>
      <c r="JGP142" s="69"/>
      <c r="JGQ142" s="66"/>
      <c r="JGR142" s="66"/>
      <c r="JGS142" s="66"/>
      <c r="JGT142" s="67"/>
      <c r="JGV142" s="65"/>
      <c r="JGW142" s="69"/>
      <c r="JGX142" s="69"/>
      <c r="JGY142" s="66"/>
      <c r="JGZ142" s="66"/>
      <c r="JHA142" s="66"/>
      <c r="JHB142" s="67"/>
      <c r="JHD142" s="65"/>
      <c r="JHE142" s="69"/>
      <c r="JHF142" s="69"/>
      <c r="JHG142" s="66"/>
      <c r="JHH142" s="66"/>
      <c r="JHI142" s="66"/>
      <c r="JHJ142" s="67"/>
      <c r="JHL142" s="65"/>
      <c r="JHM142" s="69"/>
      <c r="JHN142" s="69"/>
      <c r="JHO142" s="66"/>
      <c r="JHP142" s="66"/>
      <c r="JHQ142" s="66"/>
      <c r="JHR142" s="67"/>
      <c r="JHT142" s="65"/>
      <c r="JHU142" s="69"/>
      <c r="JHV142" s="69"/>
      <c r="JHW142" s="66"/>
      <c r="JHX142" s="66"/>
      <c r="JHY142" s="66"/>
      <c r="JHZ142" s="67"/>
      <c r="JIB142" s="65"/>
      <c r="JIC142" s="69"/>
      <c r="JID142" s="69"/>
      <c r="JIE142" s="66"/>
      <c r="JIF142" s="66"/>
      <c r="JIG142" s="66"/>
      <c r="JIH142" s="67"/>
      <c r="JIJ142" s="65"/>
      <c r="JIK142" s="69"/>
      <c r="JIL142" s="69"/>
      <c r="JIM142" s="66"/>
      <c r="JIN142" s="66"/>
      <c r="JIO142" s="66"/>
      <c r="JIP142" s="67"/>
      <c r="JIR142" s="65"/>
      <c r="JIS142" s="69"/>
      <c r="JIT142" s="69"/>
      <c r="JIU142" s="66"/>
      <c r="JIV142" s="66"/>
      <c r="JIW142" s="66"/>
      <c r="JIX142" s="67"/>
      <c r="JIZ142" s="65"/>
      <c r="JJA142" s="69"/>
      <c r="JJB142" s="69"/>
      <c r="JJC142" s="66"/>
      <c r="JJD142" s="66"/>
      <c r="JJE142" s="66"/>
      <c r="JJF142" s="67"/>
      <c r="JJH142" s="65"/>
      <c r="JJI142" s="69"/>
      <c r="JJJ142" s="69"/>
      <c r="JJK142" s="66"/>
      <c r="JJL142" s="66"/>
      <c r="JJM142" s="66"/>
      <c r="JJN142" s="67"/>
      <c r="JJP142" s="65"/>
      <c r="JJQ142" s="69"/>
      <c r="JJR142" s="69"/>
      <c r="JJS142" s="66"/>
      <c r="JJT142" s="66"/>
      <c r="JJU142" s="66"/>
      <c r="JJV142" s="67"/>
      <c r="JJX142" s="65"/>
      <c r="JJY142" s="69"/>
      <c r="JJZ142" s="69"/>
      <c r="JKA142" s="66"/>
      <c r="JKB142" s="66"/>
      <c r="JKC142" s="66"/>
      <c r="JKD142" s="67"/>
      <c r="JKF142" s="65"/>
      <c r="JKG142" s="69"/>
      <c r="JKH142" s="69"/>
      <c r="JKI142" s="66"/>
      <c r="JKJ142" s="66"/>
      <c r="JKK142" s="66"/>
      <c r="JKL142" s="67"/>
      <c r="JKN142" s="65"/>
      <c r="JKO142" s="69"/>
      <c r="JKP142" s="69"/>
      <c r="JKQ142" s="66"/>
      <c r="JKR142" s="66"/>
      <c r="JKS142" s="66"/>
      <c r="JKT142" s="67"/>
      <c r="JKV142" s="65"/>
      <c r="JKW142" s="69"/>
      <c r="JKX142" s="69"/>
      <c r="JKY142" s="66"/>
      <c r="JKZ142" s="66"/>
      <c r="JLA142" s="66"/>
      <c r="JLB142" s="67"/>
      <c r="JLD142" s="65"/>
      <c r="JLE142" s="69"/>
      <c r="JLF142" s="69"/>
      <c r="JLG142" s="66"/>
      <c r="JLH142" s="66"/>
      <c r="JLI142" s="66"/>
      <c r="JLJ142" s="67"/>
      <c r="JLL142" s="65"/>
      <c r="JLM142" s="69"/>
      <c r="JLN142" s="69"/>
      <c r="JLO142" s="66"/>
      <c r="JLP142" s="66"/>
      <c r="JLQ142" s="66"/>
      <c r="JLR142" s="67"/>
      <c r="JLT142" s="65"/>
      <c r="JLU142" s="69"/>
      <c r="JLV142" s="69"/>
      <c r="JLW142" s="66"/>
      <c r="JLX142" s="66"/>
      <c r="JLY142" s="66"/>
      <c r="JLZ142" s="67"/>
      <c r="JMB142" s="65"/>
      <c r="JMC142" s="69"/>
      <c r="JMD142" s="69"/>
      <c r="JME142" s="66"/>
      <c r="JMF142" s="66"/>
      <c r="JMG142" s="66"/>
      <c r="JMH142" s="67"/>
      <c r="JMJ142" s="65"/>
      <c r="JMK142" s="69"/>
      <c r="JML142" s="69"/>
      <c r="JMM142" s="66"/>
      <c r="JMN142" s="66"/>
      <c r="JMO142" s="66"/>
      <c r="JMP142" s="67"/>
      <c r="JMR142" s="65"/>
      <c r="JMS142" s="69"/>
      <c r="JMT142" s="69"/>
      <c r="JMU142" s="66"/>
      <c r="JMV142" s="66"/>
      <c r="JMW142" s="66"/>
      <c r="JMX142" s="67"/>
      <c r="JMZ142" s="65"/>
      <c r="JNA142" s="69"/>
      <c r="JNB142" s="69"/>
      <c r="JNC142" s="66"/>
      <c r="JND142" s="66"/>
      <c r="JNE142" s="66"/>
      <c r="JNF142" s="67"/>
      <c r="JNH142" s="65"/>
      <c r="JNI142" s="69"/>
      <c r="JNJ142" s="69"/>
      <c r="JNK142" s="66"/>
      <c r="JNL142" s="66"/>
      <c r="JNM142" s="66"/>
      <c r="JNN142" s="67"/>
      <c r="JNP142" s="65"/>
      <c r="JNQ142" s="69"/>
      <c r="JNR142" s="69"/>
      <c r="JNS142" s="66"/>
      <c r="JNT142" s="66"/>
      <c r="JNU142" s="66"/>
      <c r="JNV142" s="67"/>
      <c r="JNX142" s="65"/>
      <c r="JNY142" s="69"/>
      <c r="JNZ142" s="69"/>
      <c r="JOA142" s="66"/>
      <c r="JOB142" s="66"/>
      <c r="JOC142" s="66"/>
      <c r="JOD142" s="67"/>
      <c r="JOF142" s="65"/>
      <c r="JOG142" s="69"/>
      <c r="JOH142" s="69"/>
      <c r="JOI142" s="66"/>
      <c r="JOJ142" s="66"/>
      <c r="JOK142" s="66"/>
      <c r="JOL142" s="67"/>
      <c r="JON142" s="65"/>
      <c r="JOO142" s="69"/>
      <c r="JOP142" s="69"/>
      <c r="JOQ142" s="66"/>
      <c r="JOR142" s="66"/>
      <c r="JOS142" s="66"/>
      <c r="JOT142" s="67"/>
      <c r="JOV142" s="65"/>
      <c r="JOW142" s="69"/>
      <c r="JOX142" s="69"/>
      <c r="JOY142" s="66"/>
      <c r="JOZ142" s="66"/>
      <c r="JPA142" s="66"/>
      <c r="JPB142" s="67"/>
      <c r="JPD142" s="65"/>
      <c r="JPE142" s="69"/>
      <c r="JPF142" s="69"/>
      <c r="JPG142" s="66"/>
      <c r="JPH142" s="66"/>
      <c r="JPI142" s="66"/>
      <c r="JPJ142" s="67"/>
      <c r="JPL142" s="65"/>
      <c r="JPM142" s="69"/>
      <c r="JPN142" s="69"/>
      <c r="JPO142" s="66"/>
      <c r="JPP142" s="66"/>
      <c r="JPQ142" s="66"/>
      <c r="JPR142" s="67"/>
      <c r="JPT142" s="65"/>
      <c r="JPU142" s="69"/>
      <c r="JPV142" s="69"/>
      <c r="JPW142" s="66"/>
      <c r="JPX142" s="66"/>
      <c r="JPY142" s="66"/>
      <c r="JPZ142" s="67"/>
      <c r="JQB142" s="65"/>
      <c r="JQC142" s="69"/>
      <c r="JQD142" s="69"/>
      <c r="JQE142" s="66"/>
      <c r="JQF142" s="66"/>
      <c r="JQG142" s="66"/>
      <c r="JQH142" s="67"/>
      <c r="JQJ142" s="65"/>
      <c r="JQK142" s="69"/>
      <c r="JQL142" s="69"/>
      <c r="JQM142" s="66"/>
      <c r="JQN142" s="66"/>
      <c r="JQO142" s="66"/>
      <c r="JQP142" s="67"/>
      <c r="JQR142" s="65"/>
      <c r="JQS142" s="69"/>
      <c r="JQT142" s="69"/>
      <c r="JQU142" s="66"/>
      <c r="JQV142" s="66"/>
      <c r="JQW142" s="66"/>
      <c r="JQX142" s="67"/>
      <c r="JQZ142" s="65"/>
      <c r="JRA142" s="69"/>
      <c r="JRB142" s="69"/>
      <c r="JRC142" s="66"/>
      <c r="JRD142" s="66"/>
      <c r="JRE142" s="66"/>
      <c r="JRF142" s="67"/>
      <c r="JRH142" s="65"/>
      <c r="JRI142" s="69"/>
      <c r="JRJ142" s="69"/>
      <c r="JRK142" s="66"/>
      <c r="JRL142" s="66"/>
      <c r="JRM142" s="66"/>
      <c r="JRN142" s="67"/>
      <c r="JRP142" s="65"/>
      <c r="JRQ142" s="69"/>
      <c r="JRR142" s="69"/>
      <c r="JRS142" s="66"/>
      <c r="JRT142" s="66"/>
      <c r="JRU142" s="66"/>
      <c r="JRV142" s="67"/>
      <c r="JRX142" s="65"/>
      <c r="JRY142" s="69"/>
      <c r="JRZ142" s="69"/>
      <c r="JSA142" s="66"/>
      <c r="JSB142" s="66"/>
      <c r="JSC142" s="66"/>
      <c r="JSD142" s="67"/>
      <c r="JSF142" s="65"/>
      <c r="JSG142" s="69"/>
      <c r="JSH142" s="69"/>
      <c r="JSI142" s="66"/>
      <c r="JSJ142" s="66"/>
      <c r="JSK142" s="66"/>
      <c r="JSL142" s="67"/>
      <c r="JSN142" s="65"/>
      <c r="JSO142" s="69"/>
      <c r="JSP142" s="69"/>
      <c r="JSQ142" s="66"/>
      <c r="JSR142" s="66"/>
      <c r="JSS142" s="66"/>
      <c r="JST142" s="67"/>
      <c r="JSV142" s="65"/>
      <c r="JSW142" s="69"/>
      <c r="JSX142" s="69"/>
      <c r="JSY142" s="66"/>
      <c r="JSZ142" s="66"/>
      <c r="JTA142" s="66"/>
      <c r="JTB142" s="67"/>
      <c r="JTD142" s="65"/>
      <c r="JTE142" s="69"/>
      <c r="JTF142" s="69"/>
      <c r="JTG142" s="66"/>
      <c r="JTH142" s="66"/>
      <c r="JTI142" s="66"/>
      <c r="JTJ142" s="67"/>
      <c r="JTL142" s="65"/>
      <c r="JTM142" s="69"/>
      <c r="JTN142" s="69"/>
      <c r="JTO142" s="66"/>
      <c r="JTP142" s="66"/>
      <c r="JTQ142" s="66"/>
      <c r="JTR142" s="67"/>
      <c r="JTT142" s="65"/>
      <c r="JTU142" s="69"/>
      <c r="JTV142" s="69"/>
      <c r="JTW142" s="66"/>
      <c r="JTX142" s="66"/>
      <c r="JTY142" s="66"/>
      <c r="JTZ142" s="67"/>
      <c r="JUB142" s="65"/>
      <c r="JUC142" s="69"/>
      <c r="JUD142" s="69"/>
      <c r="JUE142" s="66"/>
      <c r="JUF142" s="66"/>
      <c r="JUG142" s="66"/>
      <c r="JUH142" s="67"/>
      <c r="JUJ142" s="65"/>
      <c r="JUK142" s="69"/>
      <c r="JUL142" s="69"/>
      <c r="JUM142" s="66"/>
      <c r="JUN142" s="66"/>
      <c r="JUO142" s="66"/>
      <c r="JUP142" s="67"/>
      <c r="JUR142" s="65"/>
      <c r="JUS142" s="69"/>
      <c r="JUT142" s="69"/>
      <c r="JUU142" s="66"/>
      <c r="JUV142" s="66"/>
      <c r="JUW142" s="66"/>
      <c r="JUX142" s="67"/>
      <c r="JUZ142" s="65"/>
      <c r="JVA142" s="69"/>
      <c r="JVB142" s="69"/>
      <c r="JVC142" s="66"/>
      <c r="JVD142" s="66"/>
      <c r="JVE142" s="66"/>
      <c r="JVF142" s="67"/>
      <c r="JVH142" s="65"/>
      <c r="JVI142" s="69"/>
      <c r="JVJ142" s="69"/>
      <c r="JVK142" s="66"/>
      <c r="JVL142" s="66"/>
      <c r="JVM142" s="66"/>
      <c r="JVN142" s="67"/>
      <c r="JVP142" s="65"/>
      <c r="JVQ142" s="69"/>
      <c r="JVR142" s="69"/>
      <c r="JVS142" s="66"/>
      <c r="JVT142" s="66"/>
      <c r="JVU142" s="66"/>
      <c r="JVV142" s="67"/>
      <c r="JVX142" s="65"/>
      <c r="JVY142" s="69"/>
      <c r="JVZ142" s="69"/>
      <c r="JWA142" s="66"/>
      <c r="JWB142" s="66"/>
      <c r="JWC142" s="66"/>
      <c r="JWD142" s="67"/>
      <c r="JWF142" s="65"/>
      <c r="JWG142" s="69"/>
      <c r="JWH142" s="69"/>
      <c r="JWI142" s="66"/>
      <c r="JWJ142" s="66"/>
      <c r="JWK142" s="66"/>
      <c r="JWL142" s="67"/>
      <c r="JWN142" s="65"/>
      <c r="JWO142" s="69"/>
      <c r="JWP142" s="69"/>
      <c r="JWQ142" s="66"/>
      <c r="JWR142" s="66"/>
      <c r="JWS142" s="66"/>
      <c r="JWT142" s="67"/>
      <c r="JWV142" s="65"/>
      <c r="JWW142" s="69"/>
      <c r="JWX142" s="69"/>
      <c r="JWY142" s="66"/>
      <c r="JWZ142" s="66"/>
      <c r="JXA142" s="66"/>
      <c r="JXB142" s="67"/>
      <c r="JXD142" s="65"/>
      <c r="JXE142" s="69"/>
      <c r="JXF142" s="69"/>
      <c r="JXG142" s="66"/>
      <c r="JXH142" s="66"/>
      <c r="JXI142" s="66"/>
      <c r="JXJ142" s="67"/>
      <c r="JXL142" s="65"/>
      <c r="JXM142" s="69"/>
      <c r="JXN142" s="69"/>
      <c r="JXO142" s="66"/>
      <c r="JXP142" s="66"/>
      <c r="JXQ142" s="66"/>
      <c r="JXR142" s="67"/>
      <c r="JXT142" s="65"/>
      <c r="JXU142" s="69"/>
      <c r="JXV142" s="69"/>
      <c r="JXW142" s="66"/>
      <c r="JXX142" s="66"/>
      <c r="JXY142" s="66"/>
      <c r="JXZ142" s="67"/>
      <c r="JYB142" s="65"/>
      <c r="JYC142" s="69"/>
      <c r="JYD142" s="69"/>
      <c r="JYE142" s="66"/>
      <c r="JYF142" s="66"/>
      <c r="JYG142" s="66"/>
      <c r="JYH142" s="67"/>
      <c r="JYJ142" s="65"/>
      <c r="JYK142" s="69"/>
      <c r="JYL142" s="69"/>
      <c r="JYM142" s="66"/>
      <c r="JYN142" s="66"/>
      <c r="JYO142" s="66"/>
      <c r="JYP142" s="67"/>
      <c r="JYR142" s="65"/>
      <c r="JYS142" s="69"/>
      <c r="JYT142" s="69"/>
      <c r="JYU142" s="66"/>
      <c r="JYV142" s="66"/>
      <c r="JYW142" s="66"/>
      <c r="JYX142" s="67"/>
      <c r="JYZ142" s="65"/>
      <c r="JZA142" s="69"/>
      <c r="JZB142" s="69"/>
      <c r="JZC142" s="66"/>
      <c r="JZD142" s="66"/>
      <c r="JZE142" s="66"/>
      <c r="JZF142" s="67"/>
      <c r="JZH142" s="65"/>
      <c r="JZI142" s="69"/>
      <c r="JZJ142" s="69"/>
      <c r="JZK142" s="66"/>
      <c r="JZL142" s="66"/>
      <c r="JZM142" s="66"/>
      <c r="JZN142" s="67"/>
      <c r="JZP142" s="65"/>
      <c r="JZQ142" s="69"/>
      <c r="JZR142" s="69"/>
      <c r="JZS142" s="66"/>
      <c r="JZT142" s="66"/>
      <c r="JZU142" s="66"/>
      <c r="JZV142" s="67"/>
      <c r="JZX142" s="65"/>
      <c r="JZY142" s="69"/>
      <c r="JZZ142" s="69"/>
      <c r="KAA142" s="66"/>
      <c r="KAB142" s="66"/>
      <c r="KAC142" s="66"/>
      <c r="KAD142" s="67"/>
      <c r="KAF142" s="65"/>
      <c r="KAG142" s="69"/>
      <c r="KAH142" s="69"/>
      <c r="KAI142" s="66"/>
      <c r="KAJ142" s="66"/>
      <c r="KAK142" s="66"/>
      <c r="KAL142" s="67"/>
      <c r="KAN142" s="65"/>
      <c r="KAO142" s="69"/>
      <c r="KAP142" s="69"/>
      <c r="KAQ142" s="66"/>
      <c r="KAR142" s="66"/>
      <c r="KAS142" s="66"/>
      <c r="KAT142" s="67"/>
      <c r="KAV142" s="65"/>
      <c r="KAW142" s="69"/>
      <c r="KAX142" s="69"/>
      <c r="KAY142" s="66"/>
      <c r="KAZ142" s="66"/>
      <c r="KBA142" s="66"/>
      <c r="KBB142" s="67"/>
      <c r="KBD142" s="65"/>
      <c r="KBE142" s="69"/>
      <c r="KBF142" s="69"/>
      <c r="KBG142" s="66"/>
      <c r="KBH142" s="66"/>
      <c r="KBI142" s="66"/>
      <c r="KBJ142" s="67"/>
      <c r="KBL142" s="65"/>
      <c r="KBM142" s="69"/>
      <c r="KBN142" s="69"/>
      <c r="KBO142" s="66"/>
      <c r="KBP142" s="66"/>
      <c r="KBQ142" s="66"/>
      <c r="KBR142" s="67"/>
      <c r="KBT142" s="65"/>
      <c r="KBU142" s="69"/>
      <c r="KBV142" s="69"/>
      <c r="KBW142" s="66"/>
      <c r="KBX142" s="66"/>
      <c r="KBY142" s="66"/>
      <c r="KBZ142" s="67"/>
      <c r="KCB142" s="65"/>
      <c r="KCC142" s="69"/>
      <c r="KCD142" s="69"/>
      <c r="KCE142" s="66"/>
      <c r="KCF142" s="66"/>
      <c r="KCG142" s="66"/>
      <c r="KCH142" s="67"/>
      <c r="KCJ142" s="65"/>
      <c r="KCK142" s="69"/>
      <c r="KCL142" s="69"/>
      <c r="KCM142" s="66"/>
      <c r="KCN142" s="66"/>
      <c r="KCO142" s="66"/>
      <c r="KCP142" s="67"/>
      <c r="KCR142" s="65"/>
      <c r="KCS142" s="69"/>
      <c r="KCT142" s="69"/>
      <c r="KCU142" s="66"/>
      <c r="KCV142" s="66"/>
      <c r="KCW142" s="66"/>
      <c r="KCX142" s="67"/>
      <c r="KCZ142" s="65"/>
      <c r="KDA142" s="69"/>
      <c r="KDB142" s="69"/>
      <c r="KDC142" s="66"/>
      <c r="KDD142" s="66"/>
      <c r="KDE142" s="66"/>
      <c r="KDF142" s="67"/>
      <c r="KDH142" s="65"/>
      <c r="KDI142" s="69"/>
      <c r="KDJ142" s="69"/>
      <c r="KDK142" s="66"/>
      <c r="KDL142" s="66"/>
      <c r="KDM142" s="66"/>
      <c r="KDN142" s="67"/>
      <c r="KDP142" s="65"/>
      <c r="KDQ142" s="69"/>
      <c r="KDR142" s="69"/>
      <c r="KDS142" s="66"/>
      <c r="KDT142" s="66"/>
      <c r="KDU142" s="66"/>
      <c r="KDV142" s="67"/>
      <c r="KDX142" s="65"/>
      <c r="KDY142" s="69"/>
      <c r="KDZ142" s="69"/>
      <c r="KEA142" s="66"/>
      <c r="KEB142" s="66"/>
      <c r="KEC142" s="66"/>
      <c r="KED142" s="67"/>
      <c r="KEF142" s="65"/>
      <c r="KEG142" s="69"/>
      <c r="KEH142" s="69"/>
      <c r="KEI142" s="66"/>
      <c r="KEJ142" s="66"/>
      <c r="KEK142" s="66"/>
      <c r="KEL142" s="67"/>
      <c r="KEN142" s="65"/>
      <c r="KEO142" s="69"/>
      <c r="KEP142" s="69"/>
      <c r="KEQ142" s="66"/>
      <c r="KER142" s="66"/>
      <c r="KES142" s="66"/>
      <c r="KET142" s="67"/>
      <c r="KEV142" s="65"/>
      <c r="KEW142" s="69"/>
      <c r="KEX142" s="69"/>
      <c r="KEY142" s="66"/>
      <c r="KEZ142" s="66"/>
      <c r="KFA142" s="66"/>
      <c r="KFB142" s="67"/>
      <c r="KFD142" s="65"/>
      <c r="KFE142" s="69"/>
      <c r="KFF142" s="69"/>
      <c r="KFG142" s="66"/>
      <c r="KFH142" s="66"/>
      <c r="KFI142" s="66"/>
      <c r="KFJ142" s="67"/>
      <c r="KFL142" s="65"/>
      <c r="KFM142" s="69"/>
      <c r="KFN142" s="69"/>
      <c r="KFO142" s="66"/>
      <c r="KFP142" s="66"/>
      <c r="KFQ142" s="66"/>
      <c r="KFR142" s="67"/>
      <c r="KFT142" s="65"/>
      <c r="KFU142" s="69"/>
      <c r="KFV142" s="69"/>
      <c r="KFW142" s="66"/>
      <c r="KFX142" s="66"/>
      <c r="KFY142" s="66"/>
      <c r="KFZ142" s="67"/>
      <c r="KGB142" s="65"/>
      <c r="KGC142" s="69"/>
      <c r="KGD142" s="69"/>
      <c r="KGE142" s="66"/>
      <c r="KGF142" s="66"/>
      <c r="KGG142" s="66"/>
      <c r="KGH142" s="67"/>
      <c r="KGJ142" s="65"/>
      <c r="KGK142" s="69"/>
      <c r="KGL142" s="69"/>
      <c r="KGM142" s="66"/>
      <c r="KGN142" s="66"/>
      <c r="KGO142" s="66"/>
      <c r="KGP142" s="67"/>
      <c r="KGR142" s="65"/>
      <c r="KGS142" s="69"/>
      <c r="KGT142" s="69"/>
      <c r="KGU142" s="66"/>
      <c r="KGV142" s="66"/>
      <c r="KGW142" s="66"/>
      <c r="KGX142" s="67"/>
      <c r="KGZ142" s="65"/>
      <c r="KHA142" s="69"/>
      <c r="KHB142" s="69"/>
      <c r="KHC142" s="66"/>
      <c r="KHD142" s="66"/>
      <c r="KHE142" s="66"/>
      <c r="KHF142" s="67"/>
      <c r="KHH142" s="65"/>
      <c r="KHI142" s="69"/>
      <c r="KHJ142" s="69"/>
      <c r="KHK142" s="66"/>
      <c r="KHL142" s="66"/>
      <c r="KHM142" s="66"/>
      <c r="KHN142" s="67"/>
      <c r="KHP142" s="65"/>
      <c r="KHQ142" s="69"/>
      <c r="KHR142" s="69"/>
      <c r="KHS142" s="66"/>
      <c r="KHT142" s="66"/>
      <c r="KHU142" s="66"/>
      <c r="KHV142" s="67"/>
      <c r="KHX142" s="65"/>
      <c r="KHY142" s="69"/>
      <c r="KHZ142" s="69"/>
      <c r="KIA142" s="66"/>
      <c r="KIB142" s="66"/>
      <c r="KIC142" s="66"/>
      <c r="KID142" s="67"/>
      <c r="KIF142" s="65"/>
      <c r="KIG142" s="69"/>
      <c r="KIH142" s="69"/>
      <c r="KII142" s="66"/>
      <c r="KIJ142" s="66"/>
      <c r="KIK142" s="66"/>
      <c r="KIL142" s="67"/>
      <c r="KIN142" s="65"/>
      <c r="KIO142" s="69"/>
      <c r="KIP142" s="69"/>
      <c r="KIQ142" s="66"/>
      <c r="KIR142" s="66"/>
      <c r="KIS142" s="66"/>
      <c r="KIT142" s="67"/>
      <c r="KIV142" s="65"/>
      <c r="KIW142" s="69"/>
      <c r="KIX142" s="69"/>
      <c r="KIY142" s="66"/>
      <c r="KIZ142" s="66"/>
      <c r="KJA142" s="66"/>
      <c r="KJB142" s="67"/>
      <c r="KJD142" s="65"/>
      <c r="KJE142" s="69"/>
      <c r="KJF142" s="69"/>
      <c r="KJG142" s="66"/>
      <c r="KJH142" s="66"/>
      <c r="KJI142" s="66"/>
      <c r="KJJ142" s="67"/>
      <c r="KJL142" s="65"/>
      <c r="KJM142" s="69"/>
      <c r="KJN142" s="69"/>
      <c r="KJO142" s="66"/>
      <c r="KJP142" s="66"/>
      <c r="KJQ142" s="66"/>
      <c r="KJR142" s="67"/>
      <c r="KJT142" s="65"/>
      <c r="KJU142" s="69"/>
      <c r="KJV142" s="69"/>
      <c r="KJW142" s="66"/>
      <c r="KJX142" s="66"/>
      <c r="KJY142" s="66"/>
      <c r="KJZ142" s="67"/>
      <c r="KKB142" s="65"/>
      <c r="KKC142" s="69"/>
      <c r="KKD142" s="69"/>
      <c r="KKE142" s="66"/>
      <c r="KKF142" s="66"/>
      <c r="KKG142" s="66"/>
      <c r="KKH142" s="67"/>
      <c r="KKJ142" s="65"/>
      <c r="KKK142" s="69"/>
      <c r="KKL142" s="69"/>
      <c r="KKM142" s="66"/>
      <c r="KKN142" s="66"/>
      <c r="KKO142" s="66"/>
      <c r="KKP142" s="67"/>
      <c r="KKR142" s="65"/>
      <c r="KKS142" s="69"/>
      <c r="KKT142" s="69"/>
      <c r="KKU142" s="66"/>
      <c r="KKV142" s="66"/>
      <c r="KKW142" s="66"/>
      <c r="KKX142" s="67"/>
      <c r="KKZ142" s="65"/>
      <c r="KLA142" s="69"/>
      <c r="KLB142" s="69"/>
      <c r="KLC142" s="66"/>
      <c r="KLD142" s="66"/>
      <c r="KLE142" s="66"/>
      <c r="KLF142" s="67"/>
      <c r="KLH142" s="65"/>
      <c r="KLI142" s="69"/>
      <c r="KLJ142" s="69"/>
      <c r="KLK142" s="66"/>
      <c r="KLL142" s="66"/>
      <c r="KLM142" s="66"/>
      <c r="KLN142" s="67"/>
      <c r="KLP142" s="65"/>
      <c r="KLQ142" s="69"/>
      <c r="KLR142" s="69"/>
      <c r="KLS142" s="66"/>
      <c r="KLT142" s="66"/>
      <c r="KLU142" s="66"/>
      <c r="KLV142" s="67"/>
      <c r="KLX142" s="65"/>
      <c r="KLY142" s="69"/>
      <c r="KLZ142" s="69"/>
      <c r="KMA142" s="66"/>
      <c r="KMB142" s="66"/>
      <c r="KMC142" s="66"/>
      <c r="KMD142" s="67"/>
      <c r="KMF142" s="65"/>
      <c r="KMG142" s="69"/>
      <c r="KMH142" s="69"/>
      <c r="KMI142" s="66"/>
      <c r="KMJ142" s="66"/>
      <c r="KMK142" s="66"/>
      <c r="KML142" s="67"/>
      <c r="KMN142" s="65"/>
      <c r="KMO142" s="69"/>
      <c r="KMP142" s="69"/>
      <c r="KMQ142" s="66"/>
      <c r="KMR142" s="66"/>
      <c r="KMS142" s="66"/>
      <c r="KMT142" s="67"/>
      <c r="KMV142" s="65"/>
      <c r="KMW142" s="69"/>
      <c r="KMX142" s="69"/>
      <c r="KMY142" s="66"/>
      <c r="KMZ142" s="66"/>
      <c r="KNA142" s="66"/>
      <c r="KNB142" s="67"/>
      <c r="KND142" s="65"/>
      <c r="KNE142" s="69"/>
      <c r="KNF142" s="69"/>
      <c r="KNG142" s="66"/>
      <c r="KNH142" s="66"/>
      <c r="KNI142" s="66"/>
      <c r="KNJ142" s="67"/>
      <c r="KNL142" s="65"/>
      <c r="KNM142" s="69"/>
      <c r="KNN142" s="69"/>
      <c r="KNO142" s="66"/>
      <c r="KNP142" s="66"/>
      <c r="KNQ142" s="66"/>
      <c r="KNR142" s="67"/>
      <c r="KNT142" s="65"/>
      <c r="KNU142" s="69"/>
      <c r="KNV142" s="69"/>
      <c r="KNW142" s="66"/>
      <c r="KNX142" s="66"/>
      <c r="KNY142" s="66"/>
      <c r="KNZ142" s="67"/>
      <c r="KOB142" s="65"/>
      <c r="KOC142" s="69"/>
      <c r="KOD142" s="69"/>
      <c r="KOE142" s="66"/>
      <c r="KOF142" s="66"/>
      <c r="KOG142" s="66"/>
      <c r="KOH142" s="67"/>
      <c r="KOJ142" s="65"/>
      <c r="KOK142" s="69"/>
      <c r="KOL142" s="69"/>
      <c r="KOM142" s="66"/>
      <c r="KON142" s="66"/>
      <c r="KOO142" s="66"/>
      <c r="KOP142" s="67"/>
      <c r="KOR142" s="65"/>
      <c r="KOS142" s="69"/>
      <c r="KOT142" s="69"/>
      <c r="KOU142" s="66"/>
      <c r="KOV142" s="66"/>
      <c r="KOW142" s="66"/>
      <c r="KOX142" s="67"/>
      <c r="KOZ142" s="65"/>
      <c r="KPA142" s="69"/>
      <c r="KPB142" s="69"/>
      <c r="KPC142" s="66"/>
      <c r="KPD142" s="66"/>
      <c r="KPE142" s="66"/>
      <c r="KPF142" s="67"/>
      <c r="KPH142" s="65"/>
      <c r="KPI142" s="69"/>
      <c r="KPJ142" s="69"/>
      <c r="KPK142" s="66"/>
      <c r="KPL142" s="66"/>
      <c r="KPM142" s="66"/>
      <c r="KPN142" s="67"/>
      <c r="KPP142" s="65"/>
      <c r="KPQ142" s="69"/>
      <c r="KPR142" s="69"/>
      <c r="KPS142" s="66"/>
      <c r="KPT142" s="66"/>
      <c r="KPU142" s="66"/>
      <c r="KPV142" s="67"/>
      <c r="KPX142" s="65"/>
      <c r="KPY142" s="69"/>
      <c r="KPZ142" s="69"/>
      <c r="KQA142" s="66"/>
      <c r="KQB142" s="66"/>
      <c r="KQC142" s="66"/>
      <c r="KQD142" s="67"/>
      <c r="KQF142" s="65"/>
      <c r="KQG142" s="69"/>
      <c r="KQH142" s="69"/>
      <c r="KQI142" s="66"/>
      <c r="KQJ142" s="66"/>
      <c r="KQK142" s="66"/>
      <c r="KQL142" s="67"/>
      <c r="KQN142" s="65"/>
      <c r="KQO142" s="69"/>
      <c r="KQP142" s="69"/>
      <c r="KQQ142" s="66"/>
      <c r="KQR142" s="66"/>
      <c r="KQS142" s="66"/>
      <c r="KQT142" s="67"/>
      <c r="KQV142" s="65"/>
      <c r="KQW142" s="69"/>
      <c r="KQX142" s="69"/>
      <c r="KQY142" s="66"/>
      <c r="KQZ142" s="66"/>
      <c r="KRA142" s="66"/>
      <c r="KRB142" s="67"/>
      <c r="KRD142" s="65"/>
      <c r="KRE142" s="69"/>
      <c r="KRF142" s="69"/>
      <c r="KRG142" s="66"/>
      <c r="KRH142" s="66"/>
      <c r="KRI142" s="66"/>
      <c r="KRJ142" s="67"/>
      <c r="KRL142" s="65"/>
      <c r="KRM142" s="69"/>
      <c r="KRN142" s="69"/>
      <c r="KRO142" s="66"/>
      <c r="KRP142" s="66"/>
      <c r="KRQ142" s="66"/>
      <c r="KRR142" s="67"/>
      <c r="KRT142" s="65"/>
      <c r="KRU142" s="69"/>
      <c r="KRV142" s="69"/>
      <c r="KRW142" s="66"/>
      <c r="KRX142" s="66"/>
      <c r="KRY142" s="66"/>
      <c r="KRZ142" s="67"/>
      <c r="KSB142" s="65"/>
      <c r="KSC142" s="69"/>
      <c r="KSD142" s="69"/>
      <c r="KSE142" s="66"/>
      <c r="KSF142" s="66"/>
      <c r="KSG142" s="66"/>
      <c r="KSH142" s="67"/>
      <c r="KSJ142" s="65"/>
      <c r="KSK142" s="69"/>
      <c r="KSL142" s="69"/>
      <c r="KSM142" s="66"/>
      <c r="KSN142" s="66"/>
      <c r="KSO142" s="66"/>
      <c r="KSP142" s="67"/>
      <c r="KSR142" s="65"/>
      <c r="KSS142" s="69"/>
      <c r="KST142" s="69"/>
      <c r="KSU142" s="66"/>
      <c r="KSV142" s="66"/>
      <c r="KSW142" s="66"/>
      <c r="KSX142" s="67"/>
      <c r="KSZ142" s="65"/>
      <c r="KTA142" s="69"/>
      <c r="KTB142" s="69"/>
      <c r="KTC142" s="66"/>
      <c r="KTD142" s="66"/>
      <c r="KTE142" s="66"/>
      <c r="KTF142" s="67"/>
      <c r="KTH142" s="65"/>
      <c r="KTI142" s="69"/>
      <c r="KTJ142" s="69"/>
      <c r="KTK142" s="66"/>
      <c r="KTL142" s="66"/>
      <c r="KTM142" s="66"/>
      <c r="KTN142" s="67"/>
      <c r="KTP142" s="65"/>
      <c r="KTQ142" s="69"/>
      <c r="KTR142" s="69"/>
      <c r="KTS142" s="66"/>
      <c r="KTT142" s="66"/>
      <c r="KTU142" s="66"/>
      <c r="KTV142" s="67"/>
      <c r="KTX142" s="65"/>
      <c r="KTY142" s="69"/>
      <c r="KTZ142" s="69"/>
      <c r="KUA142" s="66"/>
      <c r="KUB142" s="66"/>
      <c r="KUC142" s="66"/>
      <c r="KUD142" s="67"/>
      <c r="KUF142" s="65"/>
      <c r="KUG142" s="69"/>
      <c r="KUH142" s="69"/>
      <c r="KUI142" s="66"/>
      <c r="KUJ142" s="66"/>
      <c r="KUK142" s="66"/>
      <c r="KUL142" s="67"/>
      <c r="KUN142" s="65"/>
      <c r="KUO142" s="69"/>
      <c r="KUP142" s="69"/>
      <c r="KUQ142" s="66"/>
      <c r="KUR142" s="66"/>
      <c r="KUS142" s="66"/>
      <c r="KUT142" s="67"/>
      <c r="KUV142" s="65"/>
      <c r="KUW142" s="69"/>
      <c r="KUX142" s="69"/>
      <c r="KUY142" s="66"/>
      <c r="KUZ142" s="66"/>
      <c r="KVA142" s="66"/>
      <c r="KVB142" s="67"/>
      <c r="KVD142" s="65"/>
      <c r="KVE142" s="69"/>
      <c r="KVF142" s="69"/>
      <c r="KVG142" s="66"/>
      <c r="KVH142" s="66"/>
      <c r="KVI142" s="66"/>
      <c r="KVJ142" s="67"/>
      <c r="KVL142" s="65"/>
      <c r="KVM142" s="69"/>
      <c r="KVN142" s="69"/>
      <c r="KVO142" s="66"/>
      <c r="KVP142" s="66"/>
      <c r="KVQ142" s="66"/>
      <c r="KVR142" s="67"/>
      <c r="KVT142" s="65"/>
      <c r="KVU142" s="69"/>
      <c r="KVV142" s="69"/>
      <c r="KVW142" s="66"/>
      <c r="KVX142" s="66"/>
      <c r="KVY142" s="66"/>
      <c r="KVZ142" s="67"/>
      <c r="KWB142" s="65"/>
      <c r="KWC142" s="69"/>
      <c r="KWD142" s="69"/>
      <c r="KWE142" s="66"/>
      <c r="KWF142" s="66"/>
      <c r="KWG142" s="66"/>
      <c r="KWH142" s="67"/>
      <c r="KWJ142" s="65"/>
      <c r="KWK142" s="69"/>
      <c r="KWL142" s="69"/>
      <c r="KWM142" s="66"/>
      <c r="KWN142" s="66"/>
      <c r="KWO142" s="66"/>
      <c r="KWP142" s="67"/>
      <c r="KWR142" s="65"/>
      <c r="KWS142" s="69"/>
      <c r="KWT142" s="69"/>
      <c r="KWU142" s="66"/>
      <c r="KWV142" s="66"/>
      <c r="KWW142" s="66"/>
      <c r="KWX142" s="67"/>
      <c r="KWZ142" s="65"/>
      <c r="KXA142" s="69"/>
      <c r="KXB142" s="69"/>
      <c r="KXC142" s="66"/>
      <c r="KXD142" s="66"/>
      <c r="KXE142" s="66"/>
      <c r="KXF142" s="67"/>
      <c r="KXH142" s="65"/>
      <c r="KXI142" s="69"/>
      <c r="KXJ142" s="69"/>
      <c r="KXK142" s="66"/>
      <c r="KXL142" s="66"/>
      <c r="KXM142" s="66"/>
      <c r="KXN142" s="67"/>
      <c r="KXP142" s="65"/>
      <c r="KXQ142" s="69"/>
      <c r="KXR142" s="69"/>
      <c r="KXS142" s="66"/>
      <c r="KXT142" s="66"/>
      <c r="KXU142" s="66"/>
      <c r="KXV142" s="67"/>
      <c r="KXX142" s="65"/>
      <c r="KXY142" s="69"/>
      <c r="KXZ142" s="69"/>
      <c r="KYA142" s="66"/>
      <c r="KYB142" s="66"/>
      <c r="KYC142" s="66"/>
      <c r="KYD142" s="67"/>
      <c r="KYF142" s="65"/>
      <c r="KYG142" s="69"/>
      <c r="KYH142" s="69"/>
      <c r="KYI142" s="66"/>
      <c r="KYJ142" s="66"/>
      <c r="KYK142" s="66"/>
      <c r="KYL142" s="67"/>
      <c r="KYN142" s="65"/>
      <c r="KYO142" s="69"/>
      <c r="KYP142" s="69"/>
      <c r="KYQ142" s="66"/>
      <c r="KYR142" s="66"/>
      <c r="KYS142" s="66"/>
      <c r="KYT142" s="67"/>
      <c r="KYV142" s="65"/>
      <c r="KYW142" s="69"/>
      <c r="KYX142" s="69"/>
      <c r="KYY142" s="66"/>
      <c r="KYZ142" s="66"/>
      <c r="KZA142" s="66"/>
      <c r="KZB142" s="67"/>
      <c r="KZD142" s="65"/>
      <c r="KZE142" s="69"/>
      <c r="KZF142" s="69"/>
      <c r="KZG142" s="66"/>
      <c r="KZH142" s="66"/>
      <c r="KZI142" s="66"/>
      <c r="KZJ142" s="67"/>
      <c r="KZL142" s="65"/>
      <c r="KZM142" s="69"/>
      <c r="KZN142" s="69"/>
      <c r="KZO142" s="66"/>
      <c r="KZP142" s="66"/>
      <c r="KZQ142" s="66"/>
      <c r="KZR142" s="67"/>
      <c r="KZT142" s="65"/>
      <c r="KZU142" s="69"/>
      <c r="KZV142" s="69"/>
      <c r="KZW142" s="66"/>
      <c r="KZX142" s="66"/>
      <c r="KZY142" s="66"/>
      <c r="KZZ142" s="67"/>
      <c r="LAB142" s="65"/>
      <c r="LAC142" s="69"/>
      <c r="LAD142" s="69"/>
      <c r="LAE142" s="66"/>
      <c r="LAF142" s="66"/>
      <c r="LAG142" s="66"/>
      <c r="LAH142" s="67"/>
      <c r="LAJ142" s="65"/>
      <c r="LAK142" s="69"/>
      <c r="LAL142" s="69"/>
      <c r="LAM142" s="66"/>
      <c r="LAN142" s="66"/>
      <c r="LAO142" s="66"/>
      <c r="LAP142" s="67"/>
      <c r="LAR142" s="65"/>
      <c r="LAS142" s="69"/>
      <c r="LAT142" s="69"/>
      <c r="LAU142" s="66"/>
      <c r="LAV142" s="66"/>
      <c r="LAW142" s="66"/>
      <c r="LAX142" s="67"/>
      <c r="LAZ142" s="65"/>
      <c r="LBA142" s="69"/>
      <c r="LBB142" s="69"/>
      <c r="LBC142" s="66"/>
      <c r="LBD142" s="66"/>
      <c r="LBE142" s="66"/>
      <c r="LBF142" s="67"/>
      <c r="LBH142" s="65"/>
      <c r="LBI142" s="69"/>
      <c r="LBJ142" s="69"/>
      <c r="LBK142" s="66"/>
      <c r="LBL142" s="66"/>
      <c r="LBM142" s="66"/>
      <c r="LBN142" s="67"/>
      <c r="LBP142" s="65"/>
      <c r="LBQ142" s="69"/>
      <c r="LBR142" s="69"/>
      <c r="LBS142" s="66"/>
      <c r="LBT142" s="66"/>
      <c r="LBU142" s="66"/>
      <c r="LBV142" s="67"/>
      <c r="LBX142" s="65"/>
      <c r="LBY142" s="69"/>
      <c r="LBZ142" s="69"/>
      <c r="LCA142" s="66"/>
      <c r="LCB142" s="66"/>
      <c r="LCC142" s="66"/>
      <c r="LCD142" s="67"/>
      <c r="LCF142" s="65"/>
      <c r="LCG142" s="69"/>
      <c r="LCH142" s="69"/>
      <c r="LCI142" s="66"/>
      <c r="LCJ142" s="66"/>
      <c r="LCK142" s="66"/>
      <c r="LCL142" s="67"/>
      <c r="LCN142" s="65"/>
      <c r="LCO142" s="69"/>
      <c r="LCP142" s="69"/>
      <c r="LCQ142" s="66"/>
      <c r="LCR142" s="66"/>
      <c r="LCS142" s="66"/>
      <c r="LCT142" s="67"/>
      <c r="LCV142" s="65"/>
      <c r="LCW142" s="69"/>
      <c r="LCX142" s="69"/>
      <c r="LCY142" s="66"/>
      <c r="LCZ142" s="66"/>
      <c r="LDA142" s="66"/>
      <c r="LDB142" s="67"/>
      <c r="LDD142" s="65"/>
      <c r="LDE142" s="69"/>
      <c r="LDF142" s="69"/>
      <c r="LDG142" s="66"/>
      <c r="LDH142" s="66"/>
      <c r="LDI142" s="66"/>
      <c r="LDJ142" s="67"/>
      <c r="LDL142" s="65"/>
      <c r="LDM142" s="69"/>
      <c r="LDN142" s="69"/>
      <c r="LDO142" s="66"/>
      <c r="LDP142" s="66"/>
      <c r="LDQ142" s="66"/>
      <c r="LDR142" s="67"/>
      <c r="LDT142" s="65"/>
      <c r="LDU142" s="69"/>
      <c r="LDV142" s="69"/>
      <c r="LDW142" s="66"/>
      <c r="LDX142" s="66"/>
      <c r="LDY142" s="66"/>
      <c r="LDZ142" s="67"/>
      <c r="LEB142" s="65"/>
      <c r="LEC142" s="69"/>
      <c r="LED142" s="69"/>
      <c r="LEE142" s="66"/>
      <c r="LEF142" s="66"/>
      <c r="LEG142" s="66"/>
      <c r="LEH142" s="67"/>
      <c r="LEJ142" s="65"/>
      <c r="LEK142" s="69"/>
      <c r="LEL142" s="69"/>
      <c r="LEM142" s="66"/>
      <c r="LEN142" s="66"/>
      <c r="LEO142" s="66"/>
      <c r="LEP142" s="67"/>
      <c r="LER142" s="65"/>
      <c r="LES142" s="69"/>
      <c r="LET142" s="69"/>
      <c r="LEU142" s="66"/>
      <c r="LEV142" s="66"/>
      <c r="LEW142" s="66"/>
      <c r="LEX142" s="67"/>
      <c r="LEZ142" s="65"/>
      <c r="LFA142" s="69"/>
      <c r="LFB142" s="69"/>
      <c r="LFC142" s="66"/>
      <c r="LFD142" s="66"/>
      <c r="LFE142" s="66"/>
      <c r="LFF142" s="67"/>
      <c r="LFH142" s="65"/>
      <c r="LFI142" s="69"/>
      <c r="LFJ142" s="69"/>
      <c r="LFK142" s="66"/>
      <c r="LFL142" s="66"/>
      <c r="LFM142" s="66"/>
      <c r="LFN142" s="67"/>
      <c r="LFP142" s="65"/>
      <c r="LFQ142" s="69"/>
      <c r="LFR142" s="69"/>
      <c r="LFS142" s="66"/>
      <c r="LFT142" s="66"/>
      <c r="LFU142" s="66"/>
      <c r="LFV142" s="67"/>
      <c r="LFX142" s="65"/>
      <c r="LFY142" s="69"/>
      <c r="LFZ142" s="69"/>
      <c r="LGA142" s="66"/>
      <c r="LGB142" s="66"/>
      <c r="LGC142" s="66"/>
      <c r="LGD142" s="67"/>
      <c r="LGF142" s="65"/>
      <c r="LGG142" s="69"/>
      <c r="LGH142" s="69"/>
      <c r="LGI142" s="66"/>
      <c r="LGJ142" s="66"/>
      <c r="LGK142" s="66"/>
      <c r="LGL142" s="67"/>
      <c r="LGN142" s="65"/>
      <c r="LGO142" s="69"/>
      <c r="LGP142" s="69"/>
      <c r="LGQ142" s="66"/>
      <c r="LGR142" s="66"/>
      <c r="LGS142" s="66"/>
      <c r="LGT142" s="67"/>
      <c r="LGV142" s="65"/>
      <c r="LGW142" s="69"/>
      <c r="LGX142" s="69"/>
      <c r="LGY142" s="66"/>
      <c r="LGZ142" s="66"/>
      <c r="LHA142" s="66"/>
      <c r="LHB142" s="67"/>
      <c r="LHD142" s="65"/>
      <c r="LHE142" s="69"/>
      <c r="LHF142" s="69"/>
      <c r="LHG142" s="66"/>
      <c r="LHH142" s="66"/>
      <c r="LHI142" s="66"/>
      <c r="LHJ142" s="67"/>
      <c r="LHL142" s="65"/>
      <c r="LHM142" s="69"/>
      <c r="LHN142" s="69"/>
      <c r="LHO142" s="66"/>
      <c r="LHP142" s="66"/>
      <c r="LHQ142" s="66"/>
      <c r="LHR142" s="67"/>
      <c r="LHT142" s="65"/>
      <c r="LHU142" s="69"/>
      <c r="LHV142" s="69"/>
      <c r="LHW142" s="66"/>
      <c r="LHX142" s="66"/>
      <c r="LHY142" s="66"/>
      <c r="LHZ142" s="67"/>
      <c r="LIB142" s="65"/>
      <c r="LIC142" s="69"/>
      <c r="LID142" s="69"/>
      <c r="LIE142" s="66"/>
      <c r="LIF142" s="66"/>
      <c r="LIG142" s="66"/>
      <c r="LIH142" s="67"/>
      <c r="LIJ142" s="65"/>
      <c r="LIK142" s="69"/>
      <c r="LIL142" s="69"/>
      <c r="LIM142" s="66"/>
      <c r="LIN142" s="66"/>
      <c r="LIO142" s="66"/>
      <c r="LIP142" s="67"/>
      <c r="LIR142" s="65"/>
      <c r="LIS142" s="69"/>
      <c r="LIT142" s="69"/>
      <c r="LIU142" s="66"/>
      <c r="LIV142" s="66"/>
      <c r="LIW142" s="66"/>
      <c r="LIX142" s="67"/>
      <c r="LIZ142" s="65"/>
      <c r="LJA142" s="69"/>
      <c r="LJB142" s="69"/>
      <c r="LJC142" s="66"/>
      <c r="LJD142" s="66"/>
      <c r="LJE142" s="66"/>
      <c r="LJF142" s="67"/>
      <c r="LJH142" s="65"/>
      <c r="LJI142" s="69"/>
      <c r="LJJ142" s="69"/>
      <c r="LJK142" s="66"/>
      <c r="LJL142" s="66"/>
      <c r="LJM142" s="66"/>
      <c r="LJN142" s="67"/>
      <c r="LJP142" s="65"/>
      <c r="LJQ142" s="69"/>
      <c r="LJR142" s="69"/>
      <c r="LJS142" s="66"/>
      <c r="LJT142" s="66"/>
      <c r="LJU142" s="66"/>
      <c r="LJV142" s="67"/>
      <c r="LJX142" s="65"/>
      <c r="LJY142" s="69"/>
      <c r="LJZ142" s="69"/>
      <c r="LKA142" s="66"/>
      <c r="LKB142" s="66"/>
      <c r="LKC142" s="66"/>
      <c r="LKD142" s="67"/>
      <c r="LKF142" s="65"/>
      <c r="LKG142" s="69"/>
      <c r="LKH142" s="69"/>
      <c r="LKI142" s="66"/>
      <c r="LKJ142" s="66"/>
      <c r="LKK142" s="66"/>
      <c r="LKL142" s="67"/>
      <c r="LKN142" s="65"/>
      <c r="LKO142" s="69"/>
      <c r="LKP142" s="69"/>
      <c r="LKQ142" s="66"/>
      <c r="LKR142" s="66"/>
      <c r="LKS142" s="66"/>
      <c r="LKT142" s="67"/>
      <c r="LKV142" s="65"/>
      <c r="LKW142" s="69"/>
      <c r="LKX142" s="69"/>
      <c r="LKY142" s="66"/>
      <c r="LKZ142" s="66"/>
      <c r="LLA142" s="66"/>
      <c r="LLB142" s="67"/>
      <c r="LLD142" s="65"/>
      <c r="LLE142" s="69"/>
      <c r="LLF142" s="69"/>
      <c r="LLG142" s="66"/>
      <c r="LLH142" s="66"/>
      <c r="LLI142" s="66"/>
      <c r="LLJ142" s="67"/>
      <c r="LLL142" s="65"/>
      <c r="LLM142" s="69"/>
      <c r="LLN142" s="69"/>
      <c r="LLO142" s="66"/>
      <c r="LLP142" s="66"/>
      <c r="LLQ142" s="66"/>
      <c r="LLR142" s="67"/>
      <c r="LLT142" s="65"/>
      <c r="LLU142" s="69"/>
      <c r="LLV142" s="69"/>
      <c r="LLW142" s="66"/>
      <c r="LLX142" s="66"/>
      <c r="LLY142" s="66"/>
      <c r="LLZ142" s="67"/>
      <c r="LMB142" s="65"/>
      <c r="LMC142" s="69"/>
      <c r="LMD142" s="69"/>
      <c r="LME142" s="66"/>
      <c r="LMF142" s="66"/>
      <c r="LMG142" s="66"/>
      <c r="LMH142" s="67"/>
      <c r="LMJ142" s="65"/>
      <c r="LMK142" s="69"/>
      <c r="LML142" s="69"/>
      <c r="LMM142" s="66"/>
      <c r="LMN142" s="66"/>
      <c r="LMO142" s="66"/>
      <c r="LMP142" s="67"/>
      <c r="LMR142" s="65"/>
      <c r="LMS142" s="69"/>
      <c r="LMT142" s="69"/>
      <c r="LMU142" s="66"/>
      <c r="LMV142" s="66"/>
      <c r="LMW142" s="66"/>
      <c r="LMX142" s="67"/>
      <c r="LMZ142" s="65"/>
      <c r="LNA142" s="69"/>
      <c r="LNB142" s="69"/>
      <c r="LNC142" s="66"/>
      <c r="LND142" s="66"/>
      <c r="LNE142" s="66"/>
      <c r="LNF142" s="67"/>
      <c r="LNH142" s="65"/>
      <c r="LNI142" s="69"/>
      <c r="LNJ142" s="69"/>
      <c r="LNK142" s="66"/>
      <c r="LNL142" s="66"/>
      <c r="LNM142" s="66"/>
      <c r="LNN142" s="67"/>
      <c r="LNP142" s="65"/>
      <c r="LNQ142" s="69"/>
      <c r="LNR142" s="69"/>
      <c r="LNS142" s="66"/>
      <c r="LNT142" s="66"/>
      <c r="LNU142" s="66"/>
      <c r="LNV142" s="67"/>
      <c r="LNX142" s="65"/>
      <c r="LNY142" s="69"/>
      <c r="LNZ142" s="69"/>
      <c r="LOA142" s="66"/>
      <c r="LOB142" s="66"/>
      <c r="LOC142" s="66"/>
      <c r="LOD142" s="67"/>
      <c r="LOF142" s="65"/>
      <c r="LOG142" s="69"/>
      <c r="LOH142" s="69"/>
      <c r="LOI142" s="66"/>
      <c r="LOJ142" s="66"/>
      <c r="LOK142" s="66"/>
      <c r="LOL142" s="67"/>
      <c r="LON142" s="65"/>
      <c r="LOO142" s="69"/>
      <c r="LOP142" s="69"/>
      <c r="LOQ142" s="66"/>
      <c r="LOR142" s="66"/>
      <c r="LOS142" s="66"/>
      <c r="LOT142" s="67"/>
      <c r="LOV142" s="65"/>
      <c r="LOW142" s="69"/>
      <c r="LOX142" s="69"/>
      <c r="LOY142" s="66"/>
      <c r="LOZ142" s="66"/>
      <c r="LPA142" s="66"/>
      <c r="LPB142" s="67"/>
      <c r="LPD142" s="65"/>
      <c r="LPE142" s="69"/>
      <c r="LPF142" s="69"/>
      <c r="LPG142" s="66"/>
      <c r="LPH142" s="66"/>
      <c r="LPI142" s="66"/>
      <c r="LPJ142" s="67"/>
      <c r="LPL142" s="65"/>
      <c r="LPM142" s="69"/>
      <c r="LPN142" s="69"/>
      <c r="LPO142" s="66"/>
      <c r="LPP142" s="66"/>
      <c r="LPQ142" s="66"/>
      <c r="LPR142" s="67"/>
      <c r="LPT142" s="65"/>
      <c r="LPU142" s="69"/>
      <c r="LPV142" s="69"/>
      <c r="LPW142" s="66"/>
      <c r="LPX142" s="66"/>
      <c r="LPY142" s="66"/>
      <c r="LPZ142" s="67"/>
      <c r="LQB142" s="65"/>
      <c r="LQC142" s="69"/>
      <c r="LQD142" s="69"/>
      <c r="LQE142" s="66"/>
      <c r="LQF142" s="66"/>
      <c r="LQG142" s="66"/>
      <c r="LQH142" s="67"/>
      <c r="LQJ142" s="65"/>
      <c r="LQK142" s="69"/>
      <c r="LQL142" s="69"/>
      <c r="LQM142" s="66"/>
      <c r="LQN142" s="66"/>
      <c r="LQO142" s="66"/>
      <c r="LQP142" s="67"/>
      <c r="LQR142" s="65"/>
      <c r="LQS142" s="69"/>
      <c r="LQT142" s="69"/>
      <c r="LQU142" s="66"/>
      <c r="LQV142" s="66"/>
      <c r="LQW142" s="66"/>
      <c r="LQX142" s="67"/>
      <c r="LQZ142" s="65"/>
      <c r="LRA142" s="69"/>
      <c r="LRB142" s="69"/>
      <c r="LRC142" s="66"/>
      <c r="LRD142" s="66"/>
      <c r="LRE142" s="66"/>
      <c r="LRF142" s="67"/>
      <c r="LRH142" s="65"/>
      <c r="LRI142" s="69"/>
      <c r="LRJ142" s="69"/>
      <c r="LRK142" s="66"/>
      <c r="LRL142" s="66"/>
      <c r="LRM142" s="66"/>
      <c r="LRN142" s="67"/>
      <c r="LRP142" s="65"/>
      <c r="LRQ142" s="69"/>
      <c r="LRR142" s="69"/>
      <c r="LRS142" s="66"/>
      <c r="LRT142" s="66"/>
      <c r="LRU142" s="66"/>
      <c r="LRV142" s="67"/>
      <c r="LRX142" s="65"/>
      <c r="LRY142" s="69"/>
      <c r="LRZ142" s="69"/>
      <c r="LSA142" s="66"/>
      <c r="LSB142" s="66"/>
      <c r="LSC142" s="66"/>
      <c r="LSD142" s="67"/>
      <c r="LSF142" s="65"/>
      <c r="LSG142" s="69"/>
      <c r="LSH142" s="69"/>
      <c r="LSI142" s="66"/>
      <c r="LSJ142" s="66"/>
      <c r="LSK142" s="66"/>
      <c r="LSL142" s="67"/>
      <c r="LSN142" s="65"/>
      <c r="LSO142" s="69"/>
      <c r="LSP142" s="69"/>
      <c r="LSQ142" s="66"/>
      <c r="LSR142" s="66"/>
      <c r="LSS142" s="66"/>
      <c r="LST142" s="67"/>
      <c r="LSV142" s="65"/>
      <c r="LSW142" s="69"/>
      <c r="LSX142" s="69"/>
      <c r="LSY142" s="66"/>
      <c r="LSZ142" s="66"/>
      <c r="LTA142" s="66"/>
      <c r="LTB142" s="67"/>
      <c r="LTD142" s="65"/>
      <c r="LTE142" s="69"/>
      <c r="LTF142" s="69"/>
      <c r="LTG142" s="66"/>
      <c r="LTH142" s="66"/>
      <c r="LTI142" s="66"/>
      <c r="LTJ142" s="67"/>
      <c r="LTL142" s="65"/>
      <c r="LTM142" s="69"/>
      <c r="LTN142" s="69"/>
      <c r="LTO142" s="66"/>
      <c r="LTP142" s="66"/>
      <c r="LTQ142" s="66"/>
      <c r="LTR142" s="67"/>
      <c r="LTT142" s="65"/>
      <c r="LTU142" s="69"/>
      <c r="LTV142" s="69"/>
      <c r="LTW142" s="66"/>
      <c r="LTX142" s="66"/>
      <c r="LTY142" s="66"/>
      <c r="LTZ142" s="67"/>
      <c r="LUB142" s="65"/>
      <c r="LUC142" s="69"/>
      <c r="LUD142" s="69"/>
      <c r="LUE142" s="66"/>
      <c r="LUF142" s="66"/>
      <c r="LUG142" s="66"/>
      <c r="LUH142" s="67"/>
      <c r="LUJ142" s="65"/>
      <c r="LUK142" s="69"/>
      <c r="LUL142" s="69"/>
      <c r="LUM142" s="66"/>
      <c r="LUN142" s="66"/>
      <c r="LUO142" s="66"/>
      <c r="LUP142" s="67"/>
      <c r="LUR142" s="65"/>
      <c r="LUS142" s="69"/>
      <c r="LUT142" s="69"/>
      <c r="LUU142" s="66"/>
      <c r="LUV142" s="66"/>
      <c r="LUW142" s="66"/>
      <c r="LUX142" s="67"/>
      <c r="LUZ142" s="65"/>
      <c r="LVA142" s="69"/>
      <c r="LVB142" s="69"/>
      <c r="LVC142" s="66"/>
      <c r="LVD142" s="66"/>
      <c r="LVE142" s="66"/>
      <c r="LVF142" s="67"/>
      <c r="LVH142" s="65"/>
      <c r="LVI142" s="69"/>
      <c r="LVJ142" s="69"/>
      <c r="LVK142" s="66"/>
      <c r="LVL142" s="66"/>
      <c r="LVM142" s="66"/>
      <c r="LVN142" s="67"/>
      <c r="LVP142" s="65"/>
      <c r="LVQ142" s="69"/>
      <c r="LVR142" s="69"/>
      <c r="LVS142" s="66"/>
      <c r="LVT142" s="66"/>
      <c r="LVU142" s="66"/>
      <c r="LVV142" s="67"/>
      <c r="LVX142" s="65"/>
      <c r="LVY142" s="69"/>
      <c r="LVZ142" s="69"/>
      <c r="LWA142" s="66"/>
      <c r="LWB142" s="66"/>
      <c r="LWC142" s="66"/>
      <c r="LWD142" s="67"/>
      <c r="LWF142" s="65"/>
      <c r="LWG142" s="69"/>
      <c r="LWH142" s="69"/>
      <c r="LWI142" s="66"/>
      <c r="LWJ142" s="66"/>
      <c r="LWK142" s="66"/>
      <c r="LWL142" s="67"/>
      <c r="LWN142" s="65"/>
      <c r="LWO142" s="69"/>
      <c r="LWP142" s="69"/>
      <c r="LWQ142" s="66"/>
      <c r="LWR142" s="66"/>
      <c r="LWS142" s="66"/>
      <c r="LWT142" s="67"/>
      <c r="LWV142" s="65"/>
      <c r="LWW142" s="69"/>
      <c r="LWX142" s="69"/>
      <c r="LWY142" s="66"/>
      <c r="LWZ142" s="66"/>
      <c r="LXA142" s="66"/>
      <c r="LXB142" s="67"/>
      <c r="LXD142" s="65"/>
      <c r="LXE142" s="69"/>
      <c r="LXF142" s="69"/>
      <c r="LXG142" s="66"/>
      <c r="LXH142" s="66"/>
      <c r="LXI142" s="66"/>
      <c r="LXJ142" s="67"/>
      <c r="LXL142" s="65"/>
      <c r="LXM142" s="69"/>
      <c r="LXN142" s="69"/>
      <c r="LXO142" s="66"/>
      <c r="LXP142" s="66"/>
      <c r="LXQ142" s="66"/>
      <c r="LXR142" s="67"/>
      <c r="LXT142" s="65"/>
      <c r="LXU142" s="69"/>
      <c r="LXV142" s="69"/>
      <c r="LXW142" s="66"/>
      <c r="LXX142" s="66"/>
      <c r="LXY142" s="66"/>
      <c r="LXZ142" s="67"/>
      <c r="LYB142" s="65"/>
      <c r="LYC142" s="69"/>
      <c r="LYD142" s="69"/>
      <c r="LYE142" s="66"/>
      <c r="LYF142" s="66"/>
      <c r="LYG142" s="66"/>
      <c r="LYH142" s="67"/>
      <c r="LYJ142" s="65"/>
      <c r="LYK142" s="69"/>
      <c r="LYL142" s="69"/>
      <c r="LYM142" s="66"/>
      <c r="LYN142" s="66"/>
      <c r="LYO142" s="66"/>
      <c r="LYP142" s="67"/>
      <c r="LYR142" s="65"/>
      <c r="LYS142" s="69"/>
      <c r="LYT142" s="69"/>
      <c r="LYU142" s="66"/>
      <c r="LYV142" s="66"/>
      <c r="LYW142" s="66"/>
      <c r="LYX142" s="67"/>
      <c r="LYZ142" s="65"/>
      <c r="LZA142" s="69"/>
      <c r="LZB142" s="69"/>
      <c r="LZC142" s="66"/>
      <c r="LZD142" s="66"/>
      <c r="LZE142" s="66"/>
      <c r="LZF142" s="67"/>
      <c r="LZH142" s="65"/>
      <c r="LZI142" s="69"/>
      <c r="LZJ142" s="69"/>
      <c r="LZK142" s="66"/>
      <c r="LZL142" s="66"/>
      <c r="LZM142" s="66"/>
      <c r="LZN142" s="67"/>
      <c r="LZP142" s="65"/>
      <c r="LZQ142" s="69"/>
      <c r="LZR142" s="69"/>
      <c r="LZS142" s="66"/>
      <c r="LZT142" s="66"/>
      <c r="LZU142" s="66"/>
      <c r="LZV142" s="67"/>
      <c r="LZX142" s="65"/>
      <c r="LZY142" s="69"/>
      <c r="LZZ142" s="69"/>
      <c r="MAA142" s="66"/>
      <c r="MAB142" s="66"/>
      <c r="MAC142" s="66"/>
      <c r="MAD142" s="67"/>
      <c r="MAF142" s="65"/>
      <c r="MAG142" s="69"/>
      <c r="MAH142" s="69"/>
      <c r="MAI142" s="66"/>
      <c r="MAJ142" s="66"/>
      <c r="MAK142" s="66"/>
      <c r="MAL142" s="67"/>
      <c r="MAN142" s="65"/>
      <c r="MAO142" s="69"/>
      <c r="MAP142" s="69"/>
      <c r="MAQ142" s="66"/>
      <c r="MAR142" s="66"/>
      <c r="MAS142" s="66"/>
      <c r="MAT142" s="67"/>
      <c r="MAV142" s="65"/>
      <c r="MAW142" s="69"/>
      <c r="MAX142" s="69"/>
      <c r="MAY142" s="66"/>
      <c r="MAZ142" s="66"/>
      <c r="MBA142" s="66"/>
      <c r="MBB142" s="67"/>
      <c r="MBD142" s="65"/>
      <c r="MBE142" s="69"/>
      <c r="MBF142" s="69"/>
      <c r="MBG142" s="66"/>
      <c r="MBH142" s="66"/>
      <c r="MBI142" s="66"/>
      <c r="MBJ142" s="67"/>
      <c r="MBL142" s="65"/>
      <c r="MBM142" s="69"/>
      <c r="MBN142" s="69"/>
      <c r="MBO142" s="66"/>
      <c r="MBP142" s="66"/>
      <c r="MBQ142" s="66"/>
      <c r="MBR142" s="67"/>
      <c r="MBT142" s="65"/>
      <c r="MBU142" s="69"/>
      <c r="MBV142" s="69"/>
      <c r="MBW142" s="66"/>
      <c r="MBX142" s="66"/>
      <c r="MBY142" s="66"/>
      <c r="MBZ142" s="67"/>
      <c r="MCB142" s="65"/>
      <c r="MCC142" s="69"/>
      <c r="MCD142" s="69"/>
      <c r="MCE142" s="66"/>
      <c r="MCF142" s="66"/>
      <c r="MCG142" s="66"/>
      <c r="MCH142" s="67"/>
      <c r="MCJ142" s="65"/>
      <c r="MCK142" s="69"/>
      <c r="MCL142" s="69"/>
      <c r="MCM142" s="66"/>
      <c r="MCN142" s="66"/>
      <c r="MCO142" s="66"/>
      <c r="MCP142" s="67"/>
      <c r="MCR142" s="65"/>
      <c r="MCS142" s="69"/>
      <c r="MCT142" s="69"/>
      <c r="MCU142" s="66"/>
      <c r="MCV142" s="66"/>
      <c r="MCW142" s="66"/>
      <c r="MCX142" s="67"/>
      <c r="MCZ142" s="65"/>
      <c r="MDA142" s="69"/>
      <c r="MDB142" s="69"/>
      <c r="MDC142" s="66"/>
      <c r="MDD142" s="66"/>
      <c r="MDE142" s="66"/>
      <c r="MDF142" s="67"/>
      <c r="MDH142" s="65"/>
      <c r="MDI142" s="69"/>
      <c r="MDJ142" s="69"/>
      <c r="MDK142" s="66"/>
      <c r="MDL142" s="66"/>
      <c r="MDM142" s="66"/>
      <c r="MDN142" s="67"/>
      <c r="MDP142" s="65"/>
      <c r="MDQ142" s="69"/>
      <c r="MDR142" s="69"/>
      <c r="MDS142" s="66"/>
      <c r="MDT142" s="66"/>
      <c r="MDU142" s="66"/>
      <c r="MDV142" s="67"/>
      <c r="MDX142" s="65"/>
      <c r="MDY142" s="69"/>
      <c r="MDZ142" s="69"/>
      <c r="MEA142" s="66"/>
      <c r="MEB142" s="66"/>
      <c r="MEC142" s="66"/>
      <c r="MED142" s="67"/>
      <c r="MEF142" s="65"/>
      <c r="MEG142" s="69"/>
      <c r="MEH142" s="69"/>
      <c r="MEI142" s="66"/>
      <c r="MEJ142" s="66"/>
      <c r="MEK142" s="66"/>
      <c r="MEL142" s="67"/>
      <c r="MEN142" s="65"/>
      <c r="MEO142" s="69"/>
      <c r="MEP142" s="69"/>
      <c r="MEQ142" s="66"/>
      <c r="MER142" s="66"/>
      <c r="MES142" s="66"/>
      <c r="MET142" s="67"/>
      <c r="MEV142" s="65"/>
      <c r="MEW142" s="69"/>
      <c r="MEX142" s="69"/>
      <c r="MEY142" s="66"/>
      <c r="MEZ142" s="66"/>
      <c r="MFA142" s="66"/>
      <c r="MFB142" s="67"/>
      <c r="MFD142" s="65"/>
      <c r="MFE142" s="69"/>
      <c r="MFF142" s="69"/>
      <c r="MFG142" s="66"/>
      <c r="MFH142" s="66"/>
      <c r="MFI142" s="66"/>
      <c r="MFJ142" s="67"/>
      <c r="MFL142" s="65"/>
      <c r="MFM142" s="69"/>
      <c r="MFN142" s="69"/>
      <c r="MFO142" s="66"/>
      <c r="MFP142" s="66"/>
      <c r="MFQ142" s="66"/>
      <c r="MFR142" s="67"/>
      <c r="MFT142" s="65"/>
      <c r="MFU142" s="69"/>
      <c r="MFV142" s="69"/>
      <c r="MFW142" s="66"/>
      <c r="MFX142" s="66"/>
      <c r="MFY142" s="66"/>
      <c r="MFZ142" s="67"/>
      <c r="MGB142" s="65"/>
      <c r="MGC142" s="69"/>
      <c r="MGD142" s="69"/>
      <c r="MGE142" s="66"/>
      <c r="MGF142" s="66"/>
      <c r="MGG142" s="66"/>
      <c r="MGH142" s="67"/>
      <c r="MGJ142" s="65"/>
      <c r="MGK142" s="69"/>
      <c r="MGL142" s="69"/>
      <c r="MGM142" s="66"/>
      <c r="MGN142" s="66"/>
      <c r="MGO142" s="66"/>
      <c r="MGP142" s="67"/>
      <c r="MGR142" s="65"/>
      <c r="MGS142" s="69"/>
      <c r="MGT142" s="69"/>
      <c r="MGU142" s="66"/>
      <c r="MGV142" s="66"/>
      <c r="MGW142" s="66"/>
      <c r="MGX142" s="67"/>
      <c r="MGZ142" s="65"/>
      <c r="MHA142" s="69"/>
      <c r="MHB142" s="69"/>
      <c r="MHC142" s="66"/>
      <c r="MHD142" s="66"/>
      <c r="MHE142" s="66"/>
      <c r="MHF142" s="67"/>
      <c r="MHH142" s="65"/>
      <c r="MHI142" s="69"/>
      <c r="MHJ142" s="69"/>
      <c r="MHK142" s="66"/>
      <c r="MHL142" s="66"/>
      <c r="MHM142" s="66"/>
      <c r="MHN142" s="67"/>
      <c r="MHP142" s="65"/>
      <c r="MHQ142" s="69"/>
      <c r="MHR142" s="69"/>
      <c r="MHS142" s="66"/>
      <c r="MHT142" s="66"/>
      <c r="MHU142" s="66"/>
      <c r="MHV142" s="67"/>
      <c r="MHX142" s="65"/>
      <c r="MHY142" s="69"/>
      <c r="MHZ142" s="69"/>
      <c r="MIA142" s="66"/>
      <c r="MIB142" s="66"/>
      <c r="MIC142" s="66"/>
      <c r="MID142" s="67"/>
      <c r="MIF142" s="65"/>
      <c r="MIG142" s="69"/>
      <c r="MIH142" s="69"/>
      <c r="MII142" s="66"/>
      <c r="MIJ142" s="66"/>
      <c r="MIK142" s="66"/>
      <c r="MIL142" s="67"/>
      <c r="MIN142" s="65"/>
      <c r="MIO142" s="69"/>
      <c r="MIP142" s="69"/>
      <c r="MIQ142" s="66"/>
      <c r="MIR142" s="66"/>
      <c r="MIS142" s="66"/>
      <c r="MIT142" s="67"/>
      <c r="MIV142" s="65"/>
      <c r="MIW142" s="69"/>
      <c r="MIX142" s="69"/>
      <c r="MIY142" s="66"/>
      <c r="MIZ142" s="66"/>
      <c r="MJA142" s="66"/>
      <c r="MJB142" s="67"/>
      <c r="MJD142" s="65"/>
      <c r="MJE142" s="69"/>
      <c r="MJF142" s="69"/>
      <c r="MJG142" s="66"/>
      <c r="MJH142" s="66"/>
      <c r="MJI142" s="66"/>
      <c r="MJJ142" s="67"/>
      <c r="MJL142" s="65"/>
      <c r="MJM142" s="69"/>
      <c r="MJN142" s="69"/>
      <c r="MJO142" s="66"/>
      <c r="MJP142" s="66"/>
      <c r="MJQ142" s="66"/>
      <c r="MJR142" s="67"/>
      <c r="MJT142" s="65"/>
      <c r="MJU142" s="69"/>
      <c r="MJV142" s="69"/>
      <c r="MJW142" s="66"/>
      <c r="MJX142" s="66"/>
      <c r="MJY142" s="66"/>
      <c r="MJZ142" s="67"/>
      <c r="MKB142" s="65"/>
      <c r="MKC142" s="69"/>
      <c r="MKD142" s="69"/>
      <c r="MKE142" s="66"/>
      <c r="MKF142" s="66"/>
      <c r="MKG142" s="66"/>
      <c r="MKH142" s="67"/>
      <c r="MKJ142" s="65"/>
      <c r="MKK142" s="69"/>
      <c r="MKL142" s="69"/>
      <c r="MKM142" s="66"/>
      <c r="MKN142" s="66"/>
      <c r="MKO142" s="66"/>
      <c r="MKP142" s="67"/>
      <c r="MKR142" s="65"/>
      <c r="MKS142" s="69"/>
      <c r="MKT142" s="69"/>
      <c r="MKU142" s="66"/>
      <c r="MKV142" s="66"/>
      <c r="MKW142" s="66"/>
      <c r="MKX142" s="67"/>
      <c r="MKZ142" s="65"/>
      <c r="MLA142" s="69"/>
      <c r="MLB142" s="69"/>
      <c r="MLC142" s="66"/>
      <c r="MLD142" s="66"/>
      <c r="MLE142" s="66"/>
      <c r="MLF142" s="67"/>
      <c r="MLH142" s="65"/>
      <c r="MLI142" s="69"/>
      <c r="MLJ142" s="69"/>
      <c r="MLK142" s="66"/>
      <c r="MLL142" s="66"/>
      <c r="MLM142" s="66"/>
      <c r="MLN142" s="67"/>
      <c r="MLP142" s="65"/>
      <c r="MLQ142" s="69"/>
      <c r="MLR142" s="69"/>
      <c r="MLS142" s="66"/>
      <c r="MLT142" s="66"/>
      <c r="MLU142" s="66"/>
      <c r="MLV142" s="67"/>
      <c r="MLX142" s="65"/>
      <c r="MLY142" s="69"/>
      <c r="MLZ142" s="69"/>
      <c r="MMA142" s="66"/>
      <c r="MMB142" s="66"/>
      <c r="MMC142" s="66"/>
      <c r="MMD142" s="67"/>
      <c r="MMF142" s="65"/>
      <c r="MMG142" s="69"/>
      <c r="MMH142" s="69"/>
      <c r="MMI142" s="66"/>
      <c r="MMJ142" s="66"/>
      <c r="MMK142" s="66"/>
      <c r="MML142" s="67"/>
      <c r="MMN142" s="65"/>
      <c r="MMO142" s="69"/>
      <c r="MMP142" s="69"/>
      <c r="MMQ142" s="66"/>
      <c r="MMR142" s="66"/>
      <c r="MMS142" s="66"/>
      <c r="MMT142" s="67"/>
      <c r="MMV142" s="65"/>
      <c r="MMW142" s="69"/>
      <c r="MMX142" s="69"/>
      <c r="MMY142" s="66"/>
      <c r="MMZ142" s="66"/>
      <c r="MNA142" s="66"/>
      <c r="MNB142" s="67"/>
      <c r="MND142" s="65"/>
      <c r="MNE142" s="69"/>
      <c r="MNF142" s="69"/>
      <c r="MNG142" s="66"/>
      <c r="MNH142" s="66"/>
      <c r="MNI142" s="66"/>
      <c r="MNJ142" s="67"/>
      <c r="MNL142" s="65"/>
      <c r="MNM142" s="69"/>
      <c r="MNN142" s="69"/>
      <c r="MNO142" s="66"/>
      <c r="MNP142" s="66"/>
      <c r="MNQ142" s="66"/>
      <c r="MNR142" s="67"/>
      <c r="MNT142" s="65"/>
      <c r="MNU142" s="69"/>
      <c r="MNV142" s="69"/>
      <c r="MNW142" s="66"/>
      <c r="MNX142" s="66"/>
      <c r="MNY142" s="66"/>
      <c r="MNZ142" s="67"/>
      <c r="MOB142" s="65"/>
      <c r="MOC142" s="69"/>
      <c r="MOD142" s="69"/>
      <c r="MOE142" s="66"/>
      <c r="MOF142" s="66"/>
      <c r="MOG142" s="66"/>
      <c r="MOH142" s="67"/>
      <c r="MOJ142" s="65"/>
      <c r="MOK142" s="69"/>
      <c r="MOL142" s="69"/>
      <c r="MOM142" s="66"/>
      <c r="MON142" s="66"/>
      <c r="MOO142" s="66"/>
      <c r="MOP142" s="67"/>
      <c r="MOR142" s="65"/>
      <c r="MOS142" s="69"/>
      <c r="MOT142" s="69"/>
      <c r="MOU142" s="66"/>
      <c r="MOV142" s="66"/>
      <c r="MOW142" s="66"/>
      <c r="MOX142" s="67"/>
      <c r="MOZ142" s="65"/>
      <c r="MPA142" s="69"/>
      <c r="MPB142" s="69"/>
      <c r="MPC142" s="66"/>
      <c r="MPD142" s="66"/>
      <c r="MPE142" s="66"/>
      <c r="MPF142" s="67"/>
      <c r="MPH142" s="65"/>
      <c r="MPI142" s="69"/>
      <c r="MPJ142" s="69"/>
      <c r="MPK142" s="66"/>
      <c r="MPL142" s="66"/>
      <c r="MPM142" s="66"/>
      <c r="MPN142" s="67"/>
      <c r="MPP142" s="65"/>
      <c r="MPQ142" s="69"/>
      <c r="MPR142" s="69"/>
      <c r="MPS142" s="66"/>
      <c r="MPT142" s="66"/>
      <c r="MPU142" s="66"/>
      <c r="MPV142" s="67"/>
      <c r="MPX142" s="65"/>
      <c r="MPY142" s="69"/>
      <c r="MPZ142" s="69"/>
      <c r="MQA142" s="66"/>
      <c r="MQB142" s="66"/>
      <c r="MQC142" s="66"/>
      <c r="MQD142" s="67"/>
      <c r="MQF142" s="65"/>
      <c r="MQG142" s="69"/>
      <c r="MQH142" s="69"/>
      <c r="MQI142" s="66"/>
      <c r="MQJ142" s="66"/>
      <c r="MQK142" s="66"/>
      <c r="MQL142" s="67"/>
      <c r="MQN142" s="65"/>
      <c r="MQO142" s="69"/>
      <c r="MQP142" s="69"/>
      <c r="MQQ142" s="66"/>
      <c r="MQR142" s="66"/>
      <c r="MQS142" s="66"/>
      <c r="MQT142" s="67"/>
      <c r="MQV142" s="65"/>
      <c r="MQW142" s="69"/>
      <c r="MQX142" s="69"/>
      <c r="MQY142" s="66"/>
      <c r="MQZ142" s="66"/>
      <c r="MRA142" s="66"/>
      <c r="MRB142" s="67"/>
      <c r="MRD142" s="65"/>
      <c r="MRE142" s="69"/>
      <c r="MRF142" s="69"/>
      <c r="MRG142" s="66"/>
      <c r="MRH142" s="66"/>
      <c r="MRI142" s="66"/>
      <c r="MRJ142" s="67"/>
      <c r="MRL142" s="65"/>
      <c r="MRM142" s="69"/>
      <c r="MRN142" s="69"/>
      <c r="MRO142" s="66"/>
      <c r="MRP142" s="66"/>
      <c r="MRQ142" s="66"/>
      <c r="MRR142" s="67"/>
      <c r="MRT142" s="65"/>
      <c r="MRU142" s="69"/>
      <c r="MRV142" s="69"/>
      <c r="MRW142" s="66"/>
      <c r="MRX142" s="66"/>
      <c r="MRY142" s="66"/>
      <c r="MRZ142" s="67"/>
      <c r="MSB142" s="65"/>
      <c r="MSC142" s="69"/>
      <c r="MSD142" s="69"/>
      <c r="MSE142" s="66"/>
      <c r="MSF142" s="66"/>
      <c r="MSG142" s="66"/>
      <c r="MSH142" s="67"/>
      <c r="MSJ142" s="65"/>
      <c r="MSK142" s="69"/>
      <c r="MSL142" s="69"/>
      <c r="MSM142" s="66"/>
      <c r="MSN142" s="66"/>
      <c r="MSO142" s="66"/>
      <c r="MSP142" s="67"/>
      <c r="MSR142" s="65"/>
      <c r="MSS142" s="69"/>
      <c r="MST142" s="69"/>
      <c r="MSU142" s="66"/>
      <c r="MSV142" s="66"/>
      <c r="MSW142" s="66"/>
      <c r="MSX142" s="67"/>
      <c r="MSZ142" s="65"/>
      <c r="MTA142" s="69"/>
      <c r="MTB142" s="69"/>
      <c r="MTC142" s="66"/>
      <c r="MTD142" s="66"/>
      <c r="MTE142" s="66"/>
      <c r="MTF142" s="67"/>
      <c r="MTH142" s="65"/>
      <c r="MTI142" s="69"/>
      <c r="MTJ142" s="69"/>
      <c r="MTK142" s="66"/>
      <c r="MTL142" s="66"/>
      <c r="MTM142" s="66"/>
      <c r="MTN142" s="67"/>
      <c r="MTP142" s="65"/>
      <c r="MTQ142" s="69"/>
      <c r="MTR142" s="69"/>
      <c r="MTS142" s="66"/>
      <c r="MTT142" s="66"/>
      <c r="MTU142" s="66"/>
      <c r="MTV142" s="67"/>
      <c r="MTX142" s="65"/>
      <c r="MTY142" s="69"/>
      <c r="MTZ142" s="69"/>
      <c r="MUA142" s="66"/>
      <c r="MUB142" s="66"/>
      <c r="MUC142" s="66"/>
      <c r="MUD142" s="67"/>
      <c r="MUF142" s="65"/>
      <c r="MUG142" s="69"/>
      <c r="MUH142" s="69"/>
      <c r="MUI142" s="66"/>
      <c r="MUJ142" s="66"/>
      <c r="MUK142" s="66"/>
      <c r="MUL142" s="67"/>
      <c r="MUN142" s="65"/>
      <c r="MUO142" s="69"/>
      <c r="MUP142" s="69"/>
      <c r="MUQ142" s="66"/>
      <c r="MUR142" s="66"/>
      <c r="MUS142" s="66"/>
      <c r="MUT142" s="67"/>
      <c r="MUV142" s="65"/>
      <c r="MUW142" s="69"/>
      <c r="MUX142" s="69"/>
      <c r="MUY142" s="66"/>
      <c r="MUZ142" s="66"/>
      <c r="MVA142" s="66"/>
      <c r="MVB142" s="67"/>
      <c r="MVD142" s="65"/>
      <c r="MVE142" s="69"/>
      <c r="MVF142" s="69"/>
      <c r="MVG142" s="66"/>
      <c r="MVH142" s="66"/>
      <c r="MVI142" s="66"/>
      <c r="MVJ142" s="67"/>
      <c r="MVL142" s="65"/>
      <c r="MVM142" s="69"/>
      <c r="MVN142" s="69"/>
      <c r="MVO142" s="66"/>
      <c r="MVP142" s="66"/>
      <c r="MVQ142" s="66"/>
      <c r="MVR142" s="67"/>
      <c r="MVT142" s="65"/>
      <c r="MVU142" s="69"/>
      <c r="MVV142" s="69"/>
      <c r="MVW142" s="66"/>
      <c r="MVX142" s="66"/>
      <c r="MVY142" s="66"/>
      <c r="MVZ142" s="67"/>
      <c r="MWB142" s="65"/>
      <c r="MWC142" s="69"/>
      <c r="MWD142" s="69"/>
      <c r="MWE142" s="66"/>
      <c r="MWF142" s="66"/>
      <c r="MWG142" s="66"/>
      <c r="MWH142" s="67"/>
      <c r="MWJ142" s="65"/>
      <c r="MWK142" s="69"/>
      <c r="MWL142" s="69"/>
      <c r="MWM142" s="66"/>
      <c r="MWN142" s="66"/>
      <c r="MWO142" s="66"/>
      <c r="MWP142" s="67"/>
      <c r="MWR142" s="65"/>
      <c r="MWS142" s="69"/>
      <c r="MWT142" s="69"/>
      <c r="MWU142" s="66"/>
      <c r="MWV142" s="66"/>
      <c r="MWW142" s="66"/>
      <c r="MWX142" s="67"/>
      <c r="MWZ142" s="65"/>
      <c r="MXA142" s="69"/>
      <c r="MXB142" s="69"/>
      <c r="MXC142" s="66"/>
      <c r="MXD142" s="66"/>
      <c r="MXE142" s="66"/>
      <c r="MXF142" s="67"/>
      <c r="MXH142" s="65"/>
      <c r="MXI142" s="69"/>
      <c r="MXJ142" s="69"/>
      <c r="MXK142" s="66"/>
      <c r="MXL142" s="66"/>
      <c r="MXM142" s="66"/>
      <c r="MXN142" s="67"/>
      <c r="MXP142" s="65"/>
      <c r="MXQ142" s="69"/>
      <c r="MXR142" s="69"/>
      <c r="MXS142" s="66"/>
      <c r="MXT142" s="66"/>
      <c r="MXU142" s="66"/>
      <c r="MXV142" s="67"/>
      <c r="MXX142" s="65"/>
      <c r="MXY142" s="69"/>
      <c r="MXZ142" s="69"/>
      <c r="MYA142" s="66"/>
      <c r="MYB142" s="66"/>
      <c r="MYC142" s="66"/>
      <c r="MYD142" s="67"/>
      <c r="MYF142" s="65"/>
      <c r="MYG142" s="69"/>
      <c r="MYH142" s="69"/>
      <c r="MYI142" s="66"/>
      <c r="MYJ142" s="66"/>
      <c r="MYK142" s="66"/>
      <c r="MYL142" s="67"/>
      <c r="MYN142" s="65"/>
      <c r="MYO142" s="69"/>
      <c r="MYP142" s="69"/>
      <c r="MYQ142" s="66"/>
      <c r="MYR142" s="66"/>
      <c r="MYS142" s="66"/>
      <c r="MYT142" s="67"/>
      <c r="MYV142" s="65"/>
      <c r="MYW142" s="69"/>
      <c r="MYX142" s="69"/>
      <c r="MYY142" s="66"/>
      <c r="MYZ142" s="66"/>
      <c r="MZA142" s="66"/>
      <c r="MZB142" s="67"/>
      <c r="MZD142" s="65"/>
      <c r="MZE142" s="69"/>
      <c r="MZF142" s="69"/>
      <c r="MZG142" s="66"/>
      <c r="MZH142" s="66"/>
      <c r="MZI142" s="66"/>
      <c r="MZJ142" s="67"/>
      <c r="MZL142" s="65"/>
      <c r="MZM142" s="69"/>
      <c r="MZN142" s="69"/>
      <c r="MZO142" s="66"/>
      <c r="MZP142" s="66"/>
      <c r="MZQ142" s="66"/>
      <c r="MZR142" s="67"/>
      <c r="MZT142" s="65"/>
      <c r="MZU142" s="69"/>
      <c r="MZV142" s="69"/>
      <c r="MZW142" s="66"/>
      <c r="MZX142" s="66"/>
      <c r="MZY142" s="66"/>
      <c r="MZZ142" s="67"/>
      <c r="NAB142" s="65"/>
      <c r="NAC142" s="69"/>
      <c r="NAD142" s="69"/>
      <c r="NAE142" s="66"/>
      <c r="NAF142" s="66"/>
      <c r="NAG142" s="66"/>
      <c r="NAH142" s="67"/>
      <c r="NAJ142" s="65"/>
      <c r="NAK142" s="69"/>
      <c r="NAL142" s="69"/>
      <c r="NAM142" s="66"/>
      <c r="NAN142" s="66"/>
      <c r="NAO142" s="66"/>
      <c r="NAP142" s="67"/>
      <c r="NAR142" s="65"/>
      <c r="NAS142" s="69"/>
      <c r="NAT142" s="69"/>
      <c r="NAU142" s="66"/>
      <c r="NAV142" s="66"/>
      <c r="NAW142" s="66"/>
      <c r="NAX142" s="67"/>
      <c r="NAZ142" s="65"/>
      <c r="NBA142" s="69"/>
      <c r="NBB142" s="69"/>
      <c r="NBC142" s="66"/>
      <c r="NBD142" s="66"/>
      <c r="NBE142" s="66"/>
      <c r="NBF142" s="67"/>
      <c r="NBH142" s="65"/>
      <c r="NBI142" s="69"/>
      <c r="NBJ142" s="69"/>
      <c r="NBK142" s="66"/>
      <c r="NBL142" s="66"/>
      <c r="NBM142" s="66"/>
      <c r="NBN142" s="67"/>
      <c r="NBP142" s="65"/>
      <c r="NBQ142" s="69"/>
      <c r="NBR142" s="69"/>
      <c r="NBS142" s="66"/>
      <c r="NBT142" s="66"/>
      <c r="NBU142" s="66"/>
      <c r="NBV142" s="67"/>
      <c r="NBX142" s="65"/>
      <c r="NBY142" s="69"/>
      <c r="NBZ142" s="69"/>
      <c r="NCA142" s="66"/>
      <c r="NCB142" s="66"/>
      <c r="NCC142" s="66"/>
      <c r="NCD142" s="67"/>
      <c r="NCF142" s="65"/>
      <c r="NCG142" s="69"/>
      <c r="NCH142" s="69"/>
      <c r="NCI142" s="66"/>
      <c r="NCJ142" s="66"/>
      <c r="NCK142" s="66"/>
      <c r="NCL142" s="67"/>
      <c r="NCN142" s="65"/>
      <c r="NCO142" s="69"/>
      <c r="NCP142" s="69"/>
      <c r="NCQ142" s="66"/>
      <c r="NCR142" s="66"/>
      <c r="NCS142" s="66"/>
      <c r="NCT142" s="67"/>
      <c r="NCV142" s="65"/>
      <c r="NCW142" s="69"/>
      <c r="NCX142" s="69"/>
      <c r="NCY142" s="66"/>
      <c r="NCZ142" s="66"/>
      <c r="NDA142" s="66"/>
      <c r="NDB142" s="67"/>
      <c r="NDD142" s="65"/>
      <c r="NDE142" s="69"/>
      <c r="NDF142" s="69"/>
      <c r="NDG142" s="66"/>
      <c r="NDH142" s="66"/>
      <c r="NDI142" s="66"/>
      <c r="NDJ142" s="67"/>
      <c r="NDL142" s="65"/>
      <c r="NDM142" s="69"/>
      <c r="NDN142" s="69"/>
      <c r="NDO142" s="66"/>
      <c r="NDP142" s="66"/>
      <c r="NDQ142" s="66"/>
      <c r="NDR142" s="67"/>
      <c r="NDT142" s="65"/>
      <c r="NDU142" s="69"/>
      <c r="NDV142" s="69"/>
      <c r="NDW142" s="66"/>
      <c r="NDX142" s="66"/>
      <c r="NDY142" s="66"/>
      <c r="NDZ142" s="67"/>
      <c r="NEB142" s="65"/>
      <c r="NEC142" s="69"/>
      <c r="NED142" s="69"/>
      <c r="NEE142" s="66"/>
      <c r="NEF142" s="66"/>
      <c r="NEG142" s="66"/>
      <c r="NEH142" s="67"/>
      <c r="NEJ142" s="65"/>
      <c r="NEK142" s="69"/>
      <c r="NEL142" s="69"/>
      <c r="NEM142" s="66"/>
      <c r="NEN142" s="66"/>
      <c r="NEO142" s="66"/>
      <c r="NEP142" s="67"/>
      <c r="NER142" s="65"/>
      <c r="NES142" s="69"/>
      <c r="NET142" s="69"/>
      <c r="NEU142" s="66"/>
      <c r="NEV142" s="66"/>
      <c r="NEW142" s="66"/>
      <c r="NEX142" s="67"/>
      <c r="NEZ142" s="65"/>
      <c r="NFA142" s="69"/>
      <c r="NFB142" s="69"/>
      <c r="NFC142" s="66"/>
      <c r="NFD142" s="66"/>
      <c r="NFE142" s="66"/>
      <c r="NFF142" s="67"/>
      <c r="NFH142" s="65"/>
      <c r="NFI142" s="69"/>
      <c r="NFJ142" s="69"/>
      <c r="NFK142" s="66"/>
      <c r="NFL142" s="66"/>
      <c r="NFM142" s="66"/>
      <c r="NFN142" s="67"/>
      <c r="NFP142" s="65"/>
      <c r="NFQ142" s="69"/>
      <c r="NFR142" s="69"/>
      <c r="NFS142" s="66"/>
      <c r="NFT142" s="66"/>
      <c r="NFU142" s="66"/>
      <c r="NFV142" s="67"/>
      <c r="NFX142" s="65"/>
      <c r="NFY142" s="69"/>
      <c r="NFZ142" s="69"/>
      <c r="NGA142" s="66"/>
      <c r="NGB142" s="66"/>
      <c r="NGC142" s="66"/>
      <c r="NGD142" s="67"/>
      <c r="NGF142" s="65"/>
      <c r="NGG142" s="69"/>
      <c r="NGH142" s="69"/>
      <c r="NGI142" s="66"/>
      <c r="NGJ142" s="66"/>
      <c r="NGK142" s="66"/>
      <c r="NGL142" s="67"/>
      <c r="NGN142" s="65"/>
      <c r="NGO142" s="69"/>
      <c r="NGP142" s="69"/>
      <c r="NGQ142" s="66"/>
      <c r="NGR142" s="66"/>
      <c r="NGS142" s="66"/>
      <c r="NGT142" s="67"/>
      <c r="NGV142" s="65"/>
      <c r="NGW142" s="69"/>
      <c r="NGX142" s="69"/>
      <c r="NGY142" s="66"/>
      <c r="NGZ142" s="66"/>
      <c r="NHA142" s="66"/>
      <c r="NHB142" s="67"/>
      <c r="NHD142" s="65"/>
      <c r="NHE142" s="69"/>
      <c r="NHF142" s="69"/>
      <c r="NHG142" s="66"/>
      <c r="NHH142" s="66"/>
      <c r="NHI142" s="66"/>
      <c r="NHJ142" s="67"/>
      <c r="NHL142" s="65"/>
      <c r="NHM142" s="69"/>
      <c r="NHN142" s="69"/>
      <c r="NHO142" s="66"/>
      <c r="NHP142" s="66"/>
      <c r="NHQ142" s="66"/>
      <c r="NHR142" s="67"/>
      <c r="NHT142" s="65"/>
      <c r="NHU142" s="69"/>
      <c r="NHV142" s="69"/>
      <c r="NHW142" s="66"/>
      <c r="NHX142" s="66"/>
      <c r="NHY142" s="66"/>
      <c r="NHZ142" s="67"/>
      <c r="NIB142" s="65"/>
      <c r="NIC142" s="69"/>
      <c r="NID142" s="69"/>
      <c r="NIE142" s="66"/>
      <c r="NIF142" s="66"/>
      <c r="NIG142" s="66"/>
      <c r="NIH142" s="67"/>
      <c r="NIJ142" s="65"/>
      <c r="NIK142" s="69"/>
      <c r="NIL142" s="69"/>
      <c r="NIM142" s="66"/>
      <c r="NIN142" s="66"/>
      <c r="NIO142" s="66"/>
      <c r="NIP142" s="67"/>
      <c r="NIR142" s="65"/>
      <c r="NIS142" s="69"/>
      <c r="NIT142" s="69"/>
      <c r="NIU142" s="66"/>
      <c r="NIV142" s="66"/>
      <c r="NIW142" s="66"/>
      <c r="NIX142" s="67"/>
      <c r="NIZ142" s="65"/>
      <c r="NJA142" s="69"/>
      <c r="NJB142" s="69"/>
      <c r="NJC142" s="66"/>
      <c r="NJD142" s="66"/>
      <c r="NJE142" s="66"/>
      <c r="NJF142" s="67"/>
      <c r="NJH142" s="65"/>
      <c r="NJI142" s="69"/>
      <c r="NJJ142" s="69"/>
      <c r="NJK142" s="66"/>
      <c r="NJL142" s="66"/>
      <c r="NJM142" s="66"/>
      <c r="NJN142" s="67"/>
      <c r="NJP142" s="65"/>
      <c r="NJQ142" s="69"/>
      <c r="NJR142" s="69"/>
      <c r="NJS142" s="66"/>
      <c r="NJT142" s="66"/>
      <c r="NJU142" s="66"/>
      <c r="NJV142" s="67"/>
      <c r="NJX142" s="65"/>
      <c r="NJY142" s="69"/>
      <c r="NJZ142" s="69"/>
      <c r="NKA142" s="66"/>
      <c r="NKB142" s="66"/>
      <c r="NKC142" s="66"/>
      <c r="NKD142" s="67"/>
      <c r="NKF142" s="65"/>
      <c r="NKG142" s="69"/>
      <c r="NKH142" s="69"/>
      <c r="NKI142" s="66"/>
      <c r="NKJ142" s="66"/>
      <c r="NKK142" s="66"/>
      <c r="NKL142" s="67"/>
      <c r="NKN142" s="65"/>
      <c r="NKO142" s="69"/>
      <c r="NKP142" s="69"/>
      <c r="NKQ142" s="66"/>
      <c r="NKR142" s="66"/>
      <c r="NKS142" s="66"/>
      <c r="NKT142" s="67"/>
      <c r="NKV142" s="65"/>
      <c r="NKW142" s="69"/>
      <c r="NKX142" s="69"/>
      <c r="NKY142" s="66"/>
      <c r="NKZ142" s="66"/>
      <c r="NLA142" s="66"/>
      <c r="NLB142" s="67"/>
      <c r="NLD142" s="65"/>
      <c r="NLE142" s="69"/>
      <c r="NLF142" s="69"/>
      <c r="NLG142" s="66"/>
      <c r="NLH142" s="66"/>
      <c r="NLI142" s="66"/>
      <c r="NLJ142" s="67"/>
      <c r="NLL142" s="65"/>
      <c r="NLM142" s="69"/>
      <c r="NLN142" s="69"/>
      <c r="NLO142" s="66"/>
      <c r="NLP142" s="66"/>
      <c r="NLQ142" s="66"/>
      <c r="NLR142" s="67"/>
      <c r="NLT142" s="65"/>
      <c r="NLU142" s="69"/>
      <c r="NLV142" s="69"/>
      <c r="NLW142" s="66"/>
      <c r="NLX142" s="66"/>
      <c r="NLY142" s="66"/>
      <c r="NLZ142" s="67"/>
      <c r="NMB142" s="65"/>
      <c r="NMC142" s="69"/>
      <c r="NMD142" s="69"/>
      <c r="NME142" s="66"/>
      <c r="NMF142" s="66"/>
      <c r="NMG142" s="66"/>
      <c r="NMH142" s="67"/>
      <c r="NMJ142" s="65"/>
      <c r="NMK142" s="69"/>
      <c r="NML142" s="69"/>
      <c r="NMM142" s="66"/>
      <c r="NMN142" s="66"/>
      <c r="NMO142" s="66"/>
      <c r="NMP142" s="67"/>
      <c r="NMR142" s="65"/>
      <c r="NMS142" s="69"/>
      <c r="NMT142" s="69"/>
      <c r="NMU142" s="66"/>
      <c r="NMV142" s="66"/>
      <c r="NMW142" s="66"/>
      <c r="NMX142" s="67"/>
      <c r="NMZ142" s="65"/>
      <c r="NNA142" s="69"/>
      <c r="NNB142" s="69"/>
      <c r="NNC142" s="66"/>
      <c r="NND142" s="66"/>
      <c r="NNE142" s="66"/>
      <c r="NNF142" s="67"/>
      <c r="NNH142" s="65"/>
      <c r="NNI142" s="69"/>
      <c r="NNJ142" s="69"/>
      <c r="NNK142" s="66"/>
      <c r="NNL142" s="66"/>
      <c r="NNM142" s="66"/>
      <c r="NNN142" s="67"/>
      <c r="NNP142" s="65"/>
      <c r="NNQ142" s="69"/>
      <c r="NNR142" s="69"/>
      <c r="NNS142" s="66"/>
      <c r="NNT142" s="66"/>
      <c r="NNU142" s="66"/>
      <c r="NNV142" s="67"/>
      <c r="NNX142" s="65"/>
      <c r="NNY142" s="69"/>
      <c r="NNZ142" s="69"/>
      <c r="NOA142" s="66"/>
      <c r="NOB142" s="66"/>
      <c r="NOC142" s="66"/>
      <c r="NOD142" s="67"/>
      <c r="NOF142" s="65"/>
      <c r="NOG142" s="69"/>
      <c r="NOH142" s="69"/>
      <c r="NOI142" s="66"/>
      <c r="NOJ142" s="66"/>
      <c r="NOK142" s="66"/>
      <c r="NOL142" s="67"/>
      <c r="NON142" s="65"/>
      <c r="NOO142" s="69"/>
      <c r="NOP142" s="69"/>
      <c r="NOQ142" s="66"/>
      <c r="NOR142" s="66"/>
      <c r="NOS142" s="66"/>
      <c r="NOT142" s="67"/>
      <c r="NOV142" s="65"/>
      <c r="NOW142" s="69"/>
      <c r="NOX142" s="69"/>
      <c r="NOY142" s="66"/>
      <c r="NOZ142" s="66"/>
      <c r="NPA142" s="66"/>
      <c r="NPB142" s="67"/>
      <c r="NPD142" s="65"/>
      <c r="NPE142" s="69"/>
      <c r="NPF142" s="69"/>
      <c r="NPG142" s="66"/>
      <c r="NPH142" s="66"/>
      <c r="NPI142" s="66"/>
      <c r="NPJ142" s="67"/>
      <c r="NPL142" s="65"/>
      <c r="NPM142" s="69"/>
      <c r="NPN142" s="69"/>
      <c r="NPO142" s="66"/>
      <c r="NPP142" s="66"/>
      <c r="NPQ142" s="66"/>
      <c r="NPR142" s="67"/>
      <c r="NPT142" s="65"/>
      <c r="NPU142" s="69"/>
      <c r="NPV142" s="69"/>
      <c r="NPW142" s="66"/>
      <c r="NPX142" s="66"/>
      <c r="NPY142" s="66"/>
      <c r="NPZ142" s="67"/>
      <c r="NQB142" s="65"/>
      <c r="NQC142" s="69"/>
      <c r="NQD142" s="69"/>
      <c r="NQE142" s="66"/>
      <c r="NQF142" s="66"/>
      <c r="NQG142" s="66"/>
      <c r="NQH142" s="67"/>
      <c r="NQJ142" s="65"/>
      <c r="NQK142" s="69"/>
      <c r="NQL142" s="69"/>
      <c r="NQM142" s="66"/>
      <c r="NQN142" s="66"/>
      <c r="NQO142" s="66"/>
      <c r="NQP142" s="67"/>
      <c r="NQR142" s="65"/>
      <c r="NQS142" s="69"/>
      <c r="NQT142" s="69"/>
      <c r="NQU142" s="66"/>
      <c r="NQV142" s="66"/>
      <c r="NQW142" s="66"/>
      <c r="NQX142" s="67"/>
      <c r="NQZ142" s="65"/>
      <c r="NRA142" s="69"/>
      <c r="NRB142" s="69"/>
      <c r="NRC142" s="66"/>
      <c r="NRD142" s="66"/>
      <c r="NRE142" s="66"/>
      <c r="NRF142" s="67"/>
      <c r="NRH142" s="65"/>
      <c r="NRI142" s="69"/>
      <c r="NRJ142" s="69"/>
      <c r="NRK142" s="66"/>
      <c r="NRL142" s="66"/>
      <c r="NRM142" s="66"/>
      <c r="NRN142" s="67"/>
      <c r="NRP142" s="65"/>
      <c r="NRQ142" s="69"/>
      <c r="NRR142" s="69"/>
      <c r="NRS142" s="66"/>
      <c r="NRT142" s="66"/>
      <c r="NRU142" s="66"/>
      <c r="NRV142" s="67"/>
      <c r="NRX142" s="65"/>
      <c r="NRY142" s="69"/>
      <c r="NRZ142" s="69"/>
      <c r="NSA142" s="66"/>
      <c r="NSB142" s="66"/>
      <c r="NSC142" s="66"/>
      <c r="NSD142" s="67"/>
      <c r="NSF142" s="65"/>
      <c r="NSG142" s="69"/>
      <c r="NSH142" s="69"/>
      <c r="NSI142" s="66"/>
      <c r="NSJ142" s="66"/>
      <c r="NSK142" s="66"/>
      <c r="NSL142" s="67"/>
      <c r="NSN142" s="65"/>
      <c r="NSO142" s="69"/>
      <c r="NSP142" s="69"/>
      <c r="NSQ142" s="66"/>
      <c r="NSR142" s="66"/>
      <c r="NSS142" s="66"/>
      <c r="NST142" s="67"/>
      <c r="NSV142" s="65"/>
      <c r="NSW142" s="69"/>
      <c r="NSX142" s="69"/>
      <c r="NSY142" s="66"/>
      <c r="NSZ142" s="66"/>
      <c r="NTA142" s="66"/>
      <c r="NTB142" s="67"/>
      <c r="NTD142" s="65"/>
      <c r="NTE142" s="69"/>
      <c r="NTF142" s="69"/>
      <c r="NTG142" s="66"/>
      <c r="NTH142" s="66"/>
      <c r="NTI142" s="66"/>
      <c r="NTJ142" s="67"/>
      <c r="NTL142" s="65"/>
      <c r="NTM142" s="69"/>
      <c r="NTN142" s="69"/>
      <c r="NTO142" s="66"/>
      <c r="NTP142" s="66"/>
      <c r="NTQ142" s="66"/>
      <c r="NTR142" s="67"/>
      <c r="NTT142" s="65"/>
      <c r="NTU142" s="69"/>
      <c r="NTV142" s="69"/>
      <c r="NTW142" s="66"/>
      <c r="NTX142" s="66"/>
      <c r="NTY142" s="66"/>
      <c r="NTZ142" s="67"/>
      <c r="NUB142" s="65"/>
      <c r="NUC142" s="69"/>
      <c r="NUD142" s="69"/>
      <c r="NUE142" s="66"/>
      <c r="NUF142" s="66"/>
      <c r="NUG142" s="66"/>
      <c r="NUH142" s="67"/>
      <c r="NUJ142" s="65"/>
      <c r="NUK142" s="69"/>
      <c r="NUL142" s="69"/>
      <c r="NUM142" s="66"/>
      <c r="NUN142" s="66"/>
      <c r="NUO142" s="66"/>
      <c r="NUP142" s="67"/>
      <c r="NUR142" s="65"/>
      <c r="NUS142" s="69"/>
      <c r="NUT142" s="69"/>
      <c r="NUU142" s="66"/>
      <c r="NUV142" s="66"/>
      <c r="NUW142" s="66"/>
      <c r="NUX142" s="67"/>
      <c r="NUZ142" s="65"/>
      <c r="NVA142" s="69"/>
      <c r="NVB142" s="69"/>
      <c r="NVC142" s="66"/>
      <c r="NVD142" s="66"/>
      <c r="NVE142" s="66"/>
      <c r="NVF142" s="67"/>
      <c r="NVH142" s="65"/>
      <c r="NVI142" s="69"/>
      <c r="NVJ142" s="69"/>
      <c r="NVK142" s="66"/>
      <c r="NVL142" s="66"/>
      <c r="NVM142" s="66"/>
      <c r="NVN142" s="67"/>
      <c r="NVP142" s="65"/>
      <c r="NVQ142" s="69"/>
      <c r="NVR142" s="69"/>
      <c r="NVS142" s="66"/>
      <c r="NVT142" s="66"/>
      <c r="NVU142" s="66"/>
      <c r="NVV142" s="67"/>
      <c r="NVX142" s="65"/>
      <c r="NVY142" s="69"/>
      <c r="NVZ142" s="69"/>
      <c r="NWA142" s="66"/>
      <c r="NWB142" s="66"/>
      <c r="NWC142" s="66"/>
      <c r="NWD142" s="67"/>
      <c r="NWF142" s="65"/>
      <c r="NWG142" s="69"/>
      <c r="NWH142" s="69"/>
      <c r="NWI142" s="66"/>
      <c r="NWJ142" s="66"/>
      <c r="NWK142" s="66"/>
      <c r="NWL142" s="67"/>
      <c r="NWN142" s="65"/>
      <c r="NWO142" s="69"/>
      <c r="NWP142" s="69"/>
      <c r="NWQ142" s="66"/>
      <c r="NWR142" s="66"/>
      <c r="NWS142" s="66"/>
      <c r="NWT142" s="67"/>
      <c r="NWV142" s="65"/>
      <c r="NWW142" s="69"/>
      <c r="NWX142" s="69"/>
      <c r="NWY142" s="66"/>
      <c r="NWZ142" s="66"/>
      <c r="NXA142" s="66"/>
      <c r="NXB142" s="67"/>
      <c r="NXD142" s="65"/>
      <c r="NXE142" s="69"/>
      <c r="NXF142" s="69"/>
      <c r="NXG142" s="66"/>
      <c r="NXH142" s="66"/>
      <c r="NXI142" s="66"/>
      <c r="NXJ142" s="67"/>
      <c r="NXL142" s="65"/>
      <c r="NXM142" s="69"/>
      <c r="NXN142" s="69"/>
      <c r="NXO142" s="66"/>
      <c r="NXP142" s="66"/>
      <c r="NXQ142" s="66"/>
      <c r="NXR142" s="67"/>
      <c r="NXT142" s="65"/>
      <c r="NXU142" s="69"/>
      <c r="NXV142" s="69"/>
      <c r="NXW142" s="66"/>
      <c r="NXX142" s="66"/>
      <c r="NXY142" s="66"/>
      <c r="NXZ142" s="67"/>
      <c r="NYB142" s="65"/>
      <c r="NYC142" s="69"/>
      <c r="NYD142" s="69"/>
      <c r="NYE142" s="66"/>
      <c r="NYF142" s="66"/>
      <c r="NYG142" s="66"/>
      <c r="NYH142" s="67"/>
      <c r="NYJ142" s="65"/>
      <c r="NYK142" s="69"/>
      <c r="NYL142" s="69"/>
      <c r="NYM142" s="66"/>
      <c r="NYN142" s="66"/>
      <c r="NYO142" s="66"/>
      <c r="NYP142" s="67"/>
      <c r="NYR142" s="65"/>
      <c r="NYS142" s="69"/>
      <c r="NYT142" s="69"/>
      <c r="NYU142" s="66"/>
      <c r="NYV142" s="66"/>
      <c r="NYW142" s="66"/>
      <c r="NYX142" s="67"/>
      <c r="NYZ142" s="65"/>
      <c r="NZA142" s="69"/>
      <c r="NZB142" s="69"/>
      <c r="NZC142" s="66"/>
      <c r="NZD142" s="66"/>
      <c r="NZE142" s="66"/>
      <c r="NZF142" s="67"/>
      <c r="NZH142" s="65"/>
      <c r="NZI142" s="69"/>
      <c r="NZJ142" s="69"/>
      <c r="NZK142" s="66"/>
      <c r="NZL142" s="66"/>
      <c r="NZM142" s="66"/>
      <c r="NZN142" s="67"/>
      <c r="NZP142" s="65"/>
      <c r="NZQ142" s="69"/>
      <c r="NZR142" s="69"/>
      <c r="NZS142" s="66"/>
      <c r="NZT142" s="66"/>
      <c r="NZU142" s="66"/>
      <c r="NZV142" s="67"/>
      <c r="NZX142" s="65"/>
      <c r="NZY142" s="69"/>
      <c r="NZZ142" s="69"/>
      <c r="OAA142" s="66"/>
      <c r="OAB142" s="66"/>
      <c r="OAC142" s="66"/>
      <c r="OAD142" s="67"/>
      <c r="OAF142" s="65"/>
      <c r="OAG142" s="69"/>
      <c r="OAH142" s="69"/>
      <c r="OAI142" s="66"/>
      <c r="OAJ142" s="66"/>
      <c r="OAK142" s="66"/>
      <c r="OAL142" s="67"/>
      <c r="OAN142" s="65"/>
      <c r="OAO142" s="69"/>
      <c r="OAP142" s="69"/>
      <c r="OAQ142" s="66"/>
      <c r="OAR142" s="66"/>
      <c r="OAS142" s="66"/>
      <c r="OAT142" s="67"/>
      <c r="OAV142" s="65"/>
      <c r="OAW142" s="69"/>
      <c r="OAX142" s="69"/>
      <c r="OAY142" s="66"/>
      <c r="OAZ142" s="66"/>
      <c r="OBA142" s="66"/>
      <c r="OBB142" s="67"/>
      <c r="OBD142" s="65"/>
      <c r="OBE142" s="69"/>
      <c r="OBF142" s="69"/>
      <c r="OBG142" s="66"/>
      <c r="OBH142" s="66"/>
      <c r="OBI142" s="66"/>
      <c r="OBJ142" s="67"/>
      <c r="OBL142" s="65"/>
      <c r="OBM142" s="69"/>
      <c r="OBN142" s="69"/>
      <c r="OBO142" s="66"/>
      <c r="OBP142" s="66"/>
      <c r="OBQ142" s="66"/>
      <c r="OBR142" s="67"/>
      <c r="OBT142" s="65"/>
      <c r="OBU142" s="69"/>
      <c r="OBV142" s="69"/>
      <c r="OBW142" s="66"/>
      <c r="OBX142" s="66"/>
      <c r="OBY142" s="66"/>
      <c r="OBZ142" s="67"/>
      <c r="OCB142" s="65"/>
      <c r="OCC142" s="69"/>
      <c r="OCD142" s="69"/>
      <c r="OCE142" s="66"/>
      <c r="OCF142" s="66"/>
      <c r="OCG142" s="66"/>
      <c r="OCH142" s="67"/>
      <c r="OCJ142" s="65"/>
      <c r="OCK142" s="69"/>
      <c r="OCL142" s="69"/>
      <c r="OCM142" s="66"/>
      <c r="OCN142" s="66"/>
      <c r="OCO142" s="66"/>
      <c r="OCP142" s="67"/>
      <c r="OCR142" s="65"/>
      <c r="OCS142" s="69"/>
      <c r="OCT142" s="69"/>
      <c r="OCU142" s="66"/>
      <c r="OCV142" s="66"/>
      <c r="OCW142" s="66"/>
      <c r="OCX142" s="67"/>
      <c r="OCZ142" s="65"/>
      <c r="ODA142" s="69"/>
      <c r="ODB142" s="69"/>
      <c r="ODC142" s="66"/>
      <c r="ODD142" s="66"/>
      <c r="ODE142" s="66"/>
      <c r="ODF142" s="67"/>
      <c r="ODH142" s="65"/>
      <c r="ODI142" s="69"/>
      <c r="ODJ142" s="69"/>
      <c r="ODK142" s="66"/>
      <c r="ODL142" s="66"/>
      <c r="ODM142" s="66"/>
      <c r="ODN142" s="67"/>
      <c r="ODP142" s="65"/>
      <c r="ODQ142" s="69"/>
      <c r="ODR142" s="69"/>
      <c r="ODS142" s="66"/>
      <c r="ODT142" s="66"/>
      <c r="ODU142" s="66"/>
      <c r="ODV142" s="67"/>
      <c r="ODX142" s="65"/>
      <c r="ODY142" s="69"/>
      <c r="ODZ142" s="69"/>
      <c r="OEA142" s="66"/>
      <c r="OEB142" s="66"/>
      <c r="OEC142" s="66"/>
      <c r="OED142" s="67"/>
      <c r="OEF142" s="65"/>
      <c r="OEG142" s="69"/>
      <c r="OEH142" s="69"/>
      <c r="OEI142" s="66"/>
      <c r="OEJ142" s="66"/>
      <c r="OEK142" s="66"/>
      <c r="OEL142" s="67"/>
      <c r="OEN142" s="65"/>
      <c r="OEO142" s="69"/>
      <c r="OEP142" s="69"/>
      <c r="OEQ142" s="66"/>
      <c r="OER142" s="66"/>
      <c r="OES142" s="66"/>
      <c r="OET142" s="67"/>
      <c r="OEV142" s="65"/>
      <c r="OEW142" s="69"/>
      <c r="OEX142" s="69"/>
      <c r="OEY142" s="66"/>
      <c r="OEZ142" s="66"/>
      <c r="OFA142" s="66"/>
      <c r="OFB142" s="67"/>
      <c r="OFD142" s="65"/>
      <c r="OFE142" s="69"/>
      <c r="OFF142" s="69"/>
      <c r="OFG142" s="66"/>
      <c r="OFH142" s="66"/>
      <c r="OFI142" s="66"/>
      <c r="OFJ142" s="67"/>
      <c r="OFL142" s="65"/>
      <c r="OFM142" s="69"/>
      <c r="OFN142" s="69"/>
      <c r="OFO142" s="66"/>
      <c r="OFP142" s="66"/>
      <c r="OFQ142" s="66"/>
      <c r="OFR142" s="67"/>
      <c r="OFT142" s="65"/>
      <c r="OFU142" s="69"/>
      <c r="OFV142" s="69"/>
      <c r="OFW142" s="66"/>
      <c r="OFX142" s="66"/>
      <c r="OFY142" s="66"/>
      <c r="OFZ142" s="67"/>
      <c r="OGB142" s="65"/>
      <c r="OGC142" s="69"/>
      <c r="OGD142" s="69"/>
      <c r="OGE142" s="66"/>
      <c r="OGF142" s="66"/>
      <c r="OGG142" s="66"/>
      <c r="OGH142" s="67"/>
      <c r="OGJ142" s="65"/>
      <c r="OGK142" s="69"/>
      <c r="OGL142" s="69"/>
      <c r="OGM142" s="66"/>
      <c r="OGN142" s="66"/>
      <c r="OGO142" s="66"/>
      <c r="OGP142" s="67"/>
      <c r="OGR142" s="65"/>
      <c r="OGS142" s="69"/>
      <c r="OGT142" s="69"/>
      <c r="OGU142" s="66"/>
      <c r="OGV142" s="66"/>
      <c r="OGW142" s="66"/>
      <c r="OGX142" s="67"/>
      <c r="OGZ142" s="65"/>
      <c r="OHA142" s="69"/>
      <c r="OHB142" s="69"/>
      <c r="OHC142" s="66"/>
      <c r="OHD142" s="66"/>
      <c r="OHE142" s="66"/>
      <c r="OHF142" s="67"/>
      <c r="OHH142" s="65"/>
      <c r="OHI142" s="69"/>
      <c r="OHJ142" s="69"/>
      <c r="OHK142" s="66"/>
      <c r="OHL142" s="66"/>
      <c r="OHM142" s="66"/>
      <c r="OHN142" s="67"/>
      <c r="OHP142" s="65"/>
      <c r="OHQ142" s="69"/>
      <c r="OHR142" s="69"/>
      <c r="OHS142" s="66"/>
      <c r="OHT142" s="66"/>
      <c r="OHU142" s="66"/>
      <c r="OHV142" s="67"/>
      <c r="OHX142" s="65"/>
      <c r="OHY142" s="69"/>
      <c r="OHZ142" s="69"/>
      <c r="OIA142" s="66"/>
      <c r="OIB142" s="66"/>
      <c r="OIC142" s="66"/>
      <c r="OID142" s="67"/>
      <c r="OIF142" s="65"/>
      <c r="OIG142" s="69"/>
      <c r="OIH142" s="69"/>
      <c r="OII142" s="66"/>
      <c r="OIJ142" s="66"/>
      <c r="OIK142" s="66"/>
      <c r="OIL142" s="67"/>
      <c r="OIN142" s="65"/>
      <c r="OIO142" s="69"/>
      <c r="OIP142" s="69"/>
      <c r="OIQ142" s="66"/>
      <c r="OIR142" s="66"/>
      <c r="OIS142" s="66"/>
      <c r="OIT142" s="67"/>
      <c r="OIV142" s="65"/>
      <c r="OIW142" s="69"/>
      <c r="OIX142" s="69"/>
      <c r="OIY142" s="66"/>
      <c r="OIZ142" s="66"/>
      <c r="OJA142" s="66"/>
      <c r="OJB142" s="67"/>
      <c r="OJD142" s="65"/>
      <c r="OJE142" s="69"/>
      <c r="OJF142" s="69"/>
      <c r="OJG142" s="66"/>
      <c r="OJH142" s="66"/>
      <c r="OJI142" s="66"/>
      <c r="OJJ142" s="67"/>
      <c r="OJL142" s="65"/>
      <c r="OJM142" s="69"/>
      <c r="OJN142" s="69"/>
      <c r="OJO142" s="66"/>
      <c r="OJP142" s="66"/>
      <c r="OJQ142" s="66"/>
      <c r="OJR142" s="67"/>
      <c r="OJT142" s="65"/>
      <c r="OJU142" s="69"/>
      <c r="OJV142" s="69"/>
      <c r="OJW142" s="66"/>
      <c r="OJX142" s="66"/>
      <c r="OJY142" s="66"/>
      <c r="OJZ142" s="67"/>
      <c r="OKB142" s="65"/>
      <c r="OKC142" s="69"/>
      <c r="OKD142" s="69"/>
      <c r="OKE142" s="66"/>
      <c r="OKF142" s="66"/>
      <c r="OKG142" s="66"/>
      <c r="OKH142" s="67"/>
      <c r="OKJ142" s="65"/>
      <c r="OKK142" s="69"/>
      <c r="OKL142" s="69"/>
      <c r="OKM142" s="66"/>
      <c r="OKN142" s="66"/>
      <c r="OKO142" s="66"/>
      <c r="OKP142" s="67"/>
      <c r="OKR142" s="65"/>
      <c r="OKS142" s="69"/>
      <c r="OKT142" s="69"/>
      <c r="OKU142" s="66"/>
      <c r="OKV142" s="66"/>
      <c r="OKW142" s="66"/>
      <c r="OKX142" s="67"/>
      <c r="OKZ142" s="65"/>
      <c r="OLA142" s="69"/>
      <c r="OLB142" s="69"/>
      <c r="OLC142" s="66"/>
      <c r="OLD142" s="66"/>
      <c r="OLE142" s="66"/>
      <c r="OLF142" s="67"/>
      <c r="OLH142" s="65"/>
      <c r="OLI142" s="69"/>
      <c r="OLJ142" s="69"/>
      <c r="OLK142" s="66"/>
      <c r="OLL142" s="66"/>
      <c r="OLM142" s="66"/>
      <c r="OLN142" s="67"/>
      <c r="OLP142" s="65"/>
      <c r="OLQ142" s="69"/>
      <c r="OLR142" s="69"/>
      <c r="OLS142" s="66"/>
      <c r="OLT142" s="66"/>
      <c r="OLU142" s="66"/>
      <c r="OLV142" s="67"/>
      <c r="OLX142" s="65"/>
      <c r="OLY142" s="69"/>
      <c r="OLZ142" s="69"/>
      <c r="OMA142" s="66"/>
      <c r="OMB142" s="66"/>
      <c r="OMC142" s="66"/>
      <c r="OMD142" s="67"/>
      <c r="OMF142" s="65"/>
      <c r="OMG142" s="69"/>
      <c r="OMH142" s="69"/>
      <c r="OMI142" s="66"/>
      <c r="OMJ142" s="66"/>
      <c r="OMK142" s="66"/>
      <c r="OML142" s="67"/>
      <c r="OMN142" s="65"/>
      <c r="OMO142" s="69"/>
      <c r="OMP142" s="69"/>
      <c r="OMQ142" s="66"/>
      <c r="OMR142" s="66"/>
      <c r="OMS142" s="66"/>
      <c r="OMT142" s="67"/>
      <c r="OMV142" s="65"/>
      <c r="OMW142" s="69"/>
      <c r="OMX142" s="69"/>
      <c r="OMY142" s="66"/>
      <c r="OMZ142" s="66"/>
      <c r="ONA142" s="66"/>
      <c r="ONB142" s="67"/>
      <c r="OND142" s="65"/>
      <c r="ONE142" s="69"/>
      <c r="ONF142" s="69"/>
      <c r="ONG142" s="66"/>
      <c r="ONH142" s="66"/>
      <c r="ONI142" s="66"/>
      <c r="ONJ142" s="67"/>
      <c r="ONL142" s="65"/>
      <c r="ONM142" s="69"/>
      <c r="ONN142" s="69"/>
      <c r="ONO142" s="66"/>
      <c r="ONP142" s="66"/>
      <c r="ONQ142" s="66"/>
      <c r="ONR142" s="67"/>
      <c r="ONT142" s="65"/>
      <c r="ONU142" s="69"/>
      <c r="ONV142" s="69"/>
      <c r="ONW142" s="66"/>
      <c r="ONX142" s="66"/>
      <c r="ONY142" s="66"/>
      <c r="ONZ142" s="67"/>
      <c r="OOB142" s="65"/>
      <c r="OOC142" s="69"/>
      <c r="OOD142" s="69"/>
      <c r="OOE142" s="66"/>
      <c r="OOF142" s="66"/>
      <c r="OOG142" s="66"/>
      <c r="OOH142" s="67"/>
      <c r="OOJ142" s="65"/>
      <c r="OOK142" s="69"/>
      <c r="OOL142" s="69"/>
      <c r="OOM142" s="66"/>
      <c r="OON142" s="66"/>
      <c r="OOO142" s="66"/>
      <c r="OOP142" s="67"/>
      <c r="OOR142" s="65"/>
      <c r="OOS142" s="69"/>
      <c r="OOT142" s="69"/>
      <c r="OOU142" s="66"/>
      <c r="OOV142" s="66"/>
      <c r="OOW142" s="66"/>
      <c r="OOX142" s="67"/>
      <c r="OOZ142" s="65"/>
      <c r="OPA142" s="69"/>
      <c r="OPB142" s="69"/>
      <c r="OPC142" s="66"/>
      <c r="OPD142" s="66"/>
      <c r="OPE142" s="66"/>
      <c r="OPF142" s="67"/>
      <c r="OPH142" s="65"/>
      <c r="OPI142" s="69"/>
      <c r="OPJ142" s="69"/>
      <c r="OPK142" s="66"/>
      <c r="OPL142" s="66"/>
      <c r="OPM142" s="66"/>
      <c r="OPN142" s="67"/>
      <c r="OPP142" s="65"/>
      <c r="OPQ142" s="69"/>
      <c r="OPR142" s="69"/>
      <c r="OPS142" s="66"/>
      <c r="OPT142" s="66"/>
      <c r="OPU142" s="66"/>
      <c r="OPV142" s="67"/>
      <c r="OPX142" s="65"/>
      <c r="OPY142" s="69"/>
      <c r="OPZ142" s="69"/>
      <c r="OQA142" s="66"/>
      <c r="OQB142" s="66"/>
      <c r="OQC142" s="66"/>
      <c r="OQD142" s="67"/>
      <c r="OQF142" s="65"/>
      <c r="OQG142" s="69"/>
      <c r="OQH142" s="69"/>
      <c r="OQI142" s="66"/>
      <c r="OQJ142" s="66"/>
      <c r="OQK142" s="66"/>
      <c r="OQL142" s="67"/>
      <c r="OQN142" s="65"/>
      <c r="OQO142" s="69"/>
      <c r="OQP142" s="69"/>
      <c r="OQQ142" s="66"/>
      <c r="OQR142" s="66"/>
      <c r="OQS142" s="66"/>
      <c r="OQT142" s="67"/>
      <c r="OQV142" s="65"/>
      <c r="OQW142" s="69"/>
      <c r="OQX142" s="69"/>
      <c r="OQY142" s="66"/>
      <c r="OQZ142" s="66"/>
      <c r="ORA142" s="66"/>
      <c r="ORB142" s="67"/>
      <c r="ORD142" s="65"/>
      <c r="ORE142" s="69"/>
      <c r="ORF142" s="69"/>
      <c r="ORG142" s="66"/>
      <c r="ORH142" s="66"/>
      <c r="ORI142" s="66"/>
      <c r="ORJ142" s="67"/>
      <c r="ORL142" s="65"/>
      <c r="ORM142" s="69"/>
      <c r="ORN142" s="69"/>
      <c r="ORO142" s="66"/>
      <c r="ORP142" s="66"/>
      <c r="ORQ142" s="66"/>
      <c r="ORR142" s="67"/>
      <c r="ORT142" s="65"/>
      <c r="ORU142" s="69"/>
      <c r="ORV142" s="69"/>
      <c r="ORW142" s="66"/>
      <c r="ORX142" s="66"/>
      <c r="ORY142" s="66"/>
      <c r="ORZ142" s="67"/>
      <c r="OSB142" s="65"/>
      <c r="OSC142" s="69"/>
      <c r="OSD142" s="69"/>
      <c r="OSE142" s="66"/>
      <c r="OSF142" s="66"/>
      <c r="OSG142" s="66"/>
      <c r="OSH142" s="67"/>
      <c r="OSJ142" s="65"/>
      <c r="OSK142" s="69"/>
      <c r="OSL142" s="69"/>
      <c r="OSM142" s="66"/>
      <c r="OSN142" s="66"/>
      <c r="OSO142" s="66"/>
      <c r="OSP142" s="67"/>
      <c r="OSR142" s="65"/>
      <c r="OSS142" s="69"/>
      <c r="OST142" s="69"/>
      <c r="OSU142" s="66"/>
      <c r="OSV142" s="66"/>
      <c r="OSW142" s="66"/>
      <c r="OSX142" s="67"/>
      <c r="OSZ142" s="65"/>
      <c r="OTA142" s="69"/>
      <c r="OTB142" s="69"/>
      <c r="OTC142" s="66"/>
      <c r="OTD142" s="66"/>
      <c r="OTE142" s="66"/>
      <c r="OTF142" s="67"/>
      <c r="OTH142" s="65"/>
      <c r="OTI142" s="69"/>
      <c r="OTJ142" s="69"/>
      <c r="OTK142" s="66"/>
      <c r="OTL142" s="66"/>
      <c r="OTM142" s="66"/>
      <c r="OTN142" s="67"/>
      <c r="OTP142" s="65"/>
      <c r="OTQ142" s="69"/>
      <c r="OTR142" s="69"/>
      <c r="OTS142" s="66"/>
      <c r="OTT142" s="66"/>
      <c r="OTU142" s="66"/>
      <c r="OTV142" s="67"/>
      <c r="OTX142" s="65"/>
      <c r="OTY142" s="69"/>
      <c r="OTZ142" s="69"/>
      <c r="OUA142" s="66"/>
      <c r="OUB142" s="66"/>
      <c r="OUC142" s="66"/>
      <c r="OUD142" s="67"/>
      <c r="OUF142" s="65"/>
      <c r="OUG142" s="69"/>
      <c r="OUH142" s="69"/>
      <c r="OUI142" s="66"/>
      <c r="OUJ142" s="66"/>
      <c r="OUK142" s="66"/>
      <c r="OUL142" s="67"/>
      <c r="OUN142" s="65"/>
      <c r="OUO142" s="69"/>
      <c r="OUP142" s="69"/>
      <c r="OUQ142" s="66"/>
      <c r="OUR142" s="66"/>
      <c r="OUS142" s="66"/>
      <c r="OUT142" s="67"/>
      <c r="OUV142" s="65"/>
      <c r="OUW142" s="69"/>
      <c r="OUX142" s="69"/>
      <c r="OUY142" s="66"/>
      <c r="OUZ142" s="66"/>
      <c r="OVA142" s="66"/>
      <c r="OVB142" s="67"/>
      <c r="OVD142" s="65"/>
      <c r="OVE142" s="69"/>
      <c r="OVF142" s="69"/>
      <c r="OVG142" s="66"/>
      <c r="OVH142" s="66"/>
      <c r="OVI142" s="66"/>
      <c r="OVJ142" s="67"/>
      <c r="OVL142" s="65"/>
      <c r="OVM142" s="69"/>
      <c r="OVN142" s="69"/>
      <c r="OVO142" s="66"/>
      <c r="OVP142" s="66"/>
      <c r="OVQ142" s="66"/>
      <c r="OVR142" s="67"/>
      <c r="OVT142" s="65"/>
      <c r="OVU142" s="69"/>
      <c r="OVV142" s="69"/>
      <c r="OVW142" s="66"/>
      <c r="OVX142" s="66"/>
      <c r="OVY142" s="66"/>
      <c r="OVZ142" s="67"/>
      <c r="OWB142" s="65"/>
      <c r="OWC142" s="69"/>
      <c r="OWD142" s="69"/>
      <c r="OWE142" s="66"/>
      <c r="OWF142" s="66"/>
      <c r="OWG142" s="66"/>
      <c r="OWH142" s="67"/>
      <c r="OWJ142" s="65"/>
      <c r="OWK142" s="69"/>
      <c r="OWL142" s="69"/>
      <c r="OWM142" s="66"/>
      <c r="OWN142" s="66"/>
      <c r="OWO142" s="66"/>
      <c r="OWP142" s="67"/>
      <c r="OWR142" s="65"/>
      <c r="OWS142" s="69"/>
      <c r="OWT142" s="69"/>
      <c r="OWU142" s="66"/>
      <c r="OWV142" s="66"/>
      <c r="OWW142" s="66"/>
      <c r="OWX142" s="67"/>
      <c r="OWZ142" s="65"/>
      <c r="OXA142" s="69"/>
      <c r="OXB142" s="69"/>
      <c r="OXC142" s="66"/>
      <c r="OXD142" s="66"/>
      <c r="OXE142" s="66"/>
      <c r="OXF142" s="67"/>
      <c r="OXH142" s="65"/>
      <c r="OXI142" s="69"/>
      <c r="OXJ142" s="69"/>
      <c r="OXK142" s="66"/>
      <c r="OXL142" s="66"/>
      <c r="OXM142" s="66"/>
      <c r="OXN142" s="67"/>
      <c r="OXP142" s="65"/>
      <c r="OXQ142" s="69"/>
      <c r="OXR142" s="69"/>
      <c r="OXS142" s="66"/>
      <c r="OXT142" s="66"/>
      <c r="OXU142" s="66"/>
      <c r="OXV142" s="67"/>
      <c r="OXX142" s="65"/>
      <c r="OXY142" s="69"/>
      <c r="OXZ142" s="69"/>
      <c r="OYA142" s="66"/>
      <c r="OYB142" s="66"/>
      <c r="OYC142" s="66"/>
      <c r="OYD142" s="67"/>
      <c r="OYF142" s="65"/>
      <c r="OYG142" s="69"/>
      <c r="OYH142" s="69"/>
      <c r="OYI142" s="66"/>
      <c r="OYJ142" s="66"/>
      <c r="OYK142" s="66"/>
      <c r="OYL142" s="67"/>
      <c r="OYN142" s="65"/>
      <c r="OYO142" s="69"/>
      <c r="OYP142" s="69"/>
      <c r="OYQ142" s="66"/>
      <c r="OYR142" s="66"/>
      <c r="OYS142" s="66"/>
      <c r="OYT142" s="67"/>
      <c r="OYV142" s="65"/>
      <c r="OYW142" s="69"/>
      <c r="OYX142" s="69"/>
      <c r="OYY142" s="66"/>
      <c r="OYZ142" s="66"/>
      <c r="OZA142" s="66"/>
      <c r="OZB142" s="67"/>
      <c r="OZD142" s="65"/>
      <c r="OZE142" s="69"/>
      <c r="OZF142" s="69"/>
      <c r="OZG142" s="66"/>
      <c r="OZH142" s="66"/>
      <c r="OZI142" s="66"/>
      <c r="OZJ142" s="67"/>
      <c r="OZL142" s="65"/>
      <c r="OZM142" s="69"/>
      <c r="OZN142" s="69"/>
      <c r="OZO142" s="66"/>
      <c r="OZP142" s="66"/>
      <c r="OZQ142" s="66"/>
      <c r="OZR142" s="67"/>
      <c r="OZT142" s="65"/>
      <c r="OZU142" s="69"/>
      <c r="OZV142" s="69"/>
      <c r="OZW142" s="66"/>
      <c r="OZX142" s="66"/>
      <c r="OZY142" s="66"/>
      <c r="OZZ142" s="67"/>
      <c r="PAB142" s="65"/>
      <c r="PAC142" s="69"/>
      <c r="PAD142" s="69"/>
      <c r="PAE142" s="66"/>
      <c r="PAF142" s="66"/>
      <c r="PAG142" s="66"/>
      <c r="PAH142" s="67"/>
      <c r="PAJ142" s="65"/>
      <c r="PAK142" s="69"/>
      <c r="PAL142" s="69"/>
      <c r="PAM142" s="66"/>
      <c r="PAN142" s="66"/>
      <c r="PAO142" s="66"/>
      <c r="PAP142" s="67"/>
      <c r="PAR142" s="65"/>
      <c r="PAS142" s="69"/>
      <c r="PAT142" s="69"/>
      <c r="PAU142" s="66"/>
      <c r="PAV142" s="66"/>
      <c r="PAW142" s="66"/>
      <c r="PAX142" s="67"/>
      <c r="PAZ142" s="65"/>
      <c r="PBA142" s="69"/>
      <c r="PBB142" s="69"/>
      <c r="PBC142" s="66"/>
      <c r="PBD142" s="66"/>
      <c r="PBE142" s="66"/>
      <c r="PBF142" s="67"/>
      <c r="PBH142" s="65"/>
      <c r="PBI142" s="69"/>
      <c r="PBJ142" s="69"/>
      <c r="PBK142" s="66"/>
      <c r="PBL142" s="66"/>
      <c r="PBM142" s="66"/>
      <c r="PBN142" s="67"/>
      <c r="PBP142" s="65"/>
      <c r="PBQ142" s="69"/>
      <c r="PBR142" s="69"/>
      <c r="PBS142" s="66"/>
      <c r="PBT142" s="66"/>
      <c r="PBU142" s="66"/>
      <c r="PBV142" s="67"/>
      <c r="PBX142" s="65"/>
      <c r="PBY142" s="69"/>
      <c r="PBZ142" s="69"/>
      <c r="PCA142" s="66"/>
      <c r="PCB142" s="66"/>
      <c r="PCC142" s="66"/>
      <c r="PCD142" s="67"/>
      <c r="PCF142" s="65"/>
      <c r="PCG142" s="69"/>
      <c r="PCH142" s="69"/>
      <c r="PCI142" s="66"/>
      <c r="PCJ142" s="66"/>
      <c r="PCK142" s="66"/>
      <c r="PCL142" s="67"/>
      <c r="PCN142" s="65"/>
      <c r="PCO142" s="69"/>
      <c r="PCP142" s="69"/>
      <c r="PCQ142" s="66"/>
      <c r="PCR142" s="66"/>
      <c r="PCS142" s="66"/>
      <c r="PCT142" s="67"/>
      <c r="PCV142" s="65"/>
      <c r="PCW142" s="69"/>
      <c r="PCX142" s="69"/>
      <c r="PCY142" s="66"/>
      <c r="PCZ142" s="66"/>
      <c r="PDA142" s="66"/>
      <c r="PDB142" s="67"/>
      <c r="PDD142" s="65"/>
      <c r="PDE142" s="69"/>
      <c r="PDF142" s="69"/>
      <c r="PDG142" s="66"/>
      <c r="PDH142" s="66"/>
      <c r="PDI142" s="66"/>
      <c r="PDJ142" s="67"/>
      <c r="PDL142" s="65"/>
      <c r="PDM142" s="69"/>
      <c r="PDN142" s="69"/>
      <c r="PDO142" s="66"/>
      <c r="PDP142" s="66"/>
      <c r="PDQ142" s="66"/>
      <c r="PDR142" s="67"/>
      <c r="PDT142" s="65"/>
      <c r="PDU142" s="69"/>
      <c r="PDV142" s="69"/>
      <c r="PDW142" s="66"/>
      <c r="PDX142" s="66"/>
      <c r="PDY142" s="66"/>
      <c r="PDZ142" s="67"/>
      <c r="PEB142" s="65"/>
      <c r="PEC142" s="69"/>
      <c r="PED142" s="69"/>
      <c r="PEE142" s="66"/>
      <c r="PEF142" s="66"/>
      <c r="PEG142" s="66"/>
      <c r="PEH142" s="67"/>
      <c r="PEJ142" s="65"/>
      <c r="PEK142" s="69"/>
      <c r="PEL142" s="69"/>
      <c r="PEM142" s="66"/>
      <c r="PEN142" s="66"/>
      <c r="PEO142" s="66"/>
      <c r="PEP142" s="67"/>
      <c r="PER142" s="65"/>
      <c r="PES142" s="69"/>
      <c r="PET142" s="69"/>
      <c r="PEU142" s="66"/>
      <c r="PEV142" s="66"/>
      <c r="PEW142" s="66"/>
      <c r="PEX142" s="67"/>
      <c r="PEZ142" s="65"/>
      <c r="PFA142" s="69"/>
      <c r="PFB142" s="69"/>
      <c r="PFC142" s="66"/>
      <c r="PFD142" s="66"/>
      <c r="PFE142" s="66"/>
      <c r="PFF142" s="67"/>
      <c r="PFH142" s="65"/>
      <c r="PFI142" s="69"/>
      <c r="PFJ142" s="69"/>
      <c r="PFK142" s="66"/>
      <c r="PFL142" s="66"/>
      <c r="PFM142" s="66"/>
      <c r="PFN142" s="67"/>
      <c r="PFP142" s="65"/>
      <c r="PFQ142" s="69"/>
      <c r="PFR142" s="69"/>
      <c r="PFS142" s="66"/>
      <c r="PFT142" s="66"/>
      <c r="PFU142" s="66"/>
      <c r="PFV142" s="67"/>
      <c r="PFX142" s="65"/>
      <c r="PFY142" s="69"/>
      <c r="PFZ142" s="69"/>
      <c r="PGA142" s="66"/>
      <c r="PGB142" s="66"/>
      <c r="PGC142" s="66"/>
      <c r="PGD142" s="67"/>
      <c r="PGF142" s="65"/>
      <c r="PGG142" s="69"/>
      <c r="PGH142" s="69"/>
      <c r="PGI142" s="66"/>
      <c r="PGJ142" s="66"/>
      <c r="PGK142" s="66"/>
      <c r="PGL142" s="67"/>
      <c r="PGN142" s="65"/>
      <c r="PGO142" s="69"/>
      <c r="PGP142" s="69"/>
      <c r="PGQ142" s="66"/>
      <c r="PGR142" s="66"/>
      <c r="PGS142" s="66"/>
      <c r="PGT142" s="67"/>
      <c r="PGV142" s="65"/>
      <c r="PGW142" s="69"/>
      <c r="PGX142" s="69"/>
      <c r="PGY142" s="66"/>
      <c r="PGZ142" s="66"/>
      <c r="PHA142" s="66"/>
      <c r="PHB142" s="67"/>
      <c r="PHD142" s="65"/>
      <c r="PHE142" s="69"/>
      <c r="PHF142" s="69"/>
      <c r="PHG142" s="66"/>
      <c r="PHH142" s="66"/>
      <c r="PHI142" s="66"/>
      <c r="PHJ142" s="67"/>
      <c r="PHL142" s="65"/>
      <c r="PHM142" s="69"/>
      <c r="PHN142" s="69"/>
      <c r="PHO142" s="66"/>
      <c r="PHP142" s="66"/>
      <c r="PHQ142" s="66"/>
      <c r="PHR142" s="67"/>
      <c r="PHT142" s="65"/>
      <c r="PHU142" s="69"/>
      <c r="PHV142" s="69"/>
      <c r="PHW142" s="66"/>
      <c r="PHX142" s="66"/>
      <c r="PHY142" s="66"/>
      <c r="PHZ142" s="67"/>
      <c r="PIB142" s="65"/>
      <c r="PIC142" s="69"/>
      <c r="PID142" s="69"/>
      <c r="PIE142" s="66"/>
      <c r="PIF142" s="66"/>
      <c r="PIG142" s="66"/>
      <c r="PIH142" s="67"/>
      <c r="PIJ142" s="65"/>
      <c r="PIK142" s="69"/>
      <c r="PIL142" s="69"/>
      <c r="PIM142" s="66"/>
      <c r="PIN142" s="66"/>
      <c r="PIO142" s="66"/>
      <c r="PIP142" s="67"/>
      <c r="PIR142" s="65"/>
      <c r="PIS142" s="69"/>
      <c r="PIT142" s="69"/>
      <c r="PIU142" s="66"/>
      <c r="PIV142" s="66"/>
      <c r="PIW142" s="66"/>
      <c r="PIX142" s="67"/>
      <c r="PIZ142" s="65"/>
      <c r="PJA142" s="69"/>
      <c r="PJB142" s="69"/>
      <c r="PJC142" s="66"/>
      <c r="PJD142" s="66"/>
      <c r="PJE142" s="66"/>
      <c r="PJF142" s="67"/>
      <c r="PJH142" s="65"/>
      <c r="PJI142" s="69"/>
      <c r="PJJ142" s="69"/>
      <c r="PJK142" s="66"/>
      <c r="PJL142" s="66"/>
      <c r="PJM142" s="66"/>
      <c r="PJN142" s="67"/>
      <c r="PJP142" s="65"/>
      <c r="PJQ142" s="69"/>
      <c r="PJR142" s="69"/>
      <c r="PJS142" s="66"/>
      <c r="PJT142" s="66"/>
      <c r="PJU142" s="66"/>
      <c r="PJV142" s="67"/>
      <c r="PJX142" s="65"/>
      <c r="PJY142" s="69"/>
      <c r="PJZ142" s="69"/>
      <c r="PKA142" s="66"/>
      <c r="PKB142" s="66"/>
      <c r="PKC142" s="66"/>
      <c r="PKD142" s="67"/>
      <c r="PKF142" s="65"/>
      <c r="PKG142" s="69"/>
      <c r="PKH142" s="69"/>
      <c r="PKI142" s="66"/>
      <c r="PKJ142" s="66"/>
      <c r="PKK142" s="66"/>
      <c r="PKL142" s="67"/>
      <c r="PKN142" s="65"/>
      <c r="PKO142" s="69"/>
      <c r="PKP142" s="69"/>
      <c r="PKQ142" s="66"/>
      <c r="PKR142" s="66"/>
      <c r="PKS142" s="66"/>
      <c r="PKT142" s="67"/>
      <c r="PKV142" s="65"/>
      <c r="PKW142" s="69"/>
      <c r="PKX142" s="69"/>
      <c r="PKY142" s="66"/>
      <c r="PKZ142" s="66"/>
      <c r="PLA142" s="66"/>
      <c r="PLB142" s="67"/>
      <c r="PLD142" s="65"/>
      <c r="PLE142" s="69"/>
      <c r="PLF142" s="69"/>
      <c r="PLG142" s="66"/>
      <c r="PLH142" s="66"/>
      <c r="PLI142" s="66"/>
      <c r="PLJ142" s="67"/>
      <c r="PLL142" s="65"/>
      <c r="PLM142" s="69"/>
      <c r="PLN142" s="69"/>
      <c r="PLO142" s="66"/>
      <c r="PLP142" s="66"/>
      <c r="PLQ142" s="66"/>
      <c r="PLR142" s="67"/>
      <c r="PLT142" s="65"/>
      <c r="PLU142" s="69"/>
      <c r="PLV142" s="69"/>
      <c r="PLW142" s="66"/>
      <c r="PLX142" s="66"/>
      <c r="PLY142" s="66"/>
      <c r="PLZ142" s="67"/>
      <c r="PMB142" s="65"/>
      <c r="PMC142" s="69"/>
      <c r="PMD142" s="69"/>
      <c r="PME142" s="66"/>
      <c r="PMF142" s="66"/>
      <c r="PMG142" s="66"/>
      <c r="PMH142" s="67"/>
      <c r="PMJ142" s="65"/>
      <c r="PMK142" s="69"/>
      <c r="PML142" s="69"/>
      <c r="PMM142" s="66"/>
      <c r="PMN142" s="66"/>
      <c r="PMO142" s="66"/>
      <c r="PMP142" s="67"/>
      <c r="PMR142" s="65"/>
      <c r="PMS142" s="69"/>
      <c r="PMT142" s="69"/>
      <c r="PMU142" s="66"/>
      <c r="PMV142" s="66"/>
      <c r="PMW142" s="66"/>
      <c r="PMX142" s="67"/>
      <c r="PMZ142" s="65"/>
      <c r="PNA142" s="69"/>
      <c r="PNB142" s="69"/>
      <c r="PNC142" s="66"/>
      <c r="PND142" s="66"/>
      <c r="PNE142" s="66"/>
      <c r="PNF142" s="67"/>
      <c r="PNH142" s="65"/>
      <c r="PNI142" s="69"/>
      <c r="PNJ142" s="69"/>
      <c r="PNK142" s="66"/>
      <c r="PNL142" s="66"/>
      <c r="PNM142" s="66"/>
      <c r="PNN142" s="67"/>
      <c r="PNP142" s="65"/>
      <c r="PNQ142" s="69"/>
      <c r="PNR142" s="69"/>
      <c r="PNS142" s="66"/>
      <c r="PNT142" s="66"/>
      <c r="PNU142" s="66"/>
      <c r="PNV142" s="67"/>
      <c r="PNX142" s="65"/>
      <c r="PNY142" s="69"/>
      <c r="PNZ142" s="69"/>
      <c r="POA142" s="66"/>
      <c r="POB142" s="66"/>
      <c r="POC142" s="66"/>
      <c r="POD142" s="67"/>
      <c r="POF142" s="65"/>
      <c r="POG142" s="69"/>
      <c r="POH142" s="69"/>
      <c r="POI142" s="66"/>
      <c r="POJ142" s="66"/>
      <c r="POK142" s="66"/>
      <c r="POL142" s="67"/>
      <c r="PON142" s="65"/>
      <c r="POO142" s="69"/>
      <c r="POP142" s="69"/>
      <c r="POQ142" s="66"/>
      <c r="POR142" s="66"/>
      <c r="POS142" s="66"/>
      <c r="POT142" s="67"/>
      <c r="POV142" s="65"/>
      <c r="POW142" s="69"/>
      <c r="POX142" s="69"/>
      <c r="POY142" s="66"/>
      <c r="POZ142" s="66"/>
      <c r="PPA142" s="66"/>
      <c r="PPB142" s="67"/>
      <c r="PPD142" s="65"/>
      <c r="PPE142" s="69"/>
      <c r="PPF142" s="69"/>
      <c r="PPG142" s="66"/>
      <c r="PPH142" s="66"/>
      <c r="PPI142" s="66"/>
      <c r="PPJ142" s="67"/>
      <c r="PPL142" s="65"/>
      <c r="PPM142" s="69"/>
      <c r="PPN142" s="69"/>
      <c r="PPO142" s="66"/>
      <c r="PPP142" s="66"/>
      <c r="PPQ142" s="66"/>
      <c r="PPR142" s="67"/>
      <c r="PPT142" s="65"/>
      <c r="PPU142" s="69"/>
      <c r="PPV142" s="69"/>
      <c r="PPW142" s="66"/>
      <c r="PPX142" s="66"/>
      <c r="PPY142" s="66"/>
      <c r="PPZ142" s="67"/>
      <c r="PQB142" s="65"/>
      <c r="PQC142" s="69"/>
      <c r="PQD142" s="69"/>
      <c r="PQE142" s="66"/>
      <c r="PQF142" s="66"/>
      <c r="PQG142" s="66"/>
      <c r="PQH142" s="67"/>
      <c r="PQJ142" s="65"/>
      <c r="PQK142" s="69"/>
      <c r="PQL142" s="69"/>
      <c r="PQM142" s="66"/>
      <c r="PQN142" s="66"/>
      <c r="PQO142" s="66"/>
      <c r="PQP142" s="67"/>
      <c r="PQR142" s="65"/>
      <c r="PQS142" s="69"/>
      <c r="PQT142" s="69"/>
      <c r="PQU142" s="66"/>
      <c r="PQV142" s="66"/>
      <c r="PQW142" s="66"/>
      <c r="PQX142" s="67"/>
      <c r="PQZ142" s="65"/>
      <c r="PRA142" s="69"/>
      <c r="PRB142" s="69"/>
      <c r="PRC142" s="66"/>
      <c r="PRD142" s="66"/>
      <c r="PRE142" s="66"/>
      <c r="PRF142" s="67"/>
      <c r="PRH142" s="65"/>
      <c r="PRI142" s="69"/>
      <c r="PRJ142" s="69"/>
      <c r="PRK142" s="66"/>
      <c r="PRL142" s="66"/>
      <c r="PRM142" s="66"/>
      <c r="PRN142" s="67"/>
      <c r="PRP142" s="65"/>
      <c r="PRQ142" s="69"/>
      <c r="PRR142" s="69"/>
      <c r="PRS142" s="66"/>
      <c r="PRT142" s="66"/>
      <c r="PRU142" s="66"/>
      <c r="PRV142" s="67"/>
      <c r="PRX142" s="65"/>
      <c r="PRY142" s="69"/>
      <c r="PRZ142" s="69"/>
      <c r="PSA142" s="66"/>
      <c r="PSB142" s="66"/>
      <c r="PSC142" s="66"/>
      <c r="PSD142" s="67"/>
      <c r="PSF142" s="65"/>
      <c r="PSG142" s="69"/>
      <c r="PSH142" s="69"/>
      <c r="PSI142" s="66"/>
      <c r="PSJ142" s="66"/>
      <c r="PSK142" s="66"/>
      <c r="PSL142" s="67"/>
      <c r="PSN142" s="65"/>
      <c r="PSO142" s="69"/>
      <c r="PSP142" s="69"/>
      <c r="PSQ142" s="66"/>
      <c r="PSR142" s="66"/>
      <c r="PSS142" s="66"/>
      <c r="PST142" s="67"/>
      <c r="PSV142" s="65"/>
      <c r="PSW142" s="69"/>
      <c r="PSX142" s="69"/>
      <c r="PSY142" s="66"/>
      <c r="PSZ142" s="66"/>
      <c r="PTA142" s="66"/>
      <c r="PTB142" s="67"/>
      <c r="PTD142" s="65"/>
      <c r="PTE142" s="69"/>
      <c r="PTF142" s="69"/>
      <c r="PTG142" s="66"/>
      <c r="PTH142" s="66"/>
      <c r="PTI142" s="66"/>
      <c r="PTJ142" s="67"/>
      <c r="PTL142" s="65"/>
      <c r="PTM142" s="69"/>
      <c r="PTN142" s="69"/>
      <c r="PTO142" s="66"/>
      <c r="PTP142" s="66"/>
      <c r="PTQ142" s="66"/>
      <c r="PTR142" s="67"/>
      <c r="PTT142" s="65"/>
      <c r="PTU142" s="69"/>
      <c r="PTV142" s="69"/>
      <c r="PTW142" s="66"/>
      <c r="PTX142" s="66"/>
      <c r="PTY142" s="66"/>
      <c r="PTZ142" s="67"/>
      <c r="PUB142" s="65"/>
      <c r="PUC142" s="69"/>
      <c r="PUD142" s="69"/>
      <c r="PUE142" s="66"/>
      <c r="PUF142" s="66"/>
      <c r="PUG142" s="66"/>
      <c r="PUH142" s="67"/>
      <c r="PUJ142" s="65"/>
      <c r="PUK142" s="69"/>
      <c r="PUL142" s="69"/>
      <c r="PUM142" s="66"/>
      <c r="PUN142" s="66"/>
      <c r="PUO142" s="66"/>
      <c r="PUP142" s="67"/>
      <c r="PUR142" s="65"/>
      <c r="PUS142" s="69"/>
      <c r="PUT142" s="69"/>
      <c r="PUU142" s="66"/>
      <c r="PUV142" s="66"/>
      <c r="PUW142" s="66"/>
      <c r="PUX142" s="67"/>
      <c r="PUZ142" s="65"/>
      <c r="PVA142" s="69"/>
      <c r="PVB142" s="69"/>
      <c r="PVC142" s="66"/>
      <c r="PVD142" s="66"/>
      <c r="PVE142" s="66"/>
      <c r="PVF142" s="67"/>
      <c r="PVH142" s="65"/>
      <c r="PVI142" s="69"/>
      <c r="PVJ142" s="69"/>
      <c r="PVK142" s="66"/>
      <c r="PVL142" s="66"/>
      <c r="PVM142" s="66"/>
      <c r="PVN142" s="67"/>
      <c r="PVP142" s="65"/>
      <c r="PVQ142" s="69"/>
      <c r="PVR142" s="69"/>
      <c r="PVS142" s="66"/>
      <c r="PVT142" s="66"/>
      <c r="PVU142" s="66"/>
      <c r="PVV142" s="67"/>
      <c r="PVX142" s="65"/>
      <c r="PVY142" s="69"/>
      <c r="PVZ142" s="69"/>
      <c r="PWA142" s="66"/>
      <c r="PWB142" s="66"/>
      <c r="PWC142" s="66"/>
      <c r="PWD142" s="67"/>
      <c r="PWF142" s="65"/>
      <c r="PWG142" s="69"/>
      <c r="PWH142" s="69"/>
      <c r="PWI142" s="66"/>
      <c r="PWJ142" s="66"/>
      <c r="PWK142" s="66"/>
      <c r="PWL142" s="67"/>
      <c r="PWN142" s="65"/>
      <c r="PWO142" s="69"/>
      <c r="PWP142" s="69"/>
      <c r="PWQ142" s="66"/>
      <c r="PWR142" s="66"/>
      <c r="PWS142" s="66"/>
      <c r="PWT142" s="67"/>
      <c r="PWV142" s="65"/>
      <c r="PWW142" s="69"/>
      <c r="PWX142" s="69"/>
      <c r="PWY142" s="66"/>
      <c r="PWZ142" s="66"/>
      <c r="PXA142" s="66"/>
      <c r="PXB142" s="67"/>
      <c r="PXD142" s="65"/>
      <c r="PXE142" s="69"/>
      <c r="PXF142" s="69"/>
      <c r="PXG142" s="66"/>
      <c r="PXH142" s="66"/>
      <c r="PXI142" s="66"/>
      <c r="PXJ142" s="67"/>
      <c r="PXL142" s="65"/>
      <c r="PXM142" s="69"/>
      <c r="PXN142" s="69"/>
      <c r="PXO142" s="66"/>
      <c r="PXP142" s="66"/>
      <c r="PXQ142" s="66"/>
      <c r="PXR142" s="67"/>
      <c r="PXT142" s="65"/>
      <c r="PXU142" s="69"/>
      <c r="PXV142" s="69"/>
      <c r="PXW142" s="66"/>
      <c r="PXX142" s="66"/>
      <c r="PXY142" s="66"/>
      <c r="PXZ142" s="67"/>
      <c r="PYB142" s="65"/>
      <c r="PYC142" s="69"/>
      <c r="PYD142" s="69"/>
      <c r="PYE142" s="66"/>
      <c r="PYF142" s="66"/>
      <c r="PYG142" s="66"/>
      <c r="PYH142" s="67"/>
      <c r="PYJ142" s="65"/>
      <c r="PYK142" s="69"/>
      <c r="PYL142" s="69"/>
      <c r="PYM142" s="66"/>
      <c r="PYN142" s="66"/>
      <c r="PYO142" s="66"/>
      <c r="PYP142" s="67"/>
      <c r="PYR142" s="65"/>
      <c r="PYS142" s="69"/>
      <c r="PYT142" s="69"/>
      <c r="PYU142" s="66"/>
      <c r="PYV142" s="66"/>
      <c r="PYW142" s="66"/>
      <c r="PYX142" s="67"/>
      <c r="PYZ142" s="65"/>
      <c r="PZA142" s="69"/>
      <c r="PZB142" s="69"/>
      <c r="PZC142" s="66"/>
      <c r="PZD142" s="66"/>
      <c r="PZE142" s="66"/>
      <c r="PZF142" s="67"/>
      <c r="PZH142" s="65"/>
      <c r="PZI142" s="69"/>
      <c r="PZJ142" s="69"/>
      <c r="PZK142" s="66"/>
      <c r="PZL142" s="66"/>
      <c r="PZM142" s="66"/>
      <c r="PZN142" s="67"/>
      <c r="PZP142" s="65"/>
      <c r="PZQ142" s="69"/>
      <c r="PZR142" s="69"/>
      <c r="PZS142" s="66"/>
      <c r="PZT142" s="66"/>
      <c r="PZU142" s="66"/>
      <c r="PZV142" s="67"/>
      <c r="PZX142" s="65"/>
      <c r="PZY142" s="69"/>
      <c r="PZZ142" s="69"/>
      <c r="QAA142" s="66"/>
      <c r="QAB142" s="66"/>
      <c r="QAC142" s="66"/>
      <c r="QAD142" s="67"/>
      <c r="QAF142" s="65"/>
      <c r="QAG142" s="69"/>
      <c r="QAH142" s="69"/>
      <c r="QAI142" s="66"/>
      <c r="QAJ142" s="66"/>
      <c r="QAK142" s="66"/>
      <c r="QAL142" s="67"/>
      <c r="QAN142" s="65"/>
      <c r="QAO142" s="69"/>
      <c r="QAP142" s="69"/>
      <c r="QAQ142" s="66"/>
      <c r="QAR142" s="66"/>
      <c r="QAS142" s="66"/>
      <c r="QAT142" s="67"/>
      <c r="QAV142" s="65"/>
      <c r="QAW142" s="69"/>
      <c r="QAX142" s="69"/>
      <c r="QAY142" s="66"/>
      <c r="QAZ142" s="66"/>
      <c r="QBA142" s="66"/>
      <c r="QBB142" s="67"/>
      <c r="QBD142" s="65"/>
      <c r="QBE142" s="69"/>
      <c r="QBF142" s="69"/>
      <c r="QBG142" s="66"/>
      <c r="QBH142" s="66"/>
      <c r="QBI142" s="66"/>
      <c r="QBJ142" s="67"/>
      <c r="QBL142" s="65"/>
      <c r="QBM142" s="69"/>
      <c r="QBN142" s="69"/>
      <c r="QBO142" s="66"/>
      <c r="QBP142" s="66"/>
      <c r="QBQ142" s="66"/>
      <c r="QBR142" s="67"/>
      <c r="QBT142" s="65"/>
      <c r="QBU142" s="69"/>
      <c r="QBV142" s="69"/>
      <c r="QBW142" s="66"/>
      <c r="QBX142" s="66"/>
      <c r="QBY142" s="66"/>
      <c r="QBZ142" s="67"/>
      <c r="QCB142" s="65"/>
      <c r="QCC142" s="69"/>
      <c r="QCD142" s="69"/>
      <c r="QCE142" s="66"/>
      <c r="QCF142" s="66"/>
      <c r="QCG142" s="66"/>
      <c r="QCH142" s="67"/>
      <c r="QCJ142" s="65"/>
      <c r="QCK142" s="69"/>
      <c r="QCL142" s="69"/>
      <c r="QCM142" s="66"/>
      <c r="QCN142" s="66"/>
      <c r="QCO142" s="66"/>
      <c r="QCP142" s="67"/>
      <c r="QCR142" s="65"/>
      <c r="QCS142" s="69"/>
      <c r="QCT142" s="69"/>
      <c r="QCU142" s="66"/>
      <c r="QCV142" s="66"/>
      <c r="QCW142" s="66"/>
      <c r="QCX142" s="67"/>
      <c r="QCZ142" s="65"/>
      <c r="QDA142" s="69"/>
      <c r="QDB142" s="69"/>
      <c r="QDC142" s="66"/>
      <c r="QDD142" s="66"/>
      <c r="QDE142" s="66"/>
      <c r="QDF142" s="67"/>
      <c r="QDH142" s="65"/>
      <c r="QDI142" s="69"/>
      <c r="QDJ142" s="69"/>
      <c r="QDK142" s="66"/>
      <c r="QDL142" s="66"/>
      <c r="QDM142" s="66"/>
      <c r="QDN142" s="67"/>
      <c r="QDP142" s="65"/>
      <c r="QDQ142" s="69"/>
      <c r="QDR142" s="69"/>
      <c r="QDS142" s="66"/>
      <c r="QDT142" s="66"/>
      <c r="QDU142" s="66"/>
      <c r="QDV142" s="67"/>
      <c r="QDX142" s="65"/>
      <c r="QDY142" s="69"/>
      <c r="QDZ142" s="69"/>
      <c r="QEA142" s="66"/>
      <c r="QEB142" s="66"/>
      <c r="QEC142" s="66"/>
      <c r="QED142" s="67"/>
      <c r="QEF142" s="65"/>
      <c r="QEG142" s="69"/>
      <c r="QEH142" s="69"/>
      <c r="QEI142" s="66"/>
      <c r="QEJ142" s="66"/>
      <c r="QEK142" s="66"/>
      <c r="QEL142" s="67"/>
      <c r="QEN142" s="65"/>
      <c r="QEO142" s="69"/>
      <c r="QEP142" s="69"/>
      <c r="QEQ142" s="66"/>
      <c r="QER142" s="66"/>
      <c r="QES142" s="66"/>
      <c r="QET142" s="67"/>
      <c r="QEV142" s="65"/>
      <c r="QEW142" s="69"/>
      <c r="QEX142" s="69"/>
      <c r="QEY142" s="66"/>
      <c r="QEZ142" s="66"/>
      <c r="QFA142" s="66"/>
      <c r="QFB142" s="67"/>
      <c r="QFD142" s="65"/>
      <c r="QFE142" s="69"/>
      <c r="QFF142" s="69"/>
      <c r="QFG142" s="66"/>
      <c r="QFH142" s="66"/>
      <c r="QFI142" s="66"/>
      <c r="QFJ142" s="67"/>
      <c r="QFL142" s="65"/>
      <c r="QFM142" s="69"/>
      <c r="QFN142" s="69"/>
      <c r="QFO142" s="66"/>
      <c r="QFP142" s="66"/>
      <c r="QFQ142" s="66"/>
      <c r="QFR142" s="67"/>
      <c r="QFT142" s="65"/>
      <c r="QFU142" s="69"/>
      <c r="QFV142" s="69"/>
      <c r="QFW142" s="66"/>
      <c r="QFX142" s="66"/>
      <c r="QFY142" s="66"/>
      <c r="QFZ142" s="67"/>
      <c r="QGB142" s="65"/>
      <c r="QGC142" s="69"/>
      <c r="QGD142" s="69"/>
      <c r="QGE142" s="66"/>
      <c r="QGF142" s="66"/>
      <c r="QGG142" s="66"/>
      <c r="QGH142" s="67"/>
      <c r="QGJ142" s="65"/>
      <c r="QGK142" s="69"/>
      <c r="QGL142" s="69"/>
      <c r="QGM142" s="66"/>
      <c r="QGN142" s="66"/>
      <c r="QGO142" s="66"/>
      <c r="QGP142" s="67"/>
      <c r="QGR142" s="65"/>
      <c r="QGS142" s="69"/>
      <c r="QGT142" s="69"/>
      <c r="QGU142" s="66"/>
      <c r="QGV142" s="66"/>
      <c r="QGW142" s="66"/>
      <c r="QGX142" s="67"/>
      <c r="QGZ142" s="65"/>
      <c r="QHA142" s="69"/>
      <c r="QHB142" s="69"/>
      <c r="QHC142" s="66"/>
      <c r="QHD142" s="66"/>
      <c r="QHE142" s="66"/>
      <c r="QHF142" s="67"/>
      <c r="QHH142" s="65"/>
      <c r="QHI142" s="69"/>
      <c r="QHJ142" s="69"/>
      <c r="QHK142" s="66"/>
      <c r="QHL142" s="66"/>
      <c r="QHM142" s="66"/>
      <c r="QHN142" s="67"/>
      <c r="QHP142" s="65"/>
      <c r="QHQ142" s="69"/>
      <c r="QHR142" s="69"/>
      <c r="QHS142" s="66"/>
      <c r="QHT142" s="66"/>
      <c r="QHU142" s="66"/>
      <c r="QHV142" s="67"/>
      <c r="QHX142" s="65"/>
      <c r="QHY142" s="69"/>
      <c r="QHZ142" s="69"/>
      <c r="QIA142" s="66"/>
      <c r="QIB142" s="66"/>
      <c r="QIC142" s="66"/>
      <c r="QID142" s="67"/>
      <c r="QIF142" s="65"/>
      <c r="QIG142" s="69"/>
      <c r="QIH142" s="69"/>
      <c r="QII142" s="66"/>
      <c r="QIJ142" s="66"/>
      <c r="QIK142" s="66"/>
      <c r="QIL142" s="67"/>
      <c r="QIN142" s="65"/>
      <c r="QIO142" s="69"/>
      <c r="QIP142" s="69"/>
      <c r="QIQ142" s="66"/>
      <c r="QIR142" s="66"/>
      <c r="QIS142" s="66"/>
      <c r="QIT142" s="67"/>
      <c r="QIV142" s="65"/>
      <c r="QIW142" s="69"/>
      <c r="QIX142" s="69"/>
      <c r="QIY142" s="66"/>
      <c r="QIZ142" s="66"/>
      <c r="QJA142" s="66"/>
      <c r="QJB142" s="67"/>
      <c r="QJD142" s="65"/>
      <c r="QJE142" s="69"/>
      <c r="QJF142" s="69"/>
      <c r="QJG142" s="66"/>
      <c r="QJH142" s="66"/>
      <c r="QJI142" s="66"/>
      <c r="QJJ142" s="67"/>
      <c r="QJL142" s="65"/>
      <c r="QJM142" s="69"/>
      <c r="QJN142" s="69"/>
      <c r="QJO142" s="66"/>
      <c r="QJP142" s="66"/>
      <c r="QJQ142" s="66"/>
      <c r="QJR142" s="67"/>
      <c r="QJT142" s="65"/>
      <c r="QJU142" s="69"/>
      <c r="QJV142" s="69"/>
      <c r="QJW142" s="66"/>
      <c r="QJX142" s="66"/>
      <c r="QJY142" s="66"/>
      <c r="QJZ142" s="67"/>
      <c r="QKB142" s="65"/>
      <c r="QKC142" s="69"/>
      <c r="QKD142" s="69"/>
      <c r="QKE142" s="66"/>
      <c r="QKF142" s="66"/>
      <c r="QKG142" s="66"/>
      <c r="QKH142" s="67"/>
      <c r="QKJ142" s="65"/>
      <c r="QKK142" s="69"/>
      <c r="QKL142" s="69"/>
      <c r="QKM142" s="66"/>
      <c r="QKN142" s="66"/>
      <c r="QKO142" s="66"/>
      <c r="QKP142" s="67"/>
      <c r="QKR142" s="65"/>
      <c r="QKS142" s="69"/>
      <c r="QKT142" s="69"/>
      <c r="QKU142" s="66"/>
      <c r="QKV142" s="66"/>
      <c r="QKW142" s="66"/>
      <c r="QKX142" s="67"/>
      <c r="QKZ142" s="65"/>
      <c r="QLA142" s="69"/>
      <c r="QLB142" s="69"/>
      <c r="QLC142" s="66"/>
      <c r="QLD142" s="66"/>
      <c r="QLE142" s="66"/>
      <c r="QLF142" s="67"/>
      <c r="QLH142" s="65"/>
      <c r="QLI142" s="69"/>
      <c r="QLJ142" s="69"/>
      <c r="QLK142" s="66"/>
      <c r="QLL142" s="66"/>
      <c r="QLM142" s="66"/>
      <c r="QLN142" s="67"/>
      <c r="QLP142" s="65"/>
      <c r="QLQ142" s="69"/>
      <c r="QLR142" s="69"/>
      <c r="QLS142" s="66"/>
      <c r="QLT142" s="66"/>
      <c r="QLU142" s="66"/>
      <c r="QLV142" s="67"/>
      <c r="QLX142" s="65"/>
      <c r="QLY142" s="69"/>
      <c r="QLZ142" s="69"/>
      <c r="QMA142" s="66"/>
      <c r="QMB142" s="66"/>
      <c r="QMC142" s="66"/>
      <c r="QMD142" s="67"/>
      <c r="QMF142" s="65"/>
      <c r="QMG142" s="69"/>
      <c r="QMH142" s="69"/>
      <c r="QMI142" s="66"/>
      <c r="QMJ142" s="66"/>
      <c r="QMK142" s="66"/>
      <c r="QML142" s="67"/>
      <c r="QMN142" s="65"/>
      <c r="QMO142" s="69"/>
      <c r="QMP142" s="69"/>
      <c r="QMQ142" s="66"/>
      <c r="QMR142" s="66"/>
      <c r="QMS142" s="66"/>
      <c r="QMT142" s="67"/>
      <c r="QMV142" s="65"/>
      <c r="QMW142" s="69"/>
      <c r="QMX142" s="69"/>
      <c r="QMY142" s="66"/>
      <c r="QMZ142" s="66"/>
      <c r="QNA142" s="66"/>
      <c r="QNB142" s="67"/>
      <c r="QND142" s="65"/>
      <c r="QNE142" s="69"/>
      <c r="QNF142" s="69"/>
      <c r="QNG142" s="66"/>
      <c r="QNH142" s="66"/>
      <c r="QNI142" s="66"/>
      <c r="QNJ142" s="67"/>
      <c r="QNL142" s="65"/>
      <c r="QNM142" s="69"/>
      <c r="QNN142" s="69"/>
      <c r="QNO142" s="66"/>
      <c r="QNP142" s="66"/>
      <c r="QNQ142" s="66"/>
      <c r="QNR142" s="67"/>
      <c r="QNT142" s="65"/>
      <c r="QNU142" s="69"/>
      <c r="QNV142" s="69"/>
      <c r="QNW142" s="66"/>
      <c r="QNX142" s="66"/>
      <c r="QNY142" s="66"/>
      <c r="QNZ142" s="67"/>
      <c r="QOB142" s="65"/>
      <c r="QOC142" s="69"/>
      <c r="QOD142" s="69"/>
      <c r="QOE142" s="66"/>
      <c r="QOF142" s="66"/>
      <c r="QOG142" s="66"/>
      <c r="QOH142" s="67"/>
      <c r="QOJ142" s="65"/>
      <c r="QOK142" s="69"/>
      <c r="QOL142" s="69"/>
      <c r="QOM142" s="66"/>
      <c r="QON142" s="66"/>
      <c r="QOO142" s="66"/>
      <c r="QOP142" s="67"/>
      <c r="QOR142" s="65"/>
      <c r="QOS142" s="69"/>
      <c r="QOT142" s="69"/>
      <c r="QOU142" s="66"/>
      <c r="QOV142" s="66"/>
      <c r="QOW142" s="66"/>
      <c r="QOX142" s="67"/>
      <c r="QOZ142" s="65"/>
      <c r="QPA142" s="69"/>
      <c r="QPB142" s="69"/>
      <c r="QPC142" s="66"/>
      <c r="QPD142" s="66"/>
      <c r="QPE142" s="66"/>
      <c r="QPF142" s="67"/>
      <c r="QPH142" s="65"/>
      <c r="QPI142" s="69"/>
      <c r="QPJ142" s="69"/>
      <c r="QPK142" s="66"/>
      <c r="QPL142" s="66"/>
      <c r="QPM142" s="66"/>
      <c r="QPN142" s="67"/>
      <c r="QPP142" s="65"/>
      <c r="QPQ142" s="69"/>
      <c r="QPR142" s="69"/>
      <c r="QPS142" s="66"/>
      <c r="QPT142" s="66"/>
      <c r="QPU142" s="66"/>
      <c r="QPV142" s="67"/>
      <c r="QPX142" s="65"/>
      <c r="QPY142" s="69"/>
      <c r="QPZ142" s="69"/>
      <c r="QQA142" s="66"/>
      <c r="QQB142" s="66"/>
      <c r="QQC142" s="66"/>
      <c r="QQD142" s="67"/>
      <c r="QQF142" s="65"/>
      <c r="QQG142" s="69"/>
      <c r="QQH142" s="69"/>
      <c r="QQI142" s="66"/>
      <c r="QQJ142" s="66"/>
      <c r="QQK142" s="66"/>
      <c r="QQL142" s="67"/>
      <c r="QQN142" s="65"/>
      <c r="QQO142" s="69"/>
      <c r="QQP142" s="69"/>
      <c r="QQQ142" s="66"/>
      <c r="QQR142" s="66"/>
      <c r="QQS142" s="66"/>
      <c r="QQT142" s="67"/>
      <c r="QQV142" s="65"/>
      <c r="QQW142" s="69"/>
      <c r="QQX142" s="69"/>
      <c r="QQY142" s="66"/>
      <c r="QQZ142" s="66"/>
      <c r="QRA142" s="66"/>
      <c r="QRB142" s="67"/>
      <c r="QRD142" s="65"/>
      <c r="QRE142" s="69"/>
      <c r="QRF142" s="69"/>
      <c r="QRG142" s="66"/>
      <c r="QRH142" s="66"/>
      <c r="QRI142" s="66"/>
      <c r="QRJ142" s="67"/>
      <c r="QRL142" s="65"/>
      <c r="QRM142" s="69"/>
      <c r="QRN142" s="69"/>
      <c r="QRO142" s="66"/>
      <c r="QRP142" s="66"/>
      <c r="QRQ142" s="66"/>
      <c r="QRR142" s="67"/>
      <c r="QRT142" s="65"/>
      <c r="QRU142" s="69"/>
      <c r="QRV142" s="69"/>
      <c r="QRW142" s="66"/>
      <c r="QRX142" s="66"/>
      <c r="QRY142" s="66"/>
      <c r="QRZ142" s="67"/>
      <c r="QSB142" s="65"/>
      <c r="QSC142" s="69"/>
      <c r="QSD142" s="69"/>
      <c r="QSE142" s="66"/>
      <c r="QSF142" s="66"/>
      <c r="QSG142" s="66"/>
      <c r="QSH142" s="67"/>
      <c r="QSJ142" s="65"/>
      <c r="QSK142" s="69"/>
      <c r="QSL142" s="69"/>
      <c r="QSM142" s="66"/>
      <c r="QSN142" s="66"/>
      <c r="QSO142" s="66"/>
      <c r="QSP142" s="67"/>
      <c r="QSR142" s="65"/>
      <c r="QSS142" s="69"/>
      <c r="QST142" s="69"/>
      <c r="QSU142" s="66"/>
      <c r="QSV142" s="66"/>
      <c r="QSW142" s="66"/>
      <c r="QSX142" s="67"/>
      <c r="QSZ142" s="65"/>
      <c r="QTA142" s="69"/>
      <c r="QTB142" s="69"/>
      <c r="QTC142" s="66"/>
      <c r="QTD142" s="66"/>
      <c r="QTE142" s="66"/>
      <c r="QTF142" s="67"/>
      <c r="QTH142" s="65"/>
      <c r="QTI142" s="69"/>
      <c r="QTJ142" s="69"/>
      <c r="QTK142" s="66"/>
      <c r="QTL142" s="66"/>
      <c r="QTM142" s="66"/>
      <c r="QTN142" s="67"/>
      <c r="QTP142" s="65"/>
      <c r="QTQ142" s="69"/>
      <c r="QTR142" s="69"/>
      <c r="QTS142" s="66"/>
      <c r="QTT142" s="66"/>
      <c r="QTU142" s="66"/>
      <c r="QTV142" s="67"/>
      <c r="QTX142" s="65"/>
      <c r="QTY142" s="69"/>
      <c r="QTZ142" s="69"/>
      <c r="QUA142" s="66"/>
      <c r="QUB142" s="66"/>
      <c r="QUC142" s="66"/>
      <c r="QUD142" s="67"/>
      <c r="QUF142" s="65"/>
      <c r="QUG142" s="69"/>
      <c r="QUH142" s="69"/>
      <c r="QUI142" s="66"/>
      <c r="QUJ142" s="66"/>
      <c r="QUK142" s="66"/>
      <c r="QUL142" s="67"/>
      <c r="QUN142" s="65"/>
      <c r="QUO142" s="69"/>
      <c r="QUP142" s="69"/>
      <c r="QUQ142" s="66"/>
      <c r="QUR142" s="66"/>
      <c r="QUS142" s="66"/>
      <c r="QUT142" s="67"/>
      <c r="QUV142" s="65"/>
      <c r="QUW142" s="69"/>
      <c r="QUX142" s="69"/>
      <c r="QUY142" s="66"/>
      <c r="QUZ142" s="66"/>
      <c r="QVA142" s="66"/>
      <c r="QVB142" s="67"/>
      <c r="QVD142" s="65"/>
      <c r="QVE142" s="69"/>
      <c r="QVF142" s="69"/>
      <c r="QVG142" s="66"/>
      <c r="QVH142" s="66"/>
      <c r="QVI142" s="66"/>
      <c r="QVJ142" s="67"/>
      <c r="QVL142" s="65"/>
      <c r="QVM142" s="69"/>
      <c r="QVN142" s="69"/>
      <c r="QVO142" s="66"/>
      <c r="QVP142" s="66"/>
      <c r="QVQ142" s="66"/>
      <c r="QVR142" s="67"/>
      <c r="QVT142" s="65"/>
      <c r="QVU142" s="69"/>
      <c r="QVV142" s="69"/>
      <c r="QVW142" s="66"/>
      <c r="QVX142" s="66"/>
      <c r="QVY142" s="66"/>
      <c r="QVZ142" s="67"/>
      <c r="QWB142" s="65"/>
      <c r="QWC142" s="69"/>
      <c r="QWD142" s="69"/>
      <c r="QWE142" s="66"/>
      <c r="QWF142" s="66"/>
      <c r="QWG142" s="66"/>
      <c r="QWH142" s="67"/>
      <c r="QWJ142" s="65"/>
      <c r="QWK142" s="69"/>
      <c r="QWL142" s="69"/>
      <c r="QWM142" s="66"/>
      <c r="QWN142" s="66"/>
      <c r="QWO142" s="66"/>
      <c r="QWP142" s="67"/>
      <c r="QWR142" s="65"/>
      <c r="QWS142" s="69"/>
      <c r="QWT142" s="69"/>
      <c r="QWU142" s="66"/>
      <c r="QWV142" s="66"/>
      <c r="QWW142" s="66"/>
      <c r="QWX142" s="67"/>
      <c r="QWZ142" s="65"/>
      <c r="QXA142" s="69"/>
      <c r="QXB142" s="69"/>
      <c r="QXC142" s="66"/>
      <c r="QXD142" s="66"/>
      <c r="QXE142" s="66"/>
      <c r="QXF142" s="67"/>
      <c r="QXH142" s="65"/>
      <c r="QXI142" s="69"/>
      <c r="QXJ142" s="69"/>
      <c r="QXK142" s="66"/>
      <c r="QXL142" s="66"/>
      <c r="QXM142" s="66"/>
      <c r="QXN142" s="67"/>
      <c r="QXP142" s="65"/>
      <c r="QXQ142" s="69"/>
      <c r="QXR142" s="69"/>
      <c r="QXS142" s="66"/>
      <c r="QXT142" s="66"/>
      <c r="QXU142" s="66"/>
      <c r="QXV142" s="67"/>
      <c r="QXX142" s="65"/>
      <c r="QXY142" s="69"/>
      <c r="QXZ142" s="69"/>
      <c r="QYA142" s="66"/>
      <c r="QYB142" s="66"/>
      <c r="QYC142" s="66"/>
      <c r="QYD142" s="67"/>
      <c r="QYF142" s="65"/>
      <c r="QYG142" s="69"/>
      <c r="QYH142" s="69"/>
      <c r="QYI142" s="66"/>
      <c r="QYJ142" s="66"/>
      <c r="QYK142" s="66"/>
      <c r="QYL142" s="67"/>
      <c r="QYN142" s="65"/>
      <c r="QYO142" s="69"/>
      <c r="QYP142" s="69"/>
      <c r="QYQ142" s="66"/>
      <c r="QYR142" s="66"/>
      <c r="QYS142" s="66"/>
      <c r="QYT142" s="67"/>
      <c r="QYV142" s="65"/>
      <c r="QYW142" s="69"/>
      <c r="QYX142" s="69"/>
      <c r="QYY142" s="66"/>
      <c r="QYZ142" s="66"/>
      <c r="QZA142" s="66"/>
      <c r="QZB142" s="67"/>
      <c r="QZD142" s="65"/>
      <c r="QZE142" s="69"/>
      <c r="QZF142" s="69"/>
      <c r="QZG142" s="66"/>
      <c r="QZH142" s="66"/>
      <c r="QZI142" s="66"/>
      <c r="QZJ142" s="67"/>
      <c r="QZL142" s="65"/>
      <c r="QZM142" s="69"/>
      <c r="QZN142" s="69"/>
      <c r="QZO142" s="66"/>
      <c r="QZP142" s="66"/>
      <c r="QZQ142" s="66"/>
      <c r="QZR142" s="67"/>
      <c r="QZT142" s="65"/>
      <c r="QZU142" s="69"/>
      <c r="QZV142" s="69"/>
      <c r="QZW142" s="66"/>
      <c r="QZX142" s="66"/>
      <c r="QZY142" s="66"/>
      <c r="QZZ142" s="67"/>
      <c r="RAB142" s="65"/>
      <c r="RAC142" s="69"/>
      <c r="RAD142" s="69"/>
      <c r="RAE142" s="66"/>
      <c r="RAF142" s="66"/>
      <c r="RAG142" s="66"/>
      <c r="RAH142" s="67"/>
      <c r="RAJ142" s="65"/>
      <c r="RAK142" s="69"/>
      <c r="RAL142" s="69"/>
      <c r="RAM142" s="66"/>
      <c r="RAN142" s="66"/>
      <c r="RAO142" s="66"/>
      <c r="RAP142" s="67"/>
      <c r="RAR142" s="65"/>
      <c r="RAS142" s="69"/>
      <c r="RAT142" s="69"/>
      <c r="RAU142" s="66"/>
      <c r="RAV142" s="66"/>
      <c r="RAW142" s="66"/>
      <c r="RAX142" s="67"/>
      <c r="RAZ142" s="65"/>
      <c r="RBA142" s="69"/>
      <c r="RBB142" s="69"/>
      <c r="RBC142" s="66"/>
      <c r="RBD142" s="66"/>
      <c r="RBE142" s="66"/>
      <c r="RBF142" s="67"/>
      <c r="RBH142" s="65"/>
      <c r="RBI142" s="69"/>
      <c r="RBJ142" s="69"/>
      <c r="RBK142" s="66"/>
      <c r="RBL142" s="66"/>
      <c r="RBM142" s="66"/>
      <c r="RBN142" s="67"/>
      <c r="RBP142" s="65"/>
      <c r="RBQ142" s="69"/>
      <c r="RBR142" s="69"/>
      <c r="RBS142" s="66"/>
      <c r="RBT142" s="66"/>
      <c r="RBU142" s="66"/>
      <c r="RBV142" s="67"/>
      <c r="RBX142" s="65"/>
      <c r="RBY142" s="69"/>
      <c r="RBZ142" s="69"/>
      <c r="RCA142" s="66"/>
      <c r="RCB142" s="66"/>
      <c r="RCC142" s="66"/>
      <c r="RCD142" s="67"/>
      <c r="RCF142" s="65"/>
      <c r="RCG142" s="69"/>
      <c r="RCH142" s="69"/>
      <c r="RCI142" s="66"/>
      <c r="RCJ142" s="66"/>
      <c r="RCK142" s="66"/>
      <c r="RCL142" s="67"/>
      <c r="RCN142" s="65"/>
      <c r="RCO142" s="69"/>
      <c r="RCP142" s="69"/>
      <c r="RCQ142" s="66"/>
      <c r="RCR142" s="66"/>
      <c r="RCS142" s="66"/>
      <c r="RCT142" s="67"/>
      <c r="RCV142" s="65"/>
      <c r="RCW142" s="69"/>
      <c r="RCX142" s="69"/>
      <c r="RCY142" s="66"/>
      <c r="RCZ142" s="66"/>
      <c r="RDA142" s="66"/>
      <c r="RDB142" s="67"/>
      <c r="RDD142" s="65"/>
      <c r="RDE142" s="69"/>
      <c r="RDF142" s="69"/>
      <c r="RDG142" s="66"/>
      <c r="RDH142" s="66"/>
      <c r="RDI142" s="66"/>
      <c r="RDJ142" s="67"/>
      <c r="RDL142" s="65"/>
      <c r="RDM142" s="69"/>
      <c r="RDN142" s="69"/>
      <c r="RDO142" s="66"/>
      <c r="RDP142" s="66"/>
      <c r="RDQ142" s="66"/>
      <c r="RDR142" s="67"/>
      <c r="RDT142" s="65"/>
      <c r="RDU142" s="69"/>
      <c r="RDV142" s="69"/>
      <c r="RDW142" s="66"/>
      <c r="RDX142" s="66"/>
      <c r="RDY142" s="66"/>
      <c r="RDZ142" s="67"/>
      <c r="REB142" s="65"/>
      <c r="REC142" s="69"/>
      <c r="RED142" s="69"/>
      <c r="REE142" s="66"/>
      <c r="REF142" s="66"/>
      <c r="REG142" s="66"/>
      <c r="REH142" s="67"/>
      <c r="REJ142" s="65"/>
      <c r="REK142" s="69"/>
      <c r="REL142" s="69"/>
      <c r="REM142" s="66"/>
      <c r="REN142" s="66"/>
      <c r="REO142" s="66"/>
      <c r="REP142" s="67"/>
      <c r="RER142" s="65"/>
      <c r="RES142" s="69"/>
      <c r="RET142" s="69"/>
      <c r="REU142" s="66"/>
      <c r="REV142" s="66"/>
      <c r="REW142" s="66"/>
      <c r="REX142" s="67"/>
      <c r="REZ142" s="65"/>
      <c r="RFA142" s="69"/>
      <c r="RFB142" s="69"/>
      <c r="RFC142" s="66"/>
      <c r="RFD142" s="66"/>
      <c r="RFE142" s="66"/>
      <c r="RFF142" s="67"/>
      <c r="RFH142" s="65"/>
      <c r="RFI142" s="69"/>
      <c r="RFJ142" s="69"/>
      <c r="RFK142" s="66"/>
      <c r="RFL142" s="66"/>
      <c r="RFM142" s="66"/>
      <c r="RFN142" s="67"/>
      <c r="RFP142" s="65"/>
      <c r="RFQ142" s="69"/>
      <c r="RFR142" s="69"/>
      <c r="RFS142" s="66"/>
      <c r="RFT142" s="66"/>
      <c r="RFU142" s="66"/>
      <c r="RFV142" s="67"/>
      <c r="RFX142" s="65"/>
      <c r="RFY142" s="69"/>
      <c r="RFZ142" s="69"/>
      <c r="RGA142" s="66"/>
      <c r="RGB142" s="66"/>
      <c r="RGC142" s="66"/>
      <c r="RGD142" s="67"/>
      <c r="RGF142" s="65"/>
      <c r="RGG142" s="69"/>
      <c r="RGH142" s="69"/>
      <c r="RGI142" s="66"/>
      <c r="RGJ142" s="66"/>
      <c r="RGK142" s="66"/>
      <c r="RGL142" s="67"/>
      <c r="RGN142" s="65"/>
      <c r="RGO142" s="69"/>
      <c r="RGP142" s="69"/>
      <c r="RGQ142" s="66"/>
      <c r="RGR142" s="66"/>
      <c r="RGS142" s="66"/>
      <c r="RGT142" s="67"/>
      <c r="RGV142" s="65"/>
      <c r="RGW142" s="69"/>
      <c r="RGX142" s="69"/>
      <c r="RGY142" s="66"/>
      <c r="RGZ142" s="66"/>
      <c r="RHA142" s="66"/>
      <c r="RHB142" s="67"/>
      <c r="RHD142" s="65"/>
      <c r="RHE142" s="69"/>
      <c r="RHF142" s="69"/>
      <c r="RHG142" s="66"/>
      <c r="RHH142" s="66"/>
      <c r="RHI142" s="66"/>
      <c r="RHJ142" s="67"/>
      <c r="RHL142" s="65"/>
      <c r="RHM142" s="69"/>
      <c r="RHN142" s="69"/>
      <c r="RHO142" s="66"/>
      <c r="RHP142" s="66"/>
      <c r="RHQ142" s="66"/>
      <c r="RHR142" s="67"/>
      <c r="RHT142" s="65"/>
      <c r="RHU142" s="69"/>
      <c r="RHV142" s="69"/>
      <c r="RHW142" s="66"/>
      <c r="RHX142" s="66"/>
      <c r="RHY142" s="66"/>
      <c r="RHZ142" s="67"/>
      <c r="RIB142" s="65"/>
      <c r="RIC142" s="69"/>
      <c r="RID142" s="69"/>
      <c r="RIE142" s="66"/>
      <c r="RIF142" s="66"/>
      <c r="RIG142" s="66"/>
      <c r="RIH142" s="67"/>
      <c r="RIJ142" s="65"/>
      <c r="RIK142" s="69"/>
      <c r="RIL142" s="69"/>
      <c r="RIM142" s="66"/>
      <c r="RIN142" s="66"/>
      <c r="RIO142" s="66"/>
      <c r="RIP142" s="67"/>
      <c r="RIR142" s="65"/>
      <c r="RIS142" s="69"/>
      <c r="RIT142" s="69"/>
      <c r="RIU142" s="66"/>
      <c r="RIV142" s="66"/>
      <c r="RIW142" s="66"/>
      <c r="RIX142" s="67"/>
      <c r="RIZ142" s="65"/>
      <c r="RJA142" s="69"/>
      <c r="RJB142" s="69"/>
      <c r="RJC142" s="66"/>
      <c r="RJD142" s="66"/>
      <c r="RJE142" s="66"/>
      <c r="RJF142" s="67"/>
      <c r="RJH142" s="65"/>
      <c r="RJI142" s="69"/>
      <c r="RJJ142" s="69"/>
      <c r="RJK142" s="66"/>
      <c r="RJL142" s="66"/>
      <c r="RJM142" s="66"/>
      <c r="RJN142" s="67"/>
      <c r="RJP142" s="65"/>
      <c r="RJQ142" s="69"/>
      <c r="RJR142" s="69"/>
      <c r="RJS142" s="66"/>
      <c r="RJT142" s="66"/>
      <c r="RJU142" s="66"/>
      <c r="RJV142" s="67"/>
      <c r="RJX142" s="65"/>
      <c r="RJY142" s="69"/>
      <c r="RJZ142" s="69"/>
      <c r="RKA142" s="66"/>
      <c r="RKB142" s="66"/>
      <c r="RKC142" s="66"/>
      <c r="RKD142" s="67"/>
      <c r="RKF142" s="65"/>
      <c r="RKG142" s="69"/>
      <c r="RKH142" s="69"/>
      <c r="RKI142" s="66"/>
      <c r="RKJ142" s="66"/>
      <c r="RKK142" s="66"/>
      <c r="RKL142" s="67"/>
      <c r="RKN142" s="65"/>
      <c r="RKO142" s="69"/>
      <c r="RKP142" s="69"/>
      <c r="RKQ142" s="66"/>
      <c r="RKR142" s="66"/>
      <c r="RKS142" s="66"/>
      <c r="RKT142" s="67"/>
      <c r="RKV142" s="65"/>
      <c r="RKW142" s="69"/>
      <c r="RKX142" s="69"/>
      <c r="RKY142" s="66"/>
      <c r="RKZ142" s="66"/>
      <c r="RLA142" s="66"/>
      <c r="RLB142" s="67"/>
      <c r="RLD142" s="65"/>
      <c r="RLE142" s="69"/>
      <c r="RLF142" s="69"/>
      <c r="RLG142" s="66"/>
      <c r="RLH142" s="66"/>
      <c r="RLI142" s="66"/>
      <c r="RLJ142" s="67"/>
      <c r="RLL142" s="65"/>
      <c r="RLM142" s="69"/>
      <c r="RLN142" s="69"/>
      <c r="RLO142" s="66"/>
      <c r="RLP142" s="66"/>
      <c r="RLQ142" s="66"/>
      <c r="RLR142" s="67"/>
      <c r="RLT142" s="65"/>
      <c r="RLU142" s="69"/>
      <c r="RLV142" s="69"/>
      <c r="RLW142" s="66"/>
      <c r="RLX142" s="66"/>
      <c r="RLY142" s="66"/>
      <c r="RLZ142" s="67"/>
      <c r="RMB142" s="65"/>
      <c r="RMC142" s="69"/>
      <c r="RMD142" s="69"/>
      <c r="RME142" s="66"/>
      <c r="RMF142" s="66"/>
      <c r="RMG142" s="66"/>
      <c r="RMH142" s="67"/>
      <c r="RMJ142" s="65"/>
      <c r="RMK142" s="69"/>
      <c r="RML142" s="69"/>
      <c r="RMM142" s="66"/>
      <c r="RMN142" s="66"/>
      <c r="RMO142" s="66"/>
      <c r="RMP142" s="67"/>
      <c r="RMR142" s="65"/>
      <c r="RMS142" s="69"/>
      <c r="RMT142" s="69"/>
      <c r="RMU142" s="66"/>
      <c r="RMV142" s="66"/>
      <c r="RMW142" s="66"/>
      <c r="RMX142" s="67"/>
      <c r="RMZ142" s="65"/>
      <c r="RNA142" s="69"/>
      <c r="RNB142" s="69"/>
      <c r="RNC142" s="66"/>
      <c r="RND142" s="66"/>
      <c r="RNE142" s="66"/>
      <c r="RNF142" s="67"/>
      <c r="RNH142" s="65"/>
      <c r="RNI142" s="69"/>
      <c r="RNJ142" s="69"/>
      <c r="RNK142" s="66"/>
      <c r="RNL142" s="66"/>
      <c r="RNM142" s="66"/>
      <c r="RNN142" s="67"/>
      <c r="RNP142" s="65"/>
      <c r="RNQ142" s="69"/>
      <c r="RNR142" s="69"/>
      <c r="RNS142" s="66"/>
      <c r="RNT142" s="66"/>
      <c r="RNU142" s="66"/>
      <c r="RNV142" s="67"/>
      <c r="RNX142" s="65"/>
      <c r="RNY142" s="69"/>
      <c r="RNZ142" s="69"/>
      <c r="ROA142" s="66"/>
      <c r="ROB142" s="66"/>
      <c r="ROC142" s="66"/>
      <c r="ROD142" s="67"/>
      <c r="ROF142" s="65"/>
      <c r="ROG142" s="69"/>
      <c r="ROH142" s="69"/>
      <c r="ROI142" s="66"/>
      <c r="ROJ142" s="66"/>
      <c r="ROK142" s="66"/>
      <c r="ROL142" s="67"/>
      <c r="RON142" s="65"/>
      <c r="ROO142" s="69"/>
      <c r="ROP142" s="69"/>
      <c r="ROQ142" s="66"/>
      <c r="ROR142" s="66"/>
      <c r="ROS142" s="66"/>
      <c r="ROT142" s="67"/>
      <c r="ROV142" s="65"/>
      <c r="ROW142" s="69"/>
      <c r="ROX142" s="69"/>
      <c r="ROY142" s="66"/>
      <c r="ROZ142" s="66"/>
      <c r="RPA142" s="66"/>
      <c r="RPB142" s="67"/>
      <c r="RPD142" s="65"/>
      <c r="RPE142" s="69"/>
      <c r="RPF142" s="69"/>
      <c r="RPG142" s="66"/>
      <c r="RPH142" s="66"/>
      <c r="RPI142" s="66"/>
      <c r="RPJ142" s="67"/>
      <c r="RPL142" s="65"/>
      <c r="RPM142" s="69"/>
      <c r="RPN142" s="69"/>
      <c r="RPO142" s="66"/>
      <c r="RPP142" s="66"/>
      <c r="RPQ142" s="66"/>
      <c r="RPR142" s="67"/>
      <c r="RPT142" s="65"/>
      <c r="RPU142" s="69"/>
      <c r="RPV142" s="69"/>
      <c r="RPW142" s="66"/>
      <c r="RPX142" s="66"/>
      <c r="RPY142" s="66"/>
      <c r="RPZ142" s="67"/>
      <c r="RQB142" s="65"/>
      <c r="RQC142" s="69"/>
      <c r="RQD142" s="69"/>
      <c r="RQE142" s="66"/>
      <c r="RQF142" s="66"/>
      <c r="RQG142" s="66"/>
      <c r="RQH142" s="67"/>
      <c r="RQJ142" s="65"/>
      <c r="RQK142" s="69"/>
      <c r="RQL142" s="69"/>
      <c r="RQM142" s="66"/>
      <c r="RQN142" s="66"/>
      <c r="RQO142" s="66"/>
      <c r="RQP142" s="67"/>
      <c r="RQR142" s="65"/>
      <c r="RQS142" s="69"/>
      <c r="RQT142" s="69"/>
      <c r="RQU142" s="66"/>
      <c r="RQV142" s="66"/>
      <c r="RQW142" s="66"/>
      <c r="RQX142" s="67"/>
      <c r="RQZ142" s="65"/>
      <c r="RRA142" s="69"/>
      <c r="RRB142" s="69"/>
      <c r="RRC142" s="66"/>
      <c r="RRD142" s="66"/>
      <c r="RRE142" s="66"/>
      <c r="RRF142" s="67"/>
      <c r="RRH142" s="65"/>
      <c r="RRI142" s="69"/>
      <c r="RRJ142" s="69"/>
      <c r="RRK142" s="66"/>
      <c r="RRL142" s="66"/>
      <c r="RRM142" s="66"/>
      <c r="RRN142" s="67"/>
      <c r="RRP142" s="65"/>
      <c r="RRQ142" s="69"/>
      <c r="RRR142" s="69"/>
      <c r="RRS142" s="66"/>
      <c r="RRT142" s="66"/>
      <c r="RRU142" s="66"/>
      <c r="RRV142" s="67"/>
      <c r="RRX142" s="65"/>
      <c r="RRY142" s="69"/>
      <c r="RRZ142" s="69"/>
      <c r="RSA142" s="66"/>
      <c r="RSB142" s="66"/>
      <c r="RSC142" s="66"/>
      <c r="RSD142" s="67"/>
      <c r="RSF142" s="65"/>
      <c r="RSG142" s="69"/>
      <c r="RSH142" s="69"/>
      <c r="RSI142" s="66"/>
      <c r="RSJ142" s="66"/>
      <c r="RSK142" s="66"/>
      <c r="RSL142" s="67"/>
      <c r="RSN142" s="65"/>
      <c r="RSO142" s="69"/>
      <c r="RSP142" s="69"/>
      <c r="RSQ142" s="66"/>
      <c r="RSR142" s="66"/>
      <c r="RSS142" s="66"/>
      <c r="RST142" s="67"/>
      <c r="RSV142" s="65"/>
      <c r="RSW142" s="69"/>
      <c r="RSX142" s="69"/>
      <c r="RSY142" s="66"/>
      <c r="RSZ142" s="66"/>
      <c r="RTA142" s="66"/>
      <c r="RTB142" s="67"/>
      <c r="RTD142" s="65"/>
      <c r="RTE142" s="69"/>
      <c r="RTF142" s="69"/>
      <c r="RTG142" s="66"/>
      <c r="RTH142" s="66"/>
      <c r="RTI142" s="66"/>
      <c r="RTJ142" s="67"/>
      <c r="RTL142" s="65"/>
      <c r="RTM142" s="69"/>
      <c r="RTN142" s="69"/>
      <c r="RTO142" s="66"/>
      <c r="RTP142" s="66"/>
      <c r="RTQ142" s="66"/>
      <c r="RTR142" s="67"/>
      <c r="RTT142" s="65"/>
      <c r="RTU142" s="69"/>
      <c r="RTV142" s="69"/>
      <c r="RTW142" s="66"/>
      <c r="RTX142" s="66"/>
      <c r="RTY142" s="66"/>
      <c r="RTZ142" s="67"/>
      <c r="RUB142" s="65"/>
      <c r="RUC142" s="69"/>
      <c r="RUD142" s="69"/>
      <c r="RUE142" s="66"/>
      <c r="RUF142" s="66"/>
      <c r="RUG142" s="66"/>
      <c r="RUH142" s="67"/>
      <c r="RUJ142" s="65"/>
      <c r="RUK142" s="69"/>
      <c r="RUL142" s="69"/>
      <c r="RUM142" s="66"/>
      <c r="RUN142" s="66"/>
      <c r="RUO142" s="66"/>
      <c r="RUP142" s="67"/>
      <c r="RUR142" s="65"/>
      <c r="RUS142" s="69"/>
      <c r="RUT142" s="69"/>
      <c r="RUU142" s="66"/>
      <c r="RUV142" s="66"/>
      <c r="RUW142" s="66"/>
      <c r="RUX142" s="67"/>
      <c r="RUZ142" s="65"/>
      <c r="RVA142" s="69"/>
      <c r="RVB142" s="69"/>
      <c r="RVC142" s="66"/>
      <c r="RVD142" s="66"/>
      <c r="RVE142" s="66"/>
      <c r="RVF142" s="67"/>
      <c r="RVH142" s="65"/>
      <c r="RVI142" s="69"/>
      <c r="RVJ142" s="69"/>
      <c r="RVK142" s="66"/>
      <c r="RVL142" s="66"/>
      <c r="RVM142" s="66"/>
      <c r="RVN142" s="67"/>
      <c r="RVP142" s="65"/>
      <c r="RVQ142" s="69"/>
      <c r="RVR142" s="69"/>
      <c r="RVS142" s="66"/>
      <c r="RVT142" s="66"/>
      <c r="RVU142" s="66"/>
      <c r="RVV142" s="67"/>
      <c r="RVX142" s="65"/>
      <c r="RVY142" s="69"/>
      <c r="RVZ142" s="69"/>
      <c r="RWA142" s="66"/>
      <c r="RWB142" s="66"/>
      <c r="RWC142" s="66"/>
      <c r="RWD142" s="67"/>
      <c r="RWF142" s="65"/>
      <c r="RWG142" s="69"/>
      <c r="RWH142" s="69"/>
      <c r="RWI142" s="66"/>
      <c r="RWJ142" s="66"/>
      <c r="RWK142" s="66"/>
      <c r="RWL142" s="67"/>
      <c r="RWN142" s="65"/>
      <c r="RWO142" s="69"/>
      <c r="RWP142" s="69"/>
      <c r="RWQ142" s="66"/>
      <c r="RWR142" s="66"/>
      <c r="RWS142" s="66"/>
      <c r="RWT142" s="67"/>
      <c r="RWV142" s="65"/>
      <c r="RWW142" s="69"/>
      <c r="RWX142" s="69"/>
      <c r="RWY142" s="66"/>
      <c r="RWZ142" s="66"/>
      <c r="RXA142" s="66"/>
      <c r="RXB142" s="67"/>
      <c r="RXD142" s="65"/>
      <c r="RXE142" s="69"/>
      <c r="RXF142" s="69"/>
      <c r="RXG142" s="66"/>
      <c r="RXH142" s="66"/>
      <c r="RXI142" s="66"/>
      <c r="RXJ142" s="67"/>
      <c r="RXL142" s="65"/>
      <c r="RXM142" s="69"/>
      <c r="RXN142" s="69"/>
      <c r="RXO142" s="66"/>
      <c r="RXP142" s="66"/>
      <c r="RXQ142" s="66"/>
      <c r="RXR142" s="67"/>
      <c r="RXT142" s="65"/>
      <c r="RXU142" s="69"/>
      <c r="RXV142" s="69"/>
      <c r="RXW142" s="66"/>
      <c r="RXX142" s="66"/>
      <c r="RXY142" s="66"/>
      <c r="RXZ142" s="67"/>
      <c r="RYB142" s="65"/>
      <c r="RYC142" s="69"/>
      <c r="RYD142" s="69"/>
      <c r="RYE142" s="66"/>
      <c r="RYF142" s="66"/>
      <c r="RYG142" s="66"/>
      <c r="RYH142" s="67"/>
      <c r="RYJ142" s="65"/>
      <c r="RYK142" s="69"/>
      <c r="RYL142" s="69"/>
      <c r="RYM142" s="66"/>
      <c r="RYN142" s="66"/>
      <c r="RYO142" s="66"/>
      <c r="RYP142" s="67"/>
      <c r="RYR142" s="65"/>
      <c r="RYS142" s="69"/>
      <c r="RYT142" s="69"/>
      <c r="RYU142" s="66"/>
      <c r="RYV142" s="66"/>
      <c r="RYW142" s="66"/>
      <c r="RYX142" s="67"/>
      <c r="RYZ142" s="65"/>
      <c r="RZA142" s="69"/>
      <c r="RZB142" s="69"/>
      <c r="RZC142" s="66"/>
      <c r="RZD142" s="66"/>
      <c r="RZE142" s="66"/>
      <c r="RZF142" s="67"/>
      <c r="RZH142" s="65"/>
      <c r="RZI142" s="69"/>
      <c r="RZJ142" s="69"/>
      <c r="RZK142" s="66"/>
      <c r="RZL142" s="66"/>
      <c r="RZM142" s="66"/>
      <c r="RZN142" s="67"/>
      <c r="RZP142" s="65"/>
      <c r="RZQ142" s="69"/>
      <c r="RZR142" s="69"/>
      <c r="RZS142" s="66"/>
      <c r="RZT142" s="66"/>
      <c r="RZU142" s="66"/>
      <c r="RZV142" s="67"/>
      <c r="RZX142" s="65"/>
      <c r="RZY142" s="69"/>
      <c r="RZZ142" s="69"/>
      <c r="SAA142" s="66"/>
      <c r="SAB142" s="66"/>
      <c r="SAC142" s="66"/>
      <c r="SAD142" s="67"/>
      <c r="SAF142" s="65"/>
      <c r="SAG142" s="69"/>
      <c r="SAH142" s="69"/>
      <c r="SAI142" s="66"/>
      <c r="SAJ142" s="66"/>
      <c r="SAK142" s="66"/>
      <c r="SAL142" s="67"/>
      <c r="SAN142" s="65"/>
      <c r="SAO142" s="69"/>
      <c r="SAP142" s="69"/>
      <c r="SAQ142" s="66"/>
      <c r="SAR142" s="66"/>
      <c r="SAS142" s="66"/>
      <c r="SAT142" s="67"/>
      <c r="SAV142" s="65"/>
      <c r="SAW142" s="69"/>
      <c r="SAX142" s="69"/>
      <c r="SAY142" s="66"/>
      <c r="SAZ142" s="66"/>
      <c r="SBA142" s="66"/>
      <c r="SBB142" s="67"/>
      <c r="SBD142" s="65"/>
      <c r="SBE142" s="69"/>
      <c r="SBF142" s="69"/>
      <c r="SBG142" s="66"/>
      <c r="SBH142" s="66"/>
      <c r="SBI142" s="66"/>
      <c r="SBJ142" s="67"/>
      <c r="SBL142" s="65"/>
      <c r="SBM142" s="69"/>
      <c r="SBN142" s="69"/>
      <c r="SBO142" s="66"/>
      <c r="SBP142" s="66"/>
      <c r="SBQ142" s="66"/>
      <c r="SBR142" s="67"/>
      <c r="SBT142" s="65"/>
      <c r="SBU142" s="69"/>
      <c r="SBV142" s="69"/>
      <c r="SBW142" s="66"/>
      <c r="SBX142" s="66"/>
      <c r="SBY142" s="66"/>
      <c r="SBZ142" s="67"/>
      <c r="SCB142" s="65"/>
      <c r="SCC142" s="69"/>
      <c r="SCD142" s="69"/>
      <c r="SCE142" s="66"/>
      <c r="SCF142" s="66"/>
      <c r="SCG142" s="66"/>
      <c r="SCH142" s="67"/>
      <c r="SCJ142" s="65"/>
      <c r="SCK142" s="69"/>
      <c r="SCL142" s="69"/>
      <c r="SCM142" s="66"/>
      <c r="SCN142" s="66"/>
      <c r="SCO142" s="66"/>
      <c r="SCP142" s="67"/>
      <c r="SCR142" s="65"/>
      <c r="SCS142" s="69"/>
      <c r="SCT142" s="69"/>
      <c r="SCU142" s="66"/>
      <c r="SCV142" s="66"/>
      <c r="SCW142" s="66"/>
      <c r="SCX142" s="67"/>
      <c r="SCZ142" s="65"/>
      <c r="SDA142" s="69"/>
      <c r="SDB142" s="69"/>
      <c r="SDC142" s="66"/>
      <c r="SDD142" s="66"/>
      <c r="SDE142" s="66"/>
      <c r="SDF142" s="67"/>
      <c r="SDH142" s="65"/>
      <c r="SDI142" s="69"/>
      <c r="SDJ142" s="69"/>
      <c r="SDK142" s="66"/>
      <c r="SDL142" s="66"/>
      <c r="SDM142" s="66"/>
      <c r="SDN142" s="67"/>
      <c r="SDP142" s="65"/>
      <c r="SDQ142" s="69"/>
      <c r="SDR142" s="69"/>
      <c r="SDS142" s="66"/>
      <c r="SDT142" s="66"/>
      <c r="SDU142" s="66"/>
      <c r="SDV142" s="67"/>
      <c r="SDX142" s="65"/>
      <c r="SDY142" s="69"/>
      <c r="SDZ142" s="69"/>
      <c r="SEA142" s="66"/>
      <c r="SEB142" s="66"/>
      <c r="SEC142" s="66"/>
      <c r="SED142" s="67"/>
      <c r="SEF142" s="65"/>
      <c r="SEG142" s="69"/>
      <c r="SEH142" s="69"/>
      <c r="SEI142" s="66"/>
      <c r="SEJ142" s="66"/>
      <c r="SEK142" s="66"/>
      <c r="SEL142" s="67"/>
      <c r="SEN142" s="65"/>
      <c r="SEO142" s="69"/>
      <c r="SEP142" s="69"/>
      <c r="SEQ142" s="66"/>
      <c r="SER142" s="66"/>
      <c r="SES142" s="66"/>
      <c r="SET142" s="67"/>
      <c r="SEV142" s="65"/>
      <c r="SEW142" s="69"/>
      <c r="SEX142" s="69"/>
      <c r="SEY142" s="66"/>
      <c r="SEZ142" s="66"/>
      <c r="SFA142" s="66"/>
      <c r="SFB142" s="67"/>
      <c r="SFD142" s="65"/>
      <c r="SFE142" s="69"/>
      <c r="SFF142" s="69"/>
      <c r="SFG142" s="66"/>
      <c r="SFH142" s="66"/>
      <c r="SFI142" s="66"/>
      <c r="SFJ142" s="67"/>
      <c r="SFL142" s="65"/>
      <c r="SFM142" s="69"/>
      <c r="SFN142" s="69"/>
      <c r="SFO142" s="66"/>
      <c r="SFP142" s="66"/>
      <c r="SFQ142" s="66"/>
      <c r="SFR142" s="67"/>
      <c r="SFT142" s="65"/>
      <c r="SFU142" s="69"/>
      <c r="SFV142" s="69"/>
      <c r="SFW142" s="66"/>
      <c r="SFX142" s="66"/>
      <c r="SFY142" s="66"/>
      <c r="SFZ142" s="67"/>
      <c r="SGB142" s="65"/>
      <c r="SGC142" s="69"/>
      <c r="SGD142" s="69"/>
      <c r="SGE142" s="66"/>
      <c r="SGF142" s="66"/>
      <c r="SGG142" s="66"/>
      <c r="SGH142" s="67"/>
      <c r="SGJ142" s="65"/>
      <c r="SGK142" s="69"/>
      <c r="SGL142" s="69"/>
      <c r="SGM142" s="66"/>
      <c r="SGN142" s="66"/>
      <c r="SGO142" s="66"/>
      <c r="SGP142" s="67"/>
      <c r="SGR142" s="65"/>
      <c r="SGS142" s="69"/>
      <c r="SGT142" s="69"/>
      <c r="SGU142" s="66"/>
      <c r="SGV142" s="66"/>
      <c r="SGW142" s="66"/>
      <c r="SGX142" s="67"/>
      <c r="SGZ142" s="65"/>
      <c r="SHA142" s="69"/>
      <c r="SHB142" s="69"/>
      <c r="SHC142" s="66"/>
      <c r="SHD142" s="66"/>
      <c r="SHE142" s="66"/>
      <c r="SHF142" s="67"/>
      <c r="SHH142" s="65"/>
      <c r="SHI142" s="69"/>
      <c r="SHJ142" s="69"/>
      <c r="SHK142" s="66"/>
      <c r="SHL142" s="66"/>
      <c r="SHM142" s="66"/>
      <c r="SHN142" s="67"/>
      <c r="SHP142" s="65"/>
      <c r="SHQ142" s="69"/>
      <c r="SHR142" s="69"/>
      <c r="SHS142" s="66"/>
      <c r="SHT142" s="66"/>
      <c r="SHU142" s="66"/>
      <c r="SHV142" s="67"/>
      <c r="SHX142" s="65"/>
      <c r="SHY142" s="69"/>
      <c r="SHZ142" s="69"/>
      <c r="SIA142" s="66"/>
      <c r="SIB142" s="66"/>
      <c r="SIC142" s="66"/>
      <c r="SID142" s="67"/>
      <c r="SIF142" s="65"/>
      <c r="SIG142" s="69"/>
      <c r="SIH142" s="69"/>
      <c r="SII142" s="66"/>
      <c r="SIJ142" s="66"/>
      <c r="SIK142" s="66"/>
      <c r="SIL142" s="67"/>
      <c r="SIN142" s="65"/>
      <c r="SIO142" s="69"/>
      <c r="SIP142" s="69"/>
      <c r="SIQ142" s="66"/>
      <c r="SIR142" s="66"/>
      <c r="SIS142" s="66"/>
      <c r="SIT142" s="67"/>
      <c r="SIV142" s="65"/>
      <c r="SIW142" s="69"/>
      <c r="SIX142" s="69"/>
      <c r="SIY142" s="66"/>
      <c r="SIZ142" s="66"/>
      <c r="SJA142" s="66"/>
      <c r="SJB142" s="67"/>
      <c r="SJD142" s="65"/>
      <c r="SJE142" s="69"/>
      <c r="SJF142" s="69"/>
      <c r="SJG142" s="66"/>
      <c r="SJH142" s="66"/>
      <c r="SJI142" s="66"/>
      <c r="SJJ142" s="67"/>
      <c r="SJL142" s="65"/>
      <c r="SJM142" s="69"/>
      <c r="SJN142" s="69"/>
      <c r="SJO142" s="66"/>
      <c r="SJP142" s="66"/>
      <c r="SJQ142" s="66"/>
      <c r="SJR142" s="67"/>
      <c r="SJT142" s="65"/>
      <c r="SJU142" s="69"/>
      <c r="SJV142" s="69"/>
      <c r="SJW142" s="66"/>
      <c r="SJX142" s="66"/>
      <c r="SJY142" s="66"/>
      <c r="SJZ142" s="67"/>
      <c r="SKB142" s="65"/>
      <c r="SKC142" s="69"/>
      <c r="SKD142" s="69"/>
      <c r="SKE142" s="66"/>
      <c r="SKF142" s="66"/>
      <c r="SKG142" s="66"/>
      <c r="SKH142" s="67"/>
      <c r="SKJ142" s="65"/>
      <c r="SKK142" s="69"/>
      <c r="SKL142" s="69"/>
      <c r="SKM142" s="66"/>
      <c r="SKN142" s="66"/>
      <c r="SKO142" s="66"/>
      <c r="SKP142" s="67"/>
      <c r="SKR142" s="65"/>
      <c r="SKS142" s="69"/>
      <c r="SKT142" s="69"/>
      <c r="SKU142" s="66"/>
      <c r="SKV142" s="66"/>
      <c r="SKW142" s="66"/>
      <c r="SKX142" s="67"/>
      <c r="SKZ142" s="65"/>
      <c r="SLA142" s="69"/>
      <c r="SLB142" s="69"/>
      <c r="SLC142" s="66"/>
      <c r="SLD142" s="66"/>
      <c r="SLE142" s="66"/>
      <c r="SLF142" s="67"/>
      <c r="SLH142" s="65"/>
      <c r="SLI142" s="69"/>
      <c r="SLJ142" s="69"/>
      <c r="SLK142" s="66"/>
      <c r="SLL142" s="66"/>
      <c r="SLM142" s="66"/>
      <c r="SLN142" s="67"/>
      <c r="SLP142" s="65"/>
      <c r="SLQ142" s="69"/>
      <c r="SLR142" s="69"/>
      <c r="SLS142" s="66"/>
      <c r="SLT142" s="66"/>
      <c r="SLU142" s="66"/>
      <c r="SLV142" s="67"/>
      <c r="SLX142" s="65"/>
      <c r="SLY142" s="69"/>
      <c r="SLZ142" s="69"/>
      <c r="SMA142" s="66"/>
      <c r="SMB142" s="66"/>
      <c r="SMC142" s="66"/>
      <c r="SMD142" s="67"/>
      <c r="SMF142" s="65"/>
      <c r="SMG142" s="69"/>
      <c r="SMH142" s="69"/>
      <c r="SMI142" s="66"/>
      <c r="SMJ142" s="66"/>
      <c r="SMK142" s="66"/>
      <c r="SML142" s="67"/>
      <c r="SMN142" s="65"/>
      <c r="SMO142" s="69"/>
      <c r="SMP142" s="69"/>
      <c r="SMQ142" s="66"/>
      <c r="SMR142" s="66"/>
      <c r="SMS142" s="66"/>
      <c r="SMT142" s="67"/>
      <c r="SMV142" s="65"/>
      <c r="SMW142" s="69"/>
      <c r="SMX142" s="69"/>
      <c r="SMY142" s="66"/>
      <c r="SMZ142" s="66"/>
      <c r="SNA142" s="66"/>
      <c r="SNB142" s="67"/>
      <c r="SND142" s="65"/>
      <c r="SNE142" s="69"/>
      <c r="SNF142" s="69"/>
      <c r="SNG142" s="66"/>
      <c r="SNH142" s="66"/>
      <c r="SNI142" s="66"/>
      <c r="SNJ142" s="67"/>
      <c r="SNL142" s="65"/>
      <c r="SNM142" s="69"/>
      <c r="SNN142" s="69"/>
      <c r="SNO142" s="66"/>
      <c r="SNP142" s="66"/>
      <c r="SNQ142" s="66"/>
      <c r="SNR142" s="67"/>
      <c r="SNT142" s="65"/>
      <c r="SNU142" s="69"/>
      <c r="SNV142" s="69"/>
      <c r="SNW142" s="66"/>
      <c r="SNX142" s="66"/>
      <c r="SNY142" s="66"/>
      <c r="SNZ142" s="67"/>
      <c r="SOB142" s="65"/>
      <c r="SOC142" s="69"/>
      <c r="SOD142" s="69"/>
      <c r="SOE142" s="66"/>
      <c r="SOF142" s="66"/>
      <c r="SOG142" s="66"/>
      <c r="SOH142" s="67"/>
      <c r="SOJ142" s="65"/>
      <c r="SOK142" s="69"/>
      <c r="SOL142" s="69"/>
      <c r="SOM142" s="66"/>
      <c r="SON142" s="66"/>
      <c r="SOO142" s="66"/>
      <c r="SOP142" s="67"/>
      <c r="SOR142" s="65"/>
      <c r="SOS142" s="69"/>
      <c r="SOT142" s="69"/>
      <c r="SOU142" s="66"/>
      <c r="SOV142" s="66"/>
      <c r="SOW142" s="66"/>
      <c r="SOX142" s="67"/>
      <c r="SOZ142" s="65"/>
      <c r="SPA142" s="69"/>
      <c r="SPB142" s="69"/>
      <c r="SPC142" s="66"/>
      <c r="SPD142" s="66"/>
      <c r="SPE142" s="66"/>
      <c r="SPF142" s="67"/>
      <c r="SPH142" s="65"/>
      <c r="SPI142" s="69"/>
      <c r="SPJ142" s="69"/>
      <c r="SPK142" s="66"/>
      <c r="SPL142" s="66"/>
      <c r="SPM142" s="66"/>
      <c r="SPN142" s="67"/>
      <c r="SPP142" s="65"/>
      <c r="SPQ142" s="69"/>
      <c r="SPR142" s="69"/>
      <c r="SPS142" s="66"/>
      <c r="SPT142" s="66"/>
      <c r="SPU142" s="66"/>
      <c r="SPV142" s="67"/>
      <c r="SPX142" s="65"/>
      <c r="SPY142" s="69"/>
      <c r="SPZ142" s="69"/>
      <c r="SQA142" s="66"/>
      <c r="SQB142" s="66"/>
      <c r="SQC142" s="66"/>
      <c r="SQD142" s="67"/>
      <c r="SQF142" s="65"/>
      <c r="SQG142" s="69"/>
      <c r="SQH142" s="69"/>
      <c r="SQI142" s="66"/>
      <c r="SQJ142" s="66"/>
      <c r="SQK142" s="66"/>
      <c r="SQL142" s="67"/>
      <c r="SQN142" s="65"/>
      <c r="SQO142" s="69"/>
      <c r="SQP142" s="69"/>
      <c r="SQQ142" s="66"/>
      <c r="SQR142" s="66"/>
      <c r="SQS142" s="66"/>
      <c r="SQT142" s="67"/>
      <c r="SQV142" s="65"/>
      <c r="SQW142" s="69"/>
      <c r="SQX142" s="69"/>
      <c r="SQY142" s="66"/>
      <c r="SQZ142" s="66"/>
      <c r="SRA142" s="66"/>
      <c r="SRB142" s="67"/>
      <c r="SRD142" s="65"/>
      <c r="SRE142" s="69"/>
      <c r="SRF142" s="69"/>
      <c r="SRG142" s="66"/>
      <c r="SRH142" s="66"/>
      <c r="SRI142" s="66"/>
      <c r="SRJ142" s="67"/>
      <c r="SRL142" s="65"/>
      <c r="SRM142" s="69"/>
      <c r="SRN142" s="69"/>
      <c r="SRO142" s="66"/>
      <c r="SRP142" s="66"/>
      <c r="SRQ142" s="66"/>
      <c r="SRR142" s="67"/>
      <c r="SRT142" s="65"/>
      <c r="SRU142" s="69"/>
      <c r="SRV142" s="69"/>
      <c r="SRW142" s="66"/>
      <c r="SRX142" s="66"/>
      <c r="SRY142" s="66"/>
      <c r="SRZ142" s="67"/>
      <c r="SSB142" s="65"/>
      <c r="SSC142" s="69"/>
      <c r="SSD142" s="69"/>
      <c r="SSE142" s="66"/>
      <c r="SSF142" s="66"/>
      <c r="SSG142" s="66"/>
      <c r="SSH142" s="67"/>
      <c r="SSJ142" s="65"/>
      <c r="SSK142" s="69"/>
      <c r="SSL142" s="69"/>
      <c r="SSM142" s="66"/>
      <c r="SSN142" s="66"/>
      <c r="SSO142" s="66"/>
      <c r="SSP142" s="67"/>
      <c r="SSR142" s="65"/>
      <c r="SSS142" s="69"/>
      <c r="SST142" s="69"/>
      <c r="SSU142" s="66"/>
      <c r="SSV142" s="66"/>
      <c r="SSW142" s="66"/>
      <c r="SSX142" s="67"/>
      <c r="SSZ142" s="65"/>
      <c r="STA142" s="69"/>
      <c r="STB142" s="69"/>
      <c r="STC142" s="66"/>
      <c r="STD142" s="66"/>
      <c r="STE142" s="66"/>
      <c r="STF142" s="67"/>
      <c r="STH142" s="65"/>
      <c r="STI142" s="69"/>
      <c r="STJ142" s="69"/>
      <c r="STK142" s="66"/>
      <c r="STL142" s="66"/>
      <c r="STM142" s="66"/>
      <c r="STN142" s="67"/>
      <c r="STP142" s="65"/>
      <c r="STQ142" s="69"/>
      <c r="STR142" s="69"/>
      <c r="STS142" s="66"/>
      <c r="STT142" s="66"/>
      <c r="STU142" s="66"/>
      <c r="STV142" s="67"/>
      <c r="STX142" s="65"/>
      <c r="STY142" s="69"/>
      <c r="STZ142" s="69"/>
      <c r="SUA142" s="66"/>
      <c r="SUB142" s="66"/>
      <c r="SUC142" s="66"/>
      <c r="SUD142" s="67"/>
      <c r="SUF142" s="65"/>
      <c r="SUG142" s="69"/>
      <c r="SUH142" s="69"/>
      <c r="SUI142" s="66"/>
      <c r="SUJ142" s="66"/>
      <c r="SUK142" s="66"/>
      <c r="SUL142" s="67"/>
      <c r="SUN142" s="65"/>
      <c r="SUO142" s="69"/>
      <c r="SUP142" s="69"/>
      <c r="SUQ142" s="66"/>
      <c r="SUR142" s="66"/>
      <c r="SUS142" s="66"/>
      <c r="SUT142" s="67"/>
      <c r="SUV142" s="65"/>
      <c r="SUW142" s="69"/>
      <c r="SUX142" s="69"/>
      <c r="SUY142" s="66"/>
      <c r="SUZ142" s="66"/>
      <c r="SVA142" s="66"/>
      <c r="SVB142" s="67"/>
      <c r="SVD142" s="65"/>
      <c r="SVE142" s="69"/>
      <c r="SVF142" s="69"/>
      <c r="SVG142" s="66"/>
      <c r="SVH142" s="66"/>
      <c r="SVI142" s="66"/>
      <c r="SVJ142" s="67"/>
      <c r="SVL142" s="65"/>
      <c r="SVM142" s="69"/>
      <c r="SVN142" s="69"/>
      <c r="SVO142" s="66"/>
      <c r="SVP142" s="66"/>
      <c r="SVQ142" s="66"/>
      <c r="SVR142" s="67"/>
      <c r="SVT142" s="65"/>
      <c r="SVU142" s="69"/>
      <c r="SVV142" s="69"/>
      <c r="SVW142" s="66"/>
      <c r="SVX142" s="66"/>
      <c r="SVY142" s="66"/>
      <c r="SVZ142" s="67"/>
      <c r="SWB142" s="65"/>
      <c r="SWC142" s="69"/>
      <c r="SWD142" s="69"/>
      <c r="SWE142" s="66"/>
      <c r="SWF142" s="66"/>
      <c r="SWG142" s="66"/>
      <c r="SWH142" s="67"/>
      <c r="SWJ142" s="65"/>
      <c r="SWK142" s="69"/>
      <c r="SWL142" s="69"/>
      <c r="SWM142" s="66"/>
      <c r="SWN142" s="66"/>
      <c r="SWO142" s="66"/>
      <c r="SWP142" s="67"/>
      <c r="SWR142" s="65"/>
      <c r="SWS142" s="69"/>
      <c r="SWT142" s="69"/>
      <c r="SWU142" s="66"/>
      <c r="SWV142" s="66"/>
      <c r="SWW142" s="66"/>
      <c r="SWX142" s="67"/>
      <c r="SWZ142" s="65"/>
      <c r="SXA142" s="69"/>
      <c r="SXB142" s="69"/>
      <c r="SXC142" s="66"/>
      <c r="SXD142" s="66"/>
      <c r="SXE142" s="66"/>
      <c r="SXF142" s="67"/>
      <c r="SXH142" s="65"/>
      <c r="SXI142" s="69"/>
      <c r="SXJ142" s="69"/>
      <c r="SXK142" s="66"/>
      <c r="SXL142" s="66"/>
      <c r="SXM142" s="66"/>
      <c r="SXN142" s="67"/>
      <c r="SXP142" s="65"/>
      <c r="SXQ142" s="69"/>
      <c r="SXR142" s="69"/>
      <c r="SXS142" s="66"/>
      <c r="SXT142" s="66"/>
      <c r="SXU142" s="66"/>
      <c r="SXV142" s="67"/>
      <c r="SXX142" s="65"/>
      <c r="SXY142" s="69"/>
      <c r="SXZ142" s="69"/>
      <c r="SYA142" s="66"/>
      <c r="SYB142" s="66"/>
      <c r="SYC142" s="66"/>
      <c r="SYD142" s="67"/>
      <c r="SYF142" s="65"/>
      <c r="SYG142" s="69"/>
      <c r="SYH142" s="69"/>
      <c r="SYI142" s="66"/>
      <c r="SYJ142" s="66"/>
      <c r="SYK142" s="66"/>
      <c r="SYL142" s="67"/>
      <c r="SYN142" s="65"/>
      <c r="SYO142" s="69"/>
      <c r="SYP142" s="69"/>
      <c r="SYQ142" s="66"/>
      <c r="SYR142" s="66"/>
      <c r="SYS142" s="66"/>
      <c r="SYT142" s="67"/>
      <c r="SYV142" s="65"/>
      <c r="SYW142" s="69"/>
      <c r="SYX142" s="69"/>
      <c r="SYY142" s="66"/>
      <c r="SYZ142" s="66"/>
      <c r="SZA142" s="66"/>
      <c r="SZB142" s="67"/>
      <c r="SZD142" s="65"/>
      <c r="SZE142" s="69"/>
      <c r="SZF142" s="69"/>
      <c r="SZG142" s="66"/>
      <c r="SZH142" s="66"/>
      <c r="SZI142" s="66"/>
      <c r="SZJ142" s="67"/>
      <c r="SZL142" s="65"/>
      <c r="SZM142" s="69"/>
      <c r="SZN142" s="69"/>
      <c r="SZO142" s="66"/>
      <c r="SZP142" s="66"/>
      <c r="SZQ142" s="66"/>
      <c r="SZR142" s="67"/>
      <c r="SZT142" s="65"/>
      <c r="SZU142" s="69"/>
      <c r="SZV142" s="69"/>
      <c r="SZW142" s="66"/>
      <c r="SZX142" s="66"/>
      <c r="SZY142" s="66"/>
      <c r="SZZ142" s="67"/>
      <c r="TAB142" s="65"/>
      <c r="TAC142" s="69"/>
      <c r="TAD142" s="69"/>
      <c r="TAE142" s="66"/>
      <c r="TAF142" s="66"/>
      <c r="TAG142" s="66"/>
      <c r="TAH142" s="67"/>
      <c r="TAJ142" s="65"/>
      <c r="TAK142" s="69"/>
      <c r="TAL142" s="69"/>
      <c r="TAM142" s="66"/>
      <c r="TAN142" s="66"/>
      <c r="TAO142" s="66"/>
      <c r="TAP142" s="67"/>
      <c r="TAR142" s="65"/>
      <c r="TAS142" s="69"/>
      <c r="TAT142" s="69"/>
      <c r="TAU142" s="66"/>
      <c r="TAV142" s="66"/>
      <c r="TAW142" s="66"/>
      <c r="TAX142" s="67"/>
      <c r="TAZ142" s="65"/>
      <c r="TBA142" s="69"/>
      <c r="TBB142" s="69"/>
      <c r="TBC142" s="66"/>
      <c r="TBD142" s="66"/>
      <c r="TBE142" s="66"/>
      <c r="TBF142" s="67"/>
      <c r="TBH142" s="65"/>
      <c r="TBI142" s="69"/>
      <c r="TBJ142" s="69"/>
      <c r="TBK142" s="66"/>
      <c r="TBL142" s="66"/>
      <c r="TBM142" s="66"/>
      <c r="TBN142" s="67"/>
      <c r="TBP142" s="65"/>
      <c r="TBQ142" s="69"/>
      <c r="TBR142" s="69"/>
      <c r="TBS142" s="66"/>
      <c r="TBT142" s="66"/>
      <c r="TBU142" s="66"/>
      <c r="TBV142" s="67"/>
      <c r="TBX142" s="65"/>
      <c r="TBY142" s="69"/>
      <c r="TBZ142" s="69"/>
      <c r="TCA142" s="66"/>
      <c r="TCB142" s="66"/>
      <c r="TCC142" s="66"/>
      <c r="TCD142" s="67"/>
      <c r="TCF142" s="65"/>
      <c r="TCG142" s="69"/>
      <c r="TCH142" s="69"/>
      <c r="TCI142" s="66"/>
      <c r="TCJ142" s="66"/>
      <c r="TCK142" s="66"/>
      <c r="TCL142" s="67"/>
      <c r="TCN142" s="65"/>
      <c r="TCO142" s="69"/>
      <c r="TCP142" s="69"/>
      <c r="TCQ142" s="66"/>
      <c r="TCR142" s="66"/>
      <c r="TCS142" s="66"/>
      <c r="TCT142" s="67"/>
      <c r="TCV142" s="65"/>
      <c r="TCW142" s="69"/>
      <c r="TCX142" s="69"/>
      <c r="TCY142" s="66"/>
      <c r="TCZ142" s="66"/>
      <c r="TDA142" s="66"/>
      <c r="TDB142" s="67"/>
      <c r="TDD142" s="65"/>
      <c r="TDE142" s="69"/>
      <c r="TDF142" s="69"/>
      <c r="TDG142" s="66"/>
      <c r="TDH142" s="66"/>
      <c r="TDI142" s="66"/>
      <c r="TDJ142" s="67"/>
      <c r="TDL142" s="65"/>
      <c r="TDM142" s="69"/>
      <c r="TDN142" s="69"/>
      <c r="TDO142" s="66"/>
      <c r="TDP142" s="66"/>
      <c r="TDQ142" s="66"/>
      <c r="TDR142" s="67"/>
      <c r="TDT142" s="65"/>
      <c r="TDU142" s="69"/>
      <c r="TDV142" s="69"/>
      <c r="TDW142" s="66"/>
      <c r="TDX142" s="66"/>
      <c r="TDY142" s="66"/>
      <c r="TDZ142" s="67"/>
      <c r="TEB142" s="65"/>
      <c r="TEC142" s="69"/>
      <c r="TED142" s="69"/>
      <c r="TEE142" s="66"/>
      <c r="TEF142" s="66"/>
      <c r="TEG142" s="66"/>
      <c r="TEH142" s="67"/>
      <c r="TEJ142" s="65"/>
      <c r="TEK142" s="69"/>
      <c r="TEL142" s="69"/>
      <c r="TEM142" s="66"/>
      <c r="TEN142" s="66"/>
      <c r="TEO142" s="66"/>
      <c r="TEP142" s="67"/>
      <c r="TER142" s="65"/>
      <c r="TES142" s="69"/>
      <c r="TET142" s="69"/>
      <c r="TEU142" s="66"/>
      <c r="TEV142" s="66"/>
      <c r="TEW142" s="66"/>
      <c r="TEX142" s="67"/>
      <c r="TEZ142" s="65"/>
      <c r="TFA142" s="69"/>
      <c r="TFB142" s="69"/>
      <c r="TFC142" s="66"/>
      <c r="TFD142" s="66"/>
      <c r="TFE142" s="66"/>
      <c r="TFF142" s="67"/>
      <c r="TFH142" s="65"/>
      <c r="TFI142" s="69"/>
      <c r="TFJ142" s="69"/>
      <c r="TFK142" s="66"/>
      <c r="TFL142" s="66"/>
      <c r="TFM142" s="66"/>
      <c r="TFN142" s="67"/>
      <c r="TFP142" s="65"/>
      <c r="TFQ142" s="69"/>
      <c r="TFR142" s="69"/>
      <c r="TFS142" s="66"/>
      <c r="TFT142" s="66"/>
      <c r="TFU142" s="66"/>
      <c r="TFV142" s="67"/>
      <c r="TFX142" s="65"/>
      <c r="TFY142" s="69"/>
      <c r="TFZ142" s="69"/>
      <c r="TGA142" s="66"/>
      <c r="TGB142" s="66"/>
      <c r="TGC142" s="66"/>
      <c r="TGD142" s="67"/>
      <c r="TGF142" s="65"/>
      <c r="TGG142" s="69"/>
      <c r="TGH142" s="69"/>
      <c r="TGI142" s="66"/>
      <c r="TGJ142" s="66"/>
      <c r="TGK142" s="66"/>
      <c r="TGL142" s="67"/>
      <c r="TGN142" s="65"/>
      <c r="TGO142" s="69"/>
      <c r="TGP142" s="69"/>
      <c r="TGQ142" s="66"/>
      <c r="TGR142" s="66"/>
      <c r="TGS142" s="66"/>
      <c r="TGT142" s="67"/>
      <c r="TGV142" s="65"/>
      <c r="TGW142" s="69"/>
      <c r="TGX142" s="69"/>
      <c r="TGY142" s="66"/>
      <c r="TGZ142" s="66"/>
      <c r="THA142" s="66"/>
      <c r="THB142" s="67"/>
      <c r="THD142" s="65"/>
      <c r="THE142" s="69"/>
      <c r="THF142" s="69"/>
      <c r="THG142" s="66"/>
      <c r="THH142" s="66"/>
      <c r="THI142" s="66"/>
      <c r="THJ142" s="67"/>
      <c r="THL142" s="65"/>
      <c r="THM142" s="69"/>
      <c r="THN142" s="69"/>
      <c r="THO142" s="66"/>
      <c r="THP142" s="66"/>
      <c r="THQ142" s="66"/>
      <c r="THR142" s="67"/>
      <c r="THT142" s="65"/>
      <c r="THU142" s="69"/>
      <c r="THV142" s="69"/>
      <c r="THW142" s="66"/>
      <c r="THX142" s="66"/>
      <c r="THY142" s="66"/>
      <c r="THZ142" s="67"/>
      <c r="TIB142" s="65"/>
      <c r="TIC142" s="69"/>
      <c r="TID142" s="69"/>
      <c r="TIE142" s="66"/>
      <c r="TIF142" s="66"/>
      <c r="TIG142" s="66"/>
      <c r="TIH142" s="67"/>
      <c r="TIJ142" s="65"/>
      <c r="TIK142" s="69"/>
      <c r="TIL142" s="69"/>
      <c r="TIM142" s="66"/>
      <c r="TIN142" s="66"/>
      <c r="TIO142" s="66"/>
      <c r="TIP142" s="67"/>
      <c r="TIR142" s="65"/>
      <c r="TIS142" s="69"/>
      <c r="TIT142" s="69"/>
      <c r="TIU142" s="66"/>
      <c r="TIV142" s="66"/>
      <c r="TIW142" s="66"/>
      <c r="TIX142" s="67"/>
      <c r="TIZ142" s="65"/>
      <c r="TJA142" s="69"/>
      <c r="TJB142" s="69"/>
      <c r="TJC142" s="66"/>
      <c r="TJD142" s="66"/>
      <c r="TJE142" s="66"/>
      <c r="TJF142" s="67"/>
      <c r="TJH142" s="65"/>
      <c r="TJI142" s="69"/>
      <c r="TJJ142" s="69"/>
      <c r="TJK142" s="66"/>
      <c r="TJL142" s="66"/>
      <c r="TJM142" s="66"/>
      <c r="TJN142" s="67"/>
      <c r="TJP142" s="65"/>
      <c r="TJQ142" s="69"/>
      <c r="TJR142" s="69"/>
      <c r="TJS142" s="66"/>
      <c r="TJT142" s="66"/>
      <c r="TJU142" s="66"/>
      <c r="TJV142" s="67"/>
      <c r="TJX142" s="65"/>
      <c r="TJY142" s="69"/>
      <c r="TJZ142" s="69"/>
      <c r="TKA142" s="66"/>
      <c r="TKB142" s="66"/>
      <c r="TKC142" s="66"/>
      <c r="TKD142" s="67"/>
      <c r="TKF142" s="65"/>
      <c r="TKG142" s="69"/>
      <c r="TKH142" s="69"/>
      <c r="TKI142" s="66"/>
      <c r="TKJ142" s="66"/>
      <c r="TKK142" s="66"/>
      <c r="TKL142" s="67"/>
      <c r="TKN142" s="65"/>
      <c r="TKO142" s="69"/>
      <c r="TKP142" s="69"/>
      <c r="TKQ142" s="66"/>
      <c r="TKR142" s="66"/>
      <c r="TKS142" s="66"/>
      <c r="TKT142" s="67"/>
      <c r="TKV142" s="65"/>
      <c r="TKW142" s="69"/>
      <c r="TKX142" s="69"/>
      <c r="TKY142" s="66"/>
      <c r="TKZ142" s="66"/>
      <c r="TLA142" s="66"/>
      <c r="TLB142" s="67"/>
      <c r="TLD142" s="65"/>
      <c r="TLE142" s="69"/>
      <c r="TLF142" s="69"/>
      <c r="TLG142" s="66"/>
      <c r="TLH142" s="66"/>
      <c r="TLI142" s="66"/>
      <c r="TLJ142" s="67"/>
      <c r="TLL142" s="65"/>
      <c r="TLM142" s="69"/>
      <c r="TLN142" s="69"/>
      <c r="TLO142" s="66"/>
      <c r="TLP142" s="66"/>
      <c r="TLQ142" s="66"/>
      <c r="TLR142" s="67"/>
      <c r="TLT142" s="65"/>
      <c r="TLU142" s="69"/>
      <c r="TLV142" s="69"/>
      <c r="TLW142" s="66"/>
      <c r="TLX142" s="66"/>
      <c r="TLY142" s="66"/>
      <c r="TLZ142" s="67"/>
      <c r="TMB142" s="65"/>
      <c r="TMC142" s="69"/>
      <c r="TMD142" s="69"/>
      <c r="TME142" s="66"/>
      <c r="TMF142" s="66"/>
      <c r="TMG142" s="66"/>
      <c r="TMH142" s="67"/>
      <c r="TMJ142" s="65"/>
      <c r="TMK142" s="69"/>
      <c r="TML142" s="69"/>
      <c r="TMM142" s="66"/>
      <c r="TMN142" s="66"/>
      <c r="TMO142" s="66"/>
      <c r="TMP142" s="67"/>
      <c r="TMR142" s="65"/>
      <c r="TMS142" s="69"/>
      <c r="TMT142" s="69"/>
      <c r="TMU142" s="66"/>
      <c r="TMV142" s="66"/>
      <c r="TMW142" s="66"/>
      <c r="TMX142" s="67"/>
      <c r="TMZ142" s="65"/>
      <c r="TNA142" s="69"/>
      <c r="TNB142" s="69"/>
      <c r="TNC142" s="66"/>
      <c r="TND142" s="66"/>
      <c r="TNE142" s="66"/>
      <c r="TNF142" s="67"/>
      <c r="TNH142" s="65"/>
      <c r="TNI142" s="69"/>
      <c r="TNJ142" s="69"/>
      <c r="TNK142" s="66"/>
      <c r="TNL142" s="66"/>
      <c r="TNM142" s="66"/>
      <c r="TNN142" s="67"/>
      <c r="TNP142" s="65"/>
      <c r="TNQ142" s="69"/>
      <c r="TNR142" s="69"/>
      <c r="TNS142" s="66"/>
      <c r="TNT142" s="66"/>
      <c r="TNU142" s="66"/>
      <c r="TNV142" s="67"/>
      <c r="TNX142" s="65"/>
      <c r="TNY142" s="69"/>
      <c r="TNZ142" s="69"/>
      <c r="TOA142" s="66"/>
      <c r="TOB142" s="66"/>
      <c r="TOC142" s="66"/>
      <c r="TOD142" s="67"/>
      <c r="TOF142" s="65"/>
      <c r="TOG142" s="69"/>
      <c r="TOH142" s="69"/>
      <c r="TOI142" s="66"/>
      <c r="TOJ142" s="66"/>
      <c r="TOK142" s="66"/>
      <c r="TOL142" s="67"/>
      <c r="TON142" s="65"/>
      <c r="TOO142" s="69"/>
      <c r="TOP142" s="69"/>
      <c r="TOQ142" s="66"/>
      <c r="TOR142" s="66"/>
      <c r="TOS142" s="66"/>
      <c r="TOT142" s="67"/>
      <c r="TOV142" s="65"/>
      <c r="TOW142" s="69"/>
      <c r="TOX142" s="69"/>
      <c r="TOY142" s="66"/>
      <c r="TOZ142" s="66"/>
      <c r="TPA142" s="66"/>
      <c r="TPB142" s="67"/>
      <c r="TPD142" s="65"/>
      <c r="TPE142" s="69"/>
      <c r="TPF142" s="69"/>
      <c r="TPG142" s="66"/>
      <c r="TPH142" s="66"/>
      <c r="TPI142" s="66"/>
      <c r="TPJ142" s="67"/>
      <c r="TPL142" s="65"/>
      <c r="TPM142" s="69"/>
      <c r="TPN142" s="69"/>
      <c r="TPO142" s="66"/>
      <c r="TPP142" s="66"/>
      <c r="TPQ142" s="66"/>
      <c r="TPR142" s="67"/>
      <c r="TPT142" s="65"/>
      <c r="TPU142" s="69"/>
      <c r="TPV142" s="69"/>
      <c r="TPW142" s="66"/>
      <c r="TPX142" s="66"/>
      <c r="TPY142" s="66"/>
      <c r="TPZ142" s="67"/>
      <c r="TQB142" s="65"/>
      <c r="TQC142" s="69"/>
      <c r="TQD142" s="69"/>
      <c r="TQE142" s="66"/>
      <c r="TQF142" s="66"/>
      <c r="TQG142" s="66"/>
      <c r="TQH142" s="67"/>
      <c r="TQJ142" s="65"/>
      <c r="TQK142" s="69"/>
      <c r="TQL142" s="69"/>
      <c r="TQM142" s="66"/>
      <c r="TQN142" s="66"/>
      <c r="TQO142" s="66"/>
      <c r="TQP142" s="67"/>
      <c r="TQR142" s="65"/>
      <c r="TQS142" s="69"/>
      <c r="TQT142" s="69"/>
      <c r="TQU142" s="66"/>
      <c r="TQV142" s="66"/>
      <c r="TQW142" s="66"/>
      <c r="TQX142" s="67"/>
      <c r="TQZ142" s="65"/>
      <c r="TRA142" s="69"/>
      <c r="TRB142" s="69"/>
      <c r="TRC142" s="66"/>
      <c r="TRD142" s="66"/>
      <c r="TRE142" s="66"/>
      <c r="TRF142" s="67"/>
      <c r="TRH142" s="65"/>
      <c r="TRI142" s="69"/>
      <c r="TRJ142" s="69"/>
      <c r="TRK142" s="66"/>
      <c r="TRL142" s="66"/>
      <c r="TRM142" s="66"/>
      <c r="TRN142" s="67"/>
      <c r="TRP142" s="65"/>
      <c r="TRQ142" s="69"/>
      <c r="TRR142" s="69"/>
      <c r="TRS142" s="66"/>
      <c r="TRT142" s="66"/>
      <c r="TRU142" s="66"/>
      <c r="TRV142" s="67"/>
      <c r="TRX142" s="65"/>
      <c r="TRY142" s="69"/>
      <c r="TRZ142" s="69"/>
      <c r="TSA142" s="66"/>
      <c r="TSB142" s="66"/>
      <c r="TSC142" s="66"/>
      <c r="TSD142" s="67"/>
      <c r="TSF142" s="65"/>
      <c r="TSG142" s="69"/>
      <c r="TSH142" s="69"/>
      <c r="TSI142" s="66"/>
      <c r="TSJ142" s="66"/>
      <c r="TSK142" s="66"/>
      <c r="TSL142" s="67"/>
      <c r="TSN142" s="65"/>
      <c r="TSO142" s="69"/>
      <c r="TSP142" s="69"/>
      <c r="TSQ142" s="66"/>
      <c r="TSR142" s="66"/>
      <c r="TSS142" s="66"/>
      <c r="TST142" s="67"/>
      <c r="TSV142" s="65"/>
      <c r="TSW142" s="69"/>
      <c r="TSX142" s="69"/>
      <c r="TSY142" s="66"/>
      <c r="TSZ142" s="66"/>
      <c r="TTA142" s="66"/>
      <c r="TTB142" s="67"/>
      <c r="TTD142" s="65"/>
      <c r="TTE142" s="69"/>
      <c r="TTF142" s="69"/>
      <c r="TTG142" s="66"/>
      <c r="TTH142" s="66"/>
      <c r="TTI142" s="66"/>
      <c r="TTJ142" s="67"/>
      <c r="TTL142" s="65"/>
      <c r="TTM142" s="69"/>
      <c r="TTN142" s="69"/>
      <c r="TTO142" s="66"/>
      <c r="TTP142" s="66"/>
      <c r="TTQ142" s="66"/>
      <c r="TTR142" s="67"/>
      <c r="TTT142" s="65"/>
      <c r="TTU142" s="69"/>
      <c r="TTV142" s="69"/>
      <c r="TTW142" s="66"/>
      <c r="TTX142" s="66"/>
      <c r="TTY142" s="66"/>
      <c r="TTZ142" s="67"/>
      <c r="TUB142" s="65"/>
      <c r="TUC142" s="69"/>
      <c r="TUD142" s="69"/>
      <c r="TUE142" s="66"/>
      <c r="TUF142" s="66"/>
      <c r="TUG142" s="66"/>
      <c r="TUH142" s="67"/>
      <c r="TUJ142" s="65"/>
      <c r="TUK142" s="69"/>
      <c r="TUL142" s="69"/>
      <c r="TUM142" s="66"/>
      <c r="TUN142" s="66"/>
      <c r="TUO142" s="66"/>
      <c r="TUP142" s="67"/>
      <c r="TUR142" s="65"/>
      <c r="TUS142" s="69"/>
      <c r="TUT142" s="69"/>
      <c r="TUU142" s="66"/>
      <c r="TUV142" s="66"/>
      <c r="TUW142" s="66"/>
      <c r="TUX142" s="67"/>
      <c r="TUZ142" s="65"/>
      <c r="TVA142" s="69"/>
      <c r="TVB142" s="69"/>
      <c r="TVC142" s="66"/>
      <c r="TVD142" s="66"/>
      <c r="TVE142" s="66"/>
      <c r="TVF142" s="67"/>
      <c r="TVH142" s="65"/>
      <c r="TVI142" s="69"/>
      <c r="TVJ142" s="69"/>
      <c r="TVK142" s="66"/>
      <c r="TVL142" s="66"/>
      <c r="TVM142" s="66"/>
      <c r="TVN142" s="67"/>
      <c r="TVP142" s="65"/>
      <c r="TVQ142" s="69"/>
      <c r="TVR142" s="69"/>
      <c r="TVS142" s="66"/>
      <c r="TVT142" s="66"/>
      <c r="TVU142" s="66"/>
      <c r="TVV142" s="67"/>
      <c r="TVX142" s="65"/>
      <c r="TVY142" s="69"/>
      <c r="TVZ142" s="69"/>
      <c r="TWA142" s="66"/>
      <c r="TWB142" s="66"/>
      <c r="TWC142" s="66"/>
      <c r="TWD142" s="67"/>
      <c r="TWF142" s="65"/>
      <c r="TWG142" s="69"/>
      <c r="TWH142" s="69"/>
      <c r="TWI142" s="66"/>
      <c r="TWJ142" s="66"/>
      <c r="TWK142" s="66"/>
      <c r="TWL142" s="67"/>
      <c r="TWN142" s="65"/>
      <c r="TWO142" s="69"/>
      <c r="TWP142" s="69"/>
      <c r="TWQ142" s="66"/>
      <c r="TWR142" s="66"/>
      <c r="TWS142" s="66"/>
      <c r="TWT142" s="67"/>
      <c r="TWV142" s="65"/>
      <c r="TWW142" s="69"/>
      <c r="TWX142" s="69"/>
      <c r="TWY142" s="66"/>
      <c r="TWZ142" s="66"/>
      <c r="TXA142" s="66"/>
      <c r="TXB142" s="67"/>
      <c r="TXD142" s="65"/>
      <c r="TXE142" s="69"/>
      <c r="TXF142" s="69"/>
      <c r="TXG142" s="66"/>
      <c r="TXH142" s="66"/>
      <c r="TXI142" s="66"/>
      <c r="TXJ142" s="67"/>
      <c r="TXL142" s="65"/>
      <c r="TXM142" s="69"/>
      <c r="TXN142" s="69"/>
      <c r="TXO142" s="66"/>
      <c r="TXP142" s="66"/>
      <c r="TXQ142" s="66"/>
      <c r="TXR142" s="67"/>
      <c r="TXT142" s="65"/>
      <c r="TXU142" s="69"/>
      <c r="TXV142" s="69"/>
      <c r="TXW142" s="66"/>
      <c r="TXX142" s="66"/>
      <c r="TXY142" s="66"/>
      <c r="TXZ142" s="67"/>
      <c r="TYB142" s="65"/>
      <c r="TYC142" s="69"/>
      <c r="TYD142" s="69"/>
      <c r="TYE142" s="66"/>
      <c r="TYF142" s="66"/>
      <c r="TYG142" s="66"/>
      <c r="TYH142" s="67"/>
      <c r="TYJ142" s="65"/>
      <c r="TYK142" s="69"/>
      <c r="TYL142" s="69"/>
      <c r="TYM142" s="66"/>
      <c r="TYN142" s="66"/>
      <c r="TYO142" s="66"/>
      <c r="TYP142" s="67"/>
      <c r="TYR142" s="65"/>
      <c r="TYS142" s="69"/>
      <c r="TYT142" s="69"/>
      <c r="TYU142" s="66"/>
      <c r="TYV142" s="66"/>
      <c r="TYW142" s="66"/>
      <c r="TYX142" s="67"/>
      <c r="TYZ142" s="65"/>
      <c r="TZA142" s="69"/>
      <c r="TZB142" s="69"/>
      <c r="TZC142" s="66"/>
      <c r="TZD142" s="66"/>
      <c r="TZE142" s="66"/>
      <c r="TZF142" s="67"/>
      <c r="TZH142" s="65"/>
      <c r="TZI142" s="69"/>
      <c r="TZJ142" s="69"/>
      <c r="TZK142" s="66"/>
      <c r="TZL142" s="66"/>
      <c r="TZM142" s="66"/>
      <c r="TZN142" s="67"/>
      <c r="TZP142" s="65"/>
      <c r="TZQ142" s="69"/>
      <c r="TZR142" s="69"/>
      <c r="TZS142" s="66"/>
      <c r="TZT142" s="66"/>
      <c r="TZU142" s="66"/>
      <c r="TZV142" s="67"/>
      <c r="TZX142" s="65"/>
      <c r="TZY142" s="69"/>
      <c r="TZZ142" s="69"/>
      <c r="UAA142" s="66"/>
      <c r="UAB142" s="66"/>
      <c r="UAC142" s="66"/>
      <c r="UAD142" s="67"/>
      <c r="UAF142" s="65"/>
      <c r="UAG142" s="69"/>
      <c r="UAH142" s="69"/>
      <c r="UAI142" s="66"/>
      <c r="UAJ142" s="66"/>
      <c r="UAK142" s="66"/>
      <c r="UAL142" s="67"/>
      <c r="UAN142" s="65"/>
      <c r="UAO142" s="69"/>
      <c r="UAP142" s="69"/>
      <c r="UAQ142" s="66"/>
      <c r="UAR142" s="66"/>
      <c r="UAS142" s="66"/>
      <c r="UAT142" s="67"/>
      <c r="UAV142" s="65"/>
      <c r="UAW142" s="69"/>
      <c r="UAX142" s="69"/>
      <c r="UAY142" s="66"/>
      <c r="UAZ142" s="66"/>
      <c r="UBA142" s="66"/>
      <c r="UBB142" s="67"/>
      <c r="UBD142" s="65"/>
      <c r="UBE142" s="69"/>
      <c r="UBF142" s="69"/>
      <c r="UBG142" s="66"/>
      <c r="UBH142" s="66"/>
      <c r="UBI142" s="66"/>
      <c r="UBJ142" s="67"/>
      <c r="UBL142" s="65"/>
      <c r="UBM142" s="69"/>
      <c r="UBN142" s="69"/>
      <c r="UBO142" s="66"/>
      <c r="UBP142" s="66"/>
      <c r="UBQ142" s="66"/>
      <c r="UBR142" s="67"/>
      <c r="UBT142" s="65"/>
      <c r="UBU142" s="69"/>
      <c r="UBV142" s="69"/>
      <c r="UBW142" s="66"/>
      <c r="UBX142" s="66"/>
      <c r="UBY142" s="66"/>
      <c r="UBZ142" s="67"/>
      <c r="UCB142" s="65"/>
      <c r="UCC142" s="69"/>
      <c r="UCD142" s="69"/>
      <c r="UCE142" s="66"/>
      <c r="UCF142" s="66"/>
      <c r="UCG142" s="66"/>
      <c r="UCH142" s="67"/>
      <c r="UCJ142" s="65"/>
      <c r="UCK142" s="69"/>
      <c r="UCL142" s="69"/>
      <c r="UCM142" s="66"/>
      <c r="UCN142" s="66"/>
      <c r="UCO142" s="66"/>
      <c r="UCP142" s="67"/>
      <c r="UCR142" s="65"/>
      <c r="UCS142" s="69"/>
      <c r="UCT142" s="69"/>
      <c r="UCU142" s="66"/>
      <c r="UCV142" s="66"/>
      <c r="UCW142" s="66"/>
      <c r="UCX142" s="67"/>
      <c r="UCZ142" s="65"/>
      <c r="UDA142" s="69"/>
      <c r="UDB142" s="69"/>
      <c r="UDC142" s="66"/>
      <c r="UDD142" s="66"/>
      <c r="UDE142" s="66"/>
      <c r="UDF142" s="67"/>
      <c r="UDH142" s="65"/>
      <c r="UDI142" s="69"/>
      <c r="UDJ142" s="69"/>
      <c r="UDK142" s="66"/>
      <c r="UDL142" s="66"/>
      <c r="UDM142" s="66"/>
      <c r="UDN142" s="67"/>
      <c r="UDP142" s="65"/>
      <c r="UDQ142" s="69"/>
      <c r="UDR142" s="69"/>
      <c r="UDS142" s="66"/>
      <c r="UDT142" s="66"/>
      <c r="UDU142" s="66"/>
      <c r="UDV142" s="67"/>
      <c r="UDX142" s="65"/>
      <c r="UDY142" s="69"/>
      <c r="UDZ142" s="69"/>
      <c r="UEA142" s="66"/>
      <c r="UEB142" s="66"/>
      <c r="UEC142" s="66"/>
      <c r="UED142" s="67"/>
      <c r="UEF142" s="65"/>
      <c r="UEG142" s="69"/>
      <c r="UEH142" s="69"/>
      <c r="UEI142" s="66"/>
      <c r="UEJ142" s="66"/>
      <c r="UEK142" s="66"/>
      <c r="UEL142" s="67"/>
      <c r="UEN142" s="65"/>
      <c r="UEO142" s="69"/>
      <c r="UEP142" s="69"/>
      <c r="UEQ142" s="66"/>
      <c r="UER142" s="66"/>
      <c r="UES142" s="66"/>
      <c r="UET142" s="67"/>
      <c r="UEV142" s="65"/>
      <c r="UEW142" s="69"/>
      <c r="UEX142" s="69"/>
      <c r="UEY142" s="66"/>
      <c r="UEZ142" s="66"/>
      <c r="UFA142" s="66"/>
      <c r="UFB142" s="67"/>
      <c r="UFD142" s="65"/>
      <c r="UFE142" s="69"/>
      <c r="UFF142" s="69"/>
      <c r="UFG142" s="66"/>
      <c r="UFH142" s="66"/>
      <c r="UFI142" s="66"/>
      <c r="UFJ142" s="67"/>
      <c r="UFL142" s="65"/>
      <c r="UFM142" s="69"/>
      <c r="UFN142" s="69"/>
      <c r="UFO142" s="66"/>
      <c r="UFP142" s="66"/>
      <c r="UFQ142" s="66"/>
      <c r="UFR142" s="67"/>
      <c r="UFT142" s="65"/>
      <c r="UFU142" s="69"/>
      <c r="UFV142" s="69"/>
      <c r="UFW142" s="66"/>
      <c r="UFX142" s="66"/>
      <c r="UFY142" s="66"/>
      <c r="UFZ142" s="67"/>
      <c r="UGB142" s="65"/>
      <c r="UGC142" s="69"/>
      <c r="UGD142" s="69"/>
      <c r="UGE142" s="66"/>
      <c r="UGF142" s="66"/>
      <c r="UGG142" s="66"/>
      <c r="UGH142" s="67"/>
      <c r="UGJ142" s="65"/>
      <c r="UGK142" s="69"/>
      <c r="UGL142" s="69"/>
      <c r="UGM142" s="66"/>
      <c r="UGN142" s="66"/>
      <c r="UGO142" s="66"/>
      <c r="UGP142" s="67"/>
      <c r="UGR142" s="65"/>
      <c r="UGS142" s="69"/>
      <c r="UGT142" s="69"/>
      <c r="UGU142" s="66"/>
      <c r="UGV142" s="66"/>
      <c r="UGW142" s="66"/>
      <c r="UGX142" s="67"/>
      <c r="UGZ142" s="65"/>
      <c r="UHA142" s="69"/>
      <c r="UHB142" s="69"/>
      <c r="UHC142" s="66"/>
      <c r="UHD142" s="66"/>
      <c r="UHE142" s="66"/>
      <c r="UHF142" s="67"/>
      <c r="UHH142" s="65"/>
      <c r="UHI142" s="69"/>
      <c r="UHJ142" s="69"/>
      <c r="UHK142" s="66"/>
      <c r="UHL142" s="66"/>
      <c r="UHM142" s="66"/>
      <c r="UHN142" s="67"/>
      <c r="UHP142" s="65"/>
      <c r="UHQ142" s="69"/>
      <c r="UHR142" s="69"/>
      <c r="UHS142" s="66"/>
      <c r="UHT142" s="66"/>
      <c r="UHU142" s="66"/>
      <c r="UHV142" s="67"/>
      <c r="UHX142" s="65"/>
      <c r="UHY142" s="69"/>
      <c r="UHZ142" s="69"/>
      <c r="UIA142" s="66"/>
      <c r="UIB142" s="66"/>
      <c r="UIC142" s="66"/>
      <c r="UID142" s="67"/>
      <c r="UIF142" s="65"/>
      <c r="UIG142" s="69"/>
      <c r="UIH142" s="69"/>
      <c r="UII142" s="66"/>
      <c r="UIJ142" s="66"/>
      <c r="UIK142" s="66"/>
      <c r="UIL142" s="67"/>
      <c r="UIN142" s="65"/>
      <c r="UIO142" s="69"/>
      <c r="UIP142" s="69"/>
      <c r="UIQ142" s="66"/>
      <c r="UIR142" s="66"/>
      <c r="UIS142" s="66"/>
      <c r="UIT142" s="67"/>
      <c r="UIV142" s="65"/>
      <c r="UIW142" s="69"/>
      <c r="UIX142" s="69"/>
      <c r="UIY142" s="66"/>
      <c r="UIZ142" s="66"/>
      <c r="UJA142" s="66"/>
      <c r="UJB142" s="67"/>
      <c r="UJD142" s="65"/>
      <c r="UJE142" s="69"/>
      <c r="UJF142" s="69"/>
      <c r="UJG142" s="66"/>
      <c r="UJH142" s="66"/>
      <c r="UJI142" s="66"/>
      <c r="UJJ142" s="67"/>
      <c r="UJL142" s="65"/>
      <c r="UJM142" s="69"/>
      <c r="UJN142" s="69"/>
      <c r="UJO142" s="66"/>
      <c r="UJP142" s="66"/>
      <c r="UJQ142" s="66"/>
      <c r="UJR142" s="67"/>
      <c r="UJT142" s="65"/>
      <c r="UJU142" s="69"/>
      <c r="UJV142" s="69"/>
      <c r="UJW142" s="66"/>
      <c r="UJX142" s="66"/>
      <c r="UJY142" s="66"/>
      <c r="UJZ142" s="67"/>
      <c r="UKB142" s="65"/>
      <c r="UKC142" s="69"/>
      <c r="UKD142" s="69"/>
      <c r="UKE142" s="66"/>
      <c r="UKF142" s="66"/>
      <c r="UKG142" s="66"/>
      <c r="UKH142" s="67"/>
      <c r="UKJ142" s="65"/>
      <c r="UKK142" s="69"/>
      <c r="UKL142" s="69"/>
      <c r="UKM142" s="66"/>
      <c r="UKN142" s="66"/>
      <c r="UKO142" s="66"/>
      <c r="UKP142" s="67"/>
      <c r="UKR142" s="65"/>
      <c r="UKS142" s="69"/>
      <c r="UKT142" s="69"/>
      <c r="UKU142" s="66"/>
      <c r="UKV142" s="66"/>
      <c r="UKW142" s="66"/>
      <c r="UKX142" s="67"/>
      <c r="UKZ142" s="65"/>
      <c r="ULA142" s="69"/>
      <c r="ULB142" s="69"/>
      <c r="ULC142" s="66"/>
      <c r="ULD142" s="66"/>
      <c r="ULE142" s="66"/>
      <c r="ULF142" s="67"/>
      <c r="ULH142" s="65"/>
      <c r="ULI142" s="69"/>
      <c r="ULJ142" s="69"/>
      <c r="ULK142" s="66"/>
      <c r="ULL142" s="66"/>
      <c r="ULM142" s="66"/>
      <c r="ULN142" s="67"/>
      <c r="ULP142" s="65"/>
      <c r="ULQ142" s="69"/>
      <c r="ULR142" s="69"/>
      <c r="ULS142" s="66"/>
      <c r="ULT142" s="66"/>
      <c r="ULU142" s="66"/>
      <c r="ULV142" s="67"/>
      <c r="ULX142" s="65"/>
      <c r="ULY142" s="69"/>
      <c r="ULZ142" s="69"/>
      <c r="UMA142" s="66"/>
      <c r="UMB142" s="66"/>
      <c r="UMC142" s="66"/>
      <c r="UMD142" s="67"/>
      <c r="UMF142" s="65"/>
      <c r="UMG142" s="69"/>
      <c r="UMH142" s="69"/>
      <c r="UMI142" s="66"/>
      <c r="UMJ142" s="66"/>
      <c r="UMK142" s="66"/>
      <c r="UML142" s="67"/>
      <c r="UMN142" s="65"/>
      <c r="UMO142" s="69"/>
      <c r="UMP142" s="69"/>
      <c r="UMQ142" s="66"/>
      <c r="UMR142" s="66"/>
      <c r="UMS142" s="66"/>
      <c r="UMT142" s="67"/>
      <c r="UMV142" s="65"/>
      <c r="UMW142" s="69"/>
      <c r="UMX142" s="69"/>
      <c r="UMY142" s="66"/>
      <c r="UMZ142" s="66"/>
      <c r="UNA142" s="66"/>
      <c r="UNB142" s="67"/>
      <c r="UND142" s="65"/>
      <c r="UNE142" s="69"/>
      <c r="UNF142" s="69"/>
      <c r="UNG142" s="66"/>
      <c r="UNH142" s="66"/>
      <c r="UNI142" s="66"/>
      <c r="UNJ142" s="67"/>
      <c r="UNL142" s="65"/>
      <c r="UNM142" s="69"/>
      <c r="UNN142" s="69"/>
      <c r="UNO142" s="66"/>
      <c r="UNP142" s="66"/>
      <c r="UNQ142" s="66"/>
      <c r="UNR142" s="67"/>
      <c r="UNT142" s="65"/>
      <c r="UNU142" s="69"/>
      <c r="UNV142" s="69"/>
      <c r="UNW142" s="66"/>
      <c r="UNX142" s="66"/>
      <c r="UNY142" s="66"/>
      <c r="UNZ142" s="67"/>
      <c r="UOB142" s="65"/>
      <c r="UOC142" s="69"/>
      <c r="UOD142" s="69"/>
      <c r="UOE142" s="66"/>
      <c r="UOF142" s="66"/>
      <c r="UOG142" s="66"/>
      <c r="UOH142" s="67"/>
      <c r="UOJ142" s="65"/>
      <c r="UOK142" s="69"/>
      <c r="UOL142" s="69"/>
      <c r="UOM142" s="66"/>
      <c r="UON142" s="66"/>
      <c r="UOO142" s="66"/>
      <c r="UOP142" s="67"/>
      <c r="UOR142" s="65"/>
      <c r="UOS142" s="69"/>
      <c r="UOT142" s="69"/>
      <c r="UOU142" s="66"/>
      <c r="UOV142" s="66"/>
      <c r="UOW142" s="66"/>
      <c r="UOX142" s="67"/>
      <c r="UOZ142" s="65"/>
      <c r="UPA142" s="69"/>
      <c r="UPB142" s="69"/>
      <c r="UPC142" s="66"/>
      <c r="UPD142" s="66"/>
      <c r="UPE142" s="66"/>
      <c r="UPF142" s="67"/>
      <c r="UPH142" s="65"/>
      <c r="UPI142" s="69"/>
      <c r="UPJ142" s="69"/>
      <c r="UPK142" s="66"/>
      <c r="UPL142" s="66"/>
      <c r="UPM142" s="66"/>
      <c r="UPN142" s="67"/>
      <c r="UPP142" s="65"/>
      <c r="UPQ142" s="69"/>
      <c r="UPR142" s="69"/>
      <c r="UPS142" s="66"/>
      <c r="UPT142" s="66"/>
      <c r="UPU142" s="66"/>
      <c r="UPV142" s="67"/>
      <c r="UPX142" s="65"/>
      <c r="UPY142" s="69"/>
      <c r="UPZ142" s="69"/>
      <c r="UQA142" s="66"/>
      <c r="UQB142" s="66"/>
      <c r="UQC142" s="66"/>
      <c r="UQD142" s="67"/>
      <c r="UQF142" s="65"/>
      <c r="UQG142" s="69"/>
      <c r="UQH142" s="69"/>
      <c r="UQI142" s="66"/>
      <c r="UQJ142" s="66"/>
      <c r="UQK142" s="66"/>
      <c r="UQL142" s="67"/>
      <c r="UQN142" s="65"/>
      <c r="UQO142" s="69"/>
      <c r="UQP142" s="69"/>
      <c r="UQQ142" s="66"/>
      <c r="UQR142" s="66"/>
      <c r="UQS142" s="66"/>
      <c r="UQT142" s="67"/>
      <c r="UQV142" s="65"/>
      <c r="UQW142" s="69"/>
      <c r="UQX142" s="69"/>
      <c r="UQY142" s="66"/>
      <c r="UQZ142" s="66"/>
      <c r="URA142" s="66"/>
      <c r="URB142" s="67"/>
      <c r="URD142" s="65"/>
      <c r="URE142" s="69"/>
      <c r="URF142" s="69"/>
      <c r="URG142" s="66"/>
      <c r="URH142" s="66"/>
      <c r="URI142" s="66"/>
      <c r="URJ142" s="67"/>
      <c r="URL142" s="65"/>
      <c r="URM142" s="69"/>
      <c r="URN142" s="69"/>
      <c r="URO142" s="66"/>
      <c r="URP142" s="66"/>
      <c r="URQ142" s="66"/>
      <c r="URR142" s="67"/>
      <c r="URT142" s="65"/>
      <c r="URU142" s="69"/>
      <c r="URV142" s="69"/>
      <c r="URW142" s="66"/>
      <c r="URX142" s="66"/>
      <c r="URY142" s="66"/>
      <c r="URZ142" s="67"/>
      <c r="USB142" s="65"/>
      <c r="USC142" s="69"/>
      <c r="USD142" s="69"/>
      <c r="USE142" s="66"/>
      <c r="USF142" s="66"/>
      <c r="USG142" s="66"/>
      <c r="USH142" s="67"/>
      <c r="USJ142" s="65"/>
      <c r="USK142" s="69"/>
      <c r="USL142" s="69"/>
      <c r="USM142" s="66"/>
      <c r="USN142" s="66"/>
      <c r="USO142" s="66"/>
      <c r="USP142" s="67"/>
      <c r="USR142" s="65"/>
      <c r="USS142" s="69"/>
      <c r="UST142" s="69"/>
      <c r="USU142" s="66"/>
      <c r="USV142" s="66"/>
      <c r="USW142" s="66"/>
      <c r="USX142" s="67"/>
      <c r="USZ142" s="65"/>
      <c r="UTA142" s="69"/>
      <c r="UTB142" s="69"/>
      <c r="UTC142" s="66"/>
      <c r="UTD142" s="66"/>
      <c r="UTE142" s="66"/>
      <c r="UTF142" s="67"/>
      <c r="UTH142" s="65"/>
      <c r="UTI142" s="69"/>
      <c r="UTJ142" s="69"/>
      <c r="UTK142" s="66"/>
      <c r="UTL142" s="66"/>
      <c r="UTM142" s="66"/>
      <c r="UTN142" s="67"/>
      <c r="UTP142" s="65"/>
      <c r="UTQ142" s="69"/>
      <c r="UTR142" s="69"/>
      <c r="UTS142" s="66"/>
      <c r="UTT142" s="66"/>
      <c r="UTU142" s="66"/>
      <c r="UTV142" s="67"/>
      <c r="UTX142" s="65"/>
      <c r="UTY142" s="69"/>
      <c r="UTZ142" s="69"/>
      <c r="UUA142" s="66"/>
      <c r="UUB142" s="66"/>
      <c r="UUC142" s="66"/>
      <c r="UUD142" s="67"/>
      <c r="UUF142" s="65"/>
      <c r="UUG142" s="69"/>
      <c r="UUH142" s="69"/>
      <c r="UUI142" s="66"/>
      <c r="UUJ142" s="66"/>
      <c r="UUK142" s="66"/>
      <c r="UUL142" s="67"/>
      <c r="UUN142" s="65"/>
      <c r="UUO142" s="69"/>
      <c r="UUP142" s="69"/>
      <c r="UUQ142" s="66"/>
      <c r="UUR142" s="66"/>
      <c r="UUS142" s="66"/>
      <c r="UUT142" s="67"/>
      <c r="UUV142" s="65"/>
      <c r="UUW142" s="69"/>
      <c r="UUX142" s="69"/>
      <c r="UUY142" s="66"/>
      <c r="UUZ142" s="66"/>
      <c r="UVA142" s="66"/>
      <c r="UVB142" s="67"/>
      <c r="UVD142" s="65"/>
      <c r="UVE142" s="69"/>
      <c r="UVF142" s="69"/>
      <c r="UVG142" s="66"/>
      <c r="UVH142" s="66"/>
      <c r="UVI142" s="66"/>
      <c r="UVJ142" s="67"/>
      <c r="UVL142" s="65"/>
      <c r="UVM142" s="69"/>
      <c r="UVN142" s="69"/>
      <c r="UVO142" s="66"/>
      <c r="UVP142" s="66"/>
      <c r="UVQ142" s="66"/>
      <c r="UVR142" s="67"/>
      <c r="UVT142" s="65"/>
      <c r="UVU142" s="69"/>
      <c r="UVV142" s="69"/>
      <c r="UVW142" s="66"/>
      <c r="UVX142" s="66"/>
      <c r="UVY142" s="66"/>
      <c r="UVZ142" s="67"/>
      <c r="UWB142" s="65"/>
      <c r="UWC142" s="69"/>
      <c r="UWD142" s="69"/>
      <c r="UWE142" s="66"/>
      <c r="UWF142" s="66"/>
      <c r="UWG142" s="66"/>
      <c r="UWH142" s="67"/>
      <c r="UWJ142" s="65"/>
      <c r="UWK142" s="69"/>
      <c r="UWL142" s="69"/>
      <c r="UWM142" s="66"/>
      <c r="UWN142" s="66"/>
      <c r="UWO142" s="66"/>
      <c r="UWP142" s="67"/>
      <c r="UWR142" s="65"/>
      <c r="UWS142" s="69"/>
      <c r="UWT142" s="69"/>
      <c r="UWU142" s="66"/>
      <c r="UWV142" s="66"/>
      <c r="UWW142" s="66"/>
      <c r="UWX142" s="67"/>
      <c r="UWZ142" s="65"/>
      <c r="UXA142" s="69"/>
      <c r="UXB142" s="69"/>
      <c r="UXC142" s="66"/>
      <c r="UXD142" s="66"/>
      <c r="UXE142" s="66"/>
      <c r="UXF142" s="67"/>
      <c r="UXH142" s="65"/>
      <c r="UXI142" s="69"/>
      <c r="UXJ142" s="69"/>
      <c r="UXK142" s="66"/>
      <c r="UXL142" s="66"/>
      <c r="UXM142" s="66"/>
      <c r="UXN142" s="67"/>
      <c r="UXP142" s="65"/>
      <c r="UXQ142" s="69"/>
      <c r="UXR142" s="69"/>
      <c r="UXS142" s="66"/>
      <c r="UXT142" s="66"/>
      <c r="UXU142" s="66"/>
      <c r="UXV142" s="67"/>
      <c r="UXX142" s="65"/>
      <c r="UXY142" s="69"/>
      <c r="UXZ142" s="69"/>
      <c r="UYA142" s="66"/>
      <c r="UYB142" s="66"/>
      <c r="UYC142" s="66"/>
      <c r="UYD142" s="67"/>
      <c r="UYF142" s="65"/>
      <c r="UYG142" s="69"/>
      <c r="UYH142" s="69"/>
      <c r="UYI142" s="66"/>
      <c r="UYJ142" s="66"/>
      <c r="UYK142" s="66"/>
      <c r="UYL142" s="67"/>
      <c r="UYN142" s="65"/>
      <c r="UYO142" s="69"/>
      <c r="UYP142" s="69"/>
      <c r="UYQ142" s="66"/>
      <c r="UYR142" s="66"/>
      <c r="UYS142" s="66"/>
      <c r="UYT142" s="67"/>
      <c r="UYV142" s="65"/>
      <c r="UYW142" s="69"/>
      <c r="UYX142" s="69"/>
      <c r="UYY142" s="66"/>
      <c r="UYZ142" s="66"/>
      <c r="UZA142" s="66"/>
      <c r="UZB142" s="67"/>
      <c r="UZD142" s="65"/>
      <c r="UZE142" s="69"/>
      <c r="UZF142" s="69"/>
      <c r="UZG142" s="66"/>
      <c r="UZH142" s="66"/>
      <c r="UZI142" s="66"/>
      <c r="UZJ142" s="67"/>
      <c r="UZL142" s="65"/>
      <c r="UZM142" s="69"/>
      <c r="UZN142" s="69"/>
      <c r="UZO142" s="66"/>
      <c r="UZP142" s="66"/>
      <c r="UZQ142" s="66"/>
      <c r="UZR142" s="67"/>
      <c r="UZT142" s="65"/>
      <c r="UZU142" s="69"/>
      <c r="UZV142" s="69"/>
      <c r="UZW142" s="66"/>
      <c r="UZX142" s="66"/>
      <c r="UZY142" s="66"/>
      <c r="UZZ142" s="67"/>
      <c r="VAB142" s="65"/>
      <c r="VAC142" s="69"/>
      <c r="VAD142" s="69"/>
      <c r="VAE142" s="66"/>
      <c r="VAF142" s="66"/>
      <c r="VAG142" s="66"/>
      <c r="VAH142" s="67"/>
      <c r="VAJ142" s="65"/>
      <c r="VAK142" s="69"/>
      <c r="VAL142" s="69"/>
      <c r="VAM142" s="66"/>
      <c r="VAN142" s="66"/>
      <c r="VAO142" s="66"/>
      <c r="VAP142" s="67"/>
      <c r="VAR142" s="65"/>
      <c r="VAS142" s="69"/>
      <c r="VAT142" s="69"/>
      <c r="VAU142" s="66"/>
      <c r="VAV142" s="66"/>
      <c r="VAW142" s="66"/>
      <c r="VAX142" s="67"/>
      <c r="VAZ142" s="65"/>
      <c r="VBA142" s="69"/>
      <c r="VBB142" s="69"/>
      <c r="VBC142" s="66"/>
      <c r="VBD142" s="66"/>
      <c r="VBE142" s="66"/>
      <c r="VBF142" s="67"/>
      <c r="VBH142" s="65"/>
      <c r="VBI142" s="69"/>
      <c r="VBJ142" s="69"/>
      <c r="VBK142" s="66"/>
      <c r="VBL142" s="66"/>
      <c r="VBM142" s="66"/>
      <c r="VBN142" s="67"/>
      <c r="VBP142" s="65"/>
      <c r="VBQ142" s="69"/>
      <c r="VBR142" s="69"/>
      <c r="VBS142" s="66"/>
      <c r="VBT142" s="66"/>
      <c r="VBU142" s="66"/>
      <c r="VBV142" s="67"/>
      <c r="VBX142" s="65"/>
      <c r="VBY142" s="69"/>
      <c r="VBZ142" s="69"/>
      <c r="VCA142" s="66"/>
      <c r="VCB142" s="66"/>
      <c r="VCC142" s="66"/>
      <c r="VCD142" s="67"/>
      <c r="VCF142" s="65"/>
      <c r="VCG142" s="69"/>
      <c r="VCH142" s="69"/>
      <c r="VCI142" s="66"/>
      <c r="VCJ142" s="66"/>
      <c r="VCK142" s="66"/>
      <c r="VCL142" s="67"/>
      <c r="VCN142" s="65"/>
      <c r="VCO142" s="69"/>
      <c r="VCP142" s="69"/>
      <c r="VCQ142" s="66"/>
      <c r="VCR142" s="66"/>
      <c r="VCS142" s="66"/>
      <c r="VCT142" s="67"/>
      <c r="VCV142" s="65"/>
      <c r="VCW142" s="69"/>
      <c r="VCX142" s="69"/>
      <c r="VCY142" s="66"/>
      <c r="VCZ142" s="66"/>
      <c r="VDA142" s="66"/>
      <c r="VDB142" s="67"/>
      <c r="VDD142" s="65"/>
      <c r="VDE142" s="69"/>
      <c r="VDF142" s="69"/>
      <c r="VDG142" s="66"/>
      <c r="VDH142" s="66"/>
      <c r="VDI142" s="66"/>
      <c r="VDJ142" s="67"/>
      <c r="VDL142" s="65"/>
      <c r="VDM142" s="69"/>
      <c r="VDN142" s="69"/>
      <c r="VDO142" s="66"/>
      <c r="VDP142" s="66"/>
      <c r="VDQ142" s="66"/>
      <c r="VDR142" s="67"/>
      <c r="VDT142" s="65"/>
      <c r="VDU142" s="69"/>
      <c r="VDV142" s="69"/>
      <c r="VDW142" s="66"/>
      <c r="VDX142" s="66"/>
      <c r="VDY142" s="66"/>
      <c r="VDZ142" s="67"/>
      <c r="VEB142" s="65"/>
      <c r="VEC142" s="69"/>
      <c r="VED142" s="69"/>
      <c r="VEE142" s="66"/>
      <c r="VEF142" s="66"/>
      <c r="VEG142" s="66"/>
      <c r="VEH142" s="67"/>
      <c r="VEJ142" s="65"/>
      <c r="VEK142" s="69"/>
      <c r="VEL142" s="69"/>
      <c r="VEM142" s="66"/>
      <c r="VEN142" s="66"/>
      <c r="VEO142" s="66"/>
      <c r="VEP142" s="67"/>
      <c r="VER142" s="65"/>
      <c r="VES142" s="69"/>
      <c r="VET142" s="69"/>
      <c r="VEU142" s="66"/>
      <c r="VEV142" s="66"/>
      <c r="VEW142" s="66"/>
      <c r="VEX142" s="67"/>
      <c r="VEZ142" s="65"/>
      <c r="VFA142" s="69"/>
      <c r="VFB142" s="69"/>
      <c r="VFC142" s="66"/>
      <c r="VFD142" s="66"/>
      <c r="VFE142" s="66"/>
      <c r="VFF142" s="67"/>
      <c r="VFH142" s="65"/>
      <c r="VFI142" s="69"/>
      <c r="VFJ142" s="69"/>
      <c r="VFK142" s="66"/>
      <c r="VFL142" s="66"/>
      <c r="VFM142" s="66"/>
      <c r="VFN142" s="67"/>
      <c r="VFP142" s="65"/>
      <c r="VFQ142" s="69"/>
      <c r="VFR142" s="69"/>
      <c r="VFS142" s="66"/>
      <c r="VFT142" s="66"/>
      <c r="VFU142" s="66"/>
      <c r="VFV142" s="67"/>
      <c r="VFX142" s="65"/>
      <c r="VFY142" s="69"/>
      <c r="VFZ142" s="69"/>
      <c r="VGA142" s="66"/>
      <c r="VGB142" s="66"/>
      <c r="VGC142" s="66"/>
      <c r="VGD142" s="67"/>
      <c r="VGF142" s="65"/>
      <c r="VGG142" s="69"/>
      <c r="VGH142" s="69"/>
      <c r="VGI142" s="66"/>
      <c r="VGJ142" s="66"/>
      <c r="VGK142" s="66"/>
      <c r="VGL142" s="67"/>
      <c r="VGN142" s="65"/>
      <c r="VGO142" s="69"/>
      <c r="VGP142" s="69"/>
      <c r="VGQ142" s="66"/>
      <c r="VGR142" s="66"/>
      <c r="VGS142" s="66"/>
      <c r="VGT142" s="67"/>
      <c r="VGV142" s="65"/>
      <c r="VGW142" s="69"/>
      <c r="VGX142" s="69"/>
      <c r="VGY142" s="66"/>
      <c r="VGZ142" s="66"/>
      <c r="VHA142" s="66"/>
      <c r="VHB142" s="67"/>
      <c r="VHD142" s="65"/>
      <c r="VHE142" s="69"/>
      <c r="VHF142" s="69"/>
      <c r="VHG142" s="66"/>
      <c r="VHH142" s="66"/>
      <c r="VHI142" s="66"/>
      <c r="VHJ142" s="67"/>
      <c r="VHL142" s="65"/>
      <c r="VHM142" s="69"/>
      <c r="VHN142" s="69"/>
      <c r="VHO142" s="66"/>
      <c r="VHP142" s="66"/>
      <c r="VHQ142" s="66"/>
      <c r="VHR142" s="67"/>
      <c r="VHT142" s="65"/>
      <c r="VHU142" s="69"/>
      <c r="VHV142" s="69"/>
      <c r="VHW142" s="66"/>
      <c r="VHX142" s="66"/>
      <c r="VHY142" s="66"/>
      <c r="VHZ142" s="67"/>
      <c r="VIB142" s="65"/>
      <c r="VIC142" s="69"/>
      <c r="VID142" s="69"/>
      <c r="VIE142" s="66"/>
      <c r="VIF142" s="66"/>
      <c r="VIG142" s="66"/>
      <c r="VIH142" s="67"/>
      <c r="VIJ142" s="65"/>
      <c r="VIK142" s="69"/>
      <c r="VIL142" s="69"/>
      <c r="VIM142" s="66"/>
      <c r="VIN142" s="66"/>
      <c r="VIO142" s="66"/>
      <c r="VIP142" s="67"/>
      <c r="VIR142" s="65"/>
      <c r="VIS142" s="69"/>
      <c r="VIT142" s="69"/>
      <c r="VIU142" s="66"/>
      <c r="VIV142" s="66"/>
      <c r="VIW142" s="66"/>
      <c r="VIX142" s="67"/>
      <c r="VIZ142" s="65"/>
      <c r="VJA142" s="69"/>
      <c r="VJB142" s="69"/>
      <c r="VJC142" s="66"/>
      <c r="VJD142" s="66"/>
      <c r="VJE142" s="66"/>
      <c r="VJF142" s="67"/>
      <c r="VJH142" s="65"/>
      <c r="VJI142" s="69"/>
      <c r="VJJ142" s="69"/>
      <c r="VJK142" s="66"/>
      <c r="VJL142" s="66"/>
      <c r="VJM142" s="66"/>
      <c r="VJN142" s="67"/>
      <c r="VJP142" s="65"/>
      <c r="VJQ142" s="69"/>
      <c r="VJR142" s="69"/>
      <c r="VJS142" s="66"/>
      <c r="VJT142" s="66"/>
      <c r="VJU142" s="66"/>
      <c r="VJV142" s="67"/>
      <c r="VJX142" s="65"/>
      <c r="VJY142" s="69"/>
      <c r="VJZ142" s="69"/>
      <c r="VKA142" s="66"/>
      <c r="VKB142" s="66"/>
      <c r="VKC142" s="66"/>
      <c r="VKD142" s="67"/>
      <c r="VKF142" s="65"/>
      <c r="VKG142" s="69"/>
      <c r="VKH142" s="69"/>
      <c r="VKI142" s="66"/>
      <c r="VKJ142" s="66"/>
      <c r="VKK142" s="66"/>
      <c r="VKL142" s="67"/>
      <c r="VKN142" s="65"/>
      <c r="VKO142" s="69"/>
      <c r="VKP142" s="69"/>
      <c r="VKQ142" s="66"/>
      <c r="VKR142" s="66"/>
      <c r="VKS142" s="66"/>
      <c r="VKT142" s="67"/>
      <c r="VKV142" s="65"/>
      <c r="VKW142" s="69"/>
      <c r="VKX142" s="69"/>
      <c r="VKY142" s="66"/>
      <c r="VKZ142" s="66"/>
      <c r="VLA142" s="66"/>
      <c r="VLB142" s="67"/>
      <c r="VLD142" s="65"/>
      <c r="VLE142" s="69"/>
      <c r="VLF142" s="69"/>
      <c r="VLG142" s="66"/>
      <c r="VLH142" s="66"/>
      <c r="VLI142" s="66"/>
      <c r="VLJ142" s="67"/>
      <c r="VLL142" s="65"/>
      <c r="VLM142" s="69"/>
      <c r="VLN142" s="69"/>
      <c r="VLO142" s="66"/>
      <c r="VLP142" s="66"/>
      <c r="VLQ142" s="66"/>
      <c r="VLR142" s="67"/>
      <c r="VLT142" s="65"/>
      <c r="VLU142" s="69"/>
      <c r="VLV142" s="69"/>
      <c r="VLW142" s="66"/>
      <c r="VLX142" s="66"/>
      <c r="VLY142" s="66"/>
      <c r="VLZ142" s="67"/>
      <c r="VMB142" s="65"/>
      <c r="VMC142" s="69"/>
      <c r="VMD142" s="69"/>
      <c r="VME142" s="66"/>
      <c r="VMF142" s="66"/>
      <c r="VMG142" s="66"/>
      <c r="VMH142" s="67"/>
      <c r="VMJ142" s="65"/>
      <c r="VMK142" s="69"/>
      <c r="VML142" s="69"/>
      <c r="VMM142" s="66"/>
      <c r="VMN142" s="66"/>
      <c r="VMO142" s="66"/>
      <c r="VMP142" s="67"/>
      <c r="VMR142" s="65"/>
      <c r="VMS142" s="69"/>
      <c r="VMT142" s="69"/>
      <c r="VMU142" s="66"/>
      <c r="VMV142" s="66"/>
      <c r="VMW142" s="66"/>
      <c r="VMX142" s="67"/>
      <c r="VMZ142" s="65"/>
      <c r="VNA142" s="69"/>
      <c r="VNB142" s="69"/>
      <c r="VNC142" s="66"/>
      <c r="VND142" s="66"/>
      <c r="VNE142" s="66"/>
      <c r="VNF142" s="67"/>
      <c r="VNH142" s="65"/>
      <c r="VNI142" s="69"/>
      <c r="VNJ142" s="69"/>
      <c r="VNK142" s="66"/>
      <c r="VNL142" s="66"/>
      <c r="VNM142" s="66"/>
      <c r="VNN142" s="67"/>
      <c r="VNP142" s="65"/>
      <c r="VNQ142" s="69"/>
      <c r="VNR142" s="69"/>
      <c r="VNS142" s="66"/>
      <c r="VNT142" s="66"/>
      <c r="VNU142" s="66"/>
      <c r="VNV142" s="67"/>
      <c r="VNX142" s="65"/>
      <c r="VNY142" s="69"/>
      <c r="VNZ142" s="69"/>
      <c r="VOA142" s="66"/>
      <c r="VOB142" s="66"/>
      <c r="VOC142" s="66"/>
      <c r="VOD142" s="67"/>
      <c r="VOF142" s="65"/>
      <c r="VOG142" s="69"/>
      <c r="VOH142" s="69"/>
      <c r="VOI142" s="66"/>
      <c r="VOJ142" s="66"/>
      <c r="VOK142" s="66"/>
      <c r="VOL142" s="67"/>
      <c r="VON142" s="65"/>
      <c r="VOO142" s="69"/>
      <c r="VOP142" s="69"/>
      <c r="VOQ142" s="66"/>
      <c r="VOR142" s="66"/>
      <c r="VOS142" s="66"/>
      <c r="VOT142" s="67"/>
      <c r="VOV142" s="65"/>
      <c r="VOW142" s="69"/>
      <c r="VOX142" s="69"/>
      <c r="VOY142" s="66"/>
      <c r="VOZ142" s="66"/>
      <c r="VPA142" s="66"/>
      <c r="VPB142" s="67"/>
      <c r="VPD142" s="65"/>
      <c r="VPE142" s="69"/>
      <c r="VPF142" s="69"/>
      <c r="VPG142" s="66"/>
      <c r="VPH142" s="66"/>
      <c r="VPI142" s="66"/>
      <c r="VPJ142" s="67"/>
      <c r="VPL142" s="65"/>
      <c r="VPM142" s="69"/>
      <c r="VPN142" s="69"/>
      <c r="VPO142" s="66"/>
      <c r="VPP142" s="66"/>
      <c r="VPQ142" s="66"/>
      <c r="VPR142" s="67"/>
      <c r="VPT142" s="65"/>
      <c r="VPU142" s="69"/>
      <c r="VPV142" s="69"/>
      <c r="VPW142" s="66"/>
      <c r="VPX142" s="66"/>
      <c r="VPY142" s="66"/>
      <c r="VPZ142" s="67"/>
      <c r="VQB142" s="65"/>
      <c r="VQC142" s="69"/>
      <c r="VQD142" s="69"/>
      <c r="VQE142" s="66"/>
      <c r="VQF142" s="66"/>
      <c r="VQG142" s="66"/>
      <c r="VQH142" s="67"/>
      <c r="VQJ142" s="65"/>
      <c r="VQK142" s="69"/>
      <c r="VQL142" s="69"/>
      <c r="VQM142" s="66"/>
      <c r="VQN142" s="66"/>
      <c r="VQO142" s="66"/>
      <c r="VQP142" s="67"/>
      <c r="VQR142" s="65"/>
      <c r="VQS142" s="69"/>
      <c r="VQT142" s="69"/>
      <c r="VQU142" s="66"/>
      <c r="VQV142" s="66"/>
      <c r="VQW142" s="66"/>
      <c r="VQX142" s="67"/>
      <c r="VQZ142" s="65"/>
      <c r="VRA142" s="69"/>
      <c r="VRB142" s="69"/>
      <c r="VRC142" s="66"/>
      <c r="VRD142" s="66"/>
      <c r="VRE142" s="66"/>
      <c r="VRF142" s="67"/>
      <c r="VRH142" s="65"/>
      <c r="VRI142" s="69"/>
      <c r="VRJ142" s="69"/>
      <c r="VRK142" s="66"/>
      <c r="VRL142" s="66"/>
      <c r="VRM142" s="66"/>
      <c r="VRN142" s="67"/>
      <c r="VRP142" s="65"/>
      <c r="VRQ142" s="69"/>
      <c r="VRR142" s="69"/>
      <c r="VRS142" s="66"/>
      <c r="VRT142" s="66"/>
      <c r="VRU142" s="66"/>
      <c r="VRV142" s="67"/>
      <c r="VRX142" s="65"/>
      <c r="VRY142" s="69"/>
      <c r="VRZ142" s="69"/>
      <c r="VSA142" s="66"/>
      <c r="VSB142" s="66"/>
      <c r="VSC142" s="66"/>
      <c r="VSD142" s="67"/>
      <c r="VSF142" s="65"/>
      <c r="VSG142" s="69"/>
      <c r="VSH142" s="69"/>
      <c r="VSI142" s="66"/>
      <c r="VSJ142" s="66"/>
      <c r="VSK142" s="66"/>
      <c r="VSL142" s="67"/>
      <c r="VSN142" s="65"/>
      <c r="VSO142" s="69"/>
      <c r="VSP142" s="69"/>
      <c r="VSQ142" s="66"/>
      <c r="VSR142" s="66"/>
      <c r="VSS142" s="66"/>
      <c r="VST142" s="67"/>
      <c r="VSV142" s="65"/>
      <c r="VSW142" s="69"/>
      <c r="VSX142" s="69"/>
      <c r="VSY142" s="66"/>
      <c r="VSZ142" s="66"/>
      <c r="VTA142" s="66"/>
      <c r="VTB142" s="67"/>
      <c r="VTD142" s="65"/>
      <c r="VTE142" s="69"/>
      <c r="VTF142" s="69"/>
      <c r="VTG142" s="66"/>
      <c r="VTH142" s="66"/>
      <c r="VTI142" s="66"/>
      <c r="VTJ142" s="67"/>
      <c r="VTL142" s="65"/>
      <c r="VTM142" s="69"/>
      <c r="VTN142" s="69"/>
      <c r="VTO142" s="66"/>
      <c r="VTP142" s="66"/>
      <c r="VTQ142" s="66"/>
      <c r="VTR142" s="67"/>
      <c r="VTT142" s="65"/>
      <c r="VTU142" s="69"/>
      <c r="VTV142" s="69"/>
      <c r="VTW142" s="66"/>
      <c r="VTX142" s="66"/>
      <c r="VTY142" s="66"/>
      <c r="VTZ142" s="67"/>
      <c r="VUB142" s="65"/>
      <c r="VUC142" s="69"/>
      <c r="VUD142" s="69"/>
      <c r="VUE142" s="66"/>
      <c r="VUF142" s="66"/>
      <c r="VUG142" s="66"/>
      <c r="VUH142" s="67"/>
      <c r="VUJ142" s="65"/>
      <c r="VUK142" s="69"/>
      <c r="VUL142" s="69"/>
      <c r="VUM142" s="66"/>
      <c r="VUN142" s="66"/>
      <c r="VUO142" s="66"/>
      <c r="VUP142" s="67"/>
      <c r="VUR142" s="65"/>
      <c r="VUS142" s="69"/>
      <c r="VUT142" s="69"/>
      <c r="VUU142" s="66"/>
      <c r="VUV142" s="66"/>
      <c r="VUW142" s="66"/>
      <c r="VUX142" s="67"/>
      <c r="VUZ142" s="65"/>
      <c r="VVA142" s="69"/>
      <c r="VVB142" s="69"/>
      <c r="VVC142" s="66"/>
      <c r="VVD142" s="66"/>
      <c r="VVE142" s="66"/>
      <c r="VVF142" s="67"/>
      <c r="VVH142" s="65"/>
      <c r="VVI142" s="69"/>
      <c r="VVJ142" s="69"/>
      <c r="VVK142" s="66"/>
      <c r="VVL142" s="66"/>
      <c r="VVM142" s="66"/>
      <c r="VVN142" s="67"/>
      <c r="VVP142" s="65"/>
      <c r="VVQ142" s="69"/>
      <c r="VVR142" s="69"/>
      <c r="VVS142" s="66"/>
      <c r="VVT142" s="66"/>
      <c r="VVU142" s="66"/>
      <c r="VVV142" s="67"/>
      <c r="VVX142" s="65"/>
      <c r="VVY142" s="69"/>
      <c r="VVZ142" s="69"/>
      <c r="VWA142" s="66"/>
      <c r="VWB142" s="66"/>
      <c r="VWC142" s="66"/>
      <c r="VWD142" s="67"/>
      <c r="VWF142" s="65"/>
      <c r="VWG142" s="69"/>
      <c r="VWH142" s="69"/>
      <c r="VWI142" s="66"/>
      <c r="VWJ142" s="66"/>
      <c r="VWK142" s="66"/>
      <c r="VWL142" s="67"/>
      <c r="VWN142" s="65"/>
      <c r="VWO142" s="69"/>
      <c r="VWP142" s="69"/>
      <c r="VWQ142" s="66"/>
      <c r="VWR142" s="66"/>
      <c r="VWS142" s="66"/>
      <c r="VWT142" s="67"/>
      <c r="VWV142" s="65"/>
      <c r="VWW142" s="69"/>
      <c r="VWX142" s="69"/>
      <c r="VWY142" s="66"/>
      <c r="VWZ142" s="66"/>
      <c r="VXA142" s="66"/>
      <c r="VXB142" s="67"/>
      <c r="VXD142" s="65"/>
      <c r="VXE142" s="69"/>
      <c r="VXF142" s="69"/>
      <c r="VXG142" s="66"/>
      <c r="VXH142" s="66"/>
      <c r="VXI142" s="66"/>
      <c r="VXJ142" s="67"/>
      <c r="VXL142" s="65"/>
      <c r="VXM142" s="69"/>
      <c r="VXN142" s="69"/>
      <c r="VXO142" s="66"/>
      <c r="VXP142" s="66"/>
      <c r="VXQ142" s="66"/>
      <c r="VXR142" s="67"/>
      <c r="VXT142" s="65"/>
      <c r="VXU142" s="69"/>
      <c r="VXV142" s="69"/>
      <c r="VXW142" s="66"/>
      <c r="VXX142" s="66"/>
      <c r="VXY142" s="66"/>
      <c r="VXZ142" s="67"/>
      <c r="VYB142" s="65"/>
      <c r="VYC142" s="69"/>
      <c r="VYD142" s="69"/>
      <c r="VYE142" s="66"/>
      <c r="VYF142" s="66"/>
      <c r="VYG142" s="66"/>
      <c r="VYH142" s="67"/>
      <c r="VYJ142" s="65"/>
      <c r="VYK142" s="69"/>
      <c r="VYL142" s="69"/>
      <c r="VYM142" s="66"/>
      <c r="VYN142" s="66"/>
      <c r="VYO142" s="66"/>
      <c r="VYP142" s="67"/>
      <c r="VYR142" s="65"/>
      <c r="VYS142" s="69"/>
      <c r="VYT142" s="69"/>
      <c r="VYU142" s="66"/>
      <c r="VYV142" s="66"/>
      <c r="VYW142" s="66"/>
      <c r="VYX142" s="67"/>
      <c r="VYZ142" s="65"/>
      <c r="VZA142" s="69"/>
      <c r="VZB142" s="69"/>
      <c r="VZC142" s="66"/>
      <c r="VZD142" s="66"/>
      <c r="VZE142" s="66"/>
      <c r="VZF142" s="67"/>
      <c r="VZH142" s="65"/>
      <c r="VZI142" s="69"/>
      <c r="VZJ142" s="69"/>
      <c r="VZK142" s="66"/>
      <c r="VZL142" s="66"/>
      <c r="VZM142" s="66"/>
      <c r="VZN142" s="67"/>
      <c r="VZP142" s="65"/>
      <c r="VZQ142" s="69"/>
      <c r="VZR142" s="69"/>
      <c r="VZS142" s="66"/>
      <c r="VZT142" s="66"/>
      <c r="VZU142" s="66"/>
      <c r="VZV142" s="67"/>
      <c r="VZX142" s="65"/>
      <c r="VZY142" s="69"/>
      <c r="VZZ142" s="69"/>
      <c r="WAA142" s="66"/>
      <c r="WAB142" s="66"/>
      <c r="WAC142" s="66"/>
      <c r="WAD142" s="67"/>
      <c r="WAF142" s="65"/>
      <c r="WAG142" s="69"/>
      <c r="WAH142" s="69"/>
      <c r="WAI142" s="66"/>
      <c r="WAJ142" s="66"/>
      <c r="WAK142" s="66"/>
      <c r="WAL142" s="67"/>
      <c r="WAN142" s="65"/>
      <c r="WAO142" s="69"/>
      <c r="WAP142" s="69"/>
      <c r="WAQ142" s="66"/>
      <c r="WAR142" s="66"/>
      <c r="WAS142" s="66"/>
      <c r="WAT142" s="67"/>
      <c r="WAV142" s="65"/>
      <c r="WAW142" s="69"/>
      <c r="WAX142" s="69"/>
      <c r="WAY142" s="66"/>
      <c r="WAZ142" s="66"/>
      <c r="WBA142" s="66"/>
      <c r="WBB142" s="67"/>
      <c r="WBD142" s="65"/>
      <c r="WBE142" s="69"/>
      <c r="WBF142" s="69"/>
      <c r="WBG142" s="66"/>
      <c r="WBH142" s="66"/>
      <c r="WBI142" s="66"/>
      <c r="WBJ142" s="67"/>
      <c r="WBL142" s="65"/>
      <c r="WBM142" s="69"/>
      <c r="WBN142" s="69"/>
      <c r="WBO142" s="66"/>
      <c r="WBP142" s="66"/>
      <c r="WBQ142" s="66"/>
      <c r="WBR142" s="67"/>
      <c r="WBT142" s="65"/>
      <c r="WBU142" s="69"/>
      <c r="WBV142" s="69"/>
      <c r="WBW142" s="66"/>
      <c r="WBX142" s="66"/>
      <c r="WBY142" s="66"/>
      <c r="WBZ142" s="67"/>
      <c r="WCB142" s="65"/>
      <c r="WCC142" s="69"/>
      <c r="WCD142" s="69"/>
      <c r="WCE142" s="66"/>
      <c r="WCF142" s="66"/>
      <c r="WCG142" s="66"/>
      <c r="WCH142" s="67"/>
      <c r="WCJ142" s="65"/>
      <c r="WCK142" s="69"/>
      <c r="WCL142" s="69"/>
      <c r="WCM142" s="66"/>
      <c r="WCN142" s="66"/>
      <c r="WCO142" s="66"/>
      <c r="WCP142" s="67"/>
      <c r="WCR142" s="65"/>
      <c r="WCS142" s="69"/>
      <c r="WCT142" s="69"/>
      <c r="WCU142" s="66"/>
      <c r="WCV142" s="66"/>
      <c r="WCW142" s="66"/>
      <c r="WCX142" s="67"/>
      <c r="WCZ142" s="65"/>
      <c r="WDA142" s="69"/>
      <c r="WDB142" s="69"/>
      <c r="WDC142" s="66"/>
      <c r="WDD142" s="66"/>
      <c r="WDE142" s="66"/>
      <c r="WDF142" s="67"/>
      <c r="WDH142" s="65"/>
      <c r="WDI142" s="69"/>
      <c r="WDJ142" s="69"/>
      <c r="WDK142" s="66"/>
      <c r="WDL142" s="66"/>
      <c r="WDM142" s="66"/>
      <c r="WDN142" s="67"/>
      <c r="WDP142" s="65"/>
      <c r="WDQ142" s="69"/>
      <c r="WDR142" s="69"/>
      <c r="WDS142" s="66"/>
      <c r="WDT142" s="66"/>
      <c r="WDU142" s="66"/>
      <c r="WDV142" s="67"/>
      <c r="WDX142" s="65"/>
      <c r="WDY142" s="69"/>
      <c r="WDZ142" s="69"/>
      <c r="WEA142" s="66"/>
      <c r="WEB142" s="66"/>
      <c r="WEC142" s="66"/>
      <c r="WED142" s="67"/>
      <c r="WEF142" s="65"/>
      <c r="WEG142" s="69"/>
      <c r="WEH142" s="69"/>
      <c r="WEI142" s="66"/>
      <c r="WEJ142" s="66"/>
      <c r="WEK142" s="66"/>
      <c r="WEL142" s="67"/>
      <c r="WEN142" s="65"/>
      <c r="WEO142" s="69"/>
      <c r="WEP142" s="69"/>
      <c r="WEQ142" s="66"/>
      <c r="WER142" s="66"/>
      <c r="WES142" s="66"/>
      <c r="WET142" s="67"/>
      <c r="WEV142" s="65"/>
      <c r="WEW142" s="69"/>
      <c r="WEX142" s="69"/>
      <c r="WEY142" s="66"/>
      <c r="WEZ142" s="66"/>
      <c r="WFA142" s="66"/>
      <c r="WFB142" s="67"/>
      <c r="WFD142" s="65"/>
      <c r="WFE142" s="69"/>
      <c r="WFF142" s="69"/>
      <c r="WFG142" s="66"/>
      <c r="WFH142" s="66"/>
      <c r="WFI142" s="66"/>
      <c r="WFJ142" s="67"/>
      <c r="WFL142" s="65"/>
      <c r="WFM142" s="69"/>
      <c r="WFN142" s="69"/>
      <c r="WFO142" s="66"/>
      <c r="WFP142" s="66"/>
      <c r="WFQ142" s="66"/>
      <c r="WFR142" s="67"/>
      <c r="WFT142" s="65"/>
      <c r="WFU142" s="69"/>
      <c r="WFV142" s="69"/>
      <c r="WFW142" s="66"/>
      <c r="WFX142" s="66"/>
      <c r="WFY142" s="66"/>
      <c r="WFZ142" s="67"/>
      <c r="WGB142" s="65"/>
      <c r="WGC142" s="69"/>
      <c r="WGD142" s="69"/>
      <c r="WGE142" s="66"/>
      <c r="WGF142" s="66"/>
      <c r="WGG142" s="66"/>
      <c r="WGH142" s="67"/>
      <c r="WGJ142" s="65"/>
      <c r="WGK142" s="69"/>
      <c r="WGL142" s="69"/>
      <c r="WGM142" s="66"/>
      <c r="WGN142" s="66"/>
      <c r="WGO142" s="66"/>
      <c r="WGP142" s="67"/>
      <c r="WGR142" s="65"/>
      <c r="WGS142" s="69"/>
      <c r="WGT142" s="69"/>
      <c r="WGU142" s="66"/>
      <c r="WGV142" s="66"/>
      <c r="WGW142" s="66"/>
      <c r="WGX142" s="67"/>
      <c r="WGZ142" s="65"/>
      <c r="WHA142" s="69"/>
      <c r="WHB142" s="69"/>
      <c r="WHC142" s="66"/>
      <c r="WHD142" s="66"/>
      <c r="WHE142" s="66"/>
      <c r="WHF142" s="67"/>
      <c r="WHH142" s="65"/>
      <c r="WHI142" s="69"/>
      <c r="WHJ142" s="69"/>
      <c r="WHK142" s="66"/>
      <c r="WHL142" s="66"/>
      <c r="WHM142" s="66"/>
      <c r="WHN142" s="67"/>
      <c r="WHP142" s="65"/>
      <c r="WHQ142" s="69"/>
      <c r="WHR142" s="69"/>
      <c r="WHS142" s="66"/>
      <c r="WHT142" s="66"/>
      <c r="WHU142" s="66"/>
      <c r="WHV142" s="67"/>
      <c r="WHX142" s="65"/>
      <c r="WHY142" s="69"/>
      <c r="WHZ142" s="69"/>
      <c r="WIA142" s="66"/>
      <c r="WIB142" s="66"/>
      <c r="WIC142" s="66"/>
      <c r="WID142" s="67"/>
      <c r="WIF142" s="65"/>
      <c r="WIG142" s="69"/>
      <c r="WIH142" s="69"/>
      <c r="WII142" s="66"/>
      <c r="WIJ142" s="66"/>
      <c r="WIK142" s="66"/>
      <c r="WIL142" s="67"/>
      <c r="WIN142" s="65"/>
      <c r="WIO142" s="69"/>
      <c r="WIP142" s="69"/>
      <c r="WIQ142" s="66"/>
      <c r="WIR142" s="66"/>
      <c r="WIS142" s="66"/>
      <c r="WIT142" s="67"/>
      <c r="WIV142" s="65"/>
      <c r="WIW142" s="69"/>
      <c r="WIX142" s="69"/>
      <c r="WIY142" s="66"/>
      <c r="WIZ142" s="66"/>
      <c r="WJA142" s="66"/>
      <c r="WJB142" s="67"/>
      <c r="WJD142" s="65"/>
      <c r="WJE142" s="69"/>
      <c r="WJF142" s="69"/>
      <c r="WJG142" s="66"/>
      <c r="WJH142" s="66"/>
      <c r="WJI142" s="66"/>
      <c r="WJJ142" s="67"/>
      <c r="WJL142" s="65"/>
      <c r="WJM142" s="69"/>
      <c r="WJN142" s="69"/>
      <c r="WJO142" s="66"/>
      <c r="WJP142" s="66"/>
      <c r="WJQ142" s="66"/>
      <c r="WJR142" s="67"/>
      <c r="WJT142" s="65"/>
      <c r="WJU142" s="69"/>
      <c r="WJV142" s="69"/>
      <c r="WJW142" s="66"/>
      <c r="WJX142" s="66"/>
      <c r="WJY142" s="66"/>
      <c r="WJZ142" s="67"/>
      <c r="WKB142" s="65"/>
      <c r="WKC142" s="69"/>
      <c r="WKD142" s="69"/>
      <c r="WKE142" s="66"/>
      <c r="WKF142" s="66"/>
      <c r="WKG142" s="66"/>
      <c r="WKH142" s="67"/>
      <c r="WKJ142" s="65"/>
      <c r="WKK142" s="69"/>
      <c r="WKL142" s="69"/>
      <c r="WKM142" s="66"/>
      <c r="WKN142" s="66"/>
      <c r="WKO142" s="66"/>
      <c r="WKP142" s="67"/>
      <c r="WKR142" s="65"/>
      <c r="WKS142" s="69"/>
      <c r="WKT142" s="69"/>
      <c r="WKU142" s="66"/>
      <c r="WKV142" s="66"/>
      <c r="WKW142" s="66"/>
      <c r="WKX142" s="67"/>
      <c r="WKZ142" s="65"/>
      <c r="WLA142" s="69"/>
      <c r="WLB142" s="69"/>
      <c r="WLC142" s="66"/>
      <c r="WLD142" s="66"/>
      <c r="WLE142" s="66"/>
      <c r="WLF142" s="67"/>
      <c r="WLH142" s="65"/>
      <c r="WLI142" s="69"/>
      <c r="WLJ142" s="69"/>
      <c r="WLK142" s="66"/>
      <c r="WLL142" s="66"/>
      <c r="WLM142" s="66"/>
      <c r="WLN142" s="67"/>
      <c r="WLP142" s="65"/>
      <c r="WLQ142" s="69"/>
      <c r="WLR142" s="69"/>
      <c r="WLS142" s="66"/>
      <c r="WLT142" s="66"/>
      <c r="WLU142" s="66"/>
      <c r="WLV142" s="67"/>
      <c r="WLX142" s="65"/>
      <c r="WLY142" s="69"/>
      <c r="WLZ142" s="69"/>
      <c r="WMA142" s="66"/>
      <c r="WMB142" s="66"/>
      <c r="WMC142" s="66"/>
      <c r="WMD142" s="67"/>
      <c r="WMF142" s="65"/>
      <c r="WMG142" s="69"/>
      <c r="WMH142" s="69"/>
      <c r="WMI142" s="66"/>
      <c r="WMJ142" s="66"/>
      <c r="WMK142" s="66"/>
      <c r="WML142" s="67"/>
      <c r="WMN142" s="65"/>
      <c r="WMO142" s="69"/>
      <c r="WMP142" s="69"/>
      <c r="WMQ142" s="66"/>
      <c r="WMR142" s="66"/>
      <c r="WMS142" s="66"/>
      <c r="WMT142" s="67"/>
      <c r="WMV142" s="65"/>
      <c r="WMW142" s="69"/>
      <c r="WMX142" s="69"/>
      <c r="WMY142" s="66"/>
      <c r="WMZ142" s="66"/>
      <c r="WNA142" s="66"/>
      <c r="WNB142" s="67"/>
      <c r="WND142" s="65"/>
      <c r="WNE142" s="69"/>
      <c r="WNF142" s="69"/>
      <c r="WNG142" s="66"/>
      <c r="WNH142" s="66"/>
      <c r="WNI142" s="66"/>
      <c r="WNJ142" s="67"/>
      <c r="WNL142" s="65"/>
      <c r="WNM142" s="69"/>
      <c r="WNN142" s="69"/>
      <c r="WNO142" s="66"/>
      <c r="WNP142" s="66"/>
      <c r="WNQ142" s="66"/>
      <c r="WNR142" s="67"/>
      <c r="WNT142" s="65"/>
      <c r="WNU142" s="69"/>
      <c r="WNV142" s="69"/>
      <c r="WNW142" s="66"/>
      <c r="WNX142" s="66"/>
      <c r="WNY142" s="66"/>
      <c r="WNZ142" s="67"/>
      <c r="WOB142" s="65"/>
      <c r="WOC142" s="69"/>
      <c r="WOD142" s="69"/>
      <c r="WOE142" s="66"/>
      <c r="WOF142" s="66"/>
      <c r="WOG142" s="66"/>
      <c r="WOH142" s="67"/>
      <c r="WOJ142" s="65"/>
      <c r="WOK142" s="69"/>
      <c r="WOL142" s="69"/>
      <c r="WOM142" s="66"/>
      <c r="WON142" s="66"/>
      <c r="WOO142" s="66"/>
      <c r="WOP142" s="67"/>
      <c r="WOR142" s="65"/>
      <c r="WOS142" s="69"/>
      <c r="WOT142" s="69"/>
      <c r="WOU142" s="66"/>
      <c r="WOV142" s="66"/>
      <c r="WOW142" s="66"/>
      <c r="WOX142" s="67"/>
      <c r="WOZ142" s="65"/>
      <c r="WPA142" s="69"/>
      <c r="WPB142" s="69"/>
      <c r="WPC142" s="66"/>
      <c r="WPD142" s="66"/>
      <c r="WPE142" s="66"/>
      <c r="WPF142" s="67"/>
      <c r="WPH142" s="65"/>
      <c r="WPI142" s="69"/>
      <c r="WPJ142" s="69"/>
      <c r="WPK142" s="66"/>
      <c r="WPL142" s="66"/>
      <c r="WPM142" s="66"/>
      <c r="WPN142" s="67"/>
      <c r="WPP142" s="65"/>
      <c r="WPQ142" s="69"/>
      <c r="WPR142" s="69"/>
      <c r="WPS142" s="66"/>
      <c r="WPT142" s="66"/>
      <c r="WPU142" s="66"/>
      <c r="WPV142" s="67"/>
      <c r="WPX142" s="65"/>
      <c r="WPY142" s="69"/>
      <c r="WPZ142" s="69"/>
      <c r="WQA142" s="66"/>
      <c r="WQB142" s="66"/>
      <c r="WQC142" s="66"/>
      <c r="WQD142" s="67"/>
      <c r="WQF142" s="65"/>
      <c r="WQG142" s="69"/>
      <c r="WQH142" s="69"/>
      <c r="WQI142" s="66"/>
      <c r="WQJ142" s="66"/>
      <c r="WQK142" s="66"/>
      <c r="WQL142" s="67"/>
      <c r="WQN142" s="65"/>
      <c r="WQO142" s="69"/>
      <c r="WQP142" s="69"/>
      <c r="WQQ142" s="66"/>
      <c r="WQR142" s="66"/>
      <c r="WQS142" s="66"/>
      <c r="WQT142" s="67"/>
      <c r="WQV142" s="65"/>
      <c r="WQW142" s="69"/>
      <c r="WQX142" s="69"/>
      <c r="WQY142" s="66"/>
      <c r="WQZ142" s="66"/>
      <c r="WRA142" s="66"/>
      <c r="WRB142" s="67"/>
      <c r="WRD142" s="65"/>
      <c r="WRE142" s="69"/>
      <c r="WRF142" s="69"/>
      <c r="WRG142" s="66"/>
      <c r="WRH142" s="66"/>
      <c r="WRI142" s="66"/>
      <c r="WRJ142" s="67"/>
      <c r="WRL142" s="65"/>
      <c r="WRM142" s="69"/>
      <c r="WRN142" s="69"/>
      <c r="WRO142" s="66"/>
      <c r="WRP142" s="66"/>
      <c r="WRQ142" s="66"/>
      <c r="WRR142" s="67"/>
      <c r="WRT142" s="65"/>
      <c r="WRU142" s="69"/>
      <c r="WRV142" s="69"/>
      <c r="WRW142" s="66"/>
      <c r="WRX142" s="66"/>
      <c r="WRY142" s="66"/>
      <c r="WRZ142" s="67"/>
      <c r="WSB142" s="65"/>
      <c r="WSC142" s="69"/>
      <c r="WSD142" s="69"/>
      <c r="WSE142" s="66"/>
      <c r="WSF142" s="66"/>
      <c r="WSG142" s="66"/>
      <c r="WSH142" s="67"/>
      <c r="WSJ142" s="65"/>
      <c r="WSK142" s="69"/>
      <c r="WSL142" s="69"/>
      <c r="WSM142" s="66"/>
      <c r="WSN142" s="66"/>
      <c r="WSO142" s="66"/>
      <c r="WSP142" s="67"/>
      <c r="WSR142" s="65"/>
      <c r="WSS142" s="69"/>
      <c r="WST142" s="69"/>
      <c r="WSU142" s="66"/>
      <c r="WSV142" s="66"/>
      <c r="WSW142" s="66"/>
      <c r="WSX142" s="67"/>
      <c r="WSZ142" s="65"/>
      <c r="WTA142" s="69"/>
      <c r="WTB142" s="69"/>
      <c r="WTC142" s="66"/>
      <c r="WTD142" s="66"/>
      <c r="WTE142" s="66"/>
      <c r="WTF142" s="67"/>
      <c r="WTH142" s="65"/>
      <c r="WTI142" s="69"/>
      <c r="WTJ142" s="69"/>
      <c r="WTK142" s="66"/>
      <c r="WTL142" s="66"/>
      <c r="WTM142" s="66"/>
      <c r="WTN142" s="67"/>
      <c r="WTP142" s="65"/>
      <c r="WTQ142" s="69"/>
      <c r="WTR142" s="69"/>
      <c r="WTS142" s="66"/>
      <c r="WTT142" s="66"/>
      <c r="WTU142" s="66"/>
      <c r="WTV142" s="67"/>
      <c r="WTX142" s="65"/>
      <c r="WTY142" s="69"/>
      <c r="WTZ142" s="69"/>
      <c r="WUA142" s="66"/>
      <c r="WUB142" s="66"/>
      <c r="WUC142" s="66"/>
      <c r="WUD142" s="67"/>
      <c r="WUF142" s="65"/>
      <c r="WUG142" s="69"/>
      <c r="WUH142" s="69"/>
      <c r="WUI142" s="66"/>
      <c r="WUJ142" s="66"/>
      <c r="WUK142" s="66"/>
      <c r="WUL142" s="67"/>
      <c r="WUN142" s="65"/>
      <c r="WUO142" s="69"/>
      <c r="WUP142" s="69"/>
      <c r="WUQ142" s="66"/>
      <c r="WUR142" s="66"/>
      <c r="WUS142" s="66"/>
      <c r="WUT142" s="67"/>
      <c r="WUV142" s="65"/>
      <c r="WUW142" s="69"/>
      <c r="WUX142" s="69"/>
      <c r="WUY142" s="66"/>
      <c r="WUZ142" s="66"/>
      <c r="WVA142" s="66"/>
      <c r="WVB142" s="67"/>
      <c r="WVD142" s="65"/>
      <c r="WVE142" s="69"/>
      <c r="WVF142" s="69"/>
      <c r="WVG142" s="66"/>
      <c r="WVH142" s="66"/>
      <c r="WVI142" s="66"/>
      <c r="WVJ142" s="67"/>
      <c r="WVL142" s="65"/>
      <c r="WVM142" s="69"/>
      <c r="WVN142" s="69"/>
      <c r="WVO142" s="66"/>
      <c r="WVP142" s="66"/>
      <c r="WVQ142" s="66"/>
      <c r="WVR142" s="67"/>
      <c r="WVT142" s="65"/>
      <c r="WVU142" s="69"/>
      <c r="WVV142" s="69"/>
      <c r="WVW142" s="66"/>
      <c r="WVX142" s="66"/>
      <c r="WVY142" s="66"/>
      <c r="WVZ142" s="67"/>
      <c r="WWB142" s="65"/>
      <c r="WWC142" s="69"/>
      <c r="WWD142" s="69"/>
      <c r="WWE142" s="66"/>
      <c r="WWF142" s="66"/>
      <c r="WWG142" s="66"/>
      <c r="WWH142" s="67"/>
      <c r="WWJ142" s="65"/>
      <c r="WWK142" s="69"/>
      <c r="WWL142" s="69"/>
      <c r="WWM142" s="66"/>
      <c r="WWN142" s="66"/>
      <c r="WWO142" s="66"/>
      <c r="WWP142" s="67"/>
      <c r="WWR142" s="65"/>
      <c r="WWS142" s="69"/>
      <c r="WWT142" s="69"/>
      <c r="WWU142" s="66"/>
      <c r="WWV142" s="66"/>
      <c r="WWW142" s="66"/>
      <c r="WWX142" s="67"/>
      <c r="WWZ142" s="65"/>
      <c r="WXA142" s="69"/>
      <c r="WXB142" s="69"/>
      <c r="WXC142" s="66"/>
      <c r="WXD142" s="66"/>
      <c r="WXE142" s="66"/>
      <c r="WXF142" s="67"/>
      <c r="WXH142" s="65"/>
      <c r="WXI142" s="69"/>
      <c r="WXJ142" s="69"/>
      <c r="WXK142" s="66"/>
      <c r="WXL142" s="66"/>
      <c r="WXM142" s="66"/>
      <c r="WXN142" s="67"/>
      <c r="WXP142" s="65"/>
      <c r="WXQ142" s="69"/>
      <c r="WXR142" s="69"/>
      <c r="WXS142" s="66"/>
      <c r="WXT142" s="66"/>
      <c r="WXU142" s="66"/>
      <c r="WXV142" s="67"/>
      <c r="WXX142" s="65"/>
      <c r="WXY142" s="69"/>
      <c r="WXZ142" s="69"/>
      <c r="WYA142" s="66"/>
      <c r="WYB142" s="66"/>
      <c r="WYC142" s="66"/>
      <c r="WYD142" s="67"/>
      <c r="WYF142" s="65"/>
      <c r="WYG142" s="69"/>
      <c r="WYH142" s="69"/>
      <c r="WYI142" s="66"/>
      <c r="WYJ142" s="66"/>
      <c r="WYK142" s="66"/>
      <c r="WYL142" s="67"/>
      <c r="WYN142" s="65"/>
      <c r="WYO142" s="69"/>
      <c r="WYP142" s="69"/>
      <c r="WYQ142" s="66"/>
      <c r="WYR142" s="66"/>
      <c r="WYS142" s="66"/>
      <c r="WYT142" s="67"/>
      <c r="WYV142" s="65"/>
      <c r="WYW142" s="69"/>
      <c r="WYX142" s="69"/>
      <c r="WYY142" s="66"/>
      <c r="WYZ142" s="66"/>
      <c r="WZA142" s="66"/>
      <c r="WZB142" s="67"/>
      <c r="WZD142" s="65"/>
      <c r="WZE142" s="69"/>
      <c r="WZF142" s="69"/>
      <c r="WZG142" s="66"/>
      <c r="WZH142" s="66"/>
      <c r="WZI142" s="66"/>
      <c r="WZJ142" s="67"/>
      <c r="WZL142" s="65"/>
      <c r="WZM142" s="69"/>
      <c r="WZN142" s="69"/>
      <c r="WZO142" s="66"/>
      <c r="WZP142" s="66"/>
      <c r="WZQ142" s="66"/>
      <c r="WZR142" s="67"/>
      <c r="WZT142" s="65"/>
      <c r="WZU142" s="69"/>
      <c r="WZV142" s="69"/>
      <c r="WZW142" s="66"/>
      <c r="WZX142" s="66"/>
      <c r="WZY142" s="66"/>
      <c r="WZZ142" s="67"/>
      <c r="XAB142" s="65"/>
      <c r="XAC142" s="69"/>
      <c r="XAD142" s="69"/>
      <c r="XAE142" s="66"/>
      <c r="XAF142" s="66"/>
      <c r="XAG142" s="66"/>
      <c r="XAH142" s="67"/>
      <c r="XAJ142" s="65"/>
      <c r="XAK142" s="69"/>
      <c r="XAL142" s="69"/>
      <c r="XAM142" s="66"/>
      <c r="XAN142" s="66"/>
      <c r="XAO142" s="66"/>
      <c r="XAP142" s="67"/>
      <c r="XAR142" s="65"/>
      <c r="XAS142" s="69"/>
      <c r="XAT142" s="69"/>
      <c r="XAU142" s="66"/>
      <c r="XAV142" s="66"/>
      <c r="XAW142" s="66"/>
      <c r="XAX142" s="67"/>
      <c r="XAZ142" s="65"/>
      <c r="XBA142" s="69"/>
      <c r="XBB142" s="69"/>
      <c r="XBC142" s="66"/>
      <c r="XBD142" s="66"/>
      <c r="XBE142" s="66"/>
      <c r="XBF142" s="67"/>
      <c r="XBH142" s="65"/>
      <c r="XBI142" s="69"/>
      <c r="XBJ142" s="69"/>
      <c r="XBK142" s="66"/>
      <c r="XBL142" s="66"/>
      <c r="XBM142" s="66"/>
      <c r="XBN142" s="67"/>
      <c r="XBP142" s="65"/>
      <c r="XBQ142" s="69"/>
      <c r="XBR142" s="69"/>
      <c r="XBS142" s="66"/>
      <c r="XBT142" s="66"/>
      <c r="XBU142" s="66"/>
      <c r="XBV142" s="67"/>
      <c r="XBX142" s="65"/>
      <c r="XBY142" s="69"/>
      <c r="XBZ142" s="69"/>
      <c r="XCA142" s="66"/>
      <c r="XCB142" s="66"/>
      <c r="XCC142" s="66"/>
      <c r="XCD142" s="67"/>
      <c r="XCF142" s="65"/>
      <c r="XCG142" s="69"/>
      <c r="XCH142" s="69"/>
      <c r="XCI142" s="66"/>
      <c r="XCJ142" s="66"/>
      <c r="XCK142" s="66"/>
      <c r="XCL142" s="67"/>
      <c r="XCN142" s="65"/>
      <c r="XCO142" s="69"/>
      <c r="XCP142" s="69"/>
      <c r="XCQ142" s="66"/>
      <c r="XCR142" s="66"/>
      <c r="XCS142" s="66"/>
      <c r="XCT142" s="67"/>
      <c r="XCV142" s="65"/>
      <c r="XCW142" s="69"/>
      <c r="XCX142" s="69"/>
      <c r="XCY142" s="66"/>
      <c r="XCZ142" s="66"/>
      <c r="XDA142" s="66"/>
      <c r="XDB142" s="67"/>
      <c r="XDD142" s="65"/>
      <c r="XDE142" s="69"/>
      <c r="XDF142" s="69"/>
      <c r="XDG142" s="66"/>
      <c r="XDH142" s="66"/>
      <c r="XDI142" s="66"/>
      <c r="XDJ142" s="67"/>
      <c r="XDL142" s="65"/>
      <c r="XDM142" s="69"/>
      <c r="XDN142" s="69"/>
      <c r="XDO142" s="66"/>
      <c r="XDP142" s="66"/>
      <c r="XDQ142" s="66"/>
      <c r="XDR142" s="67"/>
      <c r="XDT142" s="65"/>
      <c r="XDU142" s="69"/>
      <c r="XDV142" s="69"/>
      <c r="XDW142" s="66"/>
      <c r="XDX142" s="66"/>
      <c r="XDY142" s="66"/>
      <c r="XDZ142" s="67"/>
      <c r="XEB142" s="65"/>
      <c r="XEC142" s="69"/>
      <c r="XED142" s="69"/>
      <c r="XEE142" s="66"/>
      <c r="XEF142" s="66"/>
      <c r="XEG142" s="66"/>
      <c r="XEH142" s="67"/>
      <c r="XEJ142" s="65"/>
      <c r="XEK142" s="69"/>
      <c r="XEL142" s="69"/>
      <c r="XEM142" s="66"/>
      <c r="XEN142" s="66"/>
      <c r="XEO142" s="66"/>
      <c r="XEP142" s="67"/>
      <c r="XER142" s="65"/>
      <c r="XES142" s="69"/>
      <c r="XET142" s="69"/>
      <c r="XEU142" s="66"/>
      <c r="XEV142" s="66"/>
      <c r="XEW142" s="66"/>
      <c r="XEX142" s="67"/>
      <c r="XEZ142" s="65"/>
      <c r="XFA142" s="69"/>
      <c r="XFB142" s="69"/>
      <c r="XFC142" s="66"/>
      <c r="XFD142" s="66"/>
    </row>
    <row r="143" spans="1:16384" s="68" customFormat="1" ht="23.25" customHeight="1" x14ac:dyDescent="0.2">
      <c r="A143" s="426">
        <f t="shared" si="8"/>
        <v>134</v>
      </c>
      <c r="B143" s="1134"/>
      <c r="C143" s="1213"/>
      <c r="D143" s="1189" t="s">
        <v>153</v>
      </c>
      <c r="E143" s="1140"/>
      <c r="F143" s="1141"/>
      <c r="G143" s="58"/>
      <c r="H143" s="58"/>
      <c r="I143" s="58"/>
      <c r="J143" s="56"/>
      <c r="K143" s="79">
        <f>G143-I143+J143</f>
        <v>0</v>
      </c>
      <c r="L143" s="65"/>
      <c r="M143" s="69"/>
      <c r="N143" s="69"/>
      <c r="O143" s="66"/>
      <c r="P143" s="66"/>
      <c r="Q143" s="66"/>
      <c r="R143" s="67"/>
      <c r="T143" s="65"/>
      <c r="U143" s="69"/>
      <c r="V143" s="69"/>
      <c r="W143" s="66"/>
      <c r="X143" s="66"/>
      <c r="Y143" s="66"/>
      <c r="Z143" s="67"/>
      <c r="AB143" s="65"/>
      <c r="AC143" s="69"/>
      <c r="AD143" s="69"/>
      <c r="AE143" s="66"/>
      <c r="AF143" s="66"/>
      <c r="AG143" s="66"/>
      <c r="AH143" s="67"/>
      <c r="AJ143" s="65"/>
      <c r="AK143" s="69"/>
      <c r="AL143" s="69"/>
      <c r="AM143" s="66"/>
      <c r="AN143" s="66"/>
      <c r="AO143" s="66"/>
      <c r="AP143" s="67"/>
      <c r="AR143" s="65"/>
      <c r="AS143" s="69"/>
      <c r="AT143" s="69"/>
      <c r="AU143" s="66"/>
      <c r="AV143" s="66"/>
      <c r="AW143" s="66"/>
      <c r="AX143" s="67"/>
      <c r="AZ143" s="65"/>
      <c r="BA143" s="69"/>
      <c r="BB143" s="69"/>
      <c r="BC143" s="66"/>
      <c r="BD143" s="66"/>
      <c r="BE143" s="66"/>
      <c r="BF143" s="67"/>
      <c r="BH143" s="65"/>
      <c r="BI143" s="69"/>
      <c r="BJ143" s="69"/>
      <c r="BK143" s="66"/>
      <c r="BL143" s="66"/>
      <c r="BM143" s="66"/>
      <c r="BN143" s="67"/>
      <c r="BP143" s="65"/>
      <c r="BQ143" s="69"/>
      <c r="BR143" s="69"/>
      <c r="BS143" s="66"/>
      <c r="BT143" s="66"/>
      <c r="BU143" s="66"/>
      <c r="BV143" s="67"/>
      <c r="BX143" s="65"/>
      <c r="BY143" s="69"/>
      <c r="BZ143" s="69"/>
      <c r="CA143" s="66"/>
      <c r="CB143" s="66"/>
      <c r="CC143" s="66"/>
      <c r="CD143" s="67"/>
      <c r="CF143" s="65"/>
      <c r="CG143" s="69"/>
      <c r="CH143" s="69"/>
      <c r="CI143" s="66"/>
      <c r="CJ143" s="66"/>
      <c r="CK143" s="66"/>
      <c r="CL143" s="67"/>
      <c r="CN143" s="65"/>
      <c r="CO143" s="69"/>
      <c r="CP143" s="69"/>
      <c r="CQ143" s="66"/>
      <c r="CR143" s="66"/>
      <c r="CS143" s="66"/>
      <c r="CT143" s="67"/>
      <c r="CV143" s="65"/>
      <c r="CW143" s="69"/>
      <c r="CX143" s="69"/>
      <c r="CY143" s="66"/>
      <c r="CZ143" s="66"/>
      <c r="DA143" s="66"/>
      <c r="DB143" s="67"/>
      <c r="DD143" s="65"/>
      <c r="DE143" s="69"/>
      <c r="DF143" s="69"/>
      <c r="DG143" s="66"/>
      <c r="DH143" s="66"/>
      <c r="DI143" s="66"/>
      <c r="DJ143" s="67"/>
      <c r="DL143" s="65"/>
      <c r="DM143" s="69"/>
      <c r="DN143" s="69"/>
      <c r="DO143" s="66"/>
      <c r="DP143" s="66"/>
      <c r="DQ143" s="66"/>
      <c r="DR143" s="67"/>
      <c r="DT143" s="65"/>
      <c r="DU143" s="69"/>
      <c r="DV143" s="69"/>
      <c r="DW143" s="66"/>
      <c r="DX143" s="66"/>
      <c r="DY143" s="66"/>
      <c r="DZ143" s="67"/>
      <c r="EB143" s="65"/>
      <c r="EC143" s="69"/>
      <c r="ED143" s="69"/>
      <c r="EE143" s="66"/>
      <c r="EF143" s="66"/>
      <c r="EG143" s="66"/>
      <c r="EH143" s="67"/>
      <c r="EJ143" s="65"/>
      <c r="EK143" s="69"/>
      <c r="EL143" s="69"/>
      <c r="EM143" s="66"/>
      <c r="EN143" s="66"/>
      <c r="EO143" s="66"/>
      <c r="EP143" s="67"/>
      <c r="ER143" s="65"/>
      <c r="ES143" s="69"/>
      <c r="ET143" s="69"/>
      <c r="EU143" s="66"/>
      <c r="EV143" s="66"/>
      <c r="EW143" s="66"/>
      <c r="EX143" s="67"/>
      <c r="EZ143" s="65"/>
      <c r="FA143" s="69"/>
      <c r="FB143" s="69"/>
      <c r="FC143" s="66"/>
      <c r="FD143" s="66"/>
      <c r="FE143" s="66"/>
      <c r="FF143" s="67"/>
      <c r="FH143" s="65"/>
      <c r="FI143" s="69"/>
      <c r="FJ143" s="69"/>
      <c r="FK143" s="66"/>
      <c r="FL143" s="66"/>
      <c r="FM143" s="66"/>
      <c r="FN143" s="67"/>
      <c r="FP143" s="65"/>
      <c r="FQ143" s="69"/>
      <c r="FR143" s="69"/>
      <c r="FS143" s="66"/>
      <c r="FT143" s="66"/>
      <c r="FU143" s="66"/>
      <c r="FV143" s="67"/>
      <c r="FX143" s="65"/>
      <c r="FY143" s="69"/>
      <c r="FZ143" s="69"/>
      <c r="GA143" s="66"/>
      <c r="GB143" s="66"/>
      <c r="GC143" s="66"/>
      <c r="GD143" s="67"/>
      <c r="GF143" s="65"/>
      <c r="GG143" s="69"/>
      <c r="GH143" s="69"/>
      <c r="GI143" s="66"/>
      <c r="GJ143" s="66"/>
      <c r="GK143" s="66"/>
      <c r="GL143" s="67"/>
      <c r="GN143" s="65"/>
      <c r="GO143" s="69"/>
      <c r="GP143" s="69"/>
      <c r="GQ143" s="66"/>
      <c r="GR143" s="66"/>
      <c r="GS143" s="66"/>
      <c r="GT143" s="67"/>
      <c r="GV143" s="65"/>
      <c r="GW143" s="69"/>
      <c r="GX143" s="69"/>
      <c r="GY143" s="66"/>
      <c r="GZ143" s="66"/>
      <c r="HA143" s="66"/>
      <c r="HB143" s="67"/>
      <c r="HD143" s="65"/>
      <c r="HE143" s="69"/>
      <c r="HF143" s="69"/>
      <c r="HG143" s="66"/>
      <c r="HH143" s="66"/>
      <c r="HI143" s="66"/>
      <c r="HJ143" s="67"/>
      <c r="HL143" s="65"/>
      <c r="HM143" s="69"/>
      <c r="HN143" s="69"/>
      <c r="HO143" s="66"/>
      <c r="HP143" s="66"/>
      <c r="HQ143" s="66"/>
      <c r="HR143" s="67"/>
      <c r="HT143" s="65"/>
      <c r="HU143" s="69"/>
      <c r="HV143" s="69"/>
      <c r="HW143" s="66"/>
      <c r="HX143" s="66"/>
      <c r="HY143" s="66"/>
      <c r="HZ143" s="67"/>
      <c r="IB143" s="65"/>
      <c r="IC143" s="69"/>
      <c r="ID143" s="69"/>
      <c r="IE143" s="66"/>
      <c r="IF143" s="66"/>
      <c r="IG143" s="66"/>
      <c r="IH143" s="67"/>
      <c r="IJ143" s="65"/>
      <c r="IK143" s="69"/>
      <c r="IL143" s="69"/>
      <c r="IM143" s="66"/>
      <c r="IN143" s="66"/>
      <c r="IO143" s="66"/>
      <c r="IP143" s="67"/>
      <c r="IR143" s="65"/>
      <c r="IS143" s="69"/>
      <c r="IT143" s="69"/>
      <c r="IU143" s="66"/>
      <c r="IV143" s="66"/>
      <c r="IW143" s="66"/>
      <c r="IX143" s="67"/>
      <c r="IZ143" s="65"/>
      <c r="JA143" s="69"/>
      <c r="JB143" s="69"/>
      <c r="JC143" s="66"/>
      <c r="JD143" s="66"/>
      <c r="JE143" s="66"/>
      <c r="JF143" s="67"/>
      <c r="JH143" s="65"/>
      <c r="JI143" s="69"/>
      <c r="JJ143" s="69"/>
      <c r="JK143" s="66"/>
      <c r="JL143" s="66"/>
      <c r="JM143" s="66"/>
      <c r="JN143" s="67"/>
      <c r="JP143" s="65"/>
      <c r="JQ143" s="69"/>
      <c r="JR143" s="69"/>
      <c r="JS143" s="66"/>
      <c r="JT143" s="66"/>
      <c r="JU143" s="66"/>
      <c r="JV143" s="67"/>
      <c r="JX143" s="65"/>
      <c r="JY143" s="69"/>
      <c r="JZ143" s="69"/>
      <c r="KA143" s="66"/>
      <c r="KB143" s="66"/>
      <c r="KC143" s="66"/>
      <c r="KD143" s="67"/>
      <c r="KF143" s="65"/>
      <c r="KG143" s="69"/>
      <c r="KH143" s="69"/>
      <c r="KI143" s="66"/>
      <c r="KJ143" s="66"/>
      <c r="KK143" s="66"/>
      <c r="KL143" s="67"/>
      <c r="KN143" s="65"/>
      <c r="KO143" s="69"/>
      <c r="KP143" s="69"/>
      <c r="KQ143" s="66"/>
      <c r="KR143" s="66"/>
      <c r="KS143" s="66"/>
      <c r="KT143" s="67"/>
      <c r="KV143" s="65"/>
      <c r="KW143" s="69"/>
      <c r="KX143" s="69"/>
      <c r="KY143" s="66"/>
      <c r="KZ143" s="66"/>
      <c r="LA143" s="66"/>
      <c r="LB143" s="67"/>
      <c r="LD143" s="65"/>
      <c r="LE143" s="69"/>
      <c r="LF143" s="69"/>
      <c r="LG143" s="66"/>
      <c r="LH143" s="66"/>
      <c r="LI143" s="66"/>
      <c r="LJ143" s="67"/>
      <c r="LL143" s="65"/>
      <c r="LM143" s="69"/>
      <c r="LN143" s="69"/>
      <c r="LO143" s="66"/>
      <c r="LP143" s="66"/>
      <c r="LQ143" s="66"/>
      <c r="LR143" s="67"/>
      <c r="LT143" s="65"/>
      <c r="LU143" s="69"/>
      <c r="LV143" s="69"/>
      <c r="LW143" s="66"/>
      <c r="LX143" s="66"/>
      <c r="LY143" s="66"/>
      <c r="LZ143" s="67"/>
      <c r="MB143" s="65"/>
      <c r="MC143" s="69"/>
      <c r="MD143" s="69"/>
      <c r="ME143" s="66"/>
      <c r="MF143" s="66"/>
      <c r="MG143" s="66"/>
      <c r="MH143" s="67"/>
      <c r="MJ143" s="65"/>
      <c r="MK143" s="69"/>
      <c r="ML143" s="69"/>
      <c r="MM143" s="66"/>
      <c r="MN143" s="66"/>
      <c r="MO143" s="66"/>
      <c r="MP143" s="67"/>
      <c r="MR143" s="65"/>
      <c r="MS143" s="69"/>
      <c r="MT143" s="69"/>
      <c r="MU143" s="66"/>
      <c r="MV143" s="66"/>
      <c r="MW143" s="66"/>
      <c r="MX143" s="67"/>
      <c r="MZ143" s="65"/>
      <c r="NA143" s="69"/>
      <c r="NB143" s="69"/>
      <c r="NC143" s="66"/>
      <c r="ND143" s="66"/>
      <c r="NE143" s="66"/>
      <c r="NF143" s="67"/>
      <c r="NH143" s="65"/>
      <c r="NI143" s="69"/>
      <c r="NJ143" s="69"/>
      <c r="NK143" s="66"/>
      <c r="NL143" s="66"/>
      <c r="NM143" s="66"/>
      <c r="NN143" s="67"/>
      <c r="NP143" s="65"/>
      <c r="NQ143" s="69"/>
      <c r="NR143" s="69"/>
      <c r="NS143" s="66"/>
      <c r="NT143" s="66"/>
      <c r="NU143" s="66"/>
      <c r="NV143" s="67"/>
      <c r="NX143" s="65"/>
      <c r="NY143" s="69"/>
      <c r="NZ143" s="69"/>
      <c r="OA143" s="66"/>
      <c r="OB143" s="66"/>
      <c r="OC143" s="66"/>
      <c r="OD143" s="67"/>
      <c r="OF143" s="65"/>
      <c r="OG143" s="69"/>
      <c r="OH143" s="69"/>
      <c r="OI143" s="66"/>
      <c r="OJ143" s="66"/>
      <c r="OK143" s="66"/>
      <c r="OL143" s="67"/>
      <c r="ON143" s="65"/>
      <c r="OO143" s="69"/>
      <c r="OP143" s="69"/>
      <c r="OQ143" s="66"/>
      <c r="OR143" s="66"/>
      <c r="OS143" s="66"/>
      <c r="OT143" s="67"/>
      <c r="OV143" s="65"/>
      <c r="OW143" s="69"/>
      <c r="OX143" s="69"/>
      <c r="OY143" s="66"/>
      <c r="OZ143" s="66"/>
      <c r="PA143" s="66"/>
      <c r="PB143" s="67"/>
      <c r="PD143" s="65"/>
      <c r="PE143" s="69"/>
      <c r="PF143" s="69"/>
      <c r="PG143" s="66"/>
      <c r="PH143" s="66"/>
      <c r="PI143" s="66"/>
      <c r="PJ143" s="67"/>
      <c r="PL143" s="65"/>
      <c r="PM143" s="69"/>
      <c r="PN143" s="69"/>
      <c r="PO143" s="66"/>
      <c r="PP143" s="66"/>
      <c r="PQ143" s="66"/>
      <c r="PR143" s="67"/>
      <c r="PT143" s="65"/>
      <c r="PU143" s="69"/>
      <c r="PV143" s="69"/>
      <c r="PW143" s="66"/>
      <c r="PX143" s="66"/>
      <c r="PY143" s="66"/>
      <c r="PZ143" s="67"/>
      <c r="QB143" s="65"/>
      <c r="QC143" s="69"/>
      <c r="QD143" s="69"/>
      <c r="QE143" s="66"/>
      <c r="QF143" s="66"/>
      <c r="QG143" s="66"/>
      <c r="QH143" s="67"/>
      <c r="QJ143" s="65"/>
      <c r="QK143" s="69"/>
      <c r="QL143" s="69"/>
      <c r="QM143" s="66"/>
      <c r="QN143" s="66"/>
      <c r="QO143" s="66"/>
      <c r="QP143" s="67"/>
      <c r="QR143" s="65"/>
      <c r="QS143" s="69"/>
      <c r="QT143" s="69"/>
      <c r="QU143" s="66"/>
      <c r="QV143" s="66"/>
      <c r="QW143" s="66"/>
      <c r="QX143" s="67"/>
      <c r="QZ143" s="65"/>
      <c r="RA143" s="69"/>
      <c r="RB143" s="69"/>
      <c r="RC143" s="66"/>
      <c r="RD143" s="66"/>
      <c r="RE143" s="66"/>
      <c r="RF143" s="67"/>
      <c r="RH143" s="65"/>
      <c r="RI143" s="69"/>
      <c r="RJ143" s="69"/>
      <c r="RK143" s="66"/>
      <c r="RL143" s="66"/>
      <c r="RM143" s="66"/>
      <c r="RN143" s="67"/>
      <c r="RP143" s="65"/>
      <c r="RQ143" s="69"/>
      <c r="RR143" s="69"/>
      <c r="RS143" s="66"/>
      <c r="RT143" s="66"/>
      <c r="RU143" s="66"/>
      <c r="RV143" s="67"/>
      <c r="RX143" s="65"/>
      <c r="RY143" s="69"/>
      <c r="RZ143" s="69"/>
      <c r="SA143" s="66"/>
      <c r="SB143" s="66"/>
      <c r="SC143" s="66"/>
      <c r="SD143" s="67"/>
      <c r="SF143" s="65"/>
      <c r="SG143" s="69"/>
      <c r="SH143" s="69"/>
      <c r="SI143" s="66"/>
      <c r="SJ143" s="66"/>
      <c r="SK143" s="66"/>
      <c r="SL143" s="67"/>
      <c r="SN143" s="65"/>
      <c r="SO143" s="69"/>
      <c r="SP143" s="69"/>
      <c r="SQ143" s="66"/>
      <c r="SR143" s="66"/>
      <c r="SS143" s="66"/>
      <c r="ST143" s="67"/>
      <c r="SV143" s="65"/>
      <c r="SW143" s="69"/>
      <c r="SX143" s="69"/>
      <c r="SY143" s="66"/>
      <c r="SZ143" s="66"/>
      <c r="TA143" s="66"/>
      <c r="TB143" s="67"/>
      <c r="TD143" s="65"/>
      <c r="TE143" s="69"/>
      <c r="TF143" s="69"/>
      <c r="TG143" s="66"/>
      <c r="TH143" s="66"/>
      <c r="TI143" s="66"/>
      <c r="TJ143" s="67"/>
      <c r="TL143" s="65"/>
      <c r="TM143" s="69"/>
      <c r="TN143" s="69"/>
      <c r="TO143" s="66"/>
      <c r="TP143" s="66"/>
      <c r="TQ143" s="66"/>
      <c r="TR143" s="67"/>
      <c r="TT143" s="65"/>
      <c r="TU143" s="69"/>
      <c r="TV143" s="69"/>
      <c r="TW143" s="66"/>
      <c r="TX143" s="66"/>
      <c r="TY143" s="66"/>
      <c r="TZ143" s="67"/>
      <c r="UB143" s="65"/>
      <c r="UC143" s="69"/>
      <c r="UD143" s="69"/>
      <c r="UE143" s="66"/>
      <c r="UF143" s="66"/>
      <c r="UG143" s="66"/>
      <c r="UH143" s="67"/>
      <c r="UJ143" s="65"/>
      <c r="UK143" s="69"/>
      <c r="UL143" s="69"/>
      <c r="UM143" s="66"/>
      <c r="UN143" s="66"/>
      <c r="UO143" s="66"/>
      <c r="UP143" s="67"/>
      <c r="UR143" s="65"/>
      <c r="US143" s="69"/>
      <c r="UT143" s="69"/>
      <c r="UU143" s="66"/>
      <c r="UV143" s="66"/>
      <c r="UW143" s="66"/>
      <c r="UX143" s="67"/>
      <c r="UZ143" s="65"/>
      <c r="VA143" s="69"/>
      <c r="VB143" s="69"/>
      <c r="VC143" s="66"/>
      <c r="VD143" s="66"/>
      <c r="VE143" s="66"/>
      <c r="VF143" s="67"/>
      <c r="VH143" s="65"/>
      <c r="VI143" s="69"/>
      <c r="VJ143" s="69"/>
      <c r="VK143" s="66"/>
      <c r="VL143" s="66"/>
      <c r="VM143" s="66"/>
      <c r="VN143" s="67"/>
      <c r="VP143" s="65"/>
      <c r="VQ143" s="69"/>
      <c r="VR143" s="69"/>
      <c r="VS143" s="66"/>
      <c r="VT143" s="66"/>
      <c r="VU143" s="66"/>
      <c r="VV143" s="67"/>
      <c r="VX143" s="65"/>
      <c r="VY143" s="69"/>
      <c r="VZ143" s="69"/>
      <c r="WA143" s="66"/>
      <c r="WB143" s="66"/>
      <c r="WC143" s="66"/>
      <c r="WD143" s="67"/>
      <c r="WF143" s="65"/>
      <c r="WG143" s="69"/>
      <c r="WH143" s="69"/>
      <c r="WI143" s="66"/>
      <c r="WJ143" s="66"/>
      <c r="WK143" s="66"/>
      <c r="WL143" s="67"/>
      <c r="WN143" s="65"/>
      <c r="WO143" s="69"/>
      <c r="WP143" s="69"/>
      <c r="WQ143" s="66"/>
      <c r="WR143" s="66"/>
      <c r="WS143" s="66"/>
      <c r="WT143" s="67"/>
      <c r="WV143" s="65"/>
      <c r="WW143" s="69"/>
      <c r="WX143" s="69"/>
      <c r="WY143" s="66"/>
      <c r="WZ143" s="66"/>
      <c r="XA143" s="66"/>
      <c r="XB143" s="67"/>
      <c r="XD143" s="65"/>
      <c r="XE143" s="69"/>
      <c r="XF143" s="69"/>
      <c r="XG143" s="66"/>
      <c r="XH143" s="66"/>
      <c r="XI143" s="66"/>
      <c r="XJ143" s="67"/>
      <c r="XL143" s="65"/>
      <c r="XM143" s="69"/>
      <c r="XN143" s="69"/>
      <c r="XO143" s="66"/>
      <c r="XP143" s="66"/>
      <c r="XQ143" s="66"/>
      <c r="XR143" s="67"/>
      <c r="XT143" s="65"/>
      <c r="XU143" s="69"/>
      <c r="XV143" s="69"/>
      <c r="XW143" s="66"/>
      <c r="XX143" s="66"/>
      <c r="XY143" s="66"/>
      <c r="XZ143" s="67"/>
      <c r="YB143" s="65"/>
      <c r="YC143" s="69"/>
      <c r="YD143" s="69"/>
      <c r="YE143" s="66"/>
      <c r="YF143" s="66"/>
      <c r="YG143" s="66"/>
      <c r="YH143" s="67"/>
      <c r="YJ143" s="65"/>
      <c r="YK143" s="69"/>
      <c r="YL143" s="69"/>
      <c r="YM143" s="66"/>
      <c r="YN143" s="66"/>
      <c r="YO143" s="66"/>
      <c r="YP143" s="67"/>
      <c r="YR143" s="65"/>
      <c r="YS143" s="69"/>
      <c r="YT143" s="69"/>
      <c r="YU143" s="66"/>
      <c r="YV143" s="66"/>
      <c r="YW143" s="66"/>
      <c r="YX143" s="67"/>
      <c r="YZ143" s="65"/>
      <c r="ZA143" s="69"/>
      <c r="ZB143" s="69"/>
      <c r="ZC143" s="66"/>
      <c r="ZD143" s="66"/>
      <c r="ZE143" s="66"/>
      <c r="ZF143" s="67"/>
      <c r="ZH143" s="65"/>
      <c r="ZI143" s="69"/>
      <c r="ZJ143" s="69"/>
      <c r="ZK143" s="66"/>
      <c r="ZL143" s="66"/>
      <c r="ZM143" s="66"/>
      <c r="ZN143" s="67"/>
      <c r="ZP143" s="65"/>
      <c r="ZQ143" s="69"/>
      <c r="ZR143" s="69"/>
      <c r="ZS143" s="66"/>
      <c r="ZT143" s="66"/>
      <c r="ZU143" s="66"/>
      <c r="ZV143" s="67"/>
      <c r="ZX143" s="65"/>
      <c r="ZY143" s="69"/>
      <c r="ZZ143" s="69"/>
      <c r="AAA143" s="66"/>
      <c r="AAB143" s="66"/>
      <c r="AAC143" s="66"/>
      <c r="AAD143" s="67"/>
      <c r="AAF143" s="65"/>
      <c r="AAG143" s="69"/>
      <c r="AAH143" s="69"/>
      <c r="AAI143" s="66"/>
      <c r="AAJ143" s="66"/>
      <c r="AAK143" s="66"/>
      <c r="AAL143" s="67"/>
      <c r="AAN143" s="65"/>
      <c r="AAO143" s="69"/>
      <c r="AAP143" s="69"/>
      <c r="AAQ143" s="66"/>
      <c r="AAR143" s="66"/>
      <c r="AAS143" s="66"/>
      <c r="AAT143" s="67"/>
      <c r="AAV143" s="65"/>
      <c r="AAW143" s="69"/>
      <c r="AAX143" s="69"/>
      <c r="AAY143" s="66"/>
      <c r="AAZ143" s="66"/>
      <c r="ABA143" s="66"/>
      <c r="ABB143" s="67"/>
      <c r="ABD143" s="65"/>
      <c r="ABE143" s="69"/>
      <c r="ABF143" s="69"/>
      <c r="ABG143" s="66"/>
      <c r="ABH143" s="66"/>
      <c r="ABI143" s="66"/>
      <c r="ABJ143" s="67"/>
      <c r="ABL143" s="65"/>
      <c r="ABM143" s="69"/>
      <c r="ABN143" s="69"/>
      <c r="ABO143" s="66"/>
      <c r="ABP143" s="66"/>
      <c r="ABQ143" s="66"/>
      <c r="ABR143" s="67"/>
      <c r="ABT143" s="65"/>
      <c r="ABU143" s="69"/>
      <c r="ABV143" s="69"/>
      <c r="ABW143" s="66"/>
      <c r="ABX143" s="66"/>
      <c r="ABY143" s="66"/>
      <c r="ABZ143" s="67"/>
      <c r="ACB143" s="65"/>
      <c r="ACC143" s="69"/>
      <c r="ACD143" s="69"/>
      <c r="ACE143" s="66"/>
      <c r="ACF143" s="66"/>
      <c r="ACG143" s="66"/>
      <c r="ACH143" s="67"/>
      <c r="ACJ143" s="65"/>
      <c r="ACK143" s="69"/>
      <c r="ACL143" s="69"/>
      <c r="ACM143" s="66"/>
      <c r="ACN143" s="66"/>
      <c r="ACO143" s="66"/>
      <c r="ACP143" s="67"/>
      <c r="ACR143" s="65"/>
      <c r="ACS143" s="69"/>
      <c r="ACT143" s="69"/>
      <c r="ACU143" s="66"/>
      <c r="ACV143" s="66"/>
      <c r="ACW143" s="66"/>
      <c r="ACX143" s="67"/>
      <c r="ACZ143" s="65"/>
      <c r="ADA143" s="69"/>
      <c r="ADB143" s="69"/>
      <c r="ADC143" s="66"/>
      <c r="ADD143" s="66"/>
      <c r="ADE143" s="66"/>
      <c r="ADF143" s="67"/>
      <c r="ADH143" s="65"/>
      <c r="ADI143" s="69"/>
      <c r="ADJ143" s="69"/>
      <c r="ADK143" s="66"/>
      <c r="ADL143" s="66"/>
      <c r="ADM143" s="66"/>
      <c r="ADN143" s="67"/>
      <c r="ADP143" s="65"/>
      <c r="ADQ143" s="69"/>
      <c r="ADR143" s="69"/>
      <c r="ADS143" s="66"/>
      <c r="ADT143" s="66"/>
      <c r="ADU143" s="66"/>
      <c r="ADV143" s="67"/>
      <c r="ADX143" s="65"/>
      <c r="ADY143" s="69"/>
      <c r="ADZ143" s="69"/>
      <c r="AEA143" s="66"/>
      <c r="AEB143" s="66"/>
      <c r="AEC143" s="66"/>
      <c r="AED143" s="67"/>
      <c r="AEF143" s="65"/>
      <c r="AEG143" s="69"/>
      <c r="AEH143" s="69"/>
      <c r="AEI143" s="66"/>
      <c r="AEJ143" s="66"/>
      <c r="AEK143" s="66"/>
      <c r="AEL143" s="67"/>
      <c r="AEN143" s="65"/>
      <c r="AEO143" s="69"/>
      <c r="AEP143" s="69"/>
      <c r="AEQ143" s="66"/>
      <c r="AER143" s="66"/>
      <c r="AES143" s="66"/>
      <c r="AET143" s="67"/>
      <c r="AEV143" s="65"/>
      <c r="AEW143" s="69"/>
      <c r="AEX143" s="69"/>
      <c r="AEY143" s="66"/>
      <c r="AEZ143" s="66"/>
      <c r="AFA143" s="66"/>
      <c r="AFB143" s="67"/>
      <c r="AFD143" s="65"/>
      <c r="AFE143" s="69"/>
      <c r="AFF143" s="69"/>
      <c r="AFG143" s="66"/>
      <c r="AFH143" s="66"/>
      <c r="AFI143" s="66"/>
      <c r="AFJ143" s="67"/>
      <c r="AFL143" s="65"/>
      <c r="AFM143" s="69"/>
      <c r="AFN143" s="69"/>
      <c r="AFO143" s="66"/>
      <c r="AFP143" s="66"/>
      <c r="AFQ143" s="66"/>
      <c r="AFR143" s="67"/>
      <c r="AFT143" s="65"/>
      <c r="AFU143" s="69"/>
      <c r="AFV143" s="69"/>
      <c r="AFW143" s="66"/>
      <c r="AFX143" s="66"/>
      <c r="AFY143" s="66"/>
      <c r="AFZ143" s="67"/>
      <c r="AGB143" s="65"/>
      <c r="AGC143" s="69"/>
      <c r="AGD143" s="69"/>
      <c r="AGE143" s="66"/>
      <c r="AGF143" s="66"/>
      <c r="AGG143" s="66"/>
      <c r="AGH143" s="67"/>
      <c r="AGJ143" s="65"/>
      <c r="AGK143" s="69"/>
      <c r="AGL143" s="69"/>
      <c r="AGM143" s="66"/>
      <c r="AGN143" s="66"/>
      <c r="AGO143" s="66"/>
      <c r="AGP143" s="67"/>
      <c r="AGR143" s="65"/>
      <c r="AGS143" s="69"/>
      <c r="AGT143" s="69"/>
      <c r="AGU143" s="66"/>
      <c r="AGV143" s="66"/>
      <c r="AGW143" s="66"/>
      <c r="AGX143" s="67"/>
      <c r="AGZ143" s="65"/>
      <c r="AHA143" s="69"/>
      <c r="AHB143" s="69"/>
      <c r="AHC143" s="66"/>
      <c r="AHD143" s="66"/>
      <c r="AHE143" s="66"/>
      <c r="AHF143" s="67"/>
      <c r="AHH143" s="65"/>
      <c r="AHI143" s="69"/>
      <c r="AHJ143" s="69"/>
      <c r="AHK143" s="66"/>
      <c r="AHL143" s="66"/>
      <c r="AHM143" s="66"/>
      <c r="AHN143" s="67"/>
      <c r="AHP143" s="65"/>
      <c r="AHQ143" s="69"/>
      <c r="AHR143" s="69"/>
      <c r="AHS143" s="66"/>
      <c r="AHT143" s="66"/>
      <c r="AHU143" s="66"/>
      <c r="AHV143" s="67"/>
      <c r="AHX143" s="65"/>
      <c r="AHY143" s="69"/>
      <c r="AHZ143" s="69"/>
      <c r="AIA143" s="66"/>
      <c r="AIB143" s="66"/>
      <c r="AIC143" s="66"/>
      <c r="AID143" s="67"/>
      <c r="AIF143" s="65"/>
      <c r="AIG143" s="69"/>
      <c r="AIH143" s="69"/>
      <c r="AII143" s="66"/>
      <c r="AIJ143" s="66"/>
      <c r="AIK143" s="66"/>
      <c r="AIL143" s="67"/>
      <c r="AIN143" s="65"/>
      <c r="AIO143" s="69"/>
      <c r="AIP143" s="69"/>
      <c r="AIQ143" s="66"/>
      <c r="AIR143" s="66"/>
      <c r="AIS143" s="66"/>
      <c r="AIT143" s="67"/>
      <c r="AIV143" s="65"/>
      <c r="AIW143" s="69"/>
      <c r="AIX143" s="69"/>
      <c r="AIY143" s="66"/>
      <c r="AIZ143" s="66"/>
      <c r="AJA143" s="66"/>
      <c r="AJB143" s="67"/>
      <c r="AJD143" s="65"/>
      <c r="AJE143" s="69"/>
      <c r="AJF143" s="69"/>
      <c r="AJG143" s="66"/>
      <c r="AJH143" s="66"/>
      <c r="AJI143" s="66"/>
      <c r="AJJ143" s="67"/>
      <c r="AJL143" s="65"/>
      <c r="AJM143" s="69"/>
      <c r="AJN143" s="69"/>
      <c r="AJO143" s="66"/>
      <c r="AJP143" s="66"/>
      <c r="AJQ143" s="66"/>
      <c r="AJR143" s="67"/>
      <c r="AJT143" s="65"/>
      <c r="AJU143" s="69"/>
      <c r="AJV143" s="69"/>
      <c r="AJW143" s="66"/>
      <c r="AJX143" s="66"/>
      <c r="AJY143" s="66"/>
      <c r="AJZ143" s="67"/>
      <c r="AKB143" s="65"/>
      <c r="AKC143" s="69"/>
      <c r="AKD143" s="69"/>
      <c r="AKE143" s="66"/>
      <c r="AKF143" s="66"/>
      <c r="AKG143" s="66"/>
      <c r="AKH143" s="67"/>
      <c r="AKJ143" s="65"/>
      <c r="AKK143" s="69"/>
      <c r="AKL143" s="69"/>
      <c r="AKM143" s="66"/>
      <c r="AKN143" s="66"/>
      <c r="AKO143" s="66"/>
      <c r="AKP143" s="67"/>
      <c r="AKR143" s="65"/>
      <c r="AKS143" s="69"/>
      <c r="AKT143" s="69"/>
      <c r="AKU143" s="66"/>
      <c r="AKV143" s="66"/>
      <c r="AKW143" s="66"/>
      <c r="AKX143" s="67"/>
      <c r="AKZ143" s="65"/>
      <c r="ALA143" s="69"/>
      <c r="ALB143" s="69"/>
      <c r="ALC143" s="66"/>
      <c r="ALD143" s="66"/>
      <c r="ALE143" s="66"/>
      <c r="ALF143" s="67"/>
      <c r="ALH143" s="65"/>
      <c r="ALI143" s="69"/>
      <c r="ALJ143" s="69"/>
      <c r="ALK143" s="66"/>
      <c r="ALL143" s="66"/>
      <c r="ALM143" s="66"/>
      <c r="ALN143" s="67"/>
      <c r="ALP143" s="65"/>
      <c r="ALQ143" s="69"/>
      <c r="ALR143" s="69"/>
      <c r="ALS143" s="66"/>
      <c r="ALT143" s="66"/>
      <c r="ALU143" s="66"/>
      <c r="ALV143" s="67"/>
      <c r="ALX143" s="65"/>
      <c r="ALY143" s="69"/>
      <c r="ALZ143" s="69"/>
      <c r="AMA143" s="66"/>
      <c r="AMB143" s="66"/>
      <c r="AMC143" s="66"/>
      <c r="AMD143" s="67"/>
      <c r="AMF143" s="65"/>
      <c r="AMG143" s="69"/>
      <c r="AMH143" s="69"/>
      <c r="AMI143" s="66"/>
      <c r="AMJ143" s="66"/>
      <c r="AMK143" s="66"/>
      <c r="AML143" s="67"/>
      <c r="AMN143" s="65"/>
      <c r="AMO143" s="69"/>
      <c r="AMP143" s="69"/>
      <c r="AMQ143" s="66"/>
      <c r="AMR143" s="66"/>
      <c r="AMS143" s="66"/>
      <c r="AMT143" s="67"/>
      <c r="AMV143" s="65"/>
      <c r="AMW143" s="69"/>
      <c r="AMX143" s="69"/>
      <c r="AMY143" s="66"/>
      <c r="AMZ143" s="66"/>
      <c r="ANA143" s="66"/>
      <c r="ANB143" s="67"/>
      <c r="AND143" s="65"/>
      <c r="ANE143" s="69"/>
      <c r="ANF143" s="69"/>
      <c r="ANG143" s="66"/>
      <c r="ANH143" s="66"/>
      <c r="ANI143" s="66"/>
      <c r="ANJ143" s="67"/>
      <c r="ANL143" s="65"/>
      <c r="ANM143" s="69"/>
      <c r="ANN143" s="69"/>
      <c r="ANO143" s="66"/>
      <c r="ANP143" s="66"/>
      <c r="ANQ143" s="66"/>
      <c r="ANR143" s="67"/>
      <c r="ANT143" s="65"/>
      <c r="ANU143" s="69"/>
      <c r="ANV143" s="69"/>
      <c r="ANW143" s="66"/>
      <c r="ANX143" s="66"/>
      <c r="ANY143" s="66"/>
      <c r="ANZ143" s="67"/>
      <c r="AOB143" s="65"/>
      <c r="AOC143" s="69"/>
      <c r="AOD143" s="69"/>
      <c r="AOE143" s="66"/>
      <c r="AOF143" s="66"/>
      <c r="AOG143" s="66"/>
      <c r="AOH143" s="67"/>
      <c r="AOJ143" s="65"/>
      <c r="AOK143" s="69"/>
      <c r="AOL143" s="69"/>
      <c r="AOM143" s="66"/>
      <c r="AON143" s="66"/>
      <c r="AOO143" s="66"/>
      <c r="AOP143" s="67"/>
      <c r="AOR143" s="65"/>
      <c r="AOS143" s="69"/>
      <c r="AOT143" s="69"/>
      <c r="AOU143" s="66"/>
      <c r="AOV143" s="66"/>
      <c r="AOW143" s="66"/>
      <c r="AOX143" s="67"/>
      <c r="AOZ143" s="65"/>
      <c r="APA143" s="69"/>
      <c r="APB143" s="69"/>
      <c r="APC143" s="66"/>
      <c r="APD143" s="66"/>
      <c r="APE143" s="66"/>
      <c r="APF143" s="67"/>
      <c r="APH143" s="65"/>
      <c r="API143" s="69"/>
      <c r="APJ143" s="69"/>
      <c r="APK143" s="66"/>
      <c r="APL143" s="66"/>
      <c r="APM143" s="66"/>
      <c r="APN143" s="67"/>
      <c r="APP143" s="65"/>
      <c r="APQ143" s="69"/>
      <c r="APR143" s="69"/>
      <c r="APS143" s="66"/>
      <c r="APT143" s="66"/>
      <c r="APU143" s="66"/>
      <c r="APV143" s="67"/>
      <c r="APX143" s="65"/>
      <c r="APY143" s="69"/>
      <c r="APZ143" s="69"/>
      <c r="AQA143" s="66"/>
      <c r="AQB143" s="66"/>
      <c r="AQC143" s="66"/>
      <c r="AQD143" s="67"/>
      <c r="AQF143" s="65"/>
      <c r="AQG143" s="69"/>
      <c r="AQH143" s="69"/>
      <c r="AQI143" s="66"/>
      <c r="AQJ143" s="66"/>
      <c r="AQK143" s="66"/>
      <c r="AQL143" s="67"/>
      <c r="AQN143" s="65"/>
      <c r="AQO143" s="69"/>
      <c r="AQP143" s="69"/>
      <c r="AQQ143" s="66"/>
      <c r="AQR143" s="66"/>
      <c r="AQS143" s="66"/>
      <c r="AQT143" s="67"/>
      <c r="AQV143" s="65"/>
      <c r="AQW143" s="69"/>
      <c r="AQX143" s="69"/>
      <c r="AQY143" s="66"/>
      <c r="AQZ143" s="66"/>
      <c r="ARA143" s="66"/>
      <c r="ARB143" s="67"/>
      <c r="ARD143" s="65"/>
      <c r="ARE143" s="69"/>
      <c r="ARF143" s="69"/>
      <c r="ARG143" s="66"/>
      <c r="ARH143" s="66"/>
      <c r="ARI143" s="66"/>
      <c r="ARJ143" s="67"/>
      <c r="ARL143" s="65"/>
      <c r="ARM143" s="69"/>
      <c r="ARN143" s="69"/>
      <c r="ARO143" s="66"/>
      <c r="ARP143" s="66"/>
      <c r="ARQ143" s="66"/>
      <c r="ARR143" s="67"/>
      <c r="ART143" s="65"/>
      <c r="ARU143" s="69"/>
      <c r="ARV143" s="69"/>
      <c r="ARW143" s="66"/>
      <c r="ARX143" s="66"/>
      <c r="ARY143" s="66"/>
      <c r="ARZ143" s="67"/>
      <c r="ASB143" s="65"/>
      <c r="ASC143" s="69"/>
      <c r="ASD143" s="69"/>
      <c r="ASE143" s="66"/>
      <c r="ASF143" s="66"/>
      <c r="ASG143" s="66"/>
      <c r="ASH143" s="67"/>
      <c r="ASJ143" s="65"/>
      <c r="ASK143" s="69"/>
      <c r="ASL143" s="69"/>
      <c r="ASM143" s="66"/>
      <c r="ASN143" s="66"/>
      <c r="ASO143" s="66"/>
      <c r="ASP143" s="67"/>
      <c r="ASR143" s="65"/>
      <c r="ASS143" s="69"/>
      <c r="AST143" s="69"/>
      <c r="ASU143" s="66"/>
      <c r="ASV143" s="66"/>
      <c r="ASW143" s="66"/>
      <c r="ASX143" s="67"/>
      <c r="ASZ143" s="65"/>
      <c r="ATA143" s="69"/>
      <c r="ATB143" s="69"/>
      <c r="ATC143" s="66"/>
      <c r="ATD143" s="66"/>
      <c r="ATE143" s="66"/>
      <c r="ATF143" s="67"/>
      <c r="ATH143" s="65"/>
      <c r="ATI143" s="69"/>
      <c r="ATJ143" s="69"/>
      <c r="ATK143" s="66"/>
      <c r="ATL143" s="66"/>
      <c r="ATM143" s="66"/>
      <c r="ATN143" s="67"/>
      <c r="ATP143" s="65"/>
      <c r="ATQ143" s="69"/>
      <c r="ATR143" s="69"/>
      <c r="ATS143" s="66"/>
      <c r="ATT143" s="66"/>
      <c r="ATU143" s="66"/>
      <c r="ATV143" s="67"/>
      <c r="ATX143" s="65"/>
      <c r="ATY143" s="69"/>
      <c r="ATZ143" s="69"/>
      <c r="AUA143" s="66"/>
      <c r="AUB143" s="66"/>
      <c r="AUC143" s="66"/>
      <c r="AUD143" s="67"/>
      <c r="AUF143" s="65"/>
      <c r="AUG143" s="69"/>
      <c r="AUH143" s="69"/>
      <c r="AUI143" s="66"/>
      <c r="AUJ143" s="66"/>
      <c r="AUK143" s="66"/>
      <c r="AUL143" s="67"/>
      <c r="AUN143" s="65"/>
      <c r="AUO143" s="69"/>
      <c r="AUP143" s="69"/>
      <c r="AUQ143" s="66"/>
      <c r="AUR143" s="66"/>
      <c r="AUS143" s="66"/>
      <c r="AUT143" s="67"/>
      <c r="AUV143" s="65"/>
      <c r="AUW143" s="69"/>
      <c r="AUX143" s="69"/>
      <c r="AUY143" s="66"/>
      <c r="AUZ143" s="66"/>
      <c r="AVA143" s="66"/>
      <c r="AVB143" s="67"/>
      <c r="AVD143" s="65"/>
      <c r="AVE143" s="69"/>
      <c r="AVF143" s="69"/>
      <c r="AVG143" s="66"/>
      <c r="AVH143" s="66"/>
      <c r="AVI143" s="66"/>
      <c r="AVJ143" s="67"/>
      <c r="AVL143" s="65"/>
      <c r="AVM143" s="69"/>
      <c r="AVN143" s="69"/>
      <c r="AVO143" s="66"/>
      <c r="AVP143" s="66"/>
      <c r="AVQ143" s="66"/>
      <c r="AVR143" s="67"/>
      <c r="AVT143" s="65"/>
      <c r="AVU143" s="69"/>
      <c r="AVV143" s="69"/>
      <c r="AVW143" s="66"/>
      <c r="AVX143" s="66"/>
      <c r="AVY143" s="66"/>
      <c r="AVZ143" s="67"/>
      <c r="AWB143" s="65"/>
      <c r="AWC143" s="69"/>
      <c r="AWD143" s="69"/>
      <c r="AWE143" s="66"/>
      <c r="AWF143" s="66"/>
      <c r="AWG143" s="66"/>
      <c r="AWH143" s="67"/>
      <c r="AWJ143" s="65"/>
      <c r="AWK143" s="69"/>
      <c r="AWL143" s="69"/>
      <c r="AWM143" s="66"/>
      <c r="AWN143" s="66"/>
      <c r="AWO143" s="66"/>
      <c r="AWP143" s="67"/>
      <c r="AWR143" s="65"/>
      <c r="AWS143" s="69"/>
      <c r="AWT143" s="69"/>
      <c r="AWU143" s="66"/>
      <c r="AWV143" s="66"/>
      <c r="AWW143" s="66"/>
      <c r="AWX143" s="67"/>
      <c r="AWZ143" s="65"/>
      <c r="AXA143" s="69"/>
      <c r="AXB143" s="69"/>
      <c r="AXC143" s="66"/>
      <c r="AXD143" s="66"/>
      <c r="AXE143" s="66"/>
      <c r="AXF143" s="67"/>
      <c r="AXH143" s="65"/>
      <c r="AXI143" s="69"/>
      <c r="AXJ143" s="69"/>
      <c r="AXK143" s="66"/>
      <c r="AXL143" s="66"/>
      <c r="AXM143" s="66"/>
      <c r="AXN143" s="67"/>
      <c r="AXP143" s="65"/>
      <c r="AXQ143" s="69"/>
      <c r="AXR143" s="69"/>
      <c r="AXS143" s="66"/>
      <c r="AXT143" s="66"/>
      <c r="AXU143" s="66"/>
      <c r="AXV143" s="67"/>
      <c r="AXX143" s="65"/>
      <c r="AXY143" s="69"/>
      <c r="AXZ143" s="69"/>
      <c r="AYA143" s="66"/>
      <c r="AYB143" s="66"/>
      <c r="AYC143" s="66"/>
      <c r="AYD143" s="67"/>
      <c r="AYF143" s="65"/>
      <c r="AYG143" s="69"/>
      <c r="AYH143" s="69"/>
      <c r="AYI143" s="66"/>
      <c r="AYJ143" s="66"/>
      <c r="AYK143" s="66"/>
      <c r="AYL143" s="67"/>
      <c r="AYN143" s="65"/>
      <c r="AYO143" s="69"/>
      <c r="AYP143" s="69"/>
      <c r="AYQ143" s="66"/>
      <c r="AYR143" s="66"/>
      <c r="AYS143" s="66"/>
      <c r="AYT143" s="67"/>
      <c r="AYV143" s="65"/>
      <c r="AYW143" s="69"/>
      <c r="AYX143" s="69"/>
      <c r="AYY143" s="66"/>
      <c r="AYZ143" s="66"/>
      <c r="AZA143" s="66"/>
      <c r="AZB143" s="67"/>
      <c r="AZD143" s="65"/>
      <c r="AZE143" s="69"/>
      <c r="AZF143" s="69"/>
      <c r="AZG143" s="66"/>
      <c r="AZH143" s="66"/>
      <c r="AZI143" s="66"/>
      <c r="AZJ143" s="67"/>
      <c r="AZL143" s="65"/>
      <c r="AZM143" s="69"/>
      <c r="AZN143" s="69"/>
      <c r="AZO143" s="66"/>
      <c r="AZP143" s="66"/>
      <c r="AZQ143" s="66"/>
      <c r="AZR143" s="67"/>
      <c r="AZT143" s="65"/>
      <c r="AZU143" s="69"/>
      <c r="AZV143" s="69"/>
      <c r="AZW143" s="66"/>
      <c r="AZX143" s="66"/>
      <c r="AZY143" s="66"/>
      <c r="AZZ143" s="67"/>
      <c r="BAB143" s="65"/>
      <c r="BAC143" s="69"/>
      <c r="BAD143" s="69"/>
      <c r="BAE143" s="66"/>
      <c r="BAF143" s="66"/>
      <c r="BAG143" s="66"/>
      <c r="BAH143" s="67"/>
      <c r="BAJ143" s="65"/>
      <c r="BAK143" s="69"/>
      <c r="BAL143" s="69"/>
      <c r="BAM143" s="66"/>
      <c r="BAN143" s="66"/>
      <c r="BAO143" s="66"/>
      <c r="BAP143" s="67"/>
      <c r="BAR143" s="65"/>
      <c r="BAS143" s="69"/>
      <c r="BAT143" s="69"/>
      <c r="BAU143" s="66"/>
      <c r="BAV143" s="66"/>
      <c r="BAW143" s="66"/>
      <c r="BAX143" s="67"/>
      <c r="BAZ143" s="65"/>
      <c r="BBA143" s="69"/>
      <c r="BBB143" s="69"/>
      <c r="BBC143" s="66"/>
      <c r="BBD143" s="66"/>
      <c r="BBE143" s="66"/>
      <c r="BBF143" s="67"/>
      <c r="BBH143" s="65"/>
      <c r="BBI143" s="69"/>
      <c r="BBJ143" s="69"/>
      <c r="BBK143" s="66"/>
      <c r="BBL143" s="66"/>
      <c r="BBM143" s="66"/>
      <c r="BBN143" s="67"/>
      <c r="BBP143" s="65"/>
      <c r="BBQ143" s="69"/>
      <c r="BBR143" s="69"/>
      <c r="BBS143" s="66"/>
      <c r="BBT143" s="66"/>
      <c r="BBU143" s="66"/>
      <c r="BBV143" s="67"/>
      <c r="BBX143" s="65"/>
      <c r="BBY143" s="69"/>
      <c r="BBZ143" s="69"/>
      <c r="BCA143" s="66"/>
      <c r="BCB143" s="66"/>
      <c r="BCC143" s="66"/>
      <c r="BCD143" s="67"/>
      <c r="BCF143" s="65"/>
      <c r="BCG143" s="69"/>
      <c r="BCH143" s="69"/>
      <c r="BCI143" s="66"/>
      <c r="BCJ143" s="66"/>
      <c r="BCK143" s="66"/>
      <c r="BCL143" s="67"/>
      <c r="BCN143" s="65"/>
      <c r="BCO143" s="69"/>
      <c r="BCP143" s="69"/>
      <c r="BCQ143" s="66"/>
      <c r="BCR143" s="66"/>
      <c r="BCS143" s="66"/>
      <c r="BCT143" s="67"/>
      <c r="BCV143" s="65"/>
      <c r="BCW143" s="69"/>
      <c r="BCX143" s="69"/>
      <c r="BCY143" s="66"/>
      <c r="BCZ143" s="66"/>
      <c r="BDA143" s="66"/>
      <c r="BDB143" s="67"/>
      <c r="BDD143" s="65"/>
      <c r="BDE143" s="69"/>
      <c r="BDF143" s="69"/>
      <c r="BDG143" s="66"/>
      <c r="BDH143" s="66"/>
      <c r="BDI143" s="66"/>
      <c r="BDJ143" s="67"/>
      <c r="BDL143" s="65"/>
      <c r="BDM143" s="69"/>
      <c r="BDN143" s="69"/>
      <c r="BDO143" s="66"/>
      <c r="BDP143" s="66"/>
      <c r="BDQ143" s="66"/>
      <c r="BDR143" s="67"/>
      <c r="BDT143" s="65"/>
      <c r="BDU143" s="69"/>
      <c r="BDV143" s="69"/>
      <c r="BDW143" s="66"/>
      <c r="BDX143" s="66"/>
      <c r="BDY143" s="66"/>
      <c r="BDZ143" s="67"/>
      <c r="BEB143" s="65"/>
      <c r="BEC143" s="69"/>
      <c r="BED143" s="69"/>
      <c r="BEE143" s="66"/>
      <c r="BEF143" s="66"/>
      <c r="BEG143" s="66"/>
      <c r="BEH143" s="67"/>
      <c r="BEJ143" s="65"/>
      <c r="BEK143" s="69"/>
      <c r="BEL143" s="69"/>
      <c r="BEM143" s="66"/>
      <c r="BEN143" s="66"/>
      <c r="BEO143" s="66"/>
      <c r="BEP143" s="67"/>
      <c r="BER143" s="65"/>
      <c r="BES143" s="69"/>
      <c r="BET143" s="69"/>
      <c r="BEU143" s="66"/>
      <c r="BEV143" s="66"/>
      <c r="BEW143" s="66"/>
      <c r="BEX143" s="67"/>
      <c r="BEZ143" s="65"/>
      <c r="BFA143" s="69"/>
      <c r="BFB143" s="69"/>
      <c r="BFC143" s="66"/>
      <c r="BFD143" s="66"/>
      <c r="BFE143" s="66"/>
      <c r="BFF143" s="67"/>
      <c r="BFH143" s="65"/>
      <c r="BFI143" s="69"/>
      <c r="BFJ143" s="69"/>
      <c r="BFK143" s="66"/>
      <c r="BFL143" s="66"/>
      <c r="BFM143" s="66"/>
      <c r="BFN143" s="67"/>
      <c r="BFP143" s="65"/>
      <c r="BFQ143" s="69"/>
      <c r="BFR143" s="69"/>
      <c r="BFS143" s="66"/>
      <c r="BFT143" s="66"/>
      <c r="BFU143" s="66"/>
      <c r="BFV143" s="67"/>
      <c r="BFX143" s="65"/>
      <c r="BFY143" s="69"/>
      <c r="BFZ143" s="69"/>
      <c r="BGA143" s="66"/>
      <c r="BGB143" s="66"/>
      <c r="BGC143" s="66"/>
      <c r="BGD143" s="67"/>
      <c r="BGF143" s="65"/>
      <c r="BGG143" s="69"/>
      <c r="BGH143" s="69"/>
      <c r="BGI143" s="66"/>
      <c r="BGJ143" s="66"/>
      <c r="BGK143" s="66"/>
      <c r="BGL143" s="67"/>
      <c r="BGN143" s="65"/>
      <c r="BGO143" s="69"/>
      <c r="BGP143" s="69"/>
      <c r="BGQ143" s="66"/>
      <c r="BGR143" s="66"/>
      <c r="BGS143" s="66"/>
      <c r="BGT143" s="67"/>
      <c r="BGV143" s="65"/>
      <c r="BGW143" s="69"/>
      <c r="BGX143" s="69"/>
      <c r="BGY143" s="66"/>
      <c r="BGZ143" s="66"/>
      <c r="BHA143" s="66"/>
      <c r="BHB143" s="67"/>
      <c r="BHD143" s="65"/>
      <c r="BHE143" s="69"/>
      <c r="BHF143" s="69"/>
      <c r="BHG143" s="66"/>
      <c r="BHH143" s="66"/>
      <c r="BHI143" s="66"/>
      <c r="BHJ143" s="67"/>
      <c r="BHL143" s="65"/>
      <c r="BHM143" s="69"/>
      <c r="BHN143" s="69"/>
      <c r="BHO143" s="66"/>
      <c r="BHP143" s="66"/>
      <c r="BHQ143" s="66"/>
      <c r="BHR143" s="67"/>
      <c r="BHT143" s="65"/>
      <c r="BHU143" s="69"/>
      <c r="BHV143" s="69"/>
      <c r="BHW143" s="66"/>
      <c r="BHX143" s="66"/>
      <c r="BHY143" s="66"/>
      <c r="BHZ143" s="67"/>
      <c r="BIB143" s="65"/>
      <c r="BIC143" s="69"/>
      <c r="BID143" s="69"/>
      <c r="BIE143" s="66"/>
      <c r="BIF143" s="66"/>
      <c r="BIG143" s="66"/>
      <c r="BIH143" s="67"/>
      <c r="BIJ143" s="65"/>
      <c r="BIK143" s="69"/>
      <c r="BIL143" s="69"/>
      <c r="BIM143" s="66"/>
      <c r="BIN143" s="66"/>
      <c r="BIO143" s="66"/>
      <c r="BIP143" s="67"/>
      <c r="BIR143" s="65"/>
      <c r="BIS143" s="69"/>
      <c r="BIT143" s="69"/>
      <c r="BIU143" s="66"/>
      <c r="BIV143" s="66"/>
      <c r="BIW143" s="66"/>
      <c r="BIX143" s="67"/>
      <c r="BIZ143" s="65"/>
      <c r="BJA143" s="69"/>
      <c r="BJB143" s="69"/>
      <c r="BJC143" s="66"/>
      <c r="BJD143" s="66"/>
      <c r="BJE143" s="66"/>
      <c r="BJF143" s="67"/>
      <c r="BJH143" s="65"/>
      <c r="BJI143" s="69"/>
      <c r="BJJ143" s="69"/>
      <c r="BJK143" s="66"/>
      <c r="BJL143" s="66"/>
      <c r="BJM143" s="66"/>
      <c r="BJN143" s="67"/>
      <c r="BJP143" s="65"/>
      <c r="BJQ143" s="69"/>
      <c r="BJR143" s="69"/>
      <c r="BJS143" s="66"/>
      <c r="BJT143" s="66"/>
      <c r="BJU143" s="66"/>
      <c r="BJV143" s="67"/>
      <c r="BJX143" s="65"/>
      <c r="BJY143" s="69"/>
      <c r="BJZ143" s="69"/>
      <c r="BKA143" s="66"/>
      <c r="BKB143" s="66"/>
      <c r="BKC143" s="66"/>
      <c r="BKD143" s="67"/>
      <c r="BKF143" s="65"/>
      <c r="BKG143" s="69"/>
      <c r="BKH143" s="69"/>
      <c r="BKI143" s="66"/>
      <c r="BKJ143" s="66"/>
      <c r="BKK143" s="66"/>
      <c r="BKL143" s="67"/>
      <c r="BKN143" s="65"/>
      <c r="BKO143" s="69"/>
      <c r="BKP143" s="69"/>
      <c r="BKQ143" s="66"/>
      <c r="BKR143" s="66"/>
      <c r="BKS143" s="66"/>
      <c r="BKT143" s="67"/>
      <c r="BKV143" s="65"/>
      <c r="BKW143" s="69"/>
      <c r="BKX143" s="69"/>
      <c r="BKY143" s="66"/>
      <c r="BKZ143" s="66"/>
      <c r="BLA143" s="66"/>
      <c r="BLB143" s="67"/>
      <c r="BLD143" s="65"/>
      <c r="BLE143" s="69"/>
      <c r="BLF143" s="69"/>
      <c r="BLG143" s="66"/>
      <c r="BLH143" s="66"/>
      <c r="BLI143" s="66"/>
      <c r="BLJ143" s="67"/>
      <c r="BLL143" s="65"/>
      <c r="BLM143" s="69"/>
      <c r="BLN143" s="69"/>
      <c r="BLO143" s="66"/>
      <c r="BLP143" s="66"/>
      <c r="BLQ143" s="66"/>
      <c r="BLR143" s="67"/>
      <c r="BLT143" s="65"/>
      <c r="BLU143" s="69"/>
      <c r="BLV143" s="69"/>
      <c r="BLW143" s="66"/>
      <c r="BLX143" s="66"/>
      <c r="BLY143" s="66"/>
      <c r="BLZ143" s="67"/>
      <c r="BMB143" s="65"/>
      <c r="BMC143" s="69"/>
      <c r="BMD143" s="69"/>
      <c r="BME143" s="66"/>
      <c r="BMF143" s="66"/>
      <c r="BMG143" s="66"/>
      <c r="BMH143" s="67"/>
      <c r="BMJ143" s="65"/>
      <c r="BMK143" s="69"/>
      <c r="BML143" s="69"/>
      <c r="BMM143" s="66"/>
      <c r="BMN143" s="66"/>
      <c r="BMO143" s="66"/>
      <c r="BMP143" s="67"/>
      <c r="BMR143" s="65"/>
      <c r="BMS143" s="69"/>
      <c r="BMT143" s="69"/>
      <c r="BMU143" s="66"/>
      <c r="BMV143" s="66"/>
      <c r="BMW143" s="66"/>
      <c r="BMX143" s="67"/>
      <c r="BMZ143" s="65"/>
      <c r="BNA143" s="69"/>
      <c r="BNB143" s="69"/>
      <c r="BNC143" s="66"/>
      <c r="BND143" s="66"/>
      <c r="BNE143" s="66"/>
      <c r="BNF143" s="67"/>
      <c r="BNH143" s="65"/>
      <c r="BNI143" s="69"/>
      <c r="BNJ143" s="69"/>
      <c r="BNK143" s="66"/>
      <c r="BNL143" s="66"/>
      <c r="BNM143" s="66"/>
      <c r="BNN143" s="67"/>
      <c r="BNP143" s="65"/>
      <c r="BNQ143" s="69"/>
      <c r="BNR143" s="69"/>
      <c r="BNS143" s="66"/>
      <c r="BNT143" s="66"/>
      <c r="BNU143" s="66"/>
      <c r="BNV143" s="67"/>
      <c r="BNX143" s="65"/>
      <c r="BNY143" s="69"/>
      <c r="BNZ143" s="69"/>
      <c r="BOA143" s="66"/>
      <c r="BOB143" s="66"/>
      <c r="BOC143" s="66"/>
      <c r="BOD143" s="67"/>
      <c r="BOF143" s="65"/>
      <c r="BOG143" s="69"/>
      <c r="BOH143" s="69"/>
      <c r="BOI143" s="66"/>
      <c r="BOJ143" s="66"/>
      <c r="BOK143" s="66"/>
      <c r="BOL143" s="67"/>
      <c r="BON143" s="65"/>
      <c r="BOO143" s="69"/>
      <c r="BOP143" s="69"/>
      <c r="BOQ143" s="66"/>
      <c r="BOR143" s="66"/>
      <c r="BOS143" s="66"/>
      <c r="BOT143" s="67"/>
      <c r="BOV143" s="65"/>
      <c r="BOW143" s="69"/>
      <c r="BOX143" s="69"/>
      <c r="BOY143" s="66"/>
      <c r="BOZ143" s="66"/>
      <c r="BPA143" s="66"/>
      <c r="BPB143" s="67"/>
      <c r="BPD143" s="65"/>
      <c r="BPE143" s="69"/>
      <c r="BPF143" s="69"/>
      <c r="BPG143" s="66"/>
      <c r="BPH143" s="66"/>
      <c r="BPI143" s="66"/>
      <c r="BPJ143" s="67"/>
      <c r="BPL143" s="65"/>
      <c r="BPM143" s="69"/>
      <c r="BPN143" s="69"/>
      <c r="BPO143" s="66"/>
      <c r="BPP143" s="66"/>
      <c r="BPQ143" s="66"/>
      <c r="BPR143" s="67"/>
      <c r="BPT143" s="65"/>
      <c r="BPU143" s="69"/>
      <c r="BPV143" s="69"/>
      <c r="BPW143" s="66"/>
      <c r="BPX143" s="66"/>
      <c r="BPY143" s="66"/>
      <c r="BPZ143" s="67"/>
      <c r="BQB143" s="65"/>
      <c r="BQC143" s="69"/>
      <c r="BQD143" s="69"/>
      <c r="BQE143" s="66"/>
      <c r="BQF143" s="66"/>
      <c r="BQG143" s="66"/>
      <c r="BQH143" s="67"/>
      <c r="BQJ143" s="65"/>
      <c r="BQK143" s="69"/>
      <c r="BQL143" s="69"/>
      <c r="BQM143" s="66"/>
      <c r="BQN143" s="66"/>
      <c r="BQO143" s="66"/>
      <c r="BQP143" s="67"/>
      <c r="BQR143" s="65"/>
      <c r="BQS143" s="69"/>
      <c r="BQT143" s="69"/>
      <c r="BQU143" s="66"/>
      <c r="BQV143" s="66"/>
      <c r="BQW143" s="66"/>
      <c r="BQX143" s="67"/>
      <c r="BQZ143" s="65"/>
      <c r="BRA143" s="69"/>
      <c r="BRB143" s="69"/>
      <c r="BRC143" s="66"/>
      <c r="BRD143" s="66"/>
      <c r="BRE143" s="66"/>
      <c r="BRF143" s="67"/>
      <c r="BRH143" s="65"/>
      <c r="BRI143" s="69"/>
      <c r="BRJ143" s="69"/>
      <c r="BRK143" s="66"/>
      <c r="BRL143" s="66"/>
      <c r="BRM143" s="66"/>
      <c r="BRN143" s="67"/>
      <c r="BRP143" s="65"/>
      <c r="BRQ143" s="69"/>
      <c r="BRR143" s="69"/>
      <c r="BRS143" s="66"/>
      <c r="BRT143" s="66"/>
      <c r="BRU143" s="66"/>
      <c r="BRV143" s="67"/>
      <c r="BRX143" s="65"/>
      <c r="BRY143" s="69"/>
      <c r="BRZ143" s="69"/>
      <c r="BSA143" s="66"/>
      <c r="BSB143" s="66"/>
      <c r="BSC143" s="66"/>
      <c r="BSD143" s="67"/>
      <c r="BSF143" s="65"/>
      <c r="BSG143" s="69"/>
      <c r="BSH143" s="69"/>
      <c r="BSI143" s="66"/>
      <c r="BSJ143" s="66"/>
      <c r="BSK143" s="66"/>
      <c r="BSL143" s="67"/>
      <c r="BSN143" s="65"/>
      <c r="BSO143" s="69"/>
      <c r="BSP143" s="69"/>
      <c r="BSQ143" s="66"/>
      <c r="BSR143" s="66"/>
      <c r="BSS143" s="66"/>
      <c r="BST143" s="67"/>
      <c r="BSV143" s="65"/>
      <c r="BSW143" s="69"/>
      <c r="BSX143" s="69"/>
      <c r="BSY143" s="66"/>
      <c r="BSZ143" s="66"/>
      <c r="BTA143" s="66"/>
      <c r="BTB143" s="67"/>
      <c r="BTD143" s="65"/>
      <c r="BTE143" s="69"/>
      <c r="BTF143" s="69"/>
      <c r="BTG143" s="66"/>
      <c r="BTH143" s="66"/>
      <c r="BTI143" s="66"/>
      <c r="BTJ143" s="67"/>
      <c r="BTL143" s="65"/>
      <c r="BTM143" s="69"/>
      <c r="BTN143" s="69"/>
      <c r="BTO143" s="66"/>
      <c r="BTP143" s="66"/>
      <c r="BTQ143" s="66"/>
      <c r="BTR143" s="67"/>
      <c r="BTT143" s="65"/>
      <c r="BTU143" s="69"/>
      <c r="BTV143" s="69"/>
      <c r="BTW143" s="66"/>
      <c r="BTX143" s="66"/>
      <c r="BTY143" s="66"/>
      <c r="BTZ143" s="67"/>
      <c r="BUB143" s="65"/>
      <c r="BUC143" s="69"/>
      <c r="BUD143" s="69"/>
      <c r="BUE143" s="66"/>
      <c r="BUF143" s="66"/>
      <c r="BUG143" s="66"/>
      <c r="BUH143" s="67"/>
      <c r="BUJ143" s="65"/>
      <c r="BUK143" s="69"/>
      <c r="BUL143" s="69"/>
      <c r="BUM143" s="66"/>
      <c r="BUN143" s="66"/>
      <c r="BUO143" s="66"/>
      <c r="BUP143" s="67"/>
      <c r="BUR143" s="65"/>
      <c r="BUS143" s="69"/>
      <c r="BUT143" s="69"/>
      <c r="BUU143" s="66"/>
      <c r="BUV143" s="66"/>
      <c r="BUW143" s="66"/>
      <c r="BUX143" s="67"/>
      <c r="BUZ143" s="65"/>
      <c r="BVA143" s="69"/>
      <c r="BVB143" s="69"/>
      <c r="BVC143" s="66"/>
      <c r="BVD143" s="66"/>
      <c r="BVE143" s="66"/>
      <c r="BVF143" s="67"/>
      <c r="BVH143" s="65"/>
      <c r="BVI143" s="69"/>
      <c r="BVJ143" s="69"/>
      <c r="BVK143" s="66"/>
      <c r="BVL143" s="66"/>
      <c r="BVM143" s="66"/>
      <c r="BVN143" s="67"/>
      <c r="BVP143" s="65"/>
      <c r="BVQ143" s="69"/>
      <c r="BVR143" s="69"/>
      <c r="BVS143" s="66"/>
      <c r="BVT143" s="66"/>
      <c r="BVU143" s="66"/>
      <c r="BVV143" s="67"/>
      <c r="BVX143" s="65"/>
      <c r="BVY143" s="69"/>
      <c r="BVZ143" s="69"/>
      <c r="BWA143" s="66"/>
      <c r="BWB143" s="66"/>
      <c r="BWC143" s="66"/>
      <c r="BWD143" s="67"/>
      <c r="BWF143" s="65"/>
      <c r="BWG143" s="69"/>
      <c r="BWH143" s="69"/>
      <c r="BWI143" s="66"/>
      <c r="BWJ143" s="66"/>
      <c r="BWK143" s="66"/>
      <c r="BWL143" s="67"/>
      <c r="BWN143" s="65"/>
      <c r="BWO143" s="69"/>
      <c r="BWP143" s="69"/>
      <c r="BWQ143" s="66"/>
      <c r="BWR143" s="66"/>
      <c r="BWS143" s="66"/>
      <c r="BWT143" s="67"/>
      <c r="BWV143" s="65"/>
      <c r="BWW143" s="69"/>
      <c r="BWX143" s="69"/>
      <c r="BWY143" s="66"/>
      <c r="BWZ143" s="66"/>
      <c r="BXA143" s="66"/>
      <c r="BXB143" s="67"/>
      <c r="BXD143" s="65"/>
      <c r="BXE143" s="69"/>
      <c r="BXF143" s="69"/>
      <c r="BXG143" s="66"/>
      <c r="BXH143" s="66"/>
      <c r="BXI143" s="66"/>
      <c r="BXJ143" s="67"/>
      <c r="BXL143" s="65"/>
      <c r="BXM143" s="69"/>
      <c r="BXN143" s="69"/>
      <c r="BXO143" s="66"/>
      <c r="BXP143" s="66"/>
      <c r="BXQ143" s="66"/>
      <c r="BXR143" s="67"/>
      <c r="BXT143" s="65"/>
      <c r="BXU143" s="69"/>
      <c r="BXV143" s="69"/>
      <c r="BXW143" s="66"/>
      <c r="BXX143" s="66"/>
      <c r="BXY143" s="66"/>
      <c r="BXZ143" s="67"/>
      <c r="BYB143" s="65"/>
      <c r="BYC143" s="69"/>
      <c r="BYD143" s="69"/>
      <c r="BYE143" s="66"/>
      <c r="BYF143" s="66"/>
      <c r="BYG143" s="66"/>
      <c r="BYH143" s="67"/>
      <c r="BYJ143" s="65"/>
      <c r="BYK143" s="69"/>
      <c r="BYL143" s="69"/>
      <c r="BYM143" s="66"/>
      <c r="BYN143" s="66"/>
      <c r="BYO143" s="66"/>
      <c r="BYP143" s="67"/>
      <c r="BYR143" s="65"/>
      <c r="BYS143" s="69"/>
      <c r="BYT143" s="69"/>
      <c r="BYU143" s="66"/>
      <c r="BYV143" s="66"/>
      <c r="BYW143" s="66"/>
      <c r="BYX143" s="67"/>
      <c r="BYZ143" s="65"/>
      <c r="BZA143" s="69"/>
      <c r="BZB143" s="69"/>
      <c r="BZC143" s="66"/>
      <c r="BZD143" s="66"/>
      <c r="BZE143" s="66"/>
      <c r="BZF143" s="67"/>
      <c r="BZH143" s="65"/>
      <c r="BZI143" s="69"/>
      <c r="BZJ143" s="69"/>
      <c r="BZK143" s="66"/>
      <c r="BZL143" s="66"/>
      <c r="BZM143" s="66"/>
      <c r="BZN143" s="67"/>
      <c r="BZP143" s="65"/>
      <c r="BZQ143" s="69"/>
      <c r="BZR143" s="69"/>
      <c r="BZS143" s="66"/>
      <c r="BZT143" s="66"/>
      <c r="BZU143" s="66"/>
      <c r="BZV143" s="67"/>
      <c r="BZX143" s="65"/>
      <c r="BZY143" s="69"/>
      <c r="BZZ143" s="69"/>
      <c r="CAA143" s="66"/>
      <c r="CAB143" s="66"/>
      <c r="CAC143" s="66"/>
      <c r="CAD143" s="67"/>
      <c r="CAF143" s="65"/>
      <c r="CAG143" s="69"/>
      <c r="CAH143" s="69"/>
      <c r="CAI143" s="66"/>
      <c r="CAJ143" s="66"/>
      <c r="CAK143" s="66"/>
      <c r="CAL143" s="67"/>
      <c r="CAN143" s="65"/>
      <c r="CAO143" s="69"/>
      <c r="CAP143" s="69"/>
      <c r="CAQ143" s="66"/>
      <c r="CAR143" s="66"/>
      <c r="CAS143" s="66"/>
      <c r="CAT143" s="67"/>
      <c r="CAV143" s="65"/>
      <c r="CAW143" s="69"/>
      <c r="CAX143" s="69"/>
      <c r="CAY143" s="66"/>
      <c r="CAZ143" s="66"/>
      <c r="CBA143" s="66"/>
      <c r="CBB143" s="67"/>
      <c r="CBD143" s="65"/>
      <c r="CBE143" s="69"/>
      <c r="CBF143" s="69"/>
      <c r="CBG143" s="66"/>
      <c r="CBH143" s="66"/>
      <c r="CBI143" s="66"/>
      <c r="CBJ143" s="67"/>
      <c r="CBL143" s="65"/>
      <c r="CBM143" s="69"/>
      <c r="CBN143" s="69"/>
      <c r="CBO143" s="66"/>
      <c r="CBP143" s="66"/>
      <c r="CBQ143" s="66"/>
      <c r="CBR143" s="67"/>
      <c r="CBT143" s="65"/>
      <c r="CBU143" s="69"/>
      <c r="CBV143" s="69"/>
      <c r="CBW143" s="66"/>
      <c r="CBX143" s="66"/>
      <c r="CBY143" s="66"/>
      <c r="CBZ143" s="67"/>
      <c r="CCB143" s="65"/>
      <c r="CCC143" s="69"/>
      <c r="CCD143" s="69"/>
      <c r="CCE143" s="66"/>
      <c r="CCF143" s="66"/>
      <c r="CCG143" s="66"/>
      <c r="CCH143" s="67"/>
      <c r="CCJ143" s="65"/>
      <c r="CCK143" s="69"/>
      <c r="CCL143" s="69"/>
      <c r="CCM143" s="66"/>
      <c r="CCN143" s="66"/>
      <c r="CCO143" s="66"/>
      <c r="CCP143" s="67"/>
      <c r="CCR143" s="65"/>
      <c r="CCS143" s="69"/>
      <c r="CCT143" s="69"/>
      <c r="CCU143" s="66"/>
      <c r="CCV143" s="66"/>
      <c r="CCW143" s="66"/>
      <c r="CCX143" s="67"/>
      <c r="CCZ143" s="65"/>
      <c r="CDA143" s="69"/>
      <c r="CDB143" s="69"/>
      <c r="CDC143" s="66"/>
      <c r="CDD143" s="66"/>
      <c r="CDE143" s="66"/>
      <c r="CDF143" s="67"/>
      <c r="CDH143" s="65"/>
      <c r="CDI143" s="69"/>
      <c r="CDJ143" s="69"/>
      <c r="CDK143" s="66"/>
      <c r="CDL143" s="66"/>
      <c r="CDM143" s="66"/>
      <c r="CDN143" s="67"/>
      <c r="CDP143" s="65"/>
      <c r="CDQ143" s="69"/>
      <c r="CDR143" s="69"/>
      <c r="CDS143" s="66"/>
      <c r="CDT143" s="66"/>
      <c r="CDU143" s="66"/>
      <c r="CDV143" s="67"/>
      <c r="CDX143" s="65"/>
      <c r="CDY143" s="69"/>
      <c r="CDZ143" s="69"/>
      <c r="CEA143" s="66"/>
      <c r="CEB143" s="66"/>
      <c r="CEC143" s="66"/>
      <c r="CED143" s="67"/>
      <c r="CEF143" s="65"/>
      <c r="CEG143" s="69"/>
      <c r="CEH143" s="69"/>
      <c r="CEI143" s="66"/>
      <c r="CEJ143" s="66"/>
      <c r="CEK143" s="66"/>
      <c r="CEL143" s="67"/>
      <c r="CEN143" s="65"/>
      <c r="CEO143" s="69"/>
      <c r="CEP143" s="69"/>
      <c r="CEQ143" s="66"/>
      <c r="CER143" s="66"/>
      <c r="CES143" s="66"/>
      <c r="CET143" s="67"/>
      <c r="CEV143" s="65"/>
      <c r="CEW143" s="69"/>
      <c r="CEX143" s="69"/>
      <c r="CEY143" s="66"/>
      <c r="CEZ143" s="66"/>
      <c r="CFA143" s="66"/>
      <c r="CFB143" s="67"/>
      <c r="CFD143" s="65"/>
      <c r="CFE143" s="69"/>
      <c r="CFF143" s="69"/>
      <c r="CFG143" s="66"/>
      <c r="CFH143" s="66"/>
      <c r="CFI143" s="66"/>
      <c r="CFJ143" s="67"/>
      <c r="CFL143" s="65"/>
      <c r="CFM143" s="69"/>
      <c r="CFN143" s="69"/>
      <c r="CFO143" s="66"/>
      <c r="CFP143" s="66"/>
      <c r="CFQ143" s="66"/>
      <c r="CFR143" s="67"/>
      <c r="CFT143" s="65"/>
      <c r="CFU143" s="69"/>
      <c r="CFV143" s="69"/>
      <c r="CFW143" s="66"/>
      <c r="CFX143" s="66"/>
      <c r="CFY143" s="66"/>
      <c r="CFZ143" s="67"/>
      <c r="CGB143" s="65"/>
      <c r="CGC143" s="69"/>
      <c r="CGD143" s="69"/>
      <c r="CGE143" s="66"/>
      <c r="CGF143" s="66"/>
      <c r="CGG143" s="66"/>
      <c r="CGH143" s="67"/>
      <c r="CGJ143" s="65"/>
      <c r="CGK143" s="69"/>
      <c r="CGL143" s="69"/>
      <c r="CGM143" s="66"/>
      <c r="CGN143" s="66"/>
      <c r="CGO143" s="66"/>
      <c r="CGP143" s="67"/>
      <c r="CGR143" s="65"/>
      <c r="CGS143" s="69"/>
      <c r="CGT143" s="69"/>
      <c r="CGU143" s="66"/>
      <c r="CGV143" s="66"/>
      <c r="CGW143" s="66"/>
      <c r="CGX143" s="67"/>
      <c r="CGZ143" s="65"/>
      <c r="CHA143" s="69"/>
      <c r="CHB143" s="69"/>
      <c r="CHC143" s="66"/>
      <c r="CHD143" s="66"/>
      <c r="CHE143" s="66"/>
      <c r="CHF143" s="67"/>
      <c r="CHH143" s="65"/>
      <c r="CHI143" s="69"/>
      <c r="CHJ143" s="69"/>
      <c r="CHK143" s="66"/>
      <c r="CHL143" s="66"/>
      <c r="CHM143" s="66"/>
      <c r="CHN143" s="67"/>
      <c r="CHP143" s="65"/>
      <c r="CHQ143" s="69"/>
      <c r="CHR143" s="69"/>
      <c r="CHS143" s="66"/>
      <c r="CHT143" s="66"/>
      <c r="CHU143" s="66"/>
      <c r="CHV143" s="67"/>
      <c r="CHX143" s="65"/>
      <c r="CHY143" s="69"/>
      <c r="CHZ143" s="69"/>
      <c r="CIA143" s="66"/>
      <c r="CIB143" s="66"/>
      <c r="CIC143" s="66"/>
      <c r="CID143" s="67"/>
      <c r="CIF143" s="65"/>
      <c r="CIG143" s="69"/>
      <c r="CIH143" s="69"/>
      <c r="CII143" s="66"/>
      <c r="CIJ143" s="66"/>
      <c r="CIK143" s="66"/>
      <c r="CIL143" s="67"/>
      <c r="CIN143" s="65"/>
      <c r="CIO143" s="69"/>
      <c r="CIP143" s="69"/>
      <c r="CIQ143" s="66"/>
      <c r="CIR143" s="66"/>
      <c r="CIS143" s="66"/>
      <c r="CIT143" s="67"/>
      <c r="CIV143" s="65"/>
      <c r="CIW143" s="69"/>
      <c r="CIX143" s="69"/>
      <c r="CIY143" s="66"/>
      <c r="CIZ143" s="66"/>
      <c r="CJA143" s="66"/>
      <c r="CJB143" s="67"/>
      <c r="CJD143" s="65"/>
      <c r="CJE143" s="69"/>
      <c r="CJF143" s="69"/>
      <c r="CJG143" s="66"/>
      <c r="CJH143" s="66"/>
      <c r="CJI143" s="66"/>
      <c r="CJJ143" s="67"/>
      <c r="CJL143" s="65"/>
      <c r="CJM143" s="69"/>
      <c r="CJN143" s="69"/>
      <c r="CJO143" s="66"/>
      <c r="CJP143" s="66"/>
      <c r="CJQ143" s="66"/>
      <c r="CJR143" s="67"/>
      <c r="CJT143" s="65"/>
      <c r="CJU143" s="69"/>
      <c r="CJV143" s="69"/>
      <c r="CJW143" s="66"/>
      <c r="CJX143" s="66"/>
      <c r="CJY143" s="66"/>
      <c r="CJZ143" s="67"/>
      <c r="CKB143" s="65"/>
      <c r="CKC143" s="69"/>
      <c r="CKD143" s="69"/>
      <c r="CKE143" s="66"/>
      <c r="CKF143" s="66"/>
      <c r="CKG143" s="66"/>
      <c r="CKH143" s="67"/>
      <c r="CKJ143" s="65"/>
      <c r="CKK143" s="69"/>
      <c r="CKL143" s="69"/>
      <c r="CKM143" s="66"/>
      <c r="CKN143" s="66"/>
      <c r="CKO143" s="66"/>
      <c r="CKP143" s="67"/>
      <c r="CKR143" s="65"/>
      <c r="CKS143" s="69"/>
      <c r="CKT143" s="69"/>
      <c r="CKU143" s="66"/>
      <c r="CKV143" s="66"/>
      <c r="CKW143" s="66"/>
      <c r="CKX143" s="67"/>
      <c r="CKZ143" s="65"/>
      <c r="CLA143" s="69"/>
      <c r="CLB143" s="69"/>
      <c r="CLC143" s="66"/>
      <c r="CLD143" s="66"/>
      <c r="CLE143" s="66"/>
      <c r="CLF143" s="67"/>
      <c r="CLH143" s="65"/>
      <c r="CLI143" s="69"/>
      <c r="CLJ143" s="69"/>
      <c r="CLK143" s="66"/>
      <c r="CLL143" s="66"/>
      <c r="CLM143" s="66"/>
      <c r="CLN143" s="67"/>
      <c r="CLP143" s="65"/>
      <c r="CLQ143" s="69"/>
      <c r="CLR143" s="69"/>
      <c r="CLS143" s="66"/>
      <c r="CLT143" s="66"/>
      <c r="CLU143" s="66"/>
      <c r="CLV143" s="67"/>
      <c r="CLX143" s="65"/>
      <c r="CLY143" s="69"/>
      <c r="CLZ143" s="69"/>
      <c r="CMA143" s="66"/>
      <c r="CMB143" s="66"/>
      <c r="CMC143" s="66"/>
      <c r="CMD143" s="67"/>
      <c r="CMF143" s="65"/>
      <c r="CMG143" s="69"/>
      <c r="CMH143" s="69"/>
      <c r="CMI143" s="66"/>
      <c r="CMJ143" s="66"/>
      <c r="CMK143" s="66"/>
      <c r="CML143" s="67"/>
      <c r="CMN143" s="65"/>
      <c r="CMO143" s="69"/>
      <c r="CMP143" s="69"/>
      <c r="CMQ143" s="66"/>
      <c r="CMR143" s="66"/>
      <c r="CMS143" s="66"/>
      <c r="CMT143" s="67"/>
      <c r="CMV143" s="65"/>
      <c r="CMW143" s="69"/>
      <c r="CMX143" s="69"/>
      <c r="CMY143" s="66"/>
      <c r="CMZ143" s="66"/>
      <c r="CNA143" s="66"/>
      <c r="CNB143" s="67"/>
      <c r="CND143" s="65"/>
      <c r="CNE143" s="69"/>
      <c r="CNF143" s="69"/>
      <c r="CNG143" s="66"/>
      <c r="CNH143" s="66"/>
      <c r="CNI143" s="66"/>
      <c r="CNJ143" s="67"/>
      <c r="CNL143" s="65"/>
      <c r="CNM143" s="69"/>
      <c r="CNN143" s="69"/>
      <c r="CNO143" s="66"/>
      <c r="CNP143" s="66"/>
      <c r="CNQ143" s="66"/>
      <c r="CNR143" s="67"/>
      <c r="CNT143" s="65"/>
      <c r="CNU143" s="69"/>
      <c r="CNV143" s="69"/>
      <c r="CNW143" s="66"/>
      <c r="CNX143" s="66"/>
      <c r="CNY143" s="66"/>
      <c r="CNZ143" s="67"/>
      <c r="COB143" s="65"/>
      <c r="COC143" s="69"/>
      <c r="COD143" s="69"/>
      <c r="COE143" s="66"/>
      <c r="COF143" s="66"/>
      <c r="COG143" s="66"/>
      <c r="COH143" s="67"/>
      <c r="COJ143" s="65"/>
      <c r="COK143" s="69"/>
      <c r="COL143" s="69"/>
      <c r="COM143" s="66"/>
      <c r="CON143" s="66"/>
      <c r="COO143" s="66"/>
      <c r="COP143" s="67"/>
      <c r="COR143" s="65"/>
      <c r="COS143" s="69"/>
      <c r="COT143" s="69"/>
      <c r="COU143" s="66"/>
      <c r="COV143" s="66"/>
      <c r="COW143" s="66"/>
      <c r="COX143" s="67"/>
      <c r="COZ143" s="65"/>
      <c r="CPA143" s="69"/>
      <c r="CPB143" s="69"/>
      <c r="CPC143" s="66"/>
      <c r="CPD143" s="66"/>
      <c r="CPE143" s="66"/>
      <c r="CPF143" s="67"/>
      <c r="CPH143" s="65"/>
      <c r="CPI143" s="69"/>
      <c r="CPJ143" s="69"/>
      <c r="CPK143" s="66"/>
      <c r="CPL143" s="66"/>
      <c r="CPM143" s="66"/>
      <c r="CPN143" s="67"/>
      <c r="CPP143" s="65"/>
      <c r="CPQ143" s="69"/>
      <c r="CPR143" s="69"/>
      <c r="CPS143" s="66"/>
      <c r="CPT143" s="66"/>
      <c r="CPU143" s="66"/>
      <c r="CPV143" s="67"/>
      <c r="CPX143" s="65"/>
      <c r="CPY143" s="69"/>
      <c r="CPZ143" s="69"/>
      <c r="CQA143" s="66"/>
      <c r="CQB143" s="66"/>
      <c r="CQC143" s="66"/>
      <c r="CQD143" s="67"/>
      <c r="CQF143" s="65"/>
      <c r="CQG143" s="69"/>
      <c r="CQH143" s="69"/>
      <c r="CQI143" s="66"/>
      <c r="CQJ143" s="66"/>
      <c r="CQK143" s="66"/>
      <c r="CQL143" s="67"/>
      <c r="CQN143" s="65"/>
      <c r="CQO143" s="69"/>
      <c r="CQP143" s="69"/>
      <c r="CQQ143" s="66"/>
      <c r="CQR143" s="66"/>
      <c r="CQS143" s="66"/>
      <c r="CQT143" s="67"/>
      <c r="CQV143" s="65"/>
      <c r="CQW143" s="69"/>
      <c r="CQX143" s="69"/>
      <c r="CQY143" s="66"/>
      <c r="CQZ143" s="66"/>
      <c r="CRA143" s="66"/>
      <c r="CRB143" s="67"/>
      <c r="CRD143" s="65"/>
      <c r="CRE143" s="69"/>
      <c r="CRF143" s="69"/>
      <c r="CRG143" s="66"/>
      <c r="CRH143" s="66"/>
      <c r="CRI143" s="66"/>
      <c r="CRJ143" s="67"/>
      <c r="CRL143" s="65"/>
      <c r="CRM143" s="69"/>
      <c r="CRN143" s="69"/>
      <c r="CRO143" s="66"/>
      <c r="CRP143" s="66"/>
      <c r="CRQ143" s="66"/>
      <c r="CRR143" s="67"/>
      <c r="CRT143" s="65"/>
      <c r="CRU143" s="69"/>
      <c r="CRV143" s="69"/>
      <c r="CRW143" s="66"/>
      <c r="CRX143" s="66"/>
      <c r="CRY143" s="66"/>
      <c r="CRZ143" s="67"/>
      <c r="CSB143" s="65"/>
      <c r="CSC143" s="69"/>
      <c r="CSD143" s="69"/>
      <c r="CSE143" s="66"/>
      <c r="CSF143" s="66"/>
      <c r="CSG143" s="66"/>
      <c r="CSH143" s="67"/>
      <c r="CSJ143" s="65"/>
      <c r="CSK143" s="69"/>
      <c r="CSL143" s="69"/>
      <c r="CSM143" s="66"/>
      <c r="CSN143" s="66"/>
      <c r="CSO143" s="66"/>
      <c r="CSP143" s="67"/>
      <c r="CSR143" s="65"/>
      <c r="CSS143" s="69"/>
      <c r="CST143" s="69"/>
      <c r="CSU143" s="66"/>
      <c r="CSV143" s="66"/>
      <c r="CSW143" s="66"/>
      <c r="CSX143" s="67"/>
      <c r="CSZ143" s="65"/>
      <c r="CTA143" s="69"/>
      <c r="CTB143" s="69"/>
      <c r="CTC143" s="66"/>
      <c r="CTD143" s="66"/>
      <c r="CTE143" s="66"/>
      <c r="CTF143" s="67"/>
      <c r="CTH143" s="65"/>
      <c r="CTI143" s="69"/>
      <c r="CTJ143" s="69"/>
      <c r="CTK143" s="66"/>
      <c r="CTL143" s="66"/>
      <c r="CTM143" s="66"/>
      <c r="CTN143" s="67"/>
      <c r="CTP143" s="65"/>
      <c r="CTQ143" s="69"/>
      <c r="CTR143" s="69"/>
      <c r="CTS143" s="66"/>
      <c r="CTT143" s="66"/>
      <c r="CTU143" s="66"/>
      <c r="CTV143" s="67"/>
      <c r="CTX143" s="65"/>
      <c r="CTY143" s="69"/>
      <c r="CTZ143" s="69"/>
      <c r="CUA143" s="66"/>
      <c r="CUB143" s="66"/>
      <c r="CUC143" s="66"/>
      <c r="CUD143" s="67"/>
      <c r="CUF143" s="65"/>
      <c r="CUG143" s="69"/>
      <c r="CUH143" s="69"/>
      <c r="CUI143" s="66"/>
      <c r="CUJ143" s="66"/>
      <c r="CUK143" s="66"/>
      <c r="CUL143" s="67"/>
      <c r="CUN143" s="65"/>
      <c r="CUO143" s="69"/>
      <c r="CUP143" s="69"/>
      <c r="CUQ143" s="66"/>
      <c r="CUR143" s="66"/>
      <c r="CUS143" s="66"/>
      <c r="CUT143" s="67"/>
      <c r="CUV143" s="65"/>
      <c r="CUW143" s="69"/>
      <c r="CUX143" s="69"/>
      <c r="CUY143" s="66"/>
      <c r="CUZ143" s="66"/>
      <c r="CVA143" s="66"/>
      <c r="CVB143" s="67"/>
      <c r="CVD143" s="65"/>
      <c r="CVE143" s="69"/>
      <c r="CVF143" s="69"/>
      <c r="CVG143" s="66"/>
      <c r="CVH143" s="66"/>
      <c r="CVI143" s="66"/>
      <c r="CVJ143" s="67"/>
      <c r="CVL143" s="65"/>
      <c r="CVM143" s="69"/>
      <c r="CVN143" s="69"/>
      <c r="CVO143" s="66"/>
      <c r="CVP143" s="66"/>
      <c r="CVQ143" s="66"/>
      <c r="CVR143" s="67"/>
      <c r="CVT143" s="65"/>
      <c r="CVU143" s="69"/>
      <c r="CVV143" s="69"/>
      <c r="CVW143" s="66"/>
      <c r="CVX143" s="66"/>
      <c r="CVY143" s="66"/>
      <c r="CVZ143" s="67"/>
      <c r="CWB143" s="65"/>
      <c r="CWC143" s="69"/>
      <c r="CWD143" s="69"/>
      <c r="CWE143" s="66"/>
      <c r="CWF143" s="66"/>
      <c r="CWG143" s="66"/>
      <c r="CWH143" s="67"/>
      <c r="CWJ143" s="65"/>
      <c r="CWK143" s="69"/>
      <c r="CWL143" s="69"/>
      <c r="CWM143" s="66"/>
      <c r="CWN143" s="66"/>
      <c r="CWO143" s="66"/>
      <c r="CWP143" s="67"/>
      <c r="CWR143" s="65"/>
      <c r="CWS143" s="69"/>
      <c r="CWT143" s="69"/>
      <c r="CWU143" s="66"/>
      <c r="CWV143" s="66"/>
      <c r="CWW143" s="66"/>
      <c r="CWX143" s="67"/>
      <c r="CWZ143" s="65"/>
      <c r="CXA143" s="69"/>
      <c r="CXB143" s="69"/>
      <c r="CXC143" s="66"/>
      <c r="CXD143" s="66"/>
      <c r="CXE143" s="66"/>
      <c r="CXF143" s="67"/>
      <c r="CXH143" s="65"/>
      <c r="CXI143" s="69"/>
      <c r="CXJ143" s="69"/>
      <c r="CXK143" s="66"/>
      <c r="CXL143" s="66"/>
      <c r="CXM143" s="66"/>
      <c r="CXN143" s="67"/>
      <c r="CXP143" s="65"/>
      <c r="CXQ143" s="69"/>
      <c r="CXR143" s="69"/>
      <c r="CXS143" s="66"/>
      <c r="CXT143" s="66"/>
      <c r="CXU143" s="66"/>
      <c r="CXV143" s="67"/>
      <c r="CXX143" s="65"/>
      <c r="CXY143" s="69"/>
      <c r="CXZ143" s="69"/>
      <c r="CYA143" s="66"/>
      <c r="CYB143" s="66"/>
      <c r="CYC143" s="66"/>
      <c r="CYD143" s="67"/>
      <c r="CYF143" s="65"/>
      <c r="CYG143" s="69"/>
      <c r="CYH143" s="69"/>
      <c r="CYI143" s="66"/>
      <c r="CYJ143" s="66"/>
      <c r="CYK143" s="66"/>
      <c r="CYL143" s="67"/>
      <c r="CYN143" s="65"/>
      <c r="CYO143" s="69"/>
      <c r="CYP143" s="69"/>
      <c r="CYQ143" s="66"/>
      <c r="CYR143" s="66"/>
      <c r="CYS143" s="66"/>
      <c r="CYT143" s="67"/>
      <c r="CYV143" s="65"/>
      <c r="CYW143" s="69"/>
      <c r="CYX143" s="69"/>
      <c r="CYY143" s="66"/>
      <c r="CYZ143" s="66"/>
      <c r="CZA143" s="66"/>
      <c r="CZB143" s="67"/>
      <c r="CZD143" s="65"/>
      <c r="CZE143" s="69"/>
      <c r="CZF143" s="69"/>
      <c r="CZG143" s="66"/>
      <c r="CZH143" s="66"/>
      <c r="CZI143" s="66"/>
      <c r="CZJ143" s="67"/>
      <c r="CZL143" s="65"/>
      <c r="CZM143" s="69"/>
      <c r="CZN143" s="69"/>
      <c r="CZO143" s="66"/>
      <c r="CZP143" s="66"/>
      <c r="CZQ143" s="66"/>
      <c r="CZR143" s="67"/>
      <c r="CZT143" s="65"/>
      <c r="CZU143" s="69"/>
      <c r="CZV143" s="69"/>
      <c r="CZW143" s="66"/>
      <c r="CZX143" s="66"/>
      <c r="CZY143" s="66"/>
      <c r="CZZ143" s="67"/>
      <c r="DAB143" s="65"/>
      <c r="DAC143" s="69"/>
      <c r="DAD143" s="69"/>
      <c r="DAE143" s="66"/>
      <c r="DAF143" s="66"/>
      <c r="DAG143" s="66"/>
      <c r="DAH143" s="67"/>
      <c r="DAJ143" s="65"/>
      <c r="DAK143" s="69"/>
      <c r="DAL143" s="69"/>
      <c r="DAM143" s="66"/>
      <c r="DAN143" s="66"/>
      <c r="DAO143" s="66"/>
      <c r="DAP143" s="67"/>
      <c r="DAR143" s="65"/>
      <c r="DAS143" s="69"/>
      <c r="DAT143" s="69"/>
      <c r="DAU143" s="66"/>
      <c r="DAV143" s="66"/>
      <c r="DAW143" s="66"/>
      <c r="DAX143" s="67"/>
      <c r="DAZ143" s="65"/>
      <c r="DBA143" s="69"/>
      <c r="DBB143" s="69"/>
      <c r="DBC143" s="66"/>
      <c r="DBD143" s="66"/>
      <c r="DBE143" s="66"/>
      <c r="DBF143" s="67"/>
      <c r="DBH143" s="65"/>
      <c r="DBI143" s="69"/>
      <c r="DBJ143" s="69"/>
      <c r="DBK143" s="66"/>
      <c r="DBL143" s="66"/>
      <c r="DBM143" s="66"/>
      <c r="DBN143" s="67"/>
      <c r="DBP143" s="65"/>
      <c r="DBQ143" s="69"/>
      <c r="DBR143" s="69"/>
      <c r="DBS143" s="66"/>
      <c r="DBT143" s="66"/>
      <c r="DBU143" s="66"/>
      <c r="DBV143" s="67"/>
      <c r="DBX143" s="65"/>
      <c r="DBY143" s="69"/>
      <c r="DBZ143" s="69"/>
      <c r="DCA143" s="66"/>
      <c r="DCB143" s="66"/>
      <c r="DCC143" s="66"/>
      <c r="DCD143" s="67"/>
      <c r="DCF143" s="65"/>
      <c r="DCG143" s="69"/>
      <c r="DCH143" s="69"/>
      <c r="DCI143" s="66"/>
      <c r="DCJ143" s="66"/>
      <c r="DCK143" s="66"/>
      <c r="DCL143" s="67"/>
      <c r="DCN143" s="65"/>
      <c r="DCO143" s="69"/>
      <c r="DCP143" s="69"/>
      <c r="DCQ143" s="66"/>
      <c r="DCR143" s="66"/>
      <c r="DCS143" s="66"/>
      <c r="DCT143" s="67"/>
      <c r="DCV143" s="65"/>
      <c r="DCW143" s="69"/>
      <c r="DCX143" s="69"/>
      <c r="DCY143" s="66"/>
      <c r="DCZ143" s="66"/>
      <c r="DDA143" s="66"/>
      <c r="DDB143" s="67"/>
      <c r="DDD143" s="65"/>
      <c r="DDE143" s="69"/>
      <c r="DDF143" s="69"/>
      <c r="DDG143" s="66"/>
      <c r="DDH143" s="66"/>
      <c r="DDI143" s="66"/>
      <c r="DDJ143" s="67"/>
      <c r="DDL143" s="65"/>
      <c r="DDM143" s="69"/>
      <c r="DDN143" s="69"/>
      <c r="DDO143" s="66"/>
      <c r="DDP143" s="66"/>
      <c r="DDQ143" s="66"/>
      <c r="DDR143" s="67"/>
      <c r="DDT143" s="65"/>
      <c r="DDU143" s="69"/>
      <c r="DDV143" s="69"/>
      <c r="DDW143" s="66"/>
      <c r="DDX143" s="66"/>
      <c r="DDY143" s="66"/>
      <c r="DDZ143" s="67"/>
      <c r="DEB143" s="65"/>
      <c r="DEC143" s="69"/>
      <c r="DED143" s="69"/>
      <c r="DEE143" s="66"/>
      <c r="DEF143" s="66"/>
      <c r="DEG143" s="66"/>
      <c r="DEH143" s="67"/>
      <c r="DEJ143" s="65"/>
      <c r="DEK143" s="69"/>
      <c r="DEL143" s="69"/>
      <c r="DEM143" s="66"/>
      <c r="DEN143" s="66"/>
      <c r="DEO143" s="66"/>
      <c r="DEP143" s="67"/>
      <c r="DER143" s="65"/>
      <c r="DES143" s="69"/>
      <c r="DET143" s="69"/>
      <c r="DEU143" s="66"/>
      <c r="DEV143" s="66"/>
      <c r="DEW143" s="66"/>
      <c r="DEX143" s="67"/>
      <c r="DEZ143" s="65"/>
      <c r="DFA143" s="69"/>
      <c r="DFB143" s="69"/>
      <c r="DFC143" s="66"/>
      <c r="DFD143" s="66"/>
      <c r="DFE143" s="66"/>
      <c r="DFF143" s="67"/>
      <c r="DFH143" s="65"/>
      <c r="DFI143" s="69"/>
      <c r="DFJ143" s="69"/>
      <c r="DFK143" s="66"/>
      <c r="DFL143" s="66"/>
      <c r="DFM143" s="66"/>
      <c r="DFN143" s="67"/>
      <c r="DFP143" s="65"/>
      <c r="DFQ143" s="69"/>
      <c r="DFR143" s="69"/>
      <c r="DFS143" s="66"/>
      <c r="DFT143" s="66"/>
      <c r="DFU143" s="66"/>
      <c r="DFV143" s="67"/>
      <c r="DFX143" s="65"/>
      <c r="DFY143" s="69"/>
      <c r="DFZ143" s="69"/>
      <c r="DGA143" s="66"/>
      <c r="DGB143" s="66"/>
      <c r="DGC143" s="66"/>
      <c r="DGD143" s="67"/>
      <c r="DGF143" s="65"/>
      <c r="DGG143" s="69"/>
      <c r="DGH143" s="69"/>
      <c r="DGI143" s="66"/>
      <c r="DGJ143" s="66"/>
      <c r="DGK143" s="66"/>
      <c r="DGL143" s="67"/>
      <c r="DGN143" s="65"/>
      <c r="DGO143" s="69"/>
      <c r="DGP143" s="69"/>
      <c r="DGQ143" s="66"/>
      <c r="DGR143" s="66"/>
      <c r="DGS143" s="66"/>
      <c r="DGT143" s="67"/>
      <c r="DGV143" s="65"/>
      <c r="DGW143" s="69"/>
      <c r="DGX143" s="69"/>
      <c r="DGY143" s="66"/>
      <c r="DGZ143" s="66"/>
      <c r="DHA143" s="66"/>
      <c r="DHB143" s="67"/>
      <c r="DHD143" s="65"/>
      <c r="DHE143" s="69"/>
      <c r="DHF143" s="69"/>
      <c r="DHG143" s="66"/>
      <c r="DHH143" s="66"/>
      <c r="DHI143" s="66"/>
      <c r="DHJ143" s="67"/>
      <c r="DHL143" s="65"/>
      <c r="DHM143" s="69"/>
      <c r="DHN143" s="69"/>
      <c r="DHO143" s="66"/>
      <c r="DHP143" s="66"/>
      <c r="DHQ143" s="66"/>
      <c r="DHR143" s="67"/>
      <c r="DHT143" s="65"/>
      <c r="DHU143" s="69"/>
      <c r="DHV143" s="69"/>
      <c r="DHW143" s="66"/>
      <c r="DHX143" s="66"/>
      <c r="DHY143" s="66"/>
      <c r="DHZ143" s="67"/>
      <c r="DIB143" s="65"/>
      <c r="DIC143" s="69"/>
      <c r="DID143" s="69"/>
      <c r="DIE143" s="66"/>
      <c r="DIF143" s="66"/>
      <c r="DIG143" s="66"/>
      <c r="DIH143" s="67"/>
      <c r="DIJ143" s="65"/>
      <c r="DIK143" s="69"/>
      <c r="DIL143" s="69"/>
      <c r="DIM143" s="66"/>
      <c r="DIN143" s="66"/>
      <c r="DIO143" s="66"/>
      <c r="DIP143" s="67"/>
      <c r="DIR143" s="65"/>
      <c r="DIS143" s="69"/>
      <c r="DIT143" s="69"/>
      <c r="DIU143" s="66"/>
      <c r="DIV143" s="66"/>
      <c r="DIW143" s="66"/>
      <c r="DIX143" s="67"/>
      <c r="DIZ143" s="65"/>
      <c r="DJA143" s="69"/>
      <c r="DJB143" s="69"/>
      <c r="DJC143" s="66"/>
      <c r="DJD143" s="66"/>
      <c r="DJE143" s="66"/>
      <c r="DJF143" s="67"/>
      <c r="DJH143" s="65"/>
      <c r="DJI143" s="69"/>
      <c r="DJJ143" s="69"/>
      <c r="DJK143" s="66"/>
      <c r="DJL143" s="66"/>
      <c r="DJM143" s="66"/>
      <c r="DJN143" s="67"/>
      <c r="DJP143" s="65"/>
      <c r="DJQ143" s="69"/>
      <c r="DJR143" s="69"/>
      <c r="DJS143" s="66"/>
      <c r="DJT143" s="66"/>
      <c r="DJU143" s="66"/>
      <c r="DJV143" s="67"/>
      <c r="DJX143" s="65"/>
      <c r="DJY143" s="69"/>
      <c r="DJZ143" s="69"/>
      <c r="DKA143" s="66"/>
      <c r="DKB143" s="66"/>
      <c r="DKC143" s="66"/>
      <c r="DKD143" s="67"/>
      <c r="DKF143" s="65"/>
      <c r="DKG143" s="69"/>
      <c r="DKH143" s="69"/>
      <c r="DKI143" s="66"/>
      <c r="DKJ143" s="66"/>
      <c r="DKK143" s="66"/>
      <c r="DKL143" s="67"/>
      <c r="DKN143" s="65"/>
      <c r="DKO143" s="69"/>
      <c r="DKP143" s="69"/>
      <c r="DKQ143" s="66"/>
      <c r="DKR143" s="66"/>
      <c r="DKS143" s="66"/>
      <c r="DKT143" s="67"/>
      <c r="DKV143" s="65"/>
      <c r="DKW143" s="69"/>
      <c r="DKX143" s="69"/>
      <c r="DKY143" s="66"/>
      <c r="DKZ143" s="66"/>
      <c r="DLA143" s="66"/>
      <c r="DLB143" s="67"/>
      <c r="DLD143" s="65"/>
      <c r="DLE143" s="69"/>
      <c r="DLF143" s="69"/>
      <c r="DLG143" s="66"/>
      <c r="DLH143" s="66"/>
      <c r="DLI143" s="66"/>
      <c r="DLJ143" s="67"/>
      <c r="DLL143" s="65"/>
      <c r="DLM143" s="69"/>
      <c r="DLN143" s="69"/>
      <c r="DLO143" s="66"/>
      <c r="DLP143" s="66"/>
      <c r="DLQ143" s="66"/>
      <c r="DLR143" s="67"/>
      <c r="DLT143" s="65"/>
      <c r="DLU143" s="69"/>
      <c r="DLV143" s="69"/>
      <c r="DLW143" s="66"/>
      <c r="DLX143" s="66"/>
      <c r="DLY143" s="66"/>
      <c r="DLZ143" s="67"/>
      <c r="DMB143" s="65"/>
      <c r="DMC143" s="69"/>
      <c r="DMD143" s="69"/>
      <c r="DME143" s="66"/>
      <c r="DMF143" s="66"/>
      <c r="DMG143" s="66"/>
      <c r="DMH143" s="67"/>
      <c r="DMJ143" s="65"/>
      <c r="DMK143" s="69"/>
      <c r="DML143" s="69"/>
      <c r="DMM143" s="66"/>
      <c r="DMN143" s="66"/>
      <c r="DMO143" s="66"/>
      <c r="DMP143" s="67"/>
      <c r="DMR143" s="65"/>
      <c r="DMS143" s="69"/>
      <c r="DMT143" s="69"/>
      <c r="DMU143" s="66"/>
      <c r="DMV143" s="66"/>
      <c r="DMW143" s="66"/>
      <c r="DMX143" s="67"/>
      <c r="DMZ143" s="65"/>
      <c r="DNA143" s="69"/>
      <c r="DNB143" s="69"/>
      <c r="DNC143" s="66"/>
      <c r="DND143" s="66"/>
      <c r="DNE143" s="66"/>
      <c r="DNF143" s="67"/>
      <c r="DNH143" s="65"/>
      <c r="DNI143" s="69"/>
      <c r="DNJ143" s="69"/>
      <c r="DNK143" s="66"/>
      <c r="DNL143" s="66"/>
      <c r="DNM143" s="66"/>
      <c r="DNN143" s="67"/>
      <c r="DNP143" s="65"/>
      <c r="DNQ143" s="69"/>
      <c r="DNR143" s="69"/>
      <c r="DNS143" s="66"/>
      <c r="DNT143" s="66"/>
      <c r="DNU143" s="66"/>
      <c r="DNV143" s="67"/>
      <c r="DNX143" s="65"/>
      <c r="DNY143" s="69"/>
      <c r="DNZ143" s="69"/>
      <c r="DOA143" s="66"/>
      <c r="DOB143" s="66"/>
      <c r="DOC143" s="66"/>
      <c r="DOD143" s="67"/>
      <c r="DOF143" s="65"/>
      <c r="DOG143" s="69"/>
      <c r="DOH143" s="69"/>
      <c r="DOI143" s="66"/>
      <c r="DOJ143" s="66"/>
      <c r="DOK143" s="66"/>
      <c r="DOL143" s="67"/>
      <c r="DON143" s="65"/>
      <c r="DOO143" s="69"/>
      <c r="DOP143" s="69"/>
      <c r="DOQ143" s="66"/>
      <c r="DOR143" s="66"/>
      <c r="DOS143" s="66"/>
      <c r="DOT143" s="67"/>
      <c r="DOV143" s="65"/>
      <c r="DOW143" s="69"/>
      <c r="DOX143" s="69"/>
      <c r="DOY143" s="66"/>
      <c r="DOZ143" s="66"/>
      <c r="DPA143" s="66"/>
      <c r="DPB143" s="67"/>
      <c r="DPD143" s="65"/>
      <c r="DPE143" s="69"/>
      <c r="DPF143" s="69"/>
      <c r="DPG143" s="66"/>
      <c r="DPH143" s="66"/>
      <c r="DPI143" s="66"/>
      <c r="DPJ143" s="67"/>
      <c r="DPL143" s="65"/>
      <c r="DPM143" s="69"/>
      <c r="DPN143" s="69"/>
      <c r="DPO143" s="66"/>
      <c r="DPP143" s="66"/>
      <c r="DPQ143" s="66"/>
      <c r="DPR143" s="67"/>
      <c r="DPT143" s="65"/>
      <c r="DPU143" s="69"/>
      <c r="DPV143" s="69"/>
      <c r="DPW143" s="66"/>
      <c r="DPX143" s="66"/>
      <c r="DPY143" s="66"/>
      <c r="DPZ143" s="67"/>
      <c r="DQB143" s="65"/>
      <c r="DQC143" s="69"/>
      <c r="DQD143" s="69"/>
      <c r="DQE143" s="66"/>
      <c r="DQF143" s="66"/>
      <c r="DQG143" s="66"/>
      <c r="DQH143" s="67"/>
      <c r="DQJ143" s="65"/>
      <c r="DQK143" s="69"/>
      <c r="DQL143" s="69"/>
      <c r="DQM143" s="66"/>
      <c r="DQN143" s="66"/>
      <c r="DQO143" s="66"/>
      <c r="DQP143" s="67"/>
      <c r="DQR143" s="65"/>
      <c r="DQS143" s="69"/>
      <c r="DQT143" s="69"/>
      <c r="DQU143" s="66"/>
      <c r="DQV143" s="66"/>
      <c r="DQW143" s="66"/>
      <c r="DQX143" s="67"/>
      <c r="DQZ143" s="65"/>
      <c r="DRA143" s="69"/>
      <c r="DRB143" s="69"/>
      <c r="DRC143" s="66"/>
      <c r="DRD143" s="66"/>
      <c r="DRE143" s="66"/>
      <c r="DRF143" s="67"/>
      <c r="DRH143" s="65"/>
      <c r="DRI143" s="69"/>
      <c r="DRJ143" s="69"/>
      <c r="DRK143" s="66"/>
      <c r="DRL143" s="66"/>
      <c r="DRM143" s="66"/>
      <c r="DRN143" s="67"/>
      <c r="DRP143" s="65"/>
      <c r="DRQ143" s="69"/>
      <c r="DRR143" s="69"/>
      <c r="DRS143" s="66"/>
      <c r="DRT143" s="66"/>
      <c r="DRU143" s="66"/>
      <c r="DRV143" s="67"/>
      <c r="DRX143" s="65"/>
      <c r="DRY143" s="69"/>
      <c r="DRZ143" s="69"/>
      <c r="DSA143" s="66"/>
      <c r="DSB143" s="66"/>
      <c r="DSC143" s="66"/>
      <c r="DSD143" s="67"/>
      <c r="DSF143" s="65"/>
      <c r="DSG143" s="69"/>
      <c r="DSH143" s="69"/>
      <c r="DSI143" s="66"/>
      <c r="DSJ143" s="66"/>
      <c r="DSK143" s="66"/>
      <c r="DSL143" s="67"/>
      <c r="DSN143" s="65"/>
      <c r="DSO143" s="69"/>
      <c r="DSP143" s="69"/>
      <c r="DSQ143" s="66"/>
      <c r="DSR143" s="66"/>
      <c r="DSS143" s="66"/>
      <c r="DST143" s="67"/>
      <c r="DSV143" s="65"/>
      <c r="DSW143" s="69"/>
      <c r="DSX143" s="69"/>
      <c r="DSY143" s="66"/>
      <c r="DSZ143" s="66"/>
      <c r="DTA143" s="66"/>
      <c r="DTB143" s="67"/>
      <c r="DTD143" s="65"/>
      <c r="DTE143" s="69"/>
      <c r="DTF143" s="69"/>
      <c r="DTG143" s="66"/>
      <c r="DTH143" s="66"/>
      <c r="DTI143" s="66"/>
      <c r="DTJ143" s="67"/>
      <c r="DTL143" s="65"/>
      <c r="DTM143" s="69"/>
      <c r="DTN143" s="69"/>
      <c r="DTO143" s="66"/>
      <c r="DTP143" s="66"/>
      <c r="DTQ143" s="66"/>
      <c r="DTR143" s="67"/>
      <c r="DTT143" s="65"/>
      <c r="DTU143" s="69"/>
      <c r="DTV143" s="69"/>
      <c r="DTW143" s="66"/>
      <c r="DTX143" s="66"/>
      <c r="DTY143" s="66"/>
      <c r="DTZ143" s="67"/>
      <c r="DUB143" s="65"/>
      <c r="DUC143" s="69"/>
      <c r="DUD143" s="69"/>
      <c r="DUE143" s="66"/>
      <c r="DUF143" s="66"/>
      <c r="DUG143" s="66"/>
      <c r="DUH143" s="67"/>
      <c r="DUJ143" s="65"/>
      <c r="DUK143" s="69"/>
      <c r="DUL143" s="69"/>
      <c r="DUM143" s="66"/>
      <c r="DUN143" s="66"/>
      <c r="DUO143" s="66"/>
      <c r="DUP143" s="67"/>
      <c r="DUR143" s="65"/>
      <c r="DUS143" s="69"/>
      <c r="DUT143" s="69"/>
      <c r="DUU143" s="66"/>
      <c r="DUV143" s="66"/>
      <c r="DUW143" s="66"/>
      <c r="DUX143" s="67"/>
      <c r="DUZ143" s="65"/>
      <c r="DVA143" s="69"/>
      <c r="DVB143" s="69"/>
      <c r="DVC143" s="66"/>
      <c r="DVD143" s="66"/>
      <c r="DVE143" s="66"/>
      <c r="DVF143" s="67"/>
      <c r="DVH143" s="65"/>
      <c r="DVI143" s="69"/>
      <c r="DVJ143" s="69"/>
      <c r="DVK143" s="66"/>
      <c r="DVL143" s="66"/>
      <c r="DVM143" s="66"/>
      <c r="DVN143" s="67"/>
      <c r="DVP143" s="65"/>
      <c r="DVQ143" s="69"/>
      <c r="DVR143" s="69"/>
      <c r="DVS143" s="66"/>
      <c r="DVT143" s="66"/>
      <c r="DVU143" s="66"/>
      <c r="DVV143" s="67"/>
      <c r="DVX143" s="65"/>
      <c r="DVY143" s="69"/>
      <c r="DVZ143" s="69"/>
      <c r="DWA143" s="66"/>
      <c r="DWB143" s="66"/>
      <c r="DWC143" s="66"/>
      <c r="DWD143" s="67"/>
      <c r="DWF143" s="65"/>
      <c r="DWG143" s="69"/>
      <c r="DWH143" s="69"/>
      <c r="DWI143" s="66"/>
      <c r="DWJ143" s="66"/>
      <c r="DWK143" s="66"/>
      <c r="DWL143" s="67"/>
      <c r="DWN143" s="65"/>
      <c r="DWO143" s="69"/>
      <c r="DWP143" s="69"/>
      <c r="DWQ143" s="66"/>
      <c r="DWR143" s="66"/>
      <c r="DWS143" s="66"/>
      <c r="DWT143" s="67"/>
      <c r="DWV143" s="65"/>
      <c r="DWW143" s="69"/>
      <c r="DWX143" s="69"/>
      <c r="DWY143" s="66"/>
      <c r="DWZ143" s="66"/>
      <c r="DXA143" s="66"/>
      <c r="DXB143" s="67"/>
      <c r="DXD143" s="65"/>
      <c r="DXE143" s="69"/>
      <c r="DXF143" s="69"/>
      <c r="DXG143" s="66"/>
      <c r="DXH143" s="66"/>
      <c r="DXI143" s="66"/>
      <c r="DXJ143" s="67"/>
      <c r="DXL143" s="65"/>
      <c r="DXM143" s="69"/>
      <c r="DXN143" s="69"/>
      <c r="DXO143" s="66"/>
      <c r="DXP143" s="66"/>
      <c r="DXQ143" s="66"/>
      <c r="DXR143" s="67"/>
      <c r="DXT143" s="65"/>
      <c r="DXU143" s="69"/>
      <c r="DXV143" s="69"/>
      <c r="DXW143" s="66"/>
      <c r="DXX143" s="66"/>
      <c r="DXY143" s="66"/>
      <c r="DXZ143" s="67"/>
      <c r="DYB143" s="65"/>
      <c r="DYC143" s="69"/>
      <c r="DYD143" s="69"/>
      <c r="DYE143" s="66"/>
      <c r="DYF143" s="66"/>
      <c r="DYG143" s="66"/>
      <c r="DYH143" s="67"/>
      <c r="DYJ143" s="65"/>
      <c r="DYK143" s="69"/>
      <c r="DYL143" s="69"/>
      <c r="DYM143" s="66"/>
      <c r="DYN143" s="66"/>
      <c r="DYO143" s="66"/>
      <c r="DYP143" s="67"/>
      <c r="DYR143" s="65"/>
      <c r="DYS143" s="69"/>
      <c r="DYT143" s="69"/>
      <c r="DYU143" s="66"/>
      <c r="DYV143" s="66"/>
      <c r="DYW143" s="66"/>
      <c r="DYX143" s="67"/>
      <c r="DYZ143" s="65"/>
      <c r="DZA143" s="69"/>
      <c r="DZB143" s="69"/>
      <c r="DZC143" s="66"/>
      <c r="DZD143" s="66"/>
      <c r="DZE143" s="66"/>
      <c r="DZF143" s="67"/>
      <c r="DZH143" s="65"/>
      <c r="DZI143" s="69"/>
      <c r="DZJ143" s="69"/>
      <c r="DZK143" s="66"/>
      <c r="DZL143" s="66"/>
      <c r="DZM143" s="66"/>
      <c r="DZN143" s="67"/>
      <c r="DZP143" s="65"/>
      <c r="DZQ143" s="69"/>
      <c r="DZR143" s="69"/>
      <c r="DZS143" s="66"/>
      <c r="DZT143" s="66"/>
      <c r="DZU143" s="66"/>
      <c r="DZV143" s="67"/>
      <c r="DZX143" s="65"/>
      <c r="DZY143" s="69"/>
      <c r="DZZ143" s="69"/>
      <c r="EAA143" s="66"/>
      <c r="EAB143" s="66"/>
      <c r="EAC143" s="66"/>
      <c r="EAD143" s="67"/>
      <c r="EAF143" s="65"/>
      <c r="EAG143" s="69"/>
      <c r="EAH143" s="69"/>
      <c r="EAI143" s="66"/>
      <c r="EAJ143" s="66"/>
      <c r="EAK143" s="66"/>
      <c r="EAL143" s="67"/>
      <c r="EAN143" s="65"/>
      <c r="EAO143" s="69"/>
      <c r="EAP143" s="69"/>
      <c r="EAQ143" s="66"/>
      <c r="EAR143" s="66"/>
      <c r="EAS143" s="66"/>
      <c r="EAT143" s="67"/>
      <c r="EAV143" s="65"/>
      <c r="EAW143" s="69"/>
      <c r="EAX143" s="69"/>
      <c r="EAY143" s="66"/>
      <c r="EAZ143" s="66"/>
      <c r="EBA143" s="66"/>
      <c r="EBB143" s="67"/>
      <c r="EBD143" s="65"/>
      <c r="EBE143" s="69"/>
      <c r="EBF143" s="69"/>
      <c r="EBG143" s="66"/>
      <c r="EBH143" s="66"/>
      <c r="EBI143" s="66"/>
      <c r="EBJ143" s="67"/>
      <c r="EBL143" s="65"/>
      <c r="EBM143" s="69"/>
      <c r="EBN143" s="69"/>
      <c r="EBO143" s="66"/>
      <c r="EBP143" s="66"/>
      <c r="EBQ143" s="66"/>
      <c r="EBR143" s="67"/>
      <c r="EBT143" s="65"/>
      <c r="EBU143" s="69"/>
      <c r="EBV143" s="69"/>
      <c r="EBW143" s="66"/>
      <c r="EBX143" s="66"/>
      <c r="EBY143" s="66"/>
      <c r="EBZ143" s="67"/>
      <c r="ECB143" s="65"/>
      <c r="ECC143" s="69"/>
      <c r="ECD143" s="69"/>
      <c r="ECE143" s="66"/>
      <c r="ECF143" s="66"/>
      <c r="ECG143" s="66"/>
      <c r="ECH143" s="67"/>
      <c r="ECJ143" s="65"/>
      <c r="ECK143" s="69"/>
      <c r="ECL143" s="69"/>
      <c r="ECM143" s="66"/>
      <c r="ECN143" s="66"/>
      <c r="ECO143" s="66"/>
      <c r="ECP143" s="67"/>
      <c r="ECR143" s="65"/>
      <c r="ECS143" s="69"/>
      <c r="ECT143" s="69"/>
      <c r="ECU143" s="66"/>
      <c r="ECV143" s="66"/>
      <c r="ECW143" s="66"/>
      <c r="ECX143" s="67"/>
      <c r="ECZ143" s="65"/>
      <c r="EDA143" s="69"/>
      <c r="EDB143" s="69"/>
      <c r="EDC143" s="66"/>
      <c r="EDD143" s="66"/>
      <c r="EDE143" s="66"/>
      <c r="EDF143" s="67"/>
      <c r="EDH143" s="65"/>
      <c r="EDI143" s="69"/>
      <c r="EDJ143" s="69"/>
      <c r="EDK143" s="66"/>
      <c r="EDL143" s="66"/>
      <c r="EDM143" s="66"/>
      <c r="EDN143" s="67"/>
      <c r="EDP143" s="65"/>
      <c r="EDQ143" s="69"/>
      <c r="EDR143" s="69"/>
      <c r="EDS143" s="66"/>
      <c r="EDT143" s="66"/>
      <c r="EDU143" s="66"/>
      <c r="EDV143" s="67"/>
      <c r="EDX143" s="65"/>
      <c r="EDY143" s="69"/>
      <c r="EDZ143" s="69"/>
      <c r="EEA143" s="66"/>
      <c r="EEB143" s="66"/>
      <c r="EEC143" s="66"/>
      <c r="EED143" s="67"/>
      <c r="EEF143" s="65"/>
      <c r="EEG143" s="69"/>
      <c r="EEH143" s="69"/>
      <c r="EEI143" s="66"/>
      <c r="EEJ143" s="66"/>
      <c r="EEK143" s="66"/>
      <c r="EEL143" s="67"/>
      <c r="EEN143" s="65"/>
      <c r="EEO143" s="69"/>
      <c r="EEP143" s="69"/>
      <c r="EEQ143" s="66"/>
      <c r="EER143" s="66"/>
      <c r="EES143" s="66"/>
      <c r="EET143" s="67"/>
      <c r="EEV143" s="65"/>
      <c r="EEW143" s="69"/>
      <c r="EEX143" s="69"/>
      <c r="EEY143" s="66"/>
      <c r="EEZ143" s="66"/>
      <c r="EFA143" s="66"/>
      <c r="EFB143" s="67"/>
      <c r="EFD143" s="65"/>
      <c r="EFE143" s="69"/>
      <c r="EFF143" s="69"/>
      <c r="EFG143" s="66"/>
      <c r="EFH143" s="66"/>
      <c r="EFI143" s="66"/>
      <c r="EFJ143" s="67"/>
      <c r="EFL143" s="65"/>
      <c r="EFM143" s="69"/>
      <c r="EFN143" s="69"/>
      <c r="EFO143" s="66"/>
      <c r="EFP143" s="66"/>
      <c r="EFQ143" s="66"/>
      <c r="EFR143" s="67"/>
      <c r="EFT143" s="65"/>
      <c r="EFU143" s="69"/>
      <c r="EFV143" s="69"/>
      <c r="EFW143" s="66"/>
      <c r="EFX143" s="66"/>
      <c r="EFY143" s="66"/>
      <c r="EFZ143" s="67"/>
      <c r="EGB143" s="65"/>
      <c r="EGC143" s="69"/>
      <c r="EGD143" s="69"/>
      <c r="EGE143" s="66"/>
      <c r="EGF143" s="66"/>
      <c r="EGG143" s="66"/>
      <c r="EGH143" s="67"/>
      <c r="EGJ143" s="65"/>
      <c r="EGK143" s="69"/>
      <c r="EGL143" s="69"/>
      <c r="EGM143" s="66"/>
      <c r="EGN143" s="66"/>
      <c r="EGO143" s="66"/>
      <c r="EGP143" s="67"/>
      <c r="EGR143" s="65"/>
      <c r="EGS143" s="69"/>
      <c r="EGT143" s="69"/>
      <c r="EGU143" s="66"/>
      <c r="EGV143" s="66"/>
      <c r="EGW143" s="66"/>
      <c r="EGX143" s="67"/>
      <c r="EGZ143" s="65"/>
      <c r="EHA143" s="69"/>
      <c r="EHB143" s="69"/>
      <c r="EHC143" s="66"/>
      <c r="EHD143" s="66"/>
      <c r="EHE143" s="66"/>
      <c r="EHF143" s="67"/>
      <c r="EHH143" s="65"/>
      <c r="EHI143" s="69"/>
      <c r="EHJ143" s="69"/>
      <c r="EHK143" s="66"/>
      <c r="EHL143" s="66"/>
      <c r="EHM143" s="66"/>
      <c r="EHN143" s="67"/>
      <c r="EHP143" s="65"/>
      <c r="EHQ143" s="69"/>
      <c r="EHR143" s="69"/>
      <c r="EHS143" s="66"/>
      <c r="EHT143" s="66"/>
      <c r="EHU143" s="66"/>
      <c r="EHV143" s="67"/>
      <c r="EHX143" s="65"/>
      <c r="EHY143" s="69"/>
      <c r="EHZ143" s="69"/>
      <c r="EIA143" s="66"/>
      <c r="EIB143" s="66"/>
      <c r="EIC143" s="66"/>
      <c r="EID143" s="67"/>
      <c r="EIF143" s="65"/>
      <c r="EIG143" s="69"/>
      <c r="EIH143" s="69"/>
      <c r="EII143" s="66"/>
      <c r="EIJ143" s="66"/>
      <c r="EIK143" s="66"/>
      <c r="EIL143" s="67"/>
      <c r="EIN143" s="65"/>
      <c r="EIO143" s="69"/>
      <c r="EIP143" s="69"/>
      <c r="EIQ143" s="66"/>
      <c r="EIR143" s="66"/>
      <c r="EIS143" s="66"/>
      <c r="EIT143" s="67"/>
      <c r="EIV143" s="65"/>
      <c r="EIW143" s="69"/>
      <c r="EIX143" s="69"/>
      <c r="EIY143" s="66"/>
      <c r="EIZ143" s="66"/>
      <c r="EJA143" s="66"/>
      <c r="EJB143" s="67"/>
      <c r="EJD143" s="65"/>
      <c r="EJE143" s="69"/>
      <c r="EJF143" s="69"/>
      <c r="EJG143" s="66"/>
      <c r="EJH143" s="66"/>
      <c r="EJI143" s="66"/>
      <c r="EJJ143" s="67"/>
      <c r="EJL143" s="65"/>
      <c r="EJM143" s="69"/>
      <c r="EJN143" s="69"/>
      <c r="EJO143" s="66"/>
      <c r="EJP143" s="66"/>
      <c r="EJQ143" s="66"/>
      <c r="EJR143" s="67"/>
      <c r="EJT143" s="65"/>
      <c r="EJU143" s="69"/>
      <c r="EJV143" s="69"/>
      <c r="EJW143" s="66"/>
      <c r="EJX143" s="66"/>
      <c r="EJY143" s="66"/>
      <c r="EJZ143" s="67"/>
      <c r="EKB143" s="65"/>
      <c r="EKC143" s="69"/>
      <c r="EKD143" s="69"/>
      <c r="EKE143" s="66"/>
      <c r="EKF143" s="66"/>
      <c r="EKG143" s="66"/>
      <c r="EKH143" s="67"/>
      <c r="EKJ143" s="65"/>
      <c r="EKK143" s="69"/>
      <c r="EKL143" s="69"/>
      <c r="EKM143" s="66"/>
      <c r="EKN143" s="66"/>
      <c r="EKO143" s="66"/>
      <c r="EKP143" s="67"/>
      <c r="EKR143" s="65"/>
      <c r="EKS143" s="69"/>
      <c r="EKT143" s="69"/>
      <c r="EKU143" s="66"/>
      <c r="EKV143" s="66"/>
      <c r="EKW143" s="66"/>
      <c r="EKX143" s="67"/>
      <c r="EKZ143" s="65"/>
      <c r="ELA143" s="69"/>
      <c r="ELB143" s="69"/>
      <c r="ELC143" s="66"/>
      <c r="ELD143" s="66"/>
      <c r="ELE143" s="66"/>
      <c r="ELF143" s="67"/>
      <c r="ELH143" s="65"/>
      <c r="ELI143" s="69"/>
      <c r="ELJ143" s="69"/>
      <c r="ELK143" s="66"/>
      <c r="ELL143" s="66"/>
      <c r="ELM143" s="66"/>
      <c r="ELN143" s="67"/>
      <c r="ELP143" s="65"/>
      <c r="ELQ143" s="69"/>
      <c r="ELR143" s="69"/>
      <c r="ELS143" s="66"/>
      <c r="ELT143" s="66"/>
      <c r="ELU143" s="66"/>
      <c r="ELV143" s="67"/>
      <c r="ELX143" s="65"/>
      <c r="ELY143" s="69"/>
      <c r="ELZ143" s="69"/>
      <c r="EMA143" s="66"/>
      <c r="EMB143" s="66"/>
      <c r="EMC143" s="66"/>
      <c r="EMD143" s="67"/>
      <c r="EMF143" s="65"/>
      <c r="EMG143" s="69"/>
      <c r="EMH143" s="69"/>
      <c r="EMI143" s="66"/>
      <c r="EMJ143" s="66"/>
      <c r="EMK143" s="66"/>
      <c r="EML143" s="67"/>
      <c r="EMN143" s="65"/>
      <c r="EMO143" s="69"/>
      <c r="EMP143" s="69"/>
      <c r="EMQ143" s="66"/>
      <c r="EMR143" s="66"/>
      <c r="EMS143" s="66"/>
      <c r="EMT143" s="67"/>
      <c r="EMV143" s="65"/>
      <c r="EMW143" s="69"/>
      <c r="EMX143" s="69"/>
      <c r="EMY143" s="66"/>
      <c r="EMZ143" s="66"/>
      <c r="ENA143" s="66"/>
      <c r="ENB143" s="67"/>
      <c r="END143" s="65"/>
      <c r="ENE143" s="69"/>
      <c r="ENF143" s="69"/>
      <c r="ENG143" s="66"/>
      <c r="ENH143" s="66"/>
      <c r="ENI143" s="66"/>
      <c r="ENJ143" s="67"/>
      <c r="ENL143" s="65"/>
      <c r="ENM143" s="69"/>
      <c r="ENN143" s="69"/>
      <c r="ENO143" s="66"/>
      <c r="ENP143" s="66"/>
      <c r="ENQ143" s="66"/>
      <c r="ENR143" s="67"/>
      <c r="ENT143" s="65"/>
      <c r="ENU143" s="69"/>
      <c r="ENV143" s="69"/>
      <c r="ENW143" s="66"/>
      <c r="ENX143" s="66"/>
      <c r="ENY143" s="66"/>
      <c r="ENZ143" s="67"/>
      <c r="EOB143" s="65"/>
      <c r="EOC143" s="69"/>
      <c r="EOD143" s="69"/>
      <c r="EOE143" s="66"/>
      <c r="EOF143" s="66"/>
      <c r="EOG143" s="66"/>
      <c r="EOH143" s="67"/>
      <c r="EOJ143" s="65"/>
      <c r="EOK143" s="69"/>
      <c r="EOL143" s="69"/>
      <c r="EOM143" s="66"/>
      <c r="EON143" s="66"/>
      <c r="EOO143" s="66"/>
      <c r="EOP143" s="67"/>
      <c r="EOR143" s="65"/>
      <c r="EOS143" s="69"/>
      <c r="EOT143" s="69"/>
      <c r="EOU143" s="66"/>
      <c r="EOV143" s="66"/>
      <c r="EOW143" s="66"/>
      <c r="EOX143" s="67"/>
      <c r="EOZ143" s="65"/>
      <c r="EPA143" s="69"/>
      <c r="EPB143" s="69"/>
      <c r="EPC143" s="66"/>
      <c r="EPD143" s="66"/>
      <c r="EPE143" s="66"/>
      <c r="EPF143" s="67"/>
      <c r="EPH143" s="65"/>
      <c r="EPI143" s="69"/>
      <c r="EPJ143" s="69"/>
      <c r="EPK143" s="66"/>
      <c r="EPL143" s="66"/>
      <c r="EPM143" s="66"/>
      <c r="EPN143" s="67"/>
      <c r="EPP143" s="65"/>
      <c r="EPQ143" s="69"/>
      <c r="EPR143" s="69"/>
      <c r="EPS143" s="66"/>
      <c r="EPT143" s="66"/>
      <c r="EPU143" s="66"/>
      <c r="EPV143" s="67"/>
      <c r="EPX143" s="65"/>
      <c r="EPY143" s="69"/>
      <c r="EPZ143" s="69"/>
      <c r="EQA143" s="66"/>
      <c r="EQB143" s="66"/>
      <c r="EQC143" s="66"/>
      <c r="EQD143" s="67"/>
      <c r="EQF143" s="65"/>
      <c r="EQG143" s="69"/>
      <c r="EQH143" s="69"/>
      <c r="EQI143" s="66"/>
      <c r="EQJ143" s="66"/>
      <c r="EQK143" s="66"/>
      <c r="EQL143" s="67"/>
      <c r="EQN143" s="65"/>
      <c r="EQO143" s="69"/>
      <c r="EQP143" s="69"/>
      <c r="EQQ143" s="66"/>
      <c r="EQR143" s="66"/>
      <c r="EQS143" s="66"/>
      <c r="EQT143" s="67"/>
      <c r="EQV143" s="65"/>
      <c r="EQW143" s="69"/>
      <c r="EQX143" s="69"/>
      <c r="EQY143" s="66"/>
      <c r="EQZ143" s="66"/>
      <c r="ERA143" s="66"/>
      <c r="ERB143" s="67"/>
      <c r="ERD143" s="65"/>
      <c r="ERE143" s="69"/>
      <c r="ERF143" s="69"/>
      <c r="ERG143" s="66"/>
      <c r="ERH143" s="66"/>
      <c r="ERI143" s="66"/>
      <c r="ERJ143" s="67"/>
      <c r="ERL143" s="65"/>
      <c r="ERM143" s="69"/>
      <c r="ERN143" s="69"/>
      <c r="ERO143" s="66"/>
      <c r="ERP143" s="66"/>
      <c r="ERQ143" s="66"/>
      <c r="ERR143" s="67"/>
      <c r="ERT143" s="65"/>
      <c r="ERU143" s="69"/>
      <c r="ERV143" s="69"/>
      <c r="ERW143" s="66"/>
      <c r="ERX143" s="66"/>
      <c r="ERY143" s="66"/>
      <c r="ERZ143" s="67"/>
      <c r="ESB143" s="65"/>
      <c r="ESC143" s="69"/>
      <c r="ESD143" s="69"/>
      <c r="ESE143" s="66"/>
      <c r="ESF143" s="66"/>
      <c r="ESG143" s="66"/>
      <c r="ESH143" s="67"/>
      <c r="ESJ143" s="65"/>
      <c r="ESK143" s="69"/>
      <c r="ESL143" s="69"/>
      <c r="ESM143" s="66"/>
      <c r="ESN143" s="66"/>
      <c r="ESO143" s="66"/>
      <c r="ESP143" s="67"/>
      <c r="ESR143" s="65"/>
      <c r="ESS143" s="69"/>
      <c r="EST143" s="69"/>
      <c r="ESU143" s="66"/>
      <c r="ESV143" s="66"/>
      <c r="ESW143" s="66"/>
      <c r="ESX143" s="67"/>
      <c r="ESZ143" s="65"/>
      <c r="ETA143" s="69"/>
      <c r="ETB143" s="69"/>
      <c r="ETC143" s="66"/>
      <c r="ETD143" s="66"/>
      <c r="ETE143" s="66"/>
      <c r="ETF143" s="67"/>
      <c r="ETH143" s="65"/>
      <c r="ETI143" s="69"/>
      <c r="ETJ143" s="69"/>
      <c r="ETK143" s="66"/>
      <c r="ETL143" s="66"/>
      <c r="ETM143" s="66"/>
      <c r="ETN143" s="67"/>
      <c r="ETP143" s="65"/>
      <c r="ETQ143" s="69"/>
      <c r="ETR143" s="69"/>
      <c r="ETS143" s="66"/>
      <c r="ETT143" s="66"/>
      <c r="ETU143" s="66"/>
      <c r="ETV143" s="67"/>
      <c r="ETX143" s="65"/>
      <c r="ETY143" s="69"/>
      <c r="ETZ143" s="69"/>
      <c r="EUA143" s="66"/>
      <c r="EUB143" s="66"/>
      <c r="EUC143" s="66"/>
      <c r="EUD143" s="67"/>
      <c r="EUF143" s="65"/>
      <c r="EUG143" s="69"/>
      <c r="EUH143" s="69"/>
      <c r="EUI143" s="66"/>
      <c r="EUJ143" s="66"/>
      <c r="EUK143" s="66"/>
      <c r="EUL143" s="67"/>
      <c r="EUN143" s="65"/>
      <c r="EUO143" s="69"/>
      <c r="EUP143" s="69"/>
      <c r="EUQ143" s="66"/>
      <c r="EUR143" s="66"/>
      <c r="EUS143" s="66"/>
      <c r="EUT143" s="67"/>
      <c r="EUV143" s="65"/>
      <c r="EUW143" s="69"/>
      <c r="EUX143" s="69"/>
      <c r="EUY143" s="66"/>
      <c r="EUZ143" s="66"/>
      <c r="EVA143" s="66"/>
      <c r="EVB143" s="67"/>
      <c r="EVD143" s="65"/>
      <c r="EVE143" s="69"/>
      <c r="EVF143" s="69"/>
      <c r="EVG143" s="66"/>
      <c r="EVH143" s="66"/>
      <c r="EVI143" s="66"/>
      <c r="EVJ143" s="67"/>
      <c r="EVL143" s="65"/>
      <c r="EVM143" s="69"/>
      <c r="EVN143" s="69"/>
      <c r="EVO143" s="66"/>
      <c r="EVP143" s="66"/>
      <c r="EVQ143" s="66"/>
      <c r="EVR143" s="67"/>
      <c r="EVT143" s="65"/>
      <c r="EVU143" s="69"/>
      <c r="EVV143" s="69"/>
      <c r="EVW143" s="66"/>
      <c r="EVX143" s="66"/>
      <c r="EVY143" s="66"/>
      <c r="EVZ143" s="67"/>
      <c r="EWB143" s="65"/>
      <c r="EWC143" s="69"/>
      <c r="EWD143" s="69"/>
      <c r="EWE143" s="66"/>
      <c r="EWF143" s="66"/>
      <c r="EWG143" s="66"/>
      <c r="EWH143" s="67"/>
      <c r="EWJ143" s="65"/>
      <c r="EWK143" s="69"/>
      <c r="EWL143" s="69"/>
      <c r="EWM143" s="66"/>
      <c r="EWN143" s="66"/>
      <c r="EWO143" s="66"/>
      <c r="EWP143" s="67"/>
      <c r="EWR143" s="65"/>
      <c r="EWS143" s="69"/>
      <c r="EWT143" s="69"/>
      <c r="EWU143" s="66"/>
      <c r="EWV143" s="66"/>
      <c r="EWW143" s="66"/>
      <c r="EWX143" s="67"/>
      <c r="EWZ143" s="65"/>
      <c r="EXA143" s="69"/>
      <c r="EXB143" s="69"/>
      <c r="EXC143" s="66"/>
      <c r="EXD143" s="66"/>
      <c r="EXE143" s="66"/>
      <c r="EXF143" s="67"/>
      <c r="EXH143" s="65"/>
      <c r="EXI143" s="69"/>
      <c r="EXJ143" s="69"/>
      <c r="EXK143" s="66"/>
      <c r="EXL143" s="66"/>
      <c r="EXM143" s="66"/>
      <c r="EXN143" s="67"/>
      <c r="EXP143" s="65"/>
      <c r="EXQ143" s="69"/>
      <c r="EXR143" s="69"/>
      <c r="EXS143" s="66"/>
      <c r="EXT143" s="66"/>
      <c r="EXU143" s="66"/>
      <c r="EXV143" s="67"/>
      <c r="EXX143" s="65"/>
      <c r="EXY143" s="69"/>
      <c r="EXZ143" s="69"/>
      <c r="EYA143" s="66"/>
      <c r="EYB143" s="66"/>
      <c r="EYC143" s="66"/>
      <c r="EYD143" s="67"/>
      <c r="EYF143" s="65"/>
      <c r="EYG143" s="69"/>
      <c r="EYH143" s="69"/>
      <c r="EYI143" s="66"/>
      <c r="EYJ143" s="66"/>
      <c r="EYK143" s="66"/>
      <c r="EYL143" s="67"/>
      <c r="EYN143" s="65"/>
      <c r="EYO143" s="69"/>
      <c r="EYP143" s="69"/>
      <c r="EYQ143" s="66"/>
      <c r="EYR143" s="66"/>
      <c r="EYS143" s="66"/>
      <c r="EYT143" s="67"/>
      <c r="EYV143" s="65"/>
      <c r="EYW143" s="69"/>
      <c r="EYX143" s="69"/>
      <c r="EYY143" s="66"/>
      <c r="EYZ143" s="66"/>
      <c r="EZA143" s="66"/>
      <c r="EZB143" s="67"/>
      <c r="EZD143" s="65"/>
      <c r="EZE143" s="69"/>
      <c r="EZF143" s="69"/>
      <c r="EZG143" s="66"/>
      <c r="EZH143" s="66"/>
      <c r="EZI143" s="66"/>
      <c r="EZJ143" s="67"/>
      <c r="EZL143" s="65"/>
      <c r="EZM143" s="69"/>
      <c r="EZN143" s="69"/>
      <c r="EZO143" s="66"/>
      <c r="EZP143" s="66"/>
      <c r="EZQ143" s="66"/>
      <c r="EZR143" s="67"/>
      <c r="EZT143" s="65"/>
      <c r="EZU143" s="69"/>
      <c r="EZV143" s="69"/>
      <c r="EZW143" s="66"/>
      <c r="EZX143" s="66"/>
      <c r="EZY143" s="66"/>
      <c r="EZZ143" s="67"/>
      <c r="FAB143" s="65"/>
      <c r="FAC143" s="69"/>
      <c r="FAD143" s="69"/>
      <c r="FAE143" s="66"/>
      <c r="FAF143" s="66"/>
      <c r="FAG143" s="66"/>
      <c r="FAH143" s="67"/>
      <c r="FAJ143" s="65"/>
      <c r="FAK143" s="69"/>
      <c r="FAL143" s="69"/>
      <c r="FAM143" s="66"/>
      <c r="FAN143" s="66"/>
      <c r="FAO143" s="66"/>
      <c r="FAP143" s="67"/>
      <c r="FAR143" s="65"/>
      <c r="FAS143" s="69"/>
      <c r="FAT143" s="69"/>
      <c r="FAU143" s="66"/>
      <c r="FAV143" s="66"/>
      <c r="FAW143" s="66"/>
      <c r="FAX143" s="67"/>
      <c r="FAZ143" s="65"/>
      <c r="FBA143" s="69"/>
      <c r="FBB143" s="69"/>
      <c r="FBC143" s="66"/>
      <c r="FBD143" s="66"/>
      <c r="FBE143" s="66"/>
      <c r="FBF143" s="67"/>
      <c r="FBH143" s="65"/>
      <c r="FBI143" s="69"/>
      <c r="FBJ143" s="69"/>
      <c r="FBK143" s="66"/>
      <c r="FBL143" s="66"/>
      <c r="FBM143" s="66"/>
      <c r="FBN143" s="67"/>
      <c r="FBP143" s="65"/>
      <c r="FBQ143" s="69"/>
      <c r="FBR143" s="69"/>
      <c r="FBS143" s="66"/>
      <c r="FBT143" s="66"/>
      <c r="FBU143" s="66"/>
      <c r="FBV143" s="67"/>
      <c r="FBX143" s="65"/>
      <c r="FBY143" s="69"/>
      <c r="FBZ143" s="69"/>
      <c r="FCA143" s="66"/>
      <c r="FCB143" s="66"/>
      <c r="FCC143" s="66"/>
      <c r="FCD143" s="67"/>
      <c r="FCF143" s="65"/>
      <c r="FCG143" s="69"/>
      <c r="FCH143" s="69"/>
      <c r="FCI143" s="66"/>
      <c r="FCJ143" s="66"/>
      <c r="FCK143" s="66"/>
      <c r="FCL143" s="67"/>
      <c r="FCN143" s="65"/>
      <c r="FCO143" s="69"/>
      <c r="FCP143" s="69"/>
      <c r="FCQ143" s="66"/>
      <c r="FCR143" s="66"/>
      <c r="FCS143" s="66"/>
      <c r="FCT143" s="67"/>
      <c r="FCV143" s="65"/>
      <c r="FCW143" s="69"/>
      <c r="FCX143" s="69"/>
      <c r="FCY143" s="66"/>
      <c r="FCZ143" s="66"/>
      <c r="FDA143" s="66"/>
      <c r="FDB143" s="67"/>
      <c r="FDD143" s="65"/>
      <c r="FDE143" s="69"/>
      <c r="FDF143" s="69"/>
      <c r="FDG143" s="66"/>
      <c r="FDH143" s="66"/>
      <c r="FDI143" s="66"/>
      <c r="FDJ143" s="67"/>
      <c r="FDL143" s="65"/>
      <c r="FDM143" s="69"/>
      <c r="FDN143" s="69"/>
      <c r="FDO143" s="66"/>
      <c r="FDP143" s="66"/>
      <c r="FDQ143" s="66"/>
      <c r="FDR143" s="67"/>
      <c r="FDT143" s="65"/>
      <c r="FDU143" s="69"/>
      <c r="FDV143" s="69"/>
      <c r="FDW143" s="66"/>
      <c r="FDX143" s="66"/>
      <c r="FDY143" s="66"/>
      <c r="FDZ143" s="67"/>
      <c r="FEB143" s="65"/>
      <c r="FEC143" s="69"/>
      <c r="FED143" s="69"/>
      <c r="FEE143" s="66"/>
      <c r="FEF143" s="66"/>
      <c r="FEG143" s="66"/>
      <c r="FEH143" s="67"/>
      <c r="FEJ143" s="65"/>
      <c r="FEK143" s="69"/>
      <c r="FEL143" s="69"/>
      <c r="FEM143" s="66"/>
      <c r="FEN143" s="66"/>
      <c r="FEO143" s="66"/>
      <c r="FEP143" s="67"/>
      <c r="FER143" s="65"/>
      <c r="FES143" s="69"/>
      <c r="FET143" s="69"/>
      <c r="FEU143" s="66"/>
      <c r="FEV143" s="66"/>
      <c r="FEW143" s="66"/>
      <c r="FEX143" s="67"/>
      <c r="FEZ143" s="65"/>
      <c r="FFA143" s="69"/>
      <c r="FFB143" s="69"/>
      <c r="FFC143" s="66"/>
      <c r="FFD143" s="66"/>
      <c r="FFE143" s="66"/>
      <c r="FFF143" s="67"/>
      <c r="FFH143" s="65"/>
      <c r="FFI143" s="69"/>
      <c r="FFJ143" s="69"/>
      <c r="FFK143" s="66"/>
      <c r="FFL143" s="66"/>
      <c r="FFM143" s="66"/>
      <c r="FFN143" s="67"/>
      <c r="FFP143" s="65"/>
      <c r="FFQ143" s="69"/>
      <c r="FFR143" s="69"/>
      <c r="FFS143" s="66"/>
      <c r="FFT143" s="66"/>
      <c r="FFU143" s="66"/>
      <c r="FFV143" s="67"/>
      <c r="FFX143" s="65"/>
      <c r="FFY143" s="69"/>
      <c r="FFZ143" s="69"/>
      <c r="FGA143" s="66"/>
      <c r="FGB143" s="66"/>
      <c r="FGC143" s="66"/>
      <c r="FGD143" s="67"/>
      <c r="FGF143" s="65"/>
      <c r="FGG143" s="69"/>
      <c r="FGH143" s="69"/>
      <c r="FGI143" s="66"/>
      <c r="FGJ143" s="66"/>
      <c r="FGK143" s="66"/>
      <c r="FGL143" s="67"/>
      <c r="FGN143" s="65"/>
      <c r="FGO143" s="69"/>
      <c r="FGP143" s="69"/>
      <c r="FGQ143" s="66"/>
      <c r="FGR143" s="66"/>
      <c r="FGS143" s="66"/>
      <c r="FGT143" s="67"/>
      <c r="FGV143" s="65"/>
      <c r="FGW143" s="69"/>
      <c r="FGX143" s="69"/>
      <c r="FGY143" s="66"/>
      <c r="FGZ143" s="66"/>
      <c r="FHA143" s="66"/>
      <c r="FHB143" s="67"/>
      <c r="FHD143" s="65"/>
      <c r="FHE143" s="69"/>
      <c r="FHF143" s="69"/>
      <c r="FHG143" s="66"/>
      <c r="FHH143" s="66"/>
      <c r="FHI143" s="66"/>
      <c r="FHJ143" s="67"/>
      <c r="FHL143" s="65"/>
      <c r="FHM143" s="69"/>
      <c r="FHN143" s="69"/>
      <c r="FHO143" s="66"/>
      <c r="FHP143" s="66"/>
      <c r="FHQ143" s="66"/>
      <c r="FHR143" s="67"/>
      <c r="FHT143" s="65"/>
      <c r="FHU143" s="69"/>
      <c r="FHV143" s="69"/>
      <c r="FHW143" s="66"/>
      <c r="FHX143" s="66"/>
      <c r="FHY143" s="66"/>
      <c r="FHZ143" s="67"/>
      <c r="FIB143" s="65"/>
      <c r="FIC143" s="69"/>
      <c r="FID143" s="69"/>
      <c r="FIE143" s="66"/>
      <c r="FIF143" s="66"/>
      <c r="FIG143" s="66"/>
      <c r="FIH143" s="67"/>
      <c r="FIJ143" s="65"/>
      <c r="FIK143" s="69"/>
      <c r="FIL143" s="69"/>
      <c r="FIM143" s="66"/>
      <c r="FIN143" s="66"/>
      <c r="FIO143" s="66"/>
      <c r="FIP143" s="67"/>
      <c r="FIR143" s="65"/>
      <c r="FIS143" s="69"/>
      <c r="FIT143" s="69"/>
      <c r="FIU143" s="66"/>
      <c r="FIV143" s="66"/>
      <c r="FIW143" s="66"/>
      <c r="FIX143" s="67"/>
      <c r="FIZ143" s="65"/>
      <c r="FJA143" s="69"/>
      <c r="FJB143" s="69"/>
      <c r="FJC143" s="66"/>
      <c r="FJD143" s="66"/>
      <c r="FJE143" s="66"/>
      <c r="FJF143" s="67"/>
      <c r="FJH143" s="65"/>
      <c r="FJI143" s="69"/>
      <c r="FJJ143" s="69"/>
      <c r="FJK143" s="66"/>
      <c r="FJL143" s="66"/>
      <c r="FJM143" s="66"/>
      <c r="FJN143" s="67"/>
      <c r="FJP143" s="65"/>
      <c r="FJQ143" s="69"/>
      <c r="FJR143" s="69"/>
      <c r="FJS143" s="66"/>
      <c r="FJT143" s="66"/>
      <c r="FJU143" s="66"/>
      <c r="FJV143" s="67"/>
      <c r="FJX143" s="65"/>
      <c r="FJY143" s="69"/>
      <c r="FJZ143" s="69"/>
      <c r="FKA143" s="66"/>
      <c r="FKB143" s="66"/>
      <c r="FKC143" s="66"/>
      <c r="FKD143" s="67"/>
      <c r="FKF143" s="65"/>
      <c r="FKG143" s="69"/>
      <c r="FKH143" s="69"/>
      <c r="FKI143" s="66"/>
      <c r="FKJ143" s="66"/>
      <c r="FKK143" s="66"/>
      <c r="FKL143" s="67"/>
      <c r="FKN143" s="65"/>
      <c r="FKO143" s="69"/>
      <c r="FKP143" s="69"/>
      <c r="FKQ143" s="66"/>
      <c r="FKR143" s="66"/>
      <c r="FKS143" s="66"/>
      <c r="FKT143" s="67"/>
      <c r="FKV143" s="65"/>
      <c r="FKW143" s="69"/>
      <c r="FKX143" s="69"/>
      <c r="FKY143" s="66"/>
      <c r="FKZ143" s="66"/>
      <c r="FLA143" s="66"/>
      <c r="FLB143" s="67"/>
      <c r="FLD143" s="65"/>
      <c r="FLE143" s="69"/>
      <c r="FLF143" s="69"/>
      <c r="FLG143" s="66"/>
      <c r="FLH143" s="66"/>
      <c r="FLI143" s="66"/>
      <c r="FLJ143" s="67"/>
      <c r="FLL143" s="65"/>
      <c r="FLM143" s="69"/>
      <c r="FLN143" s="69"/>
      <c r="FLO143" s="66"/>
      <c r="FLP143" s="66"/>
      <c r="FLQ143" s="66"/>
      <c r="FLR143" s="67"/>
      <c r="FLT143" s="65"/>
      <c r="FLU143" s="69"/>
      <c r="FLV143" s="69"/>
      <c r="FLW143" s="66"/>
      <c r="FLX143" s="66"/>
      <c r="FLY143" s="66"/>
      <c r="FLZ143" s="67"/>
      <c r="FMB143" s="65"/>
      <c r="FMC143" s="69"/>
      <c r="FMD143" s="69"/>
      <c r="FME143" s="66"/>
      <c r="FMF143" s="66"/>
      <c r="FMG143" s="66"/>
      <c r="FMH143" s="67"/>
      <c r="FMJ143" s="65"/>
      <c r="FMK143" s="69"/>
      <c r="FML143" s="69"/>
      <c r="FMM143" s="66"/>
      <c r="FMN143" s="66"/>
      <c r="FMO143" s="66"/>
      <c r="FMP143" s="67"/>
      <c r="FMR143" s="65"/>
      <c r="FMS143" s="69"/>
      <c r="FMT143" s="69"/>
      <c r="FMU143" s="66"/>
      <c r="FMV143" s="66"/>
      <c r="FMW143" s="66"/>
      <c r="FMX143" s="67"/>
      <c r="FMZ143" s="65"/>
      <c r="FNA143" s="69"/>
      <c r="FNB143" s="69"/>
      <c r="FNC143" s="66"/>
      <c r="FND143" s="66"/>
      <c r="FNE143" s="66"/>
      <c r="FNF143" s="67"/>
      <c r="FNH143" s="65"/>
      <c r="FNI143" s="69"/>
      <c r="FNJ143" s="69"/>
      <c r="FNK143" s="66"/>
      <c r="FNL143" s="66"/>
      <c r="FNM143" s="66"/>
      <c r="FNN143" s="67"/>
      <c r="FNP143" s="65"/>
      <c r="FNQ143" s="69"/>
      <c r="FNR143" s="69"/>
      <c r="FNS143" s="66"/>
      <c r="FNT143" s="66"/>
      <c r="FNU143" s="66"/>
      <c r="FNV143" s="67"/>
      <c r="FNX143" s="65"/>
      <c r="FNY143" s="69"/>
      <c r="FNZ143" s="69"/>
      <c r="FOA143" s="66"/>
      <c r="FOB143" s="66"/>
      <c r="FOC143" s="66"/>
      <c r="FOD143" s="67"/>
      <c r="FOF143" s="65"/>
      <c r="FOG143" s="69"/>
      <c r="FOH143" s="69"/>
      <c r="FOI143" s="66"/>
      <c r="FOJ143" s="66"/>
      <c r="FOK143" s="66"/>
      <c r="FOL143" s="67"/>
      <c r="FON143" s="65"/>
      <c r="FOO143" s="69"/>
      <c r="FOP143" s="69"/>
      <c r="FOQ143" s="66"/>
      <c r="FOR143" s="66"/>
      <c r="FOS143" s="66"/>
      <c r="FOT143" s="67"/>
      <c r="FOV143" s="65"/>
      <c r="FOW143" s="69"/>
      <c r="FOX143" s="69"/>
      <c r="FOY143" s="66"/>
      <c r="FOZ143" s="66"/>
      <c r="FPA143" s="66"/>
      <c r="FPB143" s="67"/>
      <c r="FPD143" s="65"/>
      <c r="FPE143" s="69"/>
      <c r="FPF143" s="69"/>
      <c r="FPG143" s="66"/>
      <c r="FPH143" s="66"/>
      <c r="FPI143" s="66"/>
      <c r="FPJ143" s="67"/>
      <c r="FPL143" s="65"/>
      <c r="FPM143" s="69"/>
      <c r="FPN143" s="69"/>
      <c r="FPO143" s="66"/>
      <c r="FPP143" s="66"/>
      <c r="FPQ143" s="66"/>
      <c r="FPR143" s="67"/>
      <c r="FPT143" s="65"/>
      <c r="FPU143" s="69"/>
      <c r="FPV143" s="69"/>
      <c r="FPW143" s="66"/>
      <c r="FPX143" s="66"/>
      <c r="FPY143" s="66"/>
      <c r="FPZ143" s="67"/>
      <c r="FQB143" s="65"/>
      <c r="FQC143" s="69"/>
      <c r="FQD143" s="69"/>
      <c r="FQE143" s="66"/>
      <c r="FQF143" s="66"/>
      <c r="FQG143" s="66"/>
      <c r="FQH143" s="67"/>
      <c r="FQJ143" s="65"/>
      <c r="FQK143" s="69"/>
      <c r="FQL143" s="69"/>
      <c r="FQM143" s="66"/>
      <c r="FQN143" s="66"/>
      <c r="FQO143" s="66"/>
      <c r="FQP143" s="67"/>
      <c r="FQR143" s="65"/>
      <c r="FQS143" s="69"/>
      <c r="FQT143" s="69"/>
      <c r="FQU143" s="66"/>
      <c r="FQV143" s="66"/>
      <c r="FQW143" s="66"/>
      <c r="FQX143" s="67"/>
      <c r="FQZ143" s="65"/>
      <c r="FRA143" s="69"/>
      <c r="FRB143" s="69"/>
      <c r="FRC143" s="66"/>
      <c r="FRD143" s="66"/>
      <c r="FRE143" s="66"/>
      <c r="FRF143" s="67"/>
      <c r="FRH143" s="65"/>
      <c r="FRI143" s="69"/>
      <c r="FRJ143" s="69"/>
      <c r="FRK143" s="66"/>
      <c r="FRL143" s="66"/>
      <c r="FRM143" s="66"/>
      <c r="FRN143" s="67"/>
      <c r="FRP143" s="65"/>
      <c r="FRQ143" s="69"/>
      <c r="FRR143" s="69"/>
      <c r="FRS143" s="66"/>
      <c r="FRT143" s="66"/>
      <c r="FRU143" s="66"/>
      <c r="FRV143" s="67"/>
      <c r="FRX143" s="65"/>
      <c r="FRY143" s="69"/>
      <c r="FRZ143" s="69"/>
      <c r="FSA143" s="66"/>
      <c r="FSB143" s="66"/>
      <c r="FSC143" s="66"/>
      <c r="FSD143" s="67"/>
      <c r="FSF143" s="65"/>
      <c r="FSG143" s="69"/>
      <c r="FSH143" s="69"/>
      <c r="FSI143" s="66"/>
      <c r="FSJ143" s="66"/>
      <c r="FSK143" s="66"/>
      <c r="FSL143" s="67"/>
      <c r="FSN143" s="65"/>
      <c r="FSO143" s="69"/>
      <c r="FSP143" s="69"/>
      <c r="FSQ143" s="66"/>
      <c r="FSR143" s="66"/>
      <c r="FSS143" s="66"/>
      <c r="FST143" s="67"/>
      <c r="FSV143" s="65"/>
      <c r="FSW143" s="69"/>
      <c r="FSX143" s="69"/>
      <c r="FSY143" s="66"/>
      <c r="FSZ143" s="66"/>
      <c r="FTA143" s="66"/>
      <c r="FTB143" s="67"/>
      <c r="FTD143" s="65"/>
      <c r="FTE143" s="69"/>
      <c r="FTF143" s="69"/>
      <c r="FTG143" s="66"/>
      <c r="FTH143" s="66"/>
      <c r="FTI143" s="66"/>
      <c r="FTJ143" s="67"/>
      <c r="FTL143" s="65"/>
      <c r="FTM143" s="69"/>
      <c r="FTN143" s="69"/>
      <c r="FTO143" s="66"/>
      <c r="FTP143" s="66"/>
      <c r="FTQ143" s="66"/>
      <c r="FTR143" s="67"/>
      <c r="FTT143" s="65"/>
      <c r="FTU143" s="69"/>
      <c r="FTV143" s="69"/>
      <c r="FTW143" s="66"/>
      <c r="FTX143" s="66"/>
      <c r="FTY143" s="66"/>
      <c r="FTZ143" s="67"/>
      <c r="FUB143" s="65"/>
      <c r="FUC143" s="69"/>
      <c r="FUD143" s="69"/>
      <c r="FUE143" s="66"/>
      <c r="FUF143" s="66"/>
      <c r="FUG143" s="66"/>
      <c r="FUH143" s="67"/>
      <c r="FUJ143" s="65"/>
      <c r="FUK143" s="69"/>
      <c r="FUL143" s="69"/>
      <c r="FUM143" s="66"/>
      <c r="FUN143" s="66"/>
      <c r="FUO143" s="66"/>
      <c r="FUP143" s="67"/>
      <c r="FUR143" s="65"/>
      <c r="FUS143" s="69"/>
      <c r="FUT143" s="69"/>
      <c r="FUU143" s="66"/>
      <c r="FUV143" s="66"/>
      <c r="FUW143" s="66"/>
      <c r="FUX143" s="67"/>
      <c r="FUZ143" s="65"/>
      <c r="FVA143" s="69"/>
      <c r="FVB143" s="69"/>
      <c r="FVC143" s="66"/>
      <c r="FVD143" s="66"/>
      <c r="FVE143" s="66"/>
      <c r="FVF143" s="67"/>
      <c r="FVH143" s="65"/>
      <c r="FVI143" s="69"/>
      <c r="FVJ143" s="69"/>
      <c r="FVK143" s="66"/>
      <c r="FVL143" s="66"/>
      <c r="FVM143" s="66"/>
      <c r="FVN143" s="67"/>
      <c r="FVP143" s="65"/>
      <c r="FVQ143" s="69"/>
      <c r="FVR143" s="69"/>
      <c r="FVS143" s="66"/>
      <c r="FVT143" s="66"/>
      <c r="FVU143" s="66"/>
      <c r="FVV143" s="67"/>
      <c r="FVX143" s="65"/>
      <c r="FVY143" s="69"/>
      <c r="FVZ143" s="69"/>
      <c r="FWA143" s="66"/>
      <c r="FWB143" s="66"/>
      <c r="FWC143" s="66"/>
      <c r="FWD143" s="67"/>
      <c r="FWF143" s="65"/>
      <c r="FWG143" s="69"/>
      <c r="FWH143" s="69"/>
      <c r="FWI143" s="66"/>
      <c r="FWJ143" s="66"/>
      <c r="FWK143" s="66"/>
      <c r="FWL143" s="67"/>
      <c r="FWN143" s="65"/>
      <c r="FWO143" s="69"/>
      <c r="FWP143" s="69"/>
      <c r="FWQ143" s="66"/>
      <c r="FWR143" s="66"/>
      <c r="FWS143" s="66"/>
      <c r="FWT143" s="67"/>
      <c r="FWV143" s="65"/>
      <c r="FWW143" s="69"/>
      <c r="FWX143" s="69"/>
      <c r="FWY143" s="66"/>
      <c r="FWZ143" s="66"/>
      <c r="FXA143" s="66"/>
      <c r="FXB143" s="67"/>
      <c r="FXD143" s="65"/>
      <c r="FXE143" s="69"/>
      <c r="FXF143" s="69"/>
      <c r="FXG143" s="66"/>
      <c r="FXH143" s="66"/>
      <c r="FXI143" s="66"/>
      <c r="FXJ143" s="67"/>
      <c r="FXL143" s="65"/>
      <c r="FXM143" s="69"/>
      <c r="FXN143" s="69"/>
      <c r="FXO143" s="66"/>
      <c r="FXP143" s="66"/>
      <c r="FXQ143" s="66"/>
      <c r="FXR143" s="67"/>
      <c r="FXT143" s="65"/>
      <c r="FXU143" s="69"/>
      <c r="FXV143" s="69"/>
      <c r="FXW143" s="66"/>
      <c r="FXX143" s="66"/>
      <c r="FXY143" s="66"/>
      <c r="FXZ143" s="67"/>
      <c r="FYB143" s="65"/>
      <c r="FYC143" s="69"/>
      <c r="FYD143" s="69"/>
      <c r="FYE143" s="66"/>
      <c r="FYF143" s="66"/>
      <c r="FYG143" s="66"/>
      <c r="FYH143" s="67"/>
      <c r="FYJ143" s="65"/>
      <c r="FYK143" s="69"/>
      <c r="FYL143" s="69"/>
      <c r="FYM143" s="66"/>
      <c r="FYN143" s="66"/>
      <c r="FYO143" s="66"/>
      <c r="FYP143" s="67"/>
      <c r="FYR143" s="65"/>
      <c r="FYS143" s="69"/>
      <c r="FYT143" s="69"/>
      <c r="FYU143" s="66"/>
      <c r="FYV143" s="66"/>
      <c r="FYW143" s="66"/>
      <c r="FYX143" s="67"/>
      <c r="FYZ143" s="65"/>
      <c r="FZA143" s="69"/>
      <c r="FZB143" s="69"/>
      <c r="FZC143" s="66"/>
      <c r="FZD143" s="66"/>
      <c r="FZE143" s="66"/>
      <c r="FZF143" s="67"/>
      <c r="FZH143" s="65"/>
      <c r="FZI143" s="69"/>
      <c r="FZJ143" s="69"/>
      <c r="FZK143" s="66"/>
      <c r="FZL143" s="66"/>
      <c r="FZM143" s="66"/>
      <c r="FZN143" s="67"/>
      <c r="FZP143" s="65"/>
      <c r="FZQ143" s="69"/>
      <c r="FZR143" s="69"/>
      <c r="FZS143" s="66"/>
      <c r="FZT143" s="66"/>
      <c r="FZU143" s="66"/>
      <c r="FZV143" s="67"/>
      <c r="FZX143" s="65"/>
      <c r="FZY143" s="69"/>
      <c r="FZZ143" s="69"/>
      <c r="GAA143" s="66"/>
      <c r="GAB143" s="66"/>
      <c r="GAC143" s="66"/>
      <c r="GAD143" s="67"/>
      <c r="GAF143" s="65"/>
      <c r="GAG143" s="69"/>
      <c r="GAH143" s="69"/>
      <c r="GAI143" s="66"/>
      <c r="GAJ143" s="66"/>
      <c r="GAK143" s="66"/>
      <c r="GAL143" s="67"/>
      <c r="GAN143" s="65"/>
      <c r="GAO143" s="69"/>
      <c r="GAP143" s="69"/>
      <c r="GAQ143" s="66"/>
      <c r="GAR143" s="66"/>
      <c r="GAS143" s="66"/>
      <c r="GAT143" s="67"/>
      <c r="GAV143" s="65"/>
      <c r="GAW143" s="69"/>
      <c r="GAX143" s="69"/>
      <c r="GAY143" s="66"/>
      <c r="GAZ143" s="66"/>
      <c r="GBA143" s="66"/>
      <c r="GBB143" s="67"/>
      <c r="GBD143" s="65"/>
      <c r="GBE143" s="69"/>
      <c r="GBF143" s="69"/>
      <c r="GBG143" s="66"/>
      <c r="GBH143" s="66"/>
      <c r="GBI143" s="66"/>
      <c r="GBJ143" s="67"/>
      <c r="GBL143" s="65"/>
      <c r="GBM143" s="69"/>
      <c r="GBN143" s="69"/>
      <c r="GBO143" s="66"/>
      <c r="GBP143" s="66"/>
      <c r="GBQ143" s="66"/>
      <c r="GBR143" s="67"/>
      <c r="GBT143" s="65"/>
      <c r="GBU143" s="69"/>
      <c r="GBV143" s="69"/>
      <c r="GBW143" s="66"/>
      <c r="GBX143" s="66"/>
      <c r="GBY143" s="66"/>
      <c r="GBZ143" s="67"/>
      <c r="GCB143" s="65"/>
      <c r="GCC143" s="69"/>
      <c r="GCD143" s="69"/>
      <c r="GCE143" s="66"/>
      <c r="GCF143" s="66"/>
      <c r="GCG143" s="66"/>
      <c r="GCH143" s="67"/>
      <c r="GCJ143" s="65"/>
      <c r="GCK143" s="69"/>
      <c r="GCL143" s="69"/>
      <c r="GCM143" s="66"/>
      <c r="GCN143" s="66"/>
      <c r="GCO143" s="66"/>
      <c r="GCP143" s="67"/>
      <c r="GCR143" s="65"/>
      <c r="GCS143" s="69"/>
      <c r="GCT143" s="69"/>
      <c r="GCU143" s="66"/>
      <c r="GCV143" s="66"/>
      <c r="GCW143" s="66"/>
      <c r="GCX143" s="67"/>
      <c r="GCZ143" s="65"/>
      <c r="GDA143" s="69"/>
      <c r="GDB143" s="69"/>
      <c r="GDC143" s="66"/>
      <c r="GDD143" s="66"/>
      <c r="GDE143" s="66"/>
      <c r="GDF143" s="67"/>
      <c r="GDH143" s="65"/>
      <c r="GDI143" s="69"/>
      <c r="GDJ143" s="69"/>
      <c r="GDK143" s="66"/>
      <c r="GDL143" s="66"/>
      <c r="GDM143" s="66"/>
      <c r="GDN143" s="67"/>
      <c r="GDP143" s="65"/>
      <c r="GDQ143" s="69"/>
      <c r="GDR143" s="69"/>
      <c r="GDS143" s="66"/>
      <c r="GDT143" s="66"/>
      <c r="GDU143" s="66"/>
      <c r="GDV143" s="67"/>
      <c r="GDX143" s="65"/>
      <c r="GDY143" s="69"/>
      <c r="GDZ143" s="69"/>
      <c r="GEA143" s="66"/>
      <c r="GEB143" s="66"/>
      <c r="GEC143" s="66"/>
      <c r="GED143" s="67"/>
      <c r="GEF143" s="65"/>
      <c r="GEG143" s="69"/>
      <c r="GEH143" s="69"/>
      <c r="GEI143" s="66"/>
      <c r="GEJ143" s="66"/>
      <c r="GEK143" s="66"/>
      <c r="GEL143" s="67"/>
      <c r="GEN143" s="65"/>
      <c r="GEO143" s="69"/>
      <c r="GEP143" s="69"/>
      <c r="GEQ143" s="66"/>
      <c r="GER143" s="66"/>
      <c r="GES143" s="66"/>
      <c r="GET143" s="67"/>
      <c r="GEV143" s="65"/>
      <c r="GEW143" s="69"/>
      <c r="GEX143" s="69"/>
      <c r="GEY143" s="66"/>
      <c r="GEZ143" s="66"/>
      <c r="GFA143" s="66"/>
      <c r="GFB143" s="67"/>
      <c r="GFD143" s="65"/>
      <c r="GFE143" s="69"/>
      <c r="GFF143" s="69"/>
      <c r="GFG143" s="66"/>
      <c r="GFH143" s="66"/>
      <c r="GFI143" s="66"/>
      <c r="GFJ143" s="67"/>
      <c r="GFL143" s="65"/>
      <c r="GFM143" s="69"/>
      <c r="GFN143" s="69"/>
      <c r="GFO143" s="66"/>
      <c r="GFP143" s="66"/>
      <c r="GFQ143" s="66"/>
      <c r="GFR143" s="67"/>
      <c r="GFT143" s="65"/>
      <c r="GFU143" s="69"/>
      <c r="GFV143" s="69"/>
      <c r="GFW143" s="66"/>
      <c r="GFX143" s="66"/>
      <c r="GFY143" s="66"/>
      <c r="GFZ143" s="67"/>
      <c r="GGB143" s="65"/>
      <c r="GGC143" s="69"/>
      <c r="GGD143" s="69"/>
      <c r="GGE143" s="66"/>
      <c r="GGF143" s="66"/>
      <c r="GGG143" s="66"/>
      <c r="GGH143" s="67"/>
      <c r="GGJ143" s="65"/>
      <c r="GGK143" s="69"/>
      <c r="GGL143" s="69"/>
      <c r="GGM143" s="66"/>
      <c r="GGN143" s="66"/>
      <c r="GGO143" s="66"/>
      <c r="GGP143" s="67"/>
      <c r="GGR143" s="65"/>
      <c r="GGS143" s="69"/>
      <c r="GGT143" s="69"/>
      <c r="GGU143" s="66"/>
      <c r="GGV143" s="66"/>
      <c r="GGW143" s="66"/>
      <c r="GGX143" s="67"/>
      <c r="GGZ143" s="65"/>
      <c r="GHA143" s="69"/>
      <c r="GHB143" s="69"/>
      <c r="GHC143" s="66"/>
      <c r="GHD143" s="66"/>
      <c r="GHE143" s="66"/>
      <c r="GHF143" s="67"/>
      <c r="GHH143" s="65"/>
      <c r="GHI143" s="69"/>
      <c r="GHJ143" s="69"/>
      <c r="GHK143" s="66"/>
      <c r="GHL143" s="66"/>
      <c r="GHM143" s="66"/>
      <c r="GHN143" s="67"/>
      <c r="GHP143" s="65"/>
      <c r="GHQ143" s="69"/>
      <c r="GHR143" s="69"/>
      <c r="GHS143" s="66"/>
      <c r="GHT143" s="66"/>
      <c r="GHU143" s="66"/>
      <c r="GHV143" s="67"/>
      <c r="GHX143" s="65"/>
      <c r="GHY143" s="69"/>
      <c r="GHZ143" s="69"/>
      <c r="GIA143" s="66"/>
      <c r="GIB143" s="66"/>
      <c r="GIC143" s="66"/>
      <c r="GID143" s="67"/>
      <c r="GIF143" s="65"/>
      <c r="GIG143" s="69"/>
      <c r="GIH143" s="69"/>
      <c r="GII143" s="66"/>
      <c r="GIJ143" s="66"/>
      <c r="GIK143" s="66"/>
      <c r="GIL143" s="67"/>
      <c r="GIN143" s="65"/>
      <c r="GIO143" s="69"/>
      <c r="GIP143" s="69"/>
      <c r="GIQ143" s="66"/>
      <c r="GIR143" s="66"/>
      <c r="GIS143" s="66"/>
      <c r="GIT143" s="67"/>
      <c r="GIV143" s="65"/>
      <c r="GIW143" s="69"/>
      <c r="GIX143" s="69"/>
      <c r="GIY143" s="66"/>
      <c r="GIZ143" s="66"/>
      <c r="GJA143" s="66"/>
      <c r="GJB143" s="67"/>
      <c r="GJD143" s="65"/>
      <c r="GJE143" s="69"/>
      <c r="GJF143" s="69"/>
      <c r="GJG143" s="66"/>
      <c r="GJH143" s="66"/>
      <c r="GJI143" s="66"/>
      <c r="GJJ143" s="67"/>
      <c r="GJL143" s="65"/>
      <c r="GJM143" s="69"/>
      <c r="GJN143" s="69"/>
      <c r="GJO143" s="66"/>
      <c r="GJP143" s="66"/>
      <c r="GJQ143" s="66"/>
      <c r="GJR143" s="67"/>
      <c r="GJT143" s="65"/>
      <c r="GJU143" s="69"/>
      <c r="GJV143" s="69"/>
      <c r="GJW143" s="66"/>
      <c r="GJX143" s="66"/>
      <c r="GJY143" s="66"/>
      <c r="GJZ143" s="67"/>
      <c r="GKB143" s="65"/>
      <c r="GKC143" s="69"/>
      <c r="GKD143" s="69"/>
      <c r="GKE143" s="66"/>
      <c r="GKF143" s="66"/>
      <c r="GKG143" s="66"/>
      <c r="GKH143" s="67"/>
      <c r="GKJ143" s="65"/>
      <c r="GKK143" s="69"/>
      <c r="GKL143" s="69"/>
      <c r="GKM143" s="66"/>
      <c r="GKN143" s="66"/>
      <c r="GKO143" s="66"/>
      <c r="GKP143" s="67"/>
      <c r="GKR143" s="65"/>
      <c r="GKS143" s="69"/>
      <c r="GKT143" s="69"/>
      <c r="GKU143" s="66"/>
      <c r="GKV143" s="66"/>
      <c r="GKW143" s="66"/>
      <c r="GKX143" s="67"/>
      <c r="GKZ143" s="65"/>
      <c r="GLA143" s="69"/>
      <c r="GLB143" s="69"/>
      <c r="GLC143" s="66"/>
      <c r="GLD143" s="66"/>
      <c r="GLE143" s="66"/>
      <c r="GLF143" s="67"/>
      <c r="GLH143" s="65"/>
      <c r="GLI143" s="69"/>
      <c r="GLJ143" s="69"/>
      <c r="GLK143" s="66"/>
      <c r="GLL143" s="66"/>
      <c r="GLM143" s="66"/>
      <c r="GLN143" s="67"/>
      <c r="GLP143" s="65"/>
      <c r="GLQ143" s="69"/>
      <c r="GLR143" s="69"/>
      <c r="GLS143" s="66"/>
      <c r="GLT143" s="66"/>
      <c r="GLU143" s="66"/>
      <c r="GLV143" s="67"/>
      <c r="GLX143" s="65"/>
      <c r="GLY143" s="69"/>
      <c r="GLZ143" s="69"/>
      <c r="GMA143" s="66"/>
      <c r="GMB143" s="66"/>
      <c r="GMC143" s="66"/>
      <c r="GMD143" s="67"/>
      <c r="GMF143" s="65"/>
      <c r="GMG143" s="69"/>
      <c r="GMH143" s="69"/>
      <c r="GMI143" s="66"/>
      <c r="GMJ143" s="66"/>
      <c r="GMK143" s="66"/>
      <c r="GML143" s="67"/>
      <c r="GMN143" s="65"/>
      <c r="GMO143" s="69"/>
      <c r="GMP143" s="69"/>
      <c r="GMQ143" s="66"/>
      <c r="GMR143" s="66"/>
      <c r="GMS143" s="66"/>
      <c r="GMT143" s="67"/>
      <c r="GMV143" s="65"/>
      <c r="GMW143" s="69"/>
      <c r="GMX143" s="69"/>
      <c r="GMY143" s="66"/>
      <c r="GMZ143" s="66"/>
      <c r="GNA143" s="66"/>
      <c r="GNB143" s="67"/>
      <c r="GND143" s="65"/>
      <c r="GNE143" s="69"/>
      <c r="GNF143" s="69"/>
      <c r="GNG143" s="66"/>
      <c r="GNH143" s="66"/>
      <c r="GNI143" s="66"/>
      <c r="GNJ143" s="67"/>
      <c r="GNL143" s="65"/>
      <c r="GNM143" s="69"/>
      <c r="GNN143" s="69"/>
      <c r="GNO143" s="66"/>
      <c r="GNP143" s="66"/>
      <c r="GNQ143" s="66"/>
      <c r="GNR143" s="67"/>
      <c r="GNT143" s="65"/>
      <c r="GNU143" s="69"/>
      <c r="GNV143" s="69"/>
      <c r="GNW143" s="66"/>
      <c r="GNX143" s="66"/>
      <c r="GNY143" s="66"/>
      <c r="GNZ143" s="67"/>
      <c r="GOB143" s="65"/>
      <c r="GOC143" s="69"/>
      <c r="GOD143" s="69"/>
      <c r="GOE143" s="66"/>
      <c r="GOF143" s="66"/>
      <c r="GOG143" s="66"/>
      <c r="GOH143" s="67"/>
      <c r="GOJ143" s="65"/>
      <c r="GOK143" s="69"/>
      <c r="GOL143" s="69"/>
      <c r="GOM143" s="66"/>
      <c r="GON143" s="66"/>
      <c r="GOO143" s="66"/>
      <c r="GOP143" s="67"/>
      <c r="GOR143" s="65"/>
      <c r="GOS143" s="69"/>
      <c r="GOT143" s="69"/>
      <c r="GOU143" s="66"/>
      <c r="GOV143" s="66"/>
      <c r="GOW143" s="66"/>
      <c r="GOX143" s="67"/>
      <c r="GOZ143" s="65"/>
      <c r="GPA143" s="69"/>
      <c r="GPB143" s="69"/>
      <c r="GPC143" s="66"/>
      <c r="GPD143" s="66"/>
      <c r="GPE143" s="66"/>
      <c r="GPF143" s="67"/>
      <c r="GPH143" s="65"/>
      <c r="GPI143" s="69"/>
      <c r="GPJ143" s="69"/>
      <c r="GPK143" s="66"/>
      <c r="GPL143" s="66"/>
      <c r="GPM143" s="66"/>
      <c r="GPN143" s="67"/>
      <c r="GPP143" s="65"/>
      <c r="GPQ143" s="69"/>
      <c r="GPR143" s="69"/>
      <c r="GPS143" s="66"/>
      <c r="GPT143" s="66"/>
      <c r="GPU143" s="66"/>
      <c r="GPV143" s="67"/>
      <c r="GPX143" s="65"/>
      <c r="GPY143" s="69"/>
      <c r="GPZ143" s="69"/>
      <c r="GQA143" s="66"/>
      <c r="GQB143" s="66"/>
      <c r="GQC143" s="66"/>
      <c r="GQD143" s="67"/>
      <c r="GQF143" s="65"/>
      <c r="GQG143" s="69"/>
      <c r="GQH143" s="69"/>
      <c r="GQI143" s="66"/>
      <c r="GQJ143" s="66"/>
      <c r="GQK143" s="66"/>
      <c r="GQL143" s="67"/>
      <c r="GQN143" s="65"/>
      <c r="GQO143" s="69"/>
      <c r="GQP143" s="69"/>
      <c r="GQQ143" s="66"/>
      <c r="GQR143" s="66"/>
      <c r="GQS143" s="66"/>
      <c r="GQT143" s="67"/>
      <c r="GQV143" s="65"/>
      <c r="GQW143" s="69"/>
      <c r="GQX143" s="69"/>
      <c r="GQY143" s="66"/>
      <c r="GQZ143" s="66"/>
      <c r="GRA143" s="66"/>
      <c r="GRB143" s="67"/>
      <c r="GRD143" s="65"/>
      <c r="GRE143" s="69"/>
      <c r="GRF143" s="69"/>
      <c r="GRG143" s="66"/>
      <c r="GRH143" s="66"/>
      <c r="GRI143" s="66"/>
      <c r="GRJ143" s="67"/>
      <c r="GRL143" s="65"/>
      <c r="GRM143" s="69"/>
      <c r="GRN143" s="69"/>
      <c r="GRO143" s="66"/>
      <c r="GRP143" s="66"/>
      <c r="GRQ143" s="66"/>
      <c r="GRR143" s="67"/>
      <c r="GRT143" s="65"/>
      <c r="GRU143" s="69"/>
      <c r="GRV143" s="69"/>
      <c r="GRW143" s="66"/>
      <c r="GRX143" s="66"/>
      <c r="GRY143" s="66"/>
      <c r="GRZ143" s="67"/>
      <c r="GSB143" s="65"/>
      <c r="GSC143" s="69"/>
      <c r="GSD143" s="69"/>
      <c r="GSE143" s="66"/>
      <c r="GSF143" s="66"/>
      <c r="GSG143" s="66"/>
      <c r="GSH143" s="67"/>
      <c r="GSJ143" s="65"/>
      <c r="GSK143" s="69"/>
      <c r="GSL143" s="69"/>
      <c r="GSM143" s="66"/>
      <c r="GSN143" s="66"/>
      <c r="GSO143" s="66"/>
      <c r="GSP143" s="67"/>
      <c r="GSR143" s="65"/>
      <c r="GSS143" s="69"/>
      <c r="GST143" s="69"/>
      <c r="GSU143" s="66"/>
      <c r="GSV143" s="66"/>
      <c r="GSW143" s="66"/>
      <c r="GSX143" s="67"/>
      <c r="GSZ143" s="65"/>
      <c r="GTA143" s="69"/>
      <c r="GTB143" s="69"/>
      <c r="GTC143" s="66"/>
      <c r="GTD143" s="66"/>
      <c r="GTE143" s="66"/>
      <c r="GTF143" s="67"/>
      <c r="GTH143" s="65"/>
      <c r="GTI143" s="69"/>
      <c r="GTJ143" s="69"/>
      <c r="GTK143" s="66"/>
      <c r="GTL143" s="66"/>
      <c r="GTM143" s="66"/>
      <c r="GTN143" s="67"/>
      <c r="GTP143" s="65"/>
      <c r="GTQ143" s="69"/>
      <c r="GTR143" s="69"/>
      <c r="GTS143" s="66"/>
      <c r="GTT143" s="66"/>
      <c r="GTU143" s="66"/>
      <c r="GTV143" s="67"/>
      <c r="GTX143" s="65"/>
      <c r="GTY143" s="69"/>
      <c r="GTZ143" s="69"/>
      <c r="GUA143" s="66"/>
      <c r="GUB143" s="66"/>
      <c r="GUC143" s="66"/>
      <c r="GUD143" s="67"/>
      <c r="GUF143" s="65"/>
      <c r="GUG143" s="69"/>
      <c r="GUH143" s="69"/>
      <c r="GUI143" s="66"/>
      <c r="GUJ143" s="66"/>
      <c r="GUK143" s="66"/>
      <c r="GUL143" s="67"/>
      <c r="GUN143" s="65"/>
      <c r="GUO143" s="69"/>
      <c r="GUP143" s="69"/>
      <c r="GUQ143" s="66"/>
      <c r="GUR143" s="66"/>
      <c r="GUS143" s="66"/>
      <c r="GUT143" s="67"/>
      <c r="GUV143" s="65"/>
      <c r="GUW143" s="69"/>
      <c r="GUX143" s="69"/>
      <c r="GUY143" s="66"/>
      <c r="GUZ143" s="66"/>
      <c r="GVA143" s="66"/>
      <c r="GVB143" s="67"/>
      <c r="GVD143" s="65"/>
      <c r="GVE143" s="69"/>
      <c r="GVF143" s="69"/>
      <c r="GVG143" s="66"/>
      <c r="GVH143" s="66"/>
      <c r="GVI143" s="66"/>
      <c r="GVJ143" s="67"/>
      <c r="GVL143" s="65"/>
      <c r="GVM143" s="69"/>
      <c r="GVN143" s="69"/>
      <c r="GVO143" s="66"/>
      <c r="GVP143" s="66"/>
      <c r="GVQ143" s="66"/>
      <c r="GVR143" s="67"/>
      <c r="GVT143" s="65"/>
      <c r="GVU143" s="69"/>
      <c r="GVV143" s="69"/>
      <c r="GVW143" s="66"/>
      <c r="GVX143" s="66"/>
      <c r="GVY143" s="66"/>
      <c r="GVZ143" s="67"/>
      <c r="GWB143" s="65"/>
      <c r="GWC143" s="69"/>
      <c r="GWD143" s="69"/>
      <c r="GWE143" s="66"/>
      <c r="GWF143" s="66"/>
      <c r="GWG143" s="66"/>
      <c r="GWH143" s="67"/>
      <c r="GWJ143" s="65"/>
      <c r="GWK143" s="69"/>
      <c r="GWL143" s="69"/>
      <c r="GWM143" s="66"/>
      <c r="GWN143" s="66"/>
      <c r="GWO143" s="66"/>
      <c r="GWP143" s="67"/>
      <c r="GWR143" s="65"/>
      <c r="GWS143" s="69"/>
      <c r="GWT143" s="69"/>
      <c r="GWU143" s="66"/>
      <c r="GWV143" s="66"/>
      <c r="GWW143" s="66"/>
      <c r="GWX143" s="67"/>
      <c r="GWZ143" s="65"/>
      <c r="GXA143" s="69"/>
      <c r="GXB143" s="69"/>
      <c r="GXC143" s="66"/>
      <c r="GXD143" s="66"/>
      <c r="GXE143" s="66"/>
      <c r="GXF143" s="67"/>
      <c r="GXH143" s="65"/>
      <c r="GXI143" s="69"/>
      <c r="GXJ143" s="69"/>
      <c r="GXK143" s="66"/>
      <c r="GXL143" s="66"/>
      <c r="GXM143" s="66"/>
      <c r="GXN143" s="67"/>
      <c r="GXP143" s="65"/>
      <c r="GXQ143" s="69"/>
      <c r="GXR143" s="69"/>
      <c r="GXS143" s="66"/>
      <c r="GXT143" s="66"/>
      <c r="GXU143" s="66"/>
      <c r="GXV143" s="67"/>
      <c r="GXX143" s="65"/>
      <c r="GXY143" s="69"/>
      <c r="GXZ143" s="69"/>
      <c r="GYA143" s="66"/>
      <c r="GYB143" s="66"/>
      <c r="GYC143" s="66"/>
      <c r="GYD143" s="67"/>
      <c r="GYF143" s="65"/>
      <c r="GYG143" s="69"/>
      <c r="GYH143" s="69"/>
      <c r="GYI143" s="66"/>
      <c r="GYJ143" s="66"/>
      <c r="GYK143" s="66"/>
      <c r="GYL143" s="67"/>
      <c r="GYN143" s="65"/>
      <c r="GYO143" s="69"/>
      <c r="GYP143" s="69"/>
      <c r="GYQ143" s="66"/>
      <c r="GYR143" s="66"/>
      <c r="GYS143" s="66"/>
      <c r="GYT143" s="67"/>
      <c r="GYV143" s="65"/>
      <c r="GYW143" s="69"/>
      <c r="GYX143" s="69"/>
      <c r="GYY143" s="66"/>
      <c r="GYZ143" s="66"/>
      <c r="GZA143" s="66"/>
      <c r="GZB143" s="67"/>
      <c r="GZD143" s="65"/>
      <c r="GZE143" s="69"/>
      <c r="GZF143" s="69"/>
      <c r="GZG143" s="66"/>
      <c r="GZH143" s="66"/>
      <c r="GZI143" s="66"/>
      <c r="GZJ143" s="67"/>
      <c r="GZL143" s="65"/>
      <c r="GZM143" s="69"/>
      <c r="GZN143" s="69"/>
      <c r="GZO143" s="66"/>
      <c r="GZP143" s="66"/>
      <c r="GZQ143" s="66"/>
      <c r="GZR143" s="67"/>
      <c r="GZT143" s="65"/>
      <c r="GZU143" s="69"/>
      <c r="GZV143" s="69"/>
      <c r="GZW143" s="66"/>
      <c r="GZX143" s="66"/>
      <c r="GZY143" s="66"/>
      <c r="GZZ143" s="67"/>
      <c r="HAB143" s="65"/>
      <c r="HAC143" s="69"/>
      <c r="HAD143" s="69"/>
      <c r="HAE143" s="66"/>
      <c r="HAF143" s="66"/>
      <c r="HAG143" s="66"/>
      <c r="HAH143" s="67"/>
      <c r="HAJ143" s="65"/>
      <c r="HAK143" s="69"/>
      <c r="HAL143" s="69"/>
      <c r="HAM143" s="66"/>
      <c r="HAN143" s="66"/>
      <c r="HAO143" s="66"/>
      <c r="HAP143" s="67"/>
      <c r="HAR143" s="65"/>
      <c r="HAS143" s="69"/>
      <c r="HAT143" s="69"/>
      <c r="HAU143" s="66"/>
      <c r="HAV143" s="66"/>
      <c r="HAW143" s="66"/>
      <c r="HAX143" s="67"/>
      <c r="HAZ143" s="65"/>
      <c r="HBA143" s="69"/>
      <c r="HBB143" s="69"/>
      <c r="HBC143" s="66"/>
      <c r="HBD143" s="66"/>
      <c r="HBE143" s="66"/>
      <c r="HBF143" s="67"/>
      <c r="HBH143" s="65"/>
      <c r="HBI143" s="69"/>
      <c r="HBJ143" s="69"/>
      <c r="HBK143" s="66"/>
      <c r="HBL143" s="66"/>
      <c r="HBM143" s="66"/>
      <c r="HBN143" s="67"/>
      <c r="HBP143" s="65"/>
      <c r="HBQ143" s="69"/>
      <c r="HBR143" s="69"/>
      <c r="HBS143" s="66"/>
      <c r="HBT143" s="66"/>
      <c r="HBU143" s="66"/>
      <c r="HBV143" s="67"/>
      <c r="HBX143" s="65"/>
      <c r="HBY143" s="69"/>
      <c r="HBZ143" s="69"/>
      <c r="HCA143" s="66"/>
      <c r="HCB143" s="66"/>
      <c r="HCC143" s="66"/>
      <c r="HCD143" s="67"/>
      <c r="HCF143" s="65"/>
      <c r="HCG143" s="69"/>
      <c r="HCH143" s="69"/>
      <c r="HCI143" s="66"/>
      <c r="HCJ143" s="66"/>
      <c r="HCK143" s="66"/>
      <c r="HCL143" s="67"/>
      <c r="HCN143" s="65"/>
      <c r="HCO143" s="69"/>
      <c r="HCP143" s="69"/>
      <c r="HCQ143" s="66"/>
      <c r="HCR143" s="66"/>
      <c r="HCS143" s="66"/>
      <c r="HCT143" s="67"/>
      <c r="HCV143" s="65"/>
      <c r="HCW143" s="69"/>
      <c r="HCX143" s="69"/>
      <c r="HCY143" s="66"/>
      <c r="HCZ143" s="66"/>
      <c r="HDA143" s="66"/>
      <c r="HDB143" s="67"/>
      <c r="HDD143" s="65"/>
      <c r="HDE143" s="69"/>
      <c r="HDF143" s="69"/>
      <c r="HDG143" s="66"/>
      <c r="HDH143" s="66"/>
      <c r="HDI143" s="66"/>
      <c r="HDJ143" s="67"/>
      <c r="HDL143" s="65"/>
      <c r="HDM143" s="69"/>
      <c r="HDN143" s="69"/>
      <c r="HDO143" s="66"/>
      <c r="HDP143" s="66"/>
      <c r="HDQ143" s="66"/>
      <c r="HDR143" s="67"/>
      <c r="HDT143" s="65"/>
      <c r="HDU143" s="69"/>
      <c r="HDV143" s="69"/>
      <c r="HDW143" s="66"/>
      <c r="HDX143" s="66"/>
      <c r="HDY143" s="66"/>
      <c r="HDZ143" s="67"/>
      <c r="HEB143" s="65"/>
      <c r="HEC143" s="69"/>
      <c r="HED143" s="69"/>
      <c r="HEE143" s="66"/>
      <c r="HEF143" s="66"/>
      <c r="HEG143" s="66"/>
      <c r="HEH143" s="67"/>
      <c r="HEJ143" s="65"/>
      <c r="HEK143" s="69"/>
      <c r="HEL143" s="69"/>
      <c r="HEM143" s="66"/>
      <c r="HEN143" s="66"/>
      <c r="HEO143" s="66"/>
      <c r="HEP143" s="67"/>
      <c r="HER143" s="65"/>
      <c r="HES143" s="69"/>
      <c r="HET143" s="69"/>
      <c r="HEU143" s="66"/>
      <c r="HEV143" s="66"/>
      <c r="HEW143" s="66"/>
      <c r="HEX143" s="67"/>
      <c r="HEZ143" s="65"/>
      <c r="HFA143" s="69"/>
      <c r="HFB143" s="69"/>
      <c r="HFC143" s="66"/>
      <c r="HFD143" s="66"/>
      <c r="HFE143" s="66"/>
      <c r="HFF143" s="67"/>
      <c r="HFH143" s="65"/>
      <c r="HFI143" s="69"/>
      <c r="HFJ143" s="69"/>
      <c r="HFK143" s="66"/>
      <c r="HFL143" s="66"/>
      <c r="HFM143" s="66"/>
      <c r="HFN143" s="67"/>
      <c r="HFP143" s="65"/>
      <c r="HFQ143" s="69"/>
      <c r="HFR143" s="69"/>
      <c r="HFS143" s="66"/>
      <c r="HFT143" s="66"/>
      <c r="HFU143" s="66"/>
      <c r="HFV143" s="67"/>
      <c r="HFX143" s="65"/>
      <c r="HFY143" s="69"/>
      <c r="HFZ143" s="69"/>
      <c r="HGA143" s="66"/>
      <c r="HGB143" s="66"/>
      <c r="HGC143" s="66"/>
      <c r="HGD143" s="67"/>
      <c r="HGF143" s="65"/>
      <c r="HGG143" s="69"/>
      <c r="HGH143" s="69"/>
      <c r="HGI143" s="66"/>
      <c r="HGJ143" s="66"/>
      <c r="HGK143" s="66"/>
      <c r="HGL143" s="67"/>
      <c r="HGN143" s="65"/>
      <c r="HGO143" s="69"/>
      <c r="HGP143" s="69"/>
      <c r="HGQ143" s="66"/>
      <c r="HGR143" s="66"/>
      <c r="HGS143" s="66"/>
      <c r="HGT143" s="67"/>
      <c r="HGV143" s="65"/>
      <c r="HGW143" s="69"/>
      <c r="HGX143" s="69"/>
      <c r="HGY143" s="66"/>
      <c r="HGZ143" s="66"/>
      <c r="HHA143" s="66"/>
      <c r="HHB143" s="67"/>
      <c r="HHD143" s="65"/>
      <c r="HHE143" s="69"/>
      <c r="HHF143" s="69"/>
      <c r="HHG143" s="66"/>
      <c r="HHH143" s="66"/>
      <c r="HHI143" s="66"/>
      <c r="HHJ143" s="67"/>
      <c r="HHL143" s="65"/>
      <c r="HHM143" s="69"/>
      <c r="HHN143" s="69"/>
      <c r="HHO143" s="66"/>
      <c r="HHP143" s="66"/>
      <c r="HHQ143" s="66"/>
      <c r="HHR143" s="67"/>
      <c r="HHT143" s="65"/>
      <c r="HHU143" s="69"/>
      <c r="HHV143" s="69"/>
      <c r="HHW143" s="66"/>
      <c r="HHX143" s="66"/>
      <c r="HHY143" s="66"/>
      <c r="HHZ143" s="67"/>
      <c r="HIB143" s="65"/>
      <c r="HIC143" s="69"/>
      <c r="HID143" s="69"/>
      <c r="HIE143" s="66"/>
      <c r="HIF143" s="66"/>
      <c r="HIG143" s="66"/>
      <c r="HIH143" s="67"/>
      <c r="HIJ143" s="65"/>
      <c r="HIK143" s="69"/>
      <c r="HIL143" s="69"/>
      <c r="HIM143" s="66"/>
      <c r="HIN143" s="66"/>
      <c r="HIO143" s="66"/>
      <c r="HIP143" s="67"/>
      <c r="HIR143" s="65"/>
      <c r="HIS143" s="69"/>
      <c r="HIT143" s="69"/>
      <c r="HIU143" s="66"/>
      <c r="HIV143" s="66"/>
      <c r="HIW143" s="66"/>
      <c r="HIX143" s="67"/>
      <c r="HIZ143" s="65"/>
      <c r="HJA143" s="69"/>
      <c r="HJB143" s="69"/>
      <c r="HJC143" s="66"/>
      <c r="HJD143" s="66"/>
      <c r="HJE143" s="66"/>
      <c r="HJF143" s="67"/>
      <c r="HJH143" s="65"/>
      <c r="HJI143" s="69"/>
      <c r="HJJ143" s="69"/>
      <c r="HJK143" s="66"/>
      <c r="HJL143" s="66"/>
      <c r="HJM143" s="66"/>
      <c r="HJN143" s="67"/>
      <c r="HJP143" s="65"/>
      <c r="HJQ143" s="69"/>
      <c r="HJR143" s="69"/>
      <c r="HJS143" s="66"/>
      <c r="HJT143" s="66"/>
      <c r="HJU143" s="66"/>
      <c r="HJV143" s="67"/>
      <c r="HJX143" s="65"/>
      <c r="HJY143" s="69"/>
      <c r="HJZ143" s="69"/>
      <c r="HKA143" s="66"/>
      <c r="HKB143" s="66"/>
      <c r="HKC143" s="66"/>
      <c r="HKD143" s="67"/>
      <c r="HKF143" s="65"/>
      <c r="HKG143" s="69"/>
      <c r="HKH143" s="69"/>
      <c r="HKI143" s="66"/>
      <c r="HKJ143" s="66"/>
      <c r="HKK143" s="66"/>
      <c r="HKL143" s="67"/>
      <c r="HKN143" s="65"/>
      <c r="HKO143" s="69"/>
      <c r="HKP143" s="69"/>
      <c r="HKQ143" s="66"/>
      <c r="HKR143" s="66"/>
      <c r="HKS143" s="66"/>
      <c r="HKT143" s="67"/>
      <c r="HKV143" s="65"/>
      <c r="HKW143" s="69"/>
      <c r="HKX143" s="69"/>
      <c r="HKY143" s="66"/>
      <c r="HKZ143" s="66"/>
      <c r="HLA143" s="66"/>
      <c r="HLB143" s="67"/>
      <c r="HLD143" s="65"/>
      <c r="HLE143" s="69"/>
      <c r="HLF143" s="69"/>
      <c r="HLG143" s="66"/>
      <c r="HLH143" s="66"/>
      <c r="HLI143" s="66"/>
      <c r="HLJ143" s="67"/>
      <c r="HLL143" s="65"/>
      <c r="HLM143" s="69"/>
      <c r="HLN143" s="69"/>
      <c r="HLO143" s="66"/>
      <c r="HLP143" s="66"/>
      <c r="HLQ143" s="66"/>
      <c r="HLR143" s="67"/>
      <c r="HLT143" s="65"/>
      <c r="HLU143" s="69"/>
      <c r="HLV143" s="69"/>
      <c r="HLW143" s="66"/>
      <c r="HLX143" s="66"/>
      <c r="HLY143" s="66"/>
      <c r="HLZ143" s="67"/>
      <c r="HMB143" s="65"/>
      <c r="HMC143" s="69"/>
      <c r="HMD143" s="69"/>
      <c r="HME143" s="66"/>
      <c r="HMF143" s="66"/>
      <c r="HMG143" s="66"/>
      <c r="HMH143" s="67"/>
      <c r="HMJ143" s="65"/>
      <c r="HMK143" s="69"/>
      <c r="HML143" s="69"/>
      <c r="HMM143" s="66"/>
      <c r="HMN143" s="66"/>
      <c r="HMO143" s="66"/>
      <c r="HMP143" s="67"/>
      <c r="HMR143" s="65"/>
      <c r="HMS143" s="69"/>
      <c r="HMT143" s="69"/>
      <c r="HMU143" s="66"/>
      <c r="HMV143" s="66"/>
      <c r="HMW143" s="66"/>
      <c r="HMX143" s="67"/>
      <c r="HMZ143" s="65"/>
      <c r="HNA143" s="69"/>
      <c r="HNB143" s="69"/>
      <c r="HNC143" s="66"/>
      <c r="HND143" s="66"/>
      <c r="HNE143" s="66"/>
      <c r="HNF143" s="67"/>
      <c r="HNH143" s="65"/>
      <c r="HNI143" s="69"/>
      <c r="HNJ143" s="69"/>
      <c r="HNK143" s="66"/>
      <c r="HNL143" s="66"/>
      <c r="HNM143" s="66"/>
      <c r="HNN143" s="67"/>
      <c r="HNP143" s="65"/>
      <c r="HNQ143" s="69"/>
      <c r="HNR143" s="69"/>
      <c r="HNS143" s="66"/>
      <c r="HNT143" s="66"/>
      <c r="HNU143" s="66"/>
      <c r="HNV143" s="67"/>
      <c r="HNX143" s="65"/>
      <c r="HNY143" s="69"/>
      <c r="HNZ143" s="69"/>
      <c r="HOA143" s="66"/>
      <c r="HOB143" s="66"/>
      <c r="HOC143" s="66"/>
      <c r="HOD143" s="67"/>
      <c r="HOF143" s="65"/>
      <c r="HOG143" s="69"/>
      <c r="HOH143" s="69"/>
      <c r="HOI143" s="66"/>
      <c r="HOJ143" s="66"/>
      <c r="HOK143" s="66"/>
      <c r="HOL143" s="67"/>
      <c r="HON143" s="65"/>
      <c r="HOO143" s="69"/>
      <c r="HOP143" s="69"/>
      <c r="HOQ143" s="66"/>
      <c r="HOR143" s="66"/>
      <c r="HOS143" s="66"/>
      <c r="HOT143" s="67"/>
      <c r="HOV143" s="65"/>
      <c r="HOW143" s="69"/>
      <c r="HOX143" s="69"/>
      <c r="HOY143" s="66"/>
      <c r="HOZ143" s="66"/>
      <c r="HPA143" s="66"/>
      <c r="HPB143" s="67"/>
      <c r="HPD143" s="65"/>
      <c r="HPE143" s="69"/>
      <c r="HPF143" s="69"/>
      <c r="HPG143" s="66"/>
      <c r="HPH143" s="66"/>
      <c r="HPI143" s="66"/>
      <c r="HPJ143" s="67"/>
      <c r="HPL143" s="65"/>
      <c r="HPM143" s="69"/>
      <c r="HPN143" s="69"/>
      <c r="HPO143" s="66"/>
      <c r="HPP143" s="66"/>
      <c r="HPQ143" s="66"/>
      <c r="HPR143" s="67"/>
      <c r="HPT143" s="65"/>
      <c r="HPU143" s="69"/>
      <c r="HPV143" s="69"/>
      <c r="HPW143" s="66"/>
      <c r="HPX143" s="66"/>
      <c r="HPY143" s="66"/>
      <c r="HPZ143" s="67"/>
      <c r="HQB143" s="65"/>
      <c r="HQC143" s="69"/>
      <c r="HQD143" s="69"/>
      <c r="HQE143" s="66"/>
      <c r="HQF143" s="66"/>
      <c r="HQG143" s="66"/>
      <c r="HQH143" s="67"/>
      <c r="HQJ143" s="65"/>
      <c r="HQK143" s="69"/>
      <c r="HQL143" s="69"/>
      <c r="HQM143" s="66"/>
      <c r="HQN143" s="66"/>
      <c r="HQO143" s="66"/>
      <c r="HQP143" s="67"/>
      <c r="HQR143" s="65"/>
      <c r="HQS143" s="69"/>
      <c r="HQT143" s="69"/>
      <c r="HQU143" s="66"/>
      <c r="HQV143" s="66"/>
      <c r="HQW143" s="66"/>
      <c r="HQX143" s="67"/>
      <c r="HQZ143" s="65"/>
      <c r="HRA143" s="69"/>
      <c r="HRB143" s="69"/>
      <c r="HRC143" s="66"/>
      <c r="HRD143" s="66"/>
      <c r="HRE143" s="66"/>
      <c r="HRF143" s="67"/>
      <c r="HRH143" s="65"/>
      <c r="HRI143" s="69"/>
      <c r="HRJ143" s="69"/>
      <c r="HRK143" s="66"/>
      <c r="HRL143" s="66"/>
      <c r="HRM143" s="66"/>
      <c r="HRN143" s="67"/>
      <c r="HRP143" s="65"/>
      <c r="HRQ143" s="69"/>
      <c r="HRR143" s="69"/>
      <c r="HRS143" s="66"/>
      <c r="HRT143" s="66"/>
      <c r="HRU143" s="66"/>
      <c r="HRV143" s="67"/>
      <c r="HRX143" s="65"/>
      <c r="HRY143" s="69"/>
      <c r="HRZ143" s="69"/>
      <c r="HSA143" s="66"/>
      <c r="HSB143" s="66"/>
      <c r="HSC143" s="66"/>
      <c r="HSD143" s="67"/>
      <c r="HSF143" s="65"/>
      <c r="HSG143" s="69"/>
      <c r="HSH143" s="69"/>
      <c r="HSI143" s="66"/>
      <c r="HSJ143" s="66"/>
      <c r="HSK143" s="66"/>
      <c r="HSL143" s="67"/>
      <c r="HSN143" s="65"/>
      <c r="HSO143" s="69"/>
      <c r="HSP143" s="69"/>
      <c r="HSQ143" s="66"/>
      <c r="HSR143" s="66"/>
      <c r="HSS143" s="66"/>
      <c r="HST143" s="67"/>
      <c r="HSV143" s="65"/>
      <c r="HSW143" s="69"/>
      <c r="HSX143" s="69"/>
      <c r="HSY143" s="66"/>
      <c r="HSZ143" s="66"/>
      <c r="HTA143" s="66"/>
      <c r="HTB143" s="67"/>
      <c r="HTD143" s="65"/>
      <c r="HTE143" s="69"/>
      <c r="HTF143" s="69"/>
      <c r="HTG143" s="66"/>
      <c r="HTH143" s="66"/>
      <c r="HTI143" s="66"/>
      <c r="HTJ143" s="67"/>
      <c r="HTL143" s="65"/>
      <c r="HTM143" s="69"/>
      <c r="HTN143" s="69"/>
      <c r="HTO143" s="66"/>
      <c r="HTP143" s="66"/>
      <c r="HTQ143" s="66"/>
      <c r="HTR143" s="67"/>
      <c r="HTT143" s="65"/>
      <c r="HTU143" s="69"/>
      <c r="HTV143" s="69"/>
      <c r="HTW143" s="66"/>
      <c r="HTX143" s="66"/>
      <c r="HTY143" s="66"/>
      <c r="HTZ143" s="67"/>
      <c r="HUB143" s="65"/>
      <c r="HUC143" s="69"/>
      <c r="HUD143" s="69"/>
      <c r="HUE143" s="66"/>
      <c r="HUF143" s="66"/>
      <c r="HUG143" s="66"/>
      <c r="HUH143" s="67"/>
      <c r="HUJ143" s="65"/>
      <c r="HUK143" s="69"/>
      <c r="HUL143" s="69"/>
      <c r="HUM143" s="66"/>
      <c r="HUN143" s="66"/>
      <c r="HUO143" s="66"/>
      <c r="HUP143" s="67"/>
      <c r="HUR143" s="65"/>
      <c r="HUS143" s="69"/>
      <c r="HUT143" s="69"/>
      <c r="HUU143" s="66"/>
      <c r="HUV143" s="66"/>
      <c r="HUW143" s="66"/>
      <c r="HUX143" s="67"/>
      <c r="HUZ143" s="65"/>
      <c r="HVA143" s="69"/>
      <c r="HVB143" s="69"/>
      <c r="HVC143" s="66"/>
      <c r="HVD143" s="66"/>
      <c r="HVE143" s="66"/>
      <c r="HVF143" s="67"/>
      <c r="HVH143" s="65"/>
      <c r="HVI143" s="69"/>
      <c r="HVJ143" s="69"/>
      <c r="HVK143" s="66"/>
      <c r="HVL143" s="66"/>
      <c r="HVM143" s="66"/>
      <c r="HVN143" s="67"/>
      <c r="HVP143" s="65"/>
      <c r="HVQ143" s="69"/>
      <c r="HVR143" s="69"/>
      <c r="HVS143" s="66"/>
      <c r="HVT143" s="66"/>
      <c r="HVU143" s="66"/>
      <c r="HVV143" s="67"/>
      <c r="HVX143" s="65"/>
      <c r="HVY143" s="69"/>
      <c r="HVZ143" s="69"/>
      <c r="HWA143" s="66"/>
      <c r="HWB143" s="66"/>
      <c r="HWC143" s="66"/>
      <c r="HWD143" s="67"/>
      <c r="HWF143" s="65"/>
      <c r="HWG143" s="69"/>
      <c r="HWH143" s="69"/>
      <c r="HWI143" s="66"/>
      <c r="HWJ143" s="66"/>
      <c r="HWK143" s="66"/>
      <c r="HWL143" s="67"/>
      <c r="HWN143" s="65"/>
      <c r="HWO143" s="69"/>
      <c r="HWP143" s="69"/>
      <c r="HWQ143" s="66"/>
      <c r="HWR143" s="66"/>
      <c r="HWS143" s="66"/>
      <c r="HWT143" s="67"/>
      <c r="HWV143" s="65"/>
      <c r="HWW143" s="69"/>
      <c r="HWX143" s="69"/>
      <c r="HWY143" s="66"/>
      <c r="HWZ143" s="66"/>
      <c r="HXA143" s="66"/>
      <c r="HXB143" s="67"/>
      <c r="HXD143" s="65"/>
      <c r="HXE143" s="69"/>
      <c r="HXF143" s="69"/>
      <c r="HXG143" s="66"/>
      <c r="HXH143" s="66"/>
      <c r="HXI143" s="66"/>
      <c r="HXJ143" s="67"/>
      <c r="HXL143" s="65"/>
      <c r="HXM143" s="69"/>
      <c r="HXN143" s="69"/>
      <c r="HXO143" s="66"/>
      <c r="HXP143" s="66"/>
      <c r="HXQ143" s="66"/>
      <c r="HXR143" s="67"/>
      <c r="HXT143" s="65"/>
      <c r="HXU143" s="69"/>
      <c r="HXV143" s="69"/>
      <c r="HXW143" s="66"/>
      <c r="HXX143" s="66"/>
      <c r="HXY143" s="66"/>
      <c r="HXZ143" s="67"/>
      <c r="HYB143" s="65"/>
      <c r="HYC143" s="69"/>
      <c r="HYD143" s="69"/>
      <c r="HYE143" s="66"/>
      <c r="HYF143" s="66"/>
      <c r="HYG143" s="66"/>
      <c r="HYH143" s="67"/>
      <c r="HYJ143" s="65"/>
      <c r="HYK143" s="69"/>
      <c r="HYL143" s="69"/>
      <c r="HYM143" s="66"/>
      <c r="HYN143" s="66"/>
      <c r="HYO143" s="66"/>
      <c r="HYP143" s="67"/>
      <c r="HYR143" s="65"/>
      <c r="HYS143" s="69"/>
      <c r="HYT143" s="69"/>
      <c r="HYU143" s="66"/>
      <c r="HYV143" s="66"/>
      <c r="HYW143" s="66"/>
      <c r="HYX143" s="67"/>
      <c r="HYZ143" s="65"/>
      <c r="HZA143" s="69"/>
      <c r="HZB143" s="69"/>
      <c r="HZC143" s="66"/>
      <c r="HZD143" s="66"/>
      <c r="HZE143" s="66"/>
      <c r="HZF143" s="67"/>
      <c r="HZH143" s="65"/>
      <c r="HZI143" s="69"/>
      <c r="HZJ143" s="69"/>
      <c r="HZK143" s="66"/>
      <c r="HZL143" s="66"/>
      <c r="HZM143" s="66"/>
      <c r="HZN143" s="67"/>
      <c r="HZP143" s="65"/>
      <c r="HZQ143" s="69"/>
      <c r="HZR143" s="69"/>
      <c r="HZS143" s="66"/>
      <c r="HZT143" s="66"/>
      <c r="HZU143" s="66"/>
      <c r="HZV143" s="67"/>
      <c r="HZX143" s="65"/>
      <c r="HZY143" s="69"/>
      <c r="HZZ143" s="69"/>
      <c r="IAA143" s="66"/>
      <c r="IAB143" s="66"/>
      <c r="IAC143" s="66"/>
      <c r="IAD143" s="67"/>
      <c r="IAF143" s="65"/>
      <c r="IAG143" s="69"/>
      <c r="IAH143" s="69"/>
      <c r="IAI143" s="66"/>
      <c r="IAJ143" s="66"/>
      <c r="IAK143" s="66"/>
      <c r="IAL143" s="67"/>
      <c r="IAN143" s="65"/>
      <c r="IAO143" s="69"/>
      <c r="IAP143" s="69"/>
      <c r="IAQ143" s="66"/>
      <c r="IAR143" s="66"/>
      <c r="IAS143" s="66"/>
      <c r="IAT143" s="67"/>
      <c r="IAV143" s="65"/>
      <c r="IAW143" s="69"/>
      <c r="IAX143" s="69"/>
      <c r="IAY143" s="66"/>
      <c r="IAZ143" s="66"/>
      <c r="IBA143" s="66"/>
      <c r="IBB143" s="67"/>
      <c r="IBD143" s="65"/>
      <c r="IBE143" s="69"/>
      <c r="IBF143" s="69"/>
      <c r="IBG143" s="66"/>
      <c r="IBH143" s="66"/>
      <c r="IBI143" s="66"/>
      <c r="IBJ143" s="67"/>
      <c r="IBL143" s="65"/>
      <c r="IBM143" s="69"/>
      <c r="IBN143" s="69"/>
      <c r="IBO143" s="66"/>
      <c r="IBP143" s="66"/>
      <c r="IBQ143" s="66"/>
      <c r="IBR143" s="67"/>
      <c r="IBT143" s="65"/>
      <c r="IBU143" s="69"/>
      <c r="IBV143" s="69"/>
      <c r="IBW143" s="66"/>
      <c r="IBX143" s="66"/>
      <c r="IBY143" s="66"/>
      <c r="IBZ143" s="67"/>
      <c r="ICB143" s="65"/>
      <c r="ICC143" s="69"/>
      <c r="ICD143" s="69"/>
      <c r="ICE143" s="66"/>
      <c r="ICF143" s="66"/>
      <c r="ICG143" s="66"/>
      <c r="ICH143" s="67"/>
      <c r="ICJ143" s="65"/>
      <c r="ICK143" s="69"/>
      <c r="ICL143" s="69"/>
      <c r="ICM143" s="66"/>
      <c r="ICN143" s="66"/>
      <c r="ICO143" s="66"/>
      <c r="ICP143" s="67"/>
      <c r="ICR143" s="65"/>
      <c r="ICS143" s="69"/>
      <c r="ICT143" s="69"/>
      <c r="ICU143" s="66"/>
      <c r="ICV143" s="66"/>
      <c r="ICW143" s="66"/>
      <c r="ICX143" s="67"/>
      <c r="ICZ143" s="65"/>
      <c r="IDA143" s="69"/>
      <c r="IDB143" s="69"/>
      <c r="IDC143" s="66"/>
      <c r="IDD143" s="66"/>
      <c r="IDE143" s="66"/>
      <c r="IDF143" s="67"/>
      <c r="IDH143" s="65"/>
      <c r="IDI143" s="69"/>
      <c r="IDJ143" s="69"/>
      <c r="IDK143" s="66"/>
      <c r="IDL143" s="66"/>
      <c r="IDM143" s="66"/>
      <c r="IDN143" s="67"/>
      <c r="IDP143" s="65"/>
      <c r="IDQ143" s="69"/>
      <c r="IDR143" s="69"/>
      <c r="IDS143" s="66"/>
      <c r="IDT143" s="66"/>
      <c r="IDU143" s="66"/>
      <c r="IDV143" s="67"/>
      <c r="IDX143" s="65"/>
      <c r="IDY143" s="69"/>
      <c r="IDZ143" s="69"/>
      <c r="IEA143" s="66"/>
      <c r="IEB143" s="66"/>
      <c r="IEC143" s="66"/>
      <c r="IED143" s="67"/>
      <c r="IEF143" s="65"/>
      <c r="IEG143" s="69"/>
      <c r="IEH143" s="69"/>
      <c r="IEI143" s="66"/>
      <c r="IEJ143" s="66"/>
      <c r="IEK143" s="66"/>
      <c r="IEL143" s="67"/>
      <c r="IEN143" s="65"/>
      <c r="IEO143" s="69"/>
      <c r="IEP143" s="69"/>
      <c r="IEQ143" s="66"/>
      <c r="IER143" s="66"/>
      <c r="IES143" s="66"/>
      <c r="IET143" s="67"/>
      <c r="IEV143" s="65"/>
      <c r="IEW143" s="69"/>
      <c r="IEX143" s="69"/>
      <c r="IEY143" s="66"/>
      <c r="IEZ143" s="66"/>
      <c r="IFA143" s="66"/>
      <c r="IFB143" s="67"/>
      <c r="IFD143" s="65"/>
      <c r="IFE143" s="69"/>
      <c r="IFF143" s="69"/>
      <c r="IFG143" s="66"/>
      <c r="IFH143" s="66"/>
      <c r="IFI143" s="66"/>
      <c r="IFJ143" s="67"/>
      <c r="IFL143" s="65"/>
      <c r="IFM143" s="69"/>
      <c r="IFN143" s="69"/>
      <c r="IFO143" s="66"/>
      <c r="IFP143" s="66"/>
      <c r="IFQ143" s="66"/>
      <c r="IFR143" s="67"/>
      <c r="IFT143" s="65"/>
      <c r="IFU143" s="69"/>
      <c r="IFV143" s="69"/>
      <c r="IFW143" s="66"/>
      <c r="IFX143" s="66"/>
      <c r="IFY143" s="66"/>
      <c r="IFZ143" s="67"/>
      <c r="IGB143" s="65"/>
      <c r="IGC143" s="69"/>
      <c r="IGD143" s="69"/>
      <c r="IGE143" s="66"/>
      <c r="IGF143" s="66"/>
      <c r="IGG143" s="66"/>
      <c r="IGH143" s="67"/>
      <c r="IGJ143" s="65"/>
      <c r="IGK143" s="69"/>
      <c r="IGL143" s="69"/>
      <c r="IGM143" s="66"/>
      <c r="IGN143" s="66"/>
      <c r="IGO143" s="66"/>
      <c r="IGP143" s="67"/>
      <c r="IGR143" s="65"/>
      <c r="IGS143" s="69"/>
      <c r="IGT143" s="69"/>
      <c r="IGU143" s="66"/>
      <c r="IGV143" s="66"/>
      <c r="IGW143" s="66"/>
      <c r="IGX143" s="67"/>
      <c r="IGZ143" s="65"/>
      <c r="IHA143" s="69"/>
      <c r="IHB143" s="69"/>
      <c r="IHC143" s="66"/>
      <c r="IHD143" s="66"/>
      <c r="IHE143" s="66"/>
      <c r="IHF143" s="67"/>
      <c r="IHH143" s="65"/>
      <c r="IHI143" s="69"/>
      <c r="IHJ143" s="69"/>
      <c r="IHK143" s="66"/>
      <c r="IHL143" s="66"/>
      <c r="IHM143" s="66"/>
      <c r="IHN143" s="67"/>
      <c r="IHP143" s="65"/>
      <c r="IHQ143" s="69"/>
      <c r="IHR143" s="69"/>
      <c r="IHS143" s="66"/>
      <c r="IHT143" s="66"/>
      <c r="IHU143" s="66"/>
      <c r="IHV143" s="67"/>
      <c r="IHX143" s="65"/>
      <c r="IHY143" s="69"/>
      <c r="IHZ143" s="69"/>
      <c r="IIA143" s="66"/>
      <c r="IIB143" s="66"/>
      <c r="IIC143" s="66"/>
      <c r="IID143" s="67"/>
      <c r="IIF143" s="65"/>
      <c r="IIG143" s="69"/>
      <c r="IIH143" s="69"/>
      <c r="III143" s="66"/>
      <c r="IIJ143" s="66"/>
      <c r="IIK143" s="66"/>
      <c r="IIL143" s="67"/>
      <c r="IIN143" s="65"/>
      <c r="IIO143" s="69"/>
      <c r="IIP143" s="69"/>
      <c r="IIQ143" s="66"/>
      <c r="IIR143" s="66"/>
      <c r="IIS143" s="66"/>
      <c r="IIT143" s="67"/>
      <c r="IIV143" s="65"/>
      <c r="IIW143" s="69"/>
      <c r="IIX143" s="69"/>
      <c r="IIY143" s="66"/>
      <c r="IIZ143" s="66"/>
      <c r="IJA143" s="66"/>
      <c r="IJB143" s="67"/>
      <c r="IJD143" s="65"/>
      <c r="IJE143" s="69"/>
      <c r="IJF143" s="69"/>
      <c r="IJG143" s="66"/>
      <c r="IJH143" s="66"/>
      <c r="IJI143" s="66"/>
      <c r="IJJ143" s="67"/>
      <c r="IJL143" s="65"/>
      <c r="IJM143" s="69"/>
      <c r="IJN143" s="69"/>
      <c r="IJO143" s="66"/>
      <c r="IJP143" s="66"/>
      <c r="IJQ143" s="66"/>
      <c r="IJR143" s="67"/>
      <c r="IJT143" s="65"/>
      <c r="IJU143" s="69"/>
      <c r="IJV143" s="69"/>
      <c r="IJW143" s="66"/>
      <c r="IJX143" s="66"/>
      <c r="IJY143" s="66"/>
      <c r="IJZ143" s="67"/>
      <c r="IKB143" s="65"/>
      <c r="IKC143" s="69"/>
      <c r="IKD143" s="69"/>
      <c r="IKE143" s="66"/>
      <c r="IKF143" s="66"/>
      <c r="IKG143" s="66"/>
      <c r="IKH143" s="67"/>
      <c r="IKJ143" s="65"/>
      <c r="IKK143" s="69"/>
      <c r="IKL143" s="69"/>
      <c r="IKM143" s="66"/>
      <c r="IKN143" s="66"/>
      <c r="IKO143" s="66"/>
      <c r="IKP143" s="67"/>
      <c r="IKR143" s="65"/>
      <c r="IKS143" s="69"/>
      <c r="IKT143" s="69"/>
      <c r="IKU143" s="66"/>
      <c r="IKV143" s="66"/>
      <c r="IKW143" s="66"/>
      <c r="IKX143" s="67"/>
      <c r="IKZ143" s="65"/>
      <c r="ILA143" s="69"/>
      <c r="ILB143" s="69"/>
      <c r="ILC143" s="66"/>
      <c r="ILD143" s="66"/>
      <c r="ILE143" s="66"/>
      <c r="ILF143" s="67"/>
      <c r="ILH143" s="65"/>
      <c r="ILI143" s="69"/>
      <c r="ILJ143" s="69"/>
      <c r="ILK143" s="66"/>
      <c r="ILL143" s="66"/>
      <c r="ILM143" s="66"/>
      <c r="ILN143" s="67"/>
      <c r="ILP143" s="65"/>
      <c r="ILQ143" s="69"/>
      <c r="ILR143" s="69"/>
      <c r="ILS143" s="66"/>
      <c r="ILT143" s="66"/>
      <c r="ILU143" s="66"/>
      <c r="ILV143" s="67"/>
      <c r="ILX143" s="65"/>
      <c r="ILY143" s="69"/>
      <c r="ILZ143" s="69"/>
      <c r="IMA143" s="66"/>
      <c r="IMB143" s="66"/>
      <c r="IMC143" s="66"/>
      <c r="IMD143" s="67"/>
      <c r="IMF143" s="65"/>
      <c r="IMG143" s="69"/>
      <c r="IMH143" s="69"/>
      <c r="IMI143" s="66"/>
      <c r="IMJ143" s="66"/>
      <c r="IMK143" s="66"/>
      <c r="IML143" s="67"/>
      <c r="IMN143" s="65"/>
      <c r="IMO143" s="69"/>
      <c r="IMP143" s="69"/>
      <c r="IMQ143" s="66"/>
      <c r="IMR143" s="66"/>
      <c r="IMS143" s="66"/>
      <c r="IMT143" s="67"/>
      <c r="IMV143" s="65"/>
      <c r="IMW143" s="69"/>
      <c r="IMX143" s="69"/>
      <c r="IMY143" s="66"/>
      <c r="IMZ143" s="66"/>
      <c r="INA143" s="66"/>
      <c r="INB143" s="67"/>
      <c r="IND143" s="65"/>
      <c r="INE143" s="69"/>
      <c r="INF143" s="69"/>
      <c r="ING143" s="66"/>
      <c r="INH143" s="66"/>
      <c r="INI143" s="66"/>
      <c r="INJ143" s="67"/>
      <c r="INL143" s="65"/>
      <c r="INM143" s="69"/>
      <c r="INN143" s="69"/>
      <c r="INO143" s="66"/>
      <c r="INP143" s="66"/>
      <c r="INQ143" s="66"/>
      <c r="INR143" s="67"/>
      <c r="INT143" s="65"/>
      <c r="INU143" s="69"/>
      <c r="INV143" s="69"/>
      <c r="INW143" s="66"/>
      <c r="INX143" s="66"/>
      <c r="INY143" s="66"/>
      <c r="INZ143" s="67"/>
      <c r="IOB143" s="65"/>
      <c r="IOC143" s="69"/>
      <c r="IOD143" s="69"/>
      <c r="IOE143" s="66"/>
      <c r="IOF143" s="66"/>
      <c r="IOG143" s="66"/>
      <c r="IOH143" s="67"/>
      <c r="IOJ143" s="65"/>
      <c r="IOK143" s="69"/>
      <c r="IOL143" s="69"/>
      <c r="IOM143" s="66"/>
      <c r="ION143" s="66"/>
      <c r="IOO143" s="66"/>
      <c r="IOP143" s="67"/>
      <c r="IOR143" s="65"/>
      <c r="IOS143" s="69"/>
      <c r="IOT143" s="69"/>
      <c r="IOU143" s="66"/>
      <c r="IOV143" s="66"/>
      <c r="IOW143" s="66"/>
      <c r="IOX143" s="67"/>
      <c r="IOZ143" s="65"/>
      <c r="IPA143" s="69"/>
      <c r="IPB143" s="69"/>
      <c r="IPC143" s="66"/>
      <c r="IPD143" s="66"/>
      <c r="IPE143" s="66"/>
      <c r="IPF143" s="67"/>
      <c r="IPH143" s="65"/>
      <c r="IPI143" s="69"/>
      <c r="IPJ143" s="69"/>
      <c r="IPK143" s="66"/>
      <c r="IPL143" s="66"/>
      <c r="IPM143" s="66"/>
      <c r="IPN143" s="67"/>
      <c r="IPP143" s="65"/>
      <c r="IPQ143" s="69"/>
      <c r="IPR143" s="69"/>
      <c r="IPS143" s="66"/>
      <c r="IPT143" s="66"/>
      <c r="IPU143" s="66"/>
      <c r="IPV143" s="67"/>
      <c r="IPX143" s="65"/>
      <c r="IPY143" s="69"/>
      <c r="IPZ143" s="69"/>
      <c r="IQA143" s="66"/>
      <c r="IQB143" s="66"/>
      <c r="IQC143" s="66"/>
      <c r="IQD143" s="67"/>
      <c r="IQF143" s="65"/>
      <c r="IQG143" s="69"/>
      <c r="IQH143" s="69"/>
      <c r="IQI143" s="66"/>
      <c r="IQJ143" s="66"/>
      <c r="IQK143" s="66"/>
      <c r="IQL143" s="67"/>
      <c r="IQN143" s="65"/>
      <c r="IQO143" s="69"/>
      <c r="IQP143" s="69"/>
      <c r="IQQ143" s="66"/>
      <c r="IQR143" s="66"/>
      <c r="IQS143" s="66"/>
      <c r="IQT143" s="67"/>
      <c r="IQV143" s="65"/>
      <c r="IQW143" s="69"/>
      <c r="IQX143" s="69"/>
      <c r="IQY143" s="66"/>
      <c r="IQZ143" s="66"/>
      <c r="IRA143" s="66"/>
      <c r="IRB143" s="67"/>
      <c r="IRD143" s="65"/>
      <c r="IRE143" s="69"/>
      <c r="IRF143" s="69"/>
      <c r="IRG143" s="66"/>
      <c r="IRH143" s="66"/>
      <c r="IRI143" s="66"/>
      <c r="IRJ143" s="67"/>
      <c r="IRL143" s="65"/>
      <c r="IRM143" s="69"/>
      <c r="IRN143" s="69"/>
      <c r="IRO143" s="66"/>
      <c r="IRP143" s="66"/>
      <c r="IRQ143" s="66"/>
      <c r="IRR143" s="67"/>
      <c r="IRT143" s="65"/>
      <c r="IRU143" s="69"/>
      <c r="IRV143" s="69"/>
      <c r="IRW143" s="66"/>
      <c r="IRX143" s="66"/>
      <c r="IRY143" s="66"/>
      <c r="IRZ143" s="67"/>
      <c r="ISB143" s="65"/>
      <c r="ISC143" s="69"/>
      <c r="ISD143" s="69"/>
      <c r="ISE143" s="66"/>
      <c r="ISF143" s="66"/>
      <c r="ISG143" s="66"/>
      <c r="ISH143" s="67"/>
      <c r="ISJ143" s="65"/>
      <c r="ISK143" s="69"/>
      <c r="ISL143" s="69"/>
      <c r="ISM143" s="66"/>
      <c r="ISN143" s="66"/>
      <c r="ISO143" s="66"/>
      <c r="ISP143" s="67"/>
      <c r="ISR143" s="65"/>
      <c r="ISS143" s="69"/>
      <c r="IST143" s="69"/>
      <c r="ISU143" s="66"/>
      <c r="ISV143" s="66"/>
      <c r="ISW143" s="66"/>
      <c r="ISX143" s="67"/>
      <c r="ISZ143" s="65"/>
      <c r="ITA143" s="69"/>
      <c r="ITB143" s="69"/>
      <c r="ITC143" s="66"/>
      <c r="ITD143" s="66"/>
      <c r="ITE143" s="66"/>
      <c r="ITF143" s="67"/>
      <c r="ITH143" s="65"/>
      <c r="ITI143" s="69"/>
      <c r="ITJ143" s="69"/>
      <c r="ITK143" s="66"/>
      <c r="ITL143" s="66"/>
      <c r="ITM143" s="66"/>
      <c r="ITN143" s="67"/>
      <c r="ITP143" s="65"/>
      <c r="ITQ143" s="69"/>
      <c r="ITR143" s="69"/>
      <c r="ITS143" s="66"/>
      <c r="ITT143" s="66"/>
      <c r="ITU143" s="66"/>
      <c r="ITV143" s="67"/>
      <c r="ITX143" s="65"/>
      <c r="ITY143" s="69"/>
      <c r="ITZ143" s="69"/>
      <c r="IUA143" s="66"/>
      <c r="IUB143" s="66"/>
      <c r="IUC143" s="66"/>
      <c r="IUD143" s="67"/>
      <c r="IUF143" s="65"/>
      <c r="IUG143" s="69"/>
      <c r="IUH143" s="69"/>
      <c r="IUI143" s="66"/>
      <c r="IUJ143" s="66"/>
      <c r="IUK143" s="66"/>
      <c r="IUL143" s="67"/>
      <c r="IUN143" s="65"/>
      <c r="IUO143" s="69"/>
      <c r="IUP143" s="69"/>
      <c r="IUQ143" s="66"/>
      <c r="IUR143" s="66"/>
      <c r="IUS143" s="66"/>
      <c r="IUT143" s="67"/>
      <c r="IUV143" s="65"/>
      <c r="IUW143" s="69"/>
      <c r="IUX143" s="69"/>
      <c r="IUY143" s="66"/>
      <c r="IUZ143" s="66"/>
      <c r="IVA143" s="66"/>
      <c r="IVB143" s="67"/>
      <c r="IVD143" s="65"/>
      <c r="IVE143" s="69"/>
      <c r="IVF143" s="69"/>
      <c r="IVG143" s="66"/>
      <c r="IVH143" s="66"/>
      <c r="IVI143" s="66"/>
      <c r="IVJ143" s="67"/>
      <c r="IVL143" s="65"/>
      <c r="IVM143" s="69"/>
      <c r="IVN143" s="69"/>
      <c r="IVO143" s="66"/>
      <c r="IVP143" s="66"/>
      <c r="IVQ143" s="66"/>
      <c r="IVR143" s="67"/>
      <c r="IVT143" s="65"/>
      <c r="IVU143" s="69"/>
      <c r="IVV143" s="69"/>
      <c r="IVW143" s="66"/>
      <c r="IVX143" s="66"/>
      <c r="IVY143" s="66"/>
      <c r="IVZ143" s="67"/>
      <c r="IWB143" s="65"/>
      <c r="IWC143" s="69"/>
      <c r="IWD143" s="69"/>
      <c r="IWE143" s="66"/>
      <c r="IWF143" s="66"/>
      <c r="IWG143" s="66"/>
      <c r="IWH143" s="67"/>
      <c r="IWJ143" s="65"/>
      <c r="IWK143" s="69"/>
      <c r="IWL143" s="69"/>
      <c r="IWM143" s="66"/>
      <c r="IWN143" s="66"/>
      <c r="IWO143" s="66"/>
      <c r="IWP143" s="67"/>
      <c r="IWR143" s="65"/>
      <c r="IWS143" s="69"/>
      <c r="IWT143" s="69"/>
      <c r="IWU143" s="66"/>
      <c r="IWV143" s="66"/>
      <c r="IWW143" s="66"/>
      <c r="IWX143" s="67"/>
      <c r="IWZ143" s="65"/>
      <c r="IXA143" s="69"/>
      <c r="IXB143" s="69"/>
      <c r="IXC143" s="66"/>
      <c r="IXD143" s="66"/>
      <c r="IXE143" s="66"/>
      <c r="IXF143" s="67"/>
      <c r="IXH143" s="65"/>
      <c r="IXI143" s="69"/>
      <c r="IXJ143" s="69"/>
      <c r="IXK143" s="66"/>
      <c r="IXL143" s="66"/>
      <c r="IXM143" s="66"/>
      <c r="IXN143" s="67"/>
      <c r="IXP143" s="65"/>
      <c r="IXQ143" s="69"/>
      <c r="IXR143" s="69"/>
      <c r="IXS143" s="66"/>
      <c r="IXT143" s="66"/>
      <c r="IXU143" s="66"/>
      <c r="IXV143" s="67"/>
      <c r="IXX143" s="65"/>
      <c r="IXY143" s="69"/>
      <c r="IXZ143" s="69"/>
      <c r="IYA143" s="66"/>
      <c r="IYB143" s="66"/>
      <c r="IYC143" s="66"/>
      <c r="IYD143" s="67"/>
      <c r="IYF143" s="65"/>
      <c r="IYG143" s="69"/>
      <c r="IYH143" s="69"/>
      <c r="IYI143" s="66"/>
      <c r="IYJ143" s="66"/>
      <c r="IYK143" s="66"/>
      <c r="IYL143" s="67"/>
      <c r="IYN143" s="65"/>
      <c r="IYO143" s="69"/>
      <c r="IYP143" s="69"/>
      <c r="IYQ143" s="66"/>
      <c r="IYR143" s="66"/>
      <c r="IYS143" s="66"/>
      <c r="IYT143" s="67"/>
      <c r="IYV143" s="65"/>
      <c r="IYW143" s="69"/>
      <c r="IYX143" s="69"/>
      <c r="IYY143" s="66"/>
      <c r="IYZ143" s="66"/>
      <c r="IZA143" s="66"/>
      <c r="IZB143" s="67"/>
      <c r="IZD143" s="65"/>
      <c r="IZE143" s="69"/>
      <c r="IZF143" s="69"/>
      <c r="IZG143" s="66"/>
      <c r="IZH143" s="66"/>
      <c r="IZI143" s="66"/>
      <c r="IZJ143" s="67"/>
      <c r="IZL143" s="65"/>
      <c r="IZM143" s="69"/>
      <c r="IZN143" s="69"/>
      <c r="IZO143" s="66"/>
      <c r="IZP143" s="66"/>
      <c r="IZQ143" s="66"/>
      <c r="IZR143" s="67"/>
      <c r="IZT143" s="65"/>
      <c r="IZU143" s="69"/>
      <c r="IZV143" s="69"/>
      <c r="IZW143" s="66"/>
      <c r="IZX143" s="66"/>
      <c r="IZY143" s="66"/>
      <c r="IZZ143" s="67"/>
      <c r="JAB143" s="65"/>
      <c r="JAC143" s="69"/>
      <c r="JAD143" s="69"/>
      <c r="JAE143" s="66"/>
      <c r="JAF143" s="66"/>
      <c r="JAG143" s="66"/>
      <c r="JAH143" s="67"/>
      <c r="JAJ143" s="65"/>
      <c r="JAK143" s="69"/>
      <c r="JAL143" s="69"/>
      <c r="JAM143" s="66"/>
      <c r="JAN143" s="66"/>
      <c r="JAO143" s="66"/>
      <c r="JAP143" s="67"/>
      <c r="JAR143" s="65"/>
      <c r="JAS143" s="69"/>
      <c r="JAT143" s="69"/>
      <c r="JAU143" s="66"/>
      <c r="JAV143" s="66"/>
      <c r="JAW143" s="66"/>
      <c r="JAX143" s="67"/>
      <c r="JAZ143" s="65"/>
      <c r="JBA143" s="69"/>
      <c r="JBB143" s="69"/>
      <c r="JBC143" s="66"/>
      <c r="JBD143" s="66"/>
      <c r="JBE143" s="66"/>
      <c r="JBF143" s="67"/>
      <c r="JBH143" s="65"/>
      <c r="JBI143" s="69"/>
      <c r="JBJ143" s="69"/>
      <c r="JBK143" s="66"/>
      <c r="JBL143" s="66"/>
      <c r="JBM143" s="66"/>
      <c r="JBN143" s="67"/>
      <c r="JBP143" s="65"/>
      <c r="JBQ143" s="69"/>
      <c r="JBR143" s="69"/>
      <c r="JBS143" s="66"/>
      <c r="JBT143" s="66"/>
      <c r="JBU143" s="66"/>
      <c r="JBV143" s="67"/>
      <c r="JBX143" s="65"/>
      <c r="JBY143" s="69"/>
      <c r="JBZ143" s="69"/>
      <c r="JCA143" s="66"/>
      <c r="JCB143" s="66"/>
      <c r="JCC143" s="66"/>
      <c r="JCD143" s="67"/>
      <c r="JCF143" s="65"/>
      <c r="JCG143" s="69"/>
      <c r="JCH143" s="69"/>
      <c r="JCI143" s="66"/>
      <c r="JCJ143" s="66"/>
      <c r="JCK143" s="66"/>
      <c r="JCL143" s="67"/>
      <c r="JCN143" s="65"/>
      <c r="JCO143" s="69"/>
      <c r="JCP143" s="69"/>
      <c r="JCQ143" s="66"/>
      <c r="JCR143" s="66"/>
      <c r="JCS143" s="66"/>
      <c r="JCT143" s="67"/>
      <c r="JCV143" s="65"/>
      <c r="JCW143" s="69"/>
      <c r="JCX143" s="69"/>
      <c r="JCY143" s="66"/>
      <c r="JCZ143" s="66"/>
      <c r="JDA143" s="66"/>
      <c r="JDB143" s="67"/>
      <c r="JDD143" s="65"/>
      <c r="JDE143" s="69"/>
      <c r="JDF143" s="69"/>
      <c r="JDG143" s="66"/>
      <c r="JDH143" s="66"/>
      <c r="JDI143" s="66"/>
      <c r="JDJ143" s="67"/>
      <c r="JDL143" s="65"/>
      <c r="JDM143" s="69"/>
      <c r="JDN143" s="69"/>
      <c r="JDO143" s="66"/>
      <c r="JDP143" s="66"/>
      <c r="JDQ143" s="66"/>
      <c r="JDR143" s="67"/>
      <c r="JDT143" s="65"/>
      <c r="JDU143" s="69"/>
      <c r="JDV143" s="69"/>
      <c r="JDW143" s="66"/>
      <c r="JDX143" s="66"/>
      <c r="JDY143" s="66"/>
      <c r="JDZ143" s="67"/>
      <c r="JEB143" s="65"/>
      <c r="JEC143" s="69"/>
      <c r="JED143" s="69"/>
      <c r="JEE143" s="66"/>
      <c r="JEF143" s="66"/>
      <c r="JEG143" s="66"/>
      <c r="JEH143" s="67"/>
      <c r="JEJ143" s="65"/>
      <c r="JEK143" s="69"/>
      <c r="JEL143" s="69"/>
      <c r="JEM143" s="66"/>
      <c r="JEN143" s="66"/>
      <c r="JEO143" s="66"/>
      <c r="JEP143" s="67"/>
      <c r="JER143" s="65"/>
      <c r="JES143" s="69"/>
      <c r="JET143" s="69"/>
      <c r="JEU143" s="66"/>
      <c r="JEV143" s="66"/>
      <c r="JEW143" s="66"/>
      <c r="JEX143" s="67"/>
      <c r="JEZ143" s="65"/>
      <c r="JFA143" s="69"/>
      <c r="JFB143" s="69"/>
      <c r="JFC143" s="66"/>
      <c r="JFD143" s="66"/>
      <c r="JFE143" s="66"/>
      <c r="JFF143" s="67"/>
      <c r="JFH143" s="65"/>
      <c r="JFI143" s="69"/>
      <c r="JFJ143" s="69"/>
      <c r="JFK143" s="66"/>
      <c r="JFL143" s="66"/>
      <c r="JFM143" s="66"/>
      <c r="JFN143" s="67"/>
      <c r="JFP143" s="65"/>
      <c r="JFQ143" s="69"/>
      <c r="JFR143" s="69"/>
      <c r="JFS143" s="66"/>
      <c r="JFT143" s="66"/>
      <c r="JFU143" s="66"/>
      <c r="JFV143" s="67"/>
      <c r="JFX143" s="65"/>
      <c r="JFY143" s="69"/>
      <c r="JFZ143" s="69"/>
      <c r="JGA143" s="66"/>
      <c r="JGB143" s="66"/>
      <c r="JGC143" s="66"/>
      <c r="JGD143" s="67"/>
      <c r="JGF143" s="65"/>
      <c r="JGG143" s="69"/>
      <c r="JGH143" s="69"/>
      <c r="JGI143" s="66"/>
      <c r="JGJ143" s="66"/>
      <c r="JGK143" s="66"/>
      <c r="JGL143" s="67"/>
      <c r="JGN143" s="65"/>
      <c r="JGO143" s="69"/>
      <c r="JGP143" s="69"/>
      <c r="JGQ143" s="66"/>
      <c r="JGR143" s="66"/>
      <c r="JGS143" s="66"/>
      <c r="JGT143" s="67"/>
      <c r="JGV143" s="65"/>
      <c r="JGW143" s="69"/>
      <c r="JGX143" s="69"/>
      <c r="JGY143" s="66"/>
      <c r="JGZ143" s="66"/>
      <c r="JHA143" s="66"/>
      <c r="JHB143" s="67"/>
      <c r="JHD143" s="65"/>
      <c r="JHE143" s="69"/>
      <c r="JHF143" s="69"/>
      <c r="JHG143" s="66"/>
      <c r="JHH143" s="66"/>
      <c r="JHI143" s="66"/>
      <c r="JHJ143" s="67"/>
      <c r="JHL143" s="65"/>
      <c r="JHM143" s="69"/>
      <c r="JHN143" s="69"/>
      <c r="JHO143" s="66"/>
      <c r="JHP143" s="66"/>
      <c r="JHQ143" s="66"/>
      <c r="JHR143" s="67"/>
      <c r="JHT143" s="65"/>
      <c r="JHU143" s="69"/>
      <c r="JHV143" s="69"/>
      <c r="JHW143" s="66"/>
      <c r="JHX143" s="66"/>
      <c r="JHY143" s="66"/>
      <c r="JHZ143" s="67"/>
      <c r="JIB143" s="65"/>
      <c r="JIC143" s="69"/>
      <c r="JID143" s="69"/>
      <c r="JIE143" s="66"/>
      <c r="JIF143" s="66"/>
      <c r="JIG143" s="66"/>
      <c r="JIH143" s="67"/>
      <c r="JIJ143" s="65"/>
      <c r="JIK143" s="69"/>
      <c r="JIL143" s="69"/>
      <c r="JIM143" s="66"/>
      <c r="JIN143" s="66"/>
      <c r="JIO143" s="66"/>
      <c r="JIP143" s="67"/>
      <c r="JIR143" s="65"/>
      <c r="JIS143" s="69"/>
      <c r="JIT143" s="69"/>
      <c r="JIU143" s="66"/>
      <c r="JIV143" s="66"/>
      <c r="JIW143" s="66"/>
      <c r="JIX143" s="67"/>
      <c r="JIZ143" s="65"/>
      <c r="JJA143" s="69"/>
      <c r="JJB143" s="69"/>
      <c r="JJC143" s="66"/>
      <c r="JJD143" s="66"/>
      <c r="JJE143" s="66"/>
      <c r="JJF143" s="67"/>
      <c r="JJH143" s="65"/>
      <c r="JJI143" s="69"/>
      <c r="JJJ143" s="69"/>
      <c r="JJK143" s="66"/>
      <c r="JJL143" s="66"/>
      <c r="JJM143" s="66"/>
      <c r="JJN143" s="67"/>
      <c r="JJP143" s="65"/>
      <c r="JJQ143" s="69"/>
      <c r="JJR143" s="69"/>
      <c r="JJS143" s="66"/>
      <c r="JJT143" s="66"/>
      <c r="JJU143" s="66"/>
      <c r="JJV143" s="67"/>
      <c r="JJX143" s="65"/>
      <c r="JJY143" s="69"/>
      <c r="JJZ143" s="69"/>
      <c r="JKA143" s="66"/>
      <c r="JKB143" s="66"/>
      <c r="JKC143" s="66"/>
      <c r="JKD143" s="67"/>
      <c r="JKF143" s="65"/>
      <c r="JKG143" s="69"/>
      <c r="JKH143" s="69"/>
      <c r="JKI143" s="66"/>
      <c r="JKJ143" s="66"/>
      <c r="JKK143" s="66"/>
      <c r="JKL143" s="67"/>
      <c r="JKN143" s="65"/>
      <c r="JKO143" s="69"/>
      <c r="JKP143" s="69"/>
      <c r="JKQ143" s="66"/>
      <c r="JKR143" s="66"/>
      <c r="JKS143" s="66"/>
      <c r="JKT143" s="67"/>
      <c r="JKV143" s="65"/>
      <c r="JKW143" s="69"/>
      <c r="JKX143" s="69"/>
      <c r="JKY143" s="66"/>
      <c r="JKZ143" s="66"/>
      <c r="JLA143" s="66"/>
      <c r="JLB143" s="67"/>
      <c r="JLD143" s="65"/>
      <c r="JLE143" s="69"/>
      <c r="JLF143" s="69"/>
      <c r="JLG143" s="66"/>
      <c r="JLH143" s="66"/>
      <c r="JLI143" s="66"/>
      <c r="JLJ143" s="67"/>
      <c r="JLL143" s="65"/>
      <c r="JLM143" s="69"/>
      <c r="JLN143" s="69"/>
      <c r="JLO143" s="66"/>
      <c r="JLP143" s="66"/>
      <c r="JLQ143" s="66"/>
      <c r="JLR143" s="67"/>
      <c r="JLT143" s="65"/>
      <c r="JLU143" s="69"/>
      <c r="JLV143" s="69"/>
      <c r="JLW143" s="66"/>
      <c r="JLX143" s="66"/>
      <c r="JLY143" s="66"/>
      <c r="JLZ143" s="67"/>
      <c r="JMB143" s="65"/>
      <c r="JMC143" s="69"/>
      <c r="JMD143" s="69"/>
      <c r="JME143" s="66"/>
      <c r="JMF143" s="66"/>
      <c r="JMG143" s="66"/>
      <c r="JMH143" s="67"/>
      <c r="JMJ143" s="65"/>
      <c r="JMK143" s="69"/>
      <c r="JML143" s="69"/>
      <c r="JMM143" s="66"/>
      <c r="JMN143" s="66"/>
      <c r="JMO143" s="66"/>
      <c r="JMP143" s="67"/>
      <c r="JMR143" s="65"/>
      <c r="JMS143" s="69"/>
      <c r="JMT143" s="69"/>
      <c r="JMU143" s="66"/>
      <c r="JMV143" s="66"/>
      <c r="JMW143" s="66"/>
      <c r="JMX143" s="67"/>
      <c r="JMZ143" s="65"/>
      <c r="JNA143" s="69"/>
      <c r="JNB143" s="69"/>
      <c r="JNC143" s="66"/>
      <c r="JND143" s="66"/>
      <c r="JNE143" s="66"/>
      <c r="JNF143" s="67"/>
      <c r="JNH143" s="65"/>
      <c r="JNI143" s="69"/>
      <c r="JNJ143" s="69"/>
      <c r="JNK143" s="66"/>
      <c r="JNL143" s="66"/>
      <c r="JNM143" s="66"/>
      <c r="JNN143" s="67"/>
      <c r="JNP143" s="65"/>
      <c r="JNQ143" s="69"/>
      <c r="JNR143" s="69"/>
      <c r="JNS143" s="66"/>
      <c r="JNT143" s="66"/>
      <c r="JNU143" s="66"/>
      <c r="JNV143" s="67"/>
      <c r="JNX143" s="65"/>
      <c r="JNY143" s="69"/>
      <c r="JNZ143" s="69"/>
      <c r="JOA143" s="66"/>
      <c r="JOB143" s="66"/>
      <c r="JOC143" s="66"/>
      <c r="JOD143" s="67"/>
      <c r="JOF143" s="65"/>
      <c r="JOG143" s="69"/>
      <c r="JOH143" s="69"/>
      <c r="JOI143" s="66"/>
      <c r="JOJ143" s="66"/>
      <c r="JOK143" s="66"/>
      <c r="JOL143" s="67"/>
      <c r="JON143" s="65"/>
      <c r="JOO143" s="69"/>
      <c r="JOP143" s="69"/>
      <c r="JOQ143" s="66"/>
      <c r="JOR143" s="66"/>
      <c r="JOS143" s="66"/>
      <c r="JOT143" s="67"/>
      <c r="JOV143" s="65"/>
      <c r="JOW143" s="69"/>
      <c r="JOX143" s="69"/>
      <c r="JOY143" s="66"/>
      <c r="JOZ143" s="66"/>
      <c r="JPA143" s="66"/>
      <c r="JPB143" s="67"/>
      <c r="JPD143" s="65"/>
      <c r="JPE143" s="69"/>
      <c r="JPF143" s="69"/>
      <c r="JPG143" s="66"/>
      <c r="JPH143" s="66"/>
      <c r="JPI143" s="66"/>
      <c r="JPJ143" s="67"/>
      <c r="JPL143" s="65"/>
      <c r="JPM143" s="69"/>
      <c r="JPN143" s="69"/>
      <c r="JPO143" s="66"/>
      <c r="JPP143" s="66"/>
      <c r="JPQ143" s="66"/>
      <c r="JPR143" s="67"/>
      <c r="JPT143" s="65"/>
      <c r="JPU143" s="69"/>
      <c r="JPV143" s="69"/>
      <c r="JPW143" s="66"/>
      <c r="JPX143" s="66"/>
      <c r="JPY143" s="66"/>
      <c r="JPZ143" s="67"/>
      <c r="JQB143" s="65"/>
      <c r="JQC143" s="69"/>
      <c r="JQD143" s="69"/>
      <c r="JQE143" s="66"/>
      <c r="JQF143" s="66"/>
      <c r="JQG143" s="66"/>
      <c r="JQH143" s="67"/>
      <c r="JQJ143" s="65"/>
      <c r="JQK143" s="69"/>
      <c r="JQL143" s="69"/>
      <c r="JQM143" s="66"/>
      <c r="JQN143" s="66"/>
      <c r="JQO143" s="66"/>
      <c r="JQP143" s="67"/>
      <c r="JQR143" s="65"/>
      <c r="JQS143" s="69"/>
      <c r="JQT143" s="69"/>
      <c r="JQU143" s="66"/>
      <c r="JQV143" s="66"/>
      <c r="JQW143" s="66"/>
      <c r="JQX143" s="67"/>
      <c r="JQZ143" s="65"/>
      <c r="JRA143" s="69"/>
      <c r="JRB143" s="69"/>
      <c r="JRC143" s="66"/>
      <c r="JRD143" s="66"/>
      <c r="JRE143" s="66"/>
      <c r="JRF143" s="67"/>
      <c r="JRH143" s="65"/>
      <c r="JRI143" s="69"/>
      <c r="JRJ143" s="69"/>
      <c r="JRK143" s="66"/>
      <c r="JRL143" s="66"/>
      <c r="JRM143" s="66"/>
      <c r="JRN143" s="67"/>
      <c r="JRP143" s="65"/>
      <c r="JRQ143" s="69"/>
      <c r="JRR143" s="69"/>
      <c r="JRS143" s="66"/>
      <c r="JRT143" s="66"/>
      <c r="JRU143" s="66"/>
      <c r="JRV143" s="67"/>
      <c r="JRX143" s="65"/>
      <c r="JRY143" s="69"/>
      <c r="JRZ143" s="69"/>
      <c r="JSA143" s="66"/>
      <c r="JSB143" s="66"/>
      <c r="JSC143" s="66"/>
      <c r="JSD143" s="67"/>
      <c r="JSF143" s="65"/>
      <c r="JSG143" s="69"/>
      <c r="JSH143" s="69"/>
      <c r="JSI143" s="66"/>
      <c r="JSJ143" s="66"/>
      <c r="JSK143" s="66"/>
      <c r="JSL143" s="67"/>
      <c r="JSN143" s="65"/>
      <c r="JSO143" s="69"/>
      <c r="JSP143" s="69"/>
      <c r="JSQ143" s="66"/>
      <c r="JSR143" s="66"/>
      <c r="JSS143" s="66"/>
      <c r="JST143" s="67"/>
      <c r="JSV143" s="65"/>
      <c r="JSW143" s="69"/>
      <c r="JSX143" s="69"/>
      <c r="JSY143" s="66"/>
      <c r="JSZ143" s="66"/>
      <c r="JTA143" s="66"/>
      <c r="JTB143" s="67"/>
      <c r="JTD143" s="65"/>
      <c r="JTE143" s="69"/>
      <c r="JTF143" s="69"/>
      <c r="JTG143" s="66"/>
      <c r="JTH143" s="66"/>
      <c r="JTI143" s="66"/>
      <c r="JTJ143" s="67"/>
      <c r="JTL143" s="65"/>
      <c r="JTM143" s="69"/>
      <c r="JTN143" s="69"/>
      <c r="JTO143" s="66"/>
      <c r="JTP143" s="66"/>
      <c r="JTQ143" s="66"/>
      <c r="JTR143" s="67"/>
      <c r="JTT143" s="65"/>
      <c r="JTU143" s="69"/>
      <c r="JTV143" s="69"/>
      <c r="JTW143" s="66"/>
      <c r="JTX143" s="66"/>
      <c r="JTY143" s="66"/>
      <c r="JTZ143" s="67"/>
      <c r="JUB143" s="65"/>
      <c r="JUC143" s="69"/>
      <c r="JUD143" s="69"/>
      <c r="JUE143" s="66"/>
      <c r="JUF143" s="66"/>
      <c r="JUG143" s="66"/>
      <c r="JUH143" s="67"/>
      <c r="JUJ143" s="65"/>
      <c r="JUK143" s="69"/>
      <c r="JUL143" s="69"/>
      <c r="JUM143" s="66"/>
      <c r="JUN143" s="66"/>
      <c r="JUO143" s="66"/>
      <c r="JUP143" s="67"/>
      <c r="JUR143" s="65"/>
      <c r="JUS143" s="69"/>
      <c r="JUT143" s="69"/>
      <c r="JUU143" s="66"/>
      <c r="JUV143" s="66"/>
      <c r="JUW143" s="66"/>
      <c r="JUX143" s="67"/>
      <c r="JUZ143" s="65"/>
      <c r="JVA143" s="69"/>
      <c r="JVB143" s="69"/>
      <c r="JVC143" s="66"/>
      <c r="JVD143" s="66"/>
      <c r="JVE143" s="66"/>
      <c r="JVF143" s="67"/>
      <c r="JVH143" s="65"/>
      <c r="JVI143" s="69"/>
      <c r="JVJ143" s="69"/>
      <c r="JVK143" s="66"/>
      <c r="JVL143" s="66"/>
      <c r="JVM143" s="66"/>
      <c r="JVN143" s="67"/>
      <c r="JVP143" s="65"/>
      <c r="JVQ143" s="69"/>
      <c r="JVR143" s="69"/>
      <c r="JVS143" s="66"/>
      <c r="JVT143" s="66"/>
      <c r="JVU143" s="66"/>
      <c r="JVV143" s="67"/>
      <c r="JVX143" s="65"/>
      <c r="JVY143" s="69"/>
      <c r="JVZ143" s="69"/>
      <c r="JWA143" s="66"/>
      <c r="JWB143" s="66"/>
      <c r="JWC143" s="66"/>
      <c r="JWD143" s="67"/>
      <c r="JWF143" s="65"/>
      <c r="JWG143" s="69"/>
      <c r="JWH143" s="69"/>
      <c r="JWI143" s="66"/>
      <c r="JWJ143" s="66"/>
      <c r="JWK143" s="66"/>
      <c r="JWL143" s="67"/>
      <c r="JWN143" s="65"/>
      <c r="JWO143" s="69"/>
      <c r="JWP143" s="69"/>
      <c r="JWQ143" s="66"/>
      <c r="JWR143" s="66"/>
      <c r="JWS143" s="66"/>
      <c r="JWT143" s="67"/>
      <c r="JWV143" s="65"/>
      <c r="JWW143" s="69"/>
      <c r="JWX143" s="69"/>
      <c r="JWY143" s="66"/>
      <c r="JWZ143" s="66"/>
      <c r="JXA143" s="66"/>
      <c r="JXB143" s="67"/>
      <c r="JXD143" s="65"/>
      <c r="JXE143" s="69"/>
      <c r="JXF143" s="69"/>
      <c r="JXG143" s="66"/>
      <c r="JXH143" s="66"/>
      <c r="JXI143" s="66"/>
      <c r="JXJ143" s="67"/>
      <c r="JXL143" s="65"/>
      <c r="JXM143" s="69"/>
      <c r="JXN143" s="69"/>
      <c r="JXO143" s="66"/>
      <c r="JXP143" s="66"/>
      <c r="JXQ143" s="66"/>
      <c r="JXR143" s="67"/>
      <c r="JXT143" s="65"/>
      <c r="JXU143" s="69"/>
      <c r="JXV143" s="69"/>
      <c r="JXW143" s="66"/>
      <c r="JXX143" s="66"/>
      <c r="JXY143" s="66"/>
      <c r="JXZ143" s="67"/>
      <c r="JYB143" s="65"/>
      <c r="JYC143" s="69"/>
      <c r="JYD143" s="69"/>
      <c r="JYE143" s="66"/>
      <c r="JYF143" s="66"/>
      <c r="JYG143" s="66"/>
      <c r="JYH143" s="67"/>
      <c r="JYJ143" s="65"/>
      <c r="JYK143" s="69"/>
      <c r="JYL143" s="69"/>
      <c r="JYM143" s="66"/>
      <c r="JYN143" s="66"/>
      <c r="JYO143" s="66"/>
      <c r="JYP143" s="67"/>
      <c r="JYR143" s="65"/>
      <c r="JYS143" s="69"/>
      <c r="JYT143" s="69"/>
      <c r="JYU143" s="66"/>
      <c r="JYV143" s="66"/>
      <c r="JYW143" s="66"/>
      <c r="JYX143" s="67"/>
      <c r="JYZ143" s="65"/>
      <c r="JZA143" s="69"/>
      <c r="JZB143" s="69"/>
      <c r="JZC143" s="66"/>
      <c r="JZD143" s="66"/>
      <c r="JZE143" s="66"/>
      <c r="JZF143" s="67"/>
      <c r="JZH143" s="65"/>
      <c r="JZI143" s="69"/>
      <c r="JZJ143" s="69"/>
      <c r="JZK143" s="66"/>
      <c r="JZL143" s="66"/>
      <c r="JZM143" s="66"/>
      <c r="JZN143" s="67"/>
      <c r="JZP143" s="65"/>
      <c r="JZQ143" s="69"/>
      <c r="JZR143" s="69"/>
      <c r="JZS143" s="66"/>
      <c r="JZT143" s="66"/>
      <c r="JZU143" s="66"/>
      <c r="JZV143" s="67"/>
      <c r="JZX143" s="65"/>
      <c r="JZY143" s="69"/>
      <c r="JZZ143" s="69"/>
      <c r="KAA143" s="66"/>
      <c r="KAB143" s="66"/>
      <c r="KAC143" s="66"/>
      <c r="KAD143" s="67"/>
      <c r="KAF143" s="65"/>
      <c r="KAG143" s="69"/>
      <c r="KAH143" s="69"/>
      <c r="KAI143" s="66"/>
      <c r="KAJ143" s="66"/>
      <c r="KAK143" s="66"/>
      <c r="KAL143" s="67"/>
      <c r="KAN143" s="65"/>
      <c r="KAO143" s="69"/>
      <c r="KAP143" s="69"/>
      <c r="KAQ143" s="66"/>
      <c r="KAR143" s="66"/>
      <c r="KAS143" s="66"/>
      <c r="KAT143" s="67"/>
      <c r="KAV143" s="65"/>
      <c r="KAW143" s="69"/>
      <c r="KAX143" s="69"/>
      <c r="KAY143" s="66"/>
      <c r="KAZ143" s="66"/>
      <c r="KBA143" s="66"/>
      <c r="KBB143" s="67"/>
      <c r="KBD143" s="65"/>
      <c r="KBE143" s="69"/>
      <c r="KBF143" s="69"/>
      <c r="KBG143" s="66"/>
      <c r="KBH143" s="66"/>
      <c r="KBI143" s="66"/>
      <c r="KBJ143" s="67"/>
      <c r="KBL143" s="65"/>
      <c r="KBM143" s="69"/>
      <c r="KBN143" s="69"/>
      <c r="KBO143" s="66"/>
      <c r="KBP143" s="66"/>
      <c r="KBQ143" s="66"/>
      <c r="KBR143" s="67"/>
      <c r="KBT143" s="65"/>
      <c r="KBU143" s="69"/>
      <c r="KBV143" s="69"/>
      <c r="KBW143" s="66"/>
      <c r="KBX143" s="66"/>
      <c r="KBY143" s="66"/>
      <c r="KBZ143" s="67"/>
      <c r="KCB143" s="65"/>
      <c r="KCC143" s="69"/>
      <c r="KCD143" s="69"/>
      <c r="KCE143" s="66"/>
      <c r="KCF143" s="66"/>
      <c r="KCG143" s="66"/>
      <c r="KCH143" s="67"/>
      <c r="KCJ143" s="65"/>
      <c r="KCK143" s="69"/>
      <c r="KCL143" s="69"/>
      <c r="KCM143" s="66"/>
      <c r="KCN143" s="66"/>
      <c r="KCO143" s="66"/>
      <c r="KCP143" s="67"/>
      <c r="KCR143" s="65"/>
      <c r="KCS143" s="69"/>
      <c r="KCT143" s="69"/>
      <c r="KCU143" s="66"/>
      <c r="KCV143" s="66"/>
      <c r="KCW143" s="66"/>
      <c r="KCX143" s="67"/>
      <c r="KCZ143" s="65"/>
      <c r="KDA143" s="69"/>
      <c r="KDB143" s="69"/>
      <c r="KDC143" s="66"/>
      <c r="KDD143" s="66"/>
      <c r="KDE143" s="66"/>
      <c r="KDF143" s="67"/>
      <c r="KDH143" s="65"/>
      <c r="KDI143" s="69"/>
      <c r="KDJ143" s="69"/>
      <c r="KDK143" s="66"/>
      <c r="KDL143" s="66"/>
      <c r="KDM143" s="66"/>
      <c r="KDN143" s="67"/>
      <c r="KDP143" s="65"/>
      <c r="KDQ143" s="69"/>
      <c r="KDR143" s="69"/>
      <c r="KDS143" s="66"/>
      <c r="KDT143" s="66"/>
      <c r="KDU143" s="66"/>
      <c r="KDV143" s="67"/>
      <c r="KDX143" s="65"/>
      <c r="KDY143" s="69"/>
      <c r="KDZ143" s="69"/>
      <c r="KEA143" s="66"/>
      <c r="KEB143" s="66"/>
      <c r="KEC143" s="66"/>
      <c r="KED143" s="67"/>
      <c r="KEF143" s="65"/>
      <c r="KEG143" s="69"/>
      <c r="KEH143" s="69"/>
      <c r="KEI143" s="66"/>
      <c r="KEJ143" s="66"/>
      <c r="KEK143" s="66"/>
      <c r="KEL143" s="67"/>
      <c r="KEN143" s="65"/>
      <c r="KEO143" s="69"/>
      <c r="KEP143" s="69"/>
      <c r="KEQ143" s="66"/>
      <c r="KER143" s="66"/>
      <c r="KES143" s="66"/>
      <c r="KET143" s="67"/>
      <c r="KEV143" s="65"/>
      <c r="KEW143" s="69"/>
      <c r="KEX143" s="69"/>
      <c r="KEY143" s="66"/>
      <c r="KEZ143" s="66"/>
      <c r="KFA143" s="66"/>
      <c r="KFB143" s="67"/>
      <c r="KFD143" s="65"/>
      <c r="KFE143" s="69"/>
      <c r="KFF143" s="69"/>
      <c r="KFG143" s="66"/>
      <c r="KFH143" s="66"/>
      <c r="KFI143" s="66"/>
      <c r="KFJ143" s="67"/>
      <c r="KFL143" s="65"/>
      <c r="KFM143" s="69"/>
      <c r="KFN143" s="69"/>
      <c r="KFO143" s="66"/>
      <c r="KFP143" s="66"/>
      <c r="KFQ143" s="66"/>
      <c r="KFR143" s="67"/>
      <c r="KFT143" s="65"/>
      <c r="KFU143" s="69"/>
      <c r="KFV143" s="69"/>
      <c r="KFW143" s="66"/>
      <c r="KFX143" s="66"/>
      <c r="KFY143" s="66"/>
      <c r="KFZ143" s="67"/>
      <c r="KGB143" s="65"/>
      <c r="KGC143" s="69"/>
      <c r="KGD143" s="69"/>
      <c r="KGE143" s="66"/>
      <c r="KGF143" s="66"/>
      <c r="KGG143" s="66"/>
      <c r="KGH143" s="67"/>
      <c r="KGJ143" s="65"/>
      <c r="KGK143" s="69"/>
      <c r="KGL143" s="69"/>
      <c r="KGM143" s="66"/>
      <c r="KGN143" s="66"/>
      <c r="KGO143" s="66"/>
      <c r="KGP143" s="67"/>
      <c r="KGR143" s="65"/>
      <c r="KGS143" s="69"/>
      <c r="KGT143" s="69"/>
      <c r="KGU143" s="66"/>
      <c r="KGV143" s="66"/>
      <c r="KGW143" s="66"/>
      <c r="KGX143" s="67"/>
      <c r="KGZ143" s="65"/>
      <c r="KHA143" s="69"/>
      <c r="KHB143" s="69"/>
      <c r="KHC143" s="66"/>
      <c r="KHD143" s="66"/>
      <c r="KHE143" s="66"/>
      <c r="KHF143" s="67"/>
      <c r="KHH143" s="65"/>
      <c r="KHI143" s="69"/>
      <c r="KHJ143" s="69"/>
      <c r="KHK143" s="66"/>
      <c r="KHL143" s="66"/>
      <c r="KHM143" s="66"/>
      <c r="KHN143" s="67"/>
      <c r="KHP143" s="65"/>
      <c r="KHQ143" s="69"/>
      <c r="KHR143" s="69"/>
      <c r="KHS143" s="66"/>
      <c r="KHT143" s="66"/>
      <c r="KHU143" s="66"/>
      <c r="KHV143" s="67"/>
      <c r="KHX143" s="65"/>
      <c r="KHY143" s="69"/>
      <c r="KHZ143" s="69"/>
      <c r="KIA143" s="66"/>
      <c r="KIB143" s="66"/>
      <c r="KIC143" s="66"/>
      <c r="KID143" s="67"/>
      <c r="KIF143" s="65"/>
      <c r="KIG143" s="69"/>
      <c r="KIH143" s="69"/>
      <c r="KII143" s="66"/>
      <c r="KIJ143" s="66"/>
      <c r="KIK143" s="66"/>
      <c r="KIL143" s="67"/>
      <c r="KIN143" s="65"/>
      <c r="KIO143" s="69"/>
      <c r="KIP143" s="69"/>
      <c r="KIQ143" s="66"/>
      <c r="KIR143" s="66"/>
      <c r="KIS143" s="66"/>
      <c r="KIT143" s="67"/>
      <c r="KIV143" s="65"/>
      <c r="KIW143" s="69"/>
      <c r="KIX143" s="69"/>
      <c r="KIY143" s="66"/>
      <c r="KIZ143" s="66"/>
      <c r="KJA143" s="66"/>
      <c r="KJB143" s="67"/>
      <c r="KJD143" s="65"/>
      <c r="KJE143" s="69"/>
      <c r="KJF143" s="69"/>
      <c r="KJG143" s="66"/>
      <c r="KJH143" s="66"/>
      <c r="KJI143" s="66"/>
      <c r="KJJ143" s="67"/>
      <c r="KJL143" s="65"/>
      <c r="KJM143" s="69"/>
      <c r="KJN143" s="69"/>
      <c r="KJO143" s="66"/>
      <c r="KJP143" s="66"/>
      <c r="KJQ143" s="66"/>
      <c r="KJR143" s="67"/>
      <c r="KJT143" s="65"/>
      <c r="KJU143" s="69"/>
      <c r="KJV143" s="69"/>
      <c r="KJW143" s="66"/>
      <c r="KJX143" s="66"/>
      <c r="KJY143" s="66"/>
      <c r="KJZ143" s="67"/>
      <c r="KKB143" s="65"/>
      <c r="KKC143" s="69"/>
      <c r="KKD143" s="69"/>
      <c r="KKE143" s="66"/>
      <c r="KKF143" s="66"/>
      <c r="KKG143" s="66"/>
      <c r="KKH143" s="67"/>
      <c r="KKJ143" s="65"/>
      <c r="KKK143" s="69"/>
      <c r="KKL143" s="69"/>
      <c r="KKM143" s="66"/>
      <c r="KKN143" s="66"/>
      <c r="KKO143" s="66"/>
      <c r="KKP143" s="67"/>
      <c r="KKR143" s="65"/>
      <c r="KKS143" s="69"/>
      <c r="KKT143" s="69"/>
      <c r="KKU143" s="66"/>
      <c r="KKV143" s="66"/>
      <c r="KKW143" s="66"/>
      <c r="KKX143" s="67"/>
      <c r="KKZ143" s="65"/>
      <c r="KLA143" s="69"/>
      <c r="KLB143" s="69"/>
      <c r="KLC143" s="66"/>
      <c r="KLD143" s="66"/>
      <c r="KLE143" s="66"/>
      <c r="KLF143" s="67"/>
      <c r="KLH143" s="65"/>
      <c r="KLI143" s="69"/>
      <c r="KLJ143" s="69"/>
      <c r="KLK143" s="66"/>
      <c r="KLL143" s="66"/>
      <c r="KLM143" s="66"/>
      <c r="KLN143" s="67"/>
      <c r="KLP143" s="65"/>
      <c r="KLQ143" s="69"/>
      <c r="KLR143" s="69"/>
      <c r="KLS143" s="66"/>
      <c r="KLT143" s="66"/>
      <c r="KLU143" s="66"/>
      <c r="KLV143" s="67"/>
      <c r="KLX143" s="65"/>
      <c r="KLY143" s="69"/>
      <c r="KLZ143" s="69"/>
      <c r="KMA143" s="66"/>
      <c r="KMB143" s="66"/>
      <c r="KMC143" s="66"/>
      <c r="KMD143" s="67"/>
      <c r="KMF143" s="65"/>
      <c r="KMG143" s="69"/>
      <c r="KMH143" s="69"/>
      <c r="KMI143" s="66"/>
      <c r="KMJ143" s="66"/>
      <c r="KMK143" s="66"/>
      <c r="KML143" s="67"/>
      <c r="KMN143" s="65"/>
      <c r="KMO143" s="69"/>
      <c r="KMP143" s="69"/>
      <c r="KMQ143" s="66"/>
      <c r="KMR143" s="66"/>
      <c r="KMS143" s="66"/>
      <c r="KMT143" s="67"/>
      <c r="KMV143" s="65"/>
      <c r="KMW143" s="69"/>
      <c r="KMX143" s="69"/>
      <c r="KMY143" s="66"/>
      <c r="KMZ143" s="66"/>
      <c r="KNA143" s="66"/>
      <c r="KNB143" s="67"/>
      <c r="KND143" s="65"/>
      <c r="KNE143" s="69"/>
      <c r="KNF143" s="69"/>
      <c r="KNG143" s="66"/>
      <c r="KNH143" s="66"/>
      <c r="KNI143" s="66"/>
      <c r="KNJ143" s="67"/>
      <c r="KNL143" s="65"/>
      <c r="KNM143" s="69"/>
      <c r="KNN143" s="69"/>
      <c r="KNO143" s="66"/>
      <c r="KNP143" s="66"/>
      <c r="KNQ143" s="66"/>
      <c r="KNR143" s="67"/>
      <c r="KNT143" s="65"/>
      <c r="KNU143" s="69"/>
      <c r="KNV143" s="69"/>
      <c r="KNW143" s="66"/>
      <c r="KNX143" s="66"/>
      <c r="KNY143" s="66"/>
      <c r="KNZ143" s="67"/>
      <c r="KOB143" s="65"/>
      <c r="KOC143" s="69"/>
      <c r="KOD143" s="69"/>
      <c r="KOE143" s="66"/>
      <c r="KOF143" s="66"/>
      <c r="KOG143" s="66"/>
      <c r="KOH143" s="67"/>
      <c r="KOJ143" s="65"/>
      <c r="KOK143" s="69"/>
      <c r="KOL143" s="69"/>
      <c r="KOM143" s="66"/>
      <c r="KON143" s="66"/>
      <c r="KOO143" s="66"/>
      <c r="KOP143" s="67"/>
      <c r="KOR143" s="65"/>
      <c r="KOS143" s="69"/>
      <c r="KOT143" s="69"/>
      <c r="KOU143" s="66"/>
      <c r="KOV143" s="66"/>
      <c r="KOW143" s="66"/>
      <c r="KOX143" s="67"/>
      <c r="KOZ143" s="65"/>
      <c r="KPA143" s="69"/>
      <c r="KPB143" s="69"/>
      <c r="KPC143" s="66"/>
      <c r="KPD143" s="66"/>
      <c r="KPE143" s="66"/>
      <c r="KPF143" s="67"/>
      <c r="KPH143" s="65"/>
      <c r="KPI143" s="69"/>
      <c r="KPJ143" s="69"/>
      <c r="KPK143" s="66"/>
      <c r="KPL143" s="66"/>
      <c r="KPM143" s="66"/>
      <c r="KPN143" s="67"/>
      <c r="KPP143" s="65"/>
      <c r="KPQ143" s="69"/>
      <c r="KPR143" s="69"/>
      <c r="KPS143" s="66"/>
      <c r="KPT143" s="66"/>
      <c r="KPU143" s="66"/>
      <c r="KPV143" s="67"/>
      <c r="KPX143" s="65"/>
      <c r="KPY143" s="69"/>
      <c r="KPZ143" s="69"/>
      <c r="KQA143" s="66"/>
      <c r="KQB143" s="66"/>
      <c r="KQC143" s="66"/>
      <c r="KQD143" s="67"/>
      <c r="KQF143" s="65"/>
      <c r="KQG143" s="69"/>
      <c r="KQH143" s="69"/>
      <c r="KQI143" s="66"/>
      <c r="KQJ143" s="66"/>
      <c r="KQK143" s="66"/>
      <c r="KQL143" s="67"/>
      <c r="KQN143" s="65"/>
      <c r="KQO143" s="69"/>
      <c r="KQP143" s="69"/>
      <c r="KQQ143" s="66"/>
      <c r="KQR143" s="66"/>
      <c r="KQS143" s="66"/>
      <c r="KQT143" s="67"/>
      <c r="KQV143" s="65"/>
      <c r="KQW143" s="69"/>
      <c r="KQX143" s="69"/>
      <c r="KQY143" s="66"/>
      <c r="KQZ143" s="66"/>
      <c r="KRA143" s="66"/>
      <c r="KRB143" s="67"/>
      <c r="KRD143" s="65"/>
      <c r="KRE143" s="69"/>
      <c r="KRF143" s="69"/>
      <c r="KRG143" s="66"/>
      <c r="KRH143" s="66"/>
      <c r="KRI143" s="66"/>
      <c r="KRJ143" s="67"/>
      <c r="KRL143" s="65"/>
      <c r="KRM143" s="69"/>
      <c r="KRN143" s="69"/>
      <c r="KRO143" s="66"/>
      <c r="KRP143" s="66"/>
      <c r="KRQ143" s="66"/>
      <c r="KRR143" s="67"/>
      <c r="KRT143" s="65"/>
      <c r="KRU143" s="69"/>
      <c r="KRV143" s="69"/>
      <c r="KRW143" s="66"/>
      <c r="KRX143" s="66"/>
      <c r="KRY143" s="66"/>
      <c r="KRZ143" s="67"/>
      <c r="KSB143" s="65"/>
      <c r="KSC143" s="69"/>
      <c r="KSD143" s="69"/>
      <c r="KSE143" s="66"/>
      <c r="KSF143" s="66"/>
      <c r="KSG143" s="66"/>
      <c r="KSH143" s="67"/>
      <c r="KSJ143" s="65"/>
      <c r="KSK143" s="69"/>
      <c r="KSL143" s="69"/>
      <c r="KSM143" s="66"/>
      <c r="KSN143" s="66"/>
      <c r="KSO143" s="66"/>
      <c r="KSP143" s="67"/>
      <c r="KSR143" s="65"/>
      <c r="KSS143" s="69"/>
      <c r="KST143" s="69"/>
      <c r="KSU143" s="66"/>
      <c r="KSV143" s="66"/>
      <c r="KSW143" s="66"/>
      <c r="KSX143" s="67"/>
      <c r="KSZ143" s="65"/>
      <c r="KTA143" s="69"/>
      <c r="KTB143" s="69"/>
      <c r="KTC143" s="66"/>
      <c r="KTD143" s="66"/>
      <c r="KTE143" s="66"/>
      <c r="KTF143" s="67"/>
      <c r="KTH143" s="65"/>
      <c r="KTI143" s="69"/>
      <c r="KTJ143" s="69"/>
      <c r="KTK143" s="66"/>
      <c r="KTL143" s="66"/>
      <c r="KTM143" s="66"/>
      <c r="KTN143" s="67"/>
      <c r="KTP143" s="65"/>
      <c r="KTQ143" s="69"/>
      <c r="KTR143" s="69"/>
      <c r="KTS143" s="66"/>
      <c r="KTT143" s="66"/>
      <c r="KTU143" s="66"/>
      <c r="KTV143" s="67"/>
      <c r="KTX143" s="65"/>
      <c r="KTY143" s="69"/>
      <c r="KTZ143" s="69"/>
      <c r="KUA143" s="66"/>
      <c r="KUB143" s="66"/>
      <c r="KUC143" s="66"/>
      <c r="KUD143" s="67"/>
      <c r="KUF143" s="65"/>
      <c r="KUG143" s="69"/>
      <c r="KUH143" s="69"/>
      <c r="KUI143" s="66"/>
      <c r="KUJ143" s="66"/>
      <c r="KUK143" s="66"/>
      <c r="KUL143" s="67"/>
      <c r="KUN143" s="65"/>
      <c r="KUO143" s="69"/>
      <c r="KUP143" s="69"/>
      <c r="KUQ143" s="66"/>
      <c r="KUR143" s="66"/>
      <c r="KUS143" s="66"/>
      <c r="KUT143" s="67"/>
      <c r="KUV143" s="65"/>
      <c r="KUW143" s="69"/>
      <c r="KUX143" s="69"/>
      <c r="KUY143" s="66"/>
      <c r="KUZ143" s="66"/>
      <c r="KVA143" s="66"/>
      <c r="KVB143" s="67"/>
      <c r="KVD143" s="65"/>
      <c r="KVE143" s="69"/>
      <c r="KVF143" s="69"/>
      <c r="KVG143" s="66"/>
      <c r="KVH143" s="66"/>
      <c r="KVI143" s="66"/>
      <c r="KVJ143" s="67"/>
      <c r="KVL143" s="65"/>
      <c r="KVM143" s="69"/>
      <c r="KVN143" s="69"/>
      <c r="KVO143" s="66"/>
      <c r="KVP143" s="66"/>
      <c r="KVQ143" s="66"/>
      <c r="KVR143" s="67"/>
      <c r="KVT143" s="65"/>
      <c r="KVU143" s="69"/>
      <c r="KVV143" s="69"/>
      <c r="KVW143" s="66"/>
      <c r="KVX143" s="66"/>
      <c r="KVY143" s="66"/>
      <c r="KVZ143" s="67"/>
      <c r="KWB143" s="65"/>
      <c r="KWC143" s="69"/>
      <c r="KWD143" s="69"/>
      <c r="KWE143" s="66"/>
      <c r="KWF143" s="66"/>
      <c r="KWG143" s="66"/>
      <c r="KWH143" s="67"/>
      <c r="KWJ143" s="65"/>
      <c r="KWK143" s="69"/>
      <c r="KWL143" s="69"/>
      <c r="KWM143" s="66"/>
      <c r="KWN143" s="66"/>
      <c r="KWO143" s="66"/>
      <c r="KWP143" s="67"/>
      <c r="KWR143" s="65"/>
      <c r="KWS143" s="69"/>
      <c r="KWT143" s="69"/>
      <c r="KWU143" s="66"/>
      <c r="KWV143" s="66"/>
      <c r="KWW143" s="66"/>
      <c r="KWX143" s="67"/>
      <c r="KWZ143" s="65"/>
      <c r="KXA143" s="69"/>
      <c r="KXB143" s="69"/>
      <c r="KXC143" s="66"/>
      <c r="KXD143" s="66"/>
      <c r="KXE143" s="66"/>
      <c r="KXF143" s="67"/>
      <c r="KXH143" s="65"/>
      <c r="KXI143" s="69"/>
      <c r="KXJ143" s="69"/>
      <c r="KXK143" s="66"/>
      <c r="KXL143" s="66"/>
      <c r="KXM143" s="66"/>
      <c r="KXN143" s="67"/>
      <c r="KXP143" s="65"/>
      <c r="KXQ143" s="69"/>
      <c r="KXR143" s="69"/>
      <c r="KXS143" s="66"/>
      <c r="KXT143" s="66"/>
      <c r="KXU143" s="66"/>
      <c r="KXV143" s="67"/>
      <c r="KXX143" s="65"/>
      <c r="KXY143" s="69"/>
      <c r="KXZ143" s="69"/>
      <c r="KYA143" s="66"/>
      <c r="KYB143" s="66"/>
      <c r="KYC143" s="66"/>
      <c r="KYD143" s="67"/>
      <c r="KYF143" s="65"/>
      <c r="KYG143" s="69"/>
      <c r="KYH143" s="69"/>
      <c r="KYI143" s="66"/>
      <c r="KYJ143" s="66"/>
      <c r="KYK143" s="66"/>
      <c r="KYL143" s="67"/>
      <c r="KYN143" s="65"/>
      <c r="KYO143" s="69"/>
      <c r="KYP143" s="69"/>
      <c r="KYQ143" s="66"/>
      <c r="KYR143" s="66"/>
      <c r="KYS143" s="66"/>
      <c r="KYT143" s="67"/>
      <c r="KYV143" s="65"/>
      <c r="KYW143" s="69"/>
      <c r="KYX143" s="69"/>
      <c r="KYY143" s="66"/>
      <c r="KYZ143" s="66"/>
      <c r="KZA143" s="66"/>
      <c r="KZB143" s="67"/>
      <c r="KZD143" s="65"/>
      <c r="KZE143" s="69"/>
      <c r="KZF143" s="69"/>
      <c r="KZG143" s="66"/>
      <c r="KZH143" s="66"/>
      <c r="KZI143" s="66"/>
      <c r="KZJ143" s="67"/>
      <c r="KZL143" s="65"/>
      <c r="KZM143" s="69"/>
      <c r="KZN143" s="69"/>
      <c r="KZO143" s="66"/>
      <c r="KZP143" s="66"/>
      <c r="KZQ143" s="66"/>
      <c r="KZR143" s="67"/>
      <c r="KZT143" s="65"/>
      <c r="KZU143" s="69"/>
      <c r="KZV143" s="69"/>
      <c r="KZW143" s="66"/>
      <c r="KZX143" s="66"/>
      <c r="KZY143" s="66"/>
      <c r="KZZ143" s="67"/>
      <c r="LAB143" s="65"/>
      <c r="LAC143" s="69"/>
      <c r="LAD143" s="69"/>
      <c r="LAE143" s="66"/>
      <c r="LAF143" s="66"/>
      <c r="LAG143" s="66"/>
      <c r="LAH143" s="67"/>
      <c r="LAJ143" s="65"/>
      <c r="LAK143" s="69"/>
      <c r="LAL143" s="69"/>
      <c r="LAM143" s="66"/>
      <c r="LAN143" s="66"/>
      <c r="LAO143" s="66"/>
      <c r="LAP143" s="67"/>
      <c r="LAR143" s="65"/>
      <c r="LAS143" s="69"/>
      <c r="LAT143" s="69"/>
      <c r="LAU143" s="66"/>
      <c r="LAV143" s="66"/>
      <c r="LAW143" s="66"/>
      <c r="LAX143" s="67"/>
      <c r="LAZ143" s="65"/>
      <c r="LBA143" s="69"/>
      <c r="LBB143" s="69"/>
      <c r="LBC143" s="66"/>
      <c r="LBD143" s="66"/>
      <c r="LBE143" s="66"/>
      <c r="LBF143" s="67"/>
      <c r="LBH143" s="65"/>
      <c r="LBI143" s="69"/>
      <c r="LBJ143" s="69"/>
      <c r="LBK143" s="66"/>
      <c r="LBL143" s="66"/>
      <c r="LBM143" s="66"/>
      <c r="LBN143" s="67"/>
      <c r="LBP143" s="65"/>
      <c r="LBQ143" s="69"/>
      <c r="LBR143" s="69"/>
      <c r="LBS143" s="66"/>
      <c r="LBT143" s="66"/>
      <c r="LBU143" s="66"/>
      <c r="LBV143" s="67"/>
      <c r="LBX143" s="65"/>
      <c r="LBY143" s="69"/>
      <c r="LBZ143" s="69"/>
      <c r="LCA143" s="66"/>
      <c r="LCB143" s="66"/>
      <c r="LCC143" s="66"/>
      <c r="LCD143" s="67"/>
      <c r="LCF143" s="65"/>
      <c r="LCG143" s="69"/>
      <c r="LCH143" s="69"/>
      <c r="LCI143" s="66"/>
      <c r="LCJ143" s="66"/>
      <c r="LCK143" s="66"/>
      <c r="LCL143" s="67"/>
      <c r="LCN143" s="65"/>
      <c r="LCO143" s="69"/>
      <c r="LCP143" s="69"/>
      <c r="LCQ143" s="66"/>
      <c r="LCR143" s="66"/>
      <c r="LCS143" s="66"/>
      <c r="LCT143" s="67"/>
      <c r="LCV143" s="65"/>
      <c r="LCW143" s="69"/>
      <c r="LCX143" s="69"/>
      <c r="LCY143" s="66"/>
      <c r="LCZ143" s="66"/>
      <c r="LDA143" s="66"/>
      <c r="LDB143" s="67"/>
      <c r="LDD143" s="65"/>
      <c r="LDE143" s="69"/>
      <c r="LDF143" s="69"/>
      <c r="LDG143" s="66"/>
      <c r="LDH143" s="66"/>
      <c r="LDI143" s="66"/>
      <c r="LDJ143" s="67"/>
      <c r="LDL143" s="65"/>
      <c r="LDM143" s="69"/>
      <c r="LDN143" s="69"/>
      <c r="LDO143" s="66"/>
      <c r="LDP143" s="66"/>
      <c r="LDQ143" s="66"/>
      <c r="LDR143" s="67"/>
      <c r="LDT143" s="65"/>
      <c r="LDU143" s="69"/>
      <c r="LDV143" s="69"/>
      <c r="LDW143" s="66"/>
      <c r="LDX143" s="66"/>
      <c r="LDY143" s="66"/>
      <c r="LDZ143" s="67"/>
      <c r="LEB143" s="65"/>
      <c r="LEC143" s="69"/>
      <c r="LED143" s="69"/>
      <c r="LEE143" s="66"/>
      <c r="LEF143" s="66"/>
      <c r="LEG143" s="66"/>
      <c r="LEH143" s="67"/>
      <c r="LEJ143" s="65"/>
      <c r="LEK143" s="69"/>
      <c r="LEL143" s="69"/>
      <c r="LEM143" s="66"/>
      <c r="LEN143" s="66"/>
      <c r="LEO143" s="66"/>
      <c r="LEP143" s="67"/>
      <c r="LER143" s="65"/>
      <c r="LES143" s="69"/>
      <c r="LET143" s="69"/>
      <c r="LEU143" s="66"/>
      <c r="LEV143" s="66"/>
      <c r="LEW143" s="66"/>
      <c r="LEX143" s="67"/>
      <c r="LEZ143" s="65"/>
      <c r="LFA143" s="69"/>
      <c r="LFB143" s="69"/>
      <c r="LFC143" s="66"/>
      <c r="LFD143" s="66"/>
      <c r="LFE143" s="66"/>
      <c r="LFF143" s="67"/>
      <c r="LFH143" s="65"/>
      <c r="LFI143" s="69"/>
      <c r="LFJ143" s="69"/>
      <c r="LFK143" s="66"/>
      <c r="LFL143" s="66"/>
      <c r="LFM143" s="66"/>
      <c r="LFN143" s="67"/>
      <c r="LFP143" s="65"/>
      <c r="LFQ143" s="69"/>
      <c r="LFR143" s="69"/>
      <c r="LFS143" s="66"/>
      <c r="LFT143" s="66"/>
      <c r="LFU143" s="66"/>
      <c r="LFV143" s="67"/>
      <c r="LFX143" s="65"/>
      <c r="LFY143" s="69"/>
      <c r="LFZ143" s="69"/>
      <c r="LGA143" s="66"/>
      <c r="LGB143" s="66"/>
      <c r="LGC143" s="66"/>
      <c r="LGD143" s="67"/>
      <c r="LGF143" s="65"/>
      <c r="LGG143" s="69"/>
      <c r="LGH143" s="69"/>
      <c r="LGI143" s="66"/>
      <c r="LGJ143" s="66"/>
      <c r="LGK143" s="66"/>
      <c r="LGL143" s="67"/>
      <c r="LGN143" s="65"/>
      <c r="LGO143" s="69"/>
      <c r="LGP143" s="69"/>
      <c r="LGQ143" s="66"/>
      <c r="LGR143" s="66"/>
      <c r="LGS143" s="66"/>
      <c r="LGT143" s="67"/>
      <c r="LGV143" s="65"/>
      <c r="LGW143" s="69"/>
      <c r="LGX143" s="69"/>
      <c r="LGY143" s="66"/>
      <c r="LGZ143" s="66"/>
      <c r="LHA143" s="66"/>
      <c r="LHB143" s="67"/>
      <c r="LHD143" s="65"/>
      <c r="LHE143" s="69"/>
      <c r="LHF143" s="69"/>
      <c r="LHG143" s="66"/>
      <c r="LHH143" s="66"/>
      <c r="LHI143" s="66"/>
      <c r="LHJ143" s="67"/>
      <c r="LHL143" s="65"/>
      <c r="LHM143" s="69"/>
      <c r="LHN143" s="69"/>
      <c r="LHO143" s="66"/>
      <c r="LHP143" s="66"/>
      <c r="LHQ143" s="66"/>
      <c r="LHR143" s="67"/>
      <c r="LHT143" s="65"/>
      <c r="LHU143" s="69"/>
      <c r="LHV143" s="69"/>
      <c r="LHW143" s="66"/>
      <c r="LHX143" s="66"/>
      <c r="LHY143" s="66"/>
      <c r="LHZ143" s="67"/>
      <c r="LIB143" s="65"/>
      <c r="LIC143" s="69"/>
      <c r="LID143" s="69"/>
      <c r="LIE143" s="66"/>
      <c r="LIF143" s="66"/>
      <c r="LIG143" s="66"/>
      <c r="LIH143" s="67"/>
      <c r="LIJ143" s="65"/>
      <c r="LIK143" s="69"/>
      <c r="LIL143" s="69"/>
      <c r="LIM143" s="66"/>
      <c r="LIN143" s="66"/>
      <c r="LIO143" s="66"/>
      <c r="LIP143" s="67"/>
      <c r="LIR143" s="65"/>
      <c r="LIS143" s="69"/>
      <c r="LIT143" s="69"/>
      <c r="LIU143" s="66"/>
      <c r="LIV143" s="66"/>
      <c r="LIW143" s="66"/>
      <c r="LIX143" s="67"/>
      <c r="LIZ143" s="65"/>
      <c r="LJA143" s="69"/>
      <c r="LJB143" s="69"/>
      <c r="LJC143" s="66"/>
      <c r="LJD143" s="66"/>
      <c r="LJE143" s="66"/>
      <c r="LJF143" s="67"/>
      <c r="LJH143" s="65"/>
      <c r="LJI143" s="69"/>
      <c r="LJJ143" s="69"/>
      <c r="LJK143" s="66"/>
      <c r="LJL143" s="66"/>
      <c r="LJM143" s="66"/>
      <c r="LJN143" s="67"/>
      <c r="LJP143" s="65"/>
      <c r="LJQ143" s="69"/>
      <c r="LJR143" s="69"/>
      <c r="LJS143" s="66"/>
      <c r="LJT143" s="66"/>
      <c r="LJU143" s="66"/>
      <c r="LJV143" s="67"/>
      <c r="LJX143" s="65"/>
      <c r="LJY143" s="69"/>
      <c r="LJZ143" s="69"/>
      <c r="LKA143" s="66"/>
      <c r="LKB143" s="66"/>
      <c r="LKC143" s="66"/>
      <c r="LKD143" s="67"/>
      <c r="LKF143" s="65"/>
      <c r="LKG143" s="69"/>
      <c r="LKH143" s="69"/>
      <c r="LKI143" s="66"/>
      <c r="LKJ143" s="66"/>
      <c r="LKK143" s="66"/>
      <c r="LKL143" s="67"/>
      <c r="LKN143" s="65"/>
      <c r="LKO143" s="69"/>
      <c r="LKP143" s="69"/>
      <c r="LKQ143" s="66"/>
      <c r="LKR143" s="66"/>
      <c r="LKS143" s="66"/>
      <c r="LKT143" s="67"/>
      <c r="LKV143" s="65"/>
      <c r="LKW143" s="69"/>
      <c r="LKX143" s="69"/>
      <c r="LKY143" s="66"/>
      <c r="LKZ143" s="66"/>
      <c r="LLA143" s="66"/>
      <c r="LLB143" s="67"/>
      <c r="LLD143" s="65"/>
      <c r="LLE143" s="69"/>
      <c r="LLF143" s="69"/>
      <c r="LLG143" s="66"/>
      <c r="LLH143" s="66"/>
      <c r="LLI143" s="66"/>
      <c r="LLJ143" s="67"/>
      <c r="LLL143" s="65"/>
      <c r="LLM143" s="69"/>
      <c r="LLN143" s="69"/>
      <c r="LLO143" s="66"/>
      <c r="LLP143" s="66"/>
      <c r="LLQ143" s="66"/>
      <c r="LLR143" s="67"/>
      <c r="LLT143" s="65"/>
      <c r="LLU143" s="69"/>
      <c r="LLV143" s="69"/>
      <c r="LLW143" s="66"/>
      <c r="LLX143" s="66"/>
      <c r="LLY143" s="66"/>
      <c r="LLZ143" s="67"/>
      <c r="LMB143" s="65"/>
      <c r="LMC143" s="69"/>
      <c r="LMD143" s="69"/>
      <c r="LME143" s="66"/>
      <c r="LMF143" s="66"/>
      <c r="LMG143" s="66"/>
      <c r="LMH143" s="67"/>
      <c r="LMJ143" s="65"/>
      <c r="LMK143" s="69"/>
      <c r="LML143" s="69"/>
      <c r="LMM143" s="66"/>
      <c r="LMN143" s="66"/>
      <c r="LMO143" s="66"/>
      <c r="LMP143" s="67"/>
      <c r="LMR143" s="65"/>
      <c r="LMS143" s="69"/>
      <c r="LMT143" s="69"/>
      <c r="LMU143" s="66"/>
      <c r="LMV143" s="66"/>
      <c r="LMW143" s="66"/>
      <c r="LMX143" s="67"/>
      <c r="LMZ143" s="65"/>
      <c r="LNA143" s="69"/>
      <c r="LNB143" s="69"/>
      <c r="LNC143" s="66"/>
      <c r="LND143" s="66"/>
      <c r="LNE143" s="66"/>
      <c r="LNF143" s="67"/>
      <c r="LNH143" s="65"/>
      <c r="LNI143" s="69"/>
      <c r="LNJ143" s="69"/>
      <c r="LNK143" s="66"/>
      <c r="LNL143" s="66"/>
      <c r="LNM143" s="66"/>
      <c r="LNN143" s="67"/>
      <c r="LNP143" s="65"/>
      <c r="LNQ143" s="69"/>
      <c r="LNR143" s="69"/>
      <c r="LNS143" s="66"/>
      <c r="LNT143" s="66"/>
      <c r="LNU143" s="66"/>
      <c r="LNV143" s="67"/>
      <c r="LNX143" s="65"/>
      <c r="LNY143" s="69"/>
      <c r="LNZ143" s="69"/>
      <c r="LOA143" s="66"/>
      <c r="LOB143" s="66"/>
      <c r="LOC143" s="66"/>
      <c r="LOD143" s="67"/>
      <c r="LOF143" s="65"/>
      <c r="LOG143" s="69"/>
      <c r="LOH143" s="69"/>
      <c r="LOI143" s="66"/>
      <c r="LOJ143" s="66"/>
      <c r="LOK143" s="66"/>
      <c r="LOL143" s="67"/>
      <c r="LON143" s="65"/>
      <c r="LOO143" s="69"/>
      <c r="LOP143" s="69"/>
      <c r="LOQ143" s="66"/>
      <c r="LOR143" s="66"/>
      <c r="LOS143" s="66"/>
      <c r="LOT143" s="67"/>
      <c r="LOV143" s="65"/>
      <c r="LOW143" s="69"/>
      <c r="LOX143" s="69"/>
      <c r="LOY143" s="66"/>
      <c r="LOZ143" s="66"/>
      <c r="LPA143" s="66"/>
      <c r="LPB143" s="67"/>
      <c r="LPD143" s="65"/>
      <c r="LPE143" s="69"/>
      <c r="LPF143" s="69"/>
      <c r="LPG143" s="66"/>
      <c r="LPH143" s="66"/>
      <c r="LPI143" s="66"/>
      <c r="LPJ143" s="67"/>
      <c r="LPL143" s="65"/>
      <c r="LPM143" s="69"/>
      <c r="LPN143" s="69"/>
      <c r="LPO143" s="66"/>
      <c r="LPP143" s="66"/>
      <c r="LPQ143" s="66"/>
      <c r="LPR143" s="67"/>
      <c r="LPT143" s="65"/>
      <c r="LPU143" s="69"/>
      <c r="LPV143" s="69"/>
      <c r="LPW143" s="66"/>
      <c r="LPX143" s="66"/>
      <c r="LPY143" s="66"/>
      <c r="LPZ143" s="67"/>
      <c r="LQB143" s="65"/>
      <c r="LQC143" s="69"/>
      <c r="LQD143" s="69"/>
      <c r="LQE143" s="66"/>
      <c r="LQF143" s="66"/>
      <c r="LQG143" s="66"/>
      <c r="LQH143" s="67"/>
      <c r="LQJ143" s="65"/>
      <c r="LQK143" s="69"/>
      <c r="LQL143" s="69"/>
      <c r="LQM143" s="66"/>
      <c r="LQN143" s="66"/>
      <c r="LQO143" s="66"/>
      <c r="LQP143" s="67"/>
      <c r="LQR143" s="65"/>
      <c r="LQS143" s="69"/>
      <c r="LQT143" s="69"/>
      <c r="LQU143" s="66"/>
      <c r="LQV143" s="66"/>
      <c r="LQW143" s="66"/>
      <c r="LQX143" s="67"/>
      <c r="LQZ143" s="65"/>
      <c r="LRA143" s="69"/>
      <c r="LRB143" s="69"/>
      <c r="LRC143" s="66"/>
      <c r="LRD143" s="66"/>
      <c r="LRE143" s="66"/>
      <c r="LRF143" s="67"/>
      <c r="LRH143" s="65"/>
      <c r="LRI143" s="69"/>
      <c r="LRJ143" s="69"/>
      <c r="LRK143" s="66"/>
      <c r="LRL143" s="66"/>
      <c r="LRM143" s="66"/>
      <c r="LRN143" s="67"/>
      <c r="LRP143" s="65"/>
      <c r="LRQ143" s="69"/>
      <c r="LRR143" s="69"/>
      <c r="LRS143" s="66"/>
      <c r="LRT143" s="66"/>
      <c r="LRU143" s="66"/>
      <c r="LRV143" s="67"/>
      <c r="LRX143" s="65"/>
      <c r="LRY143" s="69"/>
      <c r="LRZ143" s="69"/>
      <c r="LSA143" s="66"/>
      <c r="LSB143" s="66"/>
      <c r="LSC143" s="66"/>
      <c r="LSD143" s="67"/>
      <c r="LSF143" s="65"/>
      <c r="LSG143" s="69"/>
      <c r="LSH143" s="69"/>
      <c r="LSI143" s="66"/>
      <c r="LSJ143" s="66"/>
      <c r="LSK143" s="66"/>
      <c r="LSL143" s="67"/>
      <c r="LSN143" s="65"/>
      <c r="LSO143" s="69"/>
      <c r="LSP143" s="69"/>
      <c r="LSQ143" s="66"/>
      <c r="LSR143" s="66"/>
      <c r="LSS143" s="66"/>
      <c r="LST143" s="67"/>
      <c r="LSV143" s="65"/>
      <c r="LSW143" s="69"/>
      <c r="LSX143" s="69"/>
      <c r="LSY143" s="66"/>
      <c r="LSZ143" s="66"/>
      <c r="LTA143" s="66"/>
      <c r="LTB143" s="67"/>
      <c r="LTD143" s="65"/>
      <c r="LTE143" s="69"/>
      <c r="LTF143" s="69"/>
      <c r="LTG143" s="66"/>
      <c r="LTH143" s="66"/>
      <c r="LTI143" s="66"/>
      <c r="LTJ143" s="67"/>
      <c r="LTL143" s="65"/>
      <c r="LTM143" s="69"/>
      <c r="LTN143" s="69"/>
      <c r="LTO143" s="66"/>
      <c r="LTP143" s="66"/>
      <c r="LTQ143" s="66"/>
      <c r="LTR143" s="67"/>
      <c r="LTT143" s="65"/>
      <c r="LTU143" s="69"/>
      <c r="LTV143" s="69"/>
      <c r="LTW143" s="66"/>
      <c r="LTX143" s="66"/>
      <c r="LTY143" s="66"/>
      <c r="LTZ143" s="67"/>
      <c r="LUB143" s="65"/>
      <c r="LUC143" s="69"/>
      <c r="LUD143" s="69"/>
      <c r="LUE143" s="66"/>
      <c r="LUF143" s="66"/>
      <c r="LUG143" s="66"/>
      <c r="LUH143" s="67"/>
      <c r="LUJ143" s="65"/>
      <c r="LUK143" s="69"/>
      <c r="LUL143" s="69"/>
      <c r="LUM143" s="66"/>
      <c r="LUN143" s="66"/>
      <c r="LUO143" s="66"/>
      <c r="LUP143" s="67"/>
      <c r="LUR143" s="65"/>
      <c r="LUS143" s="69"/>
      <c r="LUT143" s="69"/>
      <c r="LUU143" s="66"/>
      <c r="LUV143" s="66"/>
      <c r="LUW143" s="66"/>
      <c r="LUX143" s="67"/>
      <c r="LUZ143" s="65"/>
      <c r="LVA143" s="69"/>
      <c r="LVB143" s="69"/>
      <c r="LVC143" s="66"/>
      <c r="LVD143" s="66"/>
      <c r="LVE143" s="66"/>
      <c r="LVF143" s="67"/>
      <c r="LVH143" s="65"/>
      <c r="LVI143" s="69"/>
      <c r="LVJ143" s="69"/>
      <c r="LVK143" s="66"/>
      <c r="LVL143" s="66"/>
      <c r="LVM143" s="66"/>
      <c r="LVN143" s="67"/>
      <c r="LVP143" s="65"/>
      <c r="LVQ143" s="69"/>
      <c r="LVR143" s="69"/>
      <c r="LVS143" s="66"/>
      <c r="LVT143" s="66"/>
      <c r="LVU143" s="66"/>
      <c r="LVV143" s="67"/>
      <c r="LVX143" s="65"/>
      <c r="LVY143" s="69"/>
      <c r="LVZ143" s="69"/>
      <c r="LWA143" s="66"/>
      <c r="LWB143" s="66"/>
      <c r="LWC143" s="66"/>
      <c r="LWD143" s="67"/>
      <c r="LWF143" s="65"/>
      <c r="LWG143" s="69"/>
      <c r="LWH143" s="69"/>
      <c r="LWI143" s="66"/>
      <c r="LWJ143" s="66"/>
      <c r="LWK143" s="66"/>
      <c r="LWL143" s="67"/>
      <c r="LWN143" s="65"/>
      <c r="LWO143" s="69"/>
      <c r="LWP143" s="69"/>
      <c r="LWQ143" s="66"/>
      <c r="LWR143" s="66"/>
      <c r="LWS143" s="66"/>
      <c r="LWT143" s="67"/>
      <c r="LWV143" s="65"/>
      <c r="LWW143" s="69"/>
      <c r="LWX143" s="69"/>
      <c r="LWY143" s="66"/>
      <c r="LWZ143" s="66"/>
      <c r="LXA143" s="66"/>
      <c r="LXB143" s="67"/>
      <c r="LXD143" s="65"/>
      <c r="LXE143" s="69"/>
      <c r="LXF143" s="69"/>
      <c r="LXG143" s="66"/>
      <c r="LXH143" s="66"/>
      <c r="LXI143" s="66"/>
      <c r="LXJ143" s="67"/>
      <c r="LXL143" s="65"/>
      <c r="LXM143" s="69"/>
      <c r="LXN143" s="69"/>
      <c r="LXO143" s="66"/>
      <c r="LXP143" s="66"/>
      <c r="LXQ143" s="66"/>
      <c r="LXR143" s="67"/>
      <c r="LXT143" s="65"/>
      <c r="LXU143" s="69"/>
      <c r="LXV143" s="69"/>
      <c r="LXW143" s="66"/>
      <c r="LXX143" s="66"/>
      <c r="LXY143" s="66"/>
      <c r="LXZ143" s="67"/>
      <c r="LYB143" s="65"/>
      <c r="LYC143" s="69"/>
      <c r="LYD143" s="69"/>
      <c r="LYE143" s="66"/>
      <c r="LYF143" s="66"/>
      <c r="LYG143" s="66"/>
      <c r="LYH143" s="67"/>
      <c r="LYJ143" s="65"/>
      <c r="LYK143" s="69"/>
      <c r="LYL143" s="69"/>
      <c r="LYM143" s="66"/>
      <c r="LYN143" s="66"/>
      <c r="LYO143" s="66"/>
      <c r="LYP143" s="67"/>
      <c r="LYR143" s="65"/>
      <c r="LYS143" s="69"/>
      <c r="LYT143" s="69"/>
      <c r="LYU143" s="66"/>
      <c r="LYV143" s="66"/>
      <c r="LYW143" s="66"/>
      <c r="LYX143" s="67"/>
      <c r="LYZ143" s="65"/>
      <c r="LZA143" s="69"/>
      <c r="LZB143" s="69"/>
      <c r="LZC143" s="66"/>
      <c r="LZD143" s="66"/>
      <c r="LZE143" s="66"/>
      <c r="LZF143" s="67"/>
      <c r="LZH143" s="65"/>
      <c r="LZI143" s="69"/>
      <c r="LZJ143" s="69"/>
      <c r="LZK143" s="66"/>
      <c r="LZL143" s="66"/>
      <c r="LZM143" s="66"/>
      <c r="LZN143" s="67"/>
      <c r="LZP143" s="65"/>
      <c r="LZQ143" s="69"/>
      <c r="LZR143" s="69"/>
      <c r="LZS143" s="66"/>
      <c r="LZT143" s="66"/>
      <c r="LZU143" s="66"/>
      <c r="LZV143" s="67"/>
      <c r="LZX143" s="65"/>
      <c r="LZY143" s="69"/>
      <c r="LZZ143" s="69"/>
      <c r="MAA143" s="66"/>
      <c r="MAB143" s="66"/>
      <c r="MAC143" s="66"/>
      <c r="MAD143" s="67"/>
      <c r="MAF143" s="65"/>
      <c r="MAG143" s="69"/>
      <c r="MAH143" s="69"/>
      <c r="MAI143" s="66"/>
      <c r="MAJ143" s="66"/>
      <c r="MAK143" s="66"/>
      <c r="MAL143" s="67"/>
      <c r="MAN143" s="65"/>
      <c r="MAO143" s="69"/>
      <c r="MAP143" s="69"/>
      <c r="MAQ143" s="66"/>
      <c r="MAR143" s="66"/>
      <c r="MAS143" s="66"/>
      <c r="MAT143" s="67"/>
      <c r="MAV143" s="65"/>
      <c r="MAW143" s="69"/>
      <c r="MAX143" s="69"/>
      <c r="MAY143" s="66"/>
      <c r="MAZ143" s="66"/>
      <c r="MBA143" s="66"/>
      <c r="MBB143" s="67"/>
      <c r="MBD143" s="65"/>
      <c r="MBE143" s="69"/>
      <c r="MBF143" s="69"/>
      <c r="MBG143" s="66"/>
      <c r="MBH143" s="66"/>
      <c r="MBI143" s="66"/>
      <c r="MBJ143" s="67"/>
      <c r="MBL143" s="65"/>
      <c r="MBM143" s="69"/>
      <c r="MBN143" s="69"/>
      <c r="MBO143" s="66"/>
      <c r="MBP143" s="66"/>
      <c r="MBQ143" s="66"/>
      <c r="MBR143" s="67"/>
      <c r="MBT143" s="65"/>
      <c r="MBU143" s="69"/>
      <c r="MBV143" s="69"/>
      <c r="MBW143" s="66"/>
      <c r="MBX143" s="66"/>
      <c r="MBY143" s="66"/>
      <c r="MBZ143" s="67"/>
      <c r="MCB143" s="65"/>
      <c r="MCC143" s="69"/>
      <c r="MCD143" s="69"/>
      <c r="MCE143" s="66"/>
      <c r="MCF143" s="66"/>
      <c r="MCG143" s="66"/>
      <c r="MCH143" s="67"/>
      <c r="MCJ143" s="65"/>
      <c r="MCK143" s="69"/>
      <c r="MCL143" s="69"/>
      <c r="MCM143" s="66"/>
      <c r="MCN143" s="66"/>
      <c r="MCO143" s="66"/>
      <c r="MCP143" s="67"/>
      <c r="MCR143" s="65"/>
      <c r="MCS143" s="69"/>
      <c r="MCT143" s="69"/>
      <c r="MCU143" s="66"/>
      <c r="MCV143" s="66"/>
      <c r="MCW143" s="66"/>
      <c r="MCX143" s="67"/>
      <c r="MCZ143" s="65"/>
      <c r="MDA143" s="69"/>
      <c r="MDB143" s="69"/>
      <c r="MDC143" s="66"/>
      <c r="MDD143" s="66"/>
      <c r="MDE143" s="66"/>
      <c r="MDF143" s="67"/>
      <c r="MDH143" s="65"/>
      <c r="MDI143" s="69"/>
      <c r="MDJ143" s="69"/>
      <c r="MDK143" s="66"/>
      <c r="MDL143" s="66"/>
      <c r="MDM143" s="66"/>
      <c r="MDN143" s="67"/>
      <c r="MDP143" s="65"/>
      <c r="MDQ143" s="69"/>
      <c r="MDR143" s="69"/>
      <c r="MDS143" s="66"/>
      <c r="MDT143" s="66"/>
      <c r="MDU143" s="66"/>
      <c r="MDV143" s="67"/>
      <c r="MDX143" s="65"/>
      <c r="MDY143" s="69"/>
      <c r="MDZ143" s="69"/>
      <c r="MEA143" s="66"/>
      <c r="MEB143" s="66"/>
      <c r="MEC143" s="66"/>
      <c r="MED143" s="67"/>
      <c r="MEF143" s="65"/>
      <c r="MEG143" s="69"/>
      <c r="MEH143" s="69"/>
      <c r="MEI143" s="66"/>
      <c r="MEJ143" s="66"/>
      <c r="MEK143" s="66"/>
      <c r="MEL143" s="67"/>
      <c r="MEN143" s="65"/>
      <c r="MEO143" s="69"/>
      <c r="MEP143" s="69"/>
      <c r="MEQ143" s="66"/>
      <c r="MER143" s="66"/>
      <c r="MES143" s="66"/>
      <c r="MET143" s="67"/>
      <c r="MEV143" s="65"/>
      <c r="MEW143" s="69"/>
      <c r="MEX143" s="69"/>
      <c r="MEY143" s="66"/>
      <c r="MEZ143" s="66"/>
      <c r="MFA143" s="66"/>
      <c r="MFB143" s="67"/>
      <c r="MFD143" s="65"/>
      <c r="MFE143" s="69"/>
      <c r="MFF143" s="69"/>
      <c r="MFG143" s="66"/>
      <c r="MFH143" s="66"/>
      <c r="MFI143" s="66"/>
      <c r="MFJ143" s="67"/>
      <c r="MFL143" s="65"/>
      <c r="MFM143" s="69"/>
      <c r="MFN143" s="69"/>
      <c r="MFO143" s="66"/>
      <c r="MFP143" s="66"/>
      <c r="MFQ143" s="66"/>
      <c r="MFR143" s="67"/>
      <c r="MFT143" s="65"/>
      <c r="MFU143" s="69"/>
      <c r="MFV143" s="69"/>
      <c r="MFW143" s="66"/>
      <c r="MFX143" s="66"/>
      <c r="MFY143" s="66"/>
      <c r="MFZ143" s="67"/>
      <c r="MGB143" s="65"/>
      <c r="MGC143" s="69"/>
      <c r="MGD143" s="69"/>
      <c r="MGE143" s="66"/>
      <c r="MGF143" s="66"/>
      <c r="MGG143" s="66"/>
      <c r="MGH143" s="67"/>
      <c r="MGJ143" s="65"/>
      <c r="MGK143" s="69"/>
      <c r="MGL143" s="69"/>
      <c r="MGM143" s="66"/>
      <c r="MGN143" s="66"/>
      <c r="MGO143" s="66"/>
      <c r="MGP143" s="67"/>
      <c r="MGR143" s="65"/>
      <c r="MGS143" s="69"/>
      <c r="MGT143" s="69"/>
      <c r="MGU143" s="66"/>
      <c r="MGV143" s="66"/>
      <c r="MGW143" s="66"/>
      <c r="MGX143" s="67"/>
      <c r="MGZ143" s="65"/>
      <c r="MHA143" s="69"/>
      <c r="MHB143" s="69"/>
      <c r="MHC143" s="66"/>
      <c r="MHD143" s="66"/>
      <c r="MHE143" s="66"/>
      <c r="MHF143" s="67"/>
      <c r="MHH143" s="65"/>
      <c r="MHI143" s="69"/>
      <c r="MHJ143" s="69"/>
      <c r="MHK143" s="66"/>
      <c r="MHL143" s="66"/>
      <c r="MHM143" s="66"/>
      <c r="MHN143" s="67"/>
      <c r="MHP143" s="65"/>
      <c r="MHQ143" s="69"/>
      <c r="MHR143" s="69"/>
      <c r="MHS143" s="66"/>
      <c r="MHT143" s="66"/>
      <c r="MHU143" s="66"/>
      <c r="MHV143" s="67"/>
      <c r="MHX143" s="65"/>
      <c r="MHY143" s="69"/>
      <c r="MHZ143" s="69"/>
      <c r="MIA143" s="66"/>
      <c r="MIB143" s="66"/>
      <c r="MIC143" s="66"/>
      <c r="MID143" s="67"/>
      <c r="MIF143" s="65"/>
      <c r="MIG143" s="69"/>
      <c r="MIH143" s="69"/>
      <c r="MII143" s="66"/>
      <c r="MIJ143" s="66"/>
      <c r="MIK143" s="66"/>
      <c r="MIL143" s="67"/>
      <c r="MIN143" s="65"/>
      <c r="MIO143" s="69"/>
      <c r="MIP143" s="69"/>
      <c r="MIQ143" s="66"/>
      <c r="MIR143" s="66"/>
      <c r="MIS143" s="66"/>
      <c r="MIT143" s="67"/>
      <c r="MIV143" s="65"/>
      <c r="MIW143" s="69"/>
      <c r="MIX143" s="69"/>
      <c r="MIY143" s="66"/>
      <c r="MIZ143" s="66"/>
      <c r="MJA143" s="66"/>
      <c r="MJB143" s="67"/>
      <c r="MJD143" s="65"/>
      <c r="MJE143" s="69"/>
      <c r="MJF143" s="69"/>
      <c r="MJG143" s="66"/>
      <c r="MJH143" s="66"/>
      <c r="MJI143" s="66"/>
      <c r="MJJ143" s="67"/>
      <c r="MJL143" s="65"/>
      <c r="MJM143" s="69"/>
      <c r="MJN143" s="69"/>
      <c r="MJO143" s="66"/>
      <c r="MJP143" s="66"/>
      <c r="MJQ143" s="66"/>
      <c r="MJR143" s="67"/>
      <c r="MJT143" s="65"/>
      <c r="MJU143" s="69"/>
      <c r="MJV143" s="69"/>
      <c r="MJW143" s="66"/>
      <c r="MJX143" s="66"/>
      <c r="MJY143" s="66"/>
      <c r="MJZ143" s="67"/>
      <c r="MKB143" s="65"/>
      <c r="MKC143" s="69"/>
      <c r="MKD143" s="69"/>
      <c r="MKE143" s="66"/>
      <c r="MKF143" s="66"/>
      <c r="MKG143" s="66"/>
      <c r="MKH143" s="67"/>
      <c r="MKJ143" s="65"/>
      <c r="MKK143" s="69"/>
      <c r="MKL143" s="69"/>
      <c r="MKM143" s="66"/>
      <c r="MKN143" s="66"/>
      <c r="MKO143" s="66"/>
      <c r="MKP143" s="67"/>
      <c r="MKR143" s="65"/>
      <c r="MKS143" s="69"/>
      <c r="MKT143" s="69"/>
      <c r="MKU143" s="66"/>
      <c r="MKV143" s="66"/>
      <c r="MKW143" s="66"/>
      <c r="MKX143" s="67"/>
      <c r="MKZ143" s="65"/>
      <c r="MLA143" s="69"/>
      <c r="MLB143" s="69"/>
      <c r="MLC143" s="66"/>
      <c r="MLD143" s="66"/>
      <c r="MLE143" s="66"/>
      <c r="MLF143" s="67"/>
      <c r="MLH143" s="65"/>
      <c r="MLI143" s="69"/>
      <c r="MLJ143" s="69"/>
      <c r="MLK143" s="66"/>
      <c r="MLL143" s="66"/>
      <c r="MLM143" s="66"/>
      <c r="MLN143" s="67"/>
      <c r="MLP143" s="65"/>
      <c r="MLQ143" s="69"/>
      <c r="MLR143" s="69"/>
      <c r="MLS143" s="66"/>
      <c r="MLT143" s="66"/>
      <c r="MLU143" s="66"/>
      <c r="MLV143" s="67"/>
      <c r="MLX143" s="65"/>
      <c r="MLY143" s="69"/>
      <c r="MLZ143" s="69"/>
      <c r="MMA143" s="66"/>
      <c r="MMB143" s="66"/>
      <c r="MMC143" s="66"/>
      <c r="MMD143" s="67"/>
      <c r="MMF143" s="65"/>
      <c r="MMG143" s="69"/>
      <c r="MMH143" s="69"/>
      <c r="MMI143" s="66"/>
      <c r="MMJ143" s="66"/>
      <c r="MMK143" s="66"/>
      <c r="MML143" s="67"/>
      <c r="MMN143" s="65"/>
      <c r="MMO143" s="69"/>
      <c r="MMP143" s="69"/>
      <c r="MMQ143" s="66"/>
      <c r="MMR143" s="66"/>
      <c r="MMS143" s="66"/>
      <c r="MMT143" s="67"/>
      <c r="MMV143" s="65"/>
      <c r="MMW143" s="69"/>
      <c r="MMX143" s="69"/>
      <c r="MMY143" s="66"/>
      <c r="MMZ143" s="66"/>
      <c r="MNA143" s="66"/>
      <c r="MNB143" s="67"/>
      <c r="MND143" s="65"/>
      <c r="MNE143" s="69"/>
      <c r="MNF143" s="69"/>
      <c r="MNG143" s="66"/>
      <c r="MNH143" s="66"/>
      <c r="MNI143" s="66"/>
      <c r="MNJ143" s="67"/>
      <c r="MNL143" s="65"/>
      <c r="MNM143" s="69"/>
      <c r="MNN143" s="69"/>
      <c r="MNO143" s="66"/>
      <c r="MNP143" s="66"/>
      <c r="MNQ143" s="66"/>
      <c r="MNR143" s="67"/>
      <c r="MNT143" s="65"/>
      <c r="MNU143" s="69"/>
      <c r="MNV143" s="69"/>
      <c r="MNW143" s="66"/>
      <c r="MNX143" s="66"/>
      <c r="MNY143" s="66"/>
      <c r="MNZ143" s="67"/>
      <c r="MOB143" s="65"/>
      <c r="MOC143" s="69"/>
      <c r="MOD143" s="69"/>
      <c r="MOE143" s="66"/>
      <c r="MOF143" s="66"/>
      <c r="MOG143" s="66"/>
      <c r="MOH143" s="67"/>
      <c r="MOJ143" s="65"/>
      <c r="MOK143" s="69"/>
      <c r="MOL143" s="69"/>
      <c r="MOM143" s="66"/>
      <c r="MON143" s="66"/>
      <c r="MOO143" s="66"/>
      <c r="MOP143" s="67"/>
      <c r="MOR143" s="65"/>
      <c r="MOS143" s="69"/>
      <c r="MOT143" s="69"/>
      <c r="MOU143" s="66"/>
      <c r="MOV143" s="66"/>
      <c r="MOW143" s="66"/>
      <c r="MOX143" s="67"/>
      <c r="MOZ143" s="65"/>
      <c r="MPA143" s="69"/>
      <c r="MPB143" s="69"/>
      <c r="MPC143" s="66"/>
      <c r="MPD143" s="66"/>
      <c r="MPE143" s="66"/>
      <c r="MPF143" s="67"/>
      <c r="MPH143" s="65"/>
      <c r="MPI143" s="69"/>
      <c r="MPJ143" s="69"/>
      <c r="MPK143" s="66"/>
      <c r="MPL143" s="66"/>
      <c r="MPM143" s="66"/>
      <c r="MPN143" s="67"/>
      <c r="MPP143" s="65"/>
      <c r="MPQ143" s="69"/>
      <c r="MPR143" s="69"/>
      <c r="MPS143" s="66"/>
      <c r="MPT143" s="66"/>
      <c r="MPU143" s="66"/>
      <c r="MPV143" s="67"/>
      <c r="MPX143" s="65"/>
      <c r="MPY143" s="69"/>
      <c r="MPZ143" s="69"/>
      <c r="MQA143" s="66"/>
      <c r="MQB143" s="66"/>
      <c r="MQC143" s="66"/>
      <c r="MQD143" s="67"/>
      <c r="MQF143" s="65"/>
      <c r="MQG143" s="69"/>
      <c r="MQH143" s="69"/>
      <c r="MQI143" s="66"/>
      <c r="MQJ143" s="66"/>
      <c r="MQK143" s="66"/>
      <c r="MQL143" s="67"/>
      <c r="MQN143" s="65"/>
      <c r="MQO143" s="69"/>
      <c r="MQP143" s="69"/>
      <c r="MQQ143" s="66"/>
      <c r="MQR143" s="66"/>
      <c r="MQS143" s="66"/>
      <c r="MQT143" s="67"/>
      <c r="MQV143" s="65"/>
      <c r="MQW143" s="69"/>
      <c r="MQX143" s="69"/>
      <c r="MQY143" s="66"/>
      <c r="MQZ143" s="66"/>
      <c r="MRA143" s="66"/>
      <c r="MRB143" s="67"/>
      <c r="MRD143" s="65"/>
      <c r="MRE143" s="69"/>
      <c r="MRF143" s="69"/>
      <c r="MRG143" s="66"/>
      <c r="MRH143" s="66"/>
      <c r="MRI143" s="66"/>
      <c r="MRJ143" s="67"/>
      <c r="MRL143" s="65"/>
      <c r="MRM143" s="69"/>
      <c r="MRN143" s="69"/>
      <c r="MRO143" s="66"/>
      <c r="MRP143" s="66"/>
      <c r="MRQ143" s="66"/>
      <c r="MRR143" s="67"/>
      <c r="MRT143" s="65"/>
      <c r="MRU143" s="69"/>
      <c r="MRV143" s="69"/>
      <c r="MRW143" s="66"/>
      <c r="MRX143" s="66"/>
      <c r="MRY143" s="66"/>
      <c r="MRZ143" s="67"/>
      <c r="MSB143" s="65"/>
      <c r="MSC143" s="69"/>
      <c r="MSD143" s="69"/>
      <c r="MSE143" s="66"/>
      <c r="MSF143" s="66"/>
      <c r="MSG143" s="66"/>
      <c r="MSH143" s="67"/>
      <c r="MSJ143" s="65"/>
      <c r="MSK143" s="69"/>
      <c r="MSL143" s="69"/>
      <c r="MSM143" s="66"/>
      <c r="MSN143" s="66"/>
      <c r="MSO143" s="66"/>
      <c r="MSP143" s="67"/>
      <c r="MSR143" s="65"/>
      <c r="MSS143" s="69"/>
      <c r="MST143" s="69"/>
      <c r="MSU143" s="66"/>
      <c r="MSV143" s="66"/>
      <c r="MSW143" s="66"/>
      <c r="MSX143" s="67"/>
      <c r="MSZ143" s="65"/>
      <c r="MTA143" s="69"/>
      <c r="MTB143" s="69"/>
      <c r="MTC143" s="66"/>
      <c r="MTD143" s="66"/>
      <c r="MTE143" s="66"/>
      <c r="MTF143" s="67"/>
      <c r="MTH143" s="65"/>
      <c r="MTI143" s="69"/>
      <c r="MTJ143" s="69"/>
      <c r="MTK143" s="66"/>
      <c r="MTL143" s="66"/>
      <c r="MTM143" s="66"/>
      <c r="MTN143" s="67"/>
      <c r="MTP143" s="65"/>
      <c r="MTQ143" s="69"/>
      <c r="MTR143" s="69"/>
      <c r="MTS143" s="66"/>
      <c r="MTT143" s="66"/>
      <c r="MTU143" s="66"/>
      <c r="MTV143" s="67"/>
      <c r="MTX143" s="65"/>
      <c r="MTY143" s="69"/>
      <c r="MTZ143" s="69"/>
      <c r="MUA143" s="66"/>
      <c r="MUB143" s="66"/>
      <c r="MUC143" s="66"/>
      <c r="MUD143" s="67"/>
      <c r="MUF143" s="65"/>
      <c r="MUG143" s="69"/>
      <c r="MUH143" s="69"/>
      <c r="MUI143" s="66"/>
      <c r="MUJ143" s="66"/>
      <c r="MUK143" s="66"/>
      <c r="MUL143" s="67"/>
      <c r="MUN143" s="65"/>
      <c r="MUO143" s="69"/>
      <c r="MUP143" s="69"/>
      <c r="MUQ143" s="66"/>
      <c r="MUR143" s="66"/>
      <c r="MUS143" s="66"/>
      <c r="MUT143" s="67"/>
      <c r="MUV143" s="65"/>
      <c r="MUW143" s="69"/>
      <c r="MUX143" s="69"/>
      <c r="MUY143" s="66"/>
      <c r="MUZ143" s="66"/>
      <c r="MVA143" s="66"/>
      <c r="MVB143" s="67"/>
      <c r="MVD143" s="65"/>
      <c r="MVE143" s="69"/>
      <c r="MVF143" s="69"/>
      <c r="MVG143" s="66"/>
      <c r="MVH143" s="66"/>
      <c r="MVI143" s="66"/>
      <c r="MVJ143" s="67"/>
      <c r="MVL143" s="65"/>
      <c r="MVM143" s="69"/>
      <c r="MVN143" s="69"/>
      <c r="MVO143" s="66"/>
      <c r="MVP143" s="66"/>
      <c r="MVQ143" s="66"/>
      <c r="MVR143" s="67"/>
      <c r="MVT143" s="65"/>
      <c r="MVU143" s="69"/>
      <c r="MVV143" s="69"/>
      <c r="MVW143" s="66"/>
      <c r="MVX143" s="66"/>
      <c r="MVY143" s="66"/>
      <c r="MVZ143" s="67"/>
      <c r="MWB143" s="65"/>
      <c r="MWC143" s="69"/>
      <c r="MWD143" s="69"/>
      <c r="MWE143" s="66"/>
      <c r="MWF143" s="66"/>
      <c r="MWG143" s="66"/>
      <c r="MWH143" s="67"/>
      <c r="MWJ143" s="65"/>
      <c r="MWK143" s="69"/>
      <c r="MWL143" s="69"/>
      <c r="MWM143" s="66"/>
      <c r="MWN143" s="66"/>
      <c r="MWO143" s="66"/>
      <c r="MWP143" s="67"/>
      <c r="MWR143" s="65"/>
      <c r="MWS143" s="69"/>
      <c r="MWT143" s="69"/>
      <c r="MWU143" s="66"/>
      <c r="MWV143" s="66"/>
      <c r="MWW143" s="66"/>
      <c r="MWX143" s="67"/>
      <c r="MWZ143" s="65"/>
      <c r="MXA143" s="69"/>
      <c r="MXB143" s="69"/>
      <c r="MXC143" s="66"/>
      <c r="MXD143" s="66"/>
      <c r="MXE143" s="66"/>
      <c r="MXF143" s="67"/>
      <c r="MXH143" s="65"/>
      <c r="MXI143" s="69"/>
      <c r="MXJ143" s="69"/>
      <c r="MXK143" s="66"/>
      <c r="MXL143" s="66"/>
      <c r="MXM143" s="66"/>
      <c r="MXN143" s="67"/>
      <c r="MXP143" s="65"/>
      <c r="MXQ143" s="69"/>
      <c r="MXR143" s="69"/>
      <c r="MXS143" s="66"/>
      <c r="MXT143" s="66"/>
      <c r="MXU143" s="66"/>
      <c r="MXV143" s="67"/>
      <c r="MXX143" s="65"/>
      <c r="MXY143" s="69"/>
      <c r="MXZ143" s="69"/>
      <c r="MYA143" s="66"/>
      <c r="MYB143" s="66"/>
      <c r="MYC143" s="66"/>
      <c r="MYD143" s="67"/>
      <c r="MYF143" s="65"/>
      <c r="MYG143" s="69"/>
      <c r="MYH143" s="69"/>
      <c r="MYI143" s="66"/>
      <c r="MYJ143" s="66"/>
      <c r="MYK143" s="66"/>
      <c r="MYL143" s="67"/>
      <c r="MYN143" s="65"/>
      <c r="MYO143" s="69"/>
      <c r="MYP143" s="69"/>
      <c r="MYQ143" s="66"/>
      <c r="MYR143" s="66"/>
      <c r="MYS143" s="66"/>
      <c r="MYT143" s="67"/>
      <c r="MYV143" s="65"/>
      <c r="MYW143" s="69"/>
      <c r="MYX143" s="69"/>
      <c r="MYY143" s="66"/>
      <c r="MYZ143" s="66"/>
      <c r="MZA143" s="66"/>
      <c r="MZB143" s="67"/>
      <c r="MZD143" s="65"/>
      <c r="MZE143" s="69"/>
      <c r="MZF143" s="69"/>
      <c r="MZG143" s="66"/>
      <c r="MZH143" s="66"/>
      <c r="MZI143" s="66"/>
      <c r="MZJ143" s="67"/>
      <c r="MZL143" s="65"/>
      <c r="MZM143" s="69"/>
      <c r="MZN143" s="69"/>
      <c r="MZO143" s="66"/>
      <c r="MZP143" s="66"/>
      <c r="MZQ143" s="66"/>
      <c r="MZR143" s="67"/>
      <c r="MZT143" s="65"/>
      <c r="MZU143" s="69"/>
      <c r="MZV143" s="69"/>
      <c r="MZW143" s="66"/>
      <c r="MZX143" s="66"/>
      <c r="MZY143" s="66"/>
      <c r="MZZ143" s="67"/>
      <c r="NAB143" s="65"/>
      <c r="NAC143" s="69"/>
      <c r="NAD143" s="69"/>
      <c r="NAE143" s="66"/>
      <c r="NAF143" s="66"/>
      <c r="NAG143" s="66"/>
      <c r="NAH143" s="67"/>
      <c r="NAJ143" s="65"/>
      <c r="NAK143" s="69"/>
      <c r="NAL143" s="69"/>
      <c r="NAM143" s="66"/>
      <c r="NAN143" s="66"/>
      <c r="NAO143" s="66"/>
      <c r="NAP143" s="67"/>
      <c r="NAR143" s="65"/>
      <c r="NAS143" s="69"/>
      <c r="NAT143" s="69"/>
      <c r="NAU143" s="66"/>
      <c r="NAV143" s="66"/>
      <c r="NAW143" s="66"/>
      <c r="NAX143" s="67"/>
      <c r="NAZ143" s="65"/>
      <c r="NBA143" s="69"/>
      <c r="NBB143" s="69"/>
      <c r="NBC143" s="66"/>
      <c r="NBD143" s="66"/>
      <c r="NBE143" s="66"/>
      <c r="NBF143" s="67"/>
      <c r="NBH143" s="65"/>
      <c r="NBI143" s="69"/>
      <c r="NBJ143" s="69"/>
      <c r="NBK143" s="66"/>
      <c r="NBL143" s="66"/>
      <c r="NBM143" s="66"/>
      <c r="NBN143" s="67"/>
      <c r="NBP143" s="65"/>
      <c r="NBQ143" s="69"/>
      <c r="NBR143" s="69"/>
      <c r="NBS143" s="66"/>
      <c r="NBT143" s="66"/>
      <c r="NBU143" s="66"/>
      <c r="NBV143" s="67"/>
      <c r="NBX143" s="65"/>
      <c r="NBY143" s="69"/>
      <c r="NBZ143" s="69"/>
      <c r="NCA143" s="66"/>
      <c r="NCB143" s="66"/>
      <c r="NCC143" s="66"/>
      <c r="NCD143" s="67"/>
      <c r="NCF143" s="65"/>
      <c r="NCG143" s="69"/>
      <c r="NCH143" s="69"/>
      <c r="NCI143" s="66"/>
      <c r="NCJ143" s="66"/>
      <c r="NCK143" s="66"/>
      <c r="NCL143" s="67"/>
      <c r="NCN143" s="65"/>
      <c r="NCO143" s="69"/>
      <c r="NCP143" s="69"/>
      <c r="NCQ143" s="66"/>
      <c r="NCR143" s="66"/>
      <c r="NCS143" s="66"/>
      <c r="NCT143" s="67"/>
      <c r="NCV143" s="65"/>
      <c r="NCW143" s="69"/>
      <c r="NCX143" s="69"/>
      <c r="NCY143" s="66"/>
      <c r="NCZ143" s="66"/>
      <c r="NDA143" s="66"/>
      <c r="NDB143" s="67"/>
      <c r="NDD143" s="65"/>
      <c r="NDE143" s="69"/>
      <c r="NDF143" s="69"/>
      <c r="NDG143" s="66"/>
      <c r="NDH143" s="66"/>
      <c r="NDI143" s="66"/>
      <c r="NDJ143" s="67"/>
      <c r="NDL143" s="65"/>
      <c r="NDM143" s="69"/>
      <c r="NDN143" s="69"/>
      <c r="NDO143" s="66"/>
      <c r="NDP143" s="66"/>
      <c r="NDQ143" s="66"/>
      <c r="NDR143" s="67"/>
      <c r="NDT143" s="65"/>
      <c r="NDU143" s="69"/>
      <c r="NDV143" s="69"/>
      <c r="NDW143" s="66"/>
      <c r="NDX143" s="66"/>
      <c r="NDY143" s="66"/>
      <c r="NDZ143" s="67"/>
      <c r="NEB143" s="65"/>
      <c r="NEC143" s="69"/>
      <c r="NED143" s="69"/>
      <c r="NEE143" s="66"/>
      <c r="NEF143" s="66"/>
      <c r="NEG143" s="66"/>
      <c r="NEH143" s="67"/>
      <c r="NEJ143" s="65"/>
      <c r="NEK143" s="69"/>
      <c r="NEL143" s="69"/>
      <c r="NEM143" s="66"/>
      <c r="NEN143" s="66"/>
      <c r="NEO143" s="66"/>
      <c r="NEP143" s="67"/>
      <c r="NER143" s="65"/>
      <c r="NES143" s="69"/>
      <c r="NET143" s="69"/>
      <c r="NEU143" s="66"/>
      <c r="NEV143" s="66"/>
      <c r="NEW143" s="66"/>
      <c r="NEX143" s="67"/>
      <c r="NEZ143" s="65"/>
      <c r="NFA143" s="69"/>
      <c r="NFB143" s="69"/>
      <c r="NFC143" s="66"/>
      <c r="NFD143" s="66"/>
      <c r="NFE143" s="66"/>
      <c r="NFF143" s="67"/>
      <c r="NFH143" s="65"/>
      <c r="NFI143" s="69"/>
      <c r="NFJ143" s="69"/>
      <c r="NFK143" s="66"/>
      <c r="NFL143" s="66"/>
      <c r="NFM143" s="66"/>
      <c r="NFN143" s="67"/>
      <c r="NFP143" s="65"/>
      <c r="NFQ143" s="69"/>
      <c r="NFR143" s="69"/>
      <c r="NFS143" s="66"/>
      <c r="NFT143" s="66"/>
      <c r="NFU143" s="66"/>
      <c r="NFV143" s="67"/>
      <c r="NFX143" s="65"/>
      <c r="NFY143" s="69"/>
      <c r="NFZ143" s="69"/>
      <c r="NGA143" s="66"/>
      <c r="NGB143" s="66"/>
      <c r="NGC143" s="66"/>
      <c r="NGD143" s="67"/>
      <c r="NGF143" s="65"/>
      <c r="NGG143" s="69"/>
      <c r="NGH143" s="69"/>
      <c r="NGI143" s="66"/>
      <c r="NGJ143" s="66"/>
      <c r="NGK143" s="66"/>
      <c r="NGL143" s="67"/>
      <c r="NGN143" s="65"/>
      <c r="NGO143" s="69"/>
      <c r="NGP143" s="69"/>
      <c r="NGQ143" s="66"/>
      <c r="NGR143" s="66"/>
      <c r="NGS143" s="66"/>
      <c r="NGT143" s="67"/>
      <c r="NGV143" s="65"/>
      <c r="NGW143" s="69"/>
      <c r="NGX143" s="69"/>
      <c r="NGY143" s="66"/>
      <c r="NGZ143" s="66"/>
      <c r="NHA143" s="66"/>
      <c r="NHB143" s="67"/>
      <c r="NHD143" s="65"/>
      <c r="NHE143" s="69"/>
      <c r="NHF143" s="69"/>
      <c r="NHG143" s="66"/>
      <c r="NHH143" s="66"/>
      <c r="NHI143" s="66"/>
      <c r="NHJ143" s="67"/>
      <c r="NHL143" s="65"/>
      <c r="NHM143" s="69"/>
      <c r="NHN143" s="69"/>
      <c r="NHO143" s="66"/>
      <c r="NHP143" s="66"/>
      <c r="NHQ143" s="66"/>
      <c r="NHR143" s="67"/>
      <c r="NHT143" s="65"/>
      <c r="NHU143" s="69"/>
      <c r="NHV143" s="69"/>
      <c r="NHW143" s="66"/>
      <c r="NHX143" s="66"/>
      <c r="NHY143" s="66"/>
      <c r="NHZ143" s="67"/>
      <c r="NIB143" s="65"/>
      <c r="NIC143" s="69"/>
      <c r="NID143" s="69"/>
      <c r="NIE143" s="66"/>
      <c r="NIF143" s="66"/>
      <c r="NIG143" s="66"/>
      <c r="NIH143" s="67"/>
      <c r="NIJ143" s="65"/>
      <c r="NIK143" s="69"/>
      <c r="NIL143" s="69"/>
      <c r="NIM143" s="66"/>
      <c r="NIN143" s="66"/>
      <c r="NIO143" s="66"/>
      <c r="NIP143" s="67"/>
      <c r="NIR143" s="65"/>
      <c r="NIS143" s="69"/>
      <c r="NIT143" s="69"/>
      <c r="NIU143" s="66"/>
      <c r="NIV143" s="66"/>
      <c r="NIW143" s="66"/>
      <c r="NIX143" s="67"/>
      <c r="NIZ143" s="65"/>
      <c r="NJA143" s="69"/>
      <c r="NJB143" s="69"/>
      <c r="NJC143" s="66"/>
      <c r="NJD143" s="66"/>
      <c r="NJE143" s="66"/>
      <c r="NJF143" s="67"/>
      <c r="NJH143" s="65"/>
      <c r="NJI143" s="69"/>
      <c r="NJJ143" s="69"/>
      <c r="NJK143" s="66"/>
      <c r="NJL143" s="66"/>
      <c r="NJM143" s="66"/>
      <c r="NJN143" s="67"/>
      <c r="NJP143" s="65"/>
      <c r="NJQ143" s="69"/>
      <c r="NJR143" s="69"/>
      <c r="NJS143" s="66"/>
      <c r="NJT143" s="66"/>
      <c r="NJU143" s="66"/>
      <c r="NJV143" s="67"/>
      <c r="NJX143" s="65"/>
      <c r="NJY143" s="69"/>
      <c r="NJZ143" s="69"/>
      <c r="NKA143" s="66"/>
      <c r="NKB143" s="66"/>
      <c r="NKC143" s="66"/>
      <c r="NKD143" s="67"/>
      <c r="NKF143" s="65"/>
      <c r="NKG143" s="69"/>
      <c r="NKH143" s="69"/>
      <c r="NKI143" s="66"/>
      <c r="NKJ143" s="66"/>
      <c r="NKK143" s="66"/>
      <c r="NKL143" s="67"/>
      <c r="NKN143" s="65"/>
      <c r="NKO143" s="69"/>
      <c r="NKP143" s="69"/>
      <c r="NKQ143" s="66"/>
      <c r="NKR143" s="66"/>
      <c r="NKS143" s="66"/>
      <c r="NKT143" s="67"/>
      <c r="NKV143" s="65"/>
      <c r="NKW143" s="69"/>
      <c r="NKX143" s="69"/>
      <c r="NKY143" s="66"/>
      <c r="NKZ143" s="66"/>
      <c r="NLA143" s="66"/>
      <c r="NLB143" s="67"/>
      <c r="NLD143" s="65"/>
      <c r="NLE143" s="69"/>
      <c r="NLF143" s="69"/>
      <c r="NLG143" s="66"/>
      <c r="NLH143" s="66"/>
      <c r="NLI143" s="66"/>
      <c r="NLJ143" s="67"/>
      <c r="NLL143" s="65"/>
      <c r="NLM143" s="69"/>
      <c r="NLN143" s="69"/>
      <c r="NLO143" s="66"/>
      <c r="NLP143" s="66"/>
      <c r="NLQ143" s="66"/>
      <c r="NLR143" s="67"/>
      <c r="NLT143" s="65"/>
      <c r="NLU143" s="69"/>
      <c r="NLV143" s="69"/>
      <c r="NLW143" s="66"/>
      <c r="NLX143" s="66"/>
      <c r="NLY143" s="66"/>
      <c r="NLZ143" s="67"/>
      <c r="NMB143" s="65"/>
      <c r="NMC143" s="69"/>
      <c r="NMD143" s="69"/>
      <c r="NME143" s="66"/>
      <c r="NMF143" s="66"/>
      <c r="NMG143" s="66"/>
      <c r="NMH143" s="67"/>
      <c r="NMJ143" s="65"/>
      <c r="NMK143" s="69"/>
      <c r="NML143" s="69"/>
      <c r="NMM143" s="66"/>
      <c r="NMN143" s="66"/>
      <c r="NMO143" s="66"/>
      <c r="NMP143" s="67"/>
      <c r="NMR143" s="65"/>
      <c r="NMS143" s="69"/>
      <c r="NMT143" s="69"/>
      <c r="NMU143" s="66"/>
      <c r="NMV143" s="66"/>
      <c r="NMW143" s="66"/>
      <c r="NMX143" s="67"/>
      <c r="NMZ143" s="65"/>
      <c r="NNA143" s="69"/>
      <c r="NNB143" s="69"/>
      <c r="NNC143" s="66"/>
      <c r="NND143" s="66"/>
      <c r="NNE143" s="66"/>
      <c r="NNF143" s="67"/>
      <c r="NNH143" s="65"/>
      <c r="NNI143" s="69"/>
      <c r="NNJ143" s="69"/>
      <c r="NNK143" s="66"/>
      <c r="NNL143" s="66"/>
      <c r="NNM143" s="66"/>
      <c r="NNN143" s="67"/>
      <c r="NNP143" s="65"/>
      <c r="NNQ143" s="69"/>
      <c r="NNR143" s="69"/>
      <c r="NNS143" s="66"/>
      <c r="NNT143" s="66"/>
      <c r="NNU143" s="66"/>
      <c r="NNV143" s="67"/>
      <c r="NNX143" s="65"/>
      <c r="NNY143" s="69"/>
      <c r="NNZ143" s="69"/>
      <c r="NOA143" s="66"/>
      <c r="NOB143" s="66"/>
      <c r="NOC143" s="66"/>
      <c r="NOD143" s="67"/>
      <c r="NOF143" s="65"/>
      <c r="NOG143" s="69"/>
      <c r="NOH143" s="69"/>
      <c r="NOI143" s="66"/>
      <c r="NOJ143" s="66"/>
      <c r="NOK143" s="66"/>
      <c r="NOL143" s="67"/>
      <c r="NON143" s="65"/>
      <c r="NOO143" s="69"/>
      <c r="NOP143" s="69"/>
      <c r="NOQ143" s="66"/>
      <c r="NOR143" s="66"/>
      <c r="NOS143" s="66"/>
      <c r="NOT143" s="67"/>
      <c r="NOV143" s="65"/>
      <c r="NOW143" s="69"/>
      <c r="NOX143" s="69"/>
      <c r="NOY143" s="66"/>
      <c r="NOZ143" s="66"/>
      <c r="NPA143" s="66"/>
      <c r="NPB143" s="67"/>
      <c r="NPD143" s="65"/>
      <c r="NPE143" s="69"/>
      <c r="NPF143" s="69"/>
      <c r="NPG143" s="66"/>
      <c r="NPH143" s="66"/>
      <c r="NPI143" s="66"/>
      <c r="NPJ143" s="67"/>
      <c r="NPL143" s="65"/>
      <c r="NPM143" s="69"/>
      <c r="NPN143" s="69"/>
      <c r="NPO143" s="66"/>
      <c r="NPP143" s="66"/>
      <c r="NPQ143" s="66"/>
      <c r="NPR143" s="67"/>
      <c r="NPT143" s="65"/>
      <c r="NPU143" s="69"/>
      <c r="NPV143" s="69"/>
      <c r="NPW143" s="66"/>
      <c r="NPX143" s="66"/>
      <c r="NPY143" s="66"/>
      <c r="NPZ143" s="67"/>
      <c r="NQB143" s="65"/>
      <c r="NQC143" s="69"/>
      <c r="NQD143" s="69"/>
      <c r="NQE143" s="66"/>
      <c r="NQF143" s="66"/>
      <c r="NQG143" s="66"/>
      <c r="NQH143" s="67"/>
      <c r="NQJ143" s="65"/>
      <c r="NQK143" s="69"/>
      <c r="NQL143" s="69"/>
      <c r="NQM143" s="66"/>
      <c r="NQN143" s="66"/>
      <c r="NQO143" s="66"/>
      <c r="NQP143" s="67"/>
      <c r="NQR143" s="65"/>
      <c r="NQS143" s="69"/>
      <c r="NQT143" s="69"/>
      <c r="NQU143" s="66"/>
      <c r="NQV143" s="66"/>
      <c r="NQW143" s="66"/>
      <c r="NQX143" s="67"/>
      <c r="NQZ143" s="65"/>
      <c r="NRA143" s="69"/>
      <c r="NRB143" s="69"/>
      <c r="NRC143" s="66"/>
      <c r="NRD143" s="66"/>
      <c r="NRE143" s="66"/>
      <c r="NRF143" s="67"/>
      <c r="NRH143" s="65"/>
      <c r="NRI143" s="69"/>
      <c r="NRJ143" s="69"/>
      <c r="NRK143" s="66"/>
      <c r="NRL143" s="66"/>
      <c r="NRM143" s="66"/>
      <c r="NRN143" s="67"/>
      <c r="NRP143" s="65"/>
      <c r="NRQ143" s="69"/>
      <c r="NRR143" s="69"/>
      <c r="NRS143" s="66"/>
      <c r="NRT143" s="66"/>
      <c r="NRU143" s="66"/>
      <c r="NRV143" s="67"/>
      <c r="NRX143" s="65"/>
      <c r="NRY143" s="69"/>
      <c r="NRZ143" s="69"/>
      <c r="NSA143" s="66"/>
      <c r="NSB143" s="66"/>
      <c r="NSC143" s="66"/>
      <c r="NSD143" s="67"/>
      <c r="NSF143" s="65"/>
      <c r="NSG143" s="69"/>
      <c r="NSH143" s="69"/>
      <c r="NSI143" s="66"/>
      <c r="NSJ143" s="66"/>
      <c r="NSK143" s="66"/>
      <c r="NSL143" s="67"/>
      <c r="NSN143" s="65"/>
      <c r="NSO143" s="69"/>
      <c r="NSP143" s="69"/>
      <c r="NSQ143" s="66"/>
      <c r="NSR143" s="66"/>
      <c r="NSS143" s="66"/>
      <c r="NST143" s="67"/>
      <c r="NSV143" s="65"/>
      <c r="NSW143" s="69"/>
      <c r="NSX143" s="69"/>
      <c r="NSY143" s="66"/>
      <c r="NSZ143" s="66"/>
      <c r="NTA143" s="66"/>
      <c r="NTB143" s="67"/>
      <c r="NTD143" s="65"/>
      <c r="NTE143" s="69"/>
      <c r="NTF143" s="69"/>
      <c r="NTG143" s="66"/>
      <c r="NTH143" s="66"/>
      <c r="NTI143" s="66"/>
      <c r="NTJ143" s="67"/>
      <c r="NTL143" s="65"/>
      <c r="NTM143" s="69"/>
      <c r="NTN143" s="69"/>
      <c r="NTO143" s="66"/>
      <c r="NTP143" s="66"/>
      <c r="NTQ143" s="66"/>
      <c r="NTR143" s="67"/>
      <c r="NTT143" s="65"/>
      <c r="NTU143" s="69"/>
      <c r="NTV143" s="69"/>
      <c r="NTW143" s="66"/>
      <c r="NTX143" s="66"/>
      <c r="NTY143" s="66"/>
      <c r="NTZ143" s="67"/>
      <c r="NUB143" s="65"/>
      <c r="NUC143" s="69"/>
      <c r="NUD143" s="69"/>
      <c r="NUE143" s="66"/>
      <c r="NUF143" s="66"/>
      <c r="NUG143" s="66"/>
      <c r="NUH143" s="67"/>
      <c r="NUJ143" s="65"/>
      <c r="NUK143" s="69"/>
      <c r="NUL143" s="69"/>
      <c r="NUM143" s="66"/>
      <c r="NUN143" s="66"/>
      <c r="NUO143" s="66"/>
      <c r="NUP143" s="67"/>
      <c r="NUR143" s="65"/>
      <c r="NUS143" s="69"/>
      <c r="NUT143" s="69"/>
      <c r="NUU143" s="66"/>
      <c r="NUV143" s="66"/>
      <c r="NUW143" s="66"/>
      <c r="NUX143" s="67"/>
      <c r="NUZ143" s="65"/>
      <c r="NVA143" s="69"/>
      <c r="NVB143" s="69"/>
      <c r="NVC143" s="66"/>
      <c r="NVD143" s="66"/>
      <c r="NVE143" s="66"/>
      <c r="NVF143" s="67"/>
      <c r="NVH143" s="65"/>
      <c r="NVI143" s="69"/>
      <c r="NVJ143" s="69"/>
      <c r="NVK143" s="66"/>
      <c r="NVL143" s="66"/>
      <c r="NVM143" s="66"/>
      <c r="NVN143" s="67"/>
      <c r="NVP143" s="65"/>
      <c r="NVQ143" s="69"/>
      <c r="NVR143" s="69"/>
      <c r="NVS143" s="66"/>
      <c r="NVT143" s="66"/>
      <c r="NVU143" s="66"/>
      <c r="NVV143" s="67"/>
      <c r="NVX143" s="65"/>
      <c r="NVY143" s="69"/>
      <c r="NVZ143" s="69"/>
      <c r="NWA143" s="66"/>
      <c r="NWB143" s="66"/>
      <c r="NWC143" s="66"/>
      <c r="NWD143" s="67"/>
      <c r="NWF143" s="65"/>
      <c r="NWG143" s="69"/>
      <c r="NWH143" s="69"/>
      <c r="NWI143" s="66"/>
      <c r="NWJ143" s="66"/>
      <c r="NWK143" s="66"/>
      <c r="NWL143" s="67"/>
      <c r="NWN143" s="65"/>
      <c r="NWO143" s="69"/>
      <c r="NWP143" s="69"/>
      <c r="NWQ143" s="66"/>
      <c r="NWR143" s="66"/>
      <c r="NWS143" s="66"/>
      <c r="NWT143" s="67"/>
      <c r="NWV143" s="65"/>
      <c r="NWW143" s="69"/>
      <c r="NWX143" s="69"/>
      <c r="NWY143" s="66"/>
      <c r="NWZ143" s="66"/>
      <c r="NXA143" s="66"/>
      <c r="NXB143" s="67"/>
      <c r="NXD143" s="65"/>
      <c r="NXE143" s="69"/>
      <c r="NXF143" s="69"/>
      <c r="NXG143" s="66"/>
      <c r="NXH143" s="66"/>
      <c r="NXI143" s="66"/>
      <c r="NXJ143" s="67"/>
      <c r="NXL143" s="65"/>
      <c r="NXM143" s="69"/>
      <c r="NXN143" s="69"/>
      <c r="NXO143" s="66"/>
      <c r="NXP143" s="66"/>
      <c r="NXQ143" s="66"/>
      <c r="NXR143" s="67"/>
      <c r="NXT143" s="65"/>
      <c r="NXU143" s="69"/>
      <c r="NXV143" s="69"/>
      <c r="NXW143" s="66"/>
      <c r="NXX143" s="66"/>
      <c r="NXY143" s="66"/>
      <c r="NXZ143" s="67"/>
      <c r="NYB143" s="65"/>
      <c r="NYC143" s="69"/>
      <c r="NYD143" s="69"/>
      <c r="NYE143" s="66"/>
      <c r="NYF143" s="66"/>
      <c r="NYG143" s="66"/>
      <c r="NYH143" s="67"/>
      <c r="NYJ143" s="65"/>
      <c r="NYK143" s="69"/>
      <c r="NYL143" s="69"/>
      <c r="NYM143" s="66"/>
      <c r="NYN143" s="66"/>
      <c r="NYO143" s="66"/>
      <c r="NYP143" s="67"/>
      <c r="NYR143" s="65"/>
      <c r="NYS143" s="69"/>
      <c r="NYT143" s="69"/>
      <c r="NYU143" s="66"/>
      <c r="NYV143" s="66"/>
      <c r="NYW143" s="66"/>
      <c r="NYX143" s="67"/>
      <c r="NYZ143" s="65"/>
      <c r="NZA143" s="69"/>
      <c r="NZB143" s="69"/>
      <c r="NZC143" s="66"/>
      <c r="NZD143" s="66"/>
      <c r="NZE143" s="66"/>
      <c r="NZF143" s="67"/>
      <c r="NZH143" s="65"/>
      <c r="NZI143" s="69"/>
      <c r="NZJ143" s="69"/>
      <c r="NZK143" s="66"/>
      <c r="NZL143" s="66"/>
      <c r="NZM143" s="66"/>
      <c r="NZN143" s="67"/>
      <c r="NZP143" s="65"/>
      <c r="NZQ143" s="69"/>
      <c r="NZR143" s="69"/>
      <c r="NZS143" s="66"/>
      <c r="NZT143" s="66"/>
      <c r="NZU143" s="66"/>
      <c r="NZV143" s="67"/>
      <c r="NZX143" s="65"/>
      <c r="NZY143" s="69"/>
      <c r="NZZ143" s="69"/>
      <c r="OAA143" s="66"/>
      <c r="OAB143" s="66"/>
      <c r="OAC143" s="66"/>
      <c r="OAD143" s="67"/>
      <c r="OAF143" s="65"/>
      <c r="OAG143" s="69"/>
      <c r="OAH143" s="69"/>
      <c r="OAI143" s="66"/>
      <c r="OAJ143" s="66"/>
      <c r="OAK143" s="66"/>
      <c r="OAL143" s="67"/>
      <c r="OAN143" s="65"/>
      <c r="OAO143" s="69"/>
      <c r="OAP143" s="69"/>
      <c r="OAQ143" s="66"/>
      <c r="OAR143" s="66"/>
      <c r="OAS143" s="66"/>
      <c r="OAT143" s="67"/>
      <c r="OAV143" s="65"/>
      <c r="OAW143" s="69"/>
      <c r="OAX143" s="69"/>
      <c r="OAY143" s="66"/>
      <c r="OAZ143" s="66"/>
      <c r="OBA143" s="66"/>
      <c r="OBB143" s="67"/>
      <c r="OBD143" s="65"/>
      <c r="OBE143" s="69"/>
      <c r="OBF143" s="69"/>
      <c r="OBG143" s="66"/>
      <c r="OBH143" s="66"/>
      <c r="OBI143" s="66"/>
      <c r="OBJ143" s="67"/>
      <c r="OBL143" s="65"/>
      <c r="OBM143" s="69"/>
      <c r="OBN143" s="69"/>
      <c r="OBO143" s="66"/>
      <c r="OBP143" s="66"/>
      <c r="OBQ143" s="66"/>
      <c r="OBR143" s="67"/>
      <c r="OBT143" s="65"/>
      <c r="OBU143" s="69"/>
      <c r="OBV143" s="69"/>
      <c r="OBW143" s="66"/>
      <c r="OBX143" s="66"/>
      <c r="OBY143" s="66"/>
      <c r="OBZ143" s="67"/>
      <c r="OCB143" s="65"/>
      <c r="OCC143" s="69"/>
      <c r="OCD143" s="69"/>
      <c r="OCE143" s="66"/>
      <c r="OCF143" s="66"/>
      <c r="OCG143" s="66"/>
      <c r="OCH143" s="67"/>
      <c r="OCJ143" s="65"/>
      <c r="OCK143" s="69"/>
      <c r="OCL143" s="69"/>
      <c r="OCM143" s="66"/>
      <c r="OCN143" s="66"/>
      <c r="OCO143" s="66"/>
      <c r="OCP143" s="67"/>
      <c r="OCR143" s="65"/>
      <c r="OCS143" s="69"/>
      <c r="OCT143" s="69"/>
      <c r="OCU143" s="66"/>
      <c r="OCV143" s="66"/>
      <c r="OCW143" s="66"/>
      <c r="OCX143" s="67"/>
      <c r="OCZ143" s="65"/>
      <c r="ODA143" s="69"/>
      <c r="ODB143" s="69"/>
      <c r="ODC143" s="66"/>
      <c r="ODD143" s="66"/>
      <c r="ODE143" s="66"/>
      <c r="ODF143" s="67"/>
      <c r="ODH143" s="65"/>
      <c r="ODI143" s="69"/>
      <c r="ODJ143" s="69"/>
      <c r="ODK143" s="66"/>
      <c r="ODL143" s="66"/>
      <c r="ODM143" s="66"/>
      <c r="ODN143" s="67"/>
      <c r="ODP143" s="65"/>
      <c r="ODQ143" s="69"/>
      <c r="ODR143" s="69"/>
      <c r="ODS143" s="66"/>
      <c r="ODT143" s="66"/>
      <c r="ODU143" s="66"/>
      <c r="ODV143" s="67"/>
      <c r="ODX143" s="65"/>
      <c r="ODY143" s="69"/>
      <c r="ODZ143" s="69"/>
      <c r="OEA143" s="66"/>
      <c r="OEB143" s="66"/>
      <c r="OEC143" s="66"/>
      <c r="OED143" s="67"/>
      <c r="OEF143" s="65"/>
      <c r="OEG143" s="69"/>
      <c r="OEH143" s="69"/>
      <c r="OEI143" s="66"/>
      <c r="OEJ143" s="66"/>
      <c r="OEK143" s="66"/>
      <c r="OEL143" s="67"/>
      <c r="OEN143" s="65"/>
      <c r="OEO143" s="69"/>
      <c r="OEP143" s="69"/>
      <c r="OEQ143" s="66"/>
      <c r="OER143" s="66"/>
      <c r="OES143" s="66"/>
      <c r="OET143" s="67"/>
      <c r="OEV143" s="65"/>
      <c r="OEW143" s="69"/>
      <c r="OEX143" s="69"/>
      <c r="OEY143" s="66"/>
      <c r="OEZ143" s="66"/>
      <c r="OFA143" s="66"/>
      <c r="OFB143" s="67"/>
      <c r="OFD143" s="65"/>
      <c r="OFE143" s="69"/>
      <c r="OFF143" s="69"/>
      <c r="OFG143" s="66"/>
      <c r="OFH143" s="66"/>
      <c r="OFI143" s="66"/>
      <c r="OFJ143" s="67"/>
      <c r="OFL143" s="65"/>
      <c r="OFM143" s="69"/>
      <c r="OFN143" s="69"/>
      <c r="OFO143" s="66"/>
      <c r="OFP143" s="66"/>
      <c r="OFQ143" s="66"/>
      <c r="OFR143" s="67"/>
      <c r="OFT143" s="65"/>
      <c r="OFU143" s="69"/>
      <c r="OFV143" s="69"/>
      <c r="OFW143" s="66"/>
      <c r="OFX143" s="66"/>
      <c r="OFY143" s="66"/>
      <c r="OFZ143" s="67"/>
      <c r="OGB143" s="65"/>
      <c r="OGC143" s="69"/>
      <c r="OGD143" s="69"/>
      <c r="OGE143" s="66"/>
      <c r="OGF143" s="66"/>
      <c r="OGG143" s="66"/>
      <c r="OGH143" s="67"/>
      <c r="OGJ143" s="65"/>
      <c r="OGK143" s="69"/>
      <c r="OGL143" s="69"/>
      <c r="OGM143" s="66"/>
      <c r="OGN143" s="66"/>
      <c r="OGO143" s="66"/>
      <c r="OGP143" s="67"/>
      <c r="OGR143" s="65"/>
      <c r="OGS143" s="69"/>
      <c r="OGT143" s="69"/>
      <c r="OGU143" s="66"/>
      <c r="OGV143" s="66"/>
      <c r="OGW143" s="66"/>
      <c r="OGX143" s="67"/>
      <c r="OGZ143" s="65"/>
      <c r="OHA143" s="69"/>
      <c r="OHB143" s="69"/>
      <c r="OHC143" s="66"/>
      <c r="OHD143" s="66"/>
      <c r="OHE143" s="66"/>
      <c r="OHF143" s="67"/>
      <c r="OHH143" s="65"/>
      <c r="OHI143" s="69"/>
      <c r="OHJ143" s="69"/>
      <c r="OHK143" s="66"/>
      <c r="OHL143" s="66"/>
      <c r="OHM143" s="66"/>
      <c r="OHN143" s="67"/>
      <c r="OHP143" s="65"/>
      <c r="OHQ143" s="69"/>
      <c r="OHR143" s="69"/>
      <c r="OHS143" s="66"/>
      <c r="OHT143" s="66"/>
      <c r="OHU143" s="66"/>
      <c r="OHV143" s="67"/>
      <c r="OHX143" s="65"/>
      <c r="OHY143" s="69"/>
      <c r="OHZ143" s="69"/>
      <c r="OIA143" s="66"/>
      <c r="OIB143" s="66"/>
      <c r="OIC143" s="66"/>
      <c r="OID143" s="67"/>
      <c r="OIF143" s="65"/>
      <c r="OIG143" s="69"/>
      <c r="OIH143" s="69"/>
      <c r="OII143" s="66"/>
      <c r="OIJ143" s="66"/>
      <c r="OIK143" s="66"/>
      <c r="OIL143" s="67"/>
      <c r="OIN143" s="65"/>
      <c r="OIO143" s="69"/>
      <c r="OIP143" s="69"/>
      <c r="OIQ143" s="66"/>
      <c r="OIR143" s="66"/>
      <c r="OIS143" s="66"/>
      <c r="OIT143" s="67"/>
      <c r="OIV143" s="65"/>
      <c r="OIW143" s="69"/>
      <c r="OIX143" s="69"/>
      <c r="OIY143" s="66"/>
      <c r="OIZ143" s="66"/>
      <c r="OJA143" s="66"/>
      <c r="OJB143" s="67"/>
      <c r="OJD143" s="65"/>
      <c r="OJE143" s="69"/>
      <c r="OJF143" s="69"/>
      <c r="OJG143" s="66"/>
      <c r="OJH143" s="66"/>
      <c r="OJI143" s="66"/>
      <c r="OJJ143" s="67"/>
      <c r="OJL143" s="65"/>
      <c r="OJM143" s="69"/>
      <c r="OJN143" s="69"/>
      <c r="OJO143" s="66"/>
      <c r="OJP143" s="66"/>
      <c r="OJQ143" s="66"/>
      <c r="OJR143" s="67"/>
      <c r="OJT143" s="65"/>
      <c r="OJU143" s="69"/>
      <c r="OJV143" s="69"/>
      <c r="OJW143" s="66"/>
      <c r="OJX143" s="66"/>
      <c r="OJY143" s="66"/>
      <c r="OJZ143" s="67"/>
      <c r="OKB143" s="65"/>
      <c r="OKC143" s="69"/>
      <c r="OKD143" s="69"/>
      <c r="OKE143" s="66"/>
      <c r="OKF143" s="66"/>
      <c r="OKG143" s="66"/>
      <c r="OKH143" s="67"/>
      <c r="OKJ143" s="65"/>
      <c r="OKK143" s="69"/>
      <c r="OKL143" s="69"/>
      <c r="OKM143" s="66"/>
      <c r="OKN143" s="66"/>
      <c r="OKO143" s="66"/>
      <c r="OKP143" s="67"/>
      <c r="OKR143" s="65"/>
      <c r="OKS143" s="69"/>
      <c r="OKT143" s="69"/>
      <c r="OKU143" s="66"/>
      <c r="OKV143" s="66"/>
      <c r="OKW143" s="66"/>
      <c r="OKX143" s="67"/>
      <c r="OKZ143" s="65"/>
      <c r="OLA143" s="69"/>
      <c r="OLB143" s="69"/>
      <c r="OLC143" s="66"/>
      <c r="OLD143" s="66"/>
      <c r="OLE143" s="66"/>
      <c r="OLF143" s="67"/>
      <c r="OLH143" s="65"/>
      <c r="OLI143" s="69"/>
      <c r="OLJ143" s="69"/>
      <c r="OLK143" s="66"/>
      <c r="OLL143" s="66"/>
      <c r="OLM143" s="66"/>
      <c r="OLN143" s="67"/>
      <c r="OLP143" s="65"/>
      <c r="OLQ143" s="69"/>
      <c r="OLR143" s="69"/>
      <c r="OLS143" s="66"/>
      <c r="OLT143" s="66"/>
      <c r="OLU143" s="66"/>
      <c r="OLV143" s="67"/>
      <c r="OLX143" s="65"/>
      <c r="OLY143" s="69"/>
      <c r="OLZ143" s="69"/>
      <c r="OMA143" s="66"/>
      <c r="OMB143" s="66"/>
      <c r="OMC143" s="66"/>
      <c r="OMD143" s="67"/>
      <c r="OMF143" s="65"/>
      <c r="OMG143" s="69"/>
      <c r="OMH143" s="69"/>
      <c r="OMI143" s="66"/>
      <c r="OMJ143" s="66"/>
      <c r="OMK143" s="66"/>
      <c r="OML143" s="67"/>
      <c r="OMN143" s="65"/>
      <c r="OMO143" s="69"/>
      <c r="OMP143" s="69"/>
      <c r="OMQ143" s="66"/>
      <c r="OMR143" s="66"/>
      <c r="OMS143" s="66"/>
      <c r="OMT143" s="67"/>
      <c r="OMV143" s="65"/>
      <c r="OMW143" s="69"/>
      <c r="OMX143" s="69"/>
      <c r="OMY143" s="66"/>
      <c r="OMZ143" s="66"/>
      <c r="ONA143" s="66"/>
      <c r="ONB143" s="67"/>
      <c r="OND143" s="65"/>
      <c r="ONE143" s="69"/>
      <c r="ONF143" s="69"/>
      <c r="ONG143" s="66"/>
      <c r="ONH143" s="66"/>
      <c r="ONI143" s="66"/>
      <c r="ONJ143" s="67"/>
      <c r="ONL143" s="65"/>
      <c r="ONM143" s="69"/>
      <c r="ONN143" s="69"/>
      <c r="ONO143" s="66"/>
      <c r="ONP143" s="66"/>
      <c r="ONQ143" s="66"/>
      <c r="ONR143" s="67"/>
      <c r="ONT143" s="65"/>
      <c r="ONU143" s="69"/>
      <c r="ONV143" s="69"/>
      <c r="ONW143" s="66"/>
      <c r="ONX143" s="66"/>
      <c r="ONY143" s="66"/>
      <c r="ONZ143" s="67"/>
      <c r="OOB143" s="65"/>
      <c r="OOC143" s="69"/>
      <c r="OOD143" s="69"/>
      <c r="OOE143" s="66"/>
      <c r="OOF143" s="66"/>
      <c r="OOG143" s="66"/>
      <c r="OOH143" s="67"/>
      <c r="OOJ143" s="65"/>
      <c r="OOK143" s="69"/>
      <c r="OOL143" s="69"/>
      <c r="OOM143" s="66"/>
      <c r="OON143" s="66"/>
      <c r="OOO143" s="66"/>
      <c r="OOP143" s="67"/>
      <c r="OOR143" s="65"/>
      <c r="OOS143" s="69"/>
      <c r="OOT143" s="69"/>
      <c r="OOU143" s="66"/>
      <c r="OOV143" s="66"/>
      <c r="OOW143" s="66"/>
      <c r="OOX143" s="67"/>
      <c r="OOZ143" s="65"/>
      <c r="OPA143" s="69"/>
      <c r="OPB143" s="69"/>
      <c r="OPC143" s="66"/>
      <c r="OPD143" s="66"/>
      <c r="OPE143" s="66"/>
      <c r="OPF143" s="67"/>
      <c r="OPH143" s="65"/>
      <c r="OPI143" s="69"/>
      <c r="OPJ143" s="69"/>
      <c r="OPK143" s="66"/>
      <c r="OPL143" s="66"/>
      <c r="OPM143" s="66"/>
      <c r="OPN143" s="67"/>
      <c r="OPP143" s="65"/>
      <c r="OPQ143" s="69"/>
      <c r="OPR143" s="69"/>
      <c r="OPS143" s="66"/>
      <c r="OPT143" s="66"/>
      <c r="OPU143" s="66"/>
      <c r="OPV143" s="67"/>
      <c r="OPX143" s="65"/>
      <c r="OPY143" s="69"/>
      <c r="OPZ143" s="69"/>
      <c r="OQA143" s="66"/>
      <c r="OQB143" s="66"/>
      <c r="OQC143" s="66"/>
      <c r="OQD143" s="67"/>
      <c r="OQF143" s="65"/>
      <c r="OQG143" s="69"/>
      <c r="OQH143" s="69"/>
      <c r="OQI143" s="66"/>
      <c r="OQJ143" s="66"/>
      <c r="OQK143" s="66"/>
      <c r="OQL143" s="67"/>
      <c r="OQN143" s="65"/>
      <c r="OQO143" s="69"/>
      <c r="OQP143" s="69"/>
      <c r="OQQ143" s="66"/>
      <c r="OQR143" s="66"/>
      <c r="OQS143" s="66"/>
      <c r="OQT143" s="67"/>
      <c r="OQV143" s="65"/>
      <c r="OQW143" s="69"/>
      <c r="OQX143" s="69"/>
      <c r="OQY143" s="66"/>
      <c r="OQZ143" s="66"/>
      <c r="ORA143" s="66"/>
      <c r="ORB143" s="67"/>
      <c r="ORD143" s="65"/>
      <c r="ORE143" s="69"/>
      <c r="ORF143" s="69"/>
      <c r="ORG143" s="66"/>
      <c r="ORH143" s="66"/>
      <c r="ORI143" s="66"/>
      <c r="ORJ143" s="67"/>
      <c r="ORL143" s="65"/>
      <c r="ORM143" s="69"/>
      <c r="ORN143" s="69"/>
      <c r="ORO143" s="66"/>
      <c r="ORP143" s="66"/>
      <c r="ORQ143" s="66"/>
      <c r="ORR143" s="67"/>
      <c r="ORT143" s="65"/>
      <c r="ORU143" s="69"/>
      <c r="ORV143" s="69"/>
      <c r="ORW143" s="66"/>
      <c r="ORX143" s="66"/>
      <c r="ORY143" s="66"/>
      <c r="ORZ143" s="67"/>
      <c r="OSB143" s="65"/>
      <c r="OSC143" s="69"/>
      <c r="OSD143" s="69"/>
      <c r="OSE143" s="66"/>
      <c r="OSF143" s="66"/>
      <c r="OSG143" s="66"/>
      <c r="OSH143" s="67"/>
      <c r="OSJ143" s="65"/>
      <c r="OSK143" s="69"/>
      <c r="OSL143" s="69"/>
      <c r="OSM143" s="66"/>
      <c r="OSN143" s="66"/>
      <c r="OSO143" s="66"/>
      <c r="OSP143" s="67"/>
      <c r="OSR143" s="65"/>
      <c r="OSS143" s="69"/>
      <c r="OST143" s="69"/>
      <c r="OSU143" s="66"/>
      <c r="OSV143" s="66"/>
      <c r="OSW143" s="66"/>
      <c r="OSX143" s="67"/>
      <c r="OSZ143" s="65"/>
      <c r="OTA143" s="69"/>
      <c r="OTB143" s="69"/>
      <c r="OTC143" s="66"/>
      <c r="OTD143" s="66"/>
      <c r="OTE143" s="66"/>
      <c r="OTF143" s="67"/>
      <c r="OTH143" s="65"/>
      <c r="OTI143" s="69"/>
      <c r="OTJ143" s="69"/>
      <c r="OTK143" s="66"/>
      <c r="OTL143" s="66"/>
      <c r="OTM143" s="66"/>
      <c r="OTN143" s="67"/>
      <c r="OTP143" s="65"/>
      <c r="OTQ143" s="69"/>
      <c r="OTR143" s="69"/>
      <c r="OTS143" s="66"/>
      <c r="OTT143" s="66"/>
      <c r="OTU143" s="66"/>
      <c r="OTV143" s="67"/>
      <c r="OTX143" s="65"/>
      <c r="OTY143" s="69"/>
      <c r="OTZ143" s="69"/>
      <c r="OUA143" s="66"/>
      <c r="OUB143" s="66"/>
      <c r="OUC143" s="66"/>
      <c r="OUD143" s="67"/>
      <c r="OUF143" s="65"/>
      <c r="OUG143" s="69"/>
      <c r="OUH143" s="69"/>
      <c r="OUI143" s="66"/>
      <c r="OUJ143" s="66"/>
      <c r="OUK143" s="66"/>
      <c r="OUL143" s="67"/>
      <c r="OUN143" s="65"/>
      <c r="OUO143" s="69"/>
      <c r="OUP143" s="69"/>
      <c r="OUQ143" s="66"/>
      <c r="OUR143" s="66"/>
      <c r="OUS143" s="66"/>
      <c r="OUT143" s="67"/>
      <c r="OUV143" s="65"/>
      <c r="OUW143" s="69"/>
      <c r="OUX143" s="69"/>
      <c r="OUY143" s="66"/>
      <c r="OUZ143" s="66"/>
      <c r="OVA143" s="66"/>
      <c r="OVB143" s="67"/>
      <c r="OVD143" s="65"/>
      <c r="OVE143" s="69"/>
      <c r="OVF143" s="69"/>
      <c r="OVG143" s="66"/>
      <c r="OVH143" s="66"/>
      <c r="OVI143" s="66"/>
      <c r="OVJ143" s="67"/>
      <c r="OVL143" s="65"/>
      <c r="OVM143" s="69"/>
      <c r="OVN143" s="69"/>
      <c r="OVO143" s="66"/>
      <c r="OVP143" s="66"/>
      <c r="OVQ143" s="66"/>
      <c r="OVR143" s="67"/>
      <c r="OVT143" s="65"/>
      <c r="OVU143" s="69"/>
      <c r="OVV143" s="69"/>
      <c r="OVW143" s="66"/>
      <c r="OVX143" s="66"/>
      <c r="OVY143" s="66"/>
      <c r="OVZ143" s="67"/>
      <c r="OWB143" s="65"/>
      <c r="OWC143" s="69"/>
      <c r="OWD143" s="69"/>
      <c r="OWE143" s="66"/>
      <c r="OWF143" s="66"/>
      <c r="OWG143" s="66"/>
      <c r="OWH143" s="67"/>
      <c r="OWJ143" s="65"/>
      <c r="OWK143" s="69"/>
      <c r="OWL143" s="69"/>
      <c r="OWM143" s="66"/>
      <c r="OWN143" s="66"/>
      <c r="OWO143" s="66"/>
      <c r="OWP143" s="67"/>
      <c r="OWR143" s="65"/>
      <c r="OWS143" s="69"/>
      <c r="OWT143" s="69"/>
      <c r="OWU143" s="66"/>
      <c r="OWV143" s="66"/>
      <c r="OWW143" s="66"/>
      <c r="OWX143" s="67"/>
      <c r="OWZ143" s="65"/>
      <c r="OXA143" s="69"/>
      <c r="OXB143" s="69"/>
      <c r="OXC143" s="66"/>
      <c r="OXD143" s="66"/>
      <c r="OXE143" s="66"/>
      <c r="OXF143" s="67"/>
      <c r="OXH143" s="65"/>
      <c r="OXI143" s="69"/>
      <c r="OXJ143" s="69"/>
      <c r="OXK143" s="66"/>
      <c r="OXL143" s="66"/>
      <c r="OXM143" s="66"/>
      <c r="OXN143" s="67"/>
      <c r="OXP143" s="65"/>
      <c r="OXQ143" s="69"/>
      <c r="OXR143" s="69"/>
      <c r="OXS143" s="66"/>
      <c r="OXT143" s="66"/>
      <c r="OXU143" s="66"/>
      <c r="OXV143" s="67"/>
      <c r="OXX143" s="65"/>
      <c r="OXY143" s="69"/>
      <c r="OXZ143" s="69"/>
      <c r="OYA143" s="66"/>
      <c r="OYB143" s="66"/>
      <c r="OYC143" s="66"/>
      <c r="OYD143" s="67"/>
      <c r="OYF143" s="65"/>
      <c r="OYG143" s="69"/>
      <c r="OYH143" s="69"/>
      <c r="OYI143" s="66"/>
      <c r="OYJ143" s="66"/>
      <c r="OYK143" s="66"/>
      <c r="OYL143" s="67"/>
      <c r="OYN143" s="65"/>
      <c r="OYO143" s="69"/>
      <c r="OYP143" s="69"/>
      <c r="OYQ143" s="66"/>
      <c r="OYR143" s="66"/>
      <c r="OYS143" s="66"/>
      <c r="OYT143" s="67"/>
      <c r="OYV143" s="65"/>
      <c r="OYW143" s="69"/>
      <c r="OYX143" s="69"/>
      <c r="OYY143" s="66"/>
      <c r="OYZ143" s="66"/>
      <c r="OZA143" s="66"/>
      <c r="OZB143" s="67"/>
      <c r="OZD143" s="65"/>
      <c r="OZE143" s="69"/>
      <c r="OZF143" s="69"/>
      <c r="OZG143" s="66"/>
      <c r="OZH143" s="66"/>
      <c r="OZI143" s="66"/>
      <c r="OZJ143" s="67"/>
      <c r="OZL143" s="65"/>
      <c r="OZM143" s="69"/>
      <c r="OZN143" s="69"/>
      <c r="OZO143" s="66"/>
      <c r="OZP143" s="66"/>
      <c r="OZQ143" s="66"/>
      <c r="OZR143" s="67"/>
      <c r="OZT143" s="65"/>
      <c r="OZU143" s="69"/>
      <c r="OZV143" s="69"/>
      <c r="OZW143" s="66"/>
      <c r="OZX143" s="66"/>
      <c r="OZY143" s="66"/>
      <c r="OZZ143" s="67"/>
      <c r="PAB143" s="65"/>
      <c r="PAC143" s="69"/>
      <c r="PAD143" s="69"/>
      <c r="PAE143" s="66"/>
      <c r="PAF143" s="66"/>
      <c r="PAG143" s="66"/>
      <c r="PAH143" s="67"/>
      <c r="PAJ143" s="65"/>
      <c r="PAK143" s="69"/>
      <c r="PAL143" s="69"/>
      <c r="PAM143" s="66"/>
      <c r="PAN143" s="66"/>
      <c r="PAO143" s="66"/>
      <c r="PAP143" s="67"/>
      <c r="PAR143" s="65"/>
      <c r="PAS143" s="69"/>
      <c r="PAT143" s="69"/>
      <c r="PAU143" s="66"/>
      <c r="PAV143" s="66"/>
      <c r="PAW143" s="66"/>
      <c r="PAX143" s="67"/>
      <c r="PAZ143" s="65"/>
      <c r="PBA143" s="69"/>
      <c r="PBB143" s="69"/>
      <c r="PBC143" s="66"/>
      <c r="PBD143" s="66"/>
      <c r="PBE143" s="66"/>
      <c r="PBF143" s="67"/>
      <c r="PBH143" s="65"/>
      <c r="PBI143" s="69"/>
      <c r="PBJ143" s="69"/>
      <c r="PBK143" s="66"/>
      <c r="PBL143" s="66"/>
      <c r="PBM143" s="66"/>
      <c r="PBN143" s="67"/>
      <c r="PBP143" s="65"/>
      <c r="PBQ143" s="69"/>
      <c r="PBR143" s="69"/>
      <c r="PBS143" s="66"/>
      <c r="PBT143" s="66"/>
      <c r="PBU143" s="66"/>
      <c r="PBV143" s="67"/>
      <c r="PBX143" s="65"/>
      <c r="PBY143" s="69"/>
      <c r="PBZ143" s="69"/>
      <c r="PCA143" s="66"/>
      <c r="PCB143" s="66"/>
      <c r="PCC143" s="66"/>
      <c r="PCD143" s="67"/>
      <c r="PCF143" s="65"/>
      <c r="PCG143" s="69"/>
      <c r="PCH143" s="69"/>
      <c r="PCI143" s="66"/>
      <c r="PCJ143" s="66"/>
      <c r="PCK143" s="66"/>
      <c r="PCL143" s="67"/>
      <c r="PCN143" s="65"/>
      <c r="PCO143" s="69"/>
      <c r="PCP143" s="69"/>
      <c r="PCQ143" s="66"/>
      <c r="PCR143" s="66"/>
      <c r="PCS143" s="66"/>
      <c r="PCT143" s="67"/>
      <c r="PCV143" s="65"/>
      <c r="PCW143" s="69"/>
      <c r="PCX143" s="69"/>
      <c r="PCY143" s="66"/>
      <c r="PCZ143" s="66"/>
      <c r="PDA143" s="66"/>
      <c r="PDB143" s="67"/>
      <c r="PDD143" s="65"/>
      <c r="PDE143" s="69"/>
      <c r="PDF143" s="69"/>
      <c r="PDG143" s="66"/>
      <c r="PDH143" s="66"/>
      <c r="PDI143" s="66"/>
      <c r="PDJ143" s="67"/>
      <c r="PDL143" s="65"/>
      <c r="PDM143" s="69"/>
      <c r="PDN143" s="69"/>
      <c r="PDO143" s="66"/>
      <c r="PDP143" s="66"/>
      <c r="PDQ143" s="66"/>
      <c r="PDR143" s="67"/>
      <c r="PDT143" s="65"/>
      <c r="PDU143" s="69"/>
      <c r="PDV143" s="69"/>
      <c r="PDW143" s="66"/>
      <c r="PDX143" s="66"/>
      <c r="PDY143" s="66"/>
      <c r="PDZ143" s="67"/>
      <c r="PEB143" s="65"/>
      <c r="PEC143" s="69"/>
      <c r="PED143" s="69"/>
      <c r="PEE143" s="66"/>
      <c r="PEF143" s="66"/>
      <c r="PEG143" s="66"/>
      <c r="PEH143" s="67"/>
      <c r="PEJ143" s="65"/>
      <c r="PEK143" s="69"/>
      <c r="PEL143" s="69"/>
      <c r="PEM143" s="66"/>
      <c r="PEN143" s="66"/>
      <c r="PEO143" s="66"/>
      <c r="PEP143" s="67"/>
      <c r="PER143" s="65"/>
      <c r="PES143" s="69"/>
      <c r="PET143" s="69"/>
      <c r="PEU143" s="66"/>
      <c r="PEV143" s="66"/>
      <c r="PEW143" s="66"/>
      <c r="PEX143" s="67"/>
      <c r="PEZ143" s="65"/>
      <c r="PFA143" s="69"/>
      <c r="PFB143" s="69"/>
      <c r="PFC143" s="66"/>
      <c r="PFD143" s="66"/>
      <c r="PFE143" s="66"/>
      <c r="PFF143" s="67"/>
      <c r="PFH143" s="65"/>
      <c r="PFI143" s="69"/>
      <c r="PFJ143" s="69"/>
      <c r="PFK143" s="66"/>
      <c r="PFL143" s="66"/>
      <c r="PFM143" s="66"/>
      <c r="PFN143" s="67"/>
      <c r="PFP143" s="65"/>
      <c r="PFQ143" s="69"/>
      <c r="PFR143" s="69"/>
      <c r="PFS143" s="66"/>
      <c r="PFT143" s="66"/>
      <c r="PFU143" s="66"/>
      <c r="PFV143" s="67"/>
      <c r="PFX143" s="65"/>
      <c r="PFY143" s="69"/>
      <c r="PFZ143" s="69"/>
      <c r="PGA143" s="66"/>
      <c r="PGB143" s="66"/>
      <c r="PGC143" s="66"/>
      <c r="PGD143" s="67"/>
      <c r="PGF143" s="65"/>
      <c r="PGG143" s="69"/>
      <c r="PGH143" s="69"/>
      <c r="PGI143" s="66"/>
      <c r="PGJ143" s="66"/>
      <c r="PGK143" s="66"/>
      <c r="PGL143" s="67"/>
      <c r="PGN143" s="65"/>
      <c r="PGO143" s="69"/>
      <c r="PGP143" s="69"/>
      <c r="PGQ143" s="66"/>
      <c r="PGR143" s="66"/>
      <c r="PGS143" s="66"/>
      <c r="PGT143" s="67"/>
      <c r="PGV143" s="65"/>
      <c r="PGW143" s="69"/>
      <c r="PGX143" s="69"/>
      <c r="PGY143" s="66"/>
      <c r="PGZ143" s="66"/>
      <c r="PHA143" s="66"/>
      <c r="PHB143" s="67"/>
      <c r="PHD143" s="65"/>
      <c r="PHE143" s="69"/>
      <c r="PHF143" s="69"/>
      <c r="PHG143" s="66"/>
      <c r="PHH143" s="66"/>
      <c r="PHI143" s="66"/>
      <c r="PHJ143" s="67"/>
      <c r="PHL143" s="65"/>
      <c r="PHM143" s="69"/>
      <c r="PHN143" s="69"/>
      <c r="PHO143" s="66"/>
      <c r="PHP143" s="66"/>
      <c r="PHQ143" s="66"/>
      <c r="PHR143" s="67"/>
      <c r="PHT143" s="65"/>
      <c r="PHU143" s="69"/>
      <c r="PHV143" s="69"/>
      <c r="PHW143" s="66"/>
      <c r="PHX143" s="66"/>
      <c r="PHY143" s="66"/>
      <c r="PHZ143" s="67"/>
      <c r="PIB143" s="65"/>
      <c r="PIC143" s="69"/>
      <c r="PID143" s="69"/>
      <c r="PIE143" s="66"/>
      <c r="PIF143" s="66"/>
      <c r="PIG143" s="66"/>
      <c r="PIH143" s="67"/>
      <c r="PIJ143" s="65"/>
      <c r="PIK143" s="69"/>
      <c r="PIL143" s="69"/>
      <c r="PIM143" s="66"/>
      <c r="PIN143" s="66"/>
      <c r="PIO143" s="66"/>
      <c r="PIP143" s="67"/>
      <c r="PIR143" s="65"/>
      <c r="PIS143" s="69"/>
      <c r="PIT143" s="69"/>
      <c r="PIU143" s="66"/>
      <c r="PIV143" s="66"/>
      <c r="PIW143" s="66"/>
      <c r="PIX143" s="67"/>
      <c r="PIZ143" s="65"/>
      <c r="PJA143" s="69"/>
      <c r="PJB143" s="69"/>
      <c r="PJC143" s="66"/>
      <c r="PJD143" s="66"/>
      <c r="PJE143" s="66"/>
      <c r="PJF143" s="67"/>
      <c r="PJH143" s="65"/>
      <c r="PJI143" s="69"/>
      <c r="PJJ143" s="69"/>
      <c r="PJK143" s="66"/>
      <c r="PJL143" s="66"/>
      <c r="PJM143" s="66"/>
      <c r="PJN143" s="67"/>
      <c r="PJP143" s="65"/>
      <c r="PJQ143" s="69"/>
      <c r="PJR143" s="69"/>
      <c r="PJS143" s="66"/>
      <c r="PJT143" s="66"/>
      <c r="PJU143" s="66"/>
      <c r="PJV143" s="67"/>
      <c r="PJX143" s="65"/>
      <c r="PJY143" s="69"/>
      <c r="PJZ143" s="69"/>
      <c r="PKA143" s="66"/>
      <c r="PKB143" s="66"/>
      <c r="PKC143" s="66"/>
      <c r="PKD143" s="67"/>
      <c r="PKF143" s="65"/>
      <c r="PKG143" s="69"/>
      <c r="PKH143" s="69"/>
      <c r="PKI143" s="66"/>
      <c r="PKJ143" s="66"/>
      <c r="PKK143" s="66"/>
      <c r="PKL143" s="67"/>
      <c r="PKN143" s="65"/>
      <c r="PKO143" s="69"/>
      <c r="PKP143" s="69"/>
      <c r="PKQ143" s="66"/>
      <c r="PKR143" s="66"/>
      <c r="PKS143" s="66"/>
      <c r="PKT143" s="67"/>
      <c r="PKV143" s="65"/>
      <c r="PKW143" s="69"/>
      <c r="PKX143" s="69"/>
      <c r="PKY143" s="66"/>
      <c r="PKZ143" s="66"/>
      <c r="PLA143" s="66"/>
      <c r="PLB143" s="67"/>
      <c r="PLD143" s="65"/>
      <c r="PLE143" s="69"/>
      <c r="PLF143" s="69"/>
      <c r="PLG143" s="66"/>
      <c r="PLH143" s="66"/>
      <c r="PLI143" s="66"/>
      <c r="PLJ143" s="67"/>
      <c r="PLL143" s="65"/>
      <c r="PLM143" s="69"/>
      <c r="PLN143" s="69"/>
      <c r="PLO143" s="66"/>
      <c r="PLP143" s="66"/>
      <c r="PLQ143" s="66"/>
      <c r="PLR143" s="67"/>
      <c r="PLT143" s="65"/>
      <c r="PLU143" s="69"/>
      <c r="PLV143" s="69"/>
      <c r="PLW143" s="66"/>
      <c r="PLX143" s="66"/>
      <c r="PLY143" s="66"/>
      <c r="PLZ143" s="67"/>
      <c r="PMB143" s="65"/>
      <c r="PMC143" s="69"/>
      <c r="PMD143" s="69"/>
      <c r="PME143" s="66"/>
      <c r="PMF143" s="66"/>
      <c r="PMG143" s="66"/>
      <c r="PMH143" s="67"/>
      <c r="PMJ143" s="65"/>
      <c r="PMK143" s="69"/>
      <c r="PML143" s="69"/>
      <c r="PMM143" s="66"/>
      <c r="PMN143" s="66"/>
      <c r="PMO143" s="66"/>
      <c r="PMP143" s="67"/>
      <c r="PMR143" s="65"/>
      <c r="PMS143" s="69"/>
      <c r="PMT143" s="69"/>
      <c r="PMU143" s="66"/>
      <c r="PMV143" s="66"/>
      <c r="PMW143" s="66"/>
      <c r="PMX143" s="67"/>
      <c r="PMZ143" s="65"/>
      <c r="PNA143" s="69"/>
      <c r="PNB143" s="69"/>
      <c r="PNC143" s="66"/>
      <c r="PND143" s="66"/>
      <c r="PNE143" s="66"/>
      <c r="PNF143" s="67"/>
      <c r="PNH143" s="65"/>
      <c r="PNI143" s="69"/>
      <c r="PNJ143" s="69"/>
      <c r="PNK143" s="66"/>
      <c r="PNL143" s="66"/>
      <c r="PNM143" s="66"/>
      <c r="PNN143" s="67"/>
      <c r="PNP143" s="65"/>
      <c r="PNQ143" s="69"/>
      <c r="PNR143" s="69"/>
      <c r="PNS143" s="66"/>
      <c r="PNT143" s="66"/>
      <c r="PNU143" s="66"/>
      <c r="PNV143" s="67"/>
      <c r="PNX143" s="65"/>
      <c r="PNY143" s="69"/>
      <c r="PNZ143" s="69"/>
      <c r="POA143" s="66"/>
      <c r="POB143" s="66"/>
      <c r="POC143" s="66"/>
      <c r="POD143" s="67"/>
      <c r="POF143" s="65"/>
      <c r="POG143" s="69"/>
      <c r="POH143" s="69"/>
      <c r="POI143" s="66"/>
      <c r="POJ143" s="66"/>
      <c r="POK143" s="66"/>
      <c r="POL143" s="67"/>
      <c r="PON143" s="65"/>
      <c r="POO143" s="69"/>
      <c r="POP143" s="69"/>
      <c r="POQ143" s="66"/>
      <c r="POR143" s="66"/>
      <c r="POS143" s="66"/>
      <c r="POT143" s="67"/>
      <c r="POV143" s="65"/>
      <c r="POW143" s="69"/>
      <c r="POX143" s="69"/>
      <c r="POY143" s="66"/>
      <c r="POZ143" s="66"/>
      <c r="PPA143" s="66"/>
      <c r="PPB143" s="67"/>
      <c r="PPD143" s="65"/>
      <c r="PPE143" s="69"/>
      <c r="PPF143" s="69"/>
      <c r="PPG143" s="66"/>
      <c r="PPH143" s="66"/>
      <c r="PPI143" s="66"/>
      <c r="PPJ143" s="67"/>
      <c r="PPL143" s="65"/>
      <c r="PPM143" s="69"/>
      <c r="PPN143" s="69"/>
      <c r="PPO143" s="66"/>
      <c r="PPP143" s="66"/>
      <c r="PPQ143" s="66"/>
      <c r="PPR143" s="67"/>
      <c r="PPT143" s="65"/>
      <c r="PPU143" s="69"/>
      <c r="PPV143" s="69"/>
      <c r="PPW143" s="66"/>
      <c r="PPX143" s="66"/>
      <c r="PPY143" s="66"/>
      <c r="PPZ143" s="67"/>
      <c r="PQB143" s="65"/>
      <c r="PQC143" s="69"/>
      <c r="PQD143" s="69"/>
      <c r="PQE143" s="66"/>
      <c r="PQF143" s="66"/>
      <c r="PQG143" s="66"/>
      <c r="PQH143" s="67"/>
      <c r="PQJ143" s="65"/>
      <c r="PQK143" s="69"/>
      <c r="PQL143" s="69"/>
      <c r="PQM143" s="66"/>
      <c r="PQN143" s="66"/>
      <c r="PQO143" s="66"/>
      <c r="PQP143" s="67"/>
      <c r="PQR143" s="65"/>
      <c r="PQS143" s="69"/>
      <c r="PQT143" s="69"/>
      <c r="PQU143" s="66"/>
      <c r="PQV143" s="66"/>
      <c r="PQW143" s="66"/>
      <c r="PQX143" s="67"/>
      <c r="PQZ143" s="65"/>
      <c r="PRA143" s="69"/>
      <c r="PRB143" s="69"/>
      <c r="PRC143" s="66"/>
      <c r="PRD143" s="66"/>
      <c r="PRE143" s="66"/>
      <c r="PRF143" s="67"/>
      <c r="PRH143" s="65"/>
      <c r="PRI143" s="69"/>
      <c r="PRJ143" s="69"/>
      <c r="PRK143" s="66"/>
      <c r="PRL143" s="66"/>
      <c r="PRM143" s="66"/>
      <c r="PRN143" s="67"/>
      <c r="PRP143" s="65"/>
      <c r="PRQ143" s="69"/>
      <c r="PRR143" s="69"/>
      <c r="PRS143" s="66"/>
      <c r="PRT143" s="66"/>
      <c r="PRU143" s="66"/>
      <c r="PRV143" s="67"/>
      <c r="PRX143" s="65"/>
      <c r="PRY143" s="69"/>
      <c r="PRZ143" s="69"/>
      <c r="PSA143" s="66"/>
      <c r="PSB143" s="66"/>
      <c r="PSC143" s="66"/>
      <c r="PSD143" s="67"/>
      <c r="PSF143" s="65"/>
      <c r="PSG143" s="69"/>
      <c r="PSH143" s="69"/>
      <c r="PSI143" s="66"/>
      <c r="PSJ143" s="66"/>
      <c r="PSK143" s="66"/>
      <c r="PSL143" s="67"/>
      <c r="PSN143" s="65"/>
      <c r="PSO143" s="69"/>
      <c r="PSP143" s="69"/>
      <c r="PSQ143" s="66"/>
      <c r="PSR143" s="66"/>
      <c r="PSS143" s="66"/>
      <c r="PST143" s="67"/>
      <c r="PSV143" s="65"/>
      <c r="PSW143" s="69"/>
      <c r="PSX143" s="69"/>
      <c r="PSY143" s="66"/>
      <c r="PSZ143" s="66"/>
      <c r="PTA143" s="66"/>
      <c r="PTB143" s="67"/>
      <c r="PTD143" s="65"/>
      <c r="PTE143" s="69"/>
      <c r="PTF143" s="69"/>
      <c r="PTG143" s="66"/>
      <c r="PTH143" s="66"/>
      <c r="PTI143" s="66"/>
      <c r="PTJ143" s="67"/>
      <c r="PTL143" s="65"/>
      <c r="PTM143" s="69"/>
      <c r="PTN143" s="69"/>
      <c r="PTO143" s="66"/>
      <c r="PTP143" s="66"/>
      <c r="PTQ143" s="66"/>
      <c r="PTR143" s="67"/>
      <c r="PTT143" s="65"/>
      <c r="PTU143" s="69"/>
      <c r="PTV143" s="69"/>
      <c r="PTW143" s="66"/>
      <c r="PTX143" s="66"/>
      <c r="PTY143" s="66"/>
      <c r="PTZ143" s="67"/>
      <c r="PUB143" s="65"/>
      <c r="PUC143" s="69"/>
      <c r="PUD143" s="69"/>
      <c r="PUE143" s="66"/>
      <c r="PUF143" s="66"/>
      <c r="PUG143" s="66"/>
      <c r="PUH143" s="67"/>
      <c r="PUJ143" s="65"/>
      <c r="PUK143" s="69"/>
      <c r="PUL143" s="69"/>
      <c r="PUM143" s="66"/>
      <c r="PUN143" s="66"/>
      <c r="PUO143" s="66"/>
      <c r="PUP143" s="67"/>
      <c r="PUR143" s="65"/>
      <c r="PUS143" s="69"/>
      <c r="PUT143" s="69"/>
      <c r="PUU143" s="66"/>
      <c r="PUV143" s="66"/>
      <c r="PUW143" s="66"/>
      <c r="PUX143" s="67"/>
      <c r="PUZ143" s="65"/>
      <c r="PVA143" s="69"/>
      <c r="PVB143" s="69"/>
      <c r="PVC143" s="66"/>
      <c r="PVD143" s="66"/>
      <c r="PVE143" s="66"/>
      <c r="PVF143" s="67"/>
      <c r="PVH143" s="65"/>
      <c r="PVI143" s="69"/>
      <c r="PVJ143" s="69"/>
      <c r="PVK143" s="66"/>
      <c r="PVL143" s="66"/>
      <c r="PVM143" s="66"/>
      <c r="PVN143" s="67"/>
      <c r="PVP143" s="65"/>
      <c r="PVQ143" s="69"/>
      <c r="PVR143" s="69"/>
      <c r="PVS143" s="66"/>
      <c r="PVT143" s="66"/>
      <c r="PVU143" s="66"/>
      <c r="PVV143" s="67"/>
      <c r="PVX143" s="65"/>
      <c r="PVY143" s="69"/>
      <c r="PVZ143" s="69"/>
      <c r="PWA143" s="66"/>
      <c r="PWB143" s="66"/>
      <c r="PWC143" s="66"/>
      <c r="PWD143" s="67"/>
      <c r="PWF143" s="65"/>
      <c r="PWG143" s="69"/>
      <c r="PWH143" s="69"/>
      <c r="PWI143" s="66"/>
      <c r="PWJ143" s="66"/>
      <c r="PWK143" s="66"/>
      <c r="PWL143" s="67"/>
      <c r="PWN143" s="65"/>
      <c r="PWO143" s="69"/>
      <c r="PWP143" s="69"/>
      <c r="PWQ143" s="66"/>
      <c r="PWR143" s="66"/>
      <c r="PWS143" s="66"/>
      <c r="PWT143" s="67"/>
      <c r="PWV143" s="65"/>
      <c r="PWW143" s="69"/>
      <c r="PWX143" s="69"/>
      <c r="PWY143" s="66"/>
      <c r="PWZ143" s="66"/>
      <c r="PXA143" s="66"/>
      <c r="PXB143" s="67"/>
      <c r="PXD143" s="65"/>
      <c r="PXE143" s="69"/>
      <c r="PXF143" s="69"/>
      <c r="PXG143" s="66"/>
      <c r="PXH143" s="66"/>
      <c r="PXI143" s="66"/>
      <c r="PXJ143" s="67"/>
      <c r="PXL143" s="65"/>
      <c r="PXM143" s="69"/>
      <c r="PXN143" s="69"/>
      <c r="PXO143" s="66"/>
      <c r="PXP143" s="66"/>
      <c r="PXQ143" s="66"/>
      <c r="PXR143" s="67"/>
      <c r="PXT143" s="65"/>
      <c r="PXU143" s="69"/>
      <c r="PXV143" s="69"/>
      <c r="PXW143" s="66"/>
      <c r="PXX143" s="66"/>
      <c r="PXY143" s="66"/>
      <c r="PXZ143" s="67"/>
      <c r="PYB143" s="65"/>
      <c r="PYC143" s="69"/>
      <c r="PYD143" s="69"/>
      <c r="PYE143" s="66"/>
      <c r="PYF143" s="66"/>
      <c r="PYG143" s="66"/>
      <c r="PYH143" s="67"/>
      <c r="PYJ143" s="65"/>
      <c r="PYK143" s="69"/>
      <c r="PYL143" s="69"/>
      <c r="PYM143" s="66"/>
      <c r="PYN143" s="66"/>
      <c r="PYO143" s="66"/>
      <c r="PYP143" s="67"/>
      <c r="PYR143" s="65"/>
      <c r="PYS143" s="69"/>
      <c r="PYT143" s="69"/>
      <c r="PYU143" s="66"/>
      <c r="PYV143" s="66"/>
      <c r="PYW143" s="66"/>
      <c r="PYX143" s="67"/>
      <c r="PYZ143" s="65"/>
      <c r="PZA143" s="69"/>
      <c r="PZB143" s="69"/>
      <c r="PZC143" s="66"/>
      <c r="PZD143" s="66"/>
      <c r="PZE143" s="66"/>
      <c r="PZF143" s="67"/>
      <c r="PZH143" s="65"/>
      <c r="PZI143" s="69"/>
      <c r="PZJ143" s="69"/>
      <c r="PZK143" s="66"/>
      <c r="PZL143" s="66"/>
      <c r="PZM143" s="66"/>
      <c r="PZN143" s="67"/>
      <c r="PZP143" s="65"/>
      <c r="PZQ143" s="69"/>
      <c r="PZR143" s="69"/>
      <c r="PZS143" s="66"/>
      <c r="PZT143" s="66"/>
      <c r="PZU143" s="66"/>
      <c r="PZV143" s="67"/>
      <c r="PZX143" s="65"/>
      <c r="PZY143" s="69"/>
      <c r="PZZ143" s="69"/>
      <c r="QAA143" s="66"/>
      <c r="QAB143" s="66"/>
      <c r="QAC143" s="66"/>
      <c r="QAD143" s="67"/>
      <c r="QAF143" s="65"/>
      <c r="QAG143" s="69"/>
      <c r="QAH143" s="69"/>
      <c r="QAI143" s="66"/>
      <c r="QAJ143" s="66"/>
      <c r="QAK143" s="66"/>
      <c r="QAL143" s="67"/>
      <c r="QAN143" s="65"/>
      <c r="QAO143" s="69"/>
      <c r="QAP143" s="69"/>
      <c r="QAQ143" s="66"/>
      <c r="QAR143" s="66"/>
      <c r="QAS143" s="66"/>
      <c r="QAT143" s="67"/>
      <c r="QAV143" s="65"/>
      <c r="QAW143" s="69"/>
      <c r="QAX143" s="69"/>
      <c r="QAY143" s="66"/>
      <c r="QAZ143" s="66"/>
      <c r="QBA143" s="66"/>
      <c r="QBB143" s="67"/>
      <c r="QBD143" s="65"/>
      <c r="QBE143" s="69"/>
      <c r="QBF143" s="69"/>
      <c r="QBG143" s="66"/>
      <c r="QBH143" s="66"/>
      <c r="QBI143" s="66"/>
      <c r="QBJ143" s="67"/>
      <c r="QBL143" s="65"/>
      <c r="QBM143" s="69"/>
      <c r="QBN143" s="69"/>
      <c r="QBO143" s="66"/>
      <c r="QBP143" s="66"/>
      <c r="QBQ143" s="66"/>
      <c r="QBR143" s="67"/>
      <c r="QBT143" s="65"/>
      <c r="QBU143" s="69"/>
      <c r="QBV143" s="69"/>
      <c r="QBW143" s="66"/>
      <c r="QBX143" s="66"/>
      <c r="QBY143" s="66"/>
      <c r="QBZ143" s="67"/>
      <c r="QCB143" s="65"/>
      <c r="QCC143" s="69"/>
      <c r="QCD143" s="69"/>
      <c r="QCE143" s="66"/>
      <c r="QCF143" s="66"/>
      <c r="QCG143" s="66"/>
      <c r="QCH143" s="67"/>
      <c r="QCJ143" s="65"/>
      <c r="QCK143" s="69"/>
      <c r="QCL143" s="69"/>
      <c r="QCM143" s="66"/>
      <c r="QCN143" s="66"/>
      <c r="QCO143" s="66"/>
      <c r="QCP143" s="67"/>
      <c r="QCR143" s="65"/>
      <c r="QCS143" s="69"/>
      <c r="QCT143" s="69"/>
      <c r="QCU143" s="66"/>
      <c r="QCV143" s="66"/>
      <c r="QCW143" s="66"/>
      <c r="QCX143" s="67"/>
      <c r="QCZ143" s="65"/>
      <c r="QDA143" s="69"/>
      <c r="QDB143" s="69"/>
      <c r="QDC143" s="66"/>
      <c r="QDD143" s="66"/>
      <c r="QDE143" s="66"/>
      <c r="QDF143" s="67"/>
      <c r="QDH143" s="65"/>
      <c r="QDI143" s="69"/>
      <c r="QDJ143" s="69"/>
      <c r="QDK143" s="66"/>
      <c r="QDL143" s="66"/>
      <c r="QDM143" s="66"/>
      <c r="QDN143" s="67"/>
      <c r="QDP143" s="65"/>
      <c r="QDQ143" s="69"/>
      <c r="QDR143" s="69"/>
      <c r="QDS143" s="66"/>
      <c r="QDT143" s="66"/>
      <c r="QDU143" s="66"/>
      <c r="QDV143" s="67"/>
      <c r="QDX143" s="65"/>
      <c r="QDY143" s="69"/>
      <c r="QDZ143" s="69"/>
      <c r="QEA143" s="66"/>
      <c r="QEB143" s="66"/>
      <c r="QEC143" s="66"/>
      <c r="QED143" s="67"/>
      <c r="QEF143" s="65"/>
      <c r="QEG143" s="69"/>
      <c r="QEH143" s="69"/>
      <c r="QEI143" s="66"/>
      <c r="QEJ143" s="66"/>
      <c r="QEK143" s="66"/>
      <c r="QEL143" s="67"/>
      <c r="QEN143" s="65"/>
      <c r="QEO143" s="69"/>
      <c r="QEP143" s="69"/>
      <c r="QEQ143" s="66"/>
      <c r="QER143" s="66"/>
      <c r="QES143" s="66"/>
      <c r="QET143" s="67"/>
      <c r="QEV143" s="65"/>
      <c r="QEW143" s="69"/>
      <c r="QEX143" s="69"/>
      <c r="QEY143" s="66"/>
      <c r="QEZ143" s="66"/>
      <c r="QFA143" s="66"/>
      <c r="QFB143" s="67"/>
      <c r="QFD143" s="65"/>
      <c r="QFE143" s="69"/>
      <c r="QFF143" s="69"/>
      <c r="QFG143" s="66"/>
      <c r="QFH143" s="66"/>
      <c r="QFI143" s="66"/>
      <c r="QFJ143" s="67"/>
      <c r="QFL143" s="65"/>
      <c r="QFM143" s="69"/>
      <c r="QFN143" s="69"/>
      <c r="QFO143" s="66"/>
      <c r="QFP143" s="66"/>
      <c r="QFQ143" s="66"/>
      <c r="QFR143" s="67"/>
      <c r="QFT143" s="65"/>
      <c r="QFU143" s="69"/>
      <c r="QFV143" s="69"/>
      <c r="QFW143" s="66"/>
      <c r="QFX143" s="66"/>
      <c r="QFY143" s="66"/>
      <c r="QFZ143" s="67"/>
      <c r="QGB143" s="65"/>
      <c r="QGC143" s="69"/>
      <c r="QGD143" s="69"/>
      <c r="QGE143" s="66"/>
      <c r="QGF143" s="66"/>
      <c r="QGG143" s="66"/>
      <c r="QGH143" s="67"/>
      <c r="QGJ143" s="65"/>
      <c r="QGK143" s="69"/>
      <c r="QGL143" s="69"/>
      <c r="QGM143" s="66"/>
      <c r="QGN143" s="66"/>
      <c r="QGO143" s="66"/>
      <c r="QGP143" s="67"/>
      <c r="QGR143" s="65"/>
      <c r="QGS143" s="69"/>
      <c r="QGT143" s="69"/>
      <c r="QGU143" s="66"/>
      <c r="QGV143" s="66"/>
      <c r="QGW143" s="66"/>
      <c r="QGX143" s="67"/>
      <c r="QGZ143" s="65"/>
      <c r="QHA143" s="69"/>
      <c r="QHB143" s="69"/>
      <c r="QHC143" s="66"/>
      <c r="QHD143" s="66"/>
      <c r="QHE143" s="66"/>
      <c r="QHF143" s="67"/>
      <c r="QHH143" s="65"/>
      <c r="QHI143" s="69"/>
      <c r="QHJ143" s="69"/>
      <c r="QHK143" s="66"/>
      <c r="QHL143" s="66"/>
      <c r="QHM143" s="66"/>
      <c r="QHN143" s="67"/>
      <c r="QHP143" s="65"/>
      <c r="QHQ143" s="69"/>
      <c r="QHR143" s="69"/>
      <c r="QHS143" s="66"/>
      <c r="QHT143" s="66"/>
      <c r="QHU143" s="66"/>
      <c r="QHV143" s="67"/>
      <c r="QHX143" s="65"/>
      <c r="QHY143" s="69"/>
      <c r="QHZ143" s="69"/>
      <c r="QIA143" s="66"/>
      <c r="QIB143" s="66"/>
      <c r="QIC143" s="66"/>
      <c r="QID143" s="67"/>
      <c r="QIF143" s="65"/>
      <c r="QIG143" s="69"/>
      <c r="QIH143" s="69"/>
      <c r="QII143" s="66"/>
      <c r="QIJ143" s="66"/>
      <c r="QIK143" s="66"/>
      <c r="QIL143" s="67"/>
      <c r="QIN143" s="65"/>
      <c r="QIO143" s="69"/>
      <c r="QIP143" s="69"/>
      <c r="QIQ143" s="66"/>
      <c r="QIR143" s="66"/>
      <c r="QIS143" s="66"/>
      <c r="QIT143" s="67"/>
      <c r="QIV143" s="65"/>
      <c r="QIW143" s="69"/>
      <c r="QIX143" s="69"/>
      <c r="QIY143" s="66"/>
      <c r="QIZ143" s="66"/>
      <c r="QJA143" s="66"/>
      <c r="QJB143" s="67"/>
      <c r="QJD143" s="65"/>
      <c r="QJE143" s="69"/>
      <c r="QJF143" s="69"/>
      <c r="QJG143" s="66"/>
      <c r="QJH143" s="66"/>
      <c r="QJI143" s="66"/>
      <c r="QJJ143" s="67"/>
      <c r="QJL143" s="65"/>
      <c r="QJM143" s="69"/>
      <c r="QJN143" s="69"/>
      <c r="QJO143" s="66"/>
      <c r="QJP143" s="66"/>
      <c r="QJQ143" s="66"/>
      <c r="QJR143" s="67"/>
      <c r="QJT143" s="65"/>
      <c r="QJU143" s="69"/>
      <c r="QJV143" s="69"/>
      <c r="QJW143" s="66"/>
      <c r="QJX143" s="66"/>
      <c r="QJY143" s="66"/>
      <c r="QJZ143" s="67"/>
      <c r="QKB143" s="65"/>
      <c r="QKC143" s="69"/>
      <c r="QKD143" s="69"/>
      <c r="QKE143" s="66"/>
      <c r="QKF143" s="66"/>
      <c r="QKG143" s="66"/>
      <c r="QKH143" s="67"/>
      <c r="QKJ143" s="65"/>
      <c r="QKK143" s="69"/>
      <c r="QKL143" s="69"/>
      <c r="QKM143" s="66"/>
      <c r="QKN143" s="66"/>
      <c r="QKO143" s="66"/>
      <c r="QKP143" s="67"/>
      <c r="QKR143" s="65"/>
      <c r="QKS143" s="69"/>
      <c r="QKT143" s="69"/>
      <c r="QKU143" s="66"/>
      <c r="QKV143" s="66"/>
      <c r="QKW143" s="66"/>
      <c r="QKX143" s="67"/>
      <c r="QKZ143" s="65"/>
      <c r="QLA143" s="69"/>
      <c r="QLB143" s="69"/>
      <c r="QLC143" s="66"/>
      <c r="QLD143" s="66"/>
      <c r="QLE143" s="66"/>
      <c r="QLF143" s="67"/>
      <c r="QLH143" s="65"/>
      <c r="QLI143" s="69"/>
      <c r="QLJ143" s="69"/>
      <c r="QLK143" s="66"/>
      <c r="QLL143" s="66"/>
      <c r="QLM143" s="66"/>
      <c r="QLN143" s="67"/>
      <c r="QLP143" s="65"/>
      <c r="QLQ143" s="69"/>
      <c r="QLR143" s="69"/>
      <c r="QLS143" s="66"/>
      <c r="QLT143" s="66"/>
      <c r="QLU143" s="66"/>
      <c r="QLV143" s="67"/>
      <c r="QLX143" s="65"/>
      <c r="QLY143" s="69"/>
      <c r="QLZ143" s="69"/>
      <c r="QMA143" s="66"/>
      <c r="QMB143" s="66"/>
      <c r="QMC143" s="66"/>
      <c r="QMD143" s="67"/>
      <c r="QMF143" s="65"/>
      <c r="QMG143" s="69"/>
      <c r="QMH143" s="69"/>
      <c r="QMI143" s="66"/>
      <c r="QMJ143" s="66"/>
      <c r="QMK143" s="66"/>
      <c r="QML143" s="67"/>
      <c r="QMN143" s="65"/>
      <c r="QMO143" s="69"/>
      <c r="QMP143" s="69"/>
      <c r="QMQ143" s="66"/>
      <c r="QMR143" s="66"/>
      <c r="QMS143" s="66"/>
      <c r="QMT143" s="67"/>
      <c r="QMV143" s="65"/>
      <c r="QMW143" s="69"/>
      <c r="QMX143" s="69"/>
      <c r="QMY143" s="66"/>
      <c r="QMZ143" s="66"/>
      <c r="QNA143" s="66"/>
      <c r="QNB143" s="67"/>
      <c r="QND143" s="65"/>
      <c r="QNE143" s="69"/>
      <c r="QNF143" s="69"/>
      <c r="QNG143" s="66"/>
      <c r="QNH143" s="66"/>
      <c r="QNI143" s="66"/>
      <c r="QNJ143" s="67"/>
      <c r="QNL143" s="65"/>
      <c r="QNM143" s="69"/>
      <c r="QNN143" s="69"/>
      <c r="QNO143" s="66"/>
      <c r="QNP143" s="66"/>
      <c r="QNQ143" s="66"/>
      <c r="QNR143" s="67"/>
      <c r="QNT143" s="65"/>
      <c r="QNU143" s="69"/>
      <c r="QNV143" s="69"/>
      <c r="QNW143" s="66"/>
      <c r="QNX143" s="66"/>
      <c r="QNY143" s="66"/>
      <c r="QNZ143" s="67"/>
      <c r="QOB143" s="65"/>
      <c r="QOC143" s="69"/>
      <c r="QOD143" s="69"/>
      <c r="QOE143" s="66"/>
      <c r="QOF143" s="66"/>
      <c r="QOG143" s="66"/>
      <c r="QOH143" s="67"/>
      <c r="QOJ143" s="65"/>
      <c r="QOK143" s="69"/>
      <c r="QOL143" s="69"/>
      <c r="QOM143" s="66"/>
      <c r="QON143" s="66"/>
      <c r="QOO143" s="66"/>
      <c r="QOP143" s="67"/>
      <c r="QOR143" s="65"/>
      <c r="QOS143" s="69"/>
      <c r="QOT143" s="69"/>
      <c r="QOU143" s="66"/>
      <c r="QOV143" s="66"/>
      <c r="QOW143" s="66"/>
      <c r="QOX143" s="67"/>
      <c r="QOZ143" s="65"/>
      <c r="QPA143" s="69"/>
      <c r="QPB143" s="69"/>
      <c r="QPC143" s="66"/>
      <c r="QPD143" s="66"/>
      <c r="QPE143" s="66"/>
      <c r="QPF143" s="67"/>
      <c r="QPH143" s="65"/>
      <c r="QPI143" s="69"/>
      <c r="QPJ143" s="69"/>
      <c r="QPK143" s="66"/>
      <c r="QPL143" s="66"/>
      <c r="QPM143" s="66"/>
      <c r="QPN143" s="67"/>
      <c r="QPP143" s="65"/>
      <c r="QPQ143" s="69"/>
      <c r="QPR143" s="69"/>
      <c r="QPS143" s="66"/>
      <c r="QPT143" s="66"/>
      <c r="QPU143" s="66"/>
      <c r="QPV143" s="67"/>
      <c r="QPX143" s="65"/>
      <c r="QPY143" s="69"/>
      <c r="QPZ143" s="69"/>
      <c r="QQA143" s="66"/>
      <c r="QQB143" s="66"/>
      <c r="QQC143" s="66"/>
      <c r="QQD143" s="67"/>
      <c r="QQF143" s="65"/>
      <c r="QQG143" s="69"/>
      <c r="QQH143" s="69"/>
      <c r="QQI143" s="66"/>
      <c r="QQJ143" s="66"/>
      <c r="QQK143" s="66"/>
      <c r="QQL143" s="67"/>
      <c r="QQN143" s="65"/>
      <c r="QQO143" s="69"/>
      <c r="QQP143" s="69"/>
      <c r="QQQ143" s="66"/>
      <c r="QQR143" s="66"/>
      <c r="QQS143" s="66"/>
      <c r="QQT143" s="67"/>
      <c r="QQV143" s="65"/>
      <c r="QQW143" s="69"/>
      <c r="QQX143" s="69"/>
      <c r="QQY143" s="66"/>
      <c r="QQZ143" s="66"/>
      <c r="QRA143" s="66"/>
      <c r="QRB143" s="67"/>
      <c r="QRD143" s="65"/>
      <c r="QRE143" s="69"/>
      <c r="QRF143" s="69"/>
      <c r="QRG143" s="66"/>
      <c r="QRH143" s="66"/>
      <c r="QRI143" s="66"/>
      <c r="QRJ143" s="67"/>
      <c r="QRL143" s="65"/>
      <c r="QRM143" s="69"/>
      <c r="QRN143" s="69"/>
      <c r="QRO143" s="66"/>
      <c r="QRP143" s="66"/>
      <c r="QRQ143" s="66"/>
      <c r="QRR143" s="67"/>
      <c r="QRT143" s="65"/>
      <c r="QRU143" s="69"/>
      <c r="QRV143" s="69"/>
      <c r="QRW143" s="66"/>
      <c r="QRX143" s="66"/>
      <c r="QRY143" s="66"/>
      <c r="QRZ143" s="67"/>
      <c r="QSB143" s="65"/>
      <c r="QSC143" s="69"/>
      <c r="QSD143" s="69"/>
      <c r="QSE143" s="66"/>
      <c r="QSF143" s="66"/>
      <c r="QSG143" s="66"/>
      <c r="QSH143" s="67"/>
      <c r="QSJ143" s="65"/>
      <c r="QSK143" s="69"/>
      <c r="QSL143" s="69"/>
      <c r="QSM143" s="66"/>
      <c r="QSN143" s="66"/>
      <c r="QSO143" s="66"/>
      <c r="QSP143" s="67"/>
      <c r="QSR143" s="65"/>
      <c r="QSS143" s="69"/>
      <c r="QST143" s="69"/>
      <c r="QSU143" s="66"/>
      <c r="QSV143" s="66"/>
      <c r="QSW143" s="66"/>
      <c r="QSX143" s="67"/>
      <c r="QSZ143" s="65"/>
      <c r="QTA143" s="69"/>
      <c r="QTB143" s="69"/>
      <c r="QTC143" s="66"/>
      <c r="QTD143" s="66"/>
      <c r="QTE143" s="66"/>
      <c r="QTF143" s="67"/>
      <c r="QTH143" s="65"/>
      <c r="QTI143" s="69"/>
      <c r="QTJ143" s="69"/>
      <c r="QTK143" s="66"/>
      <c r="QTL143" s="66"/>
      <c r="QTM143" s="66"/>
      <c r="QTN143" s="67"/>
      <c r="QTP143" s="65"/>
      <c r="QTQ143" s="69"/>
      <c r="QTR143" s="69"/>
      <c r="QTS143" s="66"/>
      <c r="QTT143" s="66"/>
      <c r="QTU143" s="66"/>
      <c r="QTV143" s="67"/>
      <c r="QTX143" s="65"/>
      <c r="QTY143" s="69"/>
      <c r="QTZ143" s="69"/>
      <c r="QUA143" s="66"/>
      <c r="QUB143" s="66"/>
      <c r="QUC143" s="66"/>
      <c r="QUD143" s="67"/>
      <c r="QUF143" s="65"/>
      <c r="QUG143" s="69"/>
      <c r="QUH143" s="69"/>
      <c r="QUI143" s="66"/>
      <c r="QUJ143" s="66"/>
      <c r="QUK143" s="66"/>
      <c r="QUL143" s="67"/>
      <c r="QUN143" s="65"/>
      <c r="QUO143" s="69"/>
      <c r="QUP143" s="69"/>
      <c r="QUQ143" s="66"/>
      <c r="QUR143" s="66"/>
      <c r="QUS143" s="66"/>
      <c r="QUT143" s="67"/>
      <c r="QUV143" s="65"/>
      <c r="QUW143" s="69"/>
      <c r="QUX143" s="69"/>
      <c r="QUY143" s="66"/>
      <c r="QUZ143" s="66"/>
      <c r="QVA143" s="66"/>
      <c r="QVB143" s="67"/>
      <c r="QVD143" s="65"/>
      <c r="QVE143" s="69"/>
      <c r="QVF143" s="69"/>
      <c r="QVG143" s="66"/>
      <c r="QVH143" s="66"/>
      <c r="QVI143" s="66"/>
      <c r="QVJ143" s="67"/>
      <c r="QVL143" s="65"/>
      <c r="QVM143" s="69"/>
      <c r="QVN143" s="69"/>
      <c r="QVO143" s="66"/>
      <c r="QVP143" s="66"/>
      <c r="QVQ143" s="66"/>
      <c r="QVR143" s="67"/>
      <c r="QVT143" s="65"/>
      <c r="QVU143" s="69"/>
      <c r="QVV143" s="69"/>
      <c r="QVW143" s="66"/>
      <c r="QVX143" s="66"/>
      <c r="QVY143" s="66"/>
      <c r="QVZ143" s="67"/>
      <c r="QWB143" s="65"/>
      <c r="QWC143" s="69"/>
      <c r="QWD143" s="69"/>
      <c r="QWE143" s="66"/>
      <c r="QWF143" s="66"/>
      <c r="QWG143" s="66"/>
      <c r="QWH143" s="67"/>
      <c r="QWJ143" s="65"/>
      <c r="QWK143" s="69"/>
      <c r="QWL143" s="69"/>
      <c r="QWM143" s="66"/>
      <c r="QWN143" s="66"/>
      <c r="QWO143" s="66"/>
      <c r="QWP143" s="67"/>
      <c r="QWR143" s="65"/>
      <c r="QWS143" s="69"/>
      <c r="QWT143" s="69"/>
      <c r="QWU143" s="66"/>
      <c r="QWV143" s="66"/>
      <c r="QWW143" s="66"/>
      <c r="QWX143" s="67"/>
      <c r="QWZ143" s="65"/>
      <c r="QXA143" s="69"/>
      <c r="QXB143" s="69"/>
      <c r="QXC143" s="66"/>
      <c r="QXD143" s="66"/>
      <c r="QXE143" s="66"/>
      <c r="QXF143" s="67"/>
      <c r="QXH143" s="65"/>
      <c r="QXI143" s="69"/>
      <c r="QXJ143" s="69"/>
      <c r="QXK143" s="66"/>
      <c r="QXL143" s="66"/>
      <c r="QXM143" s="66"/>
      <c r="QXN143" s="67"/>
      <c r="QXP143" s="65"/>
      <c r="QXQ143" s="69"/>
      <c r="QXR143" s="69"/>
      <c r="QXS143" s="66"/>
      <c r="QXT143" s="66"/>
      <c r="QXU143" s="66"/>
      <c r="QXV143" s="67"/>
      <c r="QXX143" s="65"/>
      <c r="QXY143" s="69"/>
      <c r="QXZ143" s="69"/>
      <c r="QYA143" s="66"/>
      <c r="QYB143" s="66"/>
      <c r="QYC143" s="66"/>
      <c r="QYD143" s="67"/>
      <c r="QYF143" s="65"/>
      <c r="QYG143" s="69"/>
      <c r="QYH143" s="69"/>
      <c r="QYI143" s="66"/>
      <c r="QYJ143" s="66"/>
      <c r="QYK143" s="66"/>
      <c r="QYL143" s="67"/>
      <c r="QYN143" s="65"/>
      <c r="QYO143" s="69"/>
      <c r="QYP143" s="69"/>
      <c r="QYQ143" s="66"/>
      <c r="QYR143" s="66"/>
      <c r="QYS143" s="66"/>
      <c r="QYT143" s="67"/>
      <c r="QYV143" s="65"/>
      <c r="QYW143" s="69"/>
      <c r="QYX143" s="69"/>
      <c r="QYY143" s="66"/>
      <c r="QYZ143" s="66"/>
      <c r="QZA143" s="66"/>
      <c r="QZB143" s="67"/>
      <c r="QZD143" s="65"/>
      <c r="QZE143" s="69"/>
      <c r="QZF143" s="69"/>
      <c r="QZG143" s="66"/>
      <c r="QZH143" s="66"/>
      <c r="QZI143" s="66"/>
      <c r="QZJ143" s="67"/>
      <c r="QZL143" s="65"/>
      <c r="QZM143" s="69"/>
      <c r="QZN143" s="69"/>
      <c r="QZO143" s="66"/>
      <c r="QZP143" s="66"/>
      <c r="QZQ143" s="66"/>
      <c r="QZR143" s="67"/>
      <c r="QZT143" s="65"/>
      <c r="QZU143" s="69"/>
      <c r="QZV143" s="69"/>
      <c r="QZW143" s="66"/>
      <c r="QZX143" s="66"/>
      <c r="QZY143" s="66"/>
      <c r="QZZ143" s="67"/>
      <c r="RAB143" s="65"/>
      <c r="RAC143" s="69"/>
      <c r="RAD143" s="69"/>
      <c r="RAE143" s="66"/>
      <c r="RAF143" s="66"/>
      <c r="RAG143" s="66"/>
      <c r="RAH143" s="67"/>
      <c r="RAJ143" s="65"/>
      <c r="RAK143" s="69"/>
      <c r="RAL143" s="69"/>
      <c r="RAM143" s="66"/>
      <c r="RAN143" s="66"/>
      <c r="RAO143" s="66"/>
      <c r="RAP143" s="67"/>
      <c r="RAR143" s="65"/>
      <c r="RAS143" s="69"/>
      <c r="RAT143" s="69"/>
      <c r="RAU143" s="66"/>
      <c r="RAV143" s="66"/>
      <c r="RAW143" s="66"/>
      <c r="RAX143" s="67"/>
      <c r="RAZ143" s="65"/>
      <c r="RBA143" s="69"/>
      <c r="RBB143" s="69"/>
      <c r="RBC143" s="66"/>
      <c r="RBD143" s="66"/>
      <c r="RBE143" s="66"/>
      <c r="RBF143" s="67"/>
      <c r="RBH143" s="65"/>
      <c r="RBI143" s="69"/>
      <c r="RBJ143" s="69"/>
      <c r="RBK143" s="66"/>
      <c r="RBL143" s="66"/>
      <c r="RBM143" s="66"/>
      <c r="RBN143" s="67"/>
      <c r="RBP143" s="65"/>
      <c r="RBQ143" s="69"/>
      <c r="RBR143" s="69"/>
      <c r="RBS143" s="66"/>
      <c r="RBT143" s="66"/>
      <c r="RBU143" s="66"/>
      <c r="RBV143" s="67"/>
      <c r="RBX143" s="65"/>
      <c r="RBY143" s="69"/>
      <c r="RBZ143" s="69"/>
      <c r="RCA143" s="66"/>
      <c r="RCB143" s="66"/>
      <c r="RCC143" s="66"/>
      <c r="RCD143" s="67"/>
      <c r="RCF143" s="65"/>
      <c r="RCG143" s="69"/>
      <c r="RCH143" s="69"/>
      <c r="RCI143" s="66"/>
      <c r="RCJ143" s="66"/>
      <c r="RCK143" s="66"/>
      <c r="RCL143" s="67"/>
      <c r="RCN143" s="65"/>
      <c r="RCO143" s="69"/>
      <c r="RCP143" s="69"/>
      <c r="RCQ143" s="66"/>
      <c r="RCR143" s="66"/>
      <c r="RCS143" s="66"/>
      <c r="RCT143" s="67"/>
      <c r="RCV143" s="65"/>
      <c r="RCW143" s="69"/>
      <c r="RCX143" s="69"/>
      <c r="RCY143" s="66"/>
      <c r="RCZ143" s="66"/>
      <c r="RDA143" s="66"/>
      <c r="RDB143" s="67"/>
      <c r="RDD143" s="65"/>
      <c r="RDE143" s="69"/>
      <c r="RDF143" s="69"/>
      <c r="RDG143" s="66"/>
      <c r="RDH143" s="66"/>
      <c r="RDI143" s="66"/>
      <c r="RDJ143" s="67"/>
      <c r="RDL143" s="65"/>
      <c r="RDM143" s="69"/>
      <c r="RDN143" s="69"/>
      <c r="RDO143" s="66"/>
      <c r="RDP143" s="66"/>
      <c r="RDQ143" s="66"/>
      <c r="RDR143" s="67"/>
      <c r="RDT143" s="65"/>
      <c r="RDU143" s="69"/>
      <c r="RDV143" s="69"/>
      <c r="RDW143" s="66"/>
      <c r="RDX143" s="66"/>
      <c r="RDY143" s="66"/>
      <c r="RDZ143" s="67"/>
      <c r="REB143" s="65"/>
      <c r="REC143" s="69"/>
      <c r="RED143" s="69"/>
      <c r="REE143" s="66"/>
      <c r="REF143" s="66"/>
      <c r="REG143" s="66"/>
      <c r="REH143" s="67"/>
      <c r="REJ143" s="65"/>
      <c r="REK143" s="69"/>
      <c r="REL143" s="69"/>
      <c r="REM143" s="66"/>
      <c r="REN143" s="66"/>
      <c r="REO143" s="66"/>
      <c r="REP143" s="67"/>
      <c r="RER143" s="65"/>
      <c r="RES143" s="69"/>
      <c r="RET143" s="69"/>
      <c r="REU143" s="66"/>
      <c r="REV143" s="66"/>
      <c r="REW143" s="66"/>
      <c r="REX143" s="67"/>
      <c r="REZ143" s="65"/>
      <c r="RFA143" s="69"/>
      <c r="RFB143" s="69"/>
      <c r="RFC143" s="66"/>
      <c r="RFD143" s="66"/>
      <c r="RFE143" s="66"/>
      <c r="RFF143" s="67"/>
      <c r="RFH143" s="65"/>
      <c r="RFI143" s="69"/>
      <c r="RFJ143" s="69"/>
      <c r="RFK143" s="66"/>
      <c r="RFL143" s="66"/>
      <c r="RFM143" s="66"/>
      <c r="RFN143" s="67"/>
      <c r="RFP143" s="65"/>
      <c r="RFQ143" s="69"/>
      <c r="RFR143" s="69"/>
      <c r="RFS143" s="66"/>
      <c r="RFT143" s="66"/>
      <c r="RFU143" s="66"/>
      <c r="RFV143" s="67"/>
      <c r="RFX143" s="65"/>
      <c r="RFY143" s="69"/>
      <c r="RFZ143" s="69"/>
      <c r="RGA143" s="66"/>
      <c r="RGB143" s="66"/>
      <c r="RGC143" s="66"/>
      <c r="RGD143" s="67"/>
      <c r="RGF143" s="65"/>
      <c r="RGG143" s="69"/>
      <c r="RGH143" s="69"/>
      <c r="RGI143" s="66"/>
      <c r="RGJ143" s="66"/>
      <c r="RGK143" s="66"/>
      <c r="RGL143" s="67"/>
      <c r="RGN143" s="65"/>
      <c r="RGO143" s="69"/>
      <c r="RGP143" s="69"/>
      <c r="RGQ143" s="66"/>
      <c r="RGR143" s="66"/>
      <c r="RGS143" s="66"/>
      <c r="RGT143" s="67"/>
      <c r="RGV143" s="65"/>
      <c r="RGW143" s="69"/>
      <c r="RGX143" s="69"/>
      <c r="RGY143" s="66"/>
      <c r="RGZ143" s="66"/>
      <c r="RHA143" s="66"/>
      <c r="RHB143" s="67"/>
      <c r="RHD143" s="65"/>
      <c r="RHE143" s="69"/>
      <c r="RHF143" s="69"/>
      <c r="RHG143" s="66"/>
      <c r="RHH143" s="66"/>
      <c r="RHI143" s="66"/>
      <c r="RHJ143" s="67"/>
      <c r="RHL143" s="65"/>
      <c r="RHM143" s="69"/>
      <c r="RHN143" s="69"/>
      <c r="RHO143" s="66"/>
      <c r="RHP143" s="66"/>
      <c r="RHQ143" s="66"/>
      <c r="RHR143" s="67"/>
      <c r="RHT143" s="65"/>
      <c r="RHU143" s="69"/>
      <c r="RHV143" s="69"/>
      <c r="RHW143" s="66"/>
      <c r="RHX143" s="66"/>
      <c r="RHY143" s="66"/>
      <c r="RHZ143" s="67"/>
      <c r="RIB143" s="65"/>
      <c r="RIC143" s="69"/>
      <c r="RID143" s="69"/>
      <c r="RIE143" s="66"/>
      <c r="RIF143" s="66"/>
      <c r="RIG143" s="66"/>
      <c r="RIH143" s="67"/>
      <c r="RIJ143" s="65"/>
      <c r="RIK143" s="69"/>
      <c r="RIL143" s="69"/>
      <c r="RIM143" s="66"/>
      <c r="RIN143" s="66"/>
      <c r="RIO143" s="66"/>
      <c r="RIP143" s="67"/>
      <c r="RIR143" s="65"/>
      <c r="RIS143" s="69"/>
      <c r="RIT143" s="69"/>
      <c r="RIU143" s="66"/>
      <c r="RIV143" s="66"/>
      <c r="RIW143" s="66"/>
      <c r="RIX143" s="67"/>
      <c r="RIZ143" s="65"/>
      <c r="RJA143" s="69"/>
      <c r="RJB143" s="69"/>
      <c r="RJC143" s="66"/>
      <c r="RJD143" s="66"/>
      <c r="RJE143" s="66"/>
      <c r="RJF143" s="67"/>
      <c r="RJH143" s="65"/>
      <c r="RJI143" s="69"/>
      <c r="RJJ143" s="69"/>
      <c r="RJK143" s="66"/>
      <c r="RJL143" s="66"/>
      <c r="RJM143" s="66"/>
      <c r="RJN143" s="67"/>
      <c r="RJP143" s="65"/>
      <c r="RJQ143" s="69"/>
      <c r="RJR143" s="69"/>
      <c r="RJS143" s="66"/>
      <c r="RJT143" s="66"/>
      <c r="RJU143" s="66"/>
      <c r="RJV143" s="67"/>
      <c r="RJX143" s="65"/>
      <c r="RJY143" s="69"/>
      <c r="RJZ143" s="69"/>
      <c r="RKA143" s="66"/>
      <c r="RKB143" s="66"/>
      <c r="RKC143" s="66"/>
      <c r="RKD143" s="67"/>
      <c r="RKF143" s="65"/>
      <c r="RKG143" s="69"/>
      <c r="RKH143" s="69"/>
      <c r="RKI143" s="66"/>
      <c r="RKJ143" s="66"/>
      <c r="RKK143" s="66"/>
      <c r="RKL143" s="67"/>
      <c r="RKN143" s="65"/>
      <c r="RKO143" s="69"/>
      <c r="RKP143" s="69"/>
      <c r="RKQ143" s="66"/>
      <c r="RKR143" s="66"/>
      <c r="RKS143" s="66"/>
      <c r="RKT143" s="67"/>
      <c r="RKV143" s="65"/>
      <c r="RKW143" s="69"/>
      <c r="RKX143" s="69"/>
      <c r="RKY143" s="66"/>
      <c r="RKZ143" s="66"/>
      <c r="RLA143" s="66"/>
      <c r="RLB143" s="67"/>
      <c r="RLD143" s="65"/>
      <c r="RLE143" s="69"/>
      <c r="RLF143" s="69"/>
      <c r="RLG143" s="66"/>
      <c r="RLH143" s="66"/>
      <c r="RLI143" s="66"/>
      <c r="RLJ143" s="67"/>
      <c r="RLL143" s="65"/>
      <c r="RLM143" s="69"/>
      <c r="RLN143" s="69"/>
      <c r="RLO143" s="66"/>
      <c r="RLP143" s="66"/>
      <c r="RLQ143" s="66"/>
      <c r="RLR143" s="67"/>
      <c r="RLT143" s="65"/>
      <c r="RLU143" s="69"/>
      <c r="RLV143" s="69"/>
      <c r="RLW143" s="66"/>
      <c r="RLX143" s="66"/>
      <c r="RLY143" s="66"/>
      <c r="RLZ143" s="67"/>
      <c r="RMB143" s="65"/>
      <c r="RMC143" s="69"/>
      <c r="RMD143" s="69"/>
      <c r="RME143" s="66"/>
      <c r="RMF143" s="66"/>
      <c r="RMG143" s="66"/>
      <c r="RMH143" s="67"/>
      <c r="RMJ143" s="65"/>
      <c r="RMK143" s="69"/>
      <c r="RML143" s="69"/>
      <c r="RMM143" s="66"/>
      <c r="RMN143" s="66"/>
      <c r="RMO143" s="66"/>
      <c r="RMP143" s="67"/>
      <c r="RMR143" s="65"/>
      <c r="RMS143" s="69"/>
      <c r="RMT143" s="69"/>
      <c r="RMU143" s="66"/>
      <c r="RMV143" s="66"/>
      <c r="RMW143" s="66"/>
      <c r="RMX143" s="67"/>
      <c r="RMZ143" s="65"/>
      <c r="RNA143" s="69"/>
      <c r="RNB143" s="69"/>
      <c r="RNC143" s="66"/>
      <c r="RND143" s="66"/>
      <c r="RNE143" s="66"/>
      <c r="RNF143" s="67"/>
      <c r="RNH143" s="65"/>
      <c r="RNI143" s="69"/>
      <c r="RNJ143" s="69"/>
      <c r="RNK143" s="66"/>
      <c r="RNL143" s="66"/>
      <c r="RNM143" s="66"/>
      <c r="RNN143" s="67"/>
      <c r="RNP143" s="65"/>
      <c r="RNQ143" s="69"/>
      <c r="RNR143" s="69"/>
      <c r="RNS143" s="66"/>
      <c r="RNT143" s="66"/>
      <c r="RNU143" s="66"/>
      <c r="RNV143" s="67"/>
      <c r="RNX143" s="65"/>
      <c r="RNY143" s="69"/>
      <c r="RNZ143" s="69"/>
      <c r="ROA143" s="66"/>
      <c r="ROB143" s="66"/>
      <c r="ROC143" s="66"/>
      <c r="ROD143" s="67"/>
      <c r="ROF143" s="65"/>
      <c r="ROG143" s="69"/>
      <c r="ROH143" s="69"/>
      <c r="ROI143" s="66"/>
      <c r="ROJ143" s="66"/>
      <c r="ROK143" s="66"/>
      <c r="ROL143" s="67"/>
      <c r="RON143" s="65"/>
      <c r="ROO143" s="69"/>
      <c r="ROP143" s="69"/>
      <c r="ROQ143" s="66"/>
      <c r="ROR143" s="66"/>
      <c r="ROS143" s="66"/>
      <c r="ROT143" s="67"/>
      <c r="ROV143" s="65"/>
      <c r="ROW143" s="69"/>
      <c r="ROX143" s="69"/>
      <c r="ROY143" s="66"/>
      <c r="ROZ143" s="66"/>
      <c r="RPA143" s="66"/>
      <c r="RPB143" s="67"/>
      <c r="RPD143" s="65"/>
      <c r="RPE143" s="69"/>
      <c r="RPF143" s="69"/>
      <c r="RPG143" s="66"/>
      <c r="RPH143" s="66"/>
      <c r="RPI143" s="66"/>
      <c r="RPJ143" s="67"/>
      <c r="RPL143" s="65"/>
      <c r="RPM143" s="69"/>
      <c r="RPN143" s="69"/>
      <c r="RPO143" s="66"/>
      <c r="RPP143" s="66"/>
      <c r="RPQ143" s="66"/>
      <c r="RPR143" s="67"/>
      <c r="RPT143" s="65"/>
      <c r="RPU143" s="69"/>
      <c r="RPV143" s="69"/>
      <c r="RPW143" s="66"/>
      <c r="RPX143" s="66"/>
      <c r="RPY143" s="66"/>
      <c r="RPZ143" s="67"/>
      <c r="RQB143" s="65"/>
      <c r="RQC143" s="69"/>
      <c r="RQD143" s="69"/>
      <c r="RQE143" s="66"/>
      <c r="RQF143" s="66"/>
      <c r="RQG143" s="66"/>
      <c r="RQH143" s="67"/>
      <c r="RQJ143" s="65"/>
      <c r="RQK143" s="69"/>
      <c r="RQL143" s="69"/>
      <c r="RQM143" s="66"/>
      <c r="RQN143" s="66"/>
      <c r="RQO143" s="66"/>
      <c r="RQP143" s="67"/>
      <c r="RQR143" s="65"/>
      <c r="RQS143" s="69"/>
      <c r="RQT143" s="69"/>
      <c r="RQU143" s="66"/>
      <c r="RQV143" s="66"/>
      <c r="RQW143" s="66"/>
      <c r="RQX143" s="67"/>
      <c r="RQZ143" s="65"/>
      <c r="RRA143" s="69"/>
      <c r="RRB143" s="69"/>
      <c r="RRC143" s="66"/>
      <c r="RRD143" s="66"/>
      <c r="RRE143" s="66"/>
      <c r="RRF143" s="67"/>
      <c r="RRH143" s="65"/>
      <c r="RRI143" s="69"/>
      <c r="RRJ143" s="69"/>
      <c r="RRK143" s="66"/>
      <c r="RRL143" s="66"/>
      <c r="RRM143" s="66"/>
      <c r="RRN143" s="67"/>
      <c r="RRP143" s="65"/>
      <c r="RRQ143" s="69"/>
      <c r="RRR143" s="69"/>
      <c r="RRS143" s="66"/>
      <c r="RRT143" s="66"/>
      <c r="RRU143" s="66"/>
      <c r="RRV143" s="67"/>
      <c r="RRX143" s="65"/>
      <c r="RRY143" s="69"/>
      <c r="RRZ143" s="69"/>
      <c r="RSA143" s="66"/>
      <c r="RSB143" s="66"/>
      <c r="RSC143" s="66"/>
      <c r="RSD143" s="67"/>
      <c r="RSF143" s="65"/>
      <c r="RSG143" s="69"/>
      <c r="RSH143" s="69"/>
      <c r="RSI143" s="66"/>
      <c r="RSJ143" s="66"/>
      <c r="RSK143" s="66"/>
      <c r="RSL143" s="67"/>
      <c r="RSN143" s="65"/>
      <c r="RSO143" s="69"/>
      <c r="RSP143" s="69"/>
      <c r="RSQ143" s="66"/>
      <c r="RSR143" s="66"/>
      <c r="RSS143" s="66"/>
      <c r="RST143" s="67"/>
      <c r="RSV143" s="65"/>
      <c r="RSW143" s="69"/>
      <c r="RSX143" s="69"/>
      <c r="RSY143" s="66"/>
      <c r="RSZ143" s="66"/>
      <c r="RTA143" s="66"/>
      <c r="RTB143" s="67"/>
      <c r="RTD143" s="65"/>
      <c r="RTE143" s="69"/>
      <c r="RTF143" s="69"/>
      <c r="RTG143" s="66"/>
      <c r="RTH143" s="66"/>
      <c r="RTI143" s="66"/>
      <c r="RTJ143" s="67"/>
      <c r="RTL143" s="65"/>
      <c r="RTM143" s="69"/>
      <c r="RTN143" s="69"/>
      <c r="RTO143" s="66"/>
      <c r="RTP143" s="66"/>
      <c r="RTQ143" s="66"/>
      <c r="RTR143" s="67"/>
      <c r="RTT143" s="65"/>
      <c r="RTU143" s="69"/>
      <c r="RTV143" s="69"/>
      <c r="RTW143" s="66"/>
      <c r="RTX143" s="66"/>
      <c r="RTY143" s="66"/>
      <c r="RTZ143" s="67"/>
      <c r="RUB143" s="65"/>
      <c r="RUC143" s="69"/>
      <c r="RUD143" s="69"/>
      <c r="RUE143" s="66"/>
      <c r="RUF143" s="66"/>
      <c r="RUG143" s="66"/>
      <c r="RUH143" s="67"/>
      <c r="RUJ143" s="65"/>
      <c r="RUK143" s="69"/>
      <c r="RUL143" s="69"/>
      <c r="RUM143" s="66"/>
      <c r="RUN143" s="66"/>
      <c r="RUO143" s="66"/>
      <c r="RUP143" s="67"/>
      <c r="RUR143" s="65"/>
      <c r="RUS143" s="69"/>
      <c r="RUT143" s="69"/>
      <c r="RUU143" s="66"/>
      <c r="RUV143" s="66"/>
      <c r="RUW143" s="66"/>
      <c r="RUX143" s="67"/>
      <c r="RUZ143" s="65"/>
      <c r="RVA143" s="69"/>
      <c r="RVB143" s="69"/>
      <c r="RVC143" s="66"/>
      <c r="RVD143" s="66"/>
      <c r="RVE143" s="66"/>
      <c r="RVF143" s="67"/>
      <c r="RVH143" s="65"/>
      <c r="RVI143" s="69"/>
      <c r="RVJ143" s="69"/>
      <c r="RVK143" s="66"/>
      <c r="RVL143" s="66"/>
      <c r="RVM143" s="66"/>
      <c r="RVN143" s="67"/>
      <c r="RVP143" s="65"/>
      <c r="RVQ143" s="69"/>
      <c r="RVR143" s="69"/>
      <c r="RVS143" s="66"/>
      <c r="RVT143" s="66"/>
      <c r="RVU143" s="66"/>
      <c r="RVV143" s="67"/>
      <c r="RVX143" s="65"/>
      <c r="RVY143" s="69"/>
      <c r="RVZ143" s="69"/>
      <c r="RWA143" s="66"/>
      <c r="RWB143" s="66"/>
      <c r="RWC143" s="66"/>
      <c r="RWD143" s="67"/>
      <c r="RWF143" s="65"/>
      <c r="RWG143" s="69"/>
      <c r="RWH143" s="69"/>
      <c r="RWI143" s="66"/>
      <c r="RWJ143" s="66"/>
      <c r="RWK143" s="66"/>
      <c r="RWL143" s="67"/>
      <c r="RWN143" s="65"/>
      <c r="RWO143" s="69"/>
      <c r="RWP143" s="69"/>
      <c r="RWQ143" s="66"/>
      <c r="RWR143" s="66"/>
      <c r="RWS143" s="66"/>
      <c r="RWT143" s="67"/>
      <c r="RWV143" s="65"/>
      <c r="RWW143" s="69"/>
      <c r="RWX143" s="69"/>
      <c r="RWY143" s="66"/>
      <c r="RWZ143" s="66"/>
      <c r="RXA143" s="66"/>
      <c r="RXB143" s="67"/>
      <c r="RXD143" s="65"/>
      <c r="RXE143" s="69"/>
      <c r="RXF143" s="69"/>
      <c r="RXG143" s="66"/>
      <c r="RXH143" s="66"/>
      <c r="RXI143" s="66"/>
      <c r="RXJ143" s="67"/>
      <c r="RXL143" s="65"/>
      <c r="RXM143" s="69"/>
      <c r="RXN143" s="69"/>
      <c r="RXO143" s="66"/>
      <c r="RXP143" s="66"/>
      <c r="RXQ143" s="66"/>
      <c r="RXR143" s="67"/>
      <c r="RXT143" s="65"/>
      <c r="RXU143" s="69"/>
      <c r="RXV143" s="69"/>
      <c r="RXW143" s="66"/>
      <c r="RXX143" s="66"/>
      <c r="RXY143" s="66"/>
      <c r="RXZ143" s="67"/>
      <c r="RYB143" s="65"/>
      <c r="RYC143" s="69"/>
      <c r="RYD143" s="69"/>
      <c r="RYE143" s="66"/>
      <c r="RYF143" s="66"/>
      <c r="RYG143" s="66"/>
      <c r="RYH143" s="67"/>
      <c r="RYJ143" s="65"/>
      <c r="RYK143" s="69"/>
      <c r="RYL143" s="69"/>
      <c r="RYM143" s="66"/>
      <c r="RYN143" s="66"/>
      <c r="RYO143" s="66"/>
      <c r="RYP143" s="67"/>
      <c r="RYR143" s="65"/>
      <c r="RYS143" s="69"/>
      <c r="RYT143" s="69"/>
      <c r="RYU143" s="66"/>
      <c r="RYV143" s="66"/>
      <c r="RYW143" s="66"/>
      <c r="RYX143" s="67"/>
      <c r="RYZ143" s="65"/>
      <c r="RZA143" s="69"/>
      <c r="RZB143" s="69"/>
      <c r="RZC143" s="66"/>
      <c r="RZD143" s="66"/>
      <c r="RZE143" s="66"/>
      <c r="RZF143" s="67"/>
      <c r="RZH143" s="65"/>
      <c r="RZI143" s="69"/>
      <c r="RZJ143" s="69"/>
      <c r="RZK143" s="66"/>
      <c r="RZL143" s="66"/>
      <c r="RZM143" s="66"/>
      <c r="RZN143" s="67"/>
      <c r="RZP143" s="65"/>
      <c r="RZQ143" s="69"/>
      <c r="RZR143" s="69"/>
      <c r="RZS143" s="66"/>
      <c r="RZT143" s="66"/>
      <c r="RZU143" s="66"/>
      <c r="RZV143" s="67"/>
      <c r="RZX143" s="65"/>
      <c r="RZY143" s="69"/>
      <c r="RZZ143" s="69"/>
      <c r="SAA143" s="66"/>
      <c r="SAB143" s="66"/>
      <c r="SAC143" s="66"/>
      <c r="SAD143" s="67"/>
      <c r="SAF143" s="65"/>
      <c r="SAG143" s="69"/>
      <c r="SAH143" s="69"/>
      <c r="SAI143" s="66"/>
      <c r="SAJ143" s="66"/>
      <c r="SAK143" s="66"/>
      <c r="SAL143" s="67"/>
      <c r="SAN143" s="65"/>
      <c r="SAO143" s="69"/>
      <c r="SAP143" s="69"/>
      <c r="SAQ143" s="66"/>
      <c r="SAR143" s="66"/>
      <c r="SAS143" s="66"/>
      <c r="SAT143" s="67"/>
      <c r="SAV143" s="65"/>
      <c r="SAW143" s="69"/>
      <c r="SAX143" s="69"/>
      <c r="SAY143" s="66"/>
      <c r="SAZ143" s="66"/>
      <c r="SBA143" s="66"/>
      <c r="SBB143" s="67"/>
      <c r="SBD143" s="65"/>
      <c r="SBE143" s="69"/>
      <c r="SBF143" s="69"/>
      <c r="SBG143" s="66"/>
      <c r="SBH143" s="66"/>
      <c r="SBI143" s="66"/>
      <c r="SBJ143" s="67"/>
      <c r="SBL143" s="65"/>
      <c r="SBM143" s="69"/>
      <c r="SBN143" s="69"/>
      <c r="SBO143" s="66"/>
      <c r="SBP143" s="66"/>
      <c r="SBQ143" s="66"/>
      <c r="SBR143" s="67"/>
      <c r="SBT143" s="65"/>
      <c r="SBU143" s="69"/>
      <c r="SBV143" s="69"/>
      <c r="SBW143" s="66"/>
      <c r="SBX143" s="66"/>
      <c r="SBY143" s="66"/>
      <c r="SBZ143" s="67"/>
      <c r="SCB143" s="65"/>
      <c r="SCC143" s="69"/>
      <c r="SCD143" s="69"/>
      <c r="SCE143" s="66"/>
      <c r="SCF143" s="66"/>
      <c r="SCG143" s="66"/>
      <c r="SCH143" s="67"/>
      <c r="SCJ143" s="65"/>
      <c r="SCK143" s="69"/>
      <c r="SCL143" s="69"/>
      <c r="SCM143" s="66"/>
      <c r="SCN143" s="66"/>
      <c r="SCO143" s="66"/>
      <c r="SCP143" s="67"/>
      <c r="SCR143" s="65"/>
      <c r="SCS143" s="69"/>
      <c r="SCT143" s="69"/>
      <c r="SCU143" s="66"/>
      <c r="SCV143" s="66"/>
      <c r="SCW143" s="66"/>
      <c r="SCX143" s="67"/>
      <c r="SCZ143" s="65"/>
      <c r="SDA143" s="69"/>
      <c r="SDB143" s="69"/>
      <c r="SDC143" s="66"/>
      <c r="SDD143" s="66"/>
      <c r="SDE143" s="66"/>
      <c r="SDF143" s="67"/>
      <c r="SDH143" s="65"/>
      <c r="SDI143" s="69"/>
      <c r="SDJ143" s="69"/>
      <c r="SDK143" s="66"/>
      <c r="SDL143" s="66"/>
      <c r="SDM143" s="66"/>
      <c r="SDN143" s="67"/>
      <c r="SDP143" s="65"/>
      <c r="SDQ143" s="69"/>
      <c r="SDR143" s="69"/>
      <c r="SDS143" s="66"/>
      <c r="SDT143" s="66"/>
      <c r="SDU143" s="66"/>
      <c r="SDV143" s="67"/>
      <c r="SDX143" s="65"/>
      <c r="SDY143" s="69"/>
      <c r="SDZ143" s="69"/>
      <c r="SEA143" s="66"/>
      <c r="SEB143" s="66"/>
      <c r="SEC143" s="66"/>
      <c r="SED143" s="67"/>
      <c r="SEF143" s="65"/>
      <c r="SEG143" s="69"/>
      <c r="SEH143" s="69"/>
      <c r="SEI143" s="66"/>
      <c r="SEJ143" s="66"/>
      <c r="SEK143" s="66"/>
      <c r="SEL143" s="67"/>
      <c r="SEN143" s="65"/>
      <c r="SEO143" s="69"/>
      <c r="SEP143" s="69"/>
      <c r="SEQ143" s="66"/>
      <c r="SER143" s="66"/>
      <c r="SES143" s="66"/>
      <c r="SET143" s="67"/>
      <c r="SEV143" s="65"/>
      <c r="SEW143" s="69"/>
      <c r="SEX143" s="69"/>
      <c r="SEY143" s="66"/>
      <c r="SEZ143" s="66"/>
      <c r="SFA143" s="66"/>
      <c r="SFB143" s="67"/>
      <c r="SFD143" s="65"/>
      <c r="SFE143" s="69"/>
      <c r="SFF143" s="69"/>
      <c r="SFG143" s="66"/>
      <c r="SFH143" s="66"/>
      <c r="SFI143" s="66"/>
      <c r="SFJ143" s="67"/>
      <c r="SFL143" s="65"/>
      <c r="SFM143" s="69"/>
      <c r="SFN143" s="69"/>
      <c r="SFO143" s="66"/>
      <c r="SFP143" s="66"/>
      <c r="SFQ143" s="66"/>
      <c r="SFR143" s="67"/>
      <c r="SFT143" s="65"/>
      <c r="SFU143" s="69"/>
      <c r="SFV143" s="69"/>
      <c r="SFW143" s="66"/>
      <c r="SFX143" s="66"/>
      <c r="SFY143" s="66"/>
      <c r="SFZ143" s="67"/>
      <c r="SGB143" s="65"/>
      <c r="SGC143" s="69"/>
      <c r="SGD143" s="69"/>
      <c r="SGE143" s="66"/>
      <c r="SGF143" s="66"/>
      <c r="SGG143" s="66"/>
      <c r="SGH143" s="67"/>
      <c r="SGJ143" s="65"/>
      <c r="SGK143" s="69"/>
      <c r="SGL143" s="69"/>
      <c r="SGM143" s="66"/>
      <c r="SGN143" s="66"/>
      <c r="SGO143" s="66"/>
      <c r="SGP143" s="67"/>
      <c r="SGR143" s="65"/>
      <c r="SGS143" s="69"/>
      <c r="SGT143" s="69"/>
      <c r="SGU143" s="66"/>
      <c r="SGV143" s="66"/>
      <c r="SGW143" s="66"/>
      <c r="SGX143" s="67"/>
      <c r="SGZ143" s="65"/>
      <c r="SHA143" s="69"/>
      <c r="SHB143" s="69"/>
      <c r="SHC143" s="66"/>
      <c r="SHD143" s="66"/>
      <c r="SHE143" s="66"/>
      <c r="SHF143" s="67"/>
      <c r="SHH143" s="65"/>
      <c r="SHI143" s="69"/>
      <c r="SHJ143" s="69"/>
      <c r="SHK143" s="66"/>
      <c r="SHL143" s="66"/>
      <c r="SHM143" s="66"/>
      <c r="SHN143" s="67"/>
      <c r="SHP143" s="65"/>
      <c r="SHQ143" s="69"/>
      <c r="SHR143" s="69"/>
      <c r="SHS143" s="66"/>
      <c r="SHT143" s="66"/>
      <c r="SHU143" s="66"/>
      <c r="SHV143" s="67"/>
      <c r="SHX143" s="65"/>
      <c r="SHY143" s="69"/>
      <c r="SHZ143" s="69"/>
      <c r="SIA143" s="66"/>
      <c r="SIB143" s="66"/>
      <c r="SIC143" s="66"/>
      <c r="SID143" s="67"/>
      <c r="SIF143" s="65"/>
      <c r="SIG143" s="69"/>
      <c r="SIH143" s="69"/>
      <c r="SII143" s="66"/>
      <c r="SIJ143" s="66"/>
      <c r="SIK143" s="66"/>
      <c r="SIL143" s="67"/>
      <c r="SIN143" s="65"/>
      <c r="SIO143" s="69"/>
      <c r="SIP143" s="69"/>
      <c r="SIQ143" s="66"/>
      <c r="SIR143" s="66"/>
      <c r="SIS143" s="66"/>
      <c r="SIT143" s="67"/>
      <c r="SIV143" s="65"/>
      <c r="SIW143" s="69"/>
      <c r="SIX143" s="69"/>
      <c r="SIY143" s="66"/>
      <c r="SIZ143" s="66"/>
      <c r="SJA143" s="66"/>
      <c r="SJB143" s="67"/>
      <c r="SJD143" s="65"/>
      <c r="SJE143" s="69"/>
      <c r="SJF143" s="69"/>
      <c r="SJG143" s="66"/>
      <c r="SJH143" s="66"/>
      <c r="SJI143" s="66"/>
      <c r="SJJ143" s="67"/>
      <c r="SJL143" s="65"/>
      <c r="SJM143" s="69"/>
      <c r="SJN143" s="69"/>
      <c r="SJO143" s="66"/>
      <c r="SJP143" s="66"/>
      <c r="SJQ143" s="66"/>
      <c r="SJR143" s="67"/>
      <c r="SJT143" s="65"/>
      <c r="SJU143" s="69"/>
      <c r="SJV143" s="69"/>
      <c r="SJW143" s="66"/>
      <c r="SJX143" s="66"/>
      <c r="SJY143" s="66"/>
      <c r="SJZ143" s="67"/>
      <c r="SKB143" s="65"/>
      <c r="SKC143" s="69"/>
      <c r="SKD143" s="69"/>
      <c r="SKE143" s="66"/>
      <c r="SKF143" s="66"/>
      <c r="SKG143" s="66"/>
      <c r="SKH143" s="67"/>
      <c r="SKJ143" s="65"/>
      <c r="SKK143" s="69"/>
      <c r="SKL143" s="69"/>
      <c r="SKM143" s="66"/>
      <c r="SKN143" s="66"/>
      <c r="SKO143" s="66"/>
      <c r="SKP143" s="67"/>
      <c r="SKR143" s="65"/>
      <c r="SKS143" s="69"/>
      <c r="SKT143" s="69"/>
      <c r="SKU143" s="66"/>
      <c r="SKV143" s="66"/>
      <c r="SKW143" s="66"/>
      <c r="SKX143" s="67"/>
      <c r="SKZ143" s="65"/>
      <c r="SLA143" s="69"/>
      <c r="SLB143" s="69"/>
      <c r="SLC143" s="66"/>
      <c r="SLD143" s="66"/>
      <c r="SLE143" s="66"/>
      <c r="SLF143" s="67"/>
      <c r="SLH143" s="65"/>
      <c r="SLI143" s="69"/>
      <c r="SLJ143" s="69"/>
      <c r="SLK143" s="66"/>
      <c r="SLL143" s="66"/>
      <c r="SLM143" s="66"/>
      <c r="SLN143" s="67"/>
      <c r="SLP143" s="65"/>
      <c r="SLQ143" s="69"/>
      <c r="SLR143" s="69"/>
      <c r="SLS143" s="66"/>
      <c r="SLT143" s="66"/>
      <c r="SLU143" s="66"/>
      <c r="SLV143" s="67"/>
      <c r="SLX143" s="65"/>
      <c r="SLY143" s="69"/>
      <c r="SLZ143" s="69"/>
      <c r="SMA143" s="66"/>
      <c r="SMB143" s="66"/>
      <c r="SMC143" s="66"/>
      <c r="SMD143" s="67"/>
      <c r="SMF143" s="65"/>
      <c r="SMG143" s="69"/>
      <c r="SMH143" s="69"/>
      <c r="SMI143" s="66"/>
      <c r="SMJ143" s="66"/>
      <c r="SMK143" s="66"/>
      <c r="SML143" s="67"/>
      <c r="SMN143" s="65"/>
      <c r="SMO143" s="69"/>
      <c r="SMP143" s="69"/>
      <c r="SMQ143" s="66"/>
      <c r="SMR143" s="66"/>
      <c r="SMS143" s="66"/>
      <c r="SMT143" s="67"/>
      <c r="SMV143" s="65"/>
      <c r="SMW143" s="69"/>
      <c r="SMX143" s="69"/>
      <c r="SMY143" s="66"/>
      <c r="SMZ143" s="66"/>
      <c r="SNA143" s="66"/>
      <c r="SNB143" s="67"/>
      <c r="SND143" s="65"/>
      <c r="SNE143" s="69"/>
      <c r="SNF143" s="69"/>
      <c r="SNG143" s="66"/>
      <c r="SNH143" s="66"/>
      <c r="SNI143" s="66"/>
      <c r="SNJ143" s="67"/>
      <c r="SNL143" s="65"/>
      <c r="SNM143" s="69"/>
      <c r="SNN143" s="69"/>
      <c r="SNO143" s="66"/>
      <c r="SNP143" s="66"/>
      <c r="SNQ143" s="66"/>
      <c r="SNR143" s="67"/>
      <c r="SNT143" s="65"/>
      <c r="SNU143" s="69"/>
      <c r="SNV143" s="69"/>
      <c r="SNW143" s="66"/>
      <c r="SNX143" s="66"/>
      <c r="SNY143" s="66"/>
      <c r="SNZ143" s="67"/>
      <c r="SOB143" s="65"/>
      <c r="SOC143" s="69"/>
      <c r="SOD143" s="69"/>
      <c r="SOE143" s="66"/>
      <c r="SOF143" s="66"/>
      <c r="SOG143" s="66"/>
      <c r="SOH143" s="67"/>
      <c r="SOJ143" s="65"/>
      <c r="SOK143" s="69"/>
      <c r="SOL143" s="69"/>
      <c r="SOM143" s="66"/>
      <c r="SON143" s="66"/>
      <c r="SOO143" s="66"/>
      <c r="SOP143" s="67"/>
      <c r="SOR143" s="65"/>
      <c r="SOS143" s="69"/>
      <c r="SOT143" s="69"/>
      <c r="SOU143" s="66"/>
      <c r="SOV143" s="66"/>
      <c r="SOW143" s="66"/>
      <c r="SOX143" s="67"/>
      <c r="SOZ143" s="65"/>
      <c r="SPA143" s="69"/>
      <c r="SPB143" s="69"/>
      <c r="SPC143" s="66"/>
      <c r="SPD143" s="66"/>
      <c r="SPE143" s="66"/>
      <c r="SPF143" s="67"/>
      <c r="SPH143" s="65"/>
      <c r="SPI143" s="69"/>
      <c r="SPJ143" s="69"/>
      <c r="SPK143" s="66"/>
      <c r="SPL143" s="66"/>
      <c r="SPM143" s="66"/>
      <c r="SPN143" s="67"/>
      <c r="SPP143" s="65"/>
      <c r="SPQ143" s="69"/>
      <c r="SPR143" s="69"/>
      <c r="SPS143" s="66"/>
      <c r="SPT143" s="66"/>
      <c r="SPU143" s="66"/>
      <c r="SPV143" s="67"/>
      <c r="SPX143" s="65"/>
      <c r="SPY143" s="69"/>
      <c r="SPZ143" s="69"/>
      <c r="SQA143" s="66"/>
      <c r="SQB143" s="66"/>
      <c r="SQC143" s="66"/>
      <c r="SQD143" s="67"/>
      <c r="SQF143" s="65"/>
      <c r="SQG143" s="69"/>
      <c r="SQH143" s="69"/>
      <c r="SQI143" s="66"/>
      <c r="SQJ143" s="66"/>
      <c r="SQK143" s="66"/>
      <c r="SQL143" s="67"/>
      <c r="SQN143" s="65"/>
      <c r="SQO143" s="69"/>
      <c r="SQP143" s="69"/>
      <c r="SQQ143" s="66"/>
      <c r="SQR143" s="66"/>
      <c r="SQS143" s="66"/>
      <c r="SQT143" s="67"/>
      <c r="SQV143" s="65"/>
      <c r="SQW143" s="69"/>
      <c r="SQX143" s="69"/>
      <c r="SQY143" s="66"/>
      <c r="SQZ143" s="66"/>
      <c r="SRA143" s="66"/>
      <c r="SRB143" s="67"/>
      <c r="SRD143" s="65"/>
      <c r="SRE143" s="69"/>
      <c r="SRF143" s="69"/>
      <c r="SRG143" s="66"/>
      <c r="SRH143" s="66"/>
      <c r="SRI143" s="66"/>
      <c r="SRJ143" s="67"/>
      <c r="SRL143" s="65"/>
      <c r="SRM143" s="69"/>
      <c r="SRN143" s="69"/>
      <c r="SRO143" s="66"/>
      <c r="SRP143" s="66"/>
      <c r="SRQ143" s="66"/>
      <c r="SRR143" s="67"/>
      <c r="SRT143" s="65"/>
      <c r="SRU143" s="69"/>
      <c r="SRV143" s="69"/>
      <c r="SRW143" s="66"/>
      <c r="SRX143" s="66"/>
      <c r="SRY143" s="66"/>
      <c r="SRZ143" s="67"/>
      <c r="SSB143" s="65"/>
      <c r="SSC143" s="69"/>
      <c r="SSD143" s="69"/>
      <c r="SSE143" s="66"/>
      <c r="SSF143" s="66"/>
      <c r="SSG143" s="66"/>
      <c r="SSH143" s="67"/>
      <c r="SSJ143" s="65"/>
      <c r="SSK143" s="69"/>
      <c r="SSL143" s="69"/>
      <c r="SSM143" s="66"/>
      <c r="SSN143" s="66"/>
      <c r="SSO143" s="66"/>
      <c r="SSP143" s="67"/>
      <c r="SSR143" s="65"/>
      <c r="SSS143" s="69"/>
      <c r="SST143" s="69"/>
      <c r="SSU143" s="66"/>
      <c r="SSV143" s="66"/>
      <c r="SSW143" s="66"/>
      <c r="SSX143" s="67"/>
      <c r="SSZ143" s="65"/>
      <c r="STA143" s="69"/>
      <c r="STB143" s="69"/>
      <c r="STC143" s="66"/>
      <c r="STD143" s="66"/>
      <c r="STE143" s="66"/>
      <c r="STF143" s="67"/>
      <c r="STH143" s="65"/>
      <c r="STI143" s="69"/>
      <c r="STJ143" s="69"/>
      <c r="STK143" s="66"/>
      <c r="STL143" s="66"/>
      <c r="STM143" s="66"/>
      <c r="STN143" s="67"/>
      <c r="STP143" s="65"/>
      <c r="STQ143" s="69"/>
      <c r="STR143" s="69"/>
      <c r="STS143" s="66"/>
      <c r="STT143" s="66"/>
      <c r="STU143" s="66"/>
      <c r="STV143" s="67"/>
      <c r="STX143" s="65"/>
      <c r="STY143" s="69"/>
      <c r="STZ143" s="69"/>
      <c r="SUA143" s="66"/>
      <c r="SUB143" s="66"/>
      <c r="SUC143" s="66"/>
      <c r="SUD143" s="67"/>
      <c r="SUF143" s="65"/>
      <c r="SUG143" s="69"/>
      <c r="SUH143" s="69"/>
      <c r="SUI143" s="66"/>
      <c r="SUJ143" s="66"/>
      <c r="SUK143" s="66"/>
      <c r="SUL143" s="67"/>
      <c r="SUN143" s="65"/>
      <c r="SUO143" s="69"/>
      <c r="SUP143" s="69"/>
      <c r="SUQ143" s="66"/>
      <c r="SUR143" s="66"/>
      <c r="SUS143" s="66"/>
      <c r="SUT143" s="67"/>
      <c r="SUV143" s="65"/>
      <c r="SUW143" s="69"/>
      <c r="SUX143" s="69"/>
      <c r="SUY143" s="66"/>
      <c r="SUZ143" s="66"/>
      <c r="SVA143" s="66"/>
      <c r="SVB143" s="67"/>
      <c r="SVD143" s="65"/>
      <c r="SVE143" s="69"/>
      <c r="SVF143" s="69"/>
      <c r="SVG143" s="66"/>
      <c r="SVH143" s="66"/>
      <c r="SVI143" s="66"/>
      <c r="SVJ143" s="67"/>
      <c r="SVL143" s="65"/>
      <c r="SVM143" s="69"/>
      <c r="SVN143" s="69"/>
      <c r="SVO143" s="66"/>
      <c r="SVP143" s="66"/>
      <c r="SVQ143" s="66"/>
      <c r="SVR143" s="67"/>
      <c r="SVT143" s="65"/>
      <c r="SVU143" s="69"/>
      <c r="SVV143" s="69"/>
      <c r="SVW143" s="66"/>
      <c r="SVX143" s="66"/>
      <c r="SVY143" s="66"/>
      <c r="SVZ143" s="67"/>
      <c r="SWB143" s="65"/>
      <c r="SWC143" s="69"/>
      <c r="SWD143" s="69"/>
      <c r="SWE143" s="66"/>
      <c r="SWF143" s="66"/>
      <c r="SWG143" s="66"/>
      <c r="SWH143" s="67"/>
      <c r="SWJ143" s="65"/>
      <c r="SWK143" s="69"/>
      <c r="SWL143" s="69"/>
      <c r="SWM143" s="66"/>
      <c r="SWN143" s="66"/>
      <c r="SWO143" s="66"/>
      <c r="SWP143" s="67"/>
      <c r="SWR143" s="65"/>
      <c r="SWS143" s="69"/>
      <c r="SWT143" s="69"/>
      <c r="SWU143" s="66"/>
      <c r="SWV143" s="66"/>
      <c r="SWW143" s="66"/>
      <c r="SWX143" s="67"/>
      <c r="SWZ143" s="65"/>
      <c r="SXA143" s="69"/>
      <c r="SXB143" s="69"/>
      <c r="SXC143" s="66"/>
      <c r="SXD143" s="66"/>
      <c r="SXE143" s="66"/>
      <c r="SXF143" s="67"/>
      <c r="SXH143" s="65"/>
      <c r="SXI143" s="69"/>
      <c r="SXJ143" s="69"/>
      <c r="SXK143" s="66"/>
      <c r="SXL143" s="66"/>
      <c r="SXM143" s="66"/>
      <c r="SXN143" s="67"/>
      <c r="SXP143" s="65"/>
      <c r="SXQ143" s="69"/>
      <c r="SXR143" s="69"/>
      <c r="SXS143" s="66"/>
      <c r="SXT143" s="66"/>
      <c r="SXU143" s="66"/>
      <c r="SXV143" s="67"/>
      <c r="SXX143" s="65"/>
      <c r="SXY143" s="69"/>
      <c r="SXZ143" s="69"/>
      <c r="SYA143" s="66"/>
      <c r="SYB143" s="66"/>
      <c r="SYC143" s="66"/>
      <c r="SYD143" s="67"/>
      <c r="SYF143" s="65"/>
      <c r="SYG143" s="69"/>
      <c r="SYH143" s="69"/>
      <c r="SYI143" s="66"/>
      <c r="SYJ143" s="66"/>
      <c r="SYK143" s="66"/>
      <c r="SYL143" s="67"/>
      <c r="SYN143" s="65"/>
      <c r="SYO143" s="69"/>
      <c r="SYP143" s="69"/>
      <c r="SYQ143" s="66"/>
      <c r="SYR143" s="66"/>
      <c r="SYS143" s="66"/>
      <c r="SYT143" s="67"/>
      <c r="SYV143" s="65"/>
      <c r="SYW143" s="69"/>
      <c r="SYX143" s="69"/>
      <c r="SYY143" s="66"/>
      <c r="SYZ143" s="66"/>
      <c r="SZA143" s="66"/>
      <c r="SZB143" s="67"/>
      <c r="SZD143" s="65"/>
      <c r="SZE143" s="69"/>
      <c r="SZF143" s="69"/>
      <c r="SZG143" s="66"/>
      <c r="SZH143" s="66"/>
      <c r="SZI143" s="66"/>
      <c r="SZJ143" s="67"/>
      <c r="SZL143" s="65"/>
      <c r="SZM143" s="69"/>
      <c r="SZN143" s="69"/>
      <c r="SZO143" s="66"/>
      <c r="SZP143" s="66"/>
      <c r="SZQ143" s="66"/>
      <c r="SZR143" s="67"/>
      <c r="SZT143" s="65"/>
      <c r="SZU143" s="69"/>
      <c r="SZV143" s="69"/>
      <c r="SZW143" s="66"/>
      <c r="SZX143" s="66"/>
      <c r="SZY143" s="66"/>
      <c r="SZZ143" s="67"/>
      <c r="TAB143" s="65"/>
      <c r="TAC143" s="69"/>
      <c r="TAD143" s="69"/>
      <c r="TAE143" s="66"/>
      <c r="TAF143" s="66"/>
      <c r="TAG143" s="66"/>
      <c r="TAH143" s="67"/>
      <c r="TAJ143" s="65"/>
      <c r="TAK143" s="69"/>
      <c r="TAL143" s="69"/>
      <c r="TAM143" s="66"/>
      <c r="TAN143" s="66"/>
      <c r="TAO143" s="66"/>
      <c r="TAP143" s="67"/>
      <c r="TAR143" s="65"/>
      <c r="TAS143" s="69"/>
      <c r="TAT143" s="69"/>
      <c r="TAU143" s="66"/>
      <c r="TAV143" s="66"/>
      <c r="TAW143" s="66"/>
      <c r="TAX143" s="67"/>
      <c r="TAZ143" s="65"/>
      <c r="TBA143" s="69"/>
      <c r="TBB143" s="69"/>
      <c r="TBC143" s="66"/>
      <c r="TBD143" s="66"/>
      <c r="TBE143" s="66"/>
      <c r="TBF143" s="67"/>
      <c r="TBH143" s="65"/>
      <c r="TBI143" s="69"/>
      <c r="TBJ143" s="69"/>
      <c r="TBK143" s="66"/>
      <c r="TBL143" s="66"/>
      <c r="TBM143" s="66"/>
      <c r="TBN143" s="67"/>
      <c r="TBP143" s="65"/>
      <c r="TBQ143" s="69"/>
      <c r="TBR143" s="69"/>
      <c r="TBS143" s="66"/>
      <c r="TBT143" s="66"/>
      <c r="TBU143" s="66"/>
      <c r="TBV143" s="67"/>
      <c r="TBX143" s="65"/>
      <c r="TBY143" s="69"/>
      <c r="TBZ143" s="69"/>
      <c r="TCA143" s="66"/>
      <c r="TCB143" s="66"/>
      <c r="TCC143" s="66"/>
      <c r="TCD143" s="67"/>
      <c r="TCF143" s="65"/>
      <c r="TCG143" s="69"/>
      <c r="TCH143" s="69"/>
      <c r="TCI143" s="66"/>
      <c r="TCJ143" s="66"/>
      <c r="TCK143" s="66"/>
      <c r="TCL143" s="67"/>
      <c r="TCN143" s="65"/>
      <c r="TCO143" s="69"/>
      <c r="TCP143" s="69"/>
      <c r="TCQ143" s="66"/>
      <c r="TCR143" s="66"/>
      <c r="TCS143" s="66"/>
      <c r="TCT143" s="67"/>
      <c r="TCV143" s="65"/>
      <c r="TCW143" s="69"/>
      <c r="TCX143" s="69"/>
      <c r="TCY143" s="66"/>
      <c r="TCZ143" s="66"/>
      <c r="TDA143" s="66"/>
      <c r="TDB143" s="67"/>
      <c r="TDD143" s="65"/>
      <c r="TDE143" s="69"/>
      <c r="TDF143" s="69"/>
      <c r="TDG143" s="66"/>
      <c r="TDH143" s="66"/>
      <c r="TDI143" s="66"/>
      <c r="TDJ143" s="67"/>
      <c r="TDL143" s="65"/>
      <c r="TDM143" s="69"/>
      <c r="TDN143" s="69"/>
      <c r="TDO143" s="66"/>
      <c r="TDP143" s="66"/>
      <c r="TDQ143" s="66"/>
      <c r="TDR143" s="67"/>
      <c r="TDT143" s="65"/>
      <c r="TDU143" s="69"/>
      <c r="TDV143" s="69"/>
      <c r="TDW143" s="66"/>
      <c r="TDX143" s="66"/>
      <c r="TDY143" s="66"/>
      <c r="TDZ143" s="67"/>
      <c r="TEB143" s="65"/>
      <c r="TEC143" s="69"/>
      <c r="TED143" s="69"/>
      <c r="TEE143" s="66"/>
      <c r="TEF143" s="66"/>
      <c r="TEG143" s="66"/>
      <c r="TEH143" s="67"/>
      <c r="TEJ143" s="65"/>
      <c r="TEK143" s="69"/>
      <c r="TEL143" s="69"/>
      <c r="TEM143" s="66"/>
      <c r="TEN143" s="66"/>
      <c r="TEO143" s="66"/>
      <c r="TEP143" s="67"/>
      <c r="TER143" s="65"/>
      <c r="TES143" s="69"/>
      <c r="TET143" s="69"/>
      <c r="TEU143" s="66"/>
      <c r="TEV143" s="66"/>
      <c r="TEW143" s="66"/>
      <c r="TEX143" s="67"/>
      <c r="TEZ143" s="65"/>
      <c r="TFA143" s="69"/>
      <c r="TFB143" s="69"/>
      <c r="TFC143" s="66"/>
      <c r="TFD143" s="66"/>
      <c r="TFE143" s="66"/>
      <c r="TFF143" s="67"/>
      <c r="TFH143" s="65"/>
      <c r="TFI143" s="69"/>
      <c r="TFJ143" s="69"/>
      <c r="TFK143" s="66"/>
      <c r="TFL143" s="66"/>
      <c r="TFM143" s="66"/>
      <c r="TFN143" s="67"/>
      <c r="TFP143" s="65"/>
      <c r="TFQ143" s="69"/>
      <c r="TFR143" s="69"/>
      <c r="TFS143" s="66"/>
      <c r="TFT143" s="66"/>
      <c r="TFU143" s="66"/>
      <c r="TFV143" s="67"/>
      <c r="TFX143" s="65"/>
      <c r="TFY143" s="69"/>
      <c r="TFZ143" s="69"/>
      <c r="TGA143" s="66"/>
      <c r="TGB143" s="66"/>
      <c r="TGC143" s="66"/>
      <c r="TGD143" s="67"/>
      <c r="TGF143" s="65"/>
      <c r="TGG143" s="69"/>
      <c r="TGH143" s="69"/>
      <c r="TGI143" s="66"/>
      <c r="TGJ143" s="66"/>
      <c r="TGK143" s="66"/>
      <c r="TGL143" s="67"/>
      <c r="TGN143" s="65"/>
      <c r="TGO143" s="69"/>
      <c r="TGP143" s="69"/>
      <c r="TGQ143" s="66"/>
      <c r="TGR143" s="66"/>
      <c r="TGS143" s="66"/>
      <c r="TGT143" s="67"/>
      <c r="TGV143" s="65"/>
      <c r="TGW143" s="69"/>
      <c r="TGX143" s="69"/>
      <c r="TGY143" s="66"/>
      <c r="TGZ143" s="66"/>
      <c r="THA143" s="66"/>
      <c r="THB143" s="67"/>
      <c r="THD143" s="65"/>
      <c r="THE143" s="69"/>
      <c r="THF143" s="69"/>
      <c r="THG143" s="66"/>
      <c r="THH143" s="66"/>
      <c r="THI143" s="66"/>
      <c r="THJ143" s="67"/>
      <c r="THL143" s="65"/>
      <c r="THM143" s="69"/>
      <c r="THN143" s="69"/>
      <c r="THO143" s="66"/>
      <c r="THP143" s="66"/>
      <c r="THQ143" s="66"/>
      <c r="THR143" s="67"/>
      <c r="THT143" s="65"/>
      <c r="THU143" s="69"/>
      <c r="THV143" s="69"/>
      <c r="THW143" s="66"/>
      <c r="THX143" s="66"/>
      <c r="THY143" s="66"/>
      <c r="THZ143" s="67"/>
      <c r="TIB143" s="65"/>
      <c r="TIC143" s="69"/>
      <c r="TID143" s="69"/>
      <c r="TIE143" s="66"/>
      <c r="TIF143" s="66"/>
      <c r="TIG143" s="66"/>
      <c r="TIH143" s="67"/>
      <c r="TIJ143" s="65"/>
      <c r="TIK143" s="69"/>
      <c r="TIL143" s="69"/>
      <c r="TIM143" s="66"/>
      <c r="TIN143" s="66"/>
      <c r="TIO143" s="66"/>
      <c r="TIP143" s="67"/>
      <c r="TIR143" s="65"/>
      <c r="TIS143" s="69"/>
      <c r="TIT143" s="69"/>
      <c r="TIU143" s="66"/>
      <c r="TIV143" s="66"/>
      <c r="TIW143" s="66"/>
      <c r="TIX143" s="67"/>
      <c r="TIZ143" s="65"/>
      <c r="TJA143" s="69"/>
      <c r="TJB143" s="69"/>
      <c r="TJC143" s="66"/>
      <c r="TJD143" s="66"/>
      <c r="TJE143" s="66"/>
      <c r="TJF143" s="67"/>
      <c r="TJH143" s="65"/>
      <c r="TJI143" s="69"/>
      <c r="TJJ143" s="69"/>
      <c r="TJK143" s="66"/>
      <c r="TJL143" s="66"/>
      <c r="TJM143" s="66"/>
      <c r="TJN143" s="67"/>
      <c r="TJP143" s="65"/>
      <c r="TJQ143" s="69"/>
      <c r="TJR143" s="69"/>
      <c r="TJS143" s="66"/>
      <c r="TJT143" s="66"/>
      <c r="TJU143" s="66"/>
      <c r="TJV143" s="67"/>
      <c r="TJX143" s="65"/>
      <c r="TJY143" s="69"/>
      <c r="TJZ143" s="69"/>
      <c r="TKA143" s="66"/>
      <c r="TKB143" s="66"/>
      <c r="TKC143" s="66"/>
      <c r="TKD143" s="67"/>
      <c r="TKF143" s="65"/>
      <c r="TKG143" s="69"/>
      <c r="TKH143" s="69"/>
      <c r="TKI143" s="66"/>
      <c r="TKJ143" s="66"/>
      <c r="TKK143" s="66"/>
      <c r="TKL143" s="67"/>
      <c r="TKN143" s="65"/>
      <c r="TKO143" s="69"/>
      <c r="TKP143" s="69"/>
      <c r="TKQ143" s="66"/>
      <c r="TKR143" s="66"/>
      <c r="TKS143" s="66"/>
      <c r="TKT143" s="67"/>
      <c r="TKV143" s="65"/>
      <c r="TKW143" s="69"/>
      <c r="TKX143" s="69"/>
      <c r="TKY143" s="66"/>
      <c r="TKZ143" s="66"/>
      <c r="TLA143" s="66"/>
      <c r="TLB143" s="67"/>
      <c r="TLD143" s="65"/>
      <c r="TLE143" s="69"/>
      <c r="TLF143" s="69"/>
      <c r="TLG143" s="66"/>
      <c r="TLH143" s="66"/>
      <c r="TLI143" s="66"/>
      <c r="TLJ143" s="67"/>
      <c r="TLL143" s="65"/>
      <c r="TLM143" s="69"/>
      <c r="TLN143" s="69"/>
      <c r="TLO143" s="66"/>
      <c r="TLP143" s="66"/>
      <c r="TLQ143" s="66"/>
      <c r="TLR143" s="67"/>
      <c r="TLT143" s="65"/>
      <c r="TLU143" s="69"/>
      <c r="TLV143" s="69"/>
      <c r="TLW143" s="66"/>
      <c r="TLX143" s="66"/>
      <c r="TLY143" s="66"/>
      <c r="TLZ143" s="67"/>
      <c r="TMB143" s="65"/>
      <c r="TMC143" s="69"/>
      <c r="TMD143" s="69"/>
      <c r="TME143" s="66"/>
      <c r="TMF143" s="66"/>
      <c r="TMG143" s="66"/>
      <c r="TMH143" s="67"/>
      <c r="TMJ143" s="65"/>
      <c r="TMK143" s="69"/>
      <c r="TML143" s="69"/>
      <c r="TMM143" s="66"/>
      <c r="TMN143" s="66"/>
      <c r="TMO143" s="66"/>
      <c r="TMP143" s="67"/>
      <c r="TMR143" s="65"/>
      <c r="TMS143" s="69"/>
      <c r="TMT143" s="69"/>
      <c r="TMU143" s="66"/>
      <c r="TMV143" s="66"/>
      <c r="TMW143" s="66"/>
      <c r="TMX143" s="67"/>
      <c r="TMZ143" s="65"/>
      <c r="TNA143" s="69"/>
      <c r="TNB143" s="69"/>
      <c r="TNC143" s="66"/>
      <c r="TND143" s="66"/>
      <c r="TNE143" s="66"/>
      <c r="TNF143" s="67"/>
      <c r="TNH143" s="65"/>
      <c r="TNI143" s="69"/>
      <c r="TNJ143" s="69"/>
      <c r="TNK143" s="66"/>
      <c r="TNL143" s="66"/>
      <c r="TNM143" s="66"/>
      <c r="TNN143" s="67"/>
      <c r="TNP143" s="65"/>
      <c r="TNQ143" s="69"/>
      <c r="TNR143" s="69"/>
      <c r="TNS143" s="66"/>
      <c r="TNT143" s="66"/>
      <c r="TNU143" s="66"/>
      <c r="TNV143" s="67"/>
      <c r="TNX143" s="65"/>
      <c r="TNY143" s="69"/>
      <c r="TNZ143" s="69"/>
      <c r="TOA143" s="66"/>
      <c r="TOB143" s="66"/>
      <c r="TOC143" s="66"/>
      <c r="TOD143" s="67"/>
      <c r="TOF143" s="65"/>
      <c r="TOG143" s="69"/>
      <c r="TOH143" s="69"/>
      <c r="TOI143" s="66"/>
      <c r="TOJ143" s="66"/>
      <c r="TOK143" s="66"/>
      <c r="TOL143" s="67"/>
      <c r="TON143" s="65"/>
      <c r="TOO143" s="69"/>
      <c r="TOP143" s="69"/>
      <c r="TOQ143" s="66"/>
      <c r="TOR143" s="66"/>
      <c r="TOS143" s="66"/>
      <c r="TOT143" s="67"/>
      <c r="TOV143" s="65"/>
      <c r="TOW143" s="69"/>
      <c r="TOX143" s="69"/>
      <c r="TOY143" s="66"/>
      <c r="TOZ143" s="66"/>
      <c r="TPA143" s="66"/>
      <c r="TPB143" s="67"/>
      <c r="TPD143" s="65"/>
      <c r="TPE143" s="69"/>
      <c r="TPF143" s="69"/>
      <c r="TPG143" s="66"/>
      <c r="TPH143" s="66"/>
      <c r="TPI143" s="66"/>
      <c r="TPJ143" s="67"/>
      <c r="TPL143" s="65"/>
      <c r="TPM143" s="69"/>
      <c r="TPN143" s="69"/>
      <c r="TPO143" s="66"/>
      <c r="TPP143" s="66"/>
      <c r="TPQ143" s="66"/>
      <c r="TPR143" s="67"/>
      <c r="TPT143" s="65"/>
      <c r="TPU143" s="69"/>
      <c r="TPV143" s="69"/>
      <c r="TPW143" s="66"/>
      <c r="TPX143" s="66"/>
      <c r="TPY143" s="66"/>
      <c r="TPZ143" s="67"/>
      <c r="TQB143" s="65"/>
      <c r="TQC143" s="69"/>
      <c r="TQD143" s="69"/>
      <c r="TQE143" s="66"/>
      <c r="TQF143" s="66"/>
      <c r="TQG143" s="66"/>
      <c r="TQH143" s="67"/>
      <c r="TQJ143" s="65"/>
      <c r="TQK143" s="69"/>
      <c r="TQL143" s="69"/>
      <c r="TQM143" s="66"/>
      <c r="TQN143" s="66"/>
      <c r="TQO143" s="66"/>
      <c r="TQP143" s="67"/>
      <c r="TQR143" s="65"/>
      <c r="TQS143" s="69"/>
      <c r="TQT143" s="69"/>
      <c r="TQU143" s="66"/>
      <c r="TQV143" s="66"/>
      <c r="TQW143" s="66"/>
      <c r="TQX143" s="67"/>
      <c r="TQZ143" s="65"/>
      <c r="TRA143" s="69"/>
      <c r="TRB143" s="69"/>
      <c r="TRC143" s="66"/>
      <c r="TRD143" s="66"/>
      <c r="TRE143" s="66"/>
      <c r="TRF143" s="67"/>
      <c r="TRH143" s="65"/>
      <c r="TRI143" s="69"/>
      <c r="TRJ143" s="69"/>
      <c r="TRK143" s="66"/>
      <c r="TRL143" s="66"/>
      <c r="TRM143" s="66"/>
      <c r="TRN143" s="67"/>
      <c r="TRP143" s="65"/>
      <c r="TRQ143" s="69"/>
      <c r="TRR143" s="69"/>
      <c r="TRS143" s="66"/>
      <c r="TRT143" s="66"/>
      <c r="TRU143" s="66"/>
      <c r="TRV143" s="67"/>
      <c r="TRX143" s="65"/>
      <c r="TRY143" s="69"/>
      <c r="TRZ143" s="69"/>
      <c r="TSA143" s="66"/>
      <c r="TSB143" s="66"/>
      <c r="TSC143" s="66"/>
      <c r="TSD143" s="67"/>
      <c r="TSF143" s="65"/>
      <c r="TSG143" s="69"/>
      <c r="TSH143" s="69"/>
      <c r="TSI143" s="66"/>
      <c r="TSJ143" s="66"/>
      <c r="TSK143" s="66"/>
      <c r="TSL143" s="67"/>
      <c r="TSN143" s="65"/>
      <c r="TSO143" s="69"/>
      <c r="TSP143" s="69"/>
      <c r="TSQ143" s="66"/>
      <c r="TSR143" s="66"/>
      <c r="TSS143" s="66"/>
      <c r="TST143" s="67"/>
      <c r="TSV143" s="65"/>
      <c r="TSW143" s="69"/>
      <c r="TSX143" s="69"/>
      <c r="TSY143" s="66"/>
      <c r="TSZ143" s="66"/>
      <c r="TTA143" s="66"/>
      <c r="TTB143" s="67"/>
      <c r="TTD143" s="65"/>
      <c r="TTE143" s="69"/>
      <c r="TTF143" s="69"/>
      <c r="TTG143" s="66"/>
      <c r="TTH143" s="66"/>
      <c r="TTI143" s="66"/>
      <c r="TTJ143" s="67"/>
      <c r="TTL143" s="65"/>
      <c r="TTM143" s="69"/>
      <c r="TTN143" s="69"/>
      <c r="TTO143" s="66"/>
      <c r="TTP143" s="66"/>
      <c r="TTQ143" s="66"/>
      <c r="TTR143" s="67"/>
      <c r="TTT143" s="65"/>
      <c r="TTU143" s="69"/>
      <c r="TTV143" s="69"/>
      <c r="TTW143" s="66"/>
      <c r="TTX143" s="66"/>
      <c r="TTY143" s="66"/>
      <c r="TTZ143" s="67"/>
      <c r="TUB143" s="65"/>
      <c r="TUC143" s="69"/>
      <c r="TUD143" s="69"/>
      <c r="TUE143" s="66"/>
      <c r="TUF143" s="66"/>
      <c r="TUG143" s="66"/>
      <c r="TUH143" s="67"/>
      <c r="TUJ143" s="65"/>
      <c r="TUK143" s="69"/>
      <c r="TUL143" s="69"/>
      <c r="TUM143" s="66"/>
      <c r="TUN143" s="66"/>
      <c r="TUO143" s="66"/>
      <c r="TUP143" s="67"/>
      <c r="TUR143" s="65"/>
      <c r="TUS143" s="69"/>
      <c r="TUT143" s="69"/>
      <c r="TUU143" s="66"/>
      <c r="TUV143" s="66"/>
      <c r="TUW143" s="66"/>
      <c r="TUX143" s="67"/>
      <c r="TUZ143" s="65"/>
      <c r="TVA143" s="69"/>
      <c r="TVB143" s="69"/>
      <c r="TVC143" s="66"/>
      <c r="TVD143" s="66"/>
      <c r="TVE143" s="66"/>
      <c r="TVF143" s="67"/>
      <c r="TVH143" s="65"/>
      <c r="TVI143" s="69"/>
      <c r="TVJ143" s="69"/>
      <c r="TVK143" s="66"/>
      <c r="TVL143" s="66"/>
      <c r="TVM143" s="66"/>
      <c r="TVN143" s="67"/>
      <c r="TVP143" s="65"/>
      <c r="TVQ143" s="69"/>
      <c r="TVR143" s="69"/>
      <c r="TVS143" s="66"/>
      <c r="TVT143" s="66"/>
      <c r="TVU143" s="66"/>
      <c r="TVV143" s="67"/>
      <c r="TVX143" s="65"/>
      <c r="TVY143" s="69"/>
      <c r="TVZ143" s="69"/>
      <c r="TWA143" s="66"/>
      <c r="TWB143" s="66"/>
      <c r="TWC143" s="66"/>
      <c r="TWD143" s="67"/>
      <c r="TWF143" s="65"/>
      <c r="TWG143" s="69"/>
      <c r="TWH143" s="69"/>
      <c r="TWI143" s="66"/>
      <c r="TWJ143" s="66"/>
      <c r="TWK143" s="66"/>
      <c r="TWL143" s="67"/>
      <c r="TWN143" s="65"/>
      <c r="TWO143" s="69"/>
      <c r="TWP143" s="69"/>
      <c r="TWQ143" s="66"/>
      <c r="TWR143" s="66"/>
      <c r="TWS143" s="66"/>
      <c r="TWT143" s="67"/>
      <c r="TWV143" s="65"/>
      <c r="TWW143" s="69"/>
      <c r="TWX143" s="69"/>
      <c r="TWY143" s="66"/>
      <c r="TWZ143" s="66"/>
      <c r="TXA143" s="66"/>
      <c r="TXB143" s="67"/>
      <c r="TXD143" s="65"/>
      <c r="TXE143" s="69"/>
      <c r="TXF143" s="69"/>
      <c r="TXG143" s="66"/>
      <c r="TXH143" s="66"/>
      <c r="TXI143" s="66"/>
      <c r="TXJ143" s="67"/>
      <c r="TXL143" s="65"/>
      <c r="TXM143" s="69"/>
      <c r="TXN143" s="69"/>
      <c r="TXO143" s="66"/>
      <c r="TXP143" s="66"/>
      <c r="TXQ143" s="66"/>
      <c r="TXR143" s="67"/>
      <c r="TXT143" s="65"/>
      <c r="TXU143" s="69"/>
      <c r="TXV143" s="69"/>
      <c r="TXW143" s="66"/>
      <c r="TXX143" s="66"/>
      <c r="TXY143" s="66"/>
      <c r="TXZ143" s="67"/>
      <c r="TYB143" s="65"/>
      <c r="TYC143" s="69"/>
      <c r="TYD143" s="69"/>
      <c r="TYE143" s="66"/>
      <c r="TYF143" s="66"/>
      <c r="TYG143" s="66"/>
      <c r="TYH143" s="67"/>
      <c r="TYJ143" s="65"/>
      <c r="TYK143" s="69"/>
      <c r="TYL143" s="69"/>
      <c r="TYM143" s="66"/>
      <c r="TYN143" s="66"/>
      <c r="TYO143" s="66"/>
      <c r="TYP143" s="67"/>
      <c r="TYR143" s="65"/>
      <c r="TYS143" s="69"/>
      <c r="TYT143" s="69"/>
      <c r="TYU143" s="66"/>
      <c r="TYV143" s="66"/>
      <c r="TYW143" s="66"/>
      <c r="TYX143" s="67"/>
      <c r="TYZ143" s="65"/>
      <c r="TZA143" s="69"/>
      <c r="TZB143" s="69"/>
      <c r="TZC143" s="66"/>
      <c r="TZD143" s="66"/>
      <c r="TZE143" s="66"/>
      <c r="TZF143" s="67"/>
      <c r="TZH143" s="65"/>
      <c r="TZI143" s="69"/>
      <c r="TZJ143" s="69"/>
      <c r="TZK143" s="66"/>
      <c r="TZL143" s="66"/>
      <c r="TZM143" s="66"/>
      <c r="TZN143" s="67"/>
      <c r="TZP143" s="65"/>
      <c r="TZQ143" s="69"/>
      <c r="TZR143" s="69"/>
      <c r="TZS143" s="66"/>
      <c r="TZT143" s="66"/>
      <c r="TZU143" s="66"/>
      <c r="TZV143" s="67"/>
      <c r="TZX143" s="65"/>
      <c r="TZY143" s="69"/>
      <c r="TZZ143" s="69"/>
      <c r="UAA143" s="66"/>
      <c r="UAB143" s="66"/>
      <c r="UAC143" s="66"/>
      <c r="UAD143" s="67"/>
      <c r="UAF143" s="65"/>
      <c r="UAG143" s="69"/>
      <c r="UAH143" s="69"/>
      <c r="UAI143" s="66"/>
      <c r="UAJ143" s="66"/>
      <c r="UAK143" s="66"/>
      <c r="UAL143" s="67"/>
      <c r="UAN143" s="65"/>
      <c r="UAO143" s="69"/>
      <c r="UAP143" s="69"/>
      <c r="UAQ143" s="66"/>
      <c r="UAR143" s="66"/>
      <c r="UAS143" s="66"/>
      <c r="UAT143" s="67"/>
      <c r="UAV143" s="65"/>
      <c r="UAW143" s="69"/>
      <c r="UAX143" s="69"/>
      <c r="UAY143" s="66"/>
      <c r="UAZ143" s="66"/>
      <c r="UBA143" s="66"/>
      <c r="UBB143" s="67"/>
      <c r="UBD143" s="65"/>
      <c r="UBE143" s="69"/>
      <c r="UBF143" s="69"/>
      <c r="UBG143" s="66"/>
      <c r="UBH143" s="66"/>
      <c r="UBI143" s="66"/>
      <c r="UBJ143" s="67"/>
      <c r="UBL143" s="65"/>
      <c r="UBM143" s="69"/>
      <c r="UBN143" s="69"/>
      <c r="UBO143" s="66"/>
      <c r="UBP143" s="66"/>
      <c r="UBQ143" s="66"/>
      <c r="UBR143" s="67"/>
      <c r="UBT143" s="65"/>
      <c r="UBU143" s="69"/>
      <c r="UBV143" s="69"/>
      <c r="UBW143" s="66"/>
      <c r="UBX143" s="66"/>
      <c r="UBY143" s="66"/>
      <c r="UBZ143" s="67"/>
      <c r="UCB143" s="65"/>
      <c r="UCC143" s="69"/>
      <c r="UCD143" s="69"/>
      <c r="UCE143" s="66"/>
      <c r="UCF143" s="66"/>
      <c r="UCG143" s="66"/>
      <c r="UCH143" s="67"/>
      <c r="UCJ143" s="65"/>
      <c r="UCK143" s="69"/>
      <c r="UCL143" s="69"/>
      <c r="UCM143" s="66"/>
      <c r="UCN143" s="66"/>
      <c r="UCO143" s="66"/>
      <c r="UCP143" s="67"/>
      <c r="UCR143" s="65"/>
      <c r="UCS143" s="69"/>
      <c r="UCT143" s="69"/>
      <c r="UCU143" s="66"/>
      <c r="UCV143" s="66"/>
      <c r="UCW143" s="66"/>
      <c r="UCX143" s="67"/>
      <c r="UCZ143" s="65"/>
      <c r="UDA143" s="69"/>
      <c r="UDB143" s="69"/>
      <c r="UDC143" s="66"/>
      <c r="UDD143" s="66"/>
      <c r="UDE143" s="66"/>
      <c r="UDF143" s="67"/>
      <c r="UDH143" s="65"/>
      <c r="UDI143" s="69"/>
      <c r="UDJ143" s="69"/>
      <c r="UDK143" s="66"/>
      <c r="UDL143" s="66"/>
      <c r="UDM143" s="66"/>
      <c r="UDN143" s="67"/>
      <c r="UDP143" s="65"/>
      <c r="UDQ143" s="69"/>
      <c r="UDR143" s="69"/>
      <c r="UDS143" s="66"/>
      <c r="UDT143" s="66"/>
      <c r="UDU143" s="66"/>
      <c r="UDV143" s="67"/>
      <c r="UDX143" s="65"/>
      <c r="UDY143" s="69"/>
      <c r="UDZ143" s="69"/>
      <c r="UEA143" s="66"/>
      <c r="UEB143" s="66"/>
      <c r="UEC143" s="66"/>
      <c r="UED143" s="67"/>
      <c r="UEF143" s="65"/>
      <c r="UEG143" s="69"/>
      <c r="UEH143" s="69"/>
      <c r="UEI143" s="66"/>
      <c r="UEJ143" s="66"/>
      <c r="UEK143" s="66"/>
      <c r="UEL143" s="67"/>
      <c r="UEN143" s="65"/>
      <c r="UEO143" s="69"/>
      <c r="UEP143" s="69"/>
      <c r="UEQ143" s="66"/>
      <c r="UER143" s="66"/>
      <c r="UES143" s="66"/>
      <c r="UET143" s="67"/>
      <c r="UEV143" s="65"/>
      <c r="UEW143" s="69"/>
      <c r="UEX143" s="69"/>
      <c r="UEY143" s="66"/>
      <c r="UEZ143" s="66"/>
      <c r="UFA143" s="66"/>
      <c r="UFB143" s="67"/>
      <c r="UFD143" s="65"/>
      <c r="UFE143" s="69"/>
      <c r="UFF143" s="69"/>
      <c r="UFG143" s="66"/>
      <c r="UFH143" s="66"/>
      <c r="UFI143" s="66"/>
      <c r="UFJ143" s="67"/>
      <c r="UFL143" s="65"/>
      <c r="UFM143" s="69"/>
      <c r="UFN143" s="69"/>
      <c r="UFO143" s="66"/>
      <c r="UFP143" s="66"/>
      <c r="UFQ143" s="66"/>
      <c r="UFR143" s="67"/>
      <c r="UFT143" s="65"/>
      <c r="UFU143" s="69"/>
      <c r="UFV143" s="69"/>
      <c r="UFW143" s="66"/>
      <c r="UFX143" s="66"/>
      <c r="UFY143" s="66"/>
      <c r="UFZ143" s="67"/>
      <c r="UGB143" s="65"/>
      <c r="UGC143" s="69"/>
      <c r="UGD143" s="69"/>
      <c r="UGE143" s="66"/>
      <c r="UGF143" s="66"/>
      <c r="UGG143" s="66"/>
      <c r="UGH143" s="67"/>
      <c r="UGJ143" s="65"/>
      <c r="UGK143" s="69"/>
      <c r="UGL143" s="69"/>
      <c r="UGM143" s="66"/>
      <c r="UGN143" s="66"/>
      <c r="UGO143" s="66"/>
      <c r="UGP143" s="67"/>
      <c r="UGR143" s="65"/>
      <c r="UGS143" s="69"/>
      <c r="UGT143" s="69"/>
      <c r="UGU143" s="66"/>
      <c r="UGV143" s="66"/>
      <c r="UGW143" s="66"/>
      <c r="UGX143" s="67"/>
      <c r="UGZ143" s="65"/>
      <c r="UHA143" s="69"/>
      <c r="UHB143" s="69"/>
      <c r="UHC143" s="66"/>
      <c r="UHD143" s="66"/>
      <c r="UHE143" s="66"/>
      <c r="UHF143" s="67"/>
      <c r="UHH143" s="65"/>
      <c r="UHI143" s="69"/>
      <c r="UHJ143" s="69"/>
      <c r="UHK143" s="66"/>
      <c r="UHL143" s="66"/>
      <c r="UHM143" s="66"/>
      <c r="UHN143" s="67"/>
      <c r="UHP143" s="65"/>
      <c r="UHQ143" s="69"/>
      <c r="UHR143" s="69"/>
      <c r="UHS143" s="66"/>
      <c r="UHT143" s="66"/>
      <c r="UHU143" s="66"/>
      <c r="UHV143" s="67"/>
      <c r="UHX143" s="65"/>
      <c r="UHY143" s="69"/>
      <c r="UHZ143" s="69"/>
      <c r="UIA143" s="66"/>
      <c r="UIB143" s="66"/>
      <c r="UIC143" s="66"/>
      <c r="UID143" s="67"/>
      <c r="UIF143" s="65"/>
      <c r="UIG143" s="69"/>
      <c r="UIH143" s="69"/>
      <c r="UII143" s="66"/>
      <c r="UIJ143" s="66"/>
      <c r="UIK143" s="66"/>
      <c r="UIL143" s="67"/>
      <c r="UIN143" s="65"/>
      <c r="UIO143" s="69"/>
      <c r="UIP143" s="69"/>
      <c r="UIQ143" s="66"/>
      <c r="UIR143" s="66"/>
      <c r="UIS143" s="66"/>
      <c r="UIT143" s="67"/>
      <c r="UIV143" s="65"/>
      <c r="UIW143" s="69"/>
      <c r="UIX143" s="69"/>
      <c r="UIY143" s="66"/>
      <c r="UIZ143" s="66"/>
      <c r="UJA143" s="66"/>
      <c r="UJB143" s="67"/>
      <c r="UJD143" s="65"/>
      <c r="UJE143" s="69"/>
      <c r="UJF143" s="69"/>
      <c r="UJG143" s="66"/>
      <c r="UJH143" s="66"/>
      <c r="UJI143" s="66"/>
      <c r="UJJ143" s="67"/>
      <c r="UJL143" s="65"/>
      <c r="UJM143" s="69"/>
      <c r="UJN143" s="69"/>
      <c r="UJO143" s="66"/>
      <c r="UJP143" s="66"/>
      <c r="UJQ143" s="66"/>
      <c r="UJR143" s="67"/>
      <c r="UJT143" s="65"/>
      <c r="UJU143" s="69"/>
      <c r="UJV143" s="69"/>
      <c r="UJW143" s="66"/>
      <c r="UJX143" s="66"/>
      <c r="UJY143" s="66"/>
      <c r="UJZ143" s="67"/>
      <c r="UKB143" s="65"/>
      <c r="UKC143" s="69"/>
      <c r="UKD143" s="69"/>
      <c r="UKE143" s="66"/>
      <c r="UKF143" s="66"/>
      <c r="UKG143" s="66"/>
      <c r="UKH143" s="67"/>
      <c r="UKJ143" s="65"/>
      <c r="UKK143" s="69"/>
      <c r="UKL143" s="69"/>
      <c r="UKM143" s="66"/>
      <c r="UKN143" s="66"/>
      <c r="UKO143" s="66"/>
      <c r="UKP143" s="67"/>
      <c r="UKR143" s="65"/>
      <c r="UKS143" s="69"/>
      <c r="UKT143" s="69"/>
      <c r="UKU143" s="66"/>
      <c r="UKV143" s="66"/>
      <c r="UKW143" s="66"/>
      <c r="UKX143" s="67"/>
      <c r="UKZ143" s="65"/>
      <c r="ULA143" s="69"/>
      <c r="ULB143" s="69"/>
      <c r="ULC143" s="66"/>
      <c r="ULD143" s="66"/>
      <c r="ULE143" s="66"/>
      <c r="ULF143" s="67"/>
      <c r="ULH143" s="65"/>
      <c r="ULI143" s="69"/>
      <c r="ULJ143" s="69"/>
      <c r="ULK143" s="66"/>
      <c r="ULL143" s="66"/>
      <c r="ULM143" s="66"/>
      <c r="ULN143" s="67"/>
      <c r="ULP143" s="65"/>
      <c r="ULQ143" s="69"/>
      <c r="ULR143" s="69"/>
      <c r="ULS143" s="66"/>
      <c r="ULT143" s="66"/>
      <c r="ULU143" s="66"/>
      <c r="ULV143" s="67"/>
      <c r="ULX143" s="65"/>
      <c r="ULY143" s="69"/>
      <c r="ULZ143" s="69"/>
      <c r="UMA143" s="66"/>
      <c r="UMB143" s="66"/>
      <c r="UMC143" s="66"/>
      <c r="UMD143" s="67"/>
      <c r="UMF143" s="65"/>
      <c r="UMG143" s="69"/>
      <c r="UMH143" s="69"/>
      <c r="UMI143" s="66"/>
      <c r="UMJ143" s="66"/>
      <c r="UMK143" s="66"/>
      <c r="UML143" s="67"/>
      <c r="UMN143" s="65"/>
      <c r="UMO143" s="69"/>
      <c r="UMP143" s="69"/>
      <c r="UMQ143" s="66"/>
      <c r="UMR143" s="66"/>
      <c r="UMS143" s="66"/>
      <c r="UMT143" s="67"/>
      <c r="UMV143" s="65"/>
      <c r="UMW143" s="69"/>
      <c r="UMX143" s="69"/>
      <c r="UMY143" s="66"/>
      <c r="UMZ143" s="66"/>
      <c r="UNA143" s="66"/>
      <c r="UNB143" s="67"/>
      <c r="UND143" s="65"/>
      <c r="UNE143" s="69"/>
      <c r="UNF143" s="69"/>
      <c r="UNG143" s="66"/>
      <c r="UNH143" s="66"/>
      <c r="UNI143" s="66"/>
      <c r="UNJ143" s="67"/>
      <c r="UNL143" s="65"/>
      <c r="UNM143" s="69"/>
      <c r="UNN143" s="69"/>
      <c r="UNO143" s="66"/>
      <c r="UNP143" s="66"/>
      <c r="UNQ143" s="66"/>
      <c r="UNR143" s="67"/>
      <c r="UNT143" s="65"/>
      <c r="UNU143" s="69"/>
      <c r="UNV143" s="69"/>
      <c r="UNW143" s="66"/>
      <c r="UNX143" s="66"/>
      <c r="UNY143" s="66"/>
      <c r="UNZ143" s="67"/>
      <c r="UOB143" s="65"/>
      <c r="UOC143" s="69"/>
      <c r="UOD143" s="69"/>
      <c r="UOE143" s="66"/>
      <c r="UOF143" s="66"/>
      <c r="UOG143" s="66"/>
      <c r="UOH143" s="67"/>
      <c r="UOJ143" s="65"/>
      <c r="UOK143" s="69"/>
      <c r="UOL143" s="69"/>
      <c r="UOM143" s="66"/>
      <c r="UON143" s="66"/>
      <c r="UOO143" s="66"/>
      <c r="UOP143" s="67"/>
      <c r="UOR143" s="65"/>
      <c r="UOS143" s="69"/>
      <c r="UOT143" s="69"/>
      <c r="UOU143" s="66"/>
      <c r="UOV143" s="66"/>
      <c r="UOW143" s="66"/>
      <c r="UOX143" s="67"/>
      <c r="UOZ143" s="65"/>
      <c r="UPA143" s="69"/>
      <c r="UPB143" s="69"/>
      <c r="UPC143" s="66"/>
      <c r="UPD143" s="66"/>
      <c r="UPE143" s="66"/>
      <c r="UPF143" s="67"/>
      <c r="UPH143" s="65"/>
      <c r="UPI143" s="69"/>
      <c r="UPJ143" s="69"/>
      <c r="UPK143" s="66"/>
      <c r="UPL143" s="66"/>
      <c r="UPM143" s="66"/>
      <c r="UPN143" s="67"/>
      <c r="UPP143" s="65"/>
      <c r="UPQ143" s="69"/>
      <c r="UPR143" s="69"/>
      <c r="UPS143" s="66"/>
      <c r="UPT143" s="66"/>
      <c r="UPU143" s="66"/>
      <c r="UPV143" s="67"/>
      <c r="UPX143" s="65"/>
      <c r="UPY143" s="69"/>
      <c r="UPZ143" s="69"/>
      <c r="UQA143" s="66"/>
      <c r="UQB143" s="66"/>
      <c r="UQC143" s="66"/>
      <c r="UQD143" s="67"/>
      <c r="UQF143" s="65"/>
      <c r="UQG143" s="69"/>
      <c r="UQH143" s="69"/>
      <c r="UQI143" s="66"/>
      <c r="UQJ143" s="66"/>
      <c r="UQK143" s="66"/>
      <c r="UQL143" s="67"/>
      <c r="UQN143" s="65"/>
      <c r="UQO143" s="69"/>
      <c r="UQP143" s="69"/>
      <c r="UQQ143" s="66"/>
      <c r="UQR143" s="66"/>
      <c r="UQS143" s="66"/>
      <c r="UQT143" s="67"/>
      <c r="UQV143" s="65"/>
      <c r="UQW143" s="69"/>
      <c r="UQX143" s="69"/>
      <c r="UQY143" s="66"/>
      <c r="UQZ143" s="66"/>
      <c r="URA143" s="66"/>
      <c r="URB143" s="67"/>
      <c r="URD143" s="65"/>
      <c r="URE143" s="69"/>
      <c r="URF143" s="69"/>
      <c r="URG143" s="66"/>
      <c r="URH143" s="66"/>
      <c r="URI143" s="66"/>
      <c r="URJ143" s="67"/>
      <c r="URL143" s="65"/>
      <c r="URM143" s="69"/>
      <c r="URN143" s="69"/>
      <c r="URO143" s="66"/>
      <c r="URP143" s="66"/>
      <c r="URQ143" s="66"/>
      <c r="URR143" s="67"/>
      <c r="URT143" s="65"/>
      <c r="URU143" s="69"/>
      <c r="URV143" s="69"/>
      <c r="URW143" s="66"/>
      <c r="URX143" s="66"/>
      <c r="URY143" s="66"/>
      <c r="URZ143" s="67"/>
      <c r="USB143" s="65"/>
      <c r="USC143" s="69"/>
      <c r="USD143" s="69"/>
      <c r="USE143" s="66"/>
      <c r="USF143" s="66"/>
      <c r="USG143" s="66"/>
      <c r="USH143" s="67"/>
      <c r="USJ143" s="65"/>
      <c r="USK143" s="69"/>
      <c r="USL143" s="69"/>
      <c r="USM143" s="66"/>
      <c r="USN143" s="66"/>
      <c r="USO143" s="66"/>
      <c r="USP143" s="67"/>
      <c r="USR143" s="65"/>
      <c r="USS143" s="69"/>
      <c r="UST143" s="69"/>
      <c r="USU143" s="66"/>
      <c r="USV143" s="66"/>
      <c r="USW143" s="66"/>
      <c r="USX143" s="67"/>
      <c r="USZ143" s="65"/>
      <c r="UTA143" s="69"/>
      <c r="UTB143" s="69"/>
      <c r="UTC143" s="66"/>
      <c r="UTD143" s="66"/>
      <c r="UTE143" s="66"/>
      <c r="UTF143" s="67"/>
      <c r="UTH143" s="65"/>
      <c r="UTI143" s="69"/>
      <c r="UTJ143" s="69"/>
      <c r="UTK143" s="66"/>
      <c r="UTL143" s="66"/>
      <c r="UTM143" s="66"/>
      <c r="UTN143" s="67"/>
      <c r="UTP143" s="65"/>
      <c r="UTQ143" s="69"/>
      <c r="UTR143" s="69"/>
      <c r="UTS143" s="66"/>
      <c r="UTT143" s="66"/>
      <c r="UTU143" s="66"/>
      <c r="UTV143" s="67"/>
      <c r="UTX143" s="65"/>
      <c r="UTY143" s="69"/>
      <c r="UTZ143" s="69"/>
      <c r="UUA143" s="66"/>
      <c r="UUB143" s="66"/>
      <c r="UUC143" s="66"/>
      <c r="UUD143" s="67"/>
      <c r="UUF143" s="65"/>
      <c r="UUG143" s="69"/>
      <c r="UUH143" s="69"/>
      <c r="UUI143" s="66"/>
      <c r="UUJ143" s="66"/>
      <c r="UUK143" s="66"/>
      <c r="UUL143" s="67"/>
      <c r="UUN143" s="65"/>
      <c r="UUO143" s="69"/>
      <c r="UUP143" s="69"/>
      <c r="UUQ143" s="66"/>
      <c r="UUR143" s="66"/>
      <c r="UUS143" s="66"/>
      <c r="UUT143" s="67"/>
      <c r="UUV143" s="65"/>
      <c r="UUW143" s="69"/>
      <c r="UUX143" s="69"/>
      <c r="UUY143" s="66"/>
      <c r="UUZ143" s="66"/>
      <c r="UVA143" s="66"/>
      <c r="UVB143" s="67"/>
      <c r="UVD143" s="65"/>
      <c r="UVE143" s="69"/>
      <c r="UVF143" s="69"/>
      <c r="UVG143" s="66"/>
      <c r="UVH143" s="66"/>
      <c r="UVI143" s="66"/>
      <c r="UVJ143" s="67"/>
      <c r="UVL143" s="65"/>
      <c r="UVM143" s="69"/>
      <c r="UVN143" s="69"/>
      <c r="UVO143" s="66"/>
      <c r="UVP143" s="66"/>
      <c r="UVQ143" s="66"/>
      <c r="UVR143" s="67"/>
      <c r="UVT143" s="65"/>
      <c r="UVU143" s="69"/>
      <c r="UVV143" s="69"/>
      <c r="UVW143" s="66"/>
      <c r="UVX143" s="66"/>
      <c r="UVY143" s="66"/>
      <c r="UVZ143" s="67"/>
      <c r="UWB143" s="65"/>
      <c r="UWC143" s="69"/>
      <c r="UWD143" s="69"/>
      <c r="UWE143" s="66"/>
      <c r="UWF143" s="66"/>
      <c r="UWG143" s="66"/>
      <c r="UWH143" s="67"/>
      <c r="UWJ143" s="65"/>
      <c r="UWK143" s="69"/>
      <c r="UWL143" s="69"/>
      <c r="UWM143" s="66"/>
      <c r="UWN143" s="66"/>
      <c r="UWO143" s="66"/>
      <c r="UWP143" s="67"/>
      <c r="UWR143" s="65"/>
      <c r="UWS143" s="69"/>
      <c r="UWT143" s="69"/>
      <c r="UWU143" s="66"/>
      <c r="UWV143" s="66"/>
      <c r="UWW143" s="66"/>
      <c r="UWX143" s="67"/>
      <c r="UWZ143" s="65"/>
      <c r="UXA143" s="69"/>
      <c r="UXB143" s="69"/>
      <c r="UXC143" s="66"/>
      <c r="UXD143" s="66"/>
      <c r="UXE143" s="66"/>
      <c r="UXF143" s="67"/>
      <c r="UXH143" s="65"/>
      <c r="UXI143" s="69"/>
      <c r="UXJ143" s="69"/>
      <c r="UXK143" s="66"/>
      <c r="UXL143" s="66"/>
      <c r="UXM143" s="66"/>
      <c r="UXN143" s="67"/>
      <c r="UXP143" s="65"/>
      <c r="UXQ143" s="69"/>
      <c r="UXR143" s="69"/>
      <c r="UXS143" s="66"/>
      <c r="UXT143" s="66"/>
      <c r="UXU143" s="66"/>
      <c r="UXV143" s="67"/>
      <c r="UXX143" s="65"/>
      <c r="UXY143" s="69"/>
      <c r="UXZ143" s="69"/>
      <c r="UYA143" s="66"/>
      <c r="UYB143" s="66"/>
      <c r="UYC143" s="66"/>
      <c r="UYD143" s="67"/>
      <c r="UYF143" s="65"/>
      <c r="UYG143" s="69"/>
      <c r="UYH143" s="69"/>
      <c r="UYI143" s="66"/>
      <c r="UYJ143" s="66"/>
      <c r="UYK143" s="66"/>
      <c r="UYL143" s="67"/>
      <c r="UYN143" s="65"/>
      <c r="UYO143" s="69"/>
      <c r="UYP143" s="69"/>
      <c r="UYQ143" s="66"/>
      <c r="UYR143" s="66"/>
      <c r="UYS143" s="66"/>
      <c r="UYT143" s="67"/>
      <c r="UYV143" s="65"/>
      <c r="UYW143" s="69"/>
      <c r="UYX143" s="69"/>
      <c r="UYY143" s="66"/>
      <c r="UYZ143" s="66"/>
      <c r="UZA143" s="66"/>
      <c r="UZB143" s="67"/>
      <c r="UZD143" s="65"/>
      <c r="UZE143" s="69"/>
      <c r="UZF143" s="69"/>
      <c r="UZG143" s="66"/>
      <c r="UZH143" s="66"/>
      <c r="UZI143" s="66"/>
      <c r="UZJ143" s="67"/>
      <c r="UZL143" s="65"/>
      <c r="UZM143" s="69"/>
      <c r="UZN143" s="69"/>
      <c r="UZO143" s="66"/>
      <c r="UZP143" s="66"/>
      <c r="UZQ143" s="66"/>
      <c r="UZR143" s="67"/>
      <c r="UZT143" s="65"/>
      <c r="UZU143" s="69"/>
      <c r="UZV143" s="69"/>
      <c r="UZW143" s="66"/>
      <c r="UZX143" s="66"/>
      <c r="UZY143" s="66"/>
      <c r="UZZ143" s="67"/>
      <c r="VAB143" s="65"/>
      <c r="VAC143" s="69"/>
      <c r="VAD143" s="69"/>
      <c r="VAE143" s="66"/>
      <c r="VAF143" s="66"/>
      <c r="VAG143" s="66"/>
      <c r="VAH143" s="67"/>
      <c r="VAJ143" s="65"/>
      <c r="VAK143" s="69"/>
      <c r="VAL143" s="69"/>
      <c r="VAM143" s="66"/>
      <c r="VAN143" s="66"/>
      <c r="VAO143" s="66"/>
      <c r="VAP143" s="67"/>
      <c r="VAR143" s="65"/>
      <c r="VAS143" s="69"/>
      <c r="VAT143" s="69"/>
      <c r="VAU143" s="66"/>
      <c r="VAV143" s="66"/>
      <c r="VAW143" s="66"/>
      <c r="VAX143" s="67"/>
      <c r="VAZ143" s="65"/>
      <c r="VBA143" s="69"/>
      <c r="VBB143" s="69"/>
      <c r="VBC143" s="66"/>
      <c r="VBD143" s="66"/>
      <c r="VBE143" s="66"/>
      <c r="VBF143" s="67"/>
      <c r="VBH143" s="65"/>
      <c r="VBI143" s="69"/>
      <c r="VBJ143" s="69"/>
      <c r="VBK143" s="66"/>
      <c r="VBL143" s="66"/>
      <c r="VBM143" s="66"/>
      <c r="VBN143" s="67"/>
      <c r="VBP143" s="65"/>
      <c r="VBQ143" s="69"/>
      <c r="VBR143" s="69"/>
      <c r="VBS143" s="66"/>
      <c r="VBT143" s="66"/>
      <c r="VBU143" s="66"/>
      <c r="VBV143" s="67"/>
      <c r="VBX143" s="65"/>
      <c r="VBY143" s="69"/>
      <c r="VBZ143" s="69"/>
      <c r="VCA143" s="66"/>
      <c r="VCB143" s="66"/>
      <c r="VCC143" s="66"/>
      <c r="VCD143" s="67"/>
      <c r="VCF143" s="65"/>
      <c r="VCG143" s="69"/>
      <c r="VCH143" s="69"/>
      <c r="VCI143" s="66"/>
      <c r="VCJ143" s="66"/>
      <c r="VCK143" s="66"/>
      <c r="VCL143" s="67"/>
      <c r="VCN143" s="65"/>
      <c r="VCO143" s="69"/>
      <c r="VCP143" s="69"/>
      <c r="VCQ143" s="66"/>
      <c r="VCR143" s="66"/>
      <c r="VCS143" s="66"/>
      <c r="VCT143" s="67"/>
      <c r="VCV143" s="65"/>
      <c r="VCW143" s="69"/>
      <c r="VCX143" s="69"/>
      <c r="VCY143" s="66"/>
      <c r="VCZ143" s="66"/>
      <c r="VDA143" s="66"/>
      <c r="VDB143" s="67"/>
      <c r="VDD143" s="65"/>
      <c r="VDE143" s="69"/>
      <c r="VDF143" s="69"/>
      <c r="VDG143" s="66"/>
      <c r="VDH143" s="66"/>
      <c r="VDI143" s="66"/>
      <c r="VDJ143" s="67"/>
      <c r="VDL143" s="65"/>
      <c r="VDM143" s="69"/>
      <c r="VDN143" s="69"/>
      <c r="VDO143" s="66"/>
      <c r="VDP143" s="66"/>
      <c r="VDQ143" s="66"/>
      <c r="VDR143" s="67"/>
      <c r="VDT143" s="65"/>
      <c r="VDU143" s="69"/>
      <c r="VDV143" s="69"/>
      <c r="VDW143" s="66"/>
      <c r="VDX143" s="66"/>
      <c r="VDY143" s="66"/>
      <c r="VDZ143" s="67"/>
      <c r="VEB143" s="65"/>
      <c r="VEC143" s="69"/>
      <c r="VED143" s="69"/>
      <c r="VEE143" s="66"/>
      <c r="VEF143" s="66"/>
      <c r="VEG143" s="66"/>
      <c r="VEH143" s="67"/>
      <c r="VEJ143" s="65"/>
      <c r="VEK143" s="69"/>
      <c r="VEL143" s="69"/>
      <c r="VEM143" s="66"/>
      <c r="VEN143" s="66"/>
      <c r="VEO143" s="66"/>
      <c r="VEP143" s="67"/>
      <c r="VER143" s="65"/>
      <c r="VES143" s="69"/>
      <c r="VET143" s="69"/>
      <c r="VEU143" s="66"/>
      <c r="VEV143" s="66"/>
      <c r="VEW143" s="66"/>
      <c r="VEX143" s="67"/>
      <c r="VEZ143" s="65"/>
      <c r="VFA143" s="69"/>
      <c r="VFB143" s="69"/>
      <c r="VFC143" s="66"/>
      <c r="VFD143" s="66"/>
      <c r="VFE143" s="66"/>
      <c r="VFF143" s="67"/>
      <c r="VFH143" s="65"/>
      <c r="VFI143" s="69"/>
      <c r="VFJ143" s="69"/>
      <c r="VFK143" s="66"/>
      <c r="VFL143" s="66"/>
      <c r="VFM143" s="66"/>
      <c r="VFN143" s="67"/>
      <c r="VFP143" s="65"/>
      <c r="VFQ143" s="69"/>
      <c r="VFR143" s="69"/>
      <c r="VFS143" s="66"/>
      <c r="VFT143" s="66"/>
      <c r="VFU143" s="66"/>
      <c r="VFV143" s="67"/>
      <c r="VFX143" s="65"/>
      <c r="VFY143" s="69"/>
      <c r="VFZ143" s="69"/>
      <c r="VGA143" s="66"/>
      <c r="VGB143" s="66"/>
      <c r="VGC143" s="66"/>
      <c r="VGD143" s="67"/>
      <c r="VGF143" s="65"/>
      <c r="VGG143" s="69"/>
      <c r="VGH143" s="69"/>
      <c r="VGI143" s="66"/>
      <c r="VGJ143" s="66"/>
      <c r="VGK143" s="66"/>
      <c r="VGL143" s="67"/>
      <c r="VGN143" s="65"/>
      <c r="VGO143" s="69"/>
      <c r="VGP143" s="69"/>
      <c r="VGQ143" s="66"/>
      <c r="VGR143" s="66"/>
      <c r="VGS143" s="66"/>
      <c r="VGT143" s="67"/>
      <c r="VGV143" s="65"/>
      <c r="VGW143" s="69"/>
      <c r="VGX143" s="69"/>
      <c r="VGY143" s="66"/>
      <c r="VGZ143" s="66"/>
      <c r="VHA143" s="66"/>
      <c r="VHB143" s="67"/>
      <c r="VHD143" s="65"/>
      <c r="VHE143" s="69"/>
      <c r="VHF143" s="69"/>
      <c r="VHG143" s="66"/>
      <c r="VHH143" s="66"/>
      <c r="VHI143" s="66"/>
      <c r="VHJ143" s="67"/>
      <c r="VHL143" s="65"/>
      <c r="VHM143" s="69"/>
      <c r="VHN143" s="69"/>
      <c r="VHO143" s="66"/>
      <c r="VHP143" s="66"/>
      <c r="VHQ143" s="66"/>
      <c r="VHR143" s="67"/>
      <c r="VHT143" s="65"/>
      <c r="VHU143" s="69"/>
      <c r="VHV143" s="69"/>
      <c r="VHW143" s="66"/>
      <c r="VHX143" s="66"/>
      <c r="VHY143" s="66"/>
      <c r="VHZ143" s="67"/>
      <c r="VIB143" s="65"/>
      <c r="VIC143" s="69"/>
      <c r="VID143" s="69"/>
      <c r="VIE143" s="66"/>
      <c r="VIF143" s="66"/>
      <c r="VIG143" s="66"/>
      <c r="VIH143" s="67"/>
      <c r="VIJ143" s="65"/>
      <c r="VIK143" s="69"/>
      <c r="VIL143" s="69"/>
      <c r="VIM143" s="66"/>
      <c r="VIN143" s="66"/>
      <c r="VIO143" s="66"/>
      <c r="VIP143" s="67"/>
      <c r="VIR143" s="65"/>
      <c r="VIS143" s="69"/>
      <c r="VIT143" s="69"/>
      <c r="VIU143" s="66"/>
      <c r="VIV143" s="66"/>
      <c r="VIW143" s="66"/>
      <c r="VIX143" s="67"/>
      <c r="VIZ143" s="65"/>
      <c r="VJA143" s="69"/>
      <c r="VJB143" s="69"/>
      <c r="VJC143" s="66"/>
      <c r="VJD143" s="66"/>
      <c r="VJE143" s="66"/>
      <c r="VJF143" s="67"/>
      <c r="VJH143" s="65"/>
      <c r="VJI143" s="69"/>
      <c r="VJJ143" s="69"/>
      <c r="VJK143" s="66"/>
      <c r="VJL143" s="66"/>
      <c r="VJM143" s="66"/>
      <c r="VJN143" s="67"/>
      <c r="VJP143" s="65"/>
      <c r="VJQ143" s="69"/>
      <c r="VJR143" s="69"/>
      <c r="VJS143" s="66"/>
      <c r="VJT143" s="66"/>
      <c r="VJU143" s="66"/>
      <c r="VJV143" s="67"/>
      <c r="VJX143" s="65"/>
      <c r="VJY143" s="69"/>
      <c r="VJZ143" s="69"/>
      <c r="VKA143" s="66"/>
      <c r="VKB143" s="66"/>
      <c r="VKC143" s="66"/>
      <c r="VKD143" s="67"/>
      <c r="VKF143" s="65"/>
      <c r="VKG143" s="69"/>
      <c r="VKH143" s="69"/>
      <c r="VKI143" s="66"/>
      <c r="VKJ143" s="66"/>
      <c r="VKK143" s="66"/>
      <c r="VKL143" s="67"/>
      <c r="VKN143" s="65"/>
      <c r="VKO143" s="69"/>
      <c r="VKP143" s="69"/>
      <c r="VKQ143" s="66"/>
      <c r="VKR143" s="66"/>
      <c r="VKS143" s="66"/>
      <c r="VKT143" s="67"/>
      <c r="VKV143" s="65"/>
      <c r="VKW143" s="69"/>
      <c r="VKX143" s="69"/>
      <c r="VKY143" s="66"/>
      <c r="VKZ143" s="66"/>
      <c r="VLA143" s="66"/>
      <c r="VLB143" s="67"/>
      <c r="VLD143" s="65"/>
      <c r="VLE143" s="69"/>
      <c r="VLF143" s="69"/>
      <c r="VLG143" s="66"/>
      <c r="VLH143" s="66"/>
      <c r="VLI143" s="66"/>
      <c r="VLJ143" s="67"/>
      <c r="VLL143" s="65"/>
      <c r="VLM143" s="69"/>
      <c r="VLN143" s="69"/>
      <c r="VLO143" s="66"/>
      <c r="VLP143" s="66"/>
      <c r="VLQ143" s="66"/>
      <c r="VLR143" s="67"/>
      <c r="VLT143" s="65"/>
      <c r="VLU143" s="69"/>
      <c r="VLV143" s="69"/>
      <c r="VLW143" s="66"/>
      <c r="VLX143" s="66"/>
      <c r="VLY143" s="66"/>
      <c r="VLZ143" s="67"/>
      <c r="VMB143" s="65"/>
      <c r="VMC143" s="69"/>
      <c r="VMD143" s="69"/>
      <c r="VME143" s="66"/>
      <c r="VMF143" s="66"/>
      <c r="VMG143" s="66"/>
      <c r="VMH143" s="67"/>
      <c r="VMJ143" s="65"/>
      <c r="VMK143" s="69"/>
      <c r="VML143" s="69"/>
      <c r="VMM143" s="66"/>
      <c r="VMN143" s="66"/>
      <c r="VMO143" s="66"/>
      <c r="VMP143" s="67"/>
      <c r="VMR143" s="65"/>
      <c r="VMS143" s="69"/>
      <c r="VMT143" s="69"/>
      <c r="VMU143" s="66"/>
      <c r="VMV143" s="66"/>
      <c r="VMW143" s="66"/>
      <c r="VMX143" s="67"/>
      <c r="VMZ143" s="65"/>
      <c r="VNA143" s="69"/>
      <c r="VNB143" s="69"/>
      <c r="VNC143" s="66"/>
      <c r="VND143" s="66"/>
      <c r="VNE143" s="66"/>
      <c r="VNF143" s="67"/>
      <c r="VNH143" s="65"/>
      <c r="VNI143" s="69"/>
      <c r="VNJ143" s="69"/>
      <c r="VNK143" s="66"/>
      <c r="VNL143" s="66"/>
      <c r="VNM143" s="66"/>
      <c r="VNN143" s="67"/>
      <c r="VNP143" s="65"/>
      <c r="VNQ143" s="69"/>
      <c r="VNR143" s="69"/>
      <c r="VNS143" s="66"/>
      <c r="VNT143" s="66"/>
      <c r="VNU143" s="66"/>
      <c r="VNV143" s="67"/>
      <c r="VNX143" s="65"/>
      <c r="VNY143" s="69"/>
      <c r="VNZ143" s="69"/>
      <c r="VOA143" s="66"/>
      <c r="VOB143" s="66"/>
      <c r="VOC143" s="66"/>
      <c r="VOD143" s="67"/>
      <c r="VOF143" s="65"/>
      <c r="VOG143" s="69"/>
      <c r="VOH143" s="69"/>
      <c r="VOI143" s="66"/>
      <c r="VOJ143" s="66"/>
      <c r="VOK143" s="66"/>
      <c r="VOL143" s="67"/>
      <c r="VON143" s="65"/>
      <c r="VOO143" s="69"/>
      <c r="VOP143" s="69"/>
      <c r="VOQ143" s="66"/>
      <c r="VOR143" s="66"/>
      <c r="VOS143" s="66"/>
      <c r="VOT143" s="67"/>
      <c r="VOV143" s="65"/>
      <c r="VOW143" s="69"/>
      <c r="VOX143" s="69"/>
      <c r="VOY143" s="66"/>
      <c r="VOZ143" s="66"/>
      <c r="VPA143" s="66"/>
      <c r="VPB143" s="67"/>
      <c r="VPD143" s="65"/>
      <c r="VPE143" s="69"/>
      <c r="VPF143" s="69"/>
      <c r="VPG143" s="66"/>
      <c r="VPH143" s="66"/>
      <c r="VPI143" s="66"/>
      <c r="VPJ143" s="67"/>
      <c r="VPL143" s="65"/>
      <c r="VPM143" s="69"/>
      <c r="VPN143" s="69"/>
      <c r="VPO143" s="66"/>
      <c r="VPP143" s="66"/>
      <c r="VPQ143" s="66"/>
      <c r="VPR143" s="67"/>
      <c r="VPT143" s="65"/>
      <c r="VPU143" s="69"/>
      <c r="VPV143" s="69"/>
      <c r="VPW143" s="66"/>
      <c r="VPX143" s="66"/>
      <c r="VPY143" s="66"/>
      <c r="VPZ143" s="67"/>
      <c r="VQB143" s="65"/>
      <c r="VQC143" s="69"/>
      <c r="VQD143" s="69"/>
      <c r="VQE143" s="66"/>
      <c r="VQF143" s="66"/>
      <c r="VQG143" s="66"/>
      <c r="VQH143" s="67"/>
      <c r="VQJ143" s="65"/>
      <c r="VQK143" s="69"/>
      <c r="VQL143" s="69"/>
      <c r="VQM143" s="66"/>
      <c r="VQN143" s="66"/>
      <c r="VQO143" s="66"/>
      <c r="VQP143" s="67"/>
      <c r="VQR143" s="65"/>
      <c r="VQS143" s="69"/>
      <c r="VQT143" s="69"/>
      <c r="VQU143" s="66"/>
      <c r="VQV143" s="66"/>
      <c r="VQW143" s="66"/>
      <c r="VQX143" s="67"/>
      <c r="VQZ143" s="65"/>
      <c r="VRA143" s="69"/>
      <c r="VRB143" s="69"/>
      <c r="VRC143" s="66"/>
      <c r="VRD143" s="66"/>
      <c r="VRE143" s="66"/>
      <c r="VRF143" s="67"/>
      <c r="VRH143" s="65"/>
      <c r="VRI143" s="69"/>
      <c r="VRJ143" s="69"/>
      <c r="VRK143" s="66"/>
      <c r="VRL143" s="66"/>
      <c r="VRM143" s="66"/>
      <c r="VRN143" s="67"/>
      <c r="VRP143" s="65"/>
      <c r="VRQ143" s="69"/>
      <c r="VRR143" s="69"/>
      <c r="VRS143" s="66"/>
      <c r="VRT143" s="66"/>
      <c r="VRU143" s="66"/>
      <c r="VRV143" s="67"/>
      <c r="VRX143" s="65"/>
      <c r="VRY143" s="69"/>
      <c r="VRZ143" s="69"/>
      <c r="VSA143" s="66"/>
      <c r="VSB143" s="66"/>
      <c r="VSC143" s="66"/>
      <c r="VSD143" s="67"/>
      <c r="VSF143" s="65"/>
      <c r="VSG143" s="69"/>
      <c r="VSH143" s="69"/>
      <c r="VSI143" s="66"/>
      <c r="VSJ143" s="66"/>
      <c r="VSK143" s="66"/>
      <c r="VSL143" s="67"/>
      <c r="VSN143" s="65"/>
      <c r="VSO143" s="69"/>
      <c r="VSP143" s="69"/>
      <c r="VSQ143" s="66"/>
      <c r="VSR143" s="66"/>
      <c r="VSS143" s="66"/>
      <c r="VST143" s="67"/>
      <c r="VSV143" s="65"/>
      <c r="VSW143" s="69"/>
      <c r="VSX143" s="69"/>
      <c r="VSY143" s="66"/>
      <c r="VSZ143" s="66"/>
      <c r="VTA143" s="66"/>
      <c r="VTB143" s="67"/>
      <c r="VTD143" s="65"/>
      <c r="VTE143" s="69"/>
      <c r="VTF143" s="69"/>
      <c r="VTG143" s="66"/>
      <c r="VTH143" s="66"/>
      <c r="VTI143" s="66"/>
      <c r="VTJ143" s="67"/>
      <c r="VTL143" s="65"/>
      <c r="VTM143" s="69"/>
      <c r="VTN143" s="69"/>
      <c r="VTO143" s="66"/>
      <c r="VTP143" s="66"/>
      <c r="VTQ143" s="66"/>
      <c r="VTR143" s="67"/>
      <c r="VTT143" s="65"/>
      <c r="VTU143" s="69"/>
      <c r="VTV143" s="69"/>
      <c r="VTW143" s="66"/>
      <c r="VTX143" s="66"/>
      <c r="VTY143" s="66"/>
      <c r="VTZ143" s="67"/>
      <c r="VUB143" s="65"/>
      <c r="VUC143" s="69"/>
      <c r="VUD143" s="69"/>
      <c r="VUE143" s="66"/>
      <c r="VUF143" s="66"/>
      <c r="VUG143" s="66"/>
      <c r="VUH143" s="67"/>
      <c r="VUJ143" s="65"/>
      <c r="VUK143" s="69"/>
      <c r="VUL143" s="69"/>
      <c r="VUM143" s="66"/>
      <c r="VUN143" s="66"/>
      <c r="VUO143" s="66"/>
      <c r="VUP143" s="67"/>
      <c r="VUR143" s="65"/>
      <c r="VUS143" s="69"/>
      <c r="VUT143" s="69"/>
      <c r="VUU143" s="66"/>
      <c r="VUV143" s="66"/>
      <c r="VUW143" s="66"/>
      <c r="VUX143" s="67"/>
      <c r="VUZ143" s="65"/>
      <c r="VVA143" s="69"/>
      <c r="VVB143" s="69"/>
      <c r="VVC143" s="66"/>
      <c r="VVD143" s="66"/>
      <c r="VVE143" s="66"/>
      <c r="VVF143" s="67"/>
      <c r="VVH143" s="65"/>
      <c r="VVI143" s="69"/>
      <c r="VVJ143" s="69"/>
      <c r="VVK143" s="66"/>
      <c r="VVL143" s="66"/>
      <c r="VVM143" s="66"/>
      <c r="VVN143" s="67"/>
      <c r="VVP143" s="65"/>
      <c r="VVQ143" s="69"/>
      <c r="VVR143" s="69"/>
      <c r="VVS143" s="66"/>
      <c r="VVT143" s="66"/>
      <c r="VVU143" s="66"/>
      <c r="VVV143" s="67"/>
      <c r="VVX143" s="65"/>
      <c r="VVY143" s="69"/>
      <c r="VVZ143" s="69"/>
      <c r="VWA143" s="66"/>
      <c r="VWB143" s="66"/>
      <c r="VWC143" s="66"/>
      <c r="VWD143" s="67"/>
      <c r="VWF143" s="65"/>
      <c r="VWG143" s="69"/>
      <c r="VWH143" s="69"/>
      <c r="VWI143" s="66"/>
      <c r="VWJ143" s="66"/>
      <c r="VWK143" s="66"/>
      <c r="VWL143" s="67"/>
      <c r="VWN143" s="65"/>
      <c r="VWO143" s="69"/>
      <c r="VWP143" s="69"/>
      <c r="VWQ143" s="66"/>
      <c r="VWR143" s="66"/>
      <c r="VWS143" s="66"/>
      <c r="VWT143" s="67"/>
      <c r="VWV143" s="65"/>
      <c r="VWW143" s="69"/>
      <c r="VWX143" s="69"/>
      <c r="VWY143" s="66"/>
      <c r="VWZ143" s="66"/>
      <c r="VXA143" s="66"/>
      <c r="VXB143" s="67"/>
      <c r="VXD143" s="65"/>
      <c r="VXE143" s="69"/>
      <c r="VXF143" s="69"/>
      <c r="VXG143" s="66"/>
      <c r="VXH143" s="66"/>
      <c r="VXI143" s="66"/>
      <c r="VXJ143" s="67"/>
      <c r="VXL143" s="65"/>
      <c r="VXM143" s="69"/>
      <c r="VXN143" s="69"/>
      <c r="VXO143" s="66"/>
      <c r="VXP143" s="66"/>
      <c r="VXQ143" s="66"/>
      <c r="VXR143" s="67"/>
      <c r="VXT143" s="65"/>
      <c r="VXU143" s="69"/>
      <c r="VXV143" s="69"/>
      <c r="VXW143" s="66"/>
      <c r="VXX143" s="66"/>
      <c r="VXY143" s="66"/>
      <c r="VXZ143" s="67"/>
      <c r="VYB143" s="65"/>
      <c r="VYC143" s="69"/>
      <c r="VYD143" s="69"/>
      <c r="VYE143" s="66"/>
      <c r="VYF143" s="66"/>
      <c r="VYG143" s="66"/>
      <c r="VYH143" s="67"/>
      <c r="VYJ143" s="65"/>
      <c r="VYK143" s="69"/>
      <c r="VYL143" s="69"/>
      <c r="VYM143" s="66"/>
      <c r="VYN143" s="66"/>
      <c r="VYO143" s="66"/>
      <c r="VYP143" s="67"/>
      <c r="VYR143" s="65"/>
      <c r="VYS143" s="69"/>
      <c r="VYT143" s="69"/>
      <c r="VYU143" s="66"/>
      <c r="VYV143" s="66"/>
      <c r="VYW143" s="66"/>
      <c r="VYX143" s="67"/>
      <c r="VYZ143" s="65"/>
      <c r="VZA143" s="69"/>
      <c r="VZB143" s="69"/>
      <c r="VZC143" s="66"/>
      <c r="VZD143" s="66"/>
      <c r="VZE143" s="66"/>
      <c r="VZF143" s="67"/>
      <c r="VZH143" s="65"/>
      <c r="VZI143" s="69"/>
      <c r="VZJ143" s="69"/>
      <c r="VZK143" s="66"/>
      <c r="VZL143" s="66"/>
      <c r="VZM143" s="66"/>
      <c r="VZN143" s="67"/>
      <c r="VZP143" s="65"/>
      <c r="VZQ143" s="69"/>
      <c r="VZR143" s="69"/>
      <c r="VZS143" s="66"/>
      <c r="VZT143" s="66"/>
      <c r="VZU143" s="66"/>
      <c r="VZV143" s="67"/>
      <c r="VZX143" s="65"/>
      <c r="VZY143" s="69"/>
      <c r="VZZ143" s="69"/>
      <c r="WAA143" s="66"/>
      <c r="WAB143" s="66"/>
      <c r="WAC143" s="66"/>
      <c r="WAD143" s="67"/>
      <c r="WAF143" s="65"/>
      <c r="WAG143" s="69"/>
      <c r="WAH143" s="69"/>
      <c r="WAI143" s="66"/>
      <c r="WAJ143" s="66"/>
      <c r="WAK143" s="66"/>
      <c r="WAL143" s="67"/>
      <c r="WAN143" s="65"/>
      <c r="WAO143" s="69"/>
      <c r="WAP143" s="69"/>
      <c r="WAQ143" s="66"/>
      <c r="WAR143" s="66"/>
      <c r="WAS143" s="66"/>
      <c r="WAT143" s="67"/>
      <c r="WAV143" s="65"/>
      <c r="WAW143" s="69"/>
      <c r="WAX143" s="69"/>
      <c r="WAY143" s="66"/>
      <c r="WAZ143" s="66"/>
      <c r="WBA143" s="66"/>
      <c r="WBB143" s="67"/>
      <c r="WBD143" s="65"/>
      <c r="WBE143" s="69"/>
      <c r="WBF143" s="69"/>
      <c r="WBG143" s="66"/>
      <c r="WBH143" s="66"/>
      <c r="WBI143" s="66"/>
      <c r="WBJ143" s="67"/>
      <c r="WBL143" s="65"/>
      <c r="WBM143" s="69"/>
      <c r="WBN143" s="69"/>
      <c r="WBO143" s="66"/>
      <c r="WBP143" s="66"/>
      <c r="WBQ143" s="66"/>
      <c r="WBR143" s="67"/>
      <c r="WBT143" s="65"/>
      <c r="WBU143" s="69"/>
      <c r="WBV143" s="69"/>
      <c r="WBW143" s="66"/>
      <c r="WBX143" s="66"/>
      <c r="WBY143" s="66"/>
      <c r="WBZ143" s="67"/>
      <c r="WCB143" s="65"/>
      <c r="WCC143" s="69"/>
      <c r="WCD143" s="69"/>
      <c r="WCE143" s="66"/>
      <c r="WCF143" s="66"/>
      <c r="WCG143" s="66"/>
      <c r="WCH143" s="67"/>
      <c r="WCJ143" s="65"/>
      <c r="WCK143" s="69"/>
      <c r="WCL143" s="69"/>
      <c r="WCM143" s="66"/>
      <c r="WCN143" s="66"/>
      <c r="WCO143" s="66"/>
      <c r="WCP143" s="67"/>
      <c r="WCR143" s="65"/>
      <c r="WCS143" s="69"/>
      <c r="WCT143" s="69"/>
      <c r="WCU143" s="66"/>
      <c r="WCV143" s="66"/>
      <c r="WCW143" s="66"/>
      <c r="WCX143" s="67"/>
      <c r="WCZ143" s="65"/>
      <c r="WDA143" s="69"/>
      <c r="WDB143" s="69"/>
      <c r="WDC143" s="66"/>
      <c r="WDD143" s="66"/>
      <c r="WDE143" s="66"/>
      <c r="WDF143" s="67"/>
      <c r="WDH143" s="65"/>
      <c r="WDI143" s="69"/>
      <c r="WDJ143" s="69"/>
      <c r="WDK143" s="66"/>
      <c r="WDL143" s="66"/>
      <c r="WDM143" s="66"/>
      <c r="WDN143" s="67"/>
      <c r="WDP143" s="65"/>
      <c r="WDQ143" s="69"/>
      <c r="WDR143" s="69"/>
      <c r="WDS143" s="66"/>
      <c r="WDT143" s="66"/>
      <c r="WDU143" s="66"/>
      <c r="WDV143" s="67"/>
      <c r="WDX143" s="65"/>
      <c r="WDY143" s="69"/>
      <c r="WDZ143" s="69"/>
      <c r="WEA143" s="66"/>
      <c r="WEB143" s="66"/>
      <c r="WEC143" s="66"/>
      <c r="WED143" s="67"/>
      <c r="WEF143" s="65"/>
      <c r="WEG143" s="69"/>
      <c r="WEH143" s="69"/>
      <c r="WEI143" s="66"/>
      <c r="WEJ143" s="66"/>
      <c r="WEK143" s="66"/>
      <c r="WEL143" s="67"/>
      <c r="WEN143" s="65"/>
      <c r="WEO143" s="69"/>
      <c r="WEP143" s="69"/>
      <c r="WEQ143" s="66"/>
      <c r="WER143" s="66"/>
      <c r="WES143" s="66"/>
      <c r="WET143" s="67"/>
      <c r="WEV143" s="65"/>
      <c r="WEW143" s="69"/>
      <c r="WEX143" s="69"/>
      <c r="WEY143" s="66"/>
      <c r="WEZ143" s="66"/>
      <c r="WFA143" s="66"/>
      <c r="WFB143" s="67"/>
      <c r="WFD143" s="65"/>
      <c r="WFE143" s="69"/>
      <c r="WFF143" s="69"/>
      <c r="WFG143" s="66"/>
      <c r="WFH143" s="66"/>
      <c r="WFI143" s="66"/>
      <c r="WFJ143" s="67"/>
      <c r="WFL143" s="65"/>
      <c r="WFM143" s="69"/>
      <c r="WFN143" s="69"/>
      <c r="WFO143" s="66"/>
      <c r="WFP143" s="66"/>
      <c r="WFQ143" s="66"/>
      <c r="WFR143" s="67"/>
      <c r="WFT143" s="65"/>
      <c r="WFU143" s="69"/>
      <c r="WFV143" s="69"/>
      <c r="WFW143" s="66"/>
      <c r="WFX143" s="66"/>
      <c r="WFY143" s="66"/>
      <c r="WFZ143" s="67"/>
      <c r="WGB143" s="65"/>
      <c r="WGC143" s="69"/>
      <c r="WGD143" s="69"/>
      <c r="WGE143" s="66"/>
      <c r="WGF143" s="66"/>
      <c r="WGG143" s="66"/>
      <c r="WGH143" s="67"/>
      <c r="WGJ143" s="65"/>
      <c r="WGK143" s="69"/>
      <c r="WGL143" s="69"/>
      <c r="WGM143" s="66"/>
      <c r="WGN143" s="66"/>
      <c r="WGO143" s="66"/>
      <c r="WGP143" s="67"/>
      <c r="WGR143" s="65"/>
      <c r="WGS143" s="69"/>
      <c r="WGT143" s="69"/>
      <c r="WGU143" s="66"/>
      <c r="WGV143" s="66"/>
      <c r="WGW143" s="66"/>
      <c r="WGX143" s="67"/>
      <c r="WGZ143" s="65"/>
      <c r="WHA143" s="69"/>
      <c r="WHB143" s="69"/>
      <c r="WHC143" s="66"/>
      <c r="WHD143" s="66"/>
      <c r="WHE143" s="66"/>
      <c r="WHF143" s="67"/>
      <c r="WHH143" s="65"/>
      <c r="WHI143" s="69"/>
      <c r="WHJ143" s="69"/>
      <c r="WHK143" s="66"/>
      <c r="WHL143" s="66"/>
      <c r="WHM143" s="66"/>
      <c r="WHN143" s="67"/>
      <c r="WHP143" s="65"/>
      <c r="WHQ143" s="69"/>
      <c r="WHR143" s="69"/>
      <c r="WHS143" s="66"/>
      <c r="WHT143" s="66"/>
      <c r="WHU143" s="66"/>
      <c r="WHV143" s="67"/>
      <c r="WHX143" s="65"/>
      <c r="WHY143" s="69"/>
      <c r="WHZ143" s="69"/>
      <c r="WIA143" s="66"/>
      <c r="WIB143" s="66"/>
      <c r="WIC143" s="66"/>
      <c r="WID143" s="67"/>
      <c r="WIF143" s="65"/>
      <c r="WIG143" s="69"/>
      <c r="WIH143" s="69"/>
      <c r="WII143" s="66"/>
      <c r="WIJ143" s="66"/>
      <c r="WIK143" s="66"/>
      <c r="WIL143" s="67"/>
      <c r="WIN143" s="65"/>
      <c r="WIO143" s="69"/>
      <c r="WIP143" s="69"/>
      <c r="WIQ143" s="66"/>
      <c r="WIR143" s="66"/>
      <c r="WIS143" s="66"/>
      <c r="WIT143" s="67"/>
      <c r="WIV143" s="65"/>
      <c r="WIW143" s="69"/>
      <c r="WIX143" s="69"/>
      <c r="WIY143" s="66"/>
      <c r="WIZ143" s="66"/>
      <c r="WJA143" s="66"/>
      <c r="WJB143" s="67"/>
      <c r="WJD143" s="65"/>
      <c r="WJE143" s="69"/>
      <c r="WJF143" s="69"/>
      <c r="WJG143" s="66"/>
      <c r="WJH143" s="66"/>
      <c r="WJI143" s="66"/>
      <c r="WJJ143" s="67"/>
      <c r="WJL143" s="65"/>
      <c r="WJM143" s="69"/>
      <c r="WJN143" s="69"/>
      <c r="WJO143" s="66"/>
      <c r="WJP143" s="66"/>
      <c r="WJQ143" s="66"/>
      <c r="WJR143" s="67"/>
      <c r="WJT143" s="65"/>
      <c r="WJU143" s="69"/>
      <c r="WJV143" s="69"/>
      <c r="WJW143" s="66"/>
      <c r="WJX143" s="66"/>
      <c r="WJY143" s="66"/>
      <c r="WJZ143" s="67"/>
      <c r="WKB143" s="65"/>
      <c r="WKC143" s="69"/>
      <c r="WKD143" s="69"/>
      <c r="WKE143" s="66"/>
      <c r="WKF143" s="66"/>
      <c r="WKG143" s="66"/>
      <c r="WKH143" s="67"/>
      <c r="WKJ143" s="65"/>
      <c r="WKK143" s="69"/>
      <c r="WKL143" s="69"/>
      <c r="WKM143" s="66"/>
      <c r="WKN143" s="66"/>
      <c r="WKO143" s="66"/>
      <c r="WKP143" s="67"/>
      <c r="WKR143" s="65"/>
      <c r="WKS143" s="69"/>
      <c r="WKT143" s="69"/>
      <c r="WKU143" s="66"/>
      <c r="WKV143" s="66"/>
      <c r="WKW143" s="66"/>
      <c r="WKX143" s="67"/>
      <c r="WKZ143" s="65"/>
      <c r="WLA143" s="69"/>
      <c r="WLB143" s="69"/>
      <c r="WLC143" s="66"/>
      <c r="WLD143" s="66"/>
      <c r="WLE143" s="66"/>
      <c r="WLF143" s="67"/>
      <c r="WLH143" s="65"/>
      <c r="WLI143" s="69"/>
      <c r="WLJ143" s="69"/>
      <c r="WLK143" s="66"/>
      <c r="WLL143" s="66"/>
      <c r="WLM143" s="66"/>
      <c r="WLN143" s="67"/>
      <c r="WLP143" s="65"/>
      <c r="WLQ143" s="69"/>
      <c r="WLR143" s="69"/>
      <c r="WLS143" s="66"/>
      <c r="WLT143" s="66"/>
      <c r="WLU143" s="66"/>
      <c r="WLV143" s="67"/>
      <c r="WLX143" s="65"/>
      <c r="WLY143" s="69"/>
      <c r="WLZ143" s="69"/>
      <c r="WMA143" s="66"/>
      <c r="WMB143" s="66"/>
      <c r="WMC143" s="66"/>
      <c r="WMD143" s="67"/>
      <c r="WMF143" s="65"/>
      <c r="WMG143" s="69"/>
      <c r="WMH143" s="69"/>
      <c r="WMI143" s="66"/>
      <c r="WMJ143" s="66"/>
      <c r="WMK143" s="66"/>
      <c r="WML143" s="67"/>
      <c r="WMN143" s="65"/>
      <c r="WMO143" s="69"/>
      <c r="WMP143" s="69"/>
      <c r="WMQ143" s="66"/>
      <c r="WMR143" s="66"/>
      <c r="WMS143" s="66"/>
      <c r="WMT143" s="67"/>
      <c r="WMV143" s="65"/>
      <c r="WMW143" s="69"/>
      <c r="WMX143" s="69"/>
      <c r="WMY143" s="66"/>
      <c r="WMZ143" s="66"/>
      <c r="WNA143" s="66"/>
      <c r="WNB143" s="67"/>
      <c r="WND143" s="65"/>
      <c r="WNE143" s="69"/>
      <c r="WNF143" s="69"/>
      <c r="WNG143" s="66"/>
      <c r="WNH143" s="66"/>
      <c r="WNI143" s="66"/>
      <c r="WNJ143" s="67"/>
      <c r="WNL143" s="65"/>
      <c r="WNM143" s="69"/>
      <c r="WNN143" s="69"/>
      <c r="WNO143" s="66"/>
      <c r="WNP143" s="66"/>
      <c r="WNQ143" s="66"/>
      <c r="WNR143" s="67"/>
      <c r="WNT143" s="65"/>
      <c r="WNU143" s="69"/>
      <c r="WNV143" s="69"/>
      <c r="WNW143" s="66"/>
      <c r="WNX143" s="66"/>
      <c r="WNY143" s="66"/>
      <c r="WNZ143" s="67"/>
      <c r="WOB143" s="65"/>
      <c r="WOC143" s="69"/>
      <c r="WOD143" s="69"/>
      <c r="WOE143" s="66"/>
      <c r="WOF143" s="66"/>
      <c r="WOG143" s="66"/>
      <c r="WOH143" s="67"/>
      <c r="WOJ143" s="65"/>
      <c r="WOK143" s="69"/>
      <c r="WOL143" s="69"/>
      <c r="WOM143" s="66"/>
      <c r="WON143" s="66"/>
      <c r="WOO143" s="66"/>
      <c r="WOP143" s="67"/>
      <c r="WOR143" s="65"/>
      <c r="WOS143" s="69"/>
      <c r="WOT143" s="69"/>
      <c r="WOU143" s="66"/>
      <c r="WOV143" s="66"/>
      <c r="WOW143" s="66"/>
      <c r="WOX143" s="67"/>
      <c r="WOZ143" s="65"/>
      <c r="WPA143" s="69"/>
      <c r="WPB143" s="69"/>
      <c r="WPC143" s="66"/>
      <c r="WPD143" s="66"/>
      <c r="WPE143" s="66"/>
      <c r="WPF143" s="67"/>
      <c r="WPH143" s="65"/>
      <c r="WPI143" s="69"/>
      <c r="WPJ143" s="69"/>
      <c r="WPK143" s="66"/>
      <c r="WPL143" s="66"/>
      <c r="WPM143" s="66"/>
      <c r="WPN143" s="67"/>
      <c r="WPP143" s="65"/>
      <c r="WPQ143" s="69"/>
      <c r="WPR143" s="69"/>
      <c r="WPS143" s="66"/>
      <c r="WPT143" s="66"/>
      <c r="WPU143" s="66"/>
      <c r="WPV143" s="67"/>
      <c r="WPX143" s="65"/>
      <c r="WPY143" s="69"/>
      <c r="WPZ143" s="69"/>
      <c r="WQA143" s="66"/>
      <c r="WQB143" s="66"/>
      <c r="WQC143" s="66"/>
      <c r="WQD143" s="67"/>
      <c r="WQF143" s="65"/>
      <c r="WQG143" s="69"/>
      <c r="WQH143" s="69"/>
      <c r="WQI143" s="66"/>
      <c r="WQJ143" s="66"/>
      <c r="WQK143" s="66"/>
      <c r="WQL143" s="67"/>
      <c r="WQN143" s="65"/>
      <c r="WQO143" s="69"/>
      <c r="WQP143" s="69"/>
      <c r="WQQ143" s="66"/>
      <c r="WQR143" s="66"/>
      <c r="WQS143" s="66"/>
      <c r="WQT143" s="67"/>
      <c r="WQV143" s="65"/>
      <c r="WQW143" s="69"/>
      <c r="WQX143" s="69"/>
      <c r="WQY143" s="66"/>
      <c r="WQZ143" s="66"/>
      <c r="WRA143" s="66"/>
      <c r="WRB143" s="67"/>
      <c r="WRD143" s="65"/>
      <c r="WRE143" s="69"/>
      <c r="WRF143" s="69"/>
      <c r="WRG143" s="66"/>
      <c r="WRH143" s="66"/>
      <c r="WRI143" s="66"/>
      <c r="WRJ143" s="67"/>
      <c r="WRL143" s="65"/>
      <c r="WRM143" s="69"/>
      <c r="WRN143" s="69"/>
      <c r="WRO143" s="66"/>
      <c r="WRP143" s="66"/>
      <c r="WRQ143" s="66"/>
      <c r="WRR143" s="67"/>
      <c r="WRT143" s="65"/>
      <c r="WRU143" s="69"/>
      <c r="WRV143" s="69"/>
      <c r="WRW143" s="66"/>
      <c r="WRX143" s="66"/>
      <c r="WRY143" s="66"/>
      <c r="WRZ143" s="67"/>
      <c r="WSB143" s="65"/>
      <c r="WSC143" s="69"/>
      <c r="WSD143" s="69"/>
      <c r="WSE143" s="66"/>
      <c r="WSF143" s="66"/>
      <c r="WSG143" s="66"/>
      <c r="WSH143" s="67"/>
      <c r="WSJ143" s="65"/>
      <c r="WSK143" s="69"/>
      <c r="WSL143" s="69"/>
      <c r="WSM143" s="66"/>
      <c r="WSN143" s="66"/>
      <c r="WSO143" s="66"/>
      <c r="WSP143" s="67"/>
      <c r="WSR143" s="65"/>
      <c r="WSS143" s="69"/>
      <c r="WST143" s="69"/>
      <c r="WSU143" s="66"/>
      <c r="WSV143" s="66"/>
      <c r="WSW143" s="66"/>
      <c r="WSX143" s="67"/>
      <c r="WSZ143" s="65"/>
      <c r="WTA143" s="69"/>
      <c r="WTB143" s="69"/>
      <c r="WTC143" s="66"/>
      <c r="WTD143" s="66"/>
      <c r="WTE143" s="66"/>
      <c r="WTF143" s="67"/>
      <c r="WTH143" s="65"/>
      <c r="WTI143" s="69"/>
      <c r="WTJ143" s="69"/>
      <c r="WTK143" s="66"/>
      <c r="WTL143" s="66"/>
      <c r="WTM143" s="66"/>
      <c r="WTN143" s="67"/>
      <c r="WTP143" s="65"/>
      <c r="WTQ143" s="69"/>
      <c r="WTR143" s="69"/>
      <c r="WTS143" s="66"/>
      <c r="WTT143" s="66"/>
      <c r="WTU143" s="66"/>
      <c r="WTV143" s="67"/>
      <c r="WTX143" s="65"/>
      <c r="WTY143" s="69"/>
      <c r="WTZ143" s="69"/>
      <c r="WUA143" s="66"/>
      <c r="WUB143" s="66"/>
      <c r="WUC143" s="66"/>
      <c r="WUD143" s="67"/>
      <c r="WUF143" s="65"/>
      <c r="WUG143" s="69"/>
      <c r="WUH143" s="69"/>
      <c r="WUI143" s="66"/>
      <c r="WUJ143" s="66"/>
      <c r="WUK143" s="66"/>
      <c r="WUL143" s="67"/>
      <c r="WUN143" s="65"/>
      <c r="WUO143" s="69"/>
      <c r="WUP143" s="69"/>
      <c r="WUQ143" s="66"/>
      <c r="WUR143" s="66"/>
      <c r="WUS143" s="66"/>
      <c r="WUT143" s="67"/>
      <c r="WUV143" s="65"/>
      <c r="WUW143" s="69"/>
      <c r="WUX143" s="69"/>
      <c r="WUY143" s="66"/>
      <c r="WUZ143" s="66"/>
      <c r="WVA143" s="66"/>
      <c r="WVB143" s="67"/>
      <c r="WVD143" s="65"/>
      <c r="WVE143" s="69"/>
      <c r="WVF143" s="69"/>
      <c r="WVG143" s="66"/>
      <c r="WVH143" s="66"/>
      <c r="WVI143" s="66"/>
      <c r="WVJ143" s="67"/>
      <c r="WVL143" s="65"/>
      <c r="WVM143" s="69"/>
      <c r="WVN143" s="69"/>
      <c r="WVO143" s="66"/>
      <c r="WVP143" s="66"/>
      <c r="WVQ143" s="66"/>
      <c r="WVR143" s="67"/>
      <c r="WVT143" s="65"/>
      <c r="WVU143" s="69"/>
      <c r="WVV143" s="69"/>
      <c r="WVW143" s="66"/>
      <c r="WVX143" s="66"/>
      <c r="WVY143" s="66"/>
      <c r="WVZ143" s="67"/>
      <c r="WWB143" s="65"/>
      <c r="WWC143" s="69"/>
      <c r="WWD143" s="69"/>
      <c r="WWE143" s="66"/>
      <c r="WWF143" s="66"/>
      <c r="WWG143" s="66"/>
      <c r="WWH143" s="67"/>
      <c r="WWJ143" s="65"/>
      <c r="WWK143" s="69"/>
      <c r="WWL143" s="69"/>
      <c r="WWM143" s="66"/>
      <c r="WWN143" s="66"/>
      <c r="WWO143" s="66"/>
      <c r="WWP143" s="67"/>
      <c r="WWR143" s="65"/>
      <c r="WWS143" s="69"/>
      <c r="WWT143" s="69"/>
      <c r="WWU143" s="66"/>
      <c r="WWV143" s="66"/>
      <c r="WWW143" s="66"/>
      <c r="WWX143" s="67"/>
      <c r="WWZ143" s="65"/>
      <c r="WXA143" s="69"/>
      <c r="WXB143" s="69"/>
      <c r="WXC143" s="66"/>
      <c r="WXD143" s="66"/>
      <c r="WXE143" s="66"/>
      <c r="WXF143" s="67"/>
      <c r="WXH143" s="65"/>
      <c r="WXI143" s="69"/>
      <c r="WXJ143" s="69"/>
      <c r="WXK143" s="66"/>
      <c r="WXL143" s="66"/>
      <c r="WXM143" s="66"/>
      <c r="WXN143" s="67"/>
      <c r="WXP143" s="65"/>
      <c r="WXQ143" s="69"/>
      <c r="WXR143" s="69"/>
      <c r="WXS143" s="66"/>
      <c r="WXT143" s="66"/>
      <c r="WXU143" s="66"/>
      <c r="WXV143" s="67"/>
      <c r="WXX143" s="65"/>
      <c r="WXY143" s="69"/>
      <c r="WXZ143" s="69"/>
      <c r="WYA143" s="66"/>
      <c r="WYB143" s="66"/>
      <c r="WYC143" s="66"/>
      <c r="WYD143" s="67"/>
      <c r="WYF143" s="65"/>
      <c r="WYG143" s="69"/>
      <c r="WYH143" s="69"/>
      <c r="WYI143" s="66"/>
      <c r="WYJ143" s="66"/>
      <c r="WYK143" s="66"/>
      <c r="WYL143" s="67"/>
      <c r="WYN143" s="65"/>
      <c r="WYO143" s="69"/>
      <c r="WYP143" s="69"/>
      <c r="WYQ143" s="66"/>
      <c r="WYR143" s="66"/>
      <c r="WYS143" s="66"/>
      <c r="WYT143" s="67"/>
      <c r="WYV143" s="65"/>
      <c r="WYW143" s="69"/>
      <c r="WYX143" s="69"/>
      <c r="WYY143" s="66"/>
      <c r="WYZ143" s="66"/>
      <c r="WZA143" s="66"/>
      <c r="WZB143" s="67"/>
      <c r="WZD143" s="65"/>
      <c r="WZE143" s="69"/>
      <c r="WZF143" s="69"/>
      <c r="WZG143" s="66"/>
      <c r="WZH143" s="66"/>
      <c r="WZI143" s="66"/>
      <c r="WZJ143" s="67"/>
      <c r="WZL143" s="65"/>
      <c r="WZM143" s="69"/>
      <c r="WZN143" s="69"/>
      <c r="WZO143" s="66"/>
      <c r="WZP143" s="66"/>
      <c r="WZQ143" s="66"/>
      <c r="WZR143" s="67"/>
      <c r="WZT143" s="65"/>
      <c r="WZU143" s="69"/>
      <c r="WZV143" s="69"/>
      <c r="WZW143" s="66"/>
      <c r="WZX143" s="66"/>
      <c r="WZY143" s="66"/>
      <c r="WZZ143" s="67"/>
      <c r="XAB143" s="65"/>
      <c r="XAC143" s="69"/>
      <c r="XAD143" s="69"/>
      <c r="XAE143" s="66"/>
      <c r="XAF143" s="66"/>
      <c r="XAG143" s="66"/>
      <c r="XAH143" s="67"/>
      <c r="XAJ143" s="65"/>
      <c r="XAK143" s="69"/>
      <c r="XAL143" s="69"/>
      <c r="XAM143" s="66"/>
      <c r="XAN143" s="66"/>
      <c r="XAO143" s="66"/>
      <c r="XAP143" s="67"/>
      <c r="XAR143" s="65"/>
      <c r="XAS143" s="69"/>
      <c r="XAT143" s="69"/>
      <c r="XAU143" s="66"/>
      <c r="XAV143" s="66"/>
      <c r="XAW143" s="66"/>
      <c r="XAX143" s="67"/>
      <c r="XAZ143" s="65"/>
      <c r="XBA143" s="69"/>
      <c r="XBB143" s="69"/>
      <c r="XBC143" s="66"/>
      <c r="XBD143" s="66"/>
      <c r="XBE143" s="66"/>
      <c r="XBF143" s="67"/>
      <c r="XBH143" s="65"/>
      <c r="XBI143" s="69"/>
      <c r="XBJ143" s="69"/>
      <c r="XBK143" s="66"/>
      <c r="XBL143" s="66"/>
      <c r="XBM143" s="66"/>
      <c r="XBN143" s="67"/>
      <c r="XBP143" s="65"/>
      <c r="XBQ143" s="69"/>
      <c r="XBR143" s="69"/>
      <c r="XBS143" s="66"/>
      <c r="XBT143" s="66"/>
      <c r="XBU143" s="66"/>
      <c r="XBV143" s="67"/>
      <c r="XBX143" s="65"/>
      <c r="XBY143" s="69"/>
      <c r="XBZ143" s="69"/>
      <c r="XCA143" s="66"/>
      <c r="XCB143" s="66"/>
      <c r="XCC143" s="66"/>
      <c r="XCD143" s="67"/>
      <c r="XCF143" s="65"/>
      <c r="XCG143" s="69"/>
      <c r="XCH143" s="69"/>
      <c r="XCI143" s="66"/>
      <c r="XCJ143" s="66"/>
      <c r="XCK143" s="66"/>
      <c r="XCL143" s="67"/>
      <c r="XCN143" s="65"/>
      <c r="XCO143" s="69"/>
      <c r="XCP143" s="69"/>
      <c r="XCQ143" s="66"/>
      <c r="XCR143" s="66"/>
      <c r="XCS143" s="66"/>
      <c r="XCT143" s="67"/>
      <c r="XCV143" s="65"/>
      <c r="XCW143" s="69"/>
      <c r="XCX143" s="69"/>
      <c r="XCY143" s="66"/>
      <c r="XCZ143" s="66"/>
      <c r="XDA143" s="66"/>
      <c r="XDB143" s="67"/>
      <c r="XDD143" s="65"/>
      <c r="XDE143" s="69"/>
      <c r="XDF143" s="69"/>
      <c r="XDG143" s="66"/>
      <c r="XDH143" s="66"/>
      <c r="XDI143" s="66"/>
      <c r="XDJ143" s="67"/>
      <c r="XDL143" s="65"/>
      <c r="XDM143" s="69"/>
      <c r="XDN143" s="69"/>
      <c r="XDO143" s="66"/>
      <c r="XDP143" s="66"/>
      <c r="XDQ143" s="66"/>
      <c r="XDR143" s="67"/>
      <c r="XDT143" s="65"/>
      <c r="XDU143" s="69"/>
      <c r="XDV143" s="69"/>
      <c r="XDW143" s="66"/>
      <c r="XDX143" s="66"/>
      <c r="XDY143" s="66"/>
      <c r="XDZ143" s="67"/>
      <c r="XEB143" s="65"/>
      <c r="XEC143" s="69"/>
      <c r="XED143" s="69"/>
      <c r="XEE143" s="66"/>
      <c r="XEF143" s="66"/>
      <c r="XEG143" s="66"/>
      <c r="XEH143" s="67"/>
      <c r="XEJ143" s="65"/>
      <c r="XEK143" s="69"/>
      <c r="XEL143" s="69"/>
      <c r="XEM143" s="66"/>
      <c r="XEN143" s="66"/>
      <c r="XEO143" s="66"/>
      <c r="XEP143" s="67"/>
      <c r="XER143" s="65"/>
      <c r="XES143" s="69"/>
      <c r="XET143" s="69"/>
      <c r="XEU143" s="66"/>
      <c r="XEV143" s="66"/>
      <c r="XEW143" s="66"/>
      <c r="XEX143" s="67"/>
      <c r="XEZ143" s="65"/>
      <c r="XFA143" s="69"/>
      <c r="XFB143" s="69"/>
      <c r="XFC143" s="66"/>
      <c r="XFD143" s="66"/>
    </row>
    <row r="144" spans="1:16384" s="82" customFormat="1" ht="22.5" customHeight="1" x14ac:dyDescent="0.2">
      <c r="A144" s="426">
        <f t="shared" si="8"/>
        <v>135</v>
      </c>
      <c r="B144" s="1135"/>
      <c r="C144" s="1214" t="s">
        <v>154</v>
      </c>
      <c r="D144" s="1215"/>
      <c r="E144" s="1215"/>
      <c r="F144" s="1216"/>
      <c r="G144" s="80">
        <f>G11+G15+G38+G61+G73+G78+G83+G84+G94+G113+G118+G123+G140</f>
        <v>2749282777.5</v>
      </c>
      <c r="H144" s="80"/>
      <c r="I144" s="80">
        <f>I11+I15+I38+I61+I73+I78+I83+I84+I94+I113+I118+I123+I140</f>
        <v>0</v>
      </c>
      <c r="J144" s="80">
        <f>J11+J15+J38+J61+J73+J78+J83+J84+J94+J113+J118+J123+J140</f>
        <v>0</v>
      </c>
      <c r="K144" s="81">
        <f>K11+K15+K38+K61+K73+K78+K83+K84+K94+K113+K118+K123+K140</f>
        <v>2749282777.5</v>
      </c>
      <c r="L144" s="139"/>
      <c r="M144" s="37"/>
      <c r="N144" s="37"/>
      <c r="O144" s="37"/>
      <c r="P144" s="37"/>
      <c r="Q144" s="37"/>
      <c r="R144" s="37"/>
      <c r="S144" s="37"/>
      <c r="T144" s="37"/>
    </row>
    <row r="145" spans="1:11" ht="17.25" customHeight="1" x14ac:dyDescent="0.2">
      <c r="A145" s="426">
        <f t="shared" si="8"/>
        <v>136</v>
      </c>
      <c r="B145" s="1225" t="s">
        <v>155</v>
      </c>
      <c r="C145" s="1226"/>
      <c r="D145" s="1226"/>
      <c r="E145" s="1226"/>
      <c r="F145" s="1226"/>
      <c r="G145" s="1226"/>
      <c r="H145" s="1226"/>
      <c r="I145" s="1226"/>
      <c r="J145" s="1226"/>
      <c r="K145" s="1227"/>
    </row>
    <row r="146" spans="1:11" s="61" customFormat="1" ht="24" customHeight="1" x14ac:dyDescent="0.2">
      <c r="A146" s="426">
        <f t="shared" si="8"/>
        <v>137</v>
      </c>
      <c r="B146" s="1228"/>
      <c r="C146" s="1231" t="s">
        <v>156</v>
      </c>
      <c r="D146" s="1218"/>
      <c r="E146" s="1218"/>
      <c r="F146" s="1218"/>
      <c r="G146" s="55">
        <f>SUM(G147:G158)</f>
        <v>352579197.97000003</v>
      </c>
      <c r="H146" s="55"/>
      <c r="I146" s="55">
        <f>SUM(I147:I158)</f>
        <v>0</v>
      </c>
      <c r="J146" s="55">
        <f>SUM(J147:J158)</f>
        <v>0</v>
      </c>
      <c r="K146" s="55">
        <f>SUM(K147:K158)</f>
        <v>352579197.97000003</v>
      </c>
    </row>
    <row r="147" spans="1:11" ht="17.25" customHeight="1" x14ac:dyDescent="0.2">
      <c r="A147" s="426">
        <f t="shared" si="8"/>
        <v>138</v>
      </c>
      <c r="B147" s="1229"/>
      <c r="C147" s="1178"/>
      <c r="D147" s="1168" t="s">
        <v>157</v>
      </c>
      <c r="E147" s="1224"/>
      <c r="F147" s="1185"/>
      <c r="G147" s="56">
        <f>+Pasivo!C7</f>
        <v>270572745.38</v>
      </c>
      <c r="H147" s="56"/>
      <c r="I147" s="56"/>
      <c r="J147" s="56"/>
      <c r="K147" s="57">
        <f t="shared" ref="K147:K173" si="9">G147-I147+J147</f>
        <v>270572745.38</v>
      </c>
    </row>
    <row r="148" spans="1:11" ht="18" customHeight="1" x14ac:dyDescent="0.2">
      <c r="A148" s="426">
        <f t="shared" si="8"/>
        <v>139</v>
      </c>
      <c r="B148" s="1229"/>
      <c r="C148" s="1179"/>
      <c r="D148" s="1168" t="s">
        <v>158</v>
      </c>
      <c r="E148" s="1224"/>
      <c r="F148" s="1185"/>
      <c r="G148" s="56"/>
      <c r="H148" s="56"/>
      <c r="I148" s="56"/>
      <c r="J148" s="56"/>
      <c r="K148" s="57">
        <f t="shared" si="9"/>
        <v>0</v>
      </c>
    </row>
    <row r="149" spans="1:11" ht="15.75" customHeight="1" x14ac:dyDescent="0.2">
      <c r="A149" s="426">
        <f t="shared" si="8"/>
        <v>140</v>
      </c>
      <c r="B149" s="1229"/>
      <c r="C149" s="1179"/>
      <c r="D149" s="1168" t="s">
        <v>159</v>
      </c>
      <c r="E149" s="1224"/>
      <c r="F149" s="1185"/>
      <c r="G149" s="56"/>
      <c r="H149" s="56"/>
      <c r="I149" s="56"/>
      <c r="J149" s="56"/>
      <c r="K149" s="57">
        <f t="shared" si="9"/>
        <v>0</v>
      </c>
    </row>
    <row r="150" spans="1:11" ht="17.25" customHeight="1" x14ac:dyDescent="0.2">
      <c r="A150" s="426">
        <f t="shared" si="8"/>
        <v>141</v>
      </c>
      <c r="B150" s="1229"/>
      <c r="C150" s="1179"/>
      <c r="D150" s="1168" t="s">
        <v>160</v>
      </c>
      <c r="E150" s="1224"/>
      <c r="F150" s="1185"/>
      <c r="G150" s="56">
        <f>+Pasivo!C21+Pasivo!C25+Pasivo!C31</f>
        <v>82006452.590000004</v>
      </c>
      <c r="H150" s="56"/>
      <c r="I150" s="56"/>
      <c r="J150" s="56"/>
      <c r="K150" s="57">
        <f t="shared" si="9"/>
        <v>82006452.590000004</v>
      </c>
    </row>
    <row r="151" spans="1:11" ht="18" customHeight="1" x14ac:dyDescent="0.2">
      <c r="A151" s="426">
        <f t="shared" si="8"/>
        <v>142</v>
      </c>
      <c r="B151" s="1229"/>
      <c r="C151" s="1179"/>
      <c r="D151" s="1168" t="s">
        <v>161</v>
      </c>
      <c r="E151" s="1224"/>
      <c r="F151" s="1185"/>
      <c r="G151" s="56"/>
      <c r="H151" s="56"/>
      <c r="I151" s="56"/>
      <c r="J151" s="56"/>
      <c r="K151" s="57">
        <f t="shared" si="9"/>
        <v>0</v>
      </c>
    </row>
    <row r="152" spans="1:11" ht="20.25" customHeight="1" x14ac:dyDescent="0.2">
      <c r="A152" s="426">
        <f t="shared" si="8"/>
        <v>143</v>
      </c>
      <c r="B152" s="1229"/>
      <c r="C152" s="1179"/>
      <c r="D152" s="1168" t="s">
        <v>162</v>
      </c>
      <c r="E152" s="1224"/>
      <c r="F152" s="1185"/>
      <c r="G152" s="83"/>
      <c r="H152" s="83"/>
      <c r="I152" s="83"/>
      <c r="J152" s="83"/>
      <c r="K152" s="57">
        <f t="shared" si="9"/>
        <v>0</v>
      </c>
    </row>
    <row r="153" spans="1:11" ht="19.5" customHeight="1" x14ac:dyDescent="0.2">
      <c r="A153" s="426">
        <f t="shared" si="8"/>
        <v>144</v>
      </c>
      <c r="B153" s="1229"/>
      <c r="C153" s="1179"/>
      <c r="D153" s="1168" t="s">
        <v>163</v>
      </c>
      <c r="E153" s="1224"/>
      <c r="F153" s="1185"/>
      <c r="G153" s="83"/>
      <c r="H153" s="83"/>
      <c r="I153" s="83"/>
      <c r="J153" s="83"/>
      <c r="K153" s="57">
        <f t="shared" si="9"/>
        <v>0</v>
      </c>
    </row>
    <row r="154" spans="1:11" ht="33.75" customHeight="1" x14ac:dyDescent="0.2">
      <c r="A154" s="426">
        <f t="shared" si="8"/>
        <v>145</v>
      </c>
      <c r="B154" s="1229"/>
      <c r="C154" s="1179"/>
      <c r="D154" s="1168" t="s">
        <v>164</v>
      </c>
      <c r="E154" s="1224"/>
      <c r="F154" s="1185"/>
      <c r="G154" s="73"/>
      <c r="H154" s="73"/>
      <c r="I154" s="73"/>
      <c r="J154" s="73"/>
      <c r="K154" s="57">
        <f t="shared" si="9"/>
        <v>0</v>
      </c>
    </row>
    <row r="155" spans="1:11" ht="29.25" customHeight="1" x14ac:dyDescent="0.2">
      <c r="A155" s="426">
        <f t="shared" si="8"/>
        <v>146</v>
      </c>
      <c r="B155" s="1229"/>
      <c r="C155" s="1179"/>
      <c r="D155" s="1168" t="s">
        <v>838</v>
      </c>
      <c r="E155" s="1190"/>
      <c r="F155" s="1169"/>
      <c r="G155" s="83"/>
      <c r="H155" s="83"/>
      <c r="I155" s="83"/>
      <c r="J155" s="83"/>
      <c r="K155" s="57">
        <f t="shared" si="9"/>
        <v>0</v>
      </c>
    </row>
    <row r="156" spans="1:11" ht="18.75" customHeight="1" x14ac:dyDescent="0.2">
      <c r="A156" s="426">
        <f t="shared" si="8"/>
        <v>147</v>
      </c>
      <c r="B156" s="1229"/>
      <c r="C156" s="1179"/>
      <c r="D156" s="1168" t="s">
        <v>165</v>
      </c>
      <c r="E156" s="1224"/>
      <c r="F156" s="1185"/>
      <c r="G156" s="83"/>
      <c r="H156" s="83"/>
      <c r="I156" s="83"/>
      <c r="J156" s="83"/>
      <c r="K156" s="57">
        <f t="shared" si="9"/>
        <v>0</v>
      </c>
    </row>
    <row r="157" spans="1:11" ht="21.75" customHeight="1" x14ac:dyDescent="0.2">
      <c r="A157" s="426">
        <f t="shared" si="8"/>
        <v>148</v>
      </c>
      <c r="B157" s="1229"/>
      <c r="C157" s="1179"/>
      <c r="D157" s="1168" t="s">
        <v>166</v>
      </c>
      <c r="E157" s="1224"/>
      <c r="F157" s="1185"/>
      <c r="G157" s="83"/>
      <c r="H157" s="83"/>
      <c r="I157" s="83"/>
      <c r="J157" s="83"/>
      <c r="K157" s="57">
        <f t="shared" si="9"/>
        <v>0</v>
      </c>
    </row>
    <row r="158" spans="1:11" ht="20.25" customHeight="1" x14ac:dyDescent="0.2">
      <c r="A158" s="426">
        <f t="shared" si="8"/>
        <v>149</v>
      </c>
      <c r="B158" s="1229"/>
      <c r="C158" s="1180"/>
      <c r="D158" s="1168" t="s">
        <v>167</v>
      </c>
      <c r="E158" s="1224"/>
      <c r="F158" s="1185"/>
      <c r="G158" s="56"/>
      <c r="H158" s="56"/>
      <c r="I158" s="56"/>
      <c r="J158" s="56"/>
      <c r="K158" s="57">
        <f t="shared" si="9"/>
        <v>0</v>
      </c>
    </row>
    <row r="159" spans="1:11" ht="22.5" customHeight="1" x14ac:dyDescent="0.2">
      <c r="A159" s="426">
        <f t="shared" si="8"/>
        <v>150</v>
      </c>
      <c r="B159" s="1229"/>
      <c r="C159" s="1130" t="s">
        <v>168</v>
      </c>
      <c r="D159" s="1142"/>
      <c r="E159" s="1142"/>
      <c r="F159" s="1143"/>
      <c r="G159" s="55">
        <f>SUM(G160:G162)</f>
        <v>0</v>
      </c>
      <c r="H159" s="55"/>
      <c r="I159" s="55">
        <f>SUM(I160:I162)</f>
        <v>0</v>
      </c>
      <c r="J159" s="55">
        <f>SUM(J160:J162)</f>
        <v>0</v>
      </c>
      <c r="K159" s="55">
        <f>SUM(K160:K162)</f>
        <v>0</v>
      </c>
    </row>
    <row r="160" spans="1:11" ht="17.25" customHeight="1" x14ac:dyDescent="0.2">
      <c r="A160" s="426">
        <f t="shared" si="8"/>
        <v>151</v>
      </c>
      <c r="B160" s="1229"/>
      <c r="C160" s="1173"/>
      <c r="D160" s="1223" t="s">
        <v>169</v>
      </c>
      <c r="E160" s="1224"/>
      <c r="F160" s="1185"/>
      <c r="G160" s="56"/>
      <c r="H160" s="56"/>
      <c r="I160" s="56"/>
      <c r="J160" s="56"/>
      <c r="K160" s="57">
        <f t="shared" si="9"/>
        <v>0</v>
      </c>
    </row>
    <row r="161" spans="1:11" ht="18" customHeight="1" x14ac:dyDescent="0.2">
      <c r="A161" s="426">
        <f t="shared" si="8"/>
        <v>152</v>
      </c>
      <c r="B161" s="1229"/>
      <c r="C161" s="1174"/>
      <c r="D161" s="1223" t="s">
        <v>170</v>
      </c>
      <c r="E161" s="1224"/>
      <c r="F161" s="1185"/>
      <c r="G161" s="56"/>
      <c r="H161" s="56"/>
      <c r="I161" s="56"/>
      <c r="J161" s="56"/>
      <c r="K161" s="57">
        <f t="shared" si="9"/>
        <v>0</v>
      </c>
    </row>
    <row r="162" spans="1:11" ht="15.75" customHeight="1" x14ac:dyDescent="0.2">
      <c r="A162" s="426">
        <f t="shared" si="8"/>
        <v>153</v>
      </c>
      <c r="B162" s="1229"/>
      <c r="C162" s="1175"/>
      <c r="D162" s="1223" t="s">
        <v>171</v>
      </c>
      <c r="E162" s="1224"/>
      <c r="F162" s="1185"/>
      <c r="G162" s="56"/>
      <c r="H162" s="56"/>
      <c r="I162" s="56"/>
      <c r="J162" s="56"/>
      <c r="K162" s="57">
        <f t="shared" si="9"/>
        <v>0</v>
      </c>
    </row>
    <row r="163" spans="1:11" ht="20.25" customHeight="1" x14ac:dyDescent="0.2">
      <c r="A163" s="426">
        <f t="shared" si="8"/>
        <v>154</v>
      </c>
      <c r="B163" s="1229"/>
      <c r="C163" s="1130" t="s">
        <v>172</v>
      </c>
      <c r="D163" s="1142"/>
      <c r="E163" s="1142"/>
      <c r="F163" s="1143"/>
      <c r="G163" s="55">
        <f>SUM(G164:G168)</f>
        <v>0</v>
      </c>
      <c r="H163" s="55"/>
      <c r="I163" s="55">
        <f>SUM(I164:I168)</f>
        <v>0</v>
      </c>
      <c r="J163" s="55">
        <f>SUM(J164:J168)</f>
        <v>0</v>
      </c>
      <c r="K163" s="55">
        <f>SUM(K164:K168)</f>
        <v>0</v>
      </c>
    </row>
    <row r="164" spans="1:11" s="61" customFormat="1" ht="21" customHeight="1" x14ac:dyDescent="0.2">
      <c r="A164" s="426">
        <f t="shared" si="8"/>
        <v>155</v>
      </c>
      <c r="B164" s="1229"/>
      <c r="C164" s="1232"/>
      <c r="D164" s="1139" t="s">
        <v>173</v>
      </c>
      <c r="E164" s="1140"/>
      <c r="F164" s="1141"/>
      <c r="G164" s="62"/>
      <c r="H164" s="62"/>
      <c r="I164" s="62"/>
      <c r="J164" s="62"/>
      <c r="K164" s="57">
        <f t="shared" si="9"/>
        <v>0</v>
      </c>
    </row>
    <row r="165" spans="1:11" ht="23.25" customHeight="1" x14ac:dyDescent="0.2">
      <c r="A165" s="426">
        <f t="shared" si="8"/>
        <v>156</v>
      </c>
      <c r="B165" s="1229"/>
      <c r="C165" s="1174"/>
      <c r="D165" s="1139" t="s">
        <v>174</v>
      </c>
      <c r="E165" s="1140"/>
      <c r="F165" s="1141"/>
      <c r="G165" s="56"/>
      <c r="H165" s="56"/>
      <c r="I165" s="56"/>
      <c r="J165" s="56"/>
      <c r="K165" s="57">
        <f t="shared" si="9"/>
        <v>0</v>
      </c>
    </row>
    <row r="166" spans="1:11" ht="27.75" customHeight="1" x14ac:dyDescent="0.2">
      <c r="A166" s="426">
        <f t="shared" si="8"/>
        <v>157</v>
      </c>
      <c r="B166" s="1229"/>
      <c r="C166" s="1174"/>
      <c r="D166" s="1139" t="s">
        <v>175</v>
      </c>
      <c r="E166" s="1140"/>
      <c r="F166" s="1141"/>
      <c r="G166" s="56"/>
      <c r="H166" s="56"/>
      <c r="I166" s="56"/>
      <c r="J166" s="56"/>
      <c r="K166" s="57">
        <f t="shared" si="9"/>
        <v>0</v>
      </c>
    </row>
    <row r="167" spans="1:11" ht="21" customHeight="1" x14ac:dyDescent="0.2">
      <c r="A167" s="426">
        <f t="shared" si="8"/>
        <v>158</v>
      </c>
      <c r="B167" s="1229"/>
      <c r="C167" s="1174"/>
      <c r="D167" s="1139" t="s">
        <v>55</v>
      </c>
      <c r="E167" s="1140"/>
      <c r="F167" s="1141"/>
      <c r="G167" s="56"/>
      <c r="H167" s="56"/>
      <c r="I167" s="56"/>
      <c r="J167" s="56"/>
      <c r="K167" s="57">
        <f t="shared" si="9"/>
        <v>0</v>
      </c>
    </row>
    <row r="168" spans="1:11" ht="21" customHeight="1" x14ac:dyDescent="0.2">
      <c r="A168" s="426">
        <f t="shared" si="8"/>
        <v>159</v>
      </c>
      <c r="B168" s="1229"/>
      <c r="C168" s="1175"/>
      <c r="D168" s="1139" t="s">
        <v>172</v>
      </c>
      <c r="E168" s="1140"/>
      <c r="F168" s="1141"/>
      <c r="G168" s="56"/>
      <c r="H168" s="56"/>
      <c r="I168" s="56"/>
      <c r="J168" s="56"/>
      <c r="K168" s="57">
        <f t="shared" si="9"/>
        <v>0</v>
      </c>
    </row>
    <row r="169" spans="1:11" ht="21" customHeight="1" x14ac:dyDescent="0.2">
      <c r="A169" s="426">
        <f t="shared" si="8"/>
        <v>160</v>
      </c>
      <c r="B169" s="1229"/>
      <c r="C169" s="1130" t="s">
        <v>176</v>
      </c>
      <c r="D169" s="1142"/>
      <c r="E169" s="1142"/>
      <c r="F169" s="1143"/>
      <c r="G169" s="55">
        <f>SUM(G170:G172)</f>
        <v>71780029.780000001</v>
      </c>
      <c r="H169" s="55"/>
      <c r="I169" s="55">
        <f>SUM(I170:I172)</f>
        <v>0</v>
      </c>
      <c r="J169" s="55">
        <f>SUM(J170:J172)</f>
        <v>0</v>
      </c>
      <c r="K169" s="55">
        <f>SUM(K170:K172)</f>
        <v>71780029.780000001</v>
      </c>
    </row>
    <row r="170" spans="1:11" ht="20.25" customHeight="1" x14ac:dyDescent="0.2">
      <c r="A170" s="426">
        <f t="shared" si="8"/>
        <v>161</v>
      </c>
      <c r="B170" s="1229"/>
      <c r="C170" s="1232"/>
      <c r="D170" s="1139" t="s">
        <v>177</v>
      </c>
      <c r="E170" s="1140"/>
      <c r="F170" s="1141"/>
      <c r="G170" s="62">
        <f>+Pasivo!C77</f>
        <v>710975</v>
      </c>
      <c r="H170" s="62"/>
      <c r="I170" s="62"/>
      <c r="J170" s="62"/>
      <c r="K170" s="57">
        <f t="shared" si="9"/>
        <v>710975</v>
      </c>
    </row>
    <row r="171" spans="1:11" ht="22.5" customHeight="1" x14ac:dyDescent="0.2">
      <c r="A171" s="426">
        <f t="shared" si="8"/>
        <v>162</v>
      </c>
      <c r="B171" s="1229"/>
      <c r="C171" s="1174"/>
      <c r="D171" s="1139" t="s">
        <v>178</v>
      </c>
      <c r="E171" s="1140"/>
      <c r="F171" s="1141"/>
      <c r="G171" s="62">
        <f>+Pasivo!C79</f>
        <v>46212411.780000001</v>
      </c>
      <c r="H171" s="62"/>
      <c r="I171" s="62"/>
      <c r="J171" s="62"/>
      <c r="K171" s="57">
        <f t="shared" si="9"/>
        <v>46212411.780000001</v>
      </c>
    </row>
    <row r="172" spans="1:11" ht="18" customHeight="1" x14ac:dyDescent="0.2">
      <c r="A172" s="426">
        <f t="shared" si="8"/>
        <v>163</v>
      </c>
      <c r="B172" s="1229"/>
      <c r="C172" s="1175"/>
      <c r="D172" s="1139" t="s">
        <v>179</v>
      </c>
      <c r="E172" s="1140"/>
      <c r="F172" s="1141"/>
      <c r="G172" s="62">
        <f>+Pasivo!C86+Pasivo!C45+Pasivo!C61</f>
        <v>24856643</v>
      </c>
      <c r="H172" s="62"/>
      <c r="I172" s="62"/>
      <c r="J172" s="62"/>
      <c r="K172" s="57">
        <f t="shared" si="9"/>
        <v>24856643</v>
      </c>
    </row>
    <row r="173" spans="1:11" ht="24.75" customHeight="1" x14ac:dyDescent="0.2">
      <c r="A173" s="426">
        <f t="shared" si="8"/>
        <v>164</v>
      </c>
      <c r="B173" s="1229"/>
      <c r="C173" s="1189" t="s">
        <v>180</v>
      </c>
      <c r="D173" s="1193"/>
      <c r="E173" s="1193"/>
      <c r="F173" s="1194"/>
      <c r="G173" s="62"/>
      <c r="H173" s="62"/>
      <c r="I173" s="62"/>
      <c r="J173" s="62"/>
      <c r="K173" s="57">
        <f t="shared" si="9"/>
        <v>0</v>
      </c>
    </row>
    <row r="174" spans="1:11" ht="23.25" customHeight="1" x14ac:dyDescent="0.2">
      <c r="A174" s="426">
        <f t="shared" si="8"/>
        <v>165</v>
      </c>
      <c r="B174" s="1229"/>
      <c r="C174" s="1130" t="s">
        <v>181</v>
      </c>
      <c r="D174" s="1142"/>
      <c r="E174" s="1142"/>
      <c r="F174" s="1143"/>
      <c r="G174" s="55">
        <f>SUM(G175:G178)</f>
        <v>54602599.359999999</v>
      </c>
      <c r="H174" s="55"/>
      <c r="I174" s="55">
        <f>SUM(I175:I178)</f>
        <v>0</v>
      </c>
      <c r="J174" s="55">
        <f>SUM(J175:J178)</f>
        <v>0</v>
      </c>
      <c r="K174" s="55">
        <f>SUM(K175:K178)</f>
        <v>54602599.359999999</v>
      </c>
    </row>
    <row r="175" spans="1:11" ht="16.5" customHeight="1" x14ac:dyDescent="0.2">
      <c r="A175" s="426">
        <f t="shared" si="8"/>
        <v>166</v>
      </c>
      <c r="B175" s="1229"/>
      <c r="C175" s="1178"/>
      <c r="D175" s="1139" t="s">
        <v>182</v>
      </c>
      <c r="E175" s="1140"/>
      <c r="F175" s="1141"/>
      <c r="G175" s="58">
        <f>+Pasivo!C88</f>
        <v>54602599.359999999</v>
      </c>
      <c r="H175" s="58"/>
      <c r="I175" s="58"/>
      <c r="J175" s="58"/>
      <c r="K175" s="57">
        <f t="shared" ref="K175:K202" si="10">G175-I175+J175</f>
        <v>54602599.359999999</v>
      </c>
    </row>
    <row r="176" spans="1:11" ht="14.25" customHeight="1" x14ac:dyDescent="0.2">
      <c r="A176" s="426">
        <f t="shared" si="8"/>
        <v>167</v>
      </c>
      <c r="B176" s="1229"/>
      <c r="C176" s="1179"/>
      <c r="D176" s="1139" t="s">
        <v>183</v>
      </c>
      <c r="E176" s="1140"/>
      <c r="F176" s="1141"/>
      <c r="G176" s="58"/>
      <c r="H176" s="58"/>
      <c r="I176" s="58"/>
      <c r="J176" s="58"/>
      <c r="K176" s="57">
        <f t="shared" si="10"/>
        <v>0</v>
      </c>
    </row>
    <row r="177" spans="1:12" ht="21" customHeight="1" x14ac:dyDescent="0.2">
      <c r="A177" s="426">
        <f t="shared" si="8"/>
        <v>168</v>
      </c>
      <c r="B177" s="1229"/>
      <c r="C177" s="1179"/>
      <c r="D177" s="1139" t="s">
        <v>184</v>
      </c>
      <c r="E177" s="1140"/>
      <c r="F177" s="1141"/>
      <c r="G177" s="58"/>
      <c r="H177" s="58"/>
      <c r="I177" s="58"/>
      <c r="J177" s="58"/>
      <c r="K177" s="57">
        <f t="shared" si="10"/>
        <v>0</v>
      </c>
    </row>
    <row r="178" spans="1:12" ht="16.5" customHeight="1" x14ac:dyDescent="0.2">
      <c r="A178" s="426">
        <f t="shared" si="8"/>
        <v>169</v>
      </c>
      <c r="B178" s="1229"/>
      <c r="C178" s="1179"/>
      <c r="D178" s="1139" t="s">
        <v>185</v>
      </c>
      <c r="E178" s="1140"/>
      <c r="F178" s="1141"/>
      <c r="G178" s="58"/>
      <c r="H178" s="58"/>
      <c r="I178" s="58"/>
      <c r="J178" s="58"/>
      <c r="K178" s="57">
        <f t="shared" si="10"/>
        <v>0</v>
      </c>
    </row>
    <row r="179" spans="1:12" ht="18.75" customHeight="1" x14ac:dyDescent="0.2">
      <c r="A179" s="426">
        <f t="shared" si="8"/>
        <v>170</v>
      </c>
      <c r="B179" s="1229"/>
      <c r="C179" s="1130" t="s">
        <v>186</v>
      </c>
      <c r="D179" s="1142"/>
      <c r="E179" s="1142"/>
      <c r="F179" s="1143"/>
      <c r="G179" s="55">
        <f>SUM(G180:G190)</f>
        <v>91728</v>
      </c>
      <c r="H179" s="55"/>
      <c r="I179" s="55">
        <f>SUM(I180:I190)</f>
        <v>91728</v>
      </c>
      <c r="J179" s="55">
        <f>SUM(J180:J190)</f>
        <v>0</v>
      </c>
      <c r="K179" s="55">
        <f>SUM(K180:K190)</f>
        <v>0</v>
      </c>
    </row>
    <row r="180" spans="1:12" ht="18" customHeight="1" x14ac:dyDescent="0.2">
      <c r="A180" s="426">
        <f t="shared" si="8"/>
        <v>171</v>
      </c>
      <c r="B180" s="1229"/>
      <c r="C180" s="1178"/>
      <c r="D180" s="1139" t="s">
        <v>187</v>
      </c>
      <c r="E180" s="1140"/>
      <c r="F180" s="1141"/>
      <c r="G180" s="56"/>
      <c r="H180" s="56"/>
      <c r="I180" s="56"/>
      <c r="J180" s="56"/>
      <c r="K180" s="57">
        <f t="shared" si="10"/>
        <v>0</v>
      </c>
    </row>
    <row r="181" spans="1:12" ht="18.75" customHeight="1" x14ac:dyDescent="0.2">
      <c r="A181" s="426">
        <f t="shared" si="8"/>
        <v>172</v>
      </c>
      <c r="B181" s="1229"/>
      <c r="C181" s="1179"/>
      <c r="D181" s="1139" t="s">
        <v>188</v>
      </c>
      <c r="E181" s="1140"/>
      <c r="F181" s="1141"/>
      <c r="G181" s="56"/>
      <c r="H181" s="56"/>
      <c r="I181" s="56"/>
      <c r="J181" s="56"/>
      <c r="K181" s="57">
        <f t="shared" si="10"/>
        <v>0</v>
      </c>
    </row>
    <row r="182" spans="1:12" ht="18" customHeight="1" x14ac:dyDescent="0.2">
      <c r="A182" s="426">
        <f t="shared" si="8"/>
        <v>173</v>
      </c>
      <c r="B182" s="1229"/>
      <c r="C182" s="1179"/>
      <c r="D182" s="1139" t="s">
        <v>189</v>
      </c>
      <c r="E182" s="1140"/>
      <c r="F182" s="1141"/>
      <c r="G182" s="56">
        <f>+Pasivo!C99</f>
        <v>91728</v>
      </c>
      <c r="H182" s="56"/>
      <c r="I182" s="56">
        <f>+Pasivo!C99</f>
        <v>91728</v>
      </c>
      <c r="J182" s="56"/>
      <c r="K182" s="57">
        <f t="shared" si="10"/>
        <v>0</v>
      </c>
    </row>
    <row r="183" spans="1:12" ht="18" customHeight="1" x14ac:dyDescent="0.2">
      <c r="A183" s="426">
        <f t="shared" si="8"/>
        <v>174</v>
      </c>
      <c r="B183" s="1229"/>
      <c r="C183" s="1179"/>
      <c r="D183" s="1139" t="s">
        <v>190</v>
      </c>
      <c r="E183" s="1140"/>
      <c r="F183" s="1141"/>
      <c r="G183" s="56"/>
      <c r="H183" s="56"/>
      <c r="I183" s="56"/>
      <c r="J183" s="56"/>
      <c r="K183" s="57">
        <f t="shared" si="10"/>
        <v>0</v>
      </c>
    </row>
    <row r="184" spans="1:12" ht="15.75" customHeight="1" x14ac:dyDescent="0.2">
      <c r="A184" s="426">
        <f t="shared" si="8"/>
        <v>175</v>
      </c>
      <c r="B184" s="1229"/>
      <c r="C184" s="1179"/>
      <c r="D184" s="1139" t="s">
        <v>191</v>
      </c>
      <c r="E184" s="1140"/>
      <c r="F184" s="1141"/>
      <c r="G184" s="56"/>
      <c r="H184" s="56"/>
      <c r="I184" s="56"/>
      <c r="J184" s="56"/>
      <c r="K184" s="57">
        <f t="shared" si="10"/>
        <v>0</v>
      </c>
    </row>
    <row r="185" spans="1:12" ht="16.5" customHeight="1" x14ac:dyDescent="0.2">
      <c r="A185" s="426">
        <f t="shared" si="8"/>
        <v>176</v>
      </c>
      <c r="B185" s="1229"/>
      <c r="C185" s="1179"/>
      <c r="D185" s="1139" t="s">
        <v>192</v>
      </c>
      <c r="E185" s="1140"/>
      <c r="F185" s="1141"/>
      <c r="G185" s="56"/>
      <c r="H185" s="56"/>
      <c r="I185" s="56"/>
      <c r="J185" s="56"/>
      <c r="K185" s="57">
        <f t="shared" si="10"/>
        <v>0</v>
      </c>
    </row>
    <row r="186" spans="1:12" ht="18.75" customHeight="1" x14ac:dyDescent="0.2">
      <c r="A186" s="426">
        <f t="shared" si="8"/>
        <v>177</v>
      </c>
      <c r="B186" s="1229"/>
      <c r="C186" s="1179"/>
      <c r="D186" s="1139" t="s">
        <v>193</v>
      </c>
      <c r="E186" s="1140"/>
      <c r="F186" s="1141"/>
      <c r="G186" s="56"/>
      <c r="H186" s="56"/>
      <c r="I186" s="56"/>
      <c r="J186" s="56"/>
      <c r="K186" s="57">
        <f t="shared" si="10"/>
        <v>0</v>
      </c>
    </row>
    <row r="187" spans="1:12" ht="17.25" customHeight="1" x14ac:dyDescent="0.2">
      <c r="A187" s="426">
        <f t="shared" si="8"/>
        <v>178</v>
      </c>
      <c r="B187" s="1229"/>
      <c r="C187" s="1179"/>
      <c r="D187" s="1139" t="s">
        <v>194</v>
      </c>
      <c r="E187" s="1140"/>
      <c r="F187" s="1141"/>
      <c r="G187" s="56"/>
      <c r="H187" s="56"/>
      <c r="I187" s="56"/>
      <c r="J187" s="56"/>
      <c r="K187" s="57">
        <f t="shared" si="10"/>
        <v>0</v>
      </c>
    </row>
    <row r="188" spans="1:12" ht="25.5" customHeight="1" x14ac:dyDescent="0.2">
      <c r="A188" s="426">
        <f t="shared" si="8"/>
        <v>179</v>
      </c>
      <c r="B188" s="1229"/>
      <c r="C188" s="1179"/>
      <c r="D188" s="1139" t="s">
        <v>195</v>
      </c>
      <c r="E188" s="1140"/>
      <c r="F188" s="1141"/>
      <c r="G188" s="56"/>
      <c r="H188" s="56"/>
      <c r="I188" s="56"/>
      <c r="J188" s="56"/>
      <c r="K188" s="57">
        <f t="shared" si="10"/>
        <v>0</v>
      </c>
    </row>
    <row r="189" spans="1:12" ht="17.25" customHeight="1" x14ac:dyDescent="0.2">
      <c r="A189" s="426">
        <f t="shared" si="8"/>
        <v>180</v>
      </c>
      <c r="B189" s="1229"/>
      <c r="C189" s="1179"/>
      <c r="D189" s="1139" t="s">
        <v>196</v>
      </c>
      <c r="E189" s="1140"/>
      <c r="F189" s="1141"/>
      <c r="G189" s="56"/>
      <c r="H189" s="56"/>
      <c r="I189" s="56"/>
      <c r="J189" s="56"/>
      <c r="K189" s="57">
        <f t="shared" si="10"/>
        <v>0</v>
      </c>
    </row>
    <row r="190" spans="1:12" ht="19.5" customHeight="1" x14ac:dyDescent="0.2">
      <c r="A190" s="426">
        <f t="shared" si="8"/>
        <v>181</v>
      </c>
      <c r="B190" s="1229"/>
      <c r="C190" s="1180"/>
      <c r="D190" s="1139" t="s">
        <v>197</v>
      </c>
      <c r="E190" s="1140"/>
      <c r="F190" s="1141"/>
      <c r="G190" s="56"/>
      <c r="H190" s="56"/>
      <c r="I190" s="56"/>
      <c r="J190" s="56"/>
      <c r="K190" s="57">
        <f t="shared" si="10"/>
        <v>0</v>
      </c>
    </row>
    <row r="191" spans="1:12" ht="18.75" customHeight="1" x14ac:dyDescent="0.2">
      <c r="A191" s="426">
        <f t="shared" si="8"/>
        <v>182</v>
      </c>
      <c r="B191" s="1229"/>
      <c r="C191" s="1202" t="s">
        <v>198</v>
      </c>
      <c r="D191" s="1140"/>
      <c r="E191" s="1140"/>
      <c r="F191" s="1141"/>
      <c r="G191" s="55">
        <f>SUM(G192:G195)</f>
        <v>0</v>
      </c>
      <c r="H191" s="55"/>
      <c r="I191" s="55">
        <f>SUM(I192:I195)</f>
        <v>0</v>
      </c>
      <c r="J191" s="55">
        <f>SUM(J192:J195)</f>
        <v>0</v>
      </c>
      <c r="K191" s="55">
        <f>SUM(K192:K195)</f>
        <v>0</v>
      </c>
    </row>
    <row r="192" spans="1:12" ht="21.75" customHeight="1" x14ac:dyDescent="0.2">
      <c r="A192" s="426">
        <f t="shared" si="8"/>
        <v>183</v>
      </c>
      <c r="B192" s="1229"/>
      <c r="C192" s="1203"/>
      <c r="D192" s="1139" t="s">
        <v>199</v>
      </c>
      <c r="E192" s="1140"/>
      <c r="F192" s="1141"/>
      <c r="G192" s="56"/>
      <c r="H192" s="56"/>
      <c r="I192" s="56"/>
      <c r="J192" s="56"/>
      <c r="K192" s="57">
        <f t="shared" si="10"/>
        <v>0</v>
      </c>
      <c r="L192" s="84"/>
    </row>
    <row r="193" spans="1:16384" ht="18.75" customHeight="1" x14ac:dyDescent="0.2">
      <c r="A193" s="426">
        <f t="shared" si="8"/>
        <v>184</v>
      </c>
      <c r="B193" s="1229"/>
      <c r="C193" s="1179"/>
      <c r="D193" s="1139" t="s">
        <v>200</v>
      </c>
      <c r="E193" s="1140"/>
      <c r="F193" s="1141"/>
      <c r="G193" s="56"/>
      <c r="H193" s="56"/>
      <c r="I193" s="56"/>
      <c r="J193" s="56"/>
      <c r="K193" s="57">
        <f t="shared" si="10"/>
        <v>0</v>
      </c>
      <c r="L193" s="84"/>
    </row>
    <row r="194" spans="1:16384" ht="23.25" customHeight="1" x14ac:dyDescent="0.2">
      <c r="A194" s="426">
        <f t="shared" ref="A194:A258" si="11">A193+1</f>
        <v>185</v>
      </c>
      <c r="B194" s="1229"/>
      <c r="C194" s="1179"/>
      <c r="D194" s="1139" t="s">
        <v>201</v>
      </c>
      <c r="E194" s="1140"/>
      <c r="F194" s="1141"/>
      <c r="G194" s="56"/>
      <c r="H194" s="56"/>
      <c r="I194" s="56"/>
      <c r="J194" s="56"/>
      <c r="K194" s="57">
        <f t="shared" si="10"/>
        <v>0</v>
      </c>
    </row>
    <row r="195" spans="1:16384" ht="19.5" customHeight="1" x14ac:dyDescent="0.2">
      <c r="A195" s="426">
        <f t="shared" si="11"/>
        <v>186</v>
      </c>
      <c r="B195" s="1229"/>
      <c r="C195" s="1180"/>
      <c r="D195" s="1139" t="s">
        <v>202</v>
      </c>
      <c r="E195" s="1140"/>
      <c r="F195" s="1141"/>
      <c r="G195" s="56"/>
      <c r="H195" s="56"/>
      <c r="I195" s="56"/>
      <c r="J195" s="56"/>
      <c r="K195" s="57">
        <f t="shared" si="10"/>
        <v>0</v>
      </c>
    </row>
    <row r="196" spans="1:16384" ht="18.75" customHeight="1" x14ac:dyDescent="0.2">
      <c r="A196" s="426">
        <f t="shared" si="11"/>
        <v>187</v>
      </c>
      <c r="B196" s="1229"/>
      <c r="C196" s="1202" t="s">
        <v>203</v>
      </c>
      <c r="D196" s="1140"/>
      <c r="E196" s="1140"/>
      <c r="F196" s="1141"/>
      <c r="G196" s="55">
        <f>SUM(G197:G204)</f>
        <v>408798493</v>
      </c>
      <c r="H196" s="55"/>
      <c r="I196" s="55">
        <f>SUM(I197:I204)</f>
        <v>0</v>
      </c>
      <c r="J196" s="55">
        <f>SUM(J197:J204)</f>
        <v>0</v>
      </c>
      <c r="K196" s="55">
        <f>SUM(K197:K204)</f>
        <v>408798493</v>
      </c>
    </row>
    <row r="197" spans="1:16384" ht="18" customHeight="1" x14ac:dyDescent="0.2">
      <c r="A197" s="426">
        <f t="shared" si="11"/>
        <v>188</v>
      </c>
      <c r="B197" s="1229"/>
      <c r="C197" s="1203"/>
      <c r="D197" s="1139" t="s">
        <v>204</v>
      </c>
      <c r="E197" s="1140"/>
      <c r="F197" s="1141"/>
      <c r="G197" s="56">
        <f>+Pasivo!C116</f>
        <v>21541461</v>
      </c>
      <c r="H197" s="56"/>
      <c r="I197" s="56"/>
      <c r="J197" s="56"/>
      <c r="K197" s="57">
        <f t="shared" si="10"/>
        <v>21541461</v>
      </c>
    </row>
    <row r="198" spans="1:16384" ht="18" customHeight="1" x14ac:dyDescent="0.2">
      <c r="A198" s="426">
        <f t="shared" si="11"/>
        <v>189</v>
      </c>
      <c r="B198" s="1229"/>
      <c r="C198" s="1179"/>
      <c r="D198" s="1139" t="s">
        <v>205</v>
      </c>
      <c r="E198" s="1140"/>
      <c r="F198" s="1141"/>
      <c r="G198" s="56"/>
      <c r="H198" s="56"/>
      <c r="I198" s="56"/>
      <c r="J198" s="56"/>
      <c r="K198" s="57">
        <f t="shared" si="10"/>
        <v>0</v>
      </c>
    </row>
    <row r="199" spans="1:16384" ht="17.25" customHeight="1" x14ac:dyDescent="0.2">
      <c r="A199" s="426">
        <f t="shared" si="11"/>
        <v>190</v>
      </c>
      <c r="B199" s="1229"/>
      <c r="C199" s="1179"/>
      <c r="D199" s="1139" t="s">
        <v>206</v>
      </c>
      <c r="E199" s="1140"/>
      <c r="F199" s="1141"/>
      <c r="G199" s="56"/>
      <c r="H199" s="56"/>
      <c r="I199" s="56"/>
      <c r="J199" s="56"/>
      <c r="K199" s="57">
        <f t="shared" si="10"/>
        <v>0</v>
      </c>
    </row>
    <row r="200" spans="1:16384" ht="17.25" customHeight="1" x14ac:dyDescent="0.2">
      <c r="A200" s="426">
        <f t="shared" si="11"/>
        <v>191</v>
      </c>
      <c r="B200" s="1229"/>
      <c r="C200" s="1179"/>
      <c r="D200" s="1139" t="s">
        <v>207</v>
      </c>
      <c r="E200" s="1140"/>
      <c r="F200" s="1141"/>
      <c r="G200" s="56"/>
      <c r="H200" s="56"/>
      <c r="I200" s="56"/>
      <c r="J200" s="56"/>
      <c r="K200" s="57">
        <f t="shared" si="10"/>
        <v>0</v>
      </c>
    </row>
    <row r="201" spans="1:16384" ht="17.25" customHeight="1" x14ac:dyDescent="0.2">
      <c r="A201" s="426">
        <f t="shared" si="11"/>
        <v>192</v>
      </c>
      <c r="B201" s="1229"/>
      <c r="C201" s="1179"/>
      <c r="D201" s="1139" t="s">
        <v>839</v>
      </c>
      <c r="E201" s="1140"/>
      <c r="F201" s="1141"/>
      <c r="G201" s="56"/>
      <c r="H201" s="56"/>
      <c r="I201" s="56"/>
      <c r="J201" s="56"/>
      <c r="K201" s="57">
        <f t="shared" si="10"/>
        <v>0</v>
      </c>
    </row>
    <row r="202" spans="1:16384" ht="17.25" customHeight="1" x14ac:dyDescent="0.2">
      <c r="A202" s="426">
        <f t="shared" si="11"/>
        <v>193</v>
      </c>
      <c r="B202" s="1229"/>
      <c r="C202" s="1179"/>
      <c r="D202" s="1139" t="s">
        <v>208</v>
      </c>
      <c r="E202" s="1140"/>
      <c r="F202" s="1141"/>
      <c r="G202" s="56"/>
      <c r="H202" s="56"/>
      <c r="I202" s="58"/>
      <c r="J202" s="58"/>
      <c r="K202" s="57">
        <f t="shared" si="10"/>
        <v>0</v>
      </c>
    </row>
    <row r="203" spans="1:16384" ht="17.25" customHeight="1" x14ac:dyDescent="0.2">
      <c r="A203" s="426">
        <f t="shared" si="11"/>
        <v>194</v>
      </c>
      <c r="B203" s="1229"/>
      <c r="C203" s="1179"/>
      <c r="D203" s="1139" t="s">
        <v>203</v>
      </c>
      <c r="E203" s="1140"/>
      <c r="F203" s="1141"/>
      <c r="G203" s="56">
        <f>+Pasivo!C103</f>
        <v>387257032</v>
      </c>
      <c r="H203" s="56"/>
      <c r="I203" s="56"/>
      <c r="J203" s="56"/>
      <c r="K203" s="57">
        <f>G203-I203+J203</f>
        <v>387257032</v>
      </c>
    </row>
    <row r="204" spans="1:16384" ht="17.25" customHeight="1" x14ac:dyDescent="0.2">
      <c r="A204" s="426">
        <f t="shared" si="11"/>
        <v>195</v>
      </c>
      <c r="B204" s="1229"/>
      <c r="C204" s="1180"/>
      <c r="D204" s="1189" t="s">
        <v>209</v>
      </c>
      <c r="E204" s="1245"/>
      <c r="F204" s="1246"/>
      <c r="G204" s="85"/>
      <c r="H204" s="85"/>
      <c r="I204" s="85"/>
      <c r="J204" s="56"/>
      <c r="K204" s="57">
        <f>G204-I204+J204</f>
        <v>0</v>
      </c>
    </row>
    <row r="205" spans="1:16384" ht="19.5" customHeight="1" x14ac:dyDescent="0.2">
      <c r="A205" s="426">
        <f t="shared" si="11"/>
        <v>196</v>
      </c>
      <c r="B205" s="1230"/>
      <c r="C205" s="1233" t="s">
        <v>210</v>
      </c>
      <c r="D205" s="1234"/>
      <c r="E205" s="1234"/>
      <c r="F205" s="1235"/>
      <c r="G205" s="86">
        <f>G146+G159+G163+G169+G173+G174+G179+G191+G196</f>
        <v>887852048.11000001</v>
      </c>
      <c r="H205" s="86"/>
      <c r="I205" s="86">
        <f>I146+I159+I163+I169+I173+I174+I179+I191+I196</f>
        <v>91728</v>
      </c>
      <c r="J205" s="86">
        <f>J146+J159+J163+J169+J173+J174+J179+J191+J196</f>
        <v>0</v>
      </c>
      <c r="K205" s="86">
        <f>K146+K159+K163+K169+K173+K174+K179+K191+K196</f>
        <v>887760320.11000001</v>
      </c>
      <c r="L205" s="76"/>
    </row>
    <row r="206" spans="1:16384" s="68" customFormat="1" ht="25.5" customHeight="1" x14ac:dyDescent="0.2">
      <c r="A206" s="426">
        <f t="shared" si="11"/>
        <v>197</v>
      </c>
      <c r="B206" s="1236" t="s">
        <v>211</v>
      </c>
      <c r="C206" s="1237"/>
      <c r="D206" s="1237"/>
      <c r="E206" s="1237"/>
      <c r="F206" s="1237"/>
      <c r="G206" s="80">
        <f>G144-G205</f>
        <v>1861430729.3899999</v>
      </c>
      <c r="H206" s="80"/>
      <c r="I206" s="80">
        <f>I144-I205</f>
        <v>-91728</v>
      </c>
      <c r="J206" s="80">
        <f>J144-J205</f>
        <v>0</v>
      </c>
      <c r="K206" s="80">
        <f>K144-K205</f>
        <v>1861522457.3899999</v>
      </c>
      <c r="L206" s="65"/>
      <c r="M206" s="69"/>
      <c r="N206" s="69"/>
      <c r="O206" s="66"/>
      <c r="P206" s="66"/>
      <c r="Q206" s="66"/>
      <c r="R206" s="67"/>
      <c r="T206" s="65"/>
      <c r="U206" s="69"/>
      <c r="V206" s="69"/>
      <c r="W206" s="66"/>
      <c r="X206" s="66"/>
      <c r="Y206" s="66"/>
      <c r="Z206" s="67"/>
      <c r="AB206" s="65"/>
      <c r="AC206" s="69"/>
      <c r="AD206" s="69"/>
      <c r="AE206" s="66"/>
      <c r="AF206" s="66"/>
      <c r="AG206" s="66"/>
      <c r="AH206" s="67"/>
      <c r="AJ206" s="65"/>
      <c r="AK206" s="69"/>
      <c r="AL206" s="69"/>
      <c r="AM206" s="66"/>
      <c r="AN206" s="66"/>
      <c r="AO206" s="66"/>
      <c r="AP206" s="67"/>
      <c r="AR206" s="65"/>
      <c r="AS206" s="69"/>
      <c r="AT206" s="69"/>
      <c r="AU206" s="66"/>
      <c r="AV206" s="66"/>
      <c r="AW206" s="66"/>
      <c r="AX206" s="67"/>
      <c r="AZ206" s="65"/>
      <c r="BA206" s="69"/>
      <c r="BB206" s="69"/>
      <c r="BC206" s="66"/>
      <c r="BD206" s="66"/>
      <c r="BE206" s="66"/>
      <c r="BF206" s="67"/>
      <c r="BH206" s="65"/>
      <c r="BI206" s="69"/>
      <c r="BJ206" s="69"/>
      <c r="BK206" s="66"/>
      <c r="BL206" s="66"/>
      <c r="BM206" s="66"/>
      <c r="BN206" s="67"/>
      <c r="BP206" s="65"/>
      <c r="BQ206" s="69"/>
      <c r="BR206" s="69"/>
      <c r="BS206" s="66"/>
      <c r="BT206" s="66"/>
      <c r="BU206" s="66"/>
      <c r="BV206" s="67"/>
      <c r="BX206" s="65"/>
      <c r="BY206" s="69"/>
      <c r="BZ206" s="69"/>
      <c r="CA206" s="66"/>
      <c r="CB206" s="66"/>
      <c r="CC206" s="66"/>
      <c r="CD206" s="67"/>
      <c r="CF206" s="65"/>
      <c r="CG206" s="69"/>
      <c r="CH206" s="69"/>
      <c r="CI206" s="66"/>
      <c r="CJ206" s="66"/>
      <c r="CK206" s="66"/>
      <c r="CL206" s="67"/>
      <c r="CN206" s="65"/>
      <c r="CO206" s="69"/>
      <c r="CP206" s="69"/>
      <c r="CQ206" s="66"/>
      <c r="CR206" s="66"/>
      <c r="CS206" s="66"/>
      <c r="CT206" s="67"/>
      <c r="CV206" s="65"/>
      <c r="CW206" s="69"/>
      <c r="CX206" s="69"/>
      <c r="CY206" s="66"/>
      <c r="CZ206" s="66"/>
      <c r="DA206" s="66"/>
      <c r="DB206" s="67"/>
      <c r="DD206" s="65"/>
      <c r="DE206" s="69"/>
      <c r="DF206" s="69"/>
      <c r="DG206" s="66"/>
      <c r="DH206" s="66"/>
      <c r="DI206" s="66"/>
      <c r="DJ206" s="67"/>
      <c r="DL206" s="65"/>
      <c r="DM206" s="69"/>
      <c r="DN206" s="69"/>
      <c r="DO206" s="66"/>
      <c r="DP206" s="66"/>
      <c r="DQ206" s="66"/>
      <c r="DR206" s="67"/>
      <c r="DT206" s="65"/>
      <c r="DU206" s="69"/>
      <c r="DV206" s="69"/>
      <c r="DW206" s="66"/>
      <c r="DX206" s="66"/>
      <c r="DY206" s="66"/>
      <c r="DZ206" s="67"/>
      <c r="EB206" s="65"/>
      <c r="EC206" s="69"/>
      <c r="ED206" s="69"/>
      <c r="EE206" s="66"/>
      <c r="EF206" s="66"/>
      <c r="EG206" s="66"/>
      <c r="EH206" s="67"/>
      <c r="EJ206" s="65"/>
      <c r="EK206" s="69"/>
      <c r="EL206" s="69"/>
      <c r="EM206" s="66"/>
      <c r="EN206" s="66"/>
      <c r="EO206" s="66"/>
      <c r="EP206" s="67"/>
      <c r="ER206" s="65"/>
      <c r="ES206" s="69"/>
      <c r="ET206" s="69"/>
      <c r="EU206" s="66"/>
      <c r="EV206" s="66"/>
      <c r="EW206" s="66"/>
      <c r="EX206" s="67"/>
      <c r="EZ206" s="65"/>
      <c r="FA206" s="69"/>
      <c r="FB206" s="69"/>
      <c r="FC206" s="66"/>
      <c r="FD206" s="66"/>
      <c r="FE206" s="66"/>
      <c r="FF206" s="67"/>
      <c r="FH206" s="65"/>
      <c r="FI206" s="69"/>
      <c r="FJ206" s="69"/>
      <c r="FK206" s="66"/>
      <c r="FL206" s="66"/>
      <c r="FM206" s="66"/>
      <c r="FN206" s="67"/>
      <c r="FP206" s="65"/>
      <c r="FQ206" s="69"/>
      <c r="FR206" s="69"/>
      <c r="FS206" s="66"/>
      <c r="FT206" s="66"/>
      <c r="FU206" s="66"/>
      <c r="FV206" s="67"/>
      <c r="FX206" s="65"/>
      <c r="FY206" s="69"/>
      <c r="FZ206" s="69"/>
      <c r="GA206" s="66"/>
      <c r="GB206" s="66"/>
      <c r="GC206" s="66"/>
      <c r="GD206" s="67"/>
      <c r="GF206" s="65"/>
      <c r="GG206" s="69"/>
      <c r="GH206" s="69"/>
      <c r="GI206" s="66"/>
      <c r="GJ206" s="66"/>
      <c r="GK206" s="66"/>
      <c r="GL206" s="67"/>
      <c r="GN206" s="65"/>
      <c r="GO206" s="69"/>
      <c r="GP206" s="69"/>
      <c r="GQ206" s="66"/>
      <c r="GR206" s="66"/>
      <c r="GS206" s="66"/>
      <c r="GT206" s="67"/>
      <c r="GV206" s="65"/>
      <c r="GW206" s="69"/>
      <c r="GX206" s="69"/>
      <c r="GY206" s="66"/>
      <c r="GZ206" s="66"/>
      <c r="HA206" s="66"/>
      <c r="HB206" s="67"/>
      <c r="HD206" s="65"/>
      <c r="HE206" s="69"/>
      <c r="HF206" s="69"/>
      <c r="HG206" s="66"/>
      <c r="HH206" s="66"/>
      <c r="HI206" s="66"/>
      <c r="HJ206" s="67"/>
      <c r="HL206" s="65"/>
      <c r="HM206" s="69"/>
      <c r="HN206" s="69"/>
      <c r="HO206" s="66"/>
      <c r="HP206" s="66"/>
      <c r="HQ206" s="66"/>
      <c r="HR206" s="67"/>
      <c r="HT206" s="65"/>
      <c r="HU206" s="69"/>
      <c r="HV206" s="69"/>
      <c r="HW206" s="66"/>
      <c r="HX206" s="66"/>
      <c r="HY206" s="66"/>
      <c r="HZ206" s="67"/>
      <c r="IB206" s="65"/>
      <c r="IC206" s="69"/>
      <c r="ID206" s="69"/>
      <c r="IE206" s="66"/>
      <c r="IF206" s="66"/>
      <c r="IG206" s="66"/>
      <c r="IH206" s="67"/>
      <c r="IJ206" s="65"/>
      <c r="IK206" s="69"/>
      <c r="IL206" s="69"/>
      <c r="IM206" s="66"/>
      <c r="IN206" s="66"/>
      <c r="IO206" s="66"/>
      <c r="IP206" s="67"/>
      <c r="IR206" s="65"/>
      <c r="IS206" s="69"/>
      <c r="IT206" s="69"/>
      <c r="IU206" s="66"/>
      <c r="IV206" s="66"/>
      <c r="IW206" s="66"/>
      <c r="IX206" s="67"/>
      <c r="IZ206" s="65"/>
      <c r="JA206" s="69"/>
      <c r="JB206" s="69"/>
      <c r="JC206" s="66"/>
      <c r="JD206" s="66"/>
      <c r="JE206" s="66"/>
      <c r="JF206" s="67"/>
      <c r="JH206" s="65"/>
      <c r="JI206" s="69"/>
      <c r="JJ206" s="69"/>
      <c r="JK206" s="66"/>
      <c r="JL206" s="66"/>
      <c r="JM206" s="66"/>
      <c r="JN206" s="67"/>
      <c r="JP206" s="65"/>
      <c r="JQ206" s="69"/>
      <c r="JR206" s="69"/>
      <c r="JS206" s="66"/>
      <c r="JT206" s="66"/>
      <c r="JU206" s="66"/>
      <c r="JV206" s="67"/>
      <c r="JX206" s="65"/>
      <c r="JY206" s="69"/>
      <c r="JZ206" s="69"/>
      <c r="KA206" s="66"/>
      <c r="KB206" s="66"/>
      <c r="KC206" s="66"/>
      <c r="KD206" s="67"/>
      <c r="KF206" s="65"/>
      <c r="KG206" s="69"/>
      <c r="KH206" s="69"/>
      <c r="KI206" s="66"/>
      <c r="KJ206" s="66"/>
      <c r="KK206" s="66"/>
      <c r="KL206" s="67"/>
      <c r="KN206" s="65"/>
      <c r="KO206" s="69"/>
      <c r="KP206" s="69"/>
      <c r="KQ206" s="66"/>
      <c r="KR206" s="66"/>
      <c r="KS206" s="66"/>
      <c r="KT206" s="67"/>
      <c r="KV206" s="65"/>
      <c r="KW206" s="69"/>
      <c r="KX206" s="69"/>
      <c r="KY206" s="66"/>
      <c r="KZ206" s="66"/>
      <c r="LA206" s="66"/>
      <c r="LB206" s="67"/>
      <c r="LD206" s="65"/>
      <c r="LE206" s="69"/>
      <c r="LF206" s="69"/>
      <c r="LG206" s="66"/>
      <c r="LH206" s="66"/>
      <c r="LI206" s="66"/>
      <c r="LJ206" s="67"/>
      <c r="LL206" s="65"/>
      <c r="LM206" s="69"/>
      <c r="LN206" s="69"/>
      <c r="LO206" s="66"/>
      <c r="LP206" s="66"/>
      <c r="LQ206" s="66"/>
      <c r="LR206" s="67"/>
      <c r="LT206" s="65"/>
      <c r="LU206" s="69"/>
      <c r="LV206" s="69"/>
      <c r="LW206" s="66"/>
      <c r="LX206" s="66"/>
      <c r="LY206" s="66"/>
      <c r="LZ206" s="67"/>
      <c r="MB206" s="65"/>
      <c r="MC206" s="69"/>
      <c r="MD206" s="69"/>
      <c r="ME206" s="66"/>
      <c r="MF206" s="66"/>
      <c r="MG206" s="66"/>
      <c r="MH206" s="67"/>
      <c r="MJ206" s="65"/>
      <c r="MK206" s="69"/>
      <c r="ML206" s="69"/>
      <c r="MM206" s="66"/>
      <c r="MN206" s="66"/>
      <c r="MO206" s="66"/>
      <c r="MP206" s="67"/>
      <c r="MR206" s="65"/>
      <c r="MS206" s="69"/>
      <c r="MT206" s="69"/>
      <c r="MU206" s="66"/>
      <c r="MV206" s="66"/>
      <c r="MW206" s="66"/>
      <c r="MX206" s="67"/>
      <c r="MZ206" s="65"/>
      <c r="NA206" s="69"/>
      <c r="NB206" s="69"/>
      <c r="NC206" s="66"/>
      <c r="ND206" s="66"/>
      <c r="NE206" s="66"/>
      <c r="NF206" s="67"/>
      <c r="NH206" s="65"/>
      <c r="NI206" s="69"/>
      <c r="NJ206" s="69"/>
      <c r="NK206" s="66"/>
      <c r="NL206" s="66"/>
      <c r="NM206" s="66"/>
      <c r="NN206" s="67"/>
      <c r="NP206" s="65"/>
      <c r="NQ206" s="69"/>
      <c r="NR206" s="69"/>
      <c r="NS206" s="66"/>
      <c r="NT206" s="66"/>
      <c r="NU206" s="66"/>
      <c r="NV206" s="67"/>
      <c r="NX206" s="65"/>
      <c r="NY206" s="69"/>
      <c r="NZ206" s="69"/>
      <c r="OA206" s="66"/>
      <c r="OB206" s="66"/>
      <c r="OC206" s="66"/>
      <c r="OD206" s="67"/>
      <c r="OF206" s="65"/>
      <c r="OG206" s="69"/>
      <c r="OH206" s="69"/>
      <c r="OI206" s="66"/>
      <c r="OJ206" s="66"/>
      <c r="OK206" s="66"/>
      <c r="OL206" s="67"/>
      <c r="ON206" s="65"/>
      <c r="OO206" s="69"/>
      <c r="OP206" s="69"/>
      <c r="OQ206" s="66"/>
      <c r="OR206" s="66"/>
      <c r="OS206" s="66"/>
      <c r="OT206" s="67"/>
      <c r="OV206" s="65"/>
      <c r="OW206" s="69"/>
      <c r="OX206" s="69"/>
      <c r="OY206" s="66"/>
      <c r="OZ206" s="66"/>
      <c r="PA206" s="66"/>
      <c r="PB206" s="67"/>
      <c r="PD206" s="65"/>
      <c r="PE206" s="69"/>
      <c r="PF206" s="69"/>
      <c r="PG206" s="66"/>
      <c r="PH206" s="66"/>
      <c r="PI206" s="66"/>
      <c r="PJ206" s="67"/>
      <c r="PL206" s="65"/>
      <c r="PM206" s="69"/>
      <c r="PN206" s="69"/>
      <c r="PO206" s="66"/>
      <c r="PP206" s="66"/>
      <c r="PQ206" s="66"/>
      <c r="PR206" s="67"/>
      <c r="PT206" s="65"/>
      <c r="PU206" s="69"/>
      <c r="PV206" s="69"/>
      <c r="PW206" s="66"/>
      <c r="PX206" s="66"/>
      <c r="PY206" s="66"/>
      <c r="PZ206" s="67"/>
      <c r="QB206" s="65"/>
      <c r="QC206" s="69"/>
      <c r="QD206" s="69"/>
      <c r="QE206" s="66"/>
      <c r="QF206" s="66"/>
      <c r="QG206" s="66"/>
      <c r="QH206" s="67"/>
      <c r="QJ206" s="65"/>
      <c r="QK206" s="69"/>
      <c r="QL206" s="69"/>
      <c r="QM206" s="66"/>
      <c r="QN206" s="66"/>
      <c r="QO206" s="66"/>
      <c r="QP206" s="67"/>
      <c r="QR206" s="65"/>
      <c r="QS206" s="69"/>
      <c r="QT206" s="69"/>
      <c r="QU206" s="66"/>
      <c r="QV206" s="66"/>
      <c r="QW206" s="66"/>
      <c r="QX206" s="67"/>
      <c r="QZ206" s="65"/>
      <c r="RA206" s="69"/>
      <c r="RB206" s="69"/>
      <c r="RC206" s="66"/>
      <c r="RD206" s="66"/>
      <c r="RE206" s="66"/>
      <c r="RF206" s="67"/>
      <c r="RH206" s="65"/>
      <c r="RI206" s="69"/>
      <c r="RJ206" s="69"/>
      <c r="RK206" s="66"/>
      <c r="RL206" s="66"/>
      <c r="RM206" s="66"/>
      <c r="RN206" s="67"/>
      <c r="RP206" s="65"/>
      <c r="RQ206" s="69"/>
      <c r="RR206" s="69"/>
      <c r="RS206" s="66"/>
      <c r="RT206" s="66"/>
      <c r="RU206" s="66"/>
      <c r="RV206" s="67"/>
      <c r="RX206" s="65"/>
      <c r="RY206" s="69"/>
      <c r="RZ206" s="69"/>
      <c r="SA206" s="66"/>
      <c r="SB206" s="66"/>
      <c r="SC206" s="66"/>
      <c r="SD206" s="67"/>
      <c r="SF206" s="65"/>
      <c r="SG206" s="69"/>
      <c r="SH206" s="69"/>
      <c r="SI206" s="66"/>
      <c r="SJ206" s="66"/>
      <c r="SK206" s="66"/>
      <c r="SL206" s="67"/>
      <c r="SN206" s="65"/>
      <c r="SO206" s="69"/>
      <c r="SP206" s="69"/>
      <c r="SQ206" s="66"/>
      <c r="SR206" s="66"/>
      <c r="SS206" s="66"/>
      <c r="ST206" s="67"/>
      <c r="SV206" s="65"/>
      <c r="SW206" s="69"/>
      <c r="SX206" s="69"/>
      <c r="SY206" s="66"/>
      <c r="SZ206" s="66"/>
      <c r="TA206" s="66"/>
      <c r="TB206" s="67"/>
      <c r="TD206" s="65"/>
      <c r="TE206" s="69"/>
      <c r="TF206" s="69"/>
      <c r="TG206" s="66"/>
      <c r="TH206" s="66"/>
      <c r="TI206" s="66"/>
      <c r="TJ206" s="67"/>
      <c r="TL206" s="65"/>
      <c r="TM206" s="69"/>
      <c r="TN206" s="69"/>
      <c r="TO206" s="66"/>
      <c r="TP206" s="66"/>
      <c r="TQ206" s="66"/>
      <c r="TR206" s="67"/>
      <c r="TT206" s="65"/>
      <c r="TU206" s="69"/>
      <c r="TV206" s="69"/>
      <c r="TW206" s="66"/>
      <c r="TX206" s="66"/>
      <c r="TY206" s="66"/>
      <c r="TZ206" s="67"/>
      <c r="UB206" s="65"/>
      <c r="UC206" s="69"/>
      <c r="UD206" s="69"/>
      <c r="UE206" s="66"/>
      <c r="UF206" s="66"/>
      <c r="UG206" s="66"/>
      <c r="UH206" s="67"/>
      <c r="UJ206" s="65"/>
      <c r="UK206" s="69"/>
      <c r="UL206" s="69"/>
      <c r="UM206" s="66"/>
      <c r="UN206" s="66"/>
      <c r="UO206" s="66"/>
      <c r="UP206" s="67"/>
      <c r="UR206" s="65"/>
      <c r="US206" s="69"/>
      <c r="UT206" s="69"/>
      <c r="UU206" s="66"/>
      <c r="UV206" s="66"/>
      <c r="UW206" s="66"/>
      <c r="UX206" s="67"/>
      <c r="UZ206" s="65"/>
      <c r="VA206" s="69"/>
      <c r="VB206" s="69"/>
      <c r="VC206" s="66"/>
      <c r="VD206" s="66"/>
      <c r="VE206" s="66"/>
      <c r="VF206" s="67"/>
      <c r="VH206" s="65"/>
      <c r="VI206" s="69"/>
      <c r="VJ206" s="69"/>
      <c r="VK206" s="66"/>
      <c r="VL206" s="66"/>
      <c r="VM206" s="66"/>
      <c r="VN206" s="67"/>
      <c r="VP206" s="65"/>
      <c r="VQ206" s="69"/>
      <c r="VR206" s="69"/>
      <c r="VS206" s="66"/>
      <c r="VT206" s="66"/>
      <c r="VU206" s="66"/>
      <c r="VV206" s="67"/>
      <c r="VX206" s="65"/>
      <c r="VY206" s="69"/>
      <c r="VZ206" s="69"/>
      <c r="WA206" s="66"/>
      <c r="WB206" s="66"/>
      <c r="WC206" s="66"/>
      <c r="WD206" s="67"/>
      <c r="WF206" s="65"/>
      <c r="WG206" s="69"/>
      <c r="WH206" s="69"/>
      <c r="WI206" s="66"/>
      <c r="WJ206" s="66"/>
      <c r="WK206" s="66"/>
      <c r="WL206" s="67"/>
      <c r="WN206" s="65"/>
      <c r="WO206" s="69"/>
      <c r="WP206" s="69"/>
      <c r="WQ206" s="66"/>
      <c r="WR206" s="66"/>
      <c r="WS206" s="66"/>
      <c r="WT206" s="67"/>
      <c r="WV206" s="65"/>
      <c r="WW206" s="69"/>
      <c r="WX206" s="69"/>
      <c r="WY206" s="66"/>
      <c r="WZ206" s="66"/>
      <c r="XA206" s="66"/>
      <c r="XB206" s="67"/>
      <c r="XD206" s="65"/>
      <c r="XE206" s="69"/>
      <c r="XF206" s="69"/>
      <c r="XG206" s="66"/>
      <c r="XH206" s="66"/>
      <c r="XI206" s="66"/>
      <c r="XJ206" s="67"/>
      <c r="XL206" s="65"/>
      <c r="XM206" s="69"/>
      <c r="XN206" s="69"/>
      <c r="XO206" s="66"/>
      <c r="XP206" s="66"/>
      <c r="XQ206" s="66"/>
      <c r="XR206" s="67"/>
      <c r="XT206" s="65"/>
      <c r="XU206" s="69"/>
      <c r="XV206" s="69"/>
      <c r="XW206" s="66"/>
      <c r="XX206" s="66"/>
      <c r="XY206" s="66"/>
      <c r="XZ206" s="67"/>
      <c r="YB206" s="65"/>
      <c r="YC206" s="69"/>
      <c r="YD206" s="69"/>
      <c r="YE206" s="66"/>
      <c r="YF206" s="66"/>
      <c r="YG206" s="66"/>
      <c r="YH206" s="67"/>
      <c r="YJ206" s="65"/>
      <c r="YK206" s="69"/>
      <c r="YL206" s="69"/>
      <c r="YM206" s="66"/>
      <c r="YN206" s="66"/>
      <c r="YO206" s="66"/>
      <c r="YP206" s="67"/>
      <c r="YR206" s="65"/>
      <c r="YS206" s="69"/>
      <c r="YT206" s="69"/>
      <c r="YU206" s="66"/>
      <c r="YV206" s="66"/>
      <c r="YW206" s="66"/>
      <c r="YX206" s="67"/>
      <c r="YZ206" s="65"/>
      <c r="ZA206" s="69"/>
      <c r="ZB206" s="69"/>
      <c r="ZC206" s="66"/>
      <c r="ZD206" s="66"/>
      <c r="ZE206" s="66"/>
      <c r="ZF206" s="67"/>
      <c r="ZH206" s="65"/>
      <c r="ZI206" s="69"/>
      <c r="ZJ206" s="69"/>
      <c r="ZK206" s="66"/>
      <c r="ZL206" s="66"/>
      <c r="ZM206" s="66"/>
      <c r="ZN206" s="67"/>
      <c r="ZP206" s="65"/>
      <c r="ZQ206" s="69"/>
      <c r="ZR206" s="69"/>
      <c r="ZS206" s="66"/>
      <c r="ZT206" s="66"/>
      <c r="ZU206" s="66"/>
      <c r="ZV206" s="67"/>
      <c r="ZX206" s="65"/>
      <c r="ZY206" s="69"/>
      <c r="ZZ206" s="69"/>
      <c r="AAA206" s="66"/>
      <c r="AAB206" s="66"/>
      <c r="AAC206" s="66"/>
      <c r="AAD206" s="67"/>
      <c r="AAF206" s="65"/>
      <c r="AAG206" s="69"/>
      <c r="AAH206" s="69"/>
      <c r="AAI206" s="66"/>
      <c r="AAJ206" s="66"/>
      <c r="AAK206" s="66"/>
      <c r="AAL206" s="67"/>
      <c r="AAN206" s="65"/>
      <c r="AAO206" s="69"/>
      <c r="AAP206" s="69"/>
      <c r="AAQ206" s="66"/>
      <c r="AAR206" s="66"/>
      <c r="AAS206" s="66"/>
      <c r="AAT206" s="67"/>
      <c r="AAV206" s="65"/>
      <c r="AAW206" s="69"/>
      <c r="AAX206" s="69"/>
      <c r="AAY206" s="66"/>
      <c r="AAZ206" s="66"/>
      <c r="ABA206" s="66"/>
      <c r="ABB206" s="67"/>
      <c r="ABD206" s="65"/>
      <c r="ABE206" s="69"/>
      <c r="ABF206" s="69"/>
      <c r="ABG206" s="66"/>
      <c r="ABH206" s="66"/>
      <c r="ABI206" s="66"/>
      <c r="ABJ206" s="67"/>
      <c r="ABL206" s="65"/>
      <c r="ABM206" s="69"/>
      <c r="ABN206" s="69"/>
      <c r="ABO206" s="66"/>
      <c r="ABP206" s="66"/>
      <c r="ABQ206" s="66"/>
      <c r="ABR206" s="67"/>
      <c r="ABT206" s="65"/>
      <c r="ABU206" s="69"/>
      <c r="ABV206" s="69"/>
      <c r="ABW206" s="66"/>
      <c r="ABX206" s="66"/>
      <c r="ABY206" s="66"/>
      <c r="ABZ206" s="67"/>
      <c r="ACB206" s="65"/>
      <c r="ACC206" s="69"/>
      <c r="ACD206" s="69"/>
      <c r="ACE206" s="66"/>
      <c r="ACF206" s="66"/>
      <c r="ACG206" s="66"/>
      <c r="ACH206" s="67"/>
      <c r="ACJ206" s="65"/>
      <c r="ACK206" s="69"/>
      <c r="ACL206" s="69"/>
      <c r="ACM206" s="66"/>
      <c r="ACN206" s="66"/>
      <c r="ACO206" s="66"/>
      <c r="ACP206" s="67"/>
      <c r="ACR206" s="65"/>
      <c r="ACS206" s="69"/>
      <c r="ACT206" s="69"/>
      <c r="ACU206" s="66"/>
      <c r="ACV206" s="66"/>
      <c r="ACW206" s="66"/>
      <c r="ACX206" s="67"/>
      <c r="ACZ206" s="65"/>
      <c r="ADA206" s="69"/>
      <c r="ADB206" s="69"/>
      <c r="ADC206" s="66"/>
      <c r="ADD206" s="66"/>
      <c r="ADE206" s="66"/>
      <c r="ADF206" s="67"/>
      <c r="ADH206" s="65"/>
      <c r="ADI206" s="69"/>
      <c r="ADJ206" s="69"/>
      <c r="ADK206" s="66"/>
      <c r="ADL206" s="66"/>
      <c r="ADM206" s="66"/>
      <c r="ADN206" s="67"/>
      <c r="ADP206" s="65"/>
      <c r="ADQ206" s="69"/>
      <c r="ADR206" s="69"/>
      <c r="ADS206" s="66"/>
      <c r="ADT206" s="66"/>
      <c r="ADU206" s="66"/>
      <c r="ADV206" s="67"/>
      <c r="ADX206" s="65"/>
      <c r="ADY206" s="69"/>
      <c r="ADZ206" s="69"/>
      <c r="AEA206" s="66"/>
      <c r="AEB206" s="66"/>
      <c r="AEC206" s="66"/>
      <c r="AED206" s="67"/>
      <c r="AEF206" s="65"/>
      <c r="AEG206" s="69"/>
      <c r="AEH206" s="69"/>
      <c r="AEI206" s="66"/>
      <c r="AEJ206" s="66"/>
      <c r="AEK206" s="66"/>
      <c r="AEL206" s="67"/>
      <c r="AEN206" s="65"/>
      <c r="AEO206" s="69"/>
      <c r="AEP206" s="69"/>
      <c r="AEQ206" s="66"/>
      <c r="AER206" s="66"/>
      <c r="AES206" s="66"/>
      <c r="AET206" s="67"/>
      <c r="AEV206" s="65"/>
      <c r="AEW206" s="69"/>
      <c r="AEX206" s="69"/>
      <c r="AEY206" s="66"/>
      <c r="AEZ206" s="66"/>
      <c r="AFA206" s="66"/>
      <c r="AFB206" s="67"/>
      <c r="AFD206" s="65"/>
      <c r="AFE206" s="69"/>
      <c r="AFF206" s="69"/>
      <c r="AFG206" s="66"/>
      <c r="AFH206" s="66"/>
      <c r="AFI206" s="66"/>
      <c r="AFJ206" s="67"/>
      <c r="AFL206" s="65"/>
      <c r="AFM206" s="69"/>
      <c r="AFN206" s="69"/>
      <c r="AFO206" s="66"/>
      <c r="AFP206" s="66"/>
      <c r="AFQ206" s="66"/>
      <c r="AFR206" s="67"/>
      <c r="AFT206" s="65"/>
      <c r="AFU206" s="69"/>
      <c r="AFV206" s="69"/>
      <c r="AFW206" s="66"/>
      <c r="AFX206" s="66"/>
      <c r="AFY206" s="66"/>
      <c r="AFZ206" s="67"/>
      <c r="AGB206" s="65"/>
      <c r="AGC206" s="69"/>
      <c r="AGD206" s="69"/>
      <c r="AGE206" s="66"/>
      <c r="AGF206" s="66"/>
      <c r="AGG206" s="66"/>
      <c r="AGH206" s="67"/>
      <c r="AGJ206" s="65"/>
      <c r="AGK206" s="69"/>
      <c r="AGL206" s="69"/>
      <c r="AGM206" s="66"/>
      <c r="AGN206" s="66"/>
      <c r="AGO206" s="66"/>
      <c r="AGP206" s="67"/>
      <c r="AGR206" s="65"/>
      <c r="AGS206" s="69"/>
      <c r="AGT206" s="69"/>
      <c r="AGU206" s="66"/>
      <c r="AGV206" s="66"/>
      <c r="AGW206" s="66"/>
      <c r="AGX206" s="67"/>
      <c r="AGZ206" s="65"/>
      <c r="AHA206" s="69"/>
      <c r="AHB206" s="69"/>
      <c r="AHC206" s="66"/>
      <c r="AHD206" s="66"/>
      <c r="AHE206" s="66"/>
      <c r="AHF206" s="67"/>
      <c r="AHH206" s="65"/>
      <c r="AHI206" s="69"/>
      <c r="AHJ206" s="69"/>
      <c r="AHK206" s="66"/>
      <c r="AHL206" s="66"/>
      <c r="AHM206" s="66"/>
      <c r="AHN206" s="67"/>
      <c r="AHP206" s="65"/>
      <c r="AHQ206" s="69"/>
      <c r="AHR206" s="69"/>
      <c r="AHS206" s="66"/>
      <c r="AHT206" s="66"/>
      <c r="AHU206" s="66"/>
      <c r="AHV206" s="67"/>
      <c r="AHX206" s="65"/>
      <c r="AHY206" s="69"/>
      <c r="AHZ206" s="69"/>
      <c r="AIA206" s="66"/>
      <c r="AIB206" s="66"/>
      <c r="AIC206" s="66"/>
      <c r="AID206" s="67"/>
      <c r="AIF206" s="65"/>
      <c r="AIG206" s="69"/>
      <c r="AIH206" s="69"/>
      <c r="AII206" s="66"/>
      <c r="AIJ206" s="66"/>
      <c r="AIK206" s="66"/>
      <c r="AIL206" s="67"/>
      <c r="AIN206" s="65"/>
      <c r="AIO206" s="69"/>
      <c r="AIP206" s="69"/>
      <c r="AIQ206" s="66"/>
      <c r="AIR206" s="66"/>
      <c r="AIS206" s="66"/>
      <c r="AIT206" s="67"/>
      <c r="AIV206" s="65"/>
      <c r="AIW206" s="69"/>
      <c r="AIX206" s="69"/>
      <c r="AIY206" s="66"/>
      <c r="AIZ206" s="66"/>
      <c r="AJA206" s="66"/>
      <c r="AJB206" s="67"/>
      <c r="AJD206" s="65"/>
      <c r="AJE206" s="69"/>
      <c r="AJF206" s="69"/>
      <c r="AJG206" s="66"/>
      <c r="AJH206" s="66"/>
      <c r="AJI206" s="66"/>
      <c r="AJJ206" s="67"/>
      <c r="AJL206" s="65"/>
      <c r="AJM206" s="69"/>
      <c r="AJN206" s="69"/>
      <c r="AJO206" s="66"/>
      <c r="AJP206" s="66"/>
      <c r="AJQ206" s="66"/>
      <c r="AJR206" s="67"/>
      <c r="AJT206" s="65"/>
      <c r="AJU206" s="69"/>
      <c r="AJV206" s="69"/>
      <c r="AJW206" s="66"/>
      <c r="AJX206" s="66"/>
      <c r="AJY206" s="66"/>
      <c r="AJZ206" s="67"/>
      <c r="AKB206" s="65"/>
      <c r="AKC206" s="69"/>
      <c r="AKD206" s="69"/>
      <c r="AKE206" s="66"/>
      <c r="AKF206" s="66"/>
      <c r="AKG206" s="66"/>
      <c r="AKH206" s="67"/>
      <c r="AKJ206" s="65"/>
      <c r="AKK206" s="69"/>
      <c r="AKL206" s="69"/>
      <c r="AKM206" s="66"/>
      <c r="AKN206" s="66"/>
      <c r="AKO206" s="66"/>
      <c r="AKP206" s="67"/>
      <c r="AKR206" s="65"/>
      <c r="AKS206" s="69"/>
      <c r="AKT206" s="69"/>
      <c r="AKU206" s="66"/>
      <c r="AKV206" s="66"/>
      <c r="AKW206" s="66"/>
      <c r="AKX206" s="67"/>
      <c r="AKZ206" s="65"/>
      <c r="ALA206" s="69"/>
      <c r="ALB206" s="69"/>
      <c r="ALC206" s="66"/>
      <c r="ALD206" s="66"/>
      <c r="ALE206" s="66"/>
      <c r="ALF206" s="67"/>
      <c r="ALH206" s="65"/>
      <c r="ALI206" s="69"/>
      <c r="ALJ206" s="69"/>
      <c r="ALK206" s="66"/>
      <c r="ALL206" s="66"/>
      <c r="ALM206" s="66"/>
      <c r="ALN206" s="67"/>
      <c r="ALP206" s="65"/>
      <c r="ALQ206" s="69"/>
      <c r="ALR206" s="69"/>
      <c r="ALS206" s="66"/>
      <c r="ALT206" s="66"/>
      <c r="ALU206" s="66"/>
      <c r="ALV206" s="67"/>
      <c r="ALX206" s="65"/>
      <c r="ALY206" s="69"/>
      <c r="ALZ206" s="69"/>
      <c r="AMA206" s="66"/>
      <c r="AMB206" s="66"/>
      <c r="AMC206" s="66"/>
      <c r="AMD206" s="67"/>
      <c r="AMF206" s="65"/>
      <c r="AMG206" s="69"/>
      <c r="AMH206" s="69"/>
      <c r="AMI206" s="66"/>
      <c r="AMJ206" s="66"/>
      <c r="AMK206" s="66"/>
      <c r="AML206" s="67"/>
      <c r="AMN206" s="65"/>
      <c r="AMO206" s="69"/>
      <c r="AMP206" s="69"/>
      <c r="AMQ206" s="66"/>
      <c r="AMR206" s="66"/>
      <c r="AMS206" s="66"/>
      <c r="AMT206" s="67"/>
      <c r="AMV206" s="65"/>
      <c r="AMW206" s="69"/>
      <c r="AMX206" s="69"/>
      <c r="AMY206" s="66"/>
      <c r="AMZ206" s="66"/>
      <c r="ANA206" s="66"/>
      <c r="ANB206" s="67"/>
      <c r="AND206" s="65"/>
      <c r="ANE206" s="69"/>
      <c r="ANF206" s="69"/>
      <c r="ANG206" s="66"/>
      <c r="ANH206" s="66"/>
      <c r="ANI206" s="66"/>
      <c r="ANJ206" s="67"/>
      <c r="ANL206" s="65"/>
      <c r="ANM206" s="69"/>
      <c r="ANN206" s="69"/>
      <c r="ANO206" s="66"/>
      <c r="ANP206" s="66"/>
      <c r="ANQ206" s="66"/>
      <c r="ANR206" s="67"/>
      <c r="ANT206" s="65"/>
      <c r="ANU206" s="69"/>
      <c r="ANV206" s="69"/>
      <c r="ANW206" s="66"/>
      <c r="ANX206" s="66"/>
      <c r="ANY206" s="66"/>
      <c r="ANZ206" s="67"/>
      <c r="AOB206" s="65"/>
      <c r="AOC206" s="69"/>
      <c r="AOD206" s="69"/>
      <c r="AOE206" s="66"/>
      <c r="AOF206" s="66"/>
      <c r="AOG206" s="66"/>
      <c r="AOH206" s="67"/>
      <c r="AOJ206" s="65"/>
      <c r="AOK206" s="69"/>
      <c r="AOL206" s="69"/>
      <c r="AOM206" s="66"/>
      <c r="AON206" s="66"/>
      <c r="AOO206" s="66"/>
      <c r="AOP206" s="67"/>
      <c r="AOR206" s="65"/>
      <c r="AOS206" s="69"/>
      <c r="AOT206" s="69"/>
      <c r="AOU206" s="66"/>
      <c r="AOV206" s="66"/>
      <c r="AOW206" s="66"/>
      <c r="AOX206" s="67"/>
      <c r="AOZ206" s="65"/>
      <c r="APA206" s="69"/>
      <c r="APB206" s="69"/>
      <c r="APC206" s="66"/>
      <c r="APD206" s="66"/>
      <c r="APE206" s="66"/>
      <c r="APF206" s="67"/>
      <c r="APH206" s="65"/>
      <c r="API206" s="69"/>
      <c r="APJ206" s="69"/>
      <c r="APK206" s="66"/>
      <c r="APL206" s="66"/>
      <c r="APM206" s="66"/>
      <c r="APN206" s="67"/>
      <c r="APP206" s="65"/>
      <c r="APQ206" s="69"/>
      <c r="APR206" s="69"/>
      <c r="APS206" s="66"/>
      <c r="APT206" s="66"/>
      <c r="APU206" s="66"/>
      <c r="APV206" s="67"/>
      <c r="APX206" s="65"/>
      <c r="APY206" s="69"/>
      <c r="APZ206" s="69"/>
      <c r="AQA206" s="66"/>
      <c r="AQB206" s="66"/>
      <c r="AQC206" s="66"/>
      <c r="AQD206" s="67"/>
      <c r="AQF206" s="65"/>
      <c r="AQG206" s="69"/>
      <c r="AQH206" s="69"/>
      <c r="AQI206" s="66"/>
      <c r="AQJ206" s="66"/>
      <c r="AQK206" s="66"/>
      <c r="AQL206" s="67"/>
      <c r="AQN206" s="65"/>
      <c r="AQO206" s="69"/>
      <c r="AQP206" s="69"/>
      <c r="AQQ206" s="66"/>
      <c r="AQR206" s="66"/>
      <c r="AQS206" s="66"/>
      <c r="AQT206" s="67"/>
      <c r="AQV206" s="65"/>
      <c r="AQW206" s="69"/>
      <c r="AQX206" s="69"/>
      <c r="AQY206" s="66"/>
      <c r="AQZ206" s="66"/>
      <c r="ARA206" s="66"/>
      <c r="ARB206" s="67"/>
      <c r="ARD206" s="65"/>
      <c r="ARE206" s="69"/>
      <c r="ARF206" s="69"/>
      <c r="ARG206" s="66"/>
      <c r="ARH206" s="66"/>
      <c r="ARI206" s="66"/>
      <c r="ARJ206" s="67"/>
      <c r="ARL206" s="65"/>
      <c r="ARM206" s="69"/>
      <c r="ARN206" s="69"/>
      <c r="ARO206" s="66"/>
      <c r="ARP206" s="66"/>
      <c r="ARQ206" s="66"/>
      <c r="ARR206" s="67"/>
      <c r="ART206" s="65"/>
      <c r="ARU206" s="69"/>
      <c r="ARV206" s="69"/>
      <c r="ARW206" s="66"/>
      <c r="ARX206" s="66"/>
      <c r="ARY206" s="66"/>
      <c r="ARZ206" s="67"/>
      <c r="ASB206" s="65"/>
      <c r="ASC206" s="69"/>
      <c r="ASD206" s="69"/>
      <c r="ASE206" s="66"/>
      <c r="ASF206" s="66"/>
      <c r="ASG206" s="66"/>
      <c r="ASH206" s="67"/>
      <c r="ASJ206" s="65"/>
      <c r="ASK206" s="69"/>
      <c r="ASL206" s="69"/>
      <c r="ASM206" s="66"/>
      <c r="ASN206" s="66"/>
      <c r="ASO206" s="66"/>
      <c r="ASP206" s="67"/>
      <c r="ASR206" s="65"/>
      <c r="ASS206" s="69"/>
      <c r="AST206" s="69"/>
      <c r="ASU206" s="66"/>
      <c r="ASV206" s="66"/>
      <c r="ASW206" s="66"/>
      <c r="ASX206" s="67"/>
      <c r="ASZ206" s="65"/>
      <c r="ATA206" s="69"/>
      <c r="ATB206" s="69"/>
      <c r="ATC206" s="66"/>
      <c r="ATD206" s="66"/>
      <c r="ATE206" s="66"/>
      <c r="ATF206" s="67"/>
      <c r="ATH206" s="65"/>
      <c r="ATI206" s="69"/>
      <c r="ATJ206" s="69"/>
      <c r="ATK206" s="66"/>
      <c r="ATL206" s="66"/>
      <c r="ATM206" s="66"/>
      <c r="ATN206" s="67"/>
      <c r="ATP206" s="65"/>
      <c r="ATQ206" s="69"/>
      <c r="ATR206" s="69"/>
      <c r="ATS206" s="66"/>
      <c r="ATT206" s="66"/>
      <c r="ATU206" s="66"/>
      <c r="ATV206" s="67"/>
      <c r="ATX206" s="65"/>
      <c r="ATY206" s="69"/>
      <c r="ATZ206" s="69"/>
      <c r="AUA206" s="66"/>
      <c r="AUB206" s="66"/>
      <c r="AUC206" s="66"/>
      <c r="AUD206" s="67"/>
      <c r="AUF206" s="65"/>
      <c r="AUG206" s="69"/>
      <c r="AUH206" s="69"/>
      <c r="AUI206" s="66"/>
      <c r="AUJ206" s="66"/>
      <c r="AUK206" s="66"/>
      <c r="AUL206" s="67"/>
      <c r="AUN206" s="65"/>
      <c r="AUO206" s="69"/>
      <c r="AUP206" s="69"/>
      <c r="AUQ206" s="66"/>
      <c r="AUR206" s="66"/>
      <c r="AUS206" s="66"/>
      <c r="AUT206" s="67"/>
      <c r="AUV206" s="65"/>
      <c r="AUW206" s="69"/>
      <c r="AUX206" s="69"/>
      <c r="AUY206" s="66"/>
      <c r="AUZ206" s="66"/>
      <c r="AVA206" s="66"/>
      <c r="AVB206" s="67"/>
      <c r="AVD206" s="65"/>
      <c r="AVE206" s="69"/>
      <c r="AVF206" s="69"/>
      <c r="AVG206" s="66"/>
      <c r="AVH206" s="66"/>
      <c r="AVI206" s="66"/>
      <c r="AVJ206" s="67"/>
      <c r="AVL206" s="65"/>
      <c r="AVM206" s="69"/>
      <c r="AVN206" s="69"/>
      <c r="AVO206" s="66"/>
      <c r="AVP206" s="66"/>
      <c r="AVQ206" s="66"/>
      <c r="AVR206" s="67"/>
      <c r="AVT206" s="65"/>
      <c r="AVU206" s="69"/>
      <c r="AVV206" s="69"/>
      <c r="AVW206" s="66"/>
      <c r="AVX206" s="66"/>
      <c r="AVY206" s="66"/>
      <c r="AVZ206" s="67"/>
      <c r="AWB206" s="65"/>
      <c r="AWC206" s="69"/>
      <c r="AWD206" s="69"/>
      <c r="AWE206" s="66"/>
      <c r="AWF206" s="66"/>
      <c r="AWG206" s="66"/>
      <c r="AWH206" s="67"/>
      <c r="AWJ206" s="65"/>
      <c r="AWK206" s="69"/>
      <c r="AWL206" s="69"/>
      <c r="AWM206" s="66"/>
      <c r="AWN206" s="66"/>
      <c r="AWO206" s="66"/>
      <c r="AWP206" s="67"/>
      <c r="AWR206" s="65"/>
      <c r="AWS206" s="69"/>
      <c r="AWT206" s="69"/>
      <c r="AWU206" s="66"/>
      <c r="AWV206" s="66"/>
      <c r="AWW206" s="66"/>
      <c r="AWX206" s="67"/>
      <c r="AWZ206" s="65"/>
      <c r="AXA206" s="69"/>
      <c r="AXB206" s="69"/>
      <c r="AXC206" s="66"/>
      <c r="AXD206" s="66"/>
      <c r="AXE206" s="66"/>
      <c r="AXF206" s="67"/>
      <c r="AXH206" s="65"/>
      <c r="AXI206" s="69"/>
      <c r="AXJ206" s="69"/>
      <c r="AXK206" s="66"/>
      <c r="AXL206" s="66"/>
      <c r="AXM206" s="66"/>
      <c r="AXN206" s="67"/>
      <c r="AXP206" s="65"/>
      <c r="AXQ206" s="69"/>
      <c r="AXR206" s="69"/>
      <c r="AXS206" s="66"/>
      <c r="AXT206" s="66"/>
      <c r="AXU206" s="66"/>
      <c r="AXV206" s="67"/>
      <c r="AXX206" s="65"/>
      <c r="AXY206" s="69"/>
      <c r="AXZ206" s="69"/>
      <c r="AYA206" s="66"/>
      <c r="AYB206" s="66"/>
      <c r="AYC206" s="66"/>
      <c r="AYD206" s="67"/>
      <c r="AYF206" s="65"/>
      <c r="AYG206" s="69"/>
      <c r="AYH206" s="69"/>
      <c r="AYI206" s="66"/>
      <c r="AYJ206" s="66"/>
      <c r="AYK206" s="66"/>
      <c r="AYL206" s="67"/>
      <c r="AYN206" s="65"/>
      <c r="AYO206" s="69"/>
      <c r="AYP206" s="69"/>
      <c r="AYQ206" s="66"/>
      <c r="AYR206" s="66"/>
      <c r="AYS206" s="66"/>
      <c r="AYT206" s="67"/>
      <c r="AYV206" s="65"/>
      <c r="AYW206" s="69"/>
      <c r="AYX206" s="69"/>
      <c r="AYY206" s="66"/>
      <c r="AYZ206" s="66"/>
      <c r="AZA206" s="66"/>
      <c r="AZB206" s="67"/>
      <c r="AZD206" s="65"/>
      <c r="AZE206" s="69"/>
      <c r="AZF206" s="69"/>
      <c r="AZG206" s="66"/>
      <c r="AZH206" s="66"/>
      <c r="AZI206" s="66"/>
      <c r="AZJ206" s="67"/>
      <c r="AZL206" s="65"/>
      <c r="AZM206" s="69"/>
      <c r="AZN206" s="69"/>
      <c r="AZO206" s="66"/>
      <c r="AZP206" s="66"/>
      <c r="AZQ206" s="66"/>
      <c r="AZR206" s="67"/>
      <c r="AZT206" s="65"/>
      <c r="AZU206" s="69"/>
      <c r="AZV206" s="69"/>
      <c r="AZW206" s="66"/>
      <c r="AZX206" s="66"/>
      <c r="AZY206" s="66"/>
      <c r="AZZ206" s="67"/>
      <c r="BAB206" s="65"/>
      <c r="BAC206" s="69"/>
      <c r="BAD206" s="69"/>
      <c r="BAE206" s="66"/>
      <c r="BAF206" s="66"/>
      <c r="BAG206" s="66"/>
      <c r="BAH206" s="67"/>
      <c r="BAJ206" s="65"/>
      <c r="BAK206" s="69"/>
      <c r="BAL206" s="69"/>
      <c r="BAM206" s="66"/>
      <c r="BAN206" s="66"/>
      <c r="BAO206" s="66"/>
      <c r="BAP206" s="67"/>
      <c r="BAR206" s="65"/>
      <c r="BAS206" s="69"/>
      <c r="BAT206" s="69"/>
      <c r="BAU206" s="66"/>
      <c r="BAV206" s="66"/>
      <c r="BAW206" s="66"/>
      <c r="BAX206" s="67"/>
      <c r="BAZ206" s="65"/>
      <c r="BBA206" s="69"/>
      <c r="BBB206" s="69"/>
      <c r="BBC206" s="66"/>
      <c r="BBD206" s="66"/>
      <c r="BBE206" s="66"/>
      <c r="BBF206" s="67"/>
      <c r="BBH206" s="65"/>
      <c r="BBI206" s="69"/>
      <c r="BBJ206" s="69"/>
      <c r="BBK206" s="66"/>
      <c r="BBL206" s="66"/>
      <c r="BBM206" s="66"/>
      <c r="BBN206" s="67"/>
      <c r="BBP206" s="65"/>
      <c r="BBQ206" s="69"/>
      <c r="BBR206" s="69"/>
      <c r="BBS206" s="66"/>
      <c r="BBT206" s="66"/>
      <c r="BBU206" s="66"/>
      <c r="BBV206" s="67"/>
      <c r="BBX206" s="65"/>
      <c r="BBY206" s="69"/>
      <c r="BBZ206" s="69"/>
      <c r="BCA206" s="66"/>
      <c r="BCB206" s="66"/>
      <c r="BCC206" s="66"/>
      <c r="BCD206" s="67"/>
      <c r="BCF206" s="65"/>
      <c r="BCG206" s="69"/>
      <c r="BCH206" s="69"/>
      <c r="BCI206" s="66"/>
      <c r="BCJ206" s="66"/>
      <c r="BCK206" s="66"/>
      <c r="BCL206" s="67"/>
      <c r="BCN206" s="65"/>
      <c r="BCO206" s="69"/>
      <c r="BCP206" s="69"/>
      <c r="BCQ206" s="66"/>
      <c r="BCR206" s="66"/>
      <c r="BCS206" s="66"/>
      <c r="BCT206" s="67"/>
      <c r="BCV206" s="65"/>
      <c r="BCW206" s="69"/>
      <c r="BCX206" s="69"/>
      <c r="BCY206" s="66"/>
      <c r="BCZ206" s="66"/>
      <c r="BDA206" s="66"/>
      <c r="BDB206" s="67"/>
      <c r="BDD206" s="65"/>
      <c r="BDE206" s="69"/>
      <c r="BDF206" s="69"/>
      <c r="BDG206" s="66"/>
      <c r="BDH206" s="66"/>
      <c r="BDI206" s="66"/>
      <c r="BDJ206" s="67"/>
      <c r="BDL206" s="65"/>
      <c r="BDM206" s="69"/>
      <c r="BDN206" s="69"/>
      <c r="BDO206" s="66"/>
      <c r="BDP206" s="66"/>
      <c r="BDQ206" s="66"/>
      <c r="BDR206" s="67"/>
      <c r="BDT206" s="65"/>
      <c r="BDU206" s="69"/>
      <c r="BDV206" s="69"/>
      <c r="BDW206" s="66"/>
      <c r="BDX206" s="66"/>
      <c r="BDY206" s="66"/>
      <c r="BDZ206" s="67"/>
      <c r="BEB206" s="65"/>
      <c r="BEC206" s="69"/>
      <c r="BED206" s="69"/>
      <c r="BEE206" s="66"/>
      <c r="BEF206" s="66"/>
      <c r="BEG206" s="66"/>
      <c r="BEH206" s="67"/>
      <c r="BEJ206" s="65"/>
      <c r="BEK206" s="69"/>
      <c r="BEL206" s="69"/>
      <c r="BEM206" s="66"/>
      <c r="BEN206" s="66"/>
      <c r="BEO206" s="66"/>
      <c r="BEP206" s="67"/>
      <c r="BER206" s="65"/>
      <c r="BES206" s="69"/>
      <c r="BET206" s="69"/>
      <c r="BEU206" s="66"/>
      <c r="BEV206" s="66"/>
      <c r="BEW206" s="66"/>
      <c r="BEX206" s="67"/>
      <c r="BEZ206" s="65"/>
      <c r="BFA206" s="69"/>
      <c r="BFB206" s="69"/>
      <c r="BFC206" s="66"/>
      <c r="BFD206" s="66"/>
      <c r="BFE206" s="66"/>
      <c r="BFF206" s="67"/>
      <c r="BFH206" s="65"/>
      <c r="BFI206" s="69"/>
      <c r="BFJ206" s="69"/>
      <c r="BFK206" s="66"/>
      <c r="BFL206" s="66"/>
      <c r="BFM206" s="66"/>
      <c r="BFN206" s="67"/>
      <c r="BFP206" s="65"/>
      <c r="BFQ206" s="69"/>
      <c r="BFR206" s="69"/>
      <c r="BFS206" s="66"/>
      <c r="BFT206" s="66"/>
      <c r="BFU206" s="66"/>
      <c r="BFV206" s="67"/>
      <c r="BFX206" s="65"/>
      <c r="BFY206" s="69"/>
      <c r="BFZ206" s="69"/>
      <c r="BGA206" s="66"/>
      <c r="BGB206" s="66"/>
      <c r="BGC206" s="66"/>
      <c r="BGD206" s="67"/>
      <c r="BGF206" s="65"/>
      <c r="BGG206" s="69"/>
      <c r="BGH206" s="69"/>
      <c r="BGI206" s="66"/>
      <c r="BGJ206" s="66"/>
      <c r="BGK206" s="66"/>
      <c r="BGL206" s="67"/>
      <c r="BGN206" s="65"/>
      <c r="BGO206" s="69"/>
      <c r="BGP206" s="69"/>
      <c r="BGQ206" s="66"/>
      <c r="BGR206" s="66"/>
      <c r="BGS206" s="66"/>
      <c r="BGT206" s="67"/>
      <c r="BGV206" s="65"/>
      <c r="BGW206" s="69"/>
      <c r="BGX206" s="69"/>
      <c r="BGY206" s="66"/>
      <c r="BGZ206" s="66"/>
      <c r="BHA206" s="66"/>
      <c r="BHB206" s="67"/>
      <c r="BHD206" s="65"/>
      <c r="BHE206" s="69"/>
      <c r="BHF206" s="69"/>
      <c r="BHG206" s="66"/>
      <c r="BHH206" s="66"/>
      <c r="BHI206" s="66"/>
      <c r="BHJ206" s="67"/>
      <c r="BHL206" s="65"/>
      <c r="BHM206" s="69"/>
      <c r="BHN206" s="69"/>
      <c r="BHO206" s="66"/>
      <c r="BHP206" s="66"/>
      <c r="BHQ206" s="66"/>
      <c r="BHR206" s="67"/>
      <c r="BHT206" s="65"/>
      <c r="BHU206" s="69"/>
      <c r="BHV206" s="69"/>
      <c r="BHW206" s="66"/>
      <c r="BHX206" s="66"/>
      <c r="BHY206" s="66"/>
      <c r="BHZ206" s="67"/>
      <c r="BIB206" s="65"/>
      <c r="BIC206" s="69"/>
      <c r="BID206" s="69"/>
      <c r="BIE206" s="66"/>
      <c r="BIF206" s="66"/>
      <c r="BIG206" s="66"/>
      <c r="BIH206" s="67"/>
      <c r="BIJ206" s="65"/>
      <c r="BIK206" s="69"/>
      <c r="BIL206" s="69"/>
      <c r="BIM206" s="66"/>
      <c r="BIN206" s="66"/>
      <c r="BIO206" s="66"/>
      <c r="BIP206" s="67"/>
      <c r="BIR206" s="65"/>
      <c r="BIS206" s="69"/>
      <c r="BIT206" s="69"/>
      <c r="BIU206" s="66"/>
      <c r="BIV206" s="66"/>
      <c r="BIW206" s="66"/>
      <c r="BIX206" s="67"/>
      <c r="BIZ206" s="65"/>
      <c r="BJA206" s="69"/>
      <c r="BJB206" s="69"/>
      <c r="BJC206" s="66"/>
      <c r="BJD206" s="66"/>
      <c r="BJE206" s="66"/>
      <c r="BJF206" s="67"/>
      <c r="BJH206" s="65"/>
      <c r="BJI206" s="69"/>
      <c r="BJJ206" s="69"/>
      <c r="BJK206" s="66"/>
      <c r="BJL206" s="66"/>
      <c r="BJM206" s="66"/>
      <c r="BJN206" s="67"/>
      <c r="BJP206" s="65"/>
      <c r="BJQ206" s="69"/>
      <c r="BJR206" s="69"/>
      <c r="BJS206" s="66"/>
      <c r="BJT206" s="66"/>
      <c r="BJU206" s="66"/>
      <c r="BJV206" s="67"/>
      <c r="BJX206" s="65"/>
      <c r="BJY206" s="69"/>
      <c r="BJZ206" s="69"/>
      <c r="BKA206" s="66"/>
      <c r="BKB206" s="66"/>
      <c r="BKC206" s="66"/>
      <c r="BKD206" s="67"/>
      <c r="BKF206" s="65"/>
      <c r="BKG206" s="69"/>
      <c r="BKH206" s="69"/>
      <c r="BKI206" s="66"/>
      <c r="BKJ206" s="66"/>
      <c r="BKK206" s="66"/>
      <c r="BKL206" s="67"/>
      <c r="BKN206" s="65"/>
      <c r="BKO206" s="69"/>
      <c r="BKP206" s="69"/>
      <c r="BKQ206" s="66"/>
      <c r="BKR206" s="66"/>
      <c r="BKS206" s="66"/>
      <c r="BKT206" s="67"/>
      <c r="BKV206" s="65"/>
      <c r="BKW206" s="69"/>
      <c r="BKX206" s="69"/>
      <c r="BKY206" s="66"/>
      <c r="BKZ206" s="66"/>
      <c r="BLA206" s="66"/>
      <c r="BLB206" s="67"/>
      <c r="BLD206" s="65"/>
      <c r="BLE206" s="69"/>
      <c r="BLF206" s="69"/>
      <c r="BLG206" s="66"/>
      <c r="BLH206" s="66"/>
      <c r="BLI206" s="66"/>
      <c r="BLJ206" s="67"/>
      <c r="BLL206" s="65"/>
      <c r="BLM206" s="69"/>
      <c r="BLN206" s="69"/>
      <c r="BLO206" s="66"/>
      <c r="BLP206" s="66"/>
      <c r="BLQ206" s="66"/>
      <c r="BLR206" s="67"/>
      <c r="BLT206" s="65"/>
      <c r="BLU206" s="69"/>
      <c r="BLV206" s="69"/>
      <c r="BLW206" s="66"/>
      <c r="BLX206" s="66"/>
      <c r="BLY206" s="66"/>
      <c r="BLZ206" s="67"/>
      <c r="BMB206" s="65"/>
      <c r="BMC206" s="69"/>
      <c r="BMD206" s="69"/>
      <c r="BME206" s="66"/>
      <c r="BMF206" s="66"/>
      <c r="BMG206" s="66"/>
      <c r="BMH206" s="67"/>
      <c r="BMJ206" s="65"/>
      <c r="BMK206" s="69"/>
      <c r="BML206" s="69"/>
      <c r="BMM206" s="66"/>
      <c r="BMN206" s="66"/>
      <c r="BMO206" s="66"/>
      <c r="BMP206" s="67"/>
      <c r="BMR206" s="65"/>
      <c r="BMS206" s="69"/>
      <c r="BMT206" s="69"/>
      <c r="BMU206" s="66"/>
      <c r="BMV206" s="66"/>
      <c r="BMW206" s="66"/>
      <c r="BMX206" s="67"/>
      <c r="BMZ206" s="65"/>
      <c r="BNA206" s="69"/>
      <c r="BNB206" s="69"/>
      <c r="BNC206" s="66"/>
      <c r="BND206" s="66"/>
      <c r="BNE206" s="66"/>
      <c r="BNF206" s="67"/>
      <c r="BNH206" s="65"/>
      <c r="BNI206" s="69"/>
      <c r="BNJ206" s="69"/>
      <c r="BNK206" s="66"/>
      <c r="BNL206" s="66"/>
      <c r="BNM206" s="66"/>
      <c r="BNN206" s="67"/>
      <c r="BNP206" s="65"/>
      <c r="BNQ206" s="69"/>
      <c r="BNR206" s="69"/>
      <c r="BNS206" s="66"/>
      <c r="BNT206" s="66"/>
      <c r="BNU206" s="66"/>
      <c r="BNV206" s="67"/>
      <c r="BNX206" s="65"/>
      <c r="BNY206" s="69"/>
      <c r="BNZ206" s="69"/>
      <c r="BOA206" s="66"/>
      <c r="BOB206" s="66"/>
      <c r="BOC206" s="66"/>
      <c r="BOD206" s="67"/>
      <c r="BOF206" s="65"/>
      <c r="BOG206" s="69"/>
      <c r="BOH206" s="69"/>
      <c r="BOI206" s="66"/>
      <c r="BOJ206" s="66"/>
      <c r="BOK206" s="66"/>
      <c r="BOL206" s="67"/>
      <c r="BON206" s="65"/>
      <c r="BOO206" s="69"/>
      <c r="BOP206" s="69"/>
      <c r="BOQ206" s="66"/>
      <c r="BOR206" s="66"/>
      <c r="BOS206" s="66"/>
      <c r="BOT206" s="67"/>
      <c r="BOV206" s="65"/>
      <c r="BOW206" s="69"/>
      <c r="BOX206" s="69"/>
      <c r="BOY206" s="66"/>
      <c r="BOZ206" s="66"/>
      <c r="BPA206" s="66"/>
      <c r="BPB206" s="67"/>
      <c r="BPD206" s="65"/>
      <c r="BPE206" s="69"/>
      <c r="BPF206" s="69"/>
      <c r="BPG206" s="66"/>
      <c r="BPH206" s="66"/>
      <c r="BPI206" s="66"/>
      <c r="BPJ206" s="67"/>
      <c r="BPL206" s="65"/>
      <c r="BPM206" s="69"/>
      <c r="BPN206" s="69"/>
      <c r="BPO206" s="66"/>
      <c r="BPP206" s="66"/>
      <c r="BPQ206" s="66"/>
      <c r="BPR206" s="67"/>
      <c r="BPT206" s="65"/>
      <c r="BPU206" s="69"/>
      <c r="BPV206" s="69"/>
      <c r="BPW206" s="66"/>
      <c r="BPX206" s="66"/>
      <c r="BPY206" s="66"/>
      <c r="BPZ206" s="67"/>
      <c r="BQB206" s="65"/>
      <c r="BQC206" s="69"/>
      <c r="BQD206" s="69"/>
      <c r="BQE206" s="66"/>
      <c r="BQF206" s="66"/>
      <c r="BQG206" s="66"/>
      <c r="BQH206" s="67"/>
      <c r="BQJ206" s="65"/>
      <c r="BQK206" s="69"/>
      <c r="BQL206" s="69"/>
      <c r="BQM206" s="66"/>
      <c r="BQN206" s="66"/>
      <c r="BQO206" s="66"/>
      <c r="BQP206" s="67"/>
      <c r="BQR206" s="65"/>
      <c r="BQS206" s="69"/>
      <c r="BQT206" s="69"/>
      <c r="BQU206" s="66"/>
      <c r="BQV206" s="66"/>
      <c r="BQW206" s="66"/>
      <c r="BQX206" s="67"/>
      <c r="BQZ206" s="65"/>
      <c r="BRA206" s="69"/>
      <c r="BRB206" s="69"/>
      <c r="BRC206" s="66"/>
      <c r="BRD206" s="66"/>
      <c r="BRE206" s="66"/>
      <c r="BRF206" s="67"/>
      <c r="BRH206" s="65"/>
      <c r="BRI206" s="69"/>
      <c r="BRJ206" s="69"/>
      <c r="BRK206" s="66"/>
      <c r="BRL206" s="66"/>
      <c r="BRM206" s="66"/>
      <c r="BRN206" s="67"/>
      <c r="BRP206" s="65"/>
      <c r="BRQ206" s="69"/>
      <c r="BRR206" s="69"/>
      <c r="BRS206" s="66"/>
      <c r="BRT206" s="66"/>
      <c r="BRU206" s="66"/>
      <c r="BRV206" s="67"/>
      <c r="BRX206" s="65"/>
      <c r="BRY206" s="69"/>
      <c r="BRZ206" s="69"/>
      <c r="BSA206" s="66"/>
      <c r="BSB206" s="66"/>
      <c r="BSC206" s="66"/>
      <c r="BSD206" s="67"/>
      <c r="BSF206" s="65"/>
      <c r="BSG206" s="69"/>
      <c r="BSH206" s="69"/>
      <c r="BSI206" s="66"/>
      <c r="BSJ206" s="66"/>
      <c r="BSK206" s="66"/>
      <c r="BSL206" s="67"/>
      <c r="BSN206" s="65"/>
      <c r="BSO206" s="69"/>
      <c r="BSP206" s="69"/>
      <c r="BSQ206" s="66"/>
      <c r="BSR206" s="66"/>
      <c r="BSS206" s="66"/>
      <c r="BST206" s="67"/>
      <c r="BSV206" s="65"/>
      <c r="BSW206" s="69"/>
      <c r="BSX206" s="69"/>
      <c r="BSY206" s="66"/>
      <c r="BSZ206" s="66"/>
      <c r="BTA206" s="66"/>
      <c r="BTB206" s="67"/>
      <c r="BTD206" s="65"/>
      <c r="BTE206" s="69"/>
      <c r="BTF206" s="69"/>
      <c r="BTG206" s="66"/>
      <c r="BTH206" s="66"/>
      <c r="BTI206" s="66"/>
      <c r="BTJ206" s="67"/>
      <c r="BTL206" s="65"/>
      <c r="BTM206" s="69"/>
      <c r="BTN206" s="69"/>
      <c r="BTO206" s="66"/>
      <c r="BTP206" s="66"/>
      <c r="BTQ206" s="66"/>
      <c r="BTR206" s="67"/>
      <c r="BTT206" s="65"/>
      <c r="BTU206" s="69"/>
      <c r="BTV206" s="69"/>
      <c r="BTW206" s="66"/>
      <c r="BTX206" s="66"/>
      <c r="BTY206" s="66"/>
      <c r="BTZ206" s="67"/>
      <c r="BUB206" s="65"/>
      <c r="BUC206" s="69"/>
      <c r="BUD206" s="69"/>
      <c r="BUE206" s="66"/>
      <c r="BUF206" s="66"/>
      <c r="BUG206" s="66"/>
      <c r="BUH206" s="67"/>
      <c r="BUJ206" s="65"/>
      <c r="BUK206" s="69"/>
      <c r="BUL206" s="69"/>
      <c r="BUM206" s="66"/>
      <c r="BUN206" s="66"/>
      <c r="BUO206" s="66"/>
      <c r="BUP206" s="67"/>
      <c r="BUR206" s="65"/>
      <c r="BUS206" s="69"/>
      <c r="BUT206" s="69"/>
      <c r="BUU206" s="66"/>
      <c r="BUV206" s="66"/>
      <c r="BUW206" s="66"/>
      <c r="BUX206" s="67"/>
      <c r="BUZ206" s="65"/>
      <c r="BVA206" s="69"/>
      <c r="BVB206" s="69"/>
      <c r="BVC206" s="66"/>
      <c r="BVD206" s="66"/>
      <c r="BVE206" s="66"/>
      <c r="BVF206" s="67"/>
      <c r="BVH206" s="65"/>
      <c r="BVI206" s="69"/>
      <c r="BVJ206" s="69"/>
      <c r="BVK206" s="66"/>
      <c r="BVL206" s="66"/>
      <c r="BVM206" s="66"/>
      <c r="BVN206" s="67"/>
      <c r="BVP206" s="65"/>
      <c r="BVQ206" s="69"/>
      <c r="BVR206" s="69"/>
      <c r="BVS206" s="66"/>
      <c r="BVT206" s="66"/>
      <c r="BVU206" s="66"/>
      <c r="BVV206" s="67"/>
      <c r="BVX206" s="65"/>
      <c r="BVY206" s="69"/>
      <c r="BVZ206" s="69"/>
      <c r="BWA206" s="66"/>
      <c r="BWB206" s="66"/>
      <c r="BWC206" s="66"/>
      <c r="BWD206" s="67"/>
      <c r="BWF206" s="65"/>
      <c r="BWG206" s="69"/>
      <c r="BWH206" s="69"/>
      <c r="BWI206" s="66"/>
      <c r="BWJ206" s="66"/>
      <c r="BWK206" s="66"/>
      <c r="BWL206" s="67"/>
      <c r="BWN206" s="65"/>
      <c r="BWO206" s="69"/>
      <c r="BWP206" s="69"/>
      <c r="BWQ206" s="66"/>
      <c r="BWR206" s="66"/>
      <c r="BWS206" s="66"/>
      <c r="BWT206" s="67"/>
      <c r="BWV206" s="65"/>
      <c r="BWW206" s="69"/>
      <c r="BWX206" s="69"/>
      <c r="BWY206" s="66"/>
      <c r="BWZ206" s="66"/>
      <c r="BXA206" s="66"/>
      <c r="BXB206" s="67"/>
      <c r="BXD206" s="65"/>
      <c r="BXE206" s="69"/>
      <c r="BXF206" s="69"/>
      <c r="BXG206" s="66"/>
      <c r="BXH206" s="66"/>
      <c r="BXI206" s="66"/>
      <c r="BXJ206" s="67"/>
      <c r="BXL206" s="65"/>
      <c r="BXM206" s="69"/>
      <c r="BXN206" s="69"/>
      <c r="BXO206" s="66"/>
      <c r="BXP206" s="66"/>
      <c r="BXQ206" s="66"/>
      <c r="BXR206" s="67"/>
      <c r="BXT206" s="65"/>
      <c r="BXU206" s="69"/>
      <c r="BXV206" s="69"/>
      <c r="BXW206" s="66"/>
      <c r="BXX206" s="66"/>
      <c r="BXY206" s="66"/>
      <c r="BXZ206" s="67"/>
      <c r="BYB206" s="65"/>
      <c r="BYC206" s="69"/>
      <c r="BYD206" s="69"/>
      <c r="BYE206" s="66"/>
      <c r="BYF206" s="66"/>
      <c r="BYG206" s="66"/>
      <c r="BYH206" s="67"/>
      <c r="BYJ206" s="65"/>
      <c r="BYK206" s="69"/>
      <c r="BYL206" s="69"/>
      <c r="BYM206" s="66"/>
      <c r="BYN206" s="66"/>
      <c r="BYO206" s="66"/>
      <c r="BYP206" s="67"/>
      <c r="BYR206" s="65"/>
      <c r="BYS206" s="69"/>
      <c r="BYT206" s="69"/>
      <c r="BYU206" s="66"/>
      <c r="BYV206" s="66"/>
      <c r="BYW206" s="66"/>
      <c r="BYX206" s="67"/>
      <c r="BYZ206" s="65"/>
      <c r="BZA206" s="69"/>
      <c r="BZB206" s="69"/>
      <c r="BZC206" s="66"/>
      <c r="BZD206" s="66"/>
      <c r="BZE206" s="66"/>
      <c r="BZF206" s="67"/>
      <c r="BZH206" s="65"/>
      <c r="BZI206" s="69"/>
      <c r="BZJ206" s="69"/>
      <c r="BZK206" s="66"/>
      <c r="BZL206" s="66"/>
      <c r="BZM206" s="66"/>
      <c r="BZN206" s="67"/>
      <c r="BZP206" s="65"/>
      <c r="BZQ206" s="69"/>
      <c r="BZR206" s="69"/>
      <c r="BZS206" s="66"/>
      <c r="BZT206" s="66"/>
      <c r="BZU206" s="66"/>
      <c r="BZV206" s="67"/>
      <c r="BZX206" s="65"/>
      <c r="BZY206" s="69"/>
      <c r="BZZ206" s="69"/>
      <c r="CAA206" s="66"/>
      <c r="CAB206" s="66"/>
      <c r="CAC206" s="66"/>
      <c r="CAD206" s="67"/>
      <c r="CAF206" s="65"/>
      <c r="CAG206" s="69"/>
      <c r="CAH206" s="69"/>
      <c r="CAI206" s="66"/>
      <c r="CAJ206" s="66"/>
      <c r="CAK206" s="66"/>
      <c r="CAL206" s="67"/>
      <c r="CAN206" s="65"/>
      <c r="CAO206" s="69"/>
      <c r="CAP206" s="69"/>
      <c r="CAQ206" s="66"/>
      <c r="CAR206" s="66"/>
      <c r="CAS206" s="66"/>
      <c r="CAT206" s="67"/>
      <c r="CAV206" s="65"/>
      <c r="CAW206" s="69"/>
      <c r="CAX206" s="69"/>
      <c r="CAY206" s="66"/>
      <c r="CAZ206" s="66"/>
      <c r="CBA206" s="66"/>
      <c r="CBB206" s="67"/>
      <c r="CBD206" s="65"/>
      <c r="CBE206" s="69"/>
      <c r="CBF206" s="69"/>
      <c r="CBG206" s="66"/>
      <c r="CBH206" s="66"/>
      <c r="CBI206" s="66"/>
      <c r="CBJ206" s="67"/>
      <c r="CBL206" s="65"/>
      <c r="CBM206" s="69"/>
      <c r="CBN206" s="69"/>
      <c r="CBO206" s="66"/>
      <c r="CBP206" s="66"/>
      <c r="CBQ206" s="66"/>
      <c r="CBR206" s="67"/>
      <c r="CBT206" s="65"/>
      <c r="CBU206" s="69"/>
      <c r="CBV206" s="69"/>
      <c r="CBW206" s="66"/>
      <c r="CBX206" s="66"/>
      <c r="CBY206" s="66"/>
      <c r="CBZ206" s="67"/>
      <c r="CCB206" s="65"/>
      <c r="CCC206" s="69"/>
      <c r="CCD206" s="69"/>
      <c r="CCE206" s="66"/>
      <c r="CCF206" s="66"/>
      <c r="CCG206" s="66"/>
      <c r="CCH206" s="67"/>
      <c r="CCJ206" s="65"/>
      <c r="CCK206" s="69"/>
      <c r="CCL206" s="69"/>
      <c r="CCM206" s="66"/>
      <c r="CCN206" s="66"/>
      <c r="CCO206" s="66"/>
      <c r="CCP206" s="67"/>
      <c r="CCR206" s="65"/>
      <c r="CCS206" s="69"/>
      <c r="CCT206" s="69"/>
      <c r="CCU206" s="66"/>
      <c r="CCV206" s="66"/>
      <c r="CCW206" s="66"/>
      <c r="CCX206" s="67"/>
      <c r="CCZ206" s="65"/>
      <c r="CDA206" s="69"/>
      <c r="CDB206" s="69"/>
      <c r="CDC206" s="66"/>
      <c r="CDD206" s="66"/>
      <c r="CDE206" s="66"/>
      <c r="CDF206" s="67"/>
      <c r="CDH206" s="65"/>
      <c r="CDI206" s="69"/>
      <c r="CDJ206" s="69"/>
      <c r="CDK206" s="66"/>
      <c r="CDL206" s="66"/>
      <c r="CDM206" s="66"/>
      <c r="CDN206" s="67"/>
      <c r="CDP206" s="65"/>
      <c r="CDQ206" s="69"/>
      <c r="CDR206" s="69"/>
      <c r="CDS206" s="66"/>
      <c r="CDT206" s="66"/>
      <c r="CDU206" s="66"/>
      <c r="CDV206" s="67"/>
      <c r="CDX206" s="65"/>
      <c r="CDY206" s="69"/>
      <c r="CDZ206" s="69"/>
      <c r="CEA206" s="66"/>
      <c r="CEB206" s="66"/>
      <c r="CEC206" s="66"/>
      <c r="CED206" s="67"/>
      <c r="CEF206" s="65"/>
      <c r="CEG206" s="69"/>
      <c r="CEH206" s="69"/>
      <c r="CEI206" s="66"/>
      <c r="CEJ206" s="66"/>
      <c r="CEK206" s="66"/>
      <c r="CEL206" s="67"/>
      <c r="CEN206" s="65"/>
      <c r="CEO206" s="69"/>
      <c r="CEP206" s="69"/>
      <c r="CEQ206" s="66"/>
      <c r="CER206" s="66"/>
      <c r="CES206" s="66"/>
      <c r="CET206" s="67"/>
      <c r="CEV206" s="65"/>
      <c r="CEW206" s="69"/>
      <c r="CEX206" s="69"/>
      <c r="CEY206" s="66"/>
      <c r="CEZ206" s="66"/>
      <c r="CFA206" s="66"/>
      <c r="CFB206" s="67"/>
      <c r="CFD206" s="65"/>
      <c r="CFE206" s="69"/>
      <c r="CFF206" s="69"/>
      <c r="CFG206" s="66"/>
      <c r="CFH206" s="66"/>
      <c r="CFI206" s="66"/>
      <c r="CFJ206" s="67"/>
      <c r="CFL206" s="65"/>
      <c r="CFM206" s="69"/>
      <c r="CFN206" s="69"/>
      <c r="CFO206" s="66"/>
      <c r="CFP206" s="66"/>
      <c r="CFQ206" s="66"/>
      <c r="CFR206" s="67"/>
      <c r="CFT206" s="65"/>
      <c r="CFU206" s="69"/>
      <c r="CFV206" s="69"/>
      <c r="CFW206" s="66"/>
      <c r="CFX206" s="66"/>
      <c r="CFY206" s="66"/>
      <c r="CFZ206" s="67"/>
      <c r="CGB206" s="65"/>
      <c r="CGC206" s="69"/>
      <c r="CGD206" s="69"/>
      <c r="CGE206" s="66"/>
      <c r="CGF206" s="66"/>
      <c r="CGG206" s="66"/>
      <c r="CGH206" s="67"/>
      <c r="CGJ206" s="65"/>
      <c r="CGK206" s="69"/>
      <c r="CGL206" s="69"/>
      <c r="CGM206" s="66"/>
      <c r="CGN206" s="66"/>
      <c r="CGO206" s="66"/>
      <c r="CGP206" s="67"/>
      <c r="CGR206" s="65"/>
      <c r="CGS206" s="69"/>
      <c r="CGT206" s="69"/>
      <c r="CGU206" s="66"/>
      <c r="CGV206" s="66"/>
      <c r="CGW206" s="66"/>
      <c r="CGX206" s="67"/>
      <c r="CGZ206" s="65"/>
      <c r="CHA206" s="69"/>
      <c r="CHB206" s="69"/>
      <c r="CHC206" s="66"/>
      <c r="CHD206" s="66"/>
      <c r="CHE206" s="66"/>
      <c r="CHF206" s="67"/>
      <c r="CHH206" s="65"/>
      <c r="CHI206" s="69"/>
      <c r="CHJ206" s="69"/>
      <c r="CHK206" s="66"/>
      <c r="CHL206" s="66"/>
      <c r="CHM206" s="66"/>
      <c r="CHN206" s="67"/>
      <c r="CHP206" s="65"/>
      <c r="CHQ206" s="69"/>
      <c r="CHR206" s="69"/>
      <c r="CHS206" s="66"/>
      <c r="CHT206" s="66"/>
      <c r="CHU206" s="66"/>
      <c r="CHV206" s="67"/>
      <c r="CHX206" s="65"/>
      <c r="CHY206" s="69"/>
      <c r="CHZ206" s="69"/>
      <c r="CIA206" s="66"/>
      <c r="CIB206" s="66"/>
      <c r="CIC206" s="66"/>
      <c r="CID206" s="67"/>
      <c r="CIF206" s="65"/>
      <c r="CIG206" s="69"/>
      <c r="CIH206" s="69"/>
      <c r="CII206" s="66"/>
      <c r="CIJ206" s="66"/>
      <c r="CIK206" s="66"/>
      <c r="CIL206" s="67"/>
      <c r="CIN206" s="65"/>
      <c r="CIO206" s="69"/>
      <c r="CIP206" s="69"/>
      <c r="CIQ206" s="66"/>
      <c r="CIR206" s="66"/>
      <c r="CIS206" s="66"/>
      <c r="CIT206" s="67"/>
      <c r="CIV206" s="65"/>
      <c r="CIW206" s="69"/>
      <c r="CIX206" s="69"/>
      <c r="CIY206" s="66"/>
      <c r="CIZ206" s="66"/>
      <c r="CJA206" s="66"/>
      <c r="CJB206" s="67"/>
      <c r="CJD206" s="65"/>
      <c r="CJE206" s="69"/>
      <c r="CJF206" s="69"/>
      <c r="CJG206" s="66"/>
      <c r="CJH206" s="66"/>
      <c r="CJI206" s="66"/>
      <c r="CJJ206" s="67"/>
      <c r="CJL206" s="65"/>
      <c r="CJM206" s="69"/>
      <c r="CJN206" s="69"/>
      <c r="CJO206" s="66"/>
      <c r="CJP206" s="66"/>
      <c r="CJQ206" s="66"/>
      <c r="CJR206" s="67"/>
      <c r="CJT206" s="65"/>
      <c r="CJU206" s="69"/>
      <c r="CJV206" s="69"/>
      <c r="CJW206" s="66"/>
      <c r="CJX206" s="66"/>
      <c r="CJY206" s="66"/>
      <c r="CJZ206" s="67"/>
      <c r="CKB206" s="65"/>
      <c r="CKC206" s="69"/>
      <c r="CKD206" s="69"/>
      <c r="CKE206" s="66"/>
      <c r="CKF206" s="66"/>
      <c r="CKG206" s="66"/>
      <c r="CKH206" s="67"/>
      <c r="CKJ206" s="65"/>
      <c r="CKK206" s="69"/>
      <c r="CKL206" s="69"/>
      <c r="CKM206" s="66"/>
      <c r="CKN206" s="66"/>
      <c r="CKO206" s="66"/>
      <c r="CKP206" s="67"/>
      <c r="CKR206" s="65"/>
      <c r="CKS206" s="69"/>
      <c r="CKT206" s="69"/>
      <c r="CKU206" s="66"/>
      <c r="CKV206" s="66"/>
      <c r="CKW206" s="66"/>
      <c r="CKX206" s="67"/>
      <c r="CKZ206" s="65"/>
      <c r="CLA206" s="69"/>
      <c r="CLB206" s="69"/>
      <c r="CLC206" s="66"/>
      <c r="CLD206" s="66"/>
      <c r="CLE206" s="66"/>
      <c r="CLF206" s="67"/>
      <c r="CLH206" s="65"/>
      <c r="CLI206" s="69"/>
      <c r="CLJ206" s="69"/>
      <c r="CLK206" s="66"/>
      <c r="CLL206" s="66"/>
      <c r="CLM206" s="66"/>
      <c r="CLN206" s="67"/>
      <c r="CLP206" s="65"/>
      <c r="CLQ206" s="69"/>
      <c r="CLR206" s="69"/>
      <c r="CLS206" s="66"/>
      <c r="CLT206" s="66"/>
      <c r="CLU206" s="66"/>
      <c r="CLV206" s="67"/>
      <c r="CLX206" s="65"/>
      <c r="CLY206" s="69"/>
      <c r="CLZ206" s="69"/>
      <c r="CMA206" s="66"/>
      <c r="CMB206" s="66"/>
      <c r="CMC206" s="66"/>
      <c r="CMD206" s="67"/>
      <c r="CMF206" s="65"/>
      <c r="CMG206" s="69"/>
      <c r="CMH206" s="69"/>
      <c r="CMI206" s="66"/>
      <c r="CMJ206" s="66"/>
      <c r="CMK206" s="66"/>
      <c r="CML206" s="67"/>
      <c r="CMN206" s="65"/>
      <c r="CMO206" s="69"/>
      <c r="CMP206" s="69"/>
      <c r="CMQ206" s="66"/>
      <c r="CMR206" s="66"/>
      <c r="CMS206" s="66"/>
      <c r="CMT206" s="67"/>
      <c r="CMV206" s="65"/>
      <c r="CMW206" s="69"/>
      <c r="CMX206" s="69"/>
      <c r="CMY206" s="66"/>
      <c r="CMZ206" s="66"/>
      <c r="CNA206" s="66"/>
      <c r="CNB206" s="67"/>
      <c r="CND206" s="65"/>
      <c r="CNE206" s="69"/>
      <c r="CNF206" s="69"/>
      <c r="CNG206" s="66"/>
      <c r="CNH206" s="66"/>
      <c r="CNI206" s="66"/>
      <c r="CNJ206" s="67"/>
      <c r="CNL206" s="65"/>
      <c r="CNM206" s="69"/>
      <c r="CNN206" s="69"/>
      <c r="CNO206" s="66"/>
      <c r="CNP206" s="66"/>
      <c r="CNQ206" s="66"/>
      <c r="CNR206" s="67"/>
      <c r="CNT206" s="65"/>
      <c r="CNU206" s="69"/>
      <c r="CNV206" s="69"/>
      <c r="CNW206" s="66"/>
      <c r="CNX206" s="66"/>
      <c r="CNY206" s="66"/>
      <c r="CNZ206" s="67"/>
      <c r="COB206" s="65"/>
      <c r="COC206" s="69"/>
      <c r="COD206" s="69"/>
      <c r="COE206" s="66"/>
      <c r="COF206" s="66"/>
      <c r="COG206" s="66"/>
      <c r="COH206" s="67"/>
      <c r="COJ206" s="65"/>
      <c r="COK206" s="69"/>
      <c r="COL206" s="69"/>
      <c r="COM206" s="66"/>
      <c r="CON206" s="66"/>
      <c r="COO206" s="66"/>
      <c r="COP206" s="67"/>
      <c r="COR206" s="65"/>
      <c r="COS206" s="69"/>
      <c r="COT206" s="69"/>
      <c r="COU206" s="66"/>
      <c r="COV206" s="66"/>
      <c r="COW206" s="66"/>
      <c r="COX206" s="67"/>
      <c r="COZ206" s="65"/>
      <c r="CPA206" s="69"/>
      <c r="CPB206" s="69"/>
      <c r="CPC206" s="66"/>
      <c r="CPD206" s="66"/>
      <c r="CPE206" s="66"/>
      <c r="CPF206" s="67"/>
      <c r="CPH206" s="65"/>
      <c r="CPI206" s="69"/>
      <c r="CPJ206" s="69"/>
      <c r="CPK206" s="66"/>
      <c r="CPL206" s="66"/>
      <c r="CPM206" s="66"/>
      <c r="CPN206" s="67"/>
      <c r="CPP206" s="65"/>
      <c r="CPQ206" s="69"/>
      <c r="CPR206" s="69"/>
      <c r="CPS206" s="66"/>
      <c r="CPT206" s="66"/>
      <c r="CPU206" s="66"/>
      <c r="CPV206" s="67"/>
      <c r="CPX206" s="65"/>
      <c r="CPY206" s="69"/>
      <c r="CPZ206" s="69"/>
      <c r="CQA206" s="66"/>
      <c r="CQB206" s="66"/>
      <c r="CQC206" s="66"/>
      <c r="CQD206" s="67"/>
      <c r="CQF206" s="65"/>
      <c r="CQG206" s="69"/>
      <c r="CQH206" s="69"/>
      <c r="CQI206" s="66"/>
      <c r="CQJ206" s="66"/>
      <c r="CQK206" s="66"/>
      <c r="CQL206" s="67"/>
      <c r="CQN206" s="65"/>
      <c r="CQO206" s="69"/>
      <c r="CQP206" s="69"/>
      <c r="CQQ206" s="66"/>
      <c r="CQR206" s="66"/>
      <c r="CQS206" s="66"/>
      <c r="CQT206" s="67"/>
      <c r="CQV206" s="65"/>
      <c r="CQW206" s="69"/>
      <c r="CQX206" s="69"/>
      <c r="CQY206" s="66"/>
      <c r="CQZ206" s="66"/>
      <c r="CRA206" s="66"/>
      <c r="CRB206" s="67"/>
      <c r="CRD206" s="65"/>
      <c r="CRE206" s="69"/>
      <c r="CRF206" s="69"/>
      <c r="CRG206" s="66"/>
      <c r="CRH206" s="66"/>
      <c r="CRI206" s="66"/>
      <c r="CRJ206" s="67"/>
      <c r="CRL206" s="65"/>
      <c r="CRM206" s="69"/>
      <c r="CRN206" s="69"/>
      <c r="CRO206" s="66"/>
      <c r="CRP206" s="66"/>
      <c r="CRQ206" s="66"/>
      <c r="CRR206" s="67"/>
      <c r="CRT206" s="65"/>
      <c r="CRU206" s="69"/>
      <c r="CRV206" s="69"/>
      <c r="CRW206" s="66"/>
      <c r="CRX206" s="66"/>
      <c r="CRY206" s="66"/>
      <c r="CRZ206" s="67"/>
      <c r="CSB206" s="65"/>
      <c r="CSC206" s="69"/>
      <c r="CSD206" s="69"/>
      <c r="CSE206" s="66"/>
      <c r="CSF206" s="66"/>
      <c r="CSG206" s="66"/>
      <c r="CSH206" s="67"/>
      <c r="CSJ206" s="65"/>
      <c r="CSK206" s="69"/>
      <c r="CSL206" s="69"/>
      <c r="CSM206" s="66"/>
      <c r="CSN206" s="66"/>
      <c r="CSO206" s="66"/>
      <c r="CSP206" s="67"/>
      <c r="CSR206" s="65"/>
      <c r="CSS206" s="69"/>
      <c r="CST206" s="69"/>
      <c r="CSU206" s="66"/>
      <c r="CSV206" s="66"/>
      <c r="CSW206" s="66"/>
      <c r="CSX206" s="67"/>
      <c r="CSZ206" s="65"/>
      <c r="CTA206" s="69"/>
      <c r="CTB206" s="69"/>
      <c r="CTC206" s="66"/>
      <c r="CTD206" s="66"/>
      <c r="CTE206" s="66"/>
      <c r="CTF206" s="67"/>
      <c r="CTH206" s="65"/>
      <c r="CTI206" s="69"/>
      <c r="CTJ206" s="69"/>
      <c r="CTK206" s="66"/>
      <c r="CTL206" s="66"/>
      <c r="CTM206" s="66"/>
      <c r="CTN206" s="67"/>
      <c r="CTP206" s="65"/>
      <c r="CTQ206" s="69"/>
      <c r="CTR206" s="69"/>
      <c r="CTS206" s="66"/>
      <c r="CTT206" s="66"/>
      <c r="CTU206" s="66"/>
      <c r="CTV206" s="67"/>
      <c r="CTX206" s="65"/>
      <c r="CTY206" s="69"/>
      <c r="CTZ206" s="69"/>
      <c r="CUA206" s="66"/>
      <c r="CUB206" s="66"/>
      <c r="CUC206" s="66"/>
      <c r="CUD206" s="67"/>
      <c r="CUF206" s="65"/>
      <c r="CUG206" s="69"/>
      <c r="CUH206" s="69"/>
      <c r="CUI206" s="66"/>
      <c r="CUJ206" s="66"/>
      <c r="CUK206" s="66"/>
      <c r="CUL206" s="67"/>
      <c r="CUN206" s="65"/>
      <c r="CUO206" s="69"/>
      <c r="CUP206" s="69"/>
      <c r="CUQ206" s="66"/>
      <c r="CUR206" s="66"/>
      <c r="CUS206" s="66"/>
      <c r="CUT206" s="67"/>
      <c r="CUV206" s="65"/>
      <c r="CUW206" s="69"/>
      <c r="CUX206" s="69"/>
      <c r="CUY206" s="66"/>
      <c r="CUZ206" s="66"/>
      <c r="CVA206" s="66"/>
      <c r="CVB206" s="67"/>
      <c r="CVD206" s="65"/>
      <c r="CVE206" s="69"/>
      <c r="CVF206" s="69"/>
      <c r="CVG206" s="66"/>
      <c r="CVH206" s="66"/>
      <c r="CVI206" s="66"/>
      <c r="CVJ206" s="67"/>
      <c r="CVL206" s="65"/>
      <c r="CVM206" s="69"/>
      <c r="CVN206" s="69"/>
      <c r="CVO206" s="66"/>
      <c r="CVP206" s="66"/>
      <c r="CVQ206" s="66"/>
      <c r="CVR206" s="67"/>
      <c r="CVT206" s="65"/>
      <c r="CVU206" s="69"/>
      <c r="CVV206" s="69"/>
      <c r="CVW206" s="66"/>
      <c r="CVX206" s="66"/>
      <c r="CVY206" s="66"/>
      <c r="CVZ206" s="67"/>
      <c r="CWB206" s="65"/>
      <c r="CWC206" s="69"/>
      <c r="CWD206" s="69"/>
      <c r="CWE206" s="66"/>
      <c r="CWF206" s="66"/>
      <c r="CWG206" s="66"/>
      <c r="CWH206" s="67"/>
      <c r="CWJ206" s="65"/>
      <c r="CWK206" s="69"/>
      <c r="CWL206" s="69"/>
      <c r="CWM206" s="66"/>
      <c r="CWN206" s="66"/>
      <c r="CWO206" s="66"/>
      <c r="CWP206" s="67"/>
      <c r="CWR206" s="65"/>
      <c r="CWS206" s="69"/>
      <c r="CWT206" s="69"/>
      <c r="CWU206" s="66"/>
      <c r="CWV206" s="66"/>
      <c r="CWW206" s="66"/>
      <c r="CWX206" s="67"/>
      <c r="CWZ206" s="65"/>
      <c r="CXA206" s="69"/>
      <c r="CXB206" s="69"/>
      <c r="CXC206" s="66"/>
      <c r="CXD206" s="66"/>
      <c r="CXE206" s="66"/>
      <c r="CXF206" s="67"/>
      <c r="CXH206" s="65"/>
      <c r="CXI206" s="69"/>
      <c r="CXJ206" s="69"/>
      <c r="CXK206" s="66"/>
      <c r="CXL206" s="66"/>
      <c r="CXM206" s="66"/>
      <c r="CXN206" s="67"/>
      <c r="CXP206" s="65"/>
      <c r="CXQ206" s="69"/>
      <c r="CXR206" s="69"/>
      <c r="CXS206" s="66"/>
      <c r="CXT206" s="66"/>
      <c r="CXU206" s="66"/>
      <c r="CXV206" s="67"/>
      <c r="CXX206" s="65"/>
      <c r="CXY206" s="69"/>
      <c r="CXZ206" s="69"/>
      <c r="CYA206" s="66"/>
      <c r="CYB206" s="66"/>
      <c r="CYC206" s="66"/>
      <c r="CYD206" s="67"/>
      <c r="CYF206" s="65"/>
      <c r="CYG206" s="69"/>
      <c r="CYH206" s="69"/>
      <c r="CYI206" s="66"/>
      <c r="CYJ206" s="66"/>
      <c r="CYK206" s="66"/>
      <c r="CYL206" s="67"/>
      <c r="CYN206" s="65"/>
      <c r="CYO206" s="69"/>
      <c r="CYP206" s="69"/>
      <c r="CYQ206" s="66"/>
      <c r="CYR206" s="66"/>
      <c r="CYS206" s="66"/>
      <c r="CYT206" s="67"/>
      <c r="CYV206" s="65"/>
      <c r="CYW206" s="69"/>
      <c r="CYX206" s="69"/>
      <c r="CYY206" s="66"/>
      <c r="CYZ206" s="66"/>
      <c r="CZA206" s="66"/>
      <c r="CZB206" s="67"/>
      <c r="CZD206" s="65"/>
      <c r="CZE206" s="69"/>
      <c r="CZF206" s="69"/>
      <c r="CZG206" s="66"/>
      <c r="CZH206" s="66"/>
      <c r="CZI206" s="66"/>
      <c r="CZJ206" s="67"/>
      <c r="CZL206" s="65"/>
      <c r="CZM206" s="69"/>
      <c r="CZN206" s="69"/>
      <c r="CZO206" s="66"/>
      <c r="CZP206" s="66"/>
      <c r="CZQ206" s="66"/>
      <c r="CZR206" s="67"/>
      <c r="CZT206" s="65"/>
      <c r="CZU206" s="69"/>
      <c r="CZV206" s="69"/>
      <c r="CZW206" s="66"/>
      <c r="CZX206" s="66"/>
      <c r="CZY206" s="66"/>
      <c r="CZZ206" s="67"/>
      <c r="DAB206" s="65"/>
      <c r="DAC206" s="69"/>
      <c r="DAD206" s="69"/>
      <c r="DAE206" s="66"/>
      <c r="DAF206" s="66"/>
      <c r="DAG206" s="66"/>
      <c r="DAH206" s="67"/>
      <c r="DAJ206" s="65"/>
      <c r="DAK206" s="69"/>
      <c r="DAL206" s="69"/>
      <c r="DAM206" s="66"/>
      <c r="DAN206" s="66"/>
      <c r="DAO206" s="66"/>
      <c r="DAP206" s="67"/>
      <c r="DAR206" s="65"/>
      <c r="DAS206" s="69"/>
      <c r="DAT206" s="69"/>
      <c r="DAU206" s="66"/>
      <c r="DAV206" s="66"/>
      <c r="DAW206" s="66"/>
      <c r="DAX206" s="67"/>
      <c r="DAZ206" s="65"/>
      <c r="DBA206" s="69"/>
      <c r="DBB206" s="69"/>
      <c r="DBC206" s="66"/>
      <c r="DBD206" s="66"/>
      <c r="DBE206" s="66"/>
      <c r="DBF206" s="67"/>
      <c r="DBH206" s="65"/>
      <c r="DBI206" s="69"/>
      <c r="DBJ206" s="69"/>
      <c r="DBK206" s="66"/>
      <c r="DBL206" s="66"/>
      <c r="DBM206" s="66"/>
      <c r="DBN206" s="67"/>
      <c r="DBP206" s="65"/>
      <c r="DBQ206" s="69"/>
      <c r="DBR206" s="69"/>
      <c r="DBS206" s="66"/>
      <c r="DBT206" s="66"/>
      <c r="DBU206" s="66"/>
      <c r="DBV206" s="67"/>
      <c r="DBX206" s="65"/>
      <c r="DBY206" s="69"/>
      <c r="DBZ206" s="69"/>
      <c r="DCA206" s="66"/>
      <c r="DCB206" s="66"/>
      <c r="DCC206" s="66"/>
      <c r="DCD206" s="67"/>
      <c r="DCF206" s="65"/>
      <c r="DCG206" s="69"/>
      <c r="DCH206" s="69"/>
      <c r="DCI206" s="66"/>
      <c r="DCJ206" s="66"/>
      <c r="DCK206" s="66"/>
      <c r="DCL206" s="67"/>
      <c r="DCN206" s="65"/>
      <c r="DCO206" s="69"/>
      <c r="DCP206" s="69"/>
      <c r="DCQ206" s="66"/>
      <c r="DCR206" s="66"/>
      <c r="DCS206" s="66"/>
      <c r="DCT206" s="67"/>
      <c r="DCV206" s="65"/>
      <c r="DCW206" s="69"/>
      <c r="DCX206" s="69"/>
      <c r="DCY206" s="66"/>
      <c r="DCZ206" s="66"/>
      <c r="DDA206" s="66"/>
      <c r="DDB206" s="67"/>
      <c r="DDD206" s="65"/>
      <c r="DDE206" s="69"/>
      <c r="DDF206" s="69"/>
      <c r="DDG206" s="66"/>
      <c r="DDH206" s="66"/>
      <c r="DDI206" s="66"/>
      <c r="DDJ206" s="67"/>
      <c r="DDL206" s="65"/>
      <c r="DDM206" s="69"/>
      <c r="DDN206" s="69"/>
      <c r="DDO206" s="66"/>
      <c r="DDP206" s="66"/>
      <c r="DDQ206" s="66"/>
      <c r="DDR206" s="67"/>
      <c r="DDT206" s="65"/>
      <c r="DDU206" s="69"/>
      <c r="DDV206" s="69"/>
      <c r="DDW206" s="66"/>
      <c r="DDX206" s="66"/>
      <c r="DDY206" s="66"/>
      <c r="DDZ206" s="67"/>
      <c r="DEB206" s="65"/>
      <c r="DEC206" s="69"/>
      <c r="DED206" s="69"/>
      <c r="DEE206" s="66"/>
      <c r="DEF206" s="66"/>
      <c r="DEG206" s="66"/>
      <c r="DEH206" s="67"/>
      <c r="DEJ206" s="65"/>
      <c r="DEK206" s="69"/>
      <c r="DEL206" s="69"/>
      <c r="DEM206" s="66"/>
      <c r="DEN206" s="66"/>
      <c r="DEO206" s="66"/>
      <c r="DEP206" s="67"/>
      <c r="DER206" s="65"/>
      <c r="DES206" s="69"/>
      <c r="DET206" s="69"/>
      <c r="DEU206" s="66"/>
      <c r="DEV206" s="66"/>
      <c r="DEW206" s="66"/>
      <c r="DEX206" s="67"/>
      <c r="DEZ206" s="65"/>
      <c r="DFA206" s="69"/>
      <c r="DFB206" s="69"/>
      <c r="DFC206" s="66"/>
      <c r="DFD206" s="66"/>
      <c r="DFE206" s="66"/>
      <c r="DFF206" s="67"/>
      <c r="DFH206" s="65"/>
      <c r="DFI206" s="69"/>
      <c r="DFJ206" s="69"/>
      <c r="DFK206" s="66"/>
      <c r="DFL206" s="66"/>
      <c r="DFM206" s="66"/>
      <c r="DFN206" s="67"/>
      <c r="DFP206" s="65"/>
      <c r="DFQ206" s="69"/>
      <c r="DFR206" s="69"/>
      <c r="DFS206" s="66"/>
      <c r="DFT206" s="66"/>
      <c r="DFU206" s="66"/>
      <c r="DFV206" s="67"/>
      <c r="DFX206" s="65"/>
      <c r="DFY206" s="69"/>
      <c r="DFZ206" s="69"/>
      <c r="DGA206" s="66"/>
      <c r="DGB206" s="66"/>
      <c r="DGC206" s="66"/>
      <c r="DGD206" s="67"/>
      <c r="DGF206" s="65"/>
      <c r="DGG206" s="69"/>
      <c r="DGH206" s="69"/>
      <c r="DGI206" s="66"/>
      <c r="DGJ206" s="66"/>
      <c r="DGK206" s="66"/>
      <c r="DGL206" s="67"/>
      <c r="DGN206" s="65"/>
      <c r="DGO206" s="69"/>
      <c r="DGP206" s="69"/>
      <c r="DGQ206" s="66"/>
      <c r="DGR206" s="66"/>
      <c r="DGS206" s="66"/>
      <c r="DGT206" s="67"/>
      <c r="DGV206" s="65"/>
      <c r="DGW206" s="69"/>
      <c r="DGX206" s="69"/>
      <c r="DGY206" s="66"/>
      <c r="DGZ206" s="66"/>
      <c r="DHA206" s="66"/>
      <c r="DHB206" s="67"/>
      <c r="DHD206" s="65"/>
      <c r="DHE206" s="69"/>
      <c r="DHF206" s="69"/>
      <c r="DHG206" s="66"/>
      <c r="DHH206" s="66"/>
      <c r="DHI206" s="66"/>
      <c r="DHJ206" s="67"/>
      <c r="DHL206" s="65"/>
      <c r="DHM206" s="69"/>
      <c r="DHN206" s="69"/>
      <c r="DHO206" s="66"/>
      <c r="DHP206" s="66"/>
      <c r="DHQ206" s="66"/>
      <c r="DHR206" s="67"/>
      <c r="DHT206" s="65"/>
      <c r="DHU206" s="69"/>
      <c r="DHV206" s="69"/>
      <c r="DHW206" s="66"/>
      <c r="DHX206" s="66"/>
      <c r="DHY206" s="66"/>
      <c r="DHZ206" s="67"/>
      <c r="DIB206" s="65"/>
      <c r="DIC206" s="69"/>
      <c r="DID206" s="69"/>
      <c r="DIE206" s="66"/>
      <c r="DIF206" s="66"/>
      <c r="DIG206" s="66"/>
      <c r="DIH206" s="67"/>
      <c r="DIJ206" s="65"/>
      <c r="DIK206" s="69"/>
      <c r="DIL206" s="69"/>
      <c r="DIM206" s="66"/>
      <c r="DIN206" s="66"/>
      <c r="DIO206" s="66"/>
      <c r="DIP206" s="67"/>
      <c r="DIR206" s="65"/>
      <c r="DIS206" s="69"/>
      <c r="DIT206" s="69"/>
      <c r="DIU206" s="66"/>
      <c r="DIV206" s="66"/>
      <c r="DIW206" s="66"/>
      <c r="DIX206" s="67"/>
      <c r="DIZ206" s="65"/>
      <c r="DJA206" s="69"/>
      <c r="DJB206" s="69"/>
      <c r="DJC206" s="66"/>
      <c r="DJD206" s="66"/>
      <c r="DJE206" s="66"/>
      <c r="DJF206" s="67"/>
      <c r="DJH206" s="65"/>
      <c r="DJI206" s="69"/>
      <c r="DJJ206" s="69"/>
      <c r="DJK206" s="66"/>
      <c r="DJL206" s="66"/>
      <c r="DJM206" s="66"/>
      <c r="DJN206" s="67"/>
      <c r="DJP206" s="65"/>
      <c r="DJQ206" s="69"/>
      <c r="DJR206" s="69"/>
      <c r="DJS206" s="66"/>
      <c r="DJT206" s="66"/>
      <c r="DJU206" s="66"/>
      <c r="DJV206" s="67"/>
      <c r="DJX206" s="65"/>
      <c r="DJY206" s="69"/>
      <c r="DJZ206" s="69"/>
      <c r="DKA206" s="66"/>
      <c r="DKB206" s="66"/>
      <c r="DKC206" s="66"/>
      <c r="DKD206" s="67"/>
      <c r="DKF206" s="65"/>
      <c r="DKG206" s="69"/>
      <c r="DKH206" s="69"/>
      <c r="DKI206" s="66"/>
      <c r="DKJ206" s="66"/>
      <c r="DKK206" s="66"/>
      <c r="DKL206" s="67"/>
      <c r="DKN206" s="65"/>
      <c r="DKO206" s="69"/>
      <c r="DKP206" s="69"/>
      <c r="DKQ206" s="66"/>
      <c r="DKR206" s="66"/>
      <c r="DKS206" s="66"/>
      <c r="DKT206" s="67"/>
      <c r="DKV206" s="65"/>
      <c r="DKW206" s="69"/>
      <c r="DKX206" s="69"/>
      <c r="DKY206" s="66"/>
      <c r="DKZ206" s="66"/>
      <c r="DLA206" s="66"/>
      <c r="DLB206" s="67"/>
      <c r="DLD206" s="65"/>
      <c r="DLE206" s="69"/>
      <c r="DLF206" s="69"/>
      <c r="DLG206" s="66"/>
      <c r="DLH206" s="66"/>
      <c r="DLI206" s="66"/>
      <c r="DLJ206" s="67"/>
      <c r="DLL206" s="65"/>
      <c r="DLM206" s="69"/>
      <c r="DLN206" s="69"/>
      <c r="DLO206" s="66"/>
      <c r="DLP206" s="66"/>
      <c r="DLQ206" s="66"/>
      <c r="DLR206" s="67"/>
      <c r="DLT206" s="65"/>
      <c r="DLU206" s="69"/>
      <c r="DLV206" s="69"/>
      <c r="DLW206" s="66"/>
      <c r="DLX206" s="66"/>
      <c r="DLY206" s="66"/>
      <c r="DLZ206" s="67"/>
      <c r="DMB206" s="65"/>
      <c r="DMC206" s="69"/>
      <c r="DMD206" s="69"/>
      <c r="DME206" s="66"/>
      <c r="DMF206" s="66"/>
      <c r="DMG206" s="66"/>
      <c r="DMH206" s="67"/>
      <c r="DMJ206" s="65"/>
      <c r="DMK206" s="69"/>
      <c r="DML206" s="69"/>
      <c r="DMM206" s="66"/>
      <c r="DMN206" s="66"/>
      <c r="DMO206" s="66"/>
      <c r="DMP206" s="67"/>
      <c r="DMR206" s="65"/>
      <c r="DMS206" s="69"/>
      <c r="DMT206" s="69"/>
      <c r="DMU206" s="66"/>
      <c r="DMV206" s="66"/>
      <c r="DMW206" s="66"/>
      <c r="DMX206" s="67"/>
      <c r="DMZ206" s="65"/>
      <c r="DNA206" s="69"/>
      <c r="DNB206" s="69"/>
      <c r="DNC206" s="66"/>
      <c r="DND206" s="66"/>
      <c r="DNE206" s="66"/>
      <c r="DNF206" s="67"/>
      <c r="DNH206" s="65"/>
      <c r="DNI206" s="69"/>
      <c r="DNJ206" s="69"/>
      <c r="DNK206" s="66"/>
      <c r="DNL206" s="66"/>
      <c r="DNM206" s="66"/>
      <c r="DNN206" s="67"/>
      <c r="DNP206" s="65"/>
      <c r="DNQ206" s="69"/>
      <c r="DNR206" s="69"/>
      <c r="DNS206" s="66"/>
      <c r="DNT206" s="66"/>
      <c r="DNU206" s="66"/>
      <c r="DNV206" s="67"/>
      <c r="DNX206" s="65"/>
      <c r="DNY206" s="69"/>
      <c r="DNZ206" s="69"/>
      <c r="DOA206" s="66"/>
      <c r="DOB206" s="66"/>
      <c r="DOC206" s="66"/>
      <c r="DOD206" s="67"/>
      <c r="DOF206" s="65"/>
      <c r="DOG206" s="69"/>
      <c r="DOH206" s="69"/>
      <c r="DOI206" s="66"/>
      <c r="DOJ206" s="66"/>
      <c r="DOK206" s="66"/>
      <c r="DOL206" s="67"/>
      <c r="DON206" s="65"/>
      <c r="DOO206" s="69"/>
      <c r="DOP206" s="69"/>
      <c r="DOQ206" s="66"/>
      <c r="DOR206" s="66"/>
      <c r="DOS206" s="66"/>
      <c r="DOT206" s="67"/>
      <c r="DOV206" s="65"/>
      <c r="DOW206" s="69"/>
      <c r="DOX206" s="69"/>
      <c r="DOY206" s="66"/>
      <c r="DOZ206" s="66"/>
      <c r="DPA206" s="66"/>
      <c r="DPB206" s="67"/>
      <c r="DPD206" s="65"/>
      <c r="DPE206" s="69"/>
      <c r="DPF206" s="69"/>
      <c r="DPG206" s="66"/>
      <c r="DPH206" s="66"/>
      <c r="DPI206" s="66"/>
      <c r="DPJ206" s="67"/>
      <c r="DPL206" s="65"/>
      <c r="DPM206" s="69"/>
      <c r="DPN206" s="69"/>
      <c r="DPO206" s="66"/>
      <c r="DPP206" s="66"/>
      <c r="DPQ206" s="66"/>
      <c r="DPR206" s="67"/>
      <c r="DPT206" s="65"/>
      <c r="DPU206" s="69"/>
      <c r="DPV206" s="69"/>
      <c r="DPW206" s="66"/>
      <c r="DPX206" s="66"/>
      <c r="DPY206" s="66"/>
      <c r="DPZ206" s="67"/>
      <c r="DQB206" s="65"/>
      <c r="DQC206" s="69"/>
      <c r="DQD206" s="69"/>
      <c r="DQE206" s="66"/>
      <c r="DQF206" s="66"/>
      <c r="DQG206" s="66"/>
      <c r="DQH206" s="67"/>
      <c r="DQJ206" s="65"/>
      <c r="DQK206" s="69"/>
      <c r="DQL206" s="69"/>
      <c r="DQM206" s="66"/>
      <c r="DQN206" s="66"/>
      <c r="DQO206" s="66"/>
      <c r="DQP206" s="67"/>
      <c r="DQR206" s="65"/>
      <c r="DQS206" s="69"/>
      <c r="DQT206" s="69"/>
      <c r="DQU206" s="66"/>
      <c r="DQV206" s="66"/>
      <c r="DQW206" s="66"/>
      <c r="DQX206" s="67"/>
      <c r="DQZ206" s="65"/>
      <c r="DRA206" s="69"/>
      <c r="DRB206" s="69"/>
      <c r="DRC206" s="66"/>
      <c r="DRD206" s="66"/>
      <c r="DRE206" s="66"/>
      <c r="DRF206" s="67"/>
      <c r="DRH206" s="65"/>
      <c r="DRI206" s="69"/>
      <c r="DRJ206" s="69"/>
      <c r="DRK206" s="66"/>
      <c r="DRL206" s="66"/>
      <c r="DRM206" s="66"/>
      <c r="DRN206" s="67"/>
      <c r="DRP206" s="65"/>
      <c r="DRQ206" s="69"/>
      <c r="DRR206" s="69"/>
      <c r="DRS206" s="66"/>
      <c r="DRT206" s="66"/>
      <c r="DRU206" s="66"/>
      <c r="DRV206" s="67"/>
      <c r="DRX206" s="65"/>
      <c r="DRY206" s="69"/>
      <c r="DRZ206" s="69"/>
      <c r="DSA206" s="66"/>
      <c r="DSB206" s="66"/>
      <c r="DSC206" s="66"/>
      <c r="DSD206" s="67"/>
      <c r="DSF206" s="65"/>
      <c r="DSG206" s="69"/>
      <c r="DSH206" s="69"/>
      <c r="DSI206" s="66"/>
      <c r="DSJ206" s="66"/>
      <c r="DSK206" s="66"/>
      <c r="DSL206" s="67"/>
      <c r="DSN206" s="65"/>
      <c r="DSO206" s="69"/>
      <c r="DSP206" s="69"/>
      <c r="DSQ206" s="66"/>
      <c r="DSR206" s="66"/>
      <c r="DSS206" s="66"/>
      <c r="DST206" s="67"/>
      <c r="DSV206" s="65"/>
      <c r="DSW206" s="69"/>
      <c r="DSX206" s="69"/>
      <c r="DSY206" s="66"/>
      <c r="DSZ206" s="66"/>
      <c r="DTA206" s="66"/>
      <c r="DTB206" s="67"/>
      <c r="DTD206" s="65"/>
      <c r="DTE206" s="69"/>
      <c r="DTF206" s="69"/>
      <c r="DTG206" s="66"/>
      <c r="DTH206" s="66"/>
      <c r="DTI206" s="66"/>
      <c r="DTJ206" s="67"/>
      <c r="DTL206" s="65"/>
      <c r="DTM206" s="69"/>
      <c r="DTN206" s="69"/>
      <c r="DTO206" s="66"/>
      <c r="DTP206" s="66"/>
      <c r="DTQ206" s="66"/>
      <c r="DTR206" s="67"/>
      <c r="DTT206" s="65"/>
      <c r="DTU206" s="69"/>
      <c r="DTV206" s="69"/>
      <c r="DTW206" s="66"/>
      <c r="DTX206" s="66"/>
      <c r="DTY206" s="66"/>
      <c r="DTZ206" s="67"/>
      <c r="DUB206" s="65"/>
      <c r="DUC206" s="69"/>
      <c r="DUD206" s="69"/>
      <c r="DUE206" s="66"/>
      <c r="DUF206" s="66"/>
      <c r="DUG206" s="66"/>
      <c r="DUH206" s="67"/>
      <c r="DUJ206" s="65"/>
      <c r="DUK206" s="69"/>
      <c r="DUL206" s="69"/>
      <c r="DUM206" s="66"/>
      <c r="DUN206" s="66"/>
      <c r="DUO206" s="66"/>
      <c r="DUP206" s="67"/>
      <c r="DUR206" s="65"/>
      <c r="DUS206" s="69"/>
      <c r="DUT206" s="69"/>
      <c r="DUU206" s="66"/>
      <c r="DUV206" s="66"/>
      <c r="DUW206" s="66"/>
      <c r="DUX206" s="67"/>
      <c r="DUZ206" s="65"/>
      <c r="DVA206" s="69"/>
      <c r="DVB206" s="69"/>
      <c r="DVC206" s="66"/>
      <c r="DVD206" s="66"/>
      <c r="DVE206" s="66"/>
      <c r="DVF206" s="67"/>
      <c r="DVH206" s="65"/>
      <c r="DVI206" s="69"/>
      <c r="DVJ206" s="69"/>
      <c r="DVK206" s="66"/>
      <c r="DVL206" s="66"/>
      <c r="DVM206" s="66"/>
      <c r="DVN206" s="67"/>
      <c r="DVP206" s="65"/>
      <c r="DVQ206" s="69"/>
      <c r="DVR206" s="69"/>
      <c r="DVS206" s="66"/>
      <c r="DVT206" s="66"/>
      <c r="DVU206" s="66"/>
      <c r="DVV206" s="67"/>
      <c r="DVX206" s="65"/>
      <c r="DVY206" s="69"/>
      <c r="DVZ206" s="69"/>
      <c r="DWA206" s="66"/>
      <c r="DWB206" s="66"/>
      <c r="DWC206" s="66"/>
      <c r="DWD206" s="67"/>
      <c r="DWF206" s="65"/>
      <c r="DWG206" s="69"/>
      <c r="DWH206" s="69"/>
      <c r="DWI206" s="66"/>
      <c r="DWJ206" s="66"/>
      <c r="DWK206" s="66"/>
      <c r="DWL206" s="67"/>
      <c r="DWN206" s="65"/>
      <c r="DWO206" s="69"/>
      <c r="DWP206" s="69"/>
      <c r="DWQ206" s="66"/>
      <c r="DWR206" s="66"/>
      <c r="DWS206" s="66"/>
      <c r="DWT206" s="67"/>
      <c r="DWV206" s="65"/>
      <c r="DWW206" s="69"/>
      <c r="DWX206" s="69"/>
      <c r="DWY206" s="66"/>
      <c r="DWZ206" s="66"/>
      <c r="DXA206" s="66"/>
      <c r="DXB206" s="67"/>
      <c r="DXD206" s="65"/>
      <c r="DXE206" s="69"/>
      <c r="DXF206" s="69"/>
      <c r="DXG206" s="66"/>
      <c r="DXH206" s="66"/>
      <c r="DXI206" s="66"/>
      <c r="DXJ206" s="67"/>
      <c r="DXL206" s="65"/>
      <c r="DXM206" s="69"/>
      <c r="DXN206" s="69"/>
      <c r="DXO206" s="66"/>
      <c r="DXP206" s="66"/>
      <c r="DXQ206" s="66"/>
      <c r="DXR206" s="67"/>
      <c r="DXT206" s="65"/>
      <c r="DXU206" s="69"/>
      <c r="DXV206" s="69"/>
      <c r="DXW206" s="66"/>
      <c r="DXX206" s="66"/>
      <c r="DXY206" s="66"/>
      <c r="DXZ206" s="67"/>
      <c r="DYB206" s="65"/>
      <c r="DYC206" s="69"/>
      <c r="DYD206" s="69"/>
      <c r="DYE206" s="66"/>
      <c r="DYF206" s="66"/>
      <c r="DYG206" s="66"/>
      <c r="DYH206" s="67"/>
      <c r="DYJ206" s="65"/>
      <c r="DYK206" s="69"/>
      <c r="DYL206" s="69"/>
      <c r="DYM206" s="66"/>
      <c r="DYN206" s="66"/>
      <c r="DYO206" s="66"/>
      <c r="DYP206" s="67"/>
      <c r="DYR206" s="65"/>
      <c r="DYS206" s="69"/>
      <c r="DYT206" s="69"/>
      <c r="DYU206" s="66"/>
      <c r="DYV206" s="66"/>
      <c r="DYW206" s="66"/>
      <c r="DYX206" s="67"/>
      <c r="DYZ206" s="65"/>
      <c r="DZA206" s="69"/>
      <c r="DZB206" s="69"/>
      <c r="DZC206" s="66"/>
      <c r="DZD206" s="66"/>
      <c r="DZE206" s="66"/>
      <c r="DZF206" s="67"/>
      <c r="DZH206" s="65"/>
      <c r="DZI206" s="69"/>
      <c r="DZJ206" s="69"/>
      <c r="DZK206" s="66"/>
      <c r="DZL206" s="66"/>
      <c r="DZM206" s="66"/>
      <c r="DZN206" s="67"/>
      <c r="DZP206" s="65"/>
      <c r="DZQ206" s="69"/>
      <c r="DZR206" s="69"/>
      <c r="DZS206" s="66"/>
      <c r="DZT206" s="66"/>
      <c r="DZU206" s="66"/>
      <c r="DZV206" s="67"/>
      <c r="DZX206" s="65"/>
      <c r="DZY206" s="69"/>
      <c r="DZZ206" s="69"/>
      <c r="EAA206" s="66"/>
      <c r="EAB206" s="66"/>
      <c r="EAC206" s="66"/>
      <c r="EAD206" s="67"/>
      <c r="EAF206" s="65"/>
      <c r="EAG206" s="69"/>
      <c r="EAH206" s="69"/>
      <c r="EAI206" s="66"/>
      <c r="EAJ206" s="66"/>
      <c r="EAK206" s="66"/>
      <c r="EAL206" s="67"/>
      <c r="EAN206" s="65"/>
      <c r="EAO206" s="69"/>
      <c r="EAP206" s="69"/>
      <c r="EAQ206" s="66"/>
      <c r="EAR206" s="66"/>
      <c r="EAS206" s="66"/>
      <c r="EAT206" s="67"/>
      <c r="EAV206" s="65"/>
      <c r="EAW206" s="69"/>
      <c r="EAX206" s="69"/>
      <c r="EAY206" s="66"/>
      <c r="EAZ206" s="66"/>
      <c r="EBA206" s="66"/>
      <c r="EBB206" s="67"/>
      <c r="EBD206" s="65"/>
      <c r="EBE206" s="69"/>
      <c r="EBF206" s="69"/>
      <c r="EBG206" s="66"/>
      <c r="EBH206" s="66"/>
      <c r="EBI206" s="66"/>
      <c r="EBJ206" s="67"/>
      <c r="EBL206" s="65"/>
      <c r="EBM206" s="69"/>
      <c r="EBN206" s="69"/>
      <c r="EBO206" s="66"/>
      <c r="EBP206" s="66"/>
      <c r="EBQ206" s="66"/>
      <c r="EBR206" s="67"/>
      <c r="EBT206" s="65"/>
      <c r="EBU206" s="69"/>
      <c r="EBV206" s="69"/>
      <c r="EBW206" s="66"/>
      <c r="EBX206" s="66"/>
      <c r="EBY206" s="66"/>
      <c r="EBZ206" s="67"/>
      <c r="ECB206" s="65"/>
      <c r="ECC206" s="69"/>
      <c r="ECD206" s="69"/>
      <c r="ECE206" s="66"/>
      <c r="ECF206" s="66"/>
      <c r="ECG206" s="66"/>
      <c r="ECH206" s="67"/>
      <c r="ECJ206" s="65"/>
      <c r="ECK206" s="69"/>
      <c r="ECL206" s="69"/>
      <c r="ECM206" s="66"/>
      <c r="ECN206" s="66"/>
      <c r="ECO206" s="66"/>
      <c r="ECP206" s="67"/>
      <c r="ECR206" s="65"/>
      <c r="ECS206" s="69"/>
      <c r="ECT206" s="69"/>
      <c r="ECU206" s="66"/>
      <c r="ECV206" s="66"/>
      <c r="ECW206" s="66"/>
      <c r="ECX206" s="67"/>
      <c r="ECZ206" s="65"/>
      <c r="EDA206" s="69"/>
      <c r="EDB206" s="69"/>
      <c r="EDC206" s="66"/>
      <c r="EDD206" s="66"/>
      <c r="EDE206" s="66"/>
      <c r="EDF206" s="67"/>
      <c r="EDH206" s="65"/>
      <c r="EDI206" s="69"/>
      <c r="EDJ206" s="69"/>
      <c r="EDK206" s="66"/>
      <c r="EDL206" s="66"/>
      <c r="EDM206" s="66"/>
      <c r="EDN206" s="67"/>
      <c r="EDP206" s="65"/>
      <c r="EDQ206" s="69"/>
      <c r="EDR206" s="69"/>
      <c r="EDS206" s="66"/>
      <c r="EDT206" s="66"/>
      <c r="EDU206" s="66"/>
      <c r="EDV206" s="67"/>
      <c r="EDX206" s="65"/>
      <c r="EDY206" s="69"/>
      <c r="EDZ206" s="69"/>
      <c r="EEA206" s="66"/>
      <c r="EEB206" s="66"/>
      <c r="EEC206" s="66"/>
      <c r="EED206" s="67"/>
      <c r="EEF206" s="65"/>
      <c r="EEG206" s="69"/>
      <c r="EEH206" s="69"/>
      <c r="EEI206" s="66"/>
      <c r="EEJ206" s="66"/>
      <c r="EEK206" s="66"/>
      <c r="EEL206" s="67"/>
      <c r="EEN206" s="65"/>
      <c r="EEO206" s="69"/>
      <c r="EEP206" s="69"/>
      <c r="EEQ206" s="66"/>
      <c r="EER206" s="66"/>
      <c r="EES206" s="66"/>
      <c r="EET206" s="67"/>
      <c r="EEV206" s="65"/>
      <c r="EEW206" s="69"/>
      <c r="EEX206" s="69"/>
      <c r="EEY206" s="66"/>
      <c r="EEZ206" s="66"/>
      <c r="EFA206" s="66"/>
      <c r="EFB206" s="67"/>
      <c r="EFD206" s="65"/>
      <c r="EFE206" s="69"/>
      <c r="EFF206" s="69"/>
      <c r="EFG206" s="66"/>
      <c r="EFH206" s="66"/>
      <c r="EFI206" s="66"/>
      <c r="EFJ206" s="67"/>
      <c r="EFL206" s="65"/>
      <c r="EFM206" s="69"/>
      <c r="EFN206" s="69"/>
      <c r="EFO206" s="66"/>
      <c r="EFP206" s="66"/>
      <c r="EFQ206" s="66"/>
      <c r="EFR206" s="67"/>
      <c r="EFT206" s="65"/>
      <c r="EFU206" s="69"/>
      <c r="EFV206" s="69"/>
      <c r="EFW206" s="66"/>
      <c r="EFX206" s="66"/>
      <c r="EFY206" s="66"/>
      <c r="EFZ206" s="67"/>
      <c r="EGB206" s="65"/>
      <c r="EGC206" s="69"/>
      <c r="EGD206" s="69"/>
      <c r="EGE206" s="66"/>
      <c r="EGF206" s="66"/>
      <c r="EGG206" s="66"/>
      <c r="EGH206" s="67"/>
      <c r="EGJ206" s="65"/>
      <c r="EGK206" s="69"/>
      <c r="EGL206" s="69"/>
      <c r="EGM206" s="66"/>
      <c r="EGN206" s="66"/>
      <c r="EGO206" s="66"/>
      <c r="EGP206" s="67"/>
      <c r="EGR206" s="65"/>
      <c r="EGS206" s="69"/>
      <c r="EGT206" s="69"/>
      <c r="EGU206" s="66"/>
      <c r="EGV206" s="66"/>
      <c r="EGW206" s="66"/>
      <c r="EGX206" s="67"/>
      <c r="EGZ206" s="65"/>
      <c r="EHA206" s="69"/>
      <c r="EHB206" s="69"/>
      <c r="EHC206" s="66"/>
      <c r="EHD206" s="66"/>
      <c r="EHE206" s="66"/>
      <c r="EHF206" s="67"/>
      <c r="EHH206" s="65"/>
      <c r="EHI206" s="69"/>
      <c r="EHJ206" s="69"/>
      <c r="EHK206" s="66"/>
      <c r="EHL206" s="66"/>
      <c r="EHM206" s="66"/>
      <c r="EHN206" s="67"/>
      <c r="EHP206" s="65"/>
      <c r="EHQ206" s="69"/>
      <c r="EHR206" s="69"/>
      <c r="EHS206" s="66"/>
      <c r="EHT206" s="66"/>
      <c r="EHU206" s="66"/>
      <c r="EHV206" s="67"/>
      <c r="EHX206" s="65"/>
      <c r="EHY206" s="69"/>
      <c r="EHZ206" s="69"/>
      <c r="EIA206" s="66"/>
      <c r="EIB206" s="66"/>
      <c r="EIC206" s="66"/>
      <c r="EID206" s="67"/>
      <c r="EIF206" s="65"/>
      <c r="EIG206" s="69"/>
      <c r="EIH206" s="69"/>
      <c r="EII206" s="66"/>
      <c r="EIJ206" s="66"/>
      <c r="EIK206" s="66"/>
      <c r="EIL206" s="67"/>
      <c r="EIN206" s="65"/>
      <c r="EIO206" s="69"/>
      <c r="EIP206" s="69"/>
      <c r="EIQ206" s="66"/>
      <c r="EIR206" s="66"/>
      <c r="EIS206" s="66"/>
      <c r="EIT206" s="67"/>
      <c r="EIV206" s="65"/>
      <c r="EIW206" s="69"/>
      <c r="EIX206" s="69"/>
      <c r="EIY206" s="66"/>
      <c r="EIZ206" s="66"/>
      <c r="EJA206" s="66"/>
      <c r="EJB206" s="67"/>
      <c r="EJD206" s="65"/>
      <c r="EJE206" s="69"/>
      <c r="EJF206" s="69"/>
      <c r="EJG206" s="66"/>
      <c r="EJH206" s="66"/>
      <c r="EJI206" s="66"/>
      <c r="EJJ206" s="67"/>
      <c r="EJL206" s="65"/>
      <c r="EJM206" s="69"/>
      <c r="EJN206" s="69"/>
      <c r="EJO206" s="66"/>
      <c r="EJP206" s="66"/>
      <c r="EJQ206" s="66"/>
      <c r="EJR206" s="67"/>
      <c r="EJT206" s="65"/>
      <c r="EJU206" s="69"/>
      <c r="EJV206" s="69"/>
      <c r="EJW206" s="66"/>
      <c r="EJX206" s="66"/>
      <c r="EJY206" s="66"/>
      <c r="EJZ206" s="67"/>
      <c r="EKB206" s="65"/>
      <c r="EKC206" s="69"/>
      <c r="EKD206" s="69"/>
      <c r="EKE206" s="66"/>
      <c r="EKF206" s="66"/>
      <c r="EKG206" s="66"/>
      <c r="EKH206" s="67"/>
      <c r="EKJ206" s="65"/>
      <c r="EKK206" s="69"/>
      <c r="EKL206" s="69"/>
      <c r="EKM206" s="66"/>
      <c r="EKN206" s="66"/>
      <c r="EKO206" s="66"/>
      <c r="EKP206" s="67"/>
      <c r="EKR206" s="65"/>
      <c r="EKS206" s="69"/>
      <c r="EKT206" s="69"/>
      <c r="EKU206" s="66"/>
      <c r="EKV206" s="66"/>
      <c r="EKW206" s="66"/>
      <c r="EKX206" s="67"/>
      <c r="EKZ206" s="65"/>
      <c r="ELA206" s="69"/>
      <c r="ELB206" s="69"/>
      <c r="ELC206" s="66"/>
      <c r="ELD206" s="66"/>
      <c r="ELE206" s="66"/>
      <c r="ELF206" s="67"/>
      <c r="ELH206" s="65"/>
      <c r="ELI206" s="69"/>
      <c r="ELJ206" s="69"/>
      <c r="ELK206" s="66"/>
      <c r="ELL206" s="66"/>
      <c r="ELM206" s="66"/>
      <c r="ELN206" s="67"/>
      <c r="ELP206" s="65"/>
      <c r="ELQ206" s="69"/>
      <c r="ELR206" s="69"/>
      <c r="ELS206" s="66"/>
      <c r="ELT206" s="66"/>
      <c r="ELU206" s="66"/>
      <c r="ELV206" s="67"/>
      <c r="ELX206" s="65"/>
      <c r="ELY206" s="69"/>
      <c r="ELZ206" s="69"/>
      <c r="EMA206" s="66"/>
      <c r="EMB206" s="66"/>
      <c r="EMC206" s="66"/>
      <c r="EMD206" s="67"/>
      <c r="EMF206" s="65"/>
      <c r="EMG206" s="69"/>
      <c r="EMH206" s="69"/>
      <c r="EMI206" s="66"/>
      <c r="EMJ206" s="66"/>
      <c r="EMK206" s="66"/>
      <c r="EML206" s="67"/>
      <c r="EMN206" s="65"/>
      <c r="EMO206" s="69"/>
      <c r="EMP206" s="69"/>
      <c r="EMQ206" s="66"/>
      <c r="EMR206" s="66"/>
      <c r="EMS206" s="66"/>
      <c r="EMT206" s="67"/>
      <c r="EMV206" s="65"/>
      <c r="EMW206" s="69"/>
      <c r="EMX206" s="69"/>
      <c r="EMY206" s="66"/>
      <c r="EMZ206" s="66"/>
      <c r="ENA206" s="66"/>
      <c r="ENB206" s="67"/>
      <c r="END206" s="65"/>
      <c r="ENE206" s="69"/>
      <c r="ENF206" s="69"/>
      <c r="ENG206" s="66"/>
      <c r="ENH206" s="66"/>
      <c r="ENI206" s="66"/>
      <c r="ENJ206" s="67"/>
      <c r="ENL206" s="65"/>
      <c r="ENM206" s="69"/>
      <c r="ENN206" s="69"/>
      <c r="ENO206" s="66"/>
      <c r="ENP206" s="66"/>
      <c r="ENQ206" s="66"/>
      <c r="ENR206" s="67"/>
      <c r="ENT206" s="65"/>
      <c r="ENU206" s="69"/>
      <c r="ENV206" s="69"/>
      <c r="ENW206" s="66"/>
      <c r="ENX206" s="66"/>
      <c r="ENY206" s="66"/>
      <c r="ENZ206" s="67"/>
      <c r="EOB206" s="65"/>
      <c r="EOC206" s="69"/>
      <c r="EOD206" s="69"/>
      <c r="EOE206" s="66"/>
      <c r="EOF206" s="66"/>
      <c r="EOG206" s="66"/>
      <c r="EOH206" s="67"/>
      <c r="EOJ206" s="65"/>
      <c r="EOK206" s="69"/>
      <c r="EOL206" s="69"/>
      <c r="EOM206" s="66"/>
      <c r="EON206" s="66"/>
      <c r="EOO206" s="66"/>
      <c r="EOP206" s="67"/>
      <c r="EOR206" s="65"/>
      <c r="EOS206" s="69"/>
      <c r="EOT206" s="69"/>
      <c r="EOU206" s="66"/>
      <c r="EOV206" s="66"/>
      <c r="EOW206" s="66"/>
      <c r="EOX206" s="67"/>
      <c r="EOZ206" s="65"/>
      <c r="EPA206" s="69"/>
      <c r="EPB206" s="69"/>
      <c r="EPC206" s="66"/>
      <c r="EPD206" s="66"/>
      <c r="EPE206" s="66"/>
      <c r="EPF206" s="67"/>
      <c r="EPH206" s="65"/>
      <c r="EPI206" s="69"/>
      <c r="EPJ206" s="69"/>
      <c r="EPK206" s="66"/>
      <c r="EPL206" s="66"/>
      <c r="EPM206" s="66"/>
      <c r="EPN206" s="67"/>
      <c r="EPP206" s="65"/>
      <c r="EPQ206" s="69"/>
      <c r="EPR206" s="69"/>
      <c r="EPS206" s="66"/>
      <c r="EPT206" s="66"/>
      <c r="EPU206" s="66"/>
      <c r="EPV206" s="67"/>
      <c r="EPX206" s="65"/>
      <c r="EPY206" s="69"/>
      <c r="EPZ206" s="69"/>
      <c r="EQA206" s="66"/>
      <c r="EQB206" s="66"/>
      <c r="EQC206" s="66"/>
      <c r="EQD206" s="67"/>
      <c r="EQF206" s="65"/>
      <c r="EQG206" s="69"/>
      <c r="EQH206" s="69"/>
      <c r="EQI206" s="66"/>
      <c r="EQJ206" s="66"/>
      <c r="EQK206" s="66"/>
      <c r="EQL206" s="67"/>
      <c r="EQN206" s="65"/>
      <c r="EQO206" s="69"/>
      <c r="EQP206" s="69"/>
      <c r="EQQ206" s="66"/>
      <c r="EQR206" s="66"/>
      <c r="EQS206" s="66"/>
      <c r="EQT206" s="67"/>
      <c r="EQV206" s="65"/>
      <c r="EQW206" s="69"/>
      <c r="EQX206" s="69"/>
      <c r="EQY206" s="66"/>
      <c r="EQZ206" s="66"/>
      <c r="ERA206" s="66"/>
      <c r="ERB206" s="67"/>
      <c r="ERD206" s="65"/>
      <c r="ERE206" s="69"/>
      <c r="ERF206" s="69"/>
      <c r="ERG206" s="66"/>
      <c r="ERH206" s="66"/>
      <c r="ERI206" s="66"/>
      <c r="ERJ206" s="67"/>
      <c r="ERL206" s="65"/>
      <c r="ERM206" s="69"/>
      <c r="ERN206" s="69"/>
      <c r="ERO206" s="66"/>
      <c r="ERP206" s="66"/>
      <c r="ERQ206" s="66"/>
      <c r="ERR206" s="67"/>
      <c r="ERT206" s="65"/>
      <c r="ERU206" s="69"/>
      <c r="ERV206" s="69"/>
      <c r="ERW206" s="66"/>
      <c r="ERX206" s="66"/>
      <c r="ERY206" s="66"/>
      <c r="ERZ206" s="67"/>
      <c r="ESB206" s="65"/>
      <c r="ESC206" s="69"/>
      <c r="ESD206" s="69"/>
      <c r="ESE206" s="66"/>
      <c r="ESF206" s="66"/>
      <c r="ESG206" s="66"/>
      <c r="ESH206" s="67"/>
      <c r="ESJ206" s="65"/>
      <c r="ESK206" s="69"/>
      <c r="ESL206" s="69"/>
      <c r="ESM206" s="66"/>
      <c r="ESN206" s="66"/>
      <c r="ESO206" s="66"/>
      <c r="ESP206" s="67"/>
      <c r="ESR206" s="65"/>
      <c r="ESS206" s="69"/>
      <c r="EST206" s="69"/>
      <c r="ESU206" s="66"/>
      <c r="ESV206" s="66"/>
      <c r="ESW206" s="66"/>
      <c r="ESX206" s="67"/>
      <c r="ESZ206" s="65"/>
      <c r="ETA206" s="69"/>
      <c r="ETB206" s="69"/>
      <c r="ETC206" s="66"/>
      <c r="ETD206" s="66"/>
      <c r="ETE206" s="66"/>
      <c r="ETF206" s="67"/>
      <c r="ETH206" s="65"/>
      <c r="ETI206" s="69"/>
      <c r="ETJ206" s="69"/>
      <c r="ETK206" s="66"/>
      <c r="ETL206" s="66"/>
      <c r="ETM206" s="66"/>
      <c r="ETN206" s="67"/>
      <c r="ETP206" s="65"/>
      <c r="ETQ206" s="69"/>
      <c r="ETR206" s="69"/>
      <c r="ETS206" s="66"/>
      <c r="ETT206" s="66"/>
      <c r="ETU206" s="66"/>
      <c r="ETV206" s="67"/>
      <c r="ETX206" s="65"/>
      <c r="ETY206" s="69"/>
      <c r="ETZ206" s="69"/>
      <c r="EUA206" s="66"/>
      <c r="EUB206" s="66"/>
      <c r="EUC206" s="66"/>
      <c r="EUD206" s="67"/>
      <c r="EUF206" s="65"/>
      <c r="EUG206" s="69"/>
      <c r="EUH206" s="69"/>
      <c r="EUI206" s="66"/>
      <c r="EUJ206" s="66"/>
      <c r="EUK206" s="66"/>
      <c r="EUL206" s="67"/>
      <c r="EUN206" s="65"/>
      <c r="EUO206" s="69"/>
      <c r="EUP206" s="69"/>
      <c r="EUQ206" s="66"/>
      <c r="EUR206" s="66"/>
      <c r="EUS206" s="66"/>
      <c r="EUT206" s="67"/>
      <c r="EUV206" s="65"/>
      <c r="EUW206" s="69"/>
      <c r="EUX206" s="69"/>
      <c r="EUY206" s="66"/>
      <c r="EUZ206" s="66"/>
      <c r="EVA206" s="66"/>
      <c r="EVB206" s="67"/>
      <c r="EVD206" s="65"/>
      <c r="EVE206" s="69"/>
      <c r="EVF206" s="69"/>
      <c r="EVG206" s="66"/>
      <c r="EVH206" s="66"/>
      <c r="EVI206" s="66"/>
      <c r="EVJ206" s="67"/>
      <c r="EVL206" s="65"/>
      <c r="EVM206" s="69"/>
      <c r="EVN206" s="69"/>
      <c r="EVO206" s="66"/>
      <c r="EVP206" s="66"/>
      <c r="EVQ206" s="66"/>
      <c r="EVR206" s="67"/>
      <c r="EVT206" s="65"/>
      <c r="EVU206" s="69"/>
      <c r="EVV206" s="69"/>
      <c r="EVW206" s="66"/>
      <c r="EVX206" s="66"/>
      <c r="EVY206" s="66"/>
      <c r="EVZ206" s="67"/>
      <c r="EWB206" s="65"/>
      <c r="EWC206" s="69"/>
      <c r="EWD206" s="69"/>
      <c r="EWE206" s="66"/>
      <c r="EWF206" s="66"/>
      <c r="EWG206" s="66"/>
      <c r="EWH206" s="67"/>
      <c r="EWJ206" s="65"/>
      <c r="EWK206" s="69"/>
      <c r="EWL206" s="69"/>
      <c r="EWM206" s="66"/>
      <c r="EWN206" s="66"/>
      <c r="EWO206" s="66"/>
      <c r="EWP206" s="67"/>
      <c r="EWR206" s="65"/>
      <c r="EWS206" s="69"/>
      <c r="EWT206" s="69"/>
      <c r="EWU206" s="66"/>
      <c r="EWV206" s="66"/>
      <c r="EWW206" s="66"/>
      <c r="EWX206" s="67"/>
      <c r="EWZ206" s="65"/>
      <c r="EXA206" s="69"/>
      <c r="EXB206" s="69"/>
      <c r="EXC206" s="66"/>
      <c r="EXD206" s="66"/>
      <c r="EXE206" s="66"/>
      <c r="EXF206" s="67"/>
      <c r="EXH206" s="65"/>
      <c r="EXI206" s="69"/>
      <c r="EXJ206" s="69"/>
      <c r="EXK206" s="66"/>
      <c r="EXL206" s="66"/>
      <c r="EXM206" s="66"/>
      <c r="EXN206" s="67"/>
      <c r="EXP206" s="65"/>
      <c r="EXQ206" s="69"/>
      <c r="EXR206" s="69"/>
      <c r="EXS206" s="66"/>
      <c r="EXT206" s="66"/>
      <c r="EXU206" s="66"/>
      <c r="EXV206" s="67"/>
      <c r="EXX206" s="65"/>
      <c r="EXY206" s="69"/>
      <c r="EXZ206" s="69"/>
      <c r="EYA206" s="66"/>
      <c r="EYB206" s="66"/>
      <c r="EYC206" s="66"/>
      <c r="EYD206" s="67"/>
      <c r="EYF206" s="65"/>
      <c r="EYG206" s="69"/>
      <c r="EYH206" s="69"/>
      <c r="EYI206" s="66"/>
      <c r="EYJ206" s="66"/>
      <c r="EYK206" s="66"/>
      <c r="EYL206" s="67"/>
      <c r="EYN206" s="65"/>
      <c r="EYO206" s="69"/>
      <c r="EYP206" s="69"/>
      <c r="EYQ206" s="66"/>
      <c r="EYR206" s="66"/>
      <c r="EYS206" s="66"/>
      <c r="EYT206" s="67"/>
      <c r="EYV206" s="65"/>
      <c r="EYW206" s="69"/>
      <c r="EYX206" s="69"/>
      <c r="EYY206" s="66"/>
      <c r="EYZ206" s="66"/>
      <c r="EZA206" s="66"/>
      <c r="EZB206" s="67"/>
      <c r="EZD206" s="65"/>
      <c r="EZE206" s="69"/>
      <c r="EZF206" s="69"/>
      <c r="EZG206" s="66"/>
      <c r="EZH206" s="66"/>
      <c r="EZI206" s="66"/>
      <c r="EZJ206" s="67"/>
      <c r="EZL206" s="65"/>
      <c r="EZM206" s="69"/>
      <c r="EZN206" s="69"/>
      <c r="EZO206" s="66"/>
      <c r="EZP206" s="66"/>
      <c r="EZQ206" s="66"/>
      <c r="EZR206" s="67"/>
      <c r="EZT206" s="65"/>
      <c r="EZU206" s="69"/>
      <c r="EZV206" s="69"/>
      <c r="EZW206" s="66"/>
      <c r="EZX206" s="66"/>
      <c r="EZY206" s="66"/>
      <c r="EZZ206" s="67"/>
      <c r="FAB206" s="65"/>
      <c r="FAC206" s="69"/>
      <c r="FAD206" s="69"/>
      <c r="FAE206" s="66"/>
      <c r="FAF206" s="66"/>
      <c r="FAG206" s="66"/>
      <c r="FAH206" s="67"/>
      <c r="FAJ206" s="65"/>
      <c r="FAK206" s="69"/>
      <c r="FAL206" s="69"/>
      <c r="FAM206" s="66"/>
      <c r="FAN206" s="66"/>
      <c r="FAO206" s="66"/>
      <c r="FAP206" s="67"/>
      <c r="FAR206" s="65"/>
      <c r="FAS206" s="69"/>
      <c r="FAT206" s="69"/>
      <c r="FAU206" s="66"/>
      <c r="FAV206" s="66"/>
      <c r="FAW206" s="66"/>
      <c r="FAX206" s="67"/>
      <c r="FAZ206" s="65"/>
      <c r="FBA206" s="69"/>
      <c r="FBB206" s="69"/>
      <c r="FBC206" s="66"/>
      <c r="FBD206" s="66"/>
      <c r="FBE206" s="66"/>
      <c r="FBF206" s="67"/>
      <c r="FBH206" s="65"/>
      <c r="FBI206" s="69"/>
      <c r="FBJ206" s="69"/>
      <c r="FBK206" s="66"/>
      <c r="FBL206" s="66"/>
      <c r="FBM206" s="66"/>
      <c r="FBN206" s="67"/>
      <c r="FBP206" s="65"/>
      <c r="FBQ206" s="69"/>
      <c r="FBR206" s="69"/>
      <c r="FBS206" s="66"/>
      <c r="FBT206" s="66"/>
      <c r="FBU206" s="66"/>
      <c r="FBV206" s="67"/>
      <c r="FBX206" s="65"/>
      <c r="FBY206" s="69"/>
      <c r="FBZ206" s="69"/>
      <c r="FCA206" s="66"/>
      <c r="FCB206" s="66"/>
      <c r="FCC206" s="66"/>
      <c r="FCD206" s="67"/>
      <c r="FCF206" s="65"/>
      <c r="FCG206" s="69"/>
      <c r="FCH206" s="69"/>
      <c r="FCI206" s="66"/>
      <c r="FCJ206" s="66"/>
      <c r="FCK206" s="66"/>
      <c r="FCL206" s="67"/>
      <c r="FCN206" s="65"/>
      <c r="FCO206" s="69"/>
      <c r="FCP206" s="69"/>
      <c r="FCQ206" s="66"/>
      <c r="FCR206" s="66"/>
      <c r="FCS206" s="66"/>
      <c r="FCT206" s="67"/>
      <c r="FCV206" s="65"/>
      <c r="FCW206" s="69"/>
      <c r="FCX206" s="69"/>
      <c r="FCY206" s="66"/>
      <c r="FCZ206" s="66"/>
      <c r="FDA206" s="66"/>
      <c r="FDB206" s="67"/>
      <c r="FDD206" s="65"/>
      <c r="FDE206" s="69"/>
      <c r="FDF206" s="69"/>
      <c r="FDG206" s="66"/>
      <c r="FDH206" s="66"/>
      <c r="FDI206" s="66"/>
      <c r="FDJ206" s="67"/>
      <c r="FDL206" s="65"/>
      <c r="FDM206" s="69"/>
      <c r="FDN206" s="69"/>
      <c r="FDO206" s="66"/>
      <c r="FDP206" s="66"/>
      <c r="FDQ206" s="66"/>
      <c r="FDR206" s="67"/>
      <c r="FDT206" s="65"/>
      <c r="FDU206" s="69"/>
      <c r="FDV206" s="69"/>
      <c r="FDW206" s="66"/>
      <c r="FDX206" s="66"/>
      <c r="FDY206" s="66"/>
      <c r="FDZ206" s="67"/>
      <c r="FEB206" s="65"/>
      <c r="FEC206" s="69"/>
      <c r="FED206" s="69"/>
      <c r="FEE206" s="66"/>
      <c r="FEF206" s="66"/>
      <c r="FEG206" s="66"/>
      <c r="FEH206" s="67"/>
      <c r="FEJ206" s="65"/>
      <c r="FEK206" s="69"/>
      <c r="FEL206" s="69"/>
      <c r="FEM206" s="66"/>
      <c r="FEN206" s="66"/>
      <c r="FEO206" s="66"/>
      <c r="FEP206" s="67"/>
      <c r="FER206" s="65"/>
      <c r="FES206" s="69"/>
      <c r="FET206" s="69"/>
      <c r="FEU206" s="66"/>
      <c r="FEV206" s="66"/>
      <c r="FEW206" s="66"/>
      <c r="FEX206" s="67"/>
      <c r="FEZ206" s="65"/>
      <c r="FFA206" s="69"/>
      <c r="FFB206" s="69"/>
      <c r="FFC206" s="66"/>
      <c r="FFD206" s="66"/>
      <c r="FFE206" s="66"/>
      <c r="FFF206" s="67"/>
      <c r="FFH206" s="65"/>
      <c r="FFI206" s="69"/>
      <c r="FFJ206" s="69"/>
      <c r="FFK206" s="66"/>
      <c r="FFL206" s="66"/>
      <c r="FFM206" s="66"/>
      <c r="FFN206" s="67"/>
      <c r="FFP206" s="65"/>
      <c r="FFQ206" s="69"/>
      <c r="FFR206" s="69"/>
      <c r="FFS206" s="66"/>
      <c r="FFT206" s="66"/>
      <c r="FFU206" s="66"/>
      <c r="FFV206" s="67"/>
      <c r="FFX206" s="65"/>
      <c r="FFY206" s="69"/>
      <c r="FFZ206" s="69"/>
      <c r="FGA206" s="66"/>
      <c r="FGB206" s="66"/>
      <c r="FGC206" s="66"/>
      <c r="FGD206" s="67"/>
      <c r="FGF206" s="65"/>
      <c r="FGG206" s="69"/>
      <c r="FGH206" s="69"/>
      <c r="FGI206" s="66"/>
      <c r="FGJ206" s="66"/>
      <c r="FGK206" s="66"/>
      <c r="FGL206" s="67"/>
      <c r="FGN206" s="65"/>
      <c r="FGO206" s="69"/>
      <c r="FGP206" s="69"/>
      <c r="FGQ206" s="66"/>
      <c r="FGR206" s="66"/>
      <c r="FGS206" s="66"/>
      <c r="FGT206" s="67"/>
      <c r="FGV206" s="65"/>
      <c r="FGW206" s="69"/>
      <c r="FGX206" s="69"/>
      <c r="FGY206" s="66"/>
      <c r="FGZ206" s="66"/>
      <c r="FHA206" s="66"/>
      <c r="FHB206" s="67"/>
      <c r="FHD206" s="65"/>
      <c r="FHE206" s="69"/>
      <c r="FHF206" s="69"/>
      <c r="FHG206" s="66"/>
      <c r="FHH206" s="66"/>
      <c r="FHI206" s="66"/>
      <c r="FHJ206" s="67"/>
      <c r="FHL206" s="65"/>
      <c r="FHM206" s="69"/>
      <c r="FHN206" s="69"/>
      <c r="FHO206" s="66"/>
      <c r="FHP206" s="66"/>
      <c r="FHQ206" s="66"/>
      <c r="FHR206" s="67"/>
      <c r="FHT206" s="65"/>
      <c r="FHU206" s="69"/>
      <c r="FHV206" s="69"/>
      <c r="FHW206" s="66"/>
      <c r="FHX206" s="66"/>
      <c r="FHY206" s="66"/>
      <c r="FHZ206" s="67"/>
      <c r="FIB206" s="65"/>
      <c r="FIC206" s="69"/>
      <c r="FID206" s="69"/>
      <c r="FIE206" s="66"/>
      <c r="FIF206" s="66"/>
      <c r="FIG206" s="66"/>
      <c r="FIH206" s="67"/>
      <c r="FIJ206" s="65"/>
      <c r="FIK206" s="69"/>
      <c r="FIL206" s="69"/>
      <c r="FIM206" s="66"/>
      <c r="FIN206" s="66"/>
      <c r="FIO206" s="66"/>
      <c r="FIP206" s="67"/>
      <c r="FIR206" s="65"/>
      <c r="FIS206" s="69"/>
      <c r="FIT206" s="69"/>
      <c r="FIU206" s="66"/>
      <c r="FIV206" s="66"/>
      <c r="FIW206" s="66"/>
      <c r="FIX206" s="67"/>
      <c r="FIZ206" s="65"/>
      <c r="FJA206" s="69"/>
      <c r="FJB206" s="69"/>
      <c r="FJC206" s="66"/>
      <c r="FJD206" s="66"/>
      <c r="FJE206" s="66"/>
      <c r="FJF206" s="67"/>
      <c r="FJH206" s="65"/>
      <c r="FJI206" s="69"/>
      <c r="FJJ206" s="69"/>
      <c r="FJK206" s="66"/>
      <c r="FJL206" s="66"/>
      <c r="FJM206" s="66"/>
      <c r="FJN206" s="67"/>
      <c r="FJP206" s="65"/>
      <c r="FJQ206" s="69"/>
      <c r="FJR206" s="69"/>
      <c r="FJS206" s="66"/>
      <c r="FJT206" s="66"/>
      <c r="FJU206" s="66"/>
      <c r="FJV206" s="67"/>
      <c r="FJX206" s="65"/>
      <c r="FJY206" s="69"/>
      <c r="FJZ206" s="69"/>
      <c r="FKA206" s="66"/>
      <c r="FKB206" s="66"/>
      <c r="FKC206" s="66"/>
      <c r="FKD206" s="67"/>
      <c r="FKF206" s="65"/>
      <c r="FKG206" s="69"/>
      <c r="FKH206" s="69"/>
      <c r="FKI206" s="66"/>
      <c r="FKJ206" s="66"/>
      <c r="FKK206" s="66"/>
      <c r="FKL206" s="67"/>
      <c r="FKN206" s="65"/>
      <c r="FKO206" s="69"/>
      <c r="FKP206" s="69"/>
      <c r="FKQ206" s="66"/>
      <c r="FKR206" s="66"/>
      <c r="FKS206" s="66"/>
      <c r="FKT206" s="67"/>
      <c r="FKV206" s="65"/>
      <c r="FKW206" s="69"/>
      <c r="FKX206" s="69"/>
      <c r="FKY206" s="66"/>
      <c r="FKZ206" s="66"/>
      <c r="FLA206" s="66"/>
      <c r="FLB206" s="67"/>
      <c r="FLD206" s="65"/>
      <c r="FLE206" s="69"/>
      <c r="FLF206" s="69"/>
      <c r="FLG206" s="66"/>
      <c r="FLH206" s="66"/>
      <c r="FLI206" s="66"/>
      <c r="FLJ206" s="67"/>
      <c r="FLL206" s="65"/>
      <c r="FLM206" s="69"/>
      <c r="FLN206" s="69"/>
      <c r="FLO206" s="66"/>
      <c r="FLP206" s="66"/>
      <c r="FLQ206" s="66"/>
      <c r="FLR206" s="67"/>
      <c r="FLT206" s="65"/>
      <c r="FLU206" s="69"/>
      <c r="FLV206" s="69"/>
      <c r="FLW206" s="66"/>
      <c r="FLX206" s="66"/>
      <c r="FLY206" s="66"/>
      <c r="FLZ206" s="67"/>
      <c r="FMB206" s="65"/>
      <c r="FMC206" s="69"/>
      <c r="FMD206" s="69"/>
      <c r="FME206" s="66"/>
      <c r="FMF206" s="66"/>
      <c r="FMG206" s="66"/>
      <c r="FMH206" s="67"/>
      <c r="FMJ206" s="65"/>
      <c r="FMK206" s="69"/>
      <c r="FML206" s="69"/>
      <c r="FMM206" s="66"/>
      <c r="FMN206" s="66"/>
      <c r="FMO206" s="66"/>
      <c r="FMP206" s="67"/>
      <c r="FMR206" s="65"/>
      <c r="FMS206" s="69"/>
      <c r="FMT206" s="69"/>
      <c r="FMU206" s="66"/>
      <c r="FMV206" s="66"/>
      <c r="FMW206" s="66"/>
      <c r="FMX206" s="67"/>
      <c r="FMZ206" s="65"/>
      <c r="FNA206" s="69"/>
      <c r="FNB206" s="69"/>
      <c r="FNC206" s="66"/>
      <c r="FND206" s="66"/>
      <c r="FNE206" s="66"/>
      <c r="FNF206" s="67"/>
      <c r="FNH206" s="65"/>
      <c r="FNI206" s="69"/>
      <c r="FNJ206" s="69"/>
      <c r="FNK206" s="66"/>
      <c r="FNL206" s="66"/>
      <c r="FNM206" s="66"/>
      <c r="FNN206" s="67"/>
      <c r="FNP206" s="65"/>
      <c r="FNQ206" s="69"/>
      <c r="FNR206" s="69"/>
      <c r="FNS206" s="66"/>
      <c r="FNT206" s="66"/>
      <c r="FNU206" s="66"/>
      <c r="FNV206" s="67"/>
      <c r="FNX206" s="65"/>
      <c r="FNY206" s="69"/>
      <c r="FNZ206" s="69"/>
      <c r="FOA206" s="66"/>
      <c r="FOB206" s="66"/>
      <c r="FOC206" s="66"/>
      <c r="FOD206" s="67"/>
      <c r="FOF206" s="65"/>
      <c r="FOG206" s="69"/>
      <c r="FOH206" s="69"/>
      <c r="FOI206" s="66"/>
      <c r="FOJ206" s="66"/>
      <c r="FOK206" s="66"/>
      <c r="FOL206" s="67"/>
      <c r="FON206" s="65"/>
      <c r="FOO206" s="69"/>
      <c r="FOP206" s="69"/>
      <c r="FOQ206" s="66"/>
      <c r="FOR206" s="66"/>
      <c r="FOS206" s="66"/>
      <c r="FOT206" s="67"/>
      <c r="FOV206" s="65"/>
      <c r="FOW206" s="69"/>
      <c r="FOX206" s="69"/>
      <c r="FOY206" s="66"/>
      <c r="FOZ206" s="66"/>
      <c r="FPA206" s="66"/>
      <c r="FPB206" s="67"/>
      <c r="FPD206" s="65"/>
      <c r="FPE206" s="69"/>
      <c r="FPF206" s="69"/>
      <c r="FPG206" s="66"/>
      <c r="FPH206" s="66"/>
      <c r="FPI206" s="66"/>
      <c r="FPJ206" s="67"/>
      <c r="FPL206" s="65"/>
      <c r="FPM206" s="69"/>
      <c r="FPN206" s="69"/>
      <c r="FPO206" s="66"/>
      <c r="FPP206" s="66"/>
      <c r="FPQ206" s="66"/>
      <c r="FPR206" s="67"/>
      <c r="FPT206" s="65"/>
      <c r="FPU206" s="69"/>
      <c r="FPV206" s="69"/>
      <c r="FPW206" s="66"/>
      <c r="FPX206" s="66"/>
      <c r="FPY206" s="66"/>
      <c r="FPZ206" s="67"/>
      <c r="FQB206" s="65"/>
      <c r="FQC206" s="69"/>
      <c r="FQD206" s="69"/>
      <c r="FQE206" s="66"/>
      <c r="FQF206" s="66"/>
      <c r="FQG206" s="66"/>
      <c r="FQH206" s="67"/>
      <c r="FQJ206" s="65"/>
      <c r="FQK206" s="69"/>
      <c r="FQL206" s="69"/>
      <c r="FQM206" s="66"/>
      <c r="FQN206" s="66"/>
      <c r="FQO206" s="66"/>
      <c r="FQP206" s="67"/>
      <c r="FQR206" s="65"/>
      <c r="FQS206" s="69"/>
      <c r="FQT206" s="69"/>
      <c r="FQU206" s="66"/>
      <c r="FQV206" s="66"/>
      <c r="FQW206" s="66"/>
      <c r="FQX206" s="67"/>
      <c r="FQZ206" s="65"/>
      <c r="FRA206" s="69"/>
      <c r="FRB206" s="69"/>
      <c r="FRC206" s="66"/>
      <c r="FRD206" s="66"/>
      <c r="FRE206" s="66"/>
      <c r="FRF206" s="67"/>
      <c r="FRH206" s="65"/>
      <c r="FRI206" s="69"/>
      <c r="FRJ206" s="69"/>
      <c r="FRK206" s="66"/>
      <c r="FRL206" s="66"/>
      <c r="FRM206" s="66"/>
      <c r="FRN206" s="67"/>
      <c r="FRP206" s="65"/>
      <c r="FRQ206" s="69"/>
      <c r="FRR206" s="69"/>
      <c r="FRS206" s="66"/>
      <c r="FRT206" s="66"/>
      <c r="FRU206" s="66"/>
      <c r="FRV206" s="67"/>
      <c r="FRX206" s="65"/>
      <c r="FRY206" s="69"/>
      <c r="FRZ206" s="69"/>
      <c r="FSA206" s="66"/>
      <c r="FSB206" s="66"/>
      <c r="FSC206" s="66"/>
      <c r="FSD206" s="67"/>
      <c r="FSF206" s="65"/>
      <c r="FSG206" s="69"/>
      <c r="FSH206" s="69"/>
      <c r="FSI206" s="66"/>
      <c r="FSJ206" s="66"/>
      <c r="FSK206" s="66"/>
      <c r="FSL206" s="67"/>
      <c r="FSN206" s="65"/>
      <c r="FSO206" s="69"/>
      <c r="FSP206" s="69"/>
      <c r="FSQ206" s="66"/>
      <c r="FSR206" s="66"/>
      <c r="FSS206" s="66"/>
      <c r="FST206" s="67"/>
      <c r="FSV206" s="65"/>
      <c r="FSW206" s="69"/>
      <c r="FSX206" s="69"/>
      <c r="FSY206" s="66"/>
      <c r="FSZ206" s="66"/>
      <c r="FTA206" s="66"/>
      <c r="FTB206" s="67"/>
      <c r="FTD206" s="65"/>
      <c r="FTE206" s="69"/>
      <c r="FTF206" s="69"/>
      <c r="FTG206" s="66"/>
      <c r="FTH206" s="66"/>
      <c r="FTI206" s="66"/>
      <c r="FTJ206" s="67"/>
      <c r="FTL206" s="65"/>
      <c r="FTM206" s="69"/>
      <c r="FTN206" s="69"/>
      <c r="FTO206" s="66"/>
      <c r="FTP206" s="66"/>
      <c r="FTQ206" s="66"/>
      <c r="FTR206" s="67"/>
      <c r="FTT206" s="65"/>
      <c r="FTU206" s="69"/>
      <c r="FTV206" s="69"/>
      <c r="FTW206" s="66"/>
      <c r="FTX206" s="66"/>
      <c r="FTY206" s="66"/>
      <c r="FTZ206" s="67"/>
      <c r="FUB206" s="65"/>
      <c r="FUC206" s="69"/>
      <c r="FUD206" s="69"/>
      <c r="FUE206" s="66"/>
      <c r="FUF206" s="66"/>
      <c r="FUG206" s="66"/>
      <c r="FUH206" s="67"/>
      <c r="FUJ206" s="65"/>
      <c r="FUK206" s="69"/>
      <c r="FUL206" s="69"/>
      <c r="FUM206" s="66"/>
      <c r="FUN206" s="66"/>
      <c r="FUO206" s="66"/>
      <c r="FUP206" s="67"/>
      <c r="FUR206" s="65"/>
      <c r="FUS206" s="69"/>
      <c r="FUT206" s="69"/>
      <c r="FUU206" s="66"/>
      <c r="FUV206" s="66"/>
      <c r="FUW206" s="66"/>
      <c r="FUX206" s="67"/>
      <c r="FUZ206" s="65"/>
      <c r="FVA206" s="69"/>
      <c r="FVB206" s="69"/>
      <c r="FVC206" s="66"/>
      <c r="FVD206" s="66"/>
      <c r="FVE206" s="66"/>
      <c r="FVF206" s="67"/>
      <c r="FVH206" s="65"/>
      <c r="FVI206" s="69"/>
      <c r="FVJ206" s="69"/>
      <c r="FVK206" s="66"/>
      <c r="FVL206" s="66"/>
      <c r="FVM206" s="66"/>
      <c r="FVN206" s="67"/>
      <c r="FVP206" s="65"/>
      <c r="FVQ206" s="69"/>
      <c r="FVR206" s="69"/>
      <c r="FVS206" s="66"/>
      <c r="FVT206" s="66"/>
      <c r="FVU206" s="66"/>
      <c r="FVV206" s="67"/>
      <c r="FVX206" s="65"/>
      <c r="FVY206" s="69"/>
      <c r="FVZ206" s="69"/>
      <c r="FWA206" s="66"/>
      <c r="FWB206" s="66"/>
      <c r="FWC206" s="66"/>
      <c r="FWD206" s="67"/>
      <c r="FWF206" s="65"/>
      <c r="FWG206" s="69"/>
      <c r="FWH206" s="69"/>
      <c r="FWI206" s="66"/>
      <c r="FWJ206" s="66"/>
      <c r="FWK206" s="66"/>
      <c r="FWL206" s="67"/>
      <c r="FWN206" s="65"/>
      <c r="FWO206" s="69"/>
      <c r="FWP206" s="69"/>
      <c r="FWQ206" s="66"/>
      <c r="FWR206" s="66"/>
      <c r="FWS206" s="66"/>
      <c r="FWT206" s="67"/>
      <c r="FWV206" s="65"/>
      <c r="FWW206" s="69"/>
      <c r="FWX206" s="69"/>
      <c r="FWY206" s="66"/>
      <c r="FWZ206" s="66"/>
      <c r="FXA206" s="66"/>
      <c r="FXB206" s="67"/>
      <c r="FXD206" s="65"/>
      <c r="FXE206" s="69"/>
      <c r="FXF206" s="69"/>
      <c r="FXG206" s="66"/>
      <c r="FXH206" s="66"/>
      <c r="FXI206" s="66"/>
      <c r="FXJ206" s="67"/>
      <c r="FXL206" s="65"/>
      <c r="FXM206" s="69"/>
      <c r="FXN206" s="69"/>
      <c r="FXO206" s="66"/>
      <c r="FXP206" s="66"/>
      <c r="FXQ206" s="66"/>
      <c r="FXR206" s="67"/>
      <c r="FXT206" s="65"/>
      <c r="FXU206" s="69"/>
      <c r="FXV206" s="69"/>
      <c r="FXW206" s="66"/>
      <c r="FXX206" s="66"/>
      <c r="FXY206" s="66"/>
      <c r="FXZ206" s="67"/>
      <c r="FYB206" s="65"/>
      <c r="FYC206" s="69"/>
      <c r="FYD206" s="69"/>
      <c r="FYE206" s="66"/>
      <c r="FYF206" s="66"/>
      <c r="FYG206" s="66"/>
      <c r="FYH206" s="67"/>
      <c r="FYJ206" s="65"/>
      <c r="FYK206" s="69"/>
      <c r="FYL206" s="69"/>
      <c r="FYM206" s="66"/>
      <c r="FYN206" s="66"/>
      <c r="FYO206" s="66"/>
      <c r="FYP206" s="67"/>
      <c r="FYR206" s="65"/>
      <c r="FYS206" s="69"/>
      <c r="FYT206" s="69"/>
      <c r="FYU206" s="66"/>
      <c r="FYV206" s="66"/>
      <c r="FYW206" s="66"/>
      <c r="FYX206" s="67"/>
      <c r="FYZ206" s="65"/>
      <c r="FZA206" s="69"/>
      <c r="FZB206" s="69"/>
      <c r="FZC206" s="66"/>
      <c r="FZD206" s="66"/>
      <c r="FZE206" s="66"/>
      <c r="FZF206" s="67"/>
      <c r="FZH206" s="65"/>
      <c r="FZI206" s="69"/>
      <c r="FZJ206" s="69"/>
      <c r="FZK206" s="66"/>
      <c r="FZL206" s="66"/>
      <c r="FZM206" s="66"/>
      <c r="FZN206" s="67"/>
      <c r="FZP206" s="65"/>
      <c r="FZQ206" s="69"/>
      <c r="FZR206" s="69"/>
      <c r="FZS206" s="66"/>
      <c r="FZT206" s="66"/>
      <c r="FZU206" s="66"/>
      <c r="FZV206" s="67"/>
      <c r="FZX206" s="65"/>
      <c r="FZY206" s="69"/>
      <c r="FZZ206" s="69"/>
      <c r="GAA206" s="66"/>
      <c r="GAB206" s="66"/>
      <c r="GAC206" s="66"/>
      <c r="GAD206" s="67"/>
      <c r="GAF206" s="65"/>
      <c r="GAG206" s="69"/>
      <c r="GAH206" s="69"/>
      <c r="GAI206" s="66"/>
      <c r="GAJ206" s="66"/>
      <c r="GAK206" s="66"/>
      <c r="GAL206" s="67"/>
      <c r="GAN206" s="65"/>
      <c r="GAO206" s="69"/>
      <c r="GAP206" s="69"/>
      <c r="GAQ206" s="66"/>
      <c r="GAR206" s="66"/>
      <c r="GAS206" s="66"/>
      <c r="GAT206" s="67"/>
      <c r="GAV206" s="65"/>
      <c r="GAW206" s="69"/>
      <c r="GAX206" s="69"/>
      <c r="GAY206" s="66"/>
      <c r="GAZ206" s="66"/>
      <c r="GBA206" s="66"/>
      <c r="GBB206" s="67"/>
      <c r="GBD206" s="65"/>
      <c r="GBE206" s="69"/>
      <c r="GBF206" s="69"/>
      <c r="GBG206" s="66"/>
      <c r="GBH206" s="66"/>
      <c r="GBI206" s="66"/>
      <c r="GBJ206" s="67"/>
      <c r="GBL206" s="65"/>
      <c r="GBM206" s="69"/>
      <c r="GBN206" s="69"/>
      <c r="GBO206" s="66"/>
      <c r="GBP206" s="66"/>
      <c r="GBQ206" s="66"/>
      <c r="GBR206" s="67"/>
      <c r="GBT206" s="65"/>
      <c r="GBU206" s="69"/>
      <c r="GBV206" s="69"/>
      <c r="GBW206" s="66"/>
      <c r="GBX206" s="66"/>
      <c r="GBY206" s="66"/>
      <c r="GBZ206" s="67"/>
      <c r="GCB206" s="65"/>
      <c r="GCC206" s="69"/>
      <c r="GCD206" s="69"/>
      <c r="GCE206" s="66"/>
      <c r="GCF206" s="66"/>
      <c r="GCG206" s="66"/>
      <c r="GCH206" s="67"/>
      <c r="GCJ206" s="65"/>
      <c r="GCK206" s="69"/>
      <c r="GCL206" s="69"/>
      <c r="GCM206" s="66"/>
      <c r="GCN206" s="66"/>
      <c r="GCO206" s="66"/>
      <c r="GCP206" s="67"/>
      <c r="GCR206" s="65"/>
      <c r="GCS206" s="69"/>
      <c r="GCT206" s="69"/>
      <c r="GCU206" s="66"/>
      <c r="GCV206" s="66"/>
      <c r="GCW206" s="66"/>
      <c r="GCX206" s="67"/>
      <c r="GCZ206" s="65"/>
      <c r="GDA206" s="69"/>
      <c r="GDB206" s="69"/>
      <c r="GDC206" s="66"/>
      <c r="GDD206" s="66"/>
      <c r="GDE206" s="66"/>
      <c r="GDF206" s="67"/>
      <c r="GDH206" s="65"/>
      <c r="GDI206" s="69"/>
      <c r="GDJ206" s="69"/>
      <c r="GDK206" s="66"/>
      <c r="GDL206" s="66"/>
      <c r="GDM206" s="66"/>
      <c r="GDN206" s="67"/>
      <c r="GDP206" s="65"/>
      <c r="GDQ206" s="69"/>
      <c r="GDR206" s="69"/>
      <c r="GDS206" s="66"/>
      <c r="GDT206" s="66"/>
      <c r="GDU206" s="66"/>
      <c r="GDV206" s="67"/>
      <c r="GDX206" s="65"/>
      <c r="GDY206" s="69"/>
      <c r="GDZ206" s="69"/>
      <c r="GEA206" s="66"/>
      <c r="GEB206" s="66"/>
      <c r="GEC206" s="66"/>
      <c r="GED206" s="67"/>
      <c r="GEF206" s="65"/>
      <c r="GEG206" s="69"/>
      <c r="GEH206" s="69"/>
      <c r="GEI206" s="66"/>
      <c r="GEJ206" s="66"/>
      <c r="GEK206" s="66"/>
      <c r="GEL206" s="67"/>
      <c r="GEN206" s="65"/>
      <c r="GEO206" s="69"/>
      <c r="GEP206" s="69"/>
      <c r="GEQ206" s="66"/>
      <c r="GER206" s="66"/>
      <c r="GES206" s="66"/>
      <c r="GET206" s="67"/>
      <c r="GEV206" s="65"/>
      <c r="GEW206" s="69"/>
      <c r="GEX206" s="69"/>
      <c r="GEY206" s="66"/>
      <c r="GEZ206" s="66"/>
      <c r="GFA206" s="66"/>
      <c r="GFB206" s="67"/>
      <c r="GFD206" s="65"/>
      <c r="GFE206" s="69"/>
      <c r="GFF206" s="69"/>
      <c r="GFG206" s="66"/>
      <c r="GFH206" s="66"/>
      <c r="GFI206" s="66"/>
      <c r="GFJ206" s="67"/>
      <c r="GFL206" s="65"/>
      <c r="GFM206" s="69"/>
      <c r="GFN206" s="69"/>
      <c r="GFO206" s="66"/>
      <c r="GFP206" s="66"/>
      <c r="GFQ206" s="66"/>
      <c r="GFR206" s="67"/>
      <c r="GFT206" s="65"/>
      <c r="GFU206" s="69"/>
      <c r="GFV206" s="69"/>
      <c r="GFW206" s="66"/>
      <c r="GFX206" s="66"/>
      <c r="GFY206" s="66"/>
      <c r="GFZ206" s="67"/>
      <c r="GGB206" s="65"/>
      <c r="GGC206" s="69"/>
      <c r="GGD206" s="69"/>
      <c r="GGE206" s="66"/>
      <c r="GGF206" s="66"/>
      <c r="GGG206" s="66"/>
      <c r="GGH206" s="67"/>
      <c r="GGJ206" s="65"/>
      <c r="GGK206" s="69"/>
      <c r="GGL206" s="69"/>
      <c r="GGM206" s="66"/>
      <c r="GGN206" s="66"/>
      <c r="GGO206" s="66"/>
      <c r="GGP206" s="67"/>
      <c r="GGR206" s="65"/>
      <c r="GGS206" s="69"/>
      <c r="GGT206" s="69"/>
      <c r="GGU206" s="66"/>
      <c r="GGV206" s="66"/>
      <c r="GGW206" s="66"/>
      <c r="GGX206" s="67"/>
      <c r="GGZ206" s="65"/>
      <c r="GHA206" s="69"/>
      <c r="GHB206" s="69"/>
      <c r="GHC206" s="66"/>
      <c r="GHD206" s="66"/>
      <c r="GHE206" s="66"/>
      <c r="GHF206" s="67"/>
      <c r="GHH206" s="65"/>
      <c r="GHI206" s="69"/>
      <c r="GHJ206" s="69"/>
      <c r="GHK206" s="66"/>
      <c r="GHL206" s="66"/>
      <c r="GHM206" s="66"/>
      <c r="GHN206" s="67"/>
      <c r="GHP206" s="65"/>
      <c r="GHQ206" s="69"/>
      <c r="GHR206" s="69"/>
      <c r="GHS206" s="66"/>
      <c r="GHT206" s="66"/>
      <c r="GHU206" s="66"/>
      <c r="GHV206" s="67"/>
      <c r="GHX206" s="65"/>
      <c r="GHY206" s="69"/>
      <c r="GHZ206" s="69"/>
      <c r="GIA206" s="66"/>
      <c r="GIB206" s="66"/>
      <c r="GIC206" s="66"/>
      <c r="GID206" s="67"/>
      <c r="GIF206" s="65"/>
      <c r="GIG206" s="69"/>
      <c r="GIH206" s="69"/>
      <c r="GII206" s="66"/>
      <c r="GIJ206" s="66"/>
      <c r="GIK206" s="66"/>
      <c r="GIL206" s="67"/>
      <c r="GIN206" s="65"/>
      <c r="GIO206" s="69"/>
      <c r="GIP206" s="69"/>
      <c r="GIQ206" s="66"/>
      <c r="GIR206" s="66"/>
      <c r="GIS206" s="66"/>
      <c r="GIT206" s="67"/>
      <c r="GIV206" s="65"/>
      <c r="GIW206" s="69"/>
      <c r="GIX206" s="69"/>
      <c r="GIY206" s="66"/>
      <c r="GIZ206" s="66"/>
      <c r="GJA206" s="66"/>
      <c r="GJB206" s="67"/>
      <c r="GJD206" s="65"/>
      <c r="GJE206" s="69"/>
      <c r="GJF206" s="69"/>
      <c r="GJG206" s="66"/>
      <c r="GJH206" s="66"/>
      <c r="GJI206" s="66"/>
      <c r="GJJ206" s="67"/>
      <c r="GJL206" s="65"/>
      <c r="GJM206" s="69"/>
      <c r="GJN206" s="69"/>
      <c r="GJO206" s="66"/>
      <c r="GJP206" s="66"/>
      <c r="GJQ206" s="66"/>
      <c r="GJR206" s="67"/>
      <c r="GJT206" s="65"/>
      <c r="GJU206" s="69"/>
      <c r="GJV206" s="69"/>
      <c r="GJW206" s="66"/>
      <c r="GJX206" s="66"/>
      <c r="GJY206" s="66"/>
      <c r="GJZ206" s="67"/>
      <c r="GKB206" s="65"/>
      <c r="GKC206" s="69"/>
      <c r="GKD206" s="69"/>
      <c r="GKE206" s="66"/>
      <c r="GKF206" s="66"/>
      <c r="GKG206" s="66"/>
      <c r="GKH206" s="67"/>
      <c r="GKJ206" s="65"/>
      <c r="GKK206" s="69"/>
      <c r="GKL206" s="69"/>
      <c r="GKM206" s="66"/>
      <c r="GKN206" s="66"/>
      <c r="GKO206" s="66"/>
      <c r="GKP206" s="67"/>
      <c r="GKR206" s="65"/>
      <c r="GKS206" s="69"/>
      <c r="GKT206" s="69"/>
      <c r="GKU206" s="66"/>
      <c r="GKV206" s="66"/>
      <c r="GKW206" s="66"/>
      <c r="GKX206" s="67"/>
      <c r="GKZ206" s="65"/>
      <c r="GLA206" s="69"/>
      <c r="GLB206" s="69"/>
      <c r="GLC206" s="66"/>
      <c r="GLD206" s="66"/>
      <c r="GLE206" s="66"/>
      <c r="GLF206" s="67"/>
      <c r="GLH206" s="65"/>
      <c r="GLI206" s="69"/>
      <c r="GLJ206" s="69"/>
      <c r="GLK206" s="66"/>
      <c r="GLL206" s="66"/>
      <c r="GLM206" s="66"/>
      <c r="GLN206" s="67"/>
      <c r="GLP206" s="65"/>
      <c r="GLQ206" s="69"/>
      <c r="GLR206" s="69"/>
      <c r="GLS206" s="66"/>
      <c r="GLT206" s="66"/>
      <c r="GLU206" s="66"/>
      <c r="GLV206" s="67"/>
      <c r="GLX206" s="65"/>
      <c r="GLY206" s="69"/>
      <c r="GLZ206" s="69"/>
      <c r="GMA206" s="66"/>
      <c r="GMB206" s="66"/>
      <c r="GMC206" s="66"/>
      <c r="GMD206" s="67"/>
      <c r="GMF206" s="65"/>
      <c r="GMG206" s="69"/>
      <c r="GMH206" s="69"/>
      <c r="GMI206" s="66"/>
      <c r="GMJ206" s="66"/>
      <c r="GMK206" s="66"/>
      <c r="GML206" s="67"/>
      <c r="GMN206" s="65"/>
      <c r="GMO206" s="69"/>
      <c r="GMP206" s="69"/>
      <c r="GMQ206" s="66"/>
      <c r="GMR206" s="66"/>
      <c r="GMS206" s="66"/>
      <c r="GMT206" s="67"/>
      <c r="GMV206" s="65"/>
      <c r="GMW206" s="69"/>
      <c r="GMX206" s="69"/>
      <c r="GMY206" s="66"/>
      <c r="GMZ206" s="66"/>
      <c r="GNA206" s="66"/>
      <c r="GNB206" s="67"/>
      <c r="GND206" s="65"/>
      <c r="GNE206" s="69"/>
      <c r="GNF206" s="69"/>
      <c r="GNG206" s="66"/>
      <c r="GNH206" s="66"/>
      <c r="GNI206" s="66"/>
      <c r="GNJ206" s="67"/>
      <c r="GNL206" s="65"/>
      <c r="GNM206" s="69"/>
      <c r="GNN206" s="69"/>
      <c r="GNO206" s="66"/>
      <c r="GNP206" s="66"/>
      <c r="GNQ206" s="66"/>
      <c r="GNR206" s="67"/>
      <c r="GNT206" s="65"/>
      <c r="GNU206" s="69"/>
      <c r="GNV206" s="69"/>
      <c r="GNW206" s="66"/>
      <c r="GNX206" s="66"/>
      <c r="GNY206" s="66"/>
      <c r="GNZ206" s="67"/>
      <c r="GOB206" s="65"/>
      <c r="GOC206" s="69"/>
      <c r="GOD206" s="69"/>
      <c r="GOE206" s="66"/>
      <c r="GOF206" s="66"/>
      <c r="GOG206" s="66"/>
      <c r="GOH206" s="67"/>
      <c r="GOJ206" s="65"/>
      <c r="GOK206" s="69"/>
      <c r="GOL206" s="69"/>
      <c r="GOM206" s="66"/>
      <c r="GON206" s="66"/>
      <c r="GOO206" s="66"/>
      <c r="GOP206" s="67"/>
      <c r="GOR206" s="65"/>
      <c r="GOS206" s="69"/>
      <c r="GOT206" s="69"/>
      <c r="GOU206" s="66"/>
      <c r="GOV206" s="66"/>
      <c r="GOW206" s="66"/>
      <c r="GOX206" s="67"/>
      <c r="GOZ206" s="65"/>
      <c r="GPA206" s="69"/>
      <c r="GPB206" s="69"/>
      <c r="GPC206" s="66"/>
      <c r="GPD206" s="66"/>
      <c r="GPE206" s="66"/>
      <c r="GPF206" s="67"/>
      <c r="GPH206" s="65"/>
      <c r="GPI206" s="69"/>
      <c r="GPJ206" s="69"/>
      <c r="GPK206" s="66"/>
      <c r="GPL206" s="66"/>
      <c r="GPM206" s="66"/>
      <c r="GPN206" s="67"/>
      <c r="GPP206" s="65"/>
      <c r="GPQ206" s="69"/>
      <c r="GPR206" s="69"/>
      <c r="GPS206" s="66"/>
      <c r="GPT206" s="66"/>
      <c r="GPU206" s="66"/>
      <c r="GPV206" s="67"/>
      <c r="GPX206" s="65"/>
      <c r="GPY206" s="69"/>
      <c r="GPZ206" s="69"/>
      <c r="GQA206" s="66"/>
      <c r="GQB206" s="66"/>
      <c r="GQC206" s="66"/>
      <c r="GQD206" s="67"/>
      <c r="GQF206" s="65"/>
      <c r="GQG206" s="69"/>
      <c r="GQH206" s="69"/>
      <c r="GQI206" s="66"/>
      <c r="GQJ206" s="66"/>
      <c r="GQK206" s="66"/>
      <c r="GQL206" s="67"/>
      <c r="GQN206" s="65"/>
      <c r="GQO206" s="69"/>
      <c r="GQP206" s="69"/>
      <c r="GQQ206" s="66"/>
      <c r="GQR206" s="66"/>
      <c r="GQS206" s="66"/>
      <c r="GQT206" s="67"/>
      <c r="GQV206" s="65"/>
      <c r="GQW206" s="69"/>
      <c r="GQX206" s="69"/>
      <c r="GQY206" s="66"/>
      <c r="GQZ206" s="66"/>
      <c r="GRA206" s="66"/>
      <c r="GRB206" s="67"/>
      <c r="GRD206" s="65"/>
      <c r="GRE206" s="69"/>
      <c r="GRF206" s="69"/>
      <c r="GRG206" s="66"/>
      <c r="GRH206" s="66"/>
      <c r="GRI206" s="66"/>
      <c r="GRJ206" s="67"/>
      <c r="GRL206" s="65"/>
      <c r="GRM206" s="69"/>
      <c r="GRN206" s="69"/>
      <c r="GRO206" s="66"/>
      <c r="GRP206" s="66"/>
      <c r="GRQ206" s="66"/>
      <c r="GRR206" s="67"/>
      <c r="GRT206" s="65"/>
      <c r="GRU206" s="69"/>
      <c r="GRV206" s="69"/>
      <c r="GRW206" s="66"/>
      <c r="GRX206" s="66"/>
      <c r="GRY206" s="66"/>
      <c r="GRZ206" s="67"/>
      <c r="GSB206" s="65"/>
      <c r="GSC206" s="69"/>
      <c r="GSD206" s="69"/>
      <c r="GSE206" s="66"/>
      <c r="GSF206" s="66"/>
      <c r="GSG206" s="66"/>
      <c r="GSH206" s="67"/>
      <c r="GSJ206" s="65"/>
      <c r="GSK206" s="69"/>
      <c r="GSL206" s="69"/>
      <c r="GSM206" s="66"/>
      <c r="GSN206" s="66"/>
      <c r="GSO206" s="66"/>
      <c r="GSP206" s="67"/>
      <c r="GSR206" s="65"/>
      <c r="GSS206" s="69"/>
      <c r="GST206" s="69"/>
      <c r="GSU206" s="66"/>
      <c r="GSV206" s="66"/>
      <c r="GSW206" s="66"/>
      <c r="GSX206" s="67"/>
      <c r="GSZ206" s="65"/>
      <c r="GTA206" s="69"/>
      <c r="GTB206" s="69"/>
      <c r="GTC206" s="66"/>
      <c r="GTD206" s="66"/>
      <c r="GTE206" s="66"/>
      <c r="GTF206" s="67"/>
      <c r="GTH206" s="65"/>
      <c r="GTI206" s="69"/>
      <c r="GTJ206" s="69"/>
      <c r="GTK206" s="66"/>
      <c r="GTL206" s="66"/>
      <c r="GTM206" s="66"/>
      <c r="GTN206" s="67"/>
      <c r="GTP206" s="65"/>
      <c r="GTQ206" s="69"/>
      <c r="GTR206" s="69"/>
      <c r="GTS206" s="66"/>
      <c r="GTT206" s="66"/>
      <c r="GTU206" s="66"/>
      <c r="GTV206" s="67"/>
      <c r="GTX206" s="65"/>
      <c r="GTY206" s="69"/>
      <c r="GTZ206" s="69"/>
      <c r="GUA206" s="66"/>
      <c r="GUB206" s="66"/>
      <c r="GUC206" s="66"/>
      <c r="GUD206" s="67"/>
      <c r="GUF206" s="65"/>
      <c r="GUG206" s="69"/>
      <c r="GUH206" s="69"/>
      <c r="GUI206" s="66"/>
      <c r="GUJ206" s="66"/>
      <c r="GUK206" s="66"/>
      <c r="GUL206" s="67"/>
      <c r="GUN206" s="65"/>
      <c r="GUO206" s="69"/>
      <c r="GUP206" s="69"/>
      <c r="GUQ206" s="66"/>
      <c r="GUR206" s="66"/>
      <c r="GUS206" s="66"/>
      <c r="GUT206" s="67"/>
      <c r="GUV206" s="65"/>
      <c r="GUW206" s="69"/>
      <c r="GUX206" s="69"/>
      <c r="GUY206" s="66"/>
      <c r="GUZ206" s="66"/>
      <c r="GVA206" s="66"/>
      <c r="GVB206" s="67"/>
      <c r="GVD206" s="65"/>
      <c r="GVE206" s="69"/>
      <c r="GVF206" s="69"/>
      <c r="GVG206" s="66"/>
      <c r="GVH206" s="66"/>
      <c r="GVI206" s="66"/>
      <c r="GVJ206" s="67"/>
      <c r="GVL206" s="65"/>
      <c r="GVM206" s="69"/>
      <c r="GVN206" s="69"/>
      <c r="GVO206" s="66"/>
      <c r="GVP206" s="66"/>
      <c r="GVQ206" s="66"/>
      <c r="GVR206" s="67"/>
      <c r="GVT206" s="65"/>
      <c r="GVU206" s="69"/>
      <c r="GVV206" s="69"/>
      <c r="GVW206" s="66"/>
      <c r="GVX206" s="66"/>
      <c r="GVY206" s="66"/>
      <c r="GVZ206" s="67"/>
      <c r="GWB206" s="65"/>
      <c r="GWC206" s="69"/>
      <c r="GWD206" s="69"/>
      <c r="GWE206" s="66"/>
      <c r="GWF206" s="66"/>
      <c r="GWG206" s="66"/>
      <c r="GWH206" s="67"/>
      <c r="GWJ206" s="65"/>
      <c r="GWK206" s="69"/>
      <c r="GWL206" s="69"/>
      <c r="GWM206" s="66"/>
      <c r="GWN206" s="66"/>
      <c r="GWO206" s="66"/>
      <c r="GWP206" s="67"/>
      <c r="GWR206" s="65"/>
      <c r="GWS206" s="69"/>
      <c r="GWT206" s="69"/>
      <c r="GWU206" s="66"/>
      <c r="GWV206" s="66"/>
      <c r="GWW206" s="66"/>
      <c r="GWX206" s="67"/>
      <c r="GWZ206" s="65"/>
      <c r="GXA206" s="69"/>
      <c r="GXB206" s="69"/>
      <c r="GXC206" s="66"/>
      <c r="GXD206" s="66"/>
      <c r="GXE206" s="66"/>
      <c r="GXF206" s="67"/>
      <c r="GXH206" s="65"/>
      <c r="GXI206" s="69"/>
      <c r="GXJ206" s="69"/>
      <c r="GXK206" s="66"/>
      <c r="GXL206" s="66"/>
      <c r="GXM206" s="66"/>
      <c r="GXN206" s="67"/>
      <c r="GXP206" s="65"/>
      <c r="GXQ206" s="69"/>
      <c r="GXR206" s="69"/>
      <c r="GXS206" s="66"/>
      <c r="GXT206" s="66"/>
      <c r="GXU206" s="66"/>
      <c r="GXV206" s="67"/>
      <c r="GXX206" s="65"/>
      <c r="GXY206" s="69"/>
      <c r="GXZ206" s="69"/>
      <c r="GYA206" s="66"/>
      <c r="GYB206" s="66"/>
      <c r="GYC206" s="66"/>
      <c r="GYD206" s="67"/>
      <c r="GYF206" s="65"/>
      <c r="GYG206" s="69"/>
      <c r="GYH206" s="69"/>
      <c r="GYI206" s="66"/>
      <c r="GYJ206" s="66"/>
      <c r="GYK206" s="66"/>
      <c r="GYL206" s="67"/>
      <c r="GYN206" s="65"/>
      <c r="GYO206" s="69"/>
      <c r="GYP206" s="69"/>
      <c r="GYQ206" s="66"/>
      <c r="GYR206" s="66"/>
      <c r="GYS206" s="66"/>
      <c r="GYT206" s="67"/>
      <c r="GYV206" s="65"/>
      <c r="GYW206" s="69"/>
      <c r="GYX206" s="69"/>
      <c r="GYY206" s="66"/>
      <c r="GYZ206" s="66"/>
      <c r="GZA206" s="66"/>
      <c r="GZB206" s="67"/>
      <c r="GZD206" s="65"/>
      <c r="GZE206" s="69"/>
      <c r="GZF206" s="69"/>
      <c r="GZG206" s="66"/>
      <c r="GZH206" s="66"/>
      <c r="GZI206" s="66"/>
      <c r="GZJ206" s="67"/>
      <c r="GZL206" s="65"/>
      <c r="GZM206" s="69"/>
      <c r="GZN206" s="69"/>
      <c r="GZO206" s="66"/>
      <c r="GZP206" s="66"/>
      <c r="GZQ206" s="66"/>
      <c r="GZR206" s="67"/>
      <c r="GZT206" s="65"/>
      <c r="GZU206" s="69"/>
      <c r="GZV206" s="69"/>
      <c r="GZW206" s="66"/>
      <c r="GZX206" s="66"/>
      <c r="GZY206" s="66"/>
      <c r="GZZ206" s="67"/>
      <c r="HAB206" s="65"/>
      <c r="HAC206" s="69"/>
      <c r="HAD206" s="69"/>
      <c r="HAE206" s="66"/>
      <c r="HAF206" s="66"/>
      <c r="HAG206" s="66"/>
      <c r="HAH206" s="67"/>
      <c r="HAJ206" s="65"/>
      <c r="HAK206" s="69"/>
      <c r="HAL206" s="69"/>
      <c r="HAM206" s="66"/>
      <c r="HAN206" s="66"/>
      <c r="HAO206" s="66"/>
      <c r="HAP206" s="67"/>
      <c r="HAR206" s="65"/>
      <c r="HAS206" s="69"/>
      <c r="HAT206" s="69"/>
      <c r="HAU206" s="66"/>
      <c r="HAV206" s="66"/>
      <c r="HAW206" s="66"/>
      <c r="HAX206" s="67"/>
      <c r="HAZ206" s="65"/>
      <c r="HBA206" s="69"/>
      <c r="HBB206" s="69"/>
      <c r="HBC206" s="66"/>
      <c r="HBD206" s="66"/>
      <c r="HBE206" s="66"/>
      <c r="HBF206" s="67"/>
      <c r="HBH206" s="65"/>
      <c r="HBI206" s="69"/>
      <c r="HBJ206" s="69"/>
      <c r="HBK206" s="66"/>
      <c r="HBL206" s="66"/>
      <c r="HBM206" s="66"/>
      <c r="HBN206" s="67"/>
      <c r="HBP206" s="65"/>
      <c r="HBQ206" s="69"/>
      <c r="HBR206" s="69"/>
      <c r="HBS206" s="66"/>
      <c r="HBT206" s="66"/>
      <c r="HBU206" s="66"/>
      <c r="HBV206" s="67"/>
      <c r="HBX206" s="65"/>
      <c r="HBY206" s="69"/>
      <c r="HBZ206" s="69"/>
      <c r="HCA206" s="66"/>
      <c r="HCB206" s="66"/>
      <c r="HCC206" s="66"/>
      <c r="HCD206" s="67"/>
      <c r="HCF206" s="65"/>
      <c r="HCG206" s="69"/>
      <c r="HCH206" s="69"/>
      <c r="HCI206" s="66"/>
      <c r="HCJ206" s="66"/>
      <c r="HCK206" s="66"/>
      <c r="HCL206" s="67"/>
      <c r="HCN206" s="65"/>
      <c r="HCO206" s="69"/>
      <c r="HCP206" s="69"/>
      <c r="HCQ206" s="66"/>
      <c r="HCR206" s="66"/>
      <c r="HCS206" s="66"/>
      <c r="HCT206" s="67"/>
      <c r="HCV206" s="65"/>
      <c r="HCW206" s="69"/>
      <c r="HCX206" s="69"/>
      <c r="HCY206" s="66"/>
      <c r="HCZ206" s="66"/>
      <c r="HDA206" s="66"/>
      <c r="HDB206" s="67"/>
      <c r="HDD206" s="65"/>
      <c r="HDE206" s="69"/>
      <c r="HDF206" s="69"/>
      <c r="HDG206" s="66"/>
      <c r="HDH206" s="66"/>
      <c r="HDI206" s="66"/>
      <c r="HDJ206" s="67"/>
      <c r="HDL206" s="65"/>
      <c r="HDM206" s="69"/>
      <c r="HDN206" s="69"/>
      <c r="HDO206" s="66"/>
      <c r="HDP206" s="66"/>
      <c r="HDQ206" s="66"/>
      <c r="HDR206" s="67"/>
      <c r="HDT206" s="65"/>
      <c r="HDU206" s="69"/>
      <c r="HDV206" s="69"/>
      <c r="HDW206" s="66"/>
      <c r="HDX206" s="66"/>
      <c r="HDY206" s="66"/>
      <c r="HDZ206" s="67"/>
      <c r="HEB206" s="65"/>
      <c r="HEC206" s="69"/>
      <c r="HED206" s="69"/>
      <c r="HEE206" s="66"/>
      <c r="HEF206" s="66"/>
      <c r="HEG206" s="66"/>
      <c r="HEH206" s="67"/>
      <c r="HEJ206" s="65"/>
      <c r="HEK206" s="69"/>
      <c r="HEL206" s="69"/>
      <c r="HEM206" s="66"/>
      <c r="HEN206" s="66"/>
      <c r="HEO206" s="66"/>
      <c r="HEP206" s="67"/>
      <c r="HER206" s="65"/>
      <c r="HES206" s="69"/>
      <c r="HET206" s="69"/>
      <c r="HEU206" s="66"/>
      <c r="HEV206" s="66"/>
      <c r="HEW206" s="66"/>
      <c r="HEX206" s="67"/>
      <c r="HEZ206" s="65"/>
      <c r="HFA206" s="69"/>
      <c r="HFB206" s="69"/>
      <c r="HFC206" s="66"/>
      <c r="HFD206" s="66"/>
      <c r="HFE206" s="66"/>
      <c r="HFF206" s="67"/>
      <c r="HFH206" s="65"/>
      <c r="HFI206" s="69"/>
      <c r="HFJ206" s="69"/>
      <c r="HFK206" s="66"/>
      <c r="HFL206" s="66"/>
      <c r="HFM206" s="66"/>
      <c r="HFN206" s="67"/>
      <c r="HFP206" s="65"/>
      <c r="HFQ206" s="69"/>
      <c r="HFR206" s="69"/>
      <c r="HFS206" s="66"/>
      <c r="HFT206" s="66"/>
      <c r="HFU206" s="66"/>
      <c r="HFV206" s="67"/>
      <c r="HFX206" s="65"/>
      <c r="HFY206" s="69"/>
      <c r="HFZ206" s="69"/>
      <c r="HGA206" s="66"/>
      <c r="HGB206" s="66"/>
      <c r="HGC206" s="66"/>
      <c r="HGD206" s="67"/>
      <c r="HGF206" s="65"/>
      <c r="HGG206" s="69"/>
      <c r="HGH206" s="69"/>
      <c r="HGI206" s="66"/>
      <c r="HGJ206" s="66"/>
      <c r="HGK206" s="66"/>
      <c r="HGL206" s="67"/>
      <c r="HGN206" s="65"/>
      <c r="HGO206" s="69"/>
      <c r="HGP206" s="69"/>
      <c r="HGQ206" s="66"/>
      <c r="HGR206" s="66"/>
      <c r="HGS206" s="66"/>
      <c r="HGT206" s="67"/>
      <c r="HGV206" s="65"/>
      <c r="HGW206" s="69"/>
      <c r="HGX206" s="69"/>
      <c r="HGY206" s="66"/>
      <c r="HGZ206" s="66"/>
      <c r="HHA206" s="66"/>
      <c r="HHB206" s="67"/>
      <c r="HHD206" s="65"/>
      <c r="HHE206" s="69"/>
      <c r="HHF206" s="69"/>
      <c r="HHG206" s="66"/>
      <c r="HHH206" s="66"/>
      <c r="HHI206" s="66"/>
      <c r="HHJ206" s="67"/>
      <c r="HHL206" s="65"/>
      <c r="HHM206" s="69"/>
      <c r="HHN206" s="69"/>
      <c r="HHO206" s="66"/>
      <c r="HHP206" s="66"/>
      <c r="HHQ206" s="66"/>
      <c r="HHR206" s="67"/>
      <c r="HHT206" s="65"/>
      <c r="HHU206" s="69"/>
      <c r="HHV206" s="69"/>
      <c r="HHW206" s="66"/>
      <c r="HHX206" s="66"/>
      <c r="HHY206" s="66"/>
      <c r="HHZ206" s="67"/>
      <c r="HIB206" s="65"/>
      <c r="HIC206" s="69"/>
      <c r="HID206" s="69"/>
      <c r="HIE206" s="66"/>
      <c r="HIF206" s="66"/>
      <c r="HIG206" s="66"/>
      <c r="HIH206" s="67"/>
      <c r="HIJ206" s="65"/>
      <c r="HIK206" s="69"/>
      <c r="HIL206" s="69"/>
      <c r="HIM206" s="66"/>
      <c r="HIN206" s="66"/>
      <c r="HIO206" s="66"/>
      <c r="HIP206" s="67"/>
      <c r="HIR206" s="65"/>
      <c r="HIS206" s="69"/>
      <c r="HIT206" s="69"/>
      <c r="HIU206" s="66"/>
      <c r="HIV206" s="66"/>
      <c r="HIW206" s="66"/>
      <c r="HIX206" s="67"/>
      <c r="HIZ206" s="65"/>
      <c r="HJA206" s="69"/>
      <c r="HJB206" s="69"/>
      <c r="HJC206" s="66"/>
      <c r="HJD206" s="66"/>
      <c r="HJE206" s="66"/>
      <c r="HJF206" s="67"/>
      <c r="HJH206" s="65"/>
      <c r="HJI206" s="69"/>
      <c r="HJJ206" s="69"/>
      <c r="HJK206" s="66"/>
      <c r="HJL206" s="66"/>
      <c r="HJM206" s="66"/>
      <c r="HJN206" s="67"/>
      <c r="HJP206" s="65"/>
      <c r="HJQ206" s="69"/>
      <c r="HJR206" s="69"/>
      <c r="HJS206" s="66"/>
      <c r="HJT206" s="66"/>
      <c r="HJU206" s="66"/>
      <c r="HJV206" s="67"/>
      <c r="HJX206" s="65"/>
      <c r="HJY206" s="69"/>
      <c r="HJZ206" s="69"/>
      <c r="HKA206" s="66"/>
      <c r="HKB206" s="66"/>
      <c r="HKC206" s="66"/>
      <c r="HKD206" s="67"/>
      <c r="HKF206" s="65"/>
      <c r="HKG206" s="69"/>
      <c r="HKH206" s="69"/>
      <c r="HKI206" s="66"/>
      <c r="HKJ206" s="66"/>
      <c r="HKK206" s="66"/>
      <c r="HKL206" s="67"/>
      <c r="HKN206" s="65"/>
      <c r="HKO206" s="69"/>
      <c r="HKP206" s="69"/>
      <c r="HKQ206" s="66"/>
      <c r="HKR206" s="66"/>
      <c r="HKS206" s="66"/>
      <c r="HKT206" s="67"/>
      <c r="HKV206" s="65"/>
      <c r="HKW206" s="69"/>
      <c r="HKX206" s="69"/>
      <c r="HKY206" s="66"/>
      <c r="HKZ206" s="66"/>
      <c r="HLA206" s="66"/>
      <c r="HLB206" s="67"/>
      <c r="HLD206" s="65"/>
      <c r="HLE206" s="69"/>
      <c r="HLF206" s="69"/>
      <c r="HLG206" s="66"/>
      <c r="HLH206" s="66"/>
      <c r="HLI206" s="66"/>
      <c r="HLJ206" s="67"/>
      <c r="HLL206" s="65"/>
      <c r="HLM206" s="69"/>
      <c r="HLN206" s="69"/>
      <c r="HLO206" s="66"/>
      <c r="HLP206" s="66"/>
      <c r="HLQ206" s="66"/>
      <c r="HLR206" s="67"/>
      <c r="HLT206" s="65"/>
      <c r="HLU206" s="69"/>
      <c r="HLV206" s="69"/>
      <c r="HLW206" s="66"/>
      <c r="HLX206" s="66"/>
      <c r="HLY206" s="66"/>
      <c r="HLZ206" s="67"/>
      <c r="HMB206" s="65"/>
      <c r="HMC206" s="69"/>
      <c r="HMD206" s="69"/>
      <c r="HME206" s="66"/>
      <c r="HMF206" s="66"/>
      <c r="HMG206" s="66"/>
      <c r="HMH206" s="67"/>
      <c r="HMJ206" s="65"/>
      <c r="HMK206" s="69"/>
      <c r="HML206" s="69"/>
      <c r="HMM206" s="66"/>
      <c r="HMN206" s="66"/>
      <c r="HMO206" s="66"/>
      <c r="HMP206" s="67"/>
      <c r="HMR206" s="65"/>
      <c r="HMS206" s="69"/>
      <c r="HMT206" s="69"/>
      <c r="HMU206" s="66"/>
      <c r="HMV206" s="66"/>
      <c r="HMW206" s="66"/>
      <c r="HMX206" s="67"/>
      <c r="HMZ206" s="65"/>
      <c r="HNA206" s="69"/>
      <c r="HNB206" s="69"/>
      <c r="HNC206" s="66"/>
      <c r="HND206" s="66"/>
      <c r="HNE206" s="66"/>
      <c r="HNF206" s="67"/>
      <c r="HNH206" s="65"/>
      <c r="HNI206" s="69"/>
      <c r="HNJ206" s="69"/>
      <c r="HNK206" s="66"/>
      <c r="HNL206" s="66"/>
      <c r="HNM206" s="66"/>
      <c r="HNN206" s="67"/>
      <c r="HNP206" s="65"/>
      <c r="HNQ206" s="69"/>
      <c r="HNR206" s="69"/>
      <c r="HNS206" s="66"/>
      <c r="HNT206" s="66"/>
      <c r="HNU206" s="66"/>
      <c r="HNV206" s="67"/>
      <c r="HNX206" s="65"/>
      <c r="HNY206" s="69"/>
      <c r="HNZ206" s="69"/>
      <c r="HOA206" s="66"/>
      <c r="HOB206" s="66"/>
      <c r="HOC206" s="66"/>
      <c r="HOD206" s="67"/>
      <c r="HOF206" s="65"/>
      <c r="HOG206" s="69"/>
      <c r="HOH206" s="69"/>
      <c r="HOI206" s="66"/>
      <c r="HOJ206" s="66"/>
      <c r="HOK206" s="66"/>
      <c r="HOL206" s="67"/>
      <c r="HON206" s="65"/>
      <c r="HOO206" s="69"/>
      <c r="HOP206" s="69"/>
      <c r="HOQ206" s="66"/>
      <c r="HOR206" s="66"/>
      <c r="HOS206" s="66"/>
      <c r="HOT206" s="67"/>
      <c r="HOV206" s="65"/>
      <c r="HOW206" s="69"/>
      <c r="HOX206" s="69"/>
      <c r="HOY206" s="66"/>
      <c r="HOZ206" s="66"/>
      <c r="HPA206" s="66"/>
      <c r="HPB206" s="67"/>
      <c r="HPD206" s="65"/>
      <c r="HPE206" s="69"/>
      <c r="HPF206" s="69"/>
      <c r="HPG206" s="66"/>
      <c r="HPH206" s="66"/>
      <c r="HPI206" s="66"/>
      <c r="HPJ206" s="67"/>
      <c r="HPL206" s="65"/>
      <c r="HPM206" s="69"/>
      <c r="HPN206" s="69"/>
      <c r="HPO206" s="66"/>
      <c r="HPP206" s="66"/>
      <c r="HPQ206" s="66"/>
      <c r="HPR206" s="67"/>
      <c r="HPT206" s="65"/>
      <c r="HPU206" s="69"/>
      <c r="HPV206" s="69"/>
      <c r="HPW206" s="66"/>
      <c r="HPX206" s="66"/>
      <c r="HPY206" s="66"/>
      <c r="HPZ206" s="67"/>
      <c r="HQB206" s="65"/>
      <c r="HQC206" s="69"/>
      <c r="HQD206" s="69"/>
      <c r="HQE206" s="66"/>
      <c r="HQF206" s="66"/>
      <c r="HQG206" s="66"/>
      <c r="HQH206" s="67"/>
      <c r="HQJ206" s="65"/>
      <c r="HQK206" s="69"/>
      <c r="HQL206" s="69"/>
      <c r="HQM206" s="66"/>
      <c r="HQN206" s="66"/>
      <c r="HQO206" s="66"/>
      <c r="HQP206" s="67"/>
      <c r="HQR206" s="65"/>
      <c r="HQS206" s="69"/>
      <c r="HQT206" s="69"/>
      <c r="HQU206" s="66"/>
      <c r="HQV206" s="66"/>
      <c r="HQW206" s="66"/>
      <c r="HQX206" s="67"/>
      <c r="HQZ206" s="65"/>
      <c r="HRA206" s="69"/>
      <c r="HRB206" s="69"/>
      <c r="HRC206" s="66"/>
      <c r="HRD206" s="66"/>
      <c r="HRE206" s="66"/>
      <c r="HRF206" s="67"/>
      <c r="HRH206" s="65"/>
      <c r="HRI206" s="69"/>
      <c r="HRJ206" s="69"/>
      <c r="HRK206" s="66"/>
      <c r="HRL206" s="66"/>
      <c r="HRM206" s="66"/>
      <c r="HRN206" s="67"/>
      <c r="HRP206" s="65"/>
      <c r="HRQ206" s="69"/>
      <c r="HRR206" s="69"/>
      <c r="HRS206" s="66"/>
      <c r="HRT206" s="66"/>
      <c r="HRU206" s="66"/>
      <c r="HRV206" s="67"/>
      <c r="HRX206" s="65"/>
      <c r="HRY206" s="69"/>
      <c r="HRZ206" s="69"/>
      <c r="HSA206" s="66"/>
      <c r="HSB206" s="66"/>
      <c r="HSC206" s="66"/>
      <c r="HSD206" s="67"/>
      <c r="HSF206" s="65"/>
      <c r="HSG206" s="69"/>
      <c r="HSH206" s="69"/>
      <c r="HSI206" s="66"/>
      <c r="HSJ206" s="66"/>
      <c r="HSK206" s="66"/>
      <c r="HSL206" s="67"/>
      <c r="HSN206" s="65"/>
      <c r="HSO206" s="69"/>
      <c r="HSP206" s="69"/>
      <c r="HSQ206" s="66"/>
      <c r="HSR206" s="66"/>
      <c r="HSS206" s="66"/>
      <c r="HST206" s="67"/>
      <c r="HSV206" s="65"/>
      <c r="HSW206" s="69"/>
      <c r="HSX206" s="69"/>
      <c r="HSY206" s="66"/>
      <c r="HSZ206" s="66"/>
      <c r="HTA206" s="66"/>
      <c r="HTB206" s="67"/>
      <c r="HTD206" s="65"/>
      <c r="HTE206" s="69"/>
      <c r="HTF206" s="69"/>
      <c r="HTG206" s="66"/>
      <c r="HTH206" s="66"/>
      <c r="HTI206" s="66"/>
      <c r="HTJ206" s="67"/>
      <c r="HTL206" s="65"/>
      <c r="HTM206" s="69"/>
      <c r="HTN206" s="69"/>
      <c r="HTO206" s="66"/>
      <c r="HTP206" s="66"/>
      <c r="HTQ206" s="66"/>
      <c r="HTR206" s="67"/>
      <c r="HTT206" s="65"/>
      <c r="HTU206" s="69"/>
      <c r="HTV206" s="69"/>
      <c r="HTW206" s="66"/>
      <c r="HTX206" s="66"/>
      <c r="HTY206" s="66"/>
      <c r="HTZ206" s="67"/>
      <c r="HUB206" s="65"/>
      <c r="HUC206" s="69"/>
      <c r="HUD206" s="69"/>
      <c r="HUE206" s="66"/>
      <c r="HUF206" s="66"/>
      <c r="HUG206" s="66"/>
      <c r="HUH206" s="67"/>
      <c r="HUJ206" s="65"/>
      <c r="HUK206" s="69"/>
      <c r="HUL206" s="69"/>
      <c r="HUM206" s="66"/>
      <c r="HUN206" s="66"/>
      <c r="HUO206" s="66"/>
      <c r="HUP206" s="67"/>
      <c r="HUR206" s="65"/>
      <c r="HUS206" s="69"/>
      <c r="HUT206" s="69"/>
      <c r="HUU206" s="66"/>
      <c r="HUV206" s="66"/>
      <c r="HUW206" s="66"/>
      <c r="HUX206" s="67"/>
      <c r="HUZ206" s="65"/>
      <c r="HVA206" s="69"/>
      <c r="HVB206" s="69"/>
      <c r="HVC206" s="66"/>
      <c r="HVD206" s="66"/>
      <c r="HVE206" s="66"/>
      <c r="HVF206" s="67"/>
      <c r="HVH206" s="65"/>
      <c r="HVI206" s="69"/>
      <c r="HVJ206" s="69"/>
      <c r="HVK206" s="66"/>
      <c r="HVL206" s="66"/>
      <c r="HVM206" s="66"/>
      <c r="HVN206" s="67"/>
      <c r="HVP206" s="65"/>
      <c r="HVQ206" s="69"/>
      <c r="HVR206" s="69"/>
      <c r="HVS206" s="66"/>
      <c r="HVT206" s="66"/>
      <c r="HVU206" s="66"/>
      <c r="HVV206" s="67"/>
      <c r="HVX206" s="65"/>
      <c r="HVY206" s="69"/>
      <c r="HVZ206" s="69"/>
      <c r="HWA206" s="66"/>
      <c r="HWB206" s="66"/>
      <c r="HWC206" s="66"/>
      <c r="HWD206" s="67"/>
      <c r="HWF206" s="65"/>
      <c r="HWG206" s="69"/>
      <c r="HWH206" s="69"/>
      <c r="HWI206" s="66"/>
      <c r="HWJ206" s="66"/>
      <c r="HWK206" s="66"/>
      <c r="HWL206" s="67"/>
      <c r="HWN206" s="65"/>
      <c r="HWO206" s="69"/>
      <c r="HWP206" s="69"/>
      <c r="HWQ206" s="66"/>
      <c r="HWR206" s="66"/>
      <c r="HWS206" s="66"/>
      <c r="HWT206" s="67"/>
      <c r="HWV206" s="65"/>
      <c r="HWW206" s="69"/>
      <c r="HWX206" s="69"/>
      <c r="HWY206" s="66"/>
      <c r="HWZ206" s="66"/>
      <c r="HXA206" s="66"/>
      <c r="HXB206" s="67"/>
      <c r="HXD206" s="65"/>
      <c r="HXE206" s="69"/>
      <c r="HXF206" s="69"/>
      <c r="HXG206" s="66"/>
      <c r="HXH206" s="66"/>
      <c r="HXI206" s="66"/>
      <c r="HXJ206" s="67"/>
      <c r="HXL206" s="65"/>
      <c r="HXM206" s="69"/>
      <c r="HXN206" s="69"/>
      <c r="HXO206" s="66"/>
      <c r="HXP206" s="66"/>
      <c r="HXQ206" s="66"/>
      <c r="HXR206" s="67"/>
      <c r="HXT206" s="65"/>
      <c r="HXU206" s="69"/>
      <c r="HXV206" s="69"/>
      <c r="HXW206" s="66"/>
      <c r="HXX206" s="66"/>
      <c r="HXY206" s="66"/>
      <c r="HXZ206" s="67"/>
      <c r="HYB206" s="65"/>
      <c r="HYC206" s="69"/>
      <c r="HYD206" s="69"/>
      <c r="HYE206" s="66"/>
      <c r="HYF206" s="66"/>
      <c r="HYG206" s="66"/>
      <c r="HYH206" s="67"/>
      <c r="HYJ206" s="65"/>
      <c r="HYK206" s="69"/>
      <c r="HYL206" s="69"/>
      <c r="HYM206" s="66"/>
      <c r="HYN206" s="66"/>
      <c r="HYO206" s="66"/>
      <c r="HYP206" s="67"/>
      <c r="HYR206" s="65"/>
      <c r="HYS206" s="69"/>
      <c r="HYT206" s="69"/>
      <c r="HYU206" s="66"/>
      <c r="HYV206" s="66"/>
      <c r="HYW206" s="66"/>
      <c r="HYX206" s="67"/>
      <c r="HYZ206" s="65"/>
      <c r="HZA206" s="69"/>
      <c r="HZB206" s="69"/>
      <c r="HZC206" s="66"/>
      <c r="HZD206" s="66"/>
      <c r="HZE206" s="66"/>
      <c r="HZF206" s="67"/>
      <c r="HZH206" s="65"/>
      <c r="HZI206" s="69"/>
      <c r="HZJ206" s="69"/>
      <c r="HZK206" s="66"/>
      <c r="HZL206" s="66"/>
      <c r="HZM206" s="66"/>
      <c r="HZN206" s="67"/>
      <c r="HZP206" s="65"/>
      <c r="HZQ206" s="69"/>
      <c r="HZR206" s="69"/>
      <c r="HZS206" s="66"/>
      <c r="HZT206" s="66"/>
      <c r="HZU206" s="66"/>
      <c r="HZV206" s="67"/>
      <c r="HZX206" s="65"/>
      <c r="HZY206" s="69"/>
      <c r="HZZ206" s="69"/>
      <c r="IAA206" s="66"/>
      <c r="IAB206" s="66"/>
      <c r="IAC206" s="66"/>
      <c r="IAD206" s="67"/>
      <c r="IAF206" s="65"/>
      <c r="IAG206" s="69"/>
      <c r="IAH206" s="69"/>
      <c r="IAI206" s="66"/>
      <c r="IAJ206" s="66"/>
      <c r="IAK206" s="66"/>
      <c r="IAL206" s="67"/>
      <c r="IAN206" s="65"/>
      <c r="IAO206" s="69"/>
      <c r="IAP206" s="69"/>
      <c r="IAQ206" s="66"/>
      <c r="IAR206" s="66"/>
      <c r="IAS206" s="66"/>
      <c r="IAT206" s="67"/>
      <c r="IAV206" s="65"/>
      <c r="IAW206" s="69"/>
      <c r="IAX206" s="69"/>
      <c r="IAY206" s="66"/>
      <c r="IAZ206" s="66"/>
      <c r="IBA206" s="66"/>
      <c r="IBB206" s="67"/>
      <c r="IBD206" s="65"/>
      <c r="IBE206" s="69"/>
      <c r="IBF206" s="69"/>
      <c r="IBG206" s="66"/>
      <c r="IBH206" s="66"/>
      <c r="IBI206" s="66"/>
      <c r="IBJ206" s="67"/>
      <c r="IBL206" s="65"/>
      <c r="IBM206" s="69"/>
      <c r="IBN206" s="69"/>
      <c r="IBO206" s="66"/>
      <c r="IBP206" s="66"/>
      <c r="IBQ206" s="66"/>
      <c r="IBR206" s="67"/>
      <c r="IBT206" s="65"/>
      <c r="IBU206" s="69"/>
      <c r="IBV206" s="69"/>
      <c r="IBW206" s="66"/>
      <c r="IBX206" s="66"/>
      <c r="IBY206" s="66"/>
      <c r="IBZ206" s="67"/>
      <c r="ICB206" s="65"/>
      <c r="ICC206" s="69"/>
      <c r="ICD206" s="69"/>
      <c r="ICE206" s="66"/>
      <c r="ICF206" s="66"/>
      <c r="ICG206" s="66"/>
      <c r="ICH206" s="67"/>
      <c r="ICJ206" s="65"/>
      <c r="ICK206" s="69"/>
      <c r="ICL206" s="69"/>
      <c r="ICM206" s="66"/>
      <c r="ICN206" s="66"/>
      <c r="ICO206" s="66"/>
      <c r="ICP206" s="67"/>
      <c r="ICR206" s="65"/>
      <c r="ICS206" s="69"/>
      <c r="ICT206" s="69"/>
      <c r="ICU206" s="66"/>
      <c r="ICV206" s="66"/>
      <c r="ICW206" s="66"/>
      <c r="ICX206" s="67"/>
      <c r="ICZ206" s="65"/>
      <c r="IDA206" s="69"/>
      <c r="IDB206" s="69"/>
      <c r="IDC206" s="66"/>
      <c r="IDD206" s="66"/>
      <c r="IDE206" s="66"/>
      <c r="IDF206" s="67"/>
      <c r="IDH206" s="65"/>
      <c r="IDI206" s="69"/>
      <c r="IDJ206" s="69"/>
      <c r="IDK206" s="66"/>
      <c r="IDL206" s="66"/>
      <c r="IDM206" s="66"/>
      <c r="IDN206" s="67"/>
      <c r="IDP206" s="65"/>
      <c r="IDQ206" s="69"/>
      <c r="IDR206" s="69"/>
      <c r="IDS206" s="66"/>
      <c r="IDT206" s="66"/>
      <c r="IDU206" s="66"/>
      <c r="IDV206" s="67"/>
      <c r="IDX206" s="65"/>
      <c r="IDY206" s="69"/>
      <c r="IDZ206" s="69"/>
      <c r="IEA206" s="66"/>
      <c r="IEB206" s="66"/>
      <c r="IEC206" s="66"/>
      <c r="IED206" s="67"/>
      <c r="IEF206" s="65"/>
      <c r="IEG206" s="69"/>
      <c r="IEH206" s="69"/>
      <c r="IEI206" s="66"/>
      <c r="IEJ206" s="66"/>
      <c r="IEK206" s="66"/>
      <c r="IEL206" s="67"/>
      <c r="IEN206" s="65"/>
      <c r="IEO206" s="69"/>
      <c r="IEP206" s="69"/>
      <c r="IEQ206" s="66"/>
      <c r="IER206" s="66"/>
      <c r="IES206" s="66"/>
      <c r="IET206" s="67"/>
      <c r="IEV206" s="65"/>
      <c r="IEW206" s="69"/>
      <c r="IEX206" s="69"/>
      <c r="IEY206" s="66"/>
      <c r="IEZ206" s="66"/>
      <c r="IFA206" s="66"/>
      <c r="IFB206" s="67"/>
      <c r="IFD206" s="65"/>
      <c r="IFE206" s="69"/>
      <c r="IFF206" s="69"/>
      <c r="IFG206" s="66"/>
      <c r="IFH206" s="66"/>
      <c r="IFI206" s="66"/>
      <c r="IFJ206" s="67"/>
      <c r="IFL206" s="65"/>
      <c r="IFM206" s="69"/>
      <c r="IFN206" s="69"/>
      <c r="IFO206" s="66"/>
      <c r="IFP206" s="66"/>
      <c r="IFQ206" s="66"/>
      <c r="IFR206" s="67"/>
      <c r="IFT206" s="65"/>
      <c r="IFU206" s="69"/>
      <c r="IFV206" s="69"/>
      <c r="IFW206" s="66"/>
      <c r="IFX206" s="66"/>
      <c r="IFY206" s="66"/>
      <c r="IFZ206" s="67"/>
      <c r="IGB206" s="65"/>
      <c r="IGC206" s="69"/>
      <c r="IGD206" s="69"/>
      <c r="IGE206" s="66"/>
      <c r="IGF206" s="66"/>
      <c r="IGG206" s="66"/>
      <c r="IGH206" s="67"/>
      <c r="IGJ206" s="65"/>
      <c r="IGK206" s="69"/>
      <c r="IGL206" s="69"/>
      <c r="IGM206" s="66"/>
      <c r="IGN206" s="66"/>
      <c r="IGO206" s="66"/>
      <c r="IGP206" s="67"/>
      <c r="IGR206" s="65"/>
      <c r="IGS206" s="69"/>
      <c r="IGT206" s="69"/>
      <c r="IGU206" s="66"/>
      <c r="IGV206" s="66"/>
      <c r="IGW206" s="66"/>
      <c r="IGX206" s="67"/>
      <c r="IGZ206" s="65"/>
      <c r="IHA206" s="69"/>
      <c r="IHB206" s="69"/>
      <c r="IHC206" s="66"/>
      <c r="IHD206" s="66"/>
      <c r="IHE206" s="66"/>
      <c r="IHF206" s="67"/>
      <c r="IHH206" s="65"/>
      <c r="IHI206" s="69"/>
      <c r="IHJ206" s="69"/>
      <c r="IHK206" s="66"/>
      <c r="IHL206" s="66"/>
      <c r="IHM206" s="66"/>
      <c r="IHN206" s="67"/>
      <c r="IHP206" s="65"/>
      <c r="IHQ206" s="69"/>
      <c r="IHR206" s="69"/>
      <c r="IHS206" s="66"/>
      <c r="IHT206" s="66"/>
      <c r="IHU206" s="66"/>
      <c r="IHV206" s="67"/>
      <c r="IHX206" s="65"/>
      <c r="IHY206" s="69"/>
      <c r="IHZ206" s="69"/>
      <c r="IIA206" s="66"/>
      <c r="IIB206" s="66"/>
      <c r="IIC206" s="66"/>
      <c r="IID206" s="67"/>
      <c r="IIF206" s="65"/>
      <c r="IIG206" s="69"/>
      <c r="IIH206" s="69"/>
      <c r="III206" s="66"/>
      <c r="IIJ206" s="66"/>
      <c r="IIK206" s="66"/>
      <c r="IIL206" s="67"/>
      <c r="IIN206" s="65"/>
      <c r="IIO206" s="69"/>
      <c r="IIP206" s="69"/>
      <c r="IIQ206" s="66"/>
      <c r="IIR206" s="66"/>
      <c r="IIS206" s="66"/>
      <c r="IIT206" s="67"/>
      <c r="IIV206" s="65"/>
      <c r="IIW206" s="69"/>
      <c r="IIX206" s="69"/>
      <c r="IIY206" s="66"/>
      <c r="IIZ206" s="66"/>
      <c r="IJA206" s="66"/>
      <c r="IJB206" s="67"/>
      <c r="IJD206" s="65"/>
      <c r="IJE206" s="69"/>
      <c r="IJF206" s="69"/>
      <c r="IJG206" s="66"/>
      <c r="IJH206" s="66"/>
      <c r="IJI206" s="66"/>
      <c r="IJJ206" s="67"/>
      <c r="IJL206" s="65"/>
      <c r="IJM206" s="69"/>
      <c r="IJN206" s="69"/>
      <c r="IJO206" s="66"/>
      <c r="IJP206" s="66"/>
      <c r="IJQ206" s="66"/>
      <c r="IJR206" s="67"/>
      <c r="IJT206" s="65"/>
      <c r="IJU206" s="69"/>
      <c r="IJV206" s="69"/>
      <c r="IJW206" s="66"/>
      <c r="IJX206" s="66"/>
      <c r="IJY206" s="66"/>
      <c r="IJZ206" s="67"/>
      <c r="IKB206" s="65"/>
      <c r="IKC206" s="69"/>
      <c r="IKD206" s="69"/>
      <c r="IKE206" s="66"/>
      <c r="IKF206" s="66"/>
      <c r="IKG206" s="66"/>
      <c r="IKH206" s="67"/>
      <c r="IKJ206" s="65"/>
      <c r="IKK206" s="69"/>
      <c r="IKL206" s="69"/>
      <c r="IKM206" s="66"/>
      <c r="IKN206" s="66"/>
      <c r="IKO206" s="66"/>
      <c r="IKP206" s="67"/>
      <c r="IKR206" s="65"/>
      <c r="IKS206" s="69"/>
      <c r="IKT206" s="69"/>
      <c r="IKU206" s="66"/>
      <c r="IKV206" s="66"/>
      <c r="IKW206" s="66"/>
      <c r="IKX206" s="67"/>
      <c r="IKZ206" s="65"/>
      <c r="ILA206" s="69"/>
      <c r="ILB206" s="69"/>
      <c r="ILC206" s="66"/>
      <c r="ILD206" s="66"/>
      <c r="ILE206" s="66"/>
      <c r="ILF206" s="67"/>
      <c r="ILH206" s="65"/>
      <c r="ILI206" s="69"/>
      <c r="ILJ206" s="69"/>
      <c r="ILK206" s="66"/>
      <c r="ILL206" s="66"/>
      <c r="ILM206" s="66"/>
      <c r="ILN206" s="67"/>
      <c r="ILP206" s="65"/>
      <c r="ILQ206" s="69"/>
      <c r="ILR206" s="69"/>
      <c r="ILS206" s="66"/>
      <c r="ILT206" s="66"/>
      <c r="ILU206" s="66"/>
      <c r="ILV206" s="67"/>
      <c r="ILX206" s="65"/>
      <c r="ILY206" s="69"/>
      <c r="ILZ206" s="69"/>
      <c r="IMA206" s="66"/>
      <c r="IMB206" s="66"/>
      <c r="IMC206" s="66"/>
      <c r="IMD206" s="67"/>
      <c r="IMF206" s="65"/>
      <c r="IMG206" s="69"/>
      <c r="IMH206" s="69"/>
      <c r="IMI206" s="66"/>
      <c r="IMJ206" s="66"/>
      <c r="IMK206" s="66"/>
      <c r="IML206" s="67"/>
      <c r="IMN206" s="65"/>
      <c r="IMO206" s="69"/>
      <c r="IMP206" s="69"/>
      <c r="IMQ206" s="66"/>
      <c r="IMR206" s="66"/>
      <c r="IMS206" s="66"/>
      <c r="IMT206" s="67"/>
      <c r="IMV206" s="65"/>
      <c r="IMW206" s="69"/>
      <c r="IMX206" s="69"/>
      <c r="IMY206" s="66"/>
      <c r="IMZ206" s="66"/>
      <c r="INA206" s="66"/>
      <c r="INB206" s="67"/>
      <c r="IND206" s="65"/>
      <c r="INE206" s="69"/>
      <c r="INF206" s="69"/>
      <c r="ING206" s="66"/>
      <c r="INH206" s="66"/>
      <c r="INI206" s="66"/>
      <c r="INJ206" s="67"/>
      <c r="INL206" s="65"/>
      <c r="INM206" s="69"/>
      <c r="INN206" s="69"/>
      <c r="INO206" s="66"/>
      <c r="INP206" s="66"/>
      <c r="INQ206" s="66"/>
      <c r="INR206" s="67"/>
      <c r="INT206" s="65"/>
      <c r="INU206" s="69"/>
      <c r="INV206" s="69"/>
      <c r="INW206" s="66"/>
      <c r="INX206" s="66"/>
      <c r="INY206" s="66"/>
      <c r="INZ206" s="67"/>
      <c r="IOB206" s="65"/>
      <c r="IOC206" s="69"/>
      <c r="IOD206" s="69"/>
      <c r="IOE206" s="66"/>
      <c r="IOF206" s="66"/>
      <c r="IOG206" s="66"/>
      <c r="IOH206" s="67"/>
      <c r="IOJ206" s="65"/>
      <c r="IOK206" s="69"/>
      <c r="IOL206" s="69"/>
      <c r="IOM206" s="66"/>
      <c r="ION206" s="66"/>
      <c r="IOO206" s="66"/>
      <c r="IOP206" s="67"/>
      <c r="IOR206" s="65"/>
      <c r="IOS206" s="69"/>
      <c r="IOT206" s="69"/>
      <c r="IOU206" s="66"/>
      <c r="IOV206" s="66"/>
      <c r="IOW206" s="66"/>
      <c r="IOX206" s="67"/>
      <c r="IOZ206" s="65"/>
      <c r="IPA206" s="69"/>
      <c r="IPB206" s="69"/>
      <c r="IPC206" s="66"/>
      <c r="IPD206" s="66"/>
      <c r="IPE206" s="66"/>
      <c r="IPF206" s="67"/>
      <c r="IPH206" s="65"/>
      <c r="IPI206" s="69"/>
      <c r="IPJ206" s="69"/>
      <c r="IPK206" s="66"/>
      <c r="IPL206" s="66"/>
      <c r="IPM206" s="66"/>
      <c r="IPN206" s="67"/>
      <c r="IPP206" s="65"/>
      <c r="IPQ206" s="69"/>
      <c r="IPR206" s="69"/>
      <c r="IPS206" s="66"/>
      <c r="IPT206" s="66"/>
      <c r="IPU206" s="66"/>
      <c r="IPV206" s="67"/>
      <c r="IPX206" s="65"/>
      <c r="IPY206" s="69"/>
      <c r="IPZ206" s="69"/>
      <c r="IQA206" s="66"/>
      <c r="IQB206" s="66"/>
      <c r="IQC206" s="66"/>
      <c r="IQD206" s="67"/>
      <c r="IQF206" s="65"/>
      <c r="IQG206" s="69"/>
      <c r="IQH206" s="69"/>
      <c r="IQI206" s="66"/>
      <c r="IQJ206" s="66"/>
      <c r="IQK206" s="66"/>
      <c r="IQL206" s="67"/>
      <c r="IQN206" s="65"/>
      <c r="IQO206" s="69"/>
      <c r="IQP206" s="69"/>
      <c r="IQQ206" s="66"/>
      <c r="IQR206" s="66"/>
      <c r="IQS206" s="66"/>
      <c r="IQT206" s="67"/>
      <c r="IQV206" s="65"/>
      <c r="IQW206" s="69"/>
      <c r="IQX206" s="69"/>
      <c r="IQY206" s="66"/>
      <c r="IQZ206" s="66"/>
      <c r="IRA206" s="66"/>
      <c r="IRB206" s="67"/>
      <c r="IRD206" s="65"/>
      <c r="IRE206" s="69"/>
      <c r="IRF206" s="69"/>
      <c r="IRG206" s="66"/>
      <c r="IRH206" s="66"/>
      <c r="IRI206" s="66"/>
      <c r="IRJ206" s="67"/>
      <c r="IRL206" s="65"/>
      <c r="IRM206" s="69"/>
      <c r="IRN206" s="69"/>
      <c r="IRO206" s="66"/>
      <c r="IRP206" s="66"/>
      <c r="IRQ206" s="66"/>
      <c r="IRR206" s="67"/>
      <c r="IRT206" s="65"/>
      <c r="IRU206" s="69"/>
      <c r="IRV206" s="69"/>
      <c r="IRW206" s="66"/>
      <c r="IRX206" s="66"/>
      <c r="IRY206" s="66"/>
      <c r="IRZ206" s="67"/>
      <c r="ISB206" s="65"/>
      <c r="ISC206" s="69"/>
      <c r="ISD206" s="69"/>
      <c r="ISE206" s="66"/>
      <c r="ISF206" s="66"/>
      <c r="ISG206" s="66"/>
      <c r="ISH206" s="67"/>
      <c r="ISJ206" s="65"/>
      <c r="ISK206" s="69"/>
      <c r="ISL206" s="69"/>
      <c r="ISM206" s="66"/>
      <c r="ISN206" s="66"/>
      <c r="ISO206" s="66"/>
      <c r="ISP206" s="67"/>
      <c r="ISR206" s="65"/>
      <c r="ISS206" s="69"/>
      <c r="IST206" s="69"/>
      <c r="ISU206" s="66"/>
      <c r="ISV206" s="66"/>
      <c r="ISW206" s="66"/>
      <c r="ISX206" s="67"/>
      <c r="ISZ206" s="65"/>
      <c r="ITA206" s="69"/>
      <c r="ITB206" s="69"/>
      <c r="ITC206" s="66"/>
      <c r="ITD206" s="66"/>
      <c r="ITE206" s="66"/>
      <c r="ITF206" s="67"/>
      <c r="ITH206" s="65"/>
      <c r="ITI206" s="69"/>
      <c r="ITJ206" s="69"/>
      <c r="ITK206" s="66"/>
      <c r="ITL206" s="66"/>
      <c r="ITM206" s="66"/>
      <c r="ITN206" s="67"/>
      <c r="ITP206" s="65"/>
      <c r="ITQ206" s="69"/>
      <c r="ITR206" s="69"/>
      <c r="ITS206" s="66"/>
      <c r="ITT206" s="66"/>
      <c r="ITU206" s="66"/>
      <c r="ITV206" s="67"/>
      <c r="ITX206" s="65"/>
      <c r="ITY206" s="69"/>
      <c r="ITZ206" s="69"/>
      <c r="IUA206" s="66"/>
      <c r="IUB206" s="66"/>
      <c r="IUC206" s="66"/>
      <c r="IUD206" s="67"/>
      <c r="IUF206" s="65"/>
      <c r="IUG206" s="69"/>
      <c r="IUH206" s="69"/>
      <c r="IUI206" s="66"/>
      <c r="IUJ206" s="66"/>
      <c r="IUK206" s="66"/>
      <c r="IUL206" s="67"/>
      <c r="IUN206" s="65"/>
      <c r="IUO206" s="69"/>
      <c r="IUP206" s="69"/>
      <c r="IUQ206" s="66"/>
      <c r="IUR206" s="66"/>
      <c r="IUS206" s="66"/>
      <c r="IUT206" s="67"/>
      <c r="IUV206" s="65"/>
      <c r="IUW206" s="69"/>
      <c r="IUX206" s="69"/>
      <c r="IUY206" s="66"/>
      <c r="IUZ206" s="66"/>
      <c r="IVA206" s="66"/>
      <c r="IVB206" s="67"/>
      <c r="IVD206" s="65"/>
      <c r="IVE206" s="69"/>
      <c r="IVF206" s="69"/>
      <c r="IVG206" s="66"/>
      <c r="IVH206" s="66"/>
      <c r="IVI206" s="66"/>
      <c r="IVJ206" s="67"/>
      <c r="IVL206" s="65"/>
      <c r="IVM206" s="69"/>
      <c r="IVN206" s="69"/>
      <c r="IVO206" s="66"/>
      <c r="IVP206" s="66"/>
      <c r="IVQ206" s="66"/>
      <c r="IVR206" s="67"/>
      <c r="IVT206" s="65"/>
      <c r="IVU206" s="69"/>
      <c r="IVV206" s="69"/>
      <c r="IVW206" s="66"/>
      <c r="IVX206" s="66"/>
      <c r="IVY206" s="66"/>
      <c r="IVZ206" s="67"/>
      <c r="IWB206" s="65"/>
      <c r="IWC206" s="69"/>
      <c r="IWD206" s="69"/>
      <c r="IWE206" s="66"/>
      <c r="IWF206" s="66"/>
      <c r="IWG206" s="66"/>
      <c r="IWH206" s="67"/>
      <c r="IWJ206" s="65"/>
      <c r="IWK206" s="69"/>
      <c r="IWL206" s="69"/>
      <c r="IWM206" s="66"/>
      <c r="IWN206" s="66"/>
      <c r="IWO206" s="66"/>
      <c r="IWP206" s="67"/>
      <c r="IWR206" s="65"/>
      <c r="IWS206" s="69"/>
      <c r="IWT206" s="69"/>
      <c r="IWU206" s="66"/>
      <c r="IWV206" s="66"/>
      <c r="IWW206" s="66"/>
      <c r="IWX206" s="67"/>
      <c r="IWZ206" s="65"/>
      <c r="IXA206" s="69"/>
      <c r="IXB206" s="69"/>
      <c r="IXC206" s="66"/>
      <c r="IXD206" s="66"/>
      <c r="IXE206" s="66"/>
      <c r="IXF206" s="67"/>
      <c r="IXH206" s="65"/>
      <c r="IXI206" s="69"/>
      <c r="IXJ206" s="69"/>
      <c r="IXK206" s="66"/>
      <c r="IXL206" s="66"/>
      <c r="IXM206" s="66"/>
      <c r="IXN206" s="67"/>
      <c r="IXP206" s="65"/>
      <c r="IXQ206" s="69"/>
      <c r="IXR206" s="69"/>
      <c r="IXS206" s="66"/>
      <c r="IXT206" s="66"/>
      <c r="IXU206" s="66"/>
      <c r="IXV206" s="67"/>
      <c r="IXX206" s="65"/>
      <c r="IXY206" s="69"/>
      <c r="IXZ206" s="69"/>
      <c r="IYA206" s="66"/>
      <c r="IYB206" s="66"/>
      <c r="IYC206" s="66"/>
      <c r="IYD206" s="67"/>
      <c r="IYF206" s="65"/>
      <c r="IYG206" s="69"/>
      <c r="IYH206" s="69"/>
      <c r="IYI206" s="66"/>
      <c r="IYJ206" s="66"/>
      <c r="IYK206" s="66"/>
      <c r="IYL206" s="67"/>
      <c r="IYN206" s="65"/>
      <c r="IYO206" s="69"/>
      <c r="IYP206" s="69"/>
      <c r="IYQ206" s="66"/>
      <c r="IYR206" s="66"/>
      <c r="IYS206" s="66"/>
      <c r="IYT206" s="67"/>
      <c r="IYV206" s="65"/>
      <c r="IYW206" s="69"/>
      <c r="IYX206" s="69"/>
      <c r="IYY206" s="66"/>
      <c r="IYZ206" s="66"/>
      <c r="IZA206" s="66"/>
      <c r="IZB206" s="67"/>
      <c r="IZD206" s="65"/>
      <c r="IZE206" s="69"/>
      <c r="IZF206" s="69"/>
      <c r="IZG206" s="66"/>
      <c r="IZH206" s="66"/>
      <c r="IZI206" s="66"/>
      <c r="IZJ206" s="67"/>
      <c r="IZL206" s="65"/>
      <c r="IZM206" s="69"/>
      <c r="IZN206" s="69"/>
      <c r="IZO206" s="66"/>
      <c r="IZP206" s="66"/>
      <c r="IZQ206" s="66"/>
      <c r="IZR206" s="67"/>
      <c r="IZT206" s="65"/>
      <c r="IZU206" s="69"/>
      <c r="IZV206" s="69"/>
      <c r="IZW206" s="66"/>
      <c r="IZX206" s="66"/>
      <c r="IZY206" s="66"/>
      <c r="IZZ206" s="67"/>
      <c r="JAB206" s="65"/>
      <c r="JAC206" s="69"/>
      <c r="JAD206" s="69"/>
      <c r="JAE206" s="66"/>
      <c r="JAF206" s="66"/>
      <c r="JAG206" s="66"/>
      <c r="JAH206" s="67"/>
      <c r="JAJ206" s="65"/>
      <c r="JAK206" s="69"/>
      <c r="JAL206" s="69"/>
      <c r="JAM206" s="66"/>
      <c r="JAN206" s="66"/>
      <c r="JAO206" s="66"/>
      <c r="JAP206" s="67"/>
      <c r="JAR206" s="65"/>
      <c r="JAS206" s="69"/>
      <c r="JAT206" s="69"/>
      <c r="JAU206" s="66"/>
      <c r="JAV206" s="66"/>
      <c r="JAW206" s="66"/>
      <c r="JAX206" s="67"/>
      <c r="JAZ206" s="65"/>
      <c r="JBA206" s="69"/>
      <c r="JBB206" s="69"/>
      <c r="JBC206" s="66"/>
      <c r="JBD206" s="66"/>
      <c r="JBE206" s="66"/>
      <c r="JBF206" s="67"/>
      <c r="JBH206" s="65"/>
      <c r="JBI206" s="69"/>
      <c r="JBJ206" s="69"/>
      <c r="JBK206" s="66"/>
      <c r="JBL206" s="66"/>
      <c r="JBM206" s="66"/>
      <c r="JBN206" s="67"/>
      <c r="JBP206" s="65"/>
      <c r="JBQ206" s="69"/>
      <c r="JBR206" s="69"/>
      <c r="JBS206" s="66"/>
      <c r="JBT206" s="66"/>
      <c r="JBU206" s="66"/>
      <c r="JBV206" s="67"/>
      <c r="JBX206" s="65"/>
      <c r="JBY206" s="69"/>
      <c r="JBZ206" s="69"/>
      <c r="JCA206" s="66"/>
      <c r="JCB206" s="66"/>
      <c r="JCC206" s="66"/>
      <c r="JCD206" s="67"/>
      <c r="JCF206" s="65"/>
      <c r="JCG206" s="69"/>
      <c r="JCH206" s="69"/>
      <c r="JCI206" s="66"/>
      <c r="JCJ206" s="66"/>
      <c r="JCK206" s="66"/>
      <c r="JCL206" s="67"/>
      <c r="JCN206" s="65"/>
      <c r="JCO206" s="69"/>
      <c r="JCP206" s="69"/>
      <c r="JCQ206" s="66"/>
      <c r="JCR206" s="66"/>
      <c r="JCS206" s="66"/>
      <c r="JCT206" s="67"/>
      <c r="JCV206" s="65"/>
      <c r="JCW206" s="69"/>
      <c r="JCX206" s="69"/>
      <c r="JCY206" s="66"/>
      <c r="JCZ206" s="66"/>
      <c r="JDA206" s="66"/>
      <c r="JDB206" s="67"/>
      <c r="JDD206" s="65"/>
      <c r="JDE206" s="69"/>
      <c r="JDF206" s="69"/>
      <c r="JDG206" s="66"/>
      <c r="JDH206" s="66"/>
      <c r="JDI206" s="66"/>
      <c r="JDJ206" s="67"/>
      <c r="JDL206" s="65"/>
      <c r="JDM206" s="69"/>
      <c r="JDN206" s="69"/>
      <c r="JDO206" s="66"/>
      <c r="JDP206" s="66"/>
      <c r="JDQ206" s="66"/>
      <c r="JDR206" s="67"/>
      <c r="JDT206" s="65"/>
      <c r="JDU206" s="69"/>
      <c r="JDV206" s="69"/>
      <c r="JDW206" s="66"/>
      <c r="JDX206" s="66"/>
      <c r="JDY206" s="66"/>
      <c r="JDZ206" s="67"/>
      <c r="JEB206" s="65"/>
      <c r="JEC206" s="69"/>
      <c r="JED206" s="69"/>
      <c r="JEE206" s="66"/>
      <c r="JEF206" s="66"/>
      <c r="JEG206" s="66"/>
      <c r="JEH206" s="67"/>
      <c r="JEJ206" s="65"/>
      <c r="JEK206" s="69"/>
      <c r="JEL206" s="69"/>
      <c r="JEM206" s="66"/>
      <c r="JEN206" s="66"/>
      <c r="JEO206" s="66"/>
      <c r="JEP206" s="67"/>
      <c r="JER206" s="65"/>
      <c r="JES206" s="69"/>
      <c r="JET206" s="69"/>
      <c r="JEU206" s="66"/>
      <c r="JEV206" s="66"/>
      <c r="JEW206" s="66"/>
      <c r="JEX206" s="67"/>
      <c r="JEZ206" s="65"/>
      <c r="JFA206" s="69"/>
      <c r="JFB206" s="69"/>
      <c r="JFC206" s="66"/>
      <c r="JFD206" s="66"/>
      <c r="JFE206" s="66"/>
      <c r="JFF206" s="67"/>
      <c r="JFH206" s="65"/>
      <c r="JFI206" s="69"/>
      <c r="JFJ206" s="69"/>
      <c r="JFK206" s="66"/>
      <c r="JFL206" s="66"/>
      <c r="JFM206" s="66"/>
      <c r="JFN206" s="67"/>
      <c r="JFP206" s="65"/>
      <c r="JFQ206" s="69"/>
      <c r="JFR206" s="69"/>
      <c r="JFS206" s="66"/>
      <c r="JFT206" s="66"/>
      <c r="JFU206" s="66"/>
      <c r="JFV206" s="67"/>
      <c r="JFX206" s="65"/>
      <c r="JFY206" s="69"/>
      <c r="JFZ206" s="69"/>
      <c r="JGA206" s="66"/>
      <c r="JGB206" s="66"/>
      <c r="JGC206" s="66"/>
      <c r="JGD206" s="67"/>
      <c r="JGF206" s="65"/>
      <c r="JGG206" s="69"/>
      <c r="JGH206" s="69"/>
      <c r="JGI206" s="66"/>
      <c r="JGJ206" s="66"/>
      <c r="JGK206" s="66"/>
      <c r="JGL206" s="67"/>
      <c r="JGN206" s="65"/>
      <c r="JGO206" s="69"/>
      <c r="JGP206" s="69"/>
      <c r="JGQ206" s="66"/>
      <c r="JGR206" s="66"/>
      <c r="JGS206" s="66"/>
      <c r="JGT206" s="67"/>
      <c r="JGV206" s="65"/>
      <c r="JGW206" s="69"/>
      <c r="JGX206" s="69"/>
      <c r="JGY206" s="66"/>
      <c r="JGZ206" s="66"/>
      <c r="JHA206" s="66"/>
      <c r="JHB206" s="67"/>
      <c r="JHD206" s="65"/>
      <c r="JHE206" s="69"/>
      <c r="JHF206" s="69"/>
      <c r="JHG206" s="66"/>
      <c r="JHH206" s="66"/>
      <c r="JHI206" s="66"/>
      <c r="JHJ206" s="67"/>
      <c r="JHL206" s="65"/>
      <c r="JHM206" s="69"/>
      <c r="JHN206" s="69"/>
      <c r="JHO206" s="66"/>
      <c r="JHP206" s="66"/>
      <c r="JHQ206" s="66"/>
      <c r="JHR206" s="67"/>
      <c r="JHT206" s="65"/>
      <c r="JHU206" s="69"/>
      <c r="JHV206" s="69"/>
      <c r="JHW206" s="66"/>
      <c r="JHX206" s="66"/>
      <c r="JHY206" s="66"/>
      <c r="JHZ206" s="67"/>
      <c r="JIB206" s="65"/>
      <c r="JIC206" s="69"/>
      <c r="JID206" s="69"/>
      <c r="JIE206" s="66"/>
      <c r="JIF206" s="66"/>
      <c r="JIG206" s="66"/>
      <c r="JIH206" s="67"/>
      <c r="JIJ206" s="65"/>
      <c r="JIK206" s="69"/>
      <c r="JIL206" s="69"/>
      <c r="JIM206" s="66"/>
      <c r="JIN206" s="66"/>
      <c r="JIO206" s="66"/>
      <c r="JIP206" s="67"/>
      <c r="JIR206" s="65"/>
      <c r="JIS206" s="69"/>
      <c r="JIT206" s="69"/>
      <c r="JIU206" s="66"/>
      <c r="JIV206" s="66"/>
      <c r="JIW206" s="66"/>
      <c r="JIX206" s="67"/>
      <c r="JIZ206" s="65"/>
      <c r="JJA206" s="69"/>
      <c r="JJB206" s="69"/>
      <c r="JJC206" s="66"/>
      <c r="JJD206" s="66"/>
      <c r="JJE206" s="66"/>
      <c r="JJF206" s="67"/>
      <c r="JJH206" s="65"/>
      <c r="JJI206" s="69"/>
      <c r="JJJ206" s="69"/>
      <c r="JJK206" s="66"/>
      <c r="JJL206" s="66"/>
      <c r="JJM206" s="66"/>
      <c r="JJN206" s="67"/>
      <c r="JJP206" s="65"/>
      <c r="JJQ206" s="69"/>
      <c r="JJR206" s="69"/>
      <c r="JJS206" s="66"/>
      <c r="JJT206" s="66"/>
      <c r="JJU206" s="66"/>
      <c r="JJV206" s="67"/>
      <c r="JJX206" s="65"/>
      <c r="JJY206" s="69"/>
      <c r="JJZ206" s="69"/>
      <c r="JKA206" s="66"/>
      <c r="JKB206" s="66"/>
      <c r="JKC206" s="66"/>
      <c r="JKD206" s="67"/>
      <c r="JKF206" s="65"/>
      <c r="JKG206" s="69"/>
      <c r="JKH206" s="69"/>
      <c r="JKI206" s="66"/>
      <c r="JKJ206" s="66"/>
      <c r="JKK206" s="66"/>
      <c r="JKL206" s="67"/>
      <c r="JKN206" s="65"/>
      <c r="JKO206" s="69"/>
      <c r="JKP206" s="69"/>
      <c r="JKQ206" s="66"/>
      <c r="JKR206" s="66"/>
      <c r="JKS206" s="66"/>
      <c r="JKT206" s="67"/>
      <c r="JKV206" s="65"/>
      <c r="JKW206" s="69"/>
      <c r="JKX206" s="69"/>
      <c r="JKY206" s="66"/>
      <c r="JKZ206" s="66"/>
      <c r="JLA206" s="66"/>
      <c r="JLB206" s="67"/>
      <c r="JLD206" s="65"/>
      <c r="JLE206" s="69"/>
      <c r="JLF206" s="69"/>
      <c r="JLG206" s="66"/>
      <c r="JLH206" s="66"/>
      <c r="JLI206" s="66"/>
      <c r="JLJ206" s="67"/>
      <c r="JLL206" s="65"/>
      <c r="JLM206" s="69"/>
      <c r="JLN206" s="69"/>
      <c r="JLO206" s="66"/>
      <c r="JLP206" s="66"/>
      <c r="JLQ206" s="66"/>
      <c r="JLR206" s="67"/>
      <c r="JLT206" s="65"/>
      <c r="JLU206" s="69"/>
      <c r="JLV206" s="69"/>
      <c r="JLW206" s="66"/>
      <c r="JLX206" s="66"/>
      <c r="JLY206" s="66"/>
      <c r="JLZ206" s="67"/>
      <c r="JMB206" s="65"/>
      <c r="JMC206" s="69"/>
      <c r="JMD206" s="69"/>
      <c r="JME206" s="66"/>
      <c r="JMF206" s="66"/>
      <c r="JMG206" s="66"/>
      <c r="JMH206" s="67"/>
      <c r="JMJ206" s="65"/>
      <c r="JMK206" s="69"/>
      <c r="JML206" s="69"/>
      <c r="JMM206" s="66"/>
      <c r="JMN206" s="66"/>
      <c r="JMO206" s="66"/>
      <c r="JMP206" s="67"/>
      <c r="JMR206" s="65"/>
      <c r="JMS206" s="69"/>
      <c r="JMT206" s="69"/>
      <c r="JMU206" s="66"/>
      <c r="JMV206" s="66"/>
      <c r="JMW206" s="66"/>
      <c r="JMX206" s="67"/>
      <c r="JMZ206" s="65"/>
      <c r="JNA206" s="69"/>
      <c r="JNB206" s="69"/>
      <c r="JNC206" s="66"/>
      <c r="JND206" s="66"/>
      <c r="JNE206" s="66"/>
      <c r="JNF206" s="67"/>
      <c r="JNH206" s="65"/>
      <c r="JNI206" s="69"/>
      <c r="JNJ206" s="69"/>
      <c r="JNK206" s="66"/>
      <c r="JNL206" s="66"/>
      <c r="JNM206" s="66"/>
      <c r="JNN206" s="67"/>
      <c r="JNP206" s="65"/>
      <c r="JNQ206" s="69"/>
      <c r="JNR206" s="69"/>
      <c r="JNS206" s="66"/>
      <c r="JNT206" s="66"/>
      <c r="JNU206" s="66"/>
      <c r="JNV206" s="67"/>
      <c r="JNX206" s="65"/>
      <c r="JNY206" s="69"/>
      <c r="JNZ206" s="69"/>
      <c r="JOA206" s="66"/>
      <c r="JOB206" s="66"/>
      <c r="JOC206" s="66"/>
      <c r="JOD206" s="67"/>
      <c r="JOF206" s="65"/>
      <c r="JOG206" s="69"/>
      <c r="JOH206" s="69"/>
      <c r="JOI206" s="66"/>
      <c r="JOJ206" s="66"/>
      <c r="JOK206" s="66"/>
      <c r="JOL206" s="67"/>
      <c r="JON206" s="65"/>
      <c r="JOO206" s="69"/>
      <c r="JOP206" s="69"/>
      <c r="JOQ206" s="66"/>
      <c r="JOR206" s="66"/>
      <c r="JOS206" s="66"/>
      <c r="JOT206" s="67"/>
      <c r="JOV206" s="65"/>
      <c r="JOW206" s="69"/>
      <c r="JOX206" s="69"/>
      <c r="JOY206" s="66"/>
      <c r="JOZ206" s="66"/>
      <c r="JPA206" s="66"/>
      <c r="JPB206" s="67"/>
      <c r="JPD206" s="65"/>
      <c r="JPE206" s="69"/>
      <c r="JPF206" s="69"/>
      <c r="JPG206" s="66"/>
      <c r="JPH206" s="66"/>
      <c r="JPI206" s="66"/>
      <c r="JPJ206" s="67"/>
      <c r="JPL206" s="65"/>
      <c r="JPM206" s="69"/>
      <c r="JPN206" s="69"/>
      <c r="JPO206" s="66"/>
      <c r="JPP206" s="66"/>
      <c r="JPQ206" s="66"/>
      <c r="JPR206" s="67"/>
      <c r="JPT206" s="65"/>
      <c r="JPU206" s="69"/>
      <c r="JPV206" s="69"/>
      <c r="JPW206" s="66"/>
      <c r="JPX206" s="66"/>
      <c r="JPY206" s="66"/>
      <c r="JPZ206" s="67"/>
      <c r="JQB206" s="65"/>
      <c r="JQC206" s="69"/>
      <c r="JQD206" s="69"/>
      <c r="JQE206" s="66"/>
      <c r="JQF206" s="66"/>
      <c r="JQG206" s="66"/>
      <c r="JQH206" s="67"/>
      <c r="JQJ206" s="65"/>
      <c r="JQK206" s="69"/>
      <c r="JQL206" s="69"/>
      <c r="JQM206" s="66"/>
      <c r="JQN206" s="66"/>
      <c r="JQO206" s="66"/>
      <c r="JQP206" s="67"/>
      <c r="JQR206" s="65"/>
      <c r="JQS206" s="69"/>
      <c r="JQT206" s="69"/>
      <c r="JQU206" s="66"/>
      <c r="JQV206" s="66"/>
      <c r="JQW206" s="66"/>
      <c r="JQX206" s="67"/>
      <c r="JQZ206" s="65"/>
      <c r="JRA206" s="69"/>
      <c r="JRB206" s="69"/>
      <c r="JRC206" s="66"/>
      <c r="JRD206" s="66"/>
      <c r="JRE206" s="66"/>
      <c r="JRF206" s="67"/>
      <c r="JRH206" s="65"/>
      <c r="JRI206" s="69"/>
      <c r="JRJ206" s="69"/>
      <c r="JRK206" s="66"/>
      <c r="JRL206" s="66"/>
      <c r="JRM206" s="66"/>
      <c r="JRN206" s="67"/>
      <c r="JRP206" s="65"/>
      <c r="JRQ206" s="69"/>
      <c r="JRR206" s="69"/>
      <c r="JRS206" s="66"/>
      <c r="JRT206" s="66"/>
      <c r="JRU206" s="66"/>
      <c r="JRV206" s="67"/>
      <c r="JRX206" s="65"/>
      <c r="JRY206" s="69"/>
      <c r="JRZ206" s="69"/>
      <c r="JSA206" s="66"/>
      <c r="JSB206" s="66"/>
      <c r="JSC206" s="66"/>
      <c r="JSD206" s="67"/>
      <c r="JSF206" s="65"/>
      <c r="JSG206" s="69"/>
      <c r="JSH206" s="69"/>
      <c r="JSI206" s="66"/>
      <c r="JSJ206" s="66"/>
      <c r="JSK206" s="66"/>
      <c r="JSL206" s="67"/>
      <c r="JSN206" s="65"/>
      <c r="JSO206" s="69"/>
      <c r="JSP206" s="69"/>
      <c r="JSQ206" s="66"/>
      <c r="JSR206" s="66"/>
      <c r="JSS206" s="66"/>
      <c r="JST206" s="67"/>
      <c r="JSV206" s="65"/>
      <c r="JSW206" s="69"/>
      <c r="JSX206" s="69"/>
      <c r="JSY206" s="66"/>
      <c r="JSZ206" s="66"/>
      <c r="JTA206" s="66"/>
      <c r="JTB206" s="67"/>
      <c r="JTD206" s="65"/>
      <c r="JTE206" s="69"/>
      <c r="JTF206" s="69"/>
      <c r="JTG206" s="66"/>
      <c r="JTH206" s="66"/>
      <c r="JTI206" s="66"/>
      <c r="JTJ206" s="67"/>
      <c r="JTL206" s="65"/>
      <c r="JTM206" s="69"/>
      <c r="JTN206" s="69"/>
      <c r="JTO206" s="66"/>
      <c r="JTP206" s="66"/>
      <c r="JTQ206" s="66"/>
      <c r="JTR206" s="67"/>
      <c r="JTT206" s="65"/>
      <c r="JTU206" s="69"/>
      <c r="JTV206" s="69"/>
      <c r="JTW206" s="66"/>
      <c r="JTX206" s="66"/>
      <c r="JTY206" s="66"/>
      <c r="JTZ206" s="67"/>
      <c r="JUB206" s="65"/>
      <c r="JUC206" s="69"/>
      <c r="JUD206" s="69"/>
      <c r="JUE206" s="66"/>
      <c r="JUF206" s="66"/>
      <c r="JUG206" s="66"/>
      <c r="JUH206" s="67"/>
      <c r="JUJ206" s="65"/>
      <c r="JUK206" s="69"/>
      <c r="JUL206" s="69"/>
      <c r="JUM206" s="66"/>
      <c r="JUN206" s="66"/>
      <c r="JUO206" s="66"/>
      <c r="JUP206" s="67"/>
      <c r="JUR206" s="65"/>
      <c r="JUS206" s="69"/>
      <c r="JUT206" s="69"/>
      <c r="JUU206" s="66"/>
      <c r="JUV206" s="66"/>
      <c r="JUW206" s="66"/>
      <c r="JUX206" s="67"/>
      <c r="JUZ206" s="65"/>
      <c r="JVA206" s="69"/>
      <c r="JVB206" s="69"/>
      <c r="JVC206" s="66"/>
      <c r="JVD206" s="66"/>
      <c r="JVE206" s="66"/>
      <c r="JVF206" s="67"/>
      <c r="JVH206" s="65"/>
      <c r="JVI206" s="69"/>
      <c r="JVJ206" s="69"/>
      <c r="JVK206" s="66"/>
      <c r="JVL206" s="66"/>
      <c r="JVM206" s="66"/>
      <c r="JVN206" s="67"/>
      <c r="JVP206" s="65"/>
      <c r="JVQ206" s="69"/>
      <c r="JVR206" s="69"/>
      <c r="JVS206" s="66"/>
      <c r="JVT206" s="66"/>
      <c r="JVU206" s="66"/>
      <c r="JVV206" s="67"/>
      <c r="JVX206" s="65"/>
      <c r="JVY206" s="69"/>
      <c r="JVZ206" s="69"/>
      <c r="JWA206" s="66"/>
      <c r="JWB206" s="66"/>
      <c r="JWC206" s="66"/>
      <c r="JWD206" s="67"/>
      <c r="JWF206" s="65"/>
      <c r="JWG206" s="69"/>
      <c r="JWH206" s="69"/>
      <c r="JWI206" s="66"/>
      <c r="JWJ206" s="66"/>
      <c r="JWK206" s="66"/>
      <c r="JWL206" s="67"/>
      <c r="JWN206" s="65"/>
      <c r="JWO206" s="69"/>
      <c r="JWP206" s="69"/>
      <c r="JWQ206" s="66"/>
      <c r="JWR206" s="66"/>
      <c r="JWS206" s="66"/>
      <c r="JWT206" s="67"/>
      <c r="JWV206" s="65"/>
      <c r="JWW206" s="69"/>
      <c r="JWX206" s="69"/>
      <c r="JWY206" s="66"/>
      <c r="JWZ206" s="66"/>
      <c r="JXA206" s="66"/>
      <c r="JXB206" s="67"/>
      <c r="JXD206" s="65"/>
      <c r="JXE206" s="69"/>
      <c r="JXF206" s="69"/>
      <c r="JXG206" s="66"/>
      <c r="JXH206" s="66"/>
      <c r="JXI206" s="66"/>
      <c r="JXJ206" s="67"/>
      <c r="JXL206" s="65"/>
      <c r="JXM206" s="69"/>
      <c r="JXN206" s="69"/>
      <c r="JXO206" s="66"/>
      <c r="JXP206" s="66"/>
      <c r="JXQ206" s="66"/>
      <c r="JXR206" s="67"/>
      <c r="JXT206" s="65"/>
      <c r="JXU206" s="69"/>
      <c r="JXV206" s="69"/>
      <c r="JXW206" s="66"/>
      <c r="JXX206" s="66"/>
      <c r="JXY206" s="66"/>
      <c r="JXZ206" s="67"/>
      <c r="JYB206" s="65"/>
      <c r="JYC206" s="69"/>
      <c r="JYD206" s="69"/>
      <c r="JYE206" s="66"/>
      <c r="JYF206" s="66"/>
      <c r="JYG206" s="66"/>
      <c r="JYH206" s="67"/>
      <c r="JYJ206" s="65"/>
      <c r="JYK206" s="69"/>
      <c r="JYL206" s="69"/>
      <c r="JYM206" s="66"/>
      <c r="JYN206" s="66"/>
      <c r="JYO206" s="66"/>
      <c r="JYP206" s="67"/>
      <c r="JYR206" s="65"/>
      <c r="JYS206" s="69"/>
      <c r="JYT206" s="69"/>
      <c r="JYU206" s="66"/>
      <c r="JYV206" s="66"/>
      <c r="JYW206" s="66"/>
      <c r="JYX206" s="67"/>
      <c r="JYZ206" s="65"/>
      <c r="JZA206" s="69"/>
      <c r="JZB206" s="69"/>
      <c r="JZC206" s="66"/>
      <c r="JZD206" s="66"/>
      <c r="JZE206" s="66"/>
      <c r="JZF206" s="67"/>
      <c r="JZH206" s="65"/>
      <c r="JZI206" s="69"/>
      <c r="JZJ206" s="69"/>
      <c r="JZK206" s="66"/>
      <c r="JZL206" s="66"/>
      <c r="JZM206" s="66"/>
      <c r="JZN206" s="67"/>
      <c r="JZP206" s="65"/>
      <c r="JZQ206" s="69"/>
      <c r="JZR206" s="69"/>
      <c r="JZS206" s="66"/>
      <c r="JZT206" s="66"/>
      <c r="JZU206" s="66"/>
      <c r="JZV206" s="67"/>
      <c r="JZX206" s="65"/>
      <c r="JZY206" s="69"/>
      <c r="JZZ206" s="69"/>
      <c r="KAA206" s="66"/>
      <c r="KAB206" s="66"/>
      <c r="KAC206" s="66"/>
      <c r="KAD206" s="67"/>
      <c r="KAF206" s="65"/>
      <c r="KAG206" s="69"/>
      <c r="KAH206" s="69"/>
      <c r="KAI206" s="66"/>
      <c r="KAJ206" s="66"/>
      <c r="KAK206" s="66"/>
      <c r="KAL206" s="67"/>
      <c r="KAN206" s="65"/>
      <c r="KAO206" s="69"/>
      <c r="KAP206" s="69"/>
      <c r="KAQ206" s="66"/>
      <c r="KAR206" s="66"/>
      <c r="KAS206" s="66"/>
      <c r="KAT206" s="67"/>
      <c r="KAV206" s="65"/>
      <c r="KAW206" s="69"/>
      <c r="KAX206" s="69"/>
      <c r="KAY206" s="66"/>
      <c r="KAZ206" s="66"/>
      <c r="KBA206" s="66"/>
      <c r="KBB206" s="67"/>
      <c r="KBD206" s="65"/>
      <c r="KBE206" s="69"/>
      <c r="KBF206" s="69"/>
      <c r="KBG206" s="66"/>
      <c r="KBH206" s="66"/>
      <c r="KBI206" s="66"/>
      <c r="KBJ206" s="67"/>
      <c r="KBL206" s="65"/>
      <c r="KBM206" s="69"/>
      <c r="KBN206" s="69"/>
      <c r="KBO206" s="66"/>
      <c r="KBP206" s="66"/>
      <c r="KBQ206" s="66"/>
      <c r="KBR206" s="67"/>
      <c r="KBT206" s="65"/>
      <c r="KBU206" s="69"/>
      <c r="KBV206" s="69"/>
      <c r="KBW206" s="66"/>
      <c r="KBX206" s="66"/>
      <c r="KBY206" s="66"/>
      <c r="KBZ206" s="67"/>
      <c r="KCB206" s="65"/>
      <c r="KCC206" s="69"/>
      <c r="KCD206" s="69"/>
      <c r="KCE206" s="66"/>
      <c r="KCF206" s="66"/>
      <c r="KCG206" s="66"/>
      <c r="KCH206" s="67"/>
      <c r="KCJ206" s="65"/>
      <c r="KCK206" s="69"/>
      <c r="KCL206" s="69"/>
      <c r="KCM206" s="66"/>
      <c r="KCN206" s="66"/>
      <c r="KCO206" s="66"/>
      <c r="KCP206" s="67"/>
      <c r="KCR206" s="65"/>
      <c r="KCS206" s="69"/>
      <c r="KCT206" s="69"/>
      <c r="KCU206" s="66"/>
      <c r="KCV206" s="66"/>
      <c r="KCW206" s="66"/>
      <c r="KCX206" s="67"/>
      <c r="KCZ206" s="65"/>
      <c r="KDA206" s="69"/>
      <c r="KDB206" s="69"/>
      <c r="KDC206" s="66"/>
      <c r="KDD206" s="66"/>
      <c r="KDE206" s="66"/>
      <c r="KDF206" s="67"/>
      <c r="KDH206" s="65"/>
      <c r="KDI206" s="69"/>
      <c r="KDJ206" s="69"/>
      <c r="KDK206" s="66"/>
      <c r="KDL206" s="66"/>
      <c r="KDM206" s="66"/>
      <c r="KDN206" s="67"/>
      <c r="KDP206" s="65"/>
      <c r="KDQ206" s="69"/>
      <c r="KDR206" s="69"/>
      <c r="KDS206" s="66"/>
      <c r="KDT206" s="66"/>
      <c r="KDU206" s="66"/>
      <c r="KDV206" s="67"/>
      <c r="KDX206" s="65"/>
      <c r="KDY206" s="69"/>
      <c r="KDZ206" s="69"/>
      <c r="KEA206" s="66"/>
      <c r="KEB206" s="66"/>
      <c r="KEC206" s="66"/>
      <c r="KED206" s="67"/>
      <c r="KEF206" s="65"/>
      <c r="KEG206" s="69"/>
      <c r="KEH206" s="69"/>
      <c r="KEI206" s="66"/>
      <c r="KEJ206" s="66"/>
      <c r="KEK206" s="66"/>
      <c r="KEL206" s="67"/>
      <c r="KEN206" s="65"/>
      <c r="KEO206" s="69"/>
      <c r="KEP206" s="69"/>
      <c r="KEQ206" s="66"/>
      <c r="KER206" s="66"/>
      <c r="KES206" s="66"/>
      <c r="KET206" s="67"/>
      <c r="KEV206" s="65"/>
      <c r="KEW206" s="69"/>
      <c r="KEX206" s="69"/>
      <c r="KEY206" s="66"/>
      <c r="KEZ206" s="66"/>
      <c r="KFA206" s="66"/>
      <c r="KFB206" s="67"/>
      <c r="KFD206" s="65"/>
      <c r="KFE206" s="69"/>
      <c r="KFF206" s="69"/>
      <c r="KFG206" s="66"/>
      <c r="KFH206" s="66"/>
      <c r="KFI206" s="66"/>
      <c r="KFJ206" s="67"/>
      <c r="KFL206" s="65"/>
      <c r="KFM206" s="69"/>
      <c r="KFN206" s="69"/>
      <c r="KFO206" s="66"/>
      <c r="KFP206" s="66"/>
      <c r="KFQ206" s="66"/>
      <c r="KFR206" s="67"/>
      <c r="KFT206" s="65"/>
      <c r="KFU206" s="69"/>
      <c r="KFV206" s="69"/>
      <c r="KFW206" s="66"/>
      <c r="KFX206" s="66"/>
      <c r="KFY206" s="66"/>
      <c r="KFZ206" s="67"/>
      <c r="KGB206" s="65"/>
      <c r="KGC206" s="69"/>
      <c r="KGD206" s="69"/>
      <c r="KGE206" s="66"/>
      <c r="KGF206" s="66"/>
      <c r="KGG206" s="66"/>
      <c r="KGH206" s="67"/>
      <c r="KGJ206" s="65"/>
      <c r="KGK206" s="69"/>
      <c r="KGL206" s="69"/>
      <c r="KGM206" s="66"/>
      <c r="KGN206" s="66"/>
      <c r="KGO206" s="66"/>
      <c r="KGP206" s="67"/>
      <c r="KGR206" s="65"/>
      <c r="KGS206" s="69"/>
      <c r="KGT206" s="69"/>
      <c r="KGU206" s="66"/>
      <c r="KGV206" s="66"/>
      <c r="KGW206" s="66"/>
      <c r="KGX206" s="67"/>
      <c r="KGZ206" s="65"/>
      <c r="KHA206" s="69"/>
      <c r="KHB206" s="69"/>
      <c r="KHC206" s="66"/>
      <c r="KHD206" s="66"/>
      <c r="KHE206" s="66"/>
      <c r="KHF206" s="67"/>
      <c r="KHH206" s="65"/>
      <c r="KHI206" s="69"/>
      <c r="KHJ206" s="69"/>
      <c r="KHK206" s="66"/>
      <c r="KHL206" s="66"/>
      <c r="KHM206" s="66"/>
      <c r="KHN206" s="67"/>
      <c r="KHP206" s="65"/>
      <c r="KHQ206" s="69"/>
      <c r="KHR206" s="69"/>
      <c r="KHS206" s="66"/>
      <c r="KHT206" s="66"/>
      <c r="KHU206" s="66"/>
      <c r="KHV206" s="67"/>
      <c r="KHX206" s="65"/>
      <c r="KHY206" s="69"/>
      <c r="KHZ206" s="69"/>
      <c r="KIA206" s="66"/>
      <c r="KIB206" s="66"/>
      <c r="KIC206" s="66"/>
      <c r="KID206" s="67"/>
      <c r="KIF206" s="65"/>
      <c r="KIG206" s="69"/>
      <c r="KIH206" s="69"/>
      <c r="KII206" s="66"/>
      <c r="KIJ206" s="66"/>
      <c r="KIK206" s="66"/>
      <c r="KIL206" s="67"/>
      <c r="KIN206" s="65"/>
      <c r="KIO206" s="69"/>
      <c r="KIP206" s="69"/>
      <c r="KIQ206" s="66"/>
      <c r="KIR206" s="66"/>
      <c r="KIS206" s="66"/>
      <c r="KIT206" s="67"/>
      <c r="KIV206" s="65"/>
      <c r="KIW206" s="69"/>
      <c r="KIX206" s="69"/>
      <c r="KIY206" s="66"/>
      <c r="KIZ206" s="66"/>
      <c r="KJA206" s="66"/>
      <c r="KJB206" s="67"/>
      <c r="KJD206" s="65"/>
      <c r="KJE206" s="69"/>
      <c r="KJF206" s="69"/>
      <c r="KJG206" s="66"/>
      <c r="KJH206" s="66"/>
      <c r="KJI206" s="66"/>
      <c r="KJJ206" s="67"/>
      <c r="KJL206" s="65"/>
      <c r="KJM206" s="69"/>
      <c r="KJN206" s="69"/>
      <c r="KJO206" s="66"/>
      <c r="KJP206" s="66"/>
      <c r="KJQ206" s="66"/>
      <c r="KJR206" s="67"/>
      <c r="KJT206" s="65"/>
      <c r="KJU206" s="69"/>
      <c r="KJV206" s="69"/>
      <c r="KJW206" s="66"/>
      <c r="KJX206" s="66"/>
      <c r="KJY206" s="66"/>
      <c r="KJZ206" s="67"/>
      <c r="KKB206" s="65"/>
      <c r="KKC206" s="69"/>
      <c r="KKD206" s="69"/>
      <c r="KKE206" s="66"/>
      <c r="KKF206" s="66"/>
      <c r="KKG206" s="66"/>
      <c r="KKH206" s="67"/>
      <c r="KKJ206" s="65"/>
      <c r="KKK206" s="69"/>
      <c r="KKL206" s="69"/>
      <c r="KKM206" s="66"/>
      <c r="KKN206" s="66"/>
      <c r="KKO206" s="66"/>
      <c r="KKP206" s="67"/>
      <c r="KKR206" s="65"/>
      <c r="KKS206" s="69"/>
      <c r="KKT206" s="69"/>
      <c r="KKU206" s="66"/>
      <c r="KKV206" s="66"/>
      <c r="KKW206" s="66"/>
      <c r="KKX206" s="67"/>
      <c r="KKZ206" s="65"/>
      <c r="KLA206" s="69"/>
      <c r="KLB206" s="69"/>
      <c r="KLC206" s="66"/>
      <c r="KLD206" s="66"/>
      <c r="KLE206" s="66"/>
      <c r="KLF206" s="67"/>
      <c r="KLH206" s="65"/>
      <c r="KLI206" s="69"/>
      <c r="KLJ206" s="69"/>
      <c r="KLK206" s="66"/>
      <c r="KLL206" s="66"/>
      <c r="KLM206" s="66"/>
      <c r="KLN206" s="67"/>
      <c r="KLP206" s="65"/>
      <c r="KLQ206" s="69"/>
      <c r="KLR206" s="69"/>
      <c r="KLS206" s="66"/>
      <c r="KLT206" s="66"/>
      <c r="KLU206" s="66"/>
      <c r="KLV206" s="67"/>
      <c r="KLX206" s="65"/>
      <c r="KLY206" s="69"/>
      <c r="KLZ206" s="69"/>
      <c r="KMA206" s="66"/>
      <c r="KMB206" s="66"/>
      <c r="KMC206" s="66"/>
      <c r="KMD206" s="67"/>
      <c r="KMF206" s="65"/>
      <c r="KMG206" s="69"/>
      <c r="KMH206" s="69"/>
      <c r="KMI206" s="66"/>
      <c r="KMJ206" s="66"/>
      <c r="KMK206" s="66"/>
      <c r="KML206" s="67"/>
      <c r="KMN206" s="65"/>
      <c r="KMO206" s="69"/>
      <c r="KMP206" s="69"/>
      <c r="KMQ206" s="66"/>
      <c r="KMR206" s="66"/>
      <c r="KMS206" s="66"/>
      <c r="KMT206" s="67"/>
      <c r="KMV206" s="65"/>
      <c r="KMW206" s="69"/>
      <c r="KMX206" s="69"/>
      <c r="KMY206" s="66"/>
      <c r="KMZ206" s="66"/>
      <c r="KNA206" s="66"/>
      <c r="KNB206" s="67"/>
      <c r="KND206" s="65"/>
      <c r="KNE206" s="69"/>
      <c r="KNF206" s="69"/>
      <c r="KNG206" s="66"/>
      <c r="KNH206" s="66"/>
      <c r="KNI206" s="66"/>
      <c r="KNJ206" s="67"/>
      <c r="KNL206" s="65"/>
      <c r="KNM206" s="69"/>
      <c r="KNN206" s="69"/>
      <c r="KNO206" s="66"/>
      <c r="KNP206" s="66"/>
      <c r="KNQ206" s="66"/>
      <c r="KNR206" s="67"/>
      <c r="KNT206" s="65"/>
      <c r="KNU206" s="69"/>
      <c r="KNV206" s="69"/>
      <c r="KNW206" s="66"/>
      <c r="KNX206" s="66"/>
      <c r="KNY206" s="66"/>
      <c r="KNZ206" s="67"/>
      <c r="KOB206" s="65"/>
      <c r="KOC206" s="69"/>
      <c r="KOD206" s="69"/>
      <c r="KOE206" s="66"/>
      <c r="KOF206" s="66"/>
      <c r="KOG206" s="66"/>
      <c r="KOH206" s="67"/>
      <c r="KOJ206" s="65"/>
      <c r="KOK206" s="69"/>
      <c r="KOL206" s="69"/>
      <c r="KOM206" s="66"/>
      <c r="KON206" s="66"/>
      <c r="KOO206" s="66"/>
      <c r="KOP206" s="67"/>
      <c r="KOR206" s="65"/>
      <c r="KOS206" s="69"/>
      <c r="KOT206" s="69"/>
      <c r="KOU206" s="66"/>
      <c r="KOV206" s="66"/>
      <c r="KOW206" s="66"/>
      <c r="KOX206" s="67"/>
      <c r="KOZ206" s="65"/>
      <c r="KPA206" s="69"/>
      <c r="KPB206" s="69"/>
      <c r="KPC206" s="66"/>
      <c r="KPD206" s="66"/>
      <c r="KPE206" s="66"/>
      <c r="KPF206" s="67"/>
      <c r="KPH206" s="65"/>
      <c r="KPI206" s="69"/>
      <c r="KPJ206" s="69"/>
      <c r="KPK206" s="66"/>
      <c r="KPL206" s="66"/>
      <c r="KPM206" s="66"/>
      <c r="KPN206" s="67"/>
      <c r="KPP206" s="65"/>
      <c r="KPQ206" s="69"/>
      <c r="KPR206" s="69"/>
      <c r="KPS206" s="66"/>
      <c r="KPT206" s="66"/>
      <c r="KPU206" s="66"/>
      <c r="KPV206" s="67"/>
      <c r="KPX206" s="65"/>
      <c r="KPY206" s="69"/>
      <c r="KPZ206" s="69"/>
      <c r="KQA206" s="66"/>
      <c r="KQB206" s="66"/>
      <c r="KQC206" s="66"/>
      <c r="KQD206" s="67"/>
      <c r="KQF206" s="65"/>
      <c r="KQG206" s="69"/>
      <c r="KQH206" s="69"/>
      <c r="KQI206" s="66"/>
      <c r="KQJ206" s="66"/>
      <c r="KQK206" s="66"/>
      <c r="KQL206" s="67"/>
      <c r="KQN206" s="65"/>
      <c r="KQO206" s="69"/>
      <c r="KQP206" s="69"/>
      <c r="KQQ206" s="66"/>
      <c r="KQR206" s="66"/>
      <c r="KQS206" s="66"/>
      <c r="KQT206" s="67"/>
      <c r="KQV206" s="65"/>
      <c r="KQW206" s="69"/>
      <c r="KQX206" s="69"/>
      <c r="KQY206" s="66"/>
      <c r="KQZ206" s="66"/>
      <c r="KRA206" s="66"/>
      <c r="KRB206" s="67"/>
      <c r="KRD206" s="65"/>
      <c r="KRE206" s="69"/>
      <c r="KRF206" s="69"/>
      <c r="KRG206" s="66"/>
      <c r="KRH206" s="66"/>
      <c r="KRI206" s="66"/>
      <c r="KRJ206" s="67"/>
      <c r="KRL206" s="65"/>
      <c r="KRM206" s="69"/>
      <c r="KRN206" s="69"/>
      <c r="KRO206" s="66"/>
      <c r="KRP206" s="66"/>
      <c r="KRQ206" s="66"/>
      <c r="KRR206" s="67"/>
      <c r="KRT206" s="65"/>
      <c r="KRU206" s="69"/>
      <c r="KRV206" s="69"/>
      <c r="KRW206" s="66"/>
      <c r="KRX206" s="66"/>
      <c r="KRY206" s="66"/>
      <c r="KRZ206" s="67"/>
      <c r="KSB206" s="65"/>
      <c r="KSC206" s="69"/>
      <c r="KSD206" s="69"/>
      <c r="KSE206" s="66"/>
      <c r="KSF206" s="66"/>
      <c r="KSG206" s="66"/>
      <c r="KSH206" s="67"/>
      <c r="KSJ206" s="65"/>
      <c r="KSK206" s="69"/>
      <c r="KSL206" s="69"/>
      <c r="KSM206" s="66"/>
      <c r="KSN206" s="66"/>
      <c r="KSO206" s="66"/>
      <c r="KSP206" s="67"/>
      <c r="KSR206" s="65"/>
      <c r="KSS206" s="69"/>
      <c r="KST206" s="69"/>
      <c r="KSU206" s="66"/>
      <c r="KSV206" s="66"/>
      <c r="KSW206" s="66"/>
      <c r="KSX206" s="67"/>
      <c r="KSZ206" s="65"/>
      <c r="KTA206" s="69"/>
      <c r="KTB206" s="69"/>
      <c r="KTC206" s="66"/>
      <c r="KTD206" s="66"/>
      <c r="KTE206" s="66"/>
      <c r="KTF206" s="67"/>
      <c r="KTH206" s="65"/>
      <c r="KTI206" s="69"/>
      <c r="KTJ206" s="69"/>
      <c r="KTK206" s="66"/>
      <c r="KTL206" s="66"/>
      <c r="KTM206" s="66"/>
      <c r="KTN206" s="67"/>
      <c r="KTP206" s="65"/>
      <c r="KTQ206" s="69"/>
      <c r="KTR206" s="69"/>
      <c r="KTS206" s="66"/>
      <c r="KTT206" s="66"/>
      <c r="KTU206" s="66"/>
      <c r="KTV206" s="67"/>
      <c r="KTX206" s="65"/>
      <c r="KTY206" s="69"/>
      <c r="KTZ206" s="69"/>
      <c r="KUA206" s="66"/>
      <c r="KUB206" s="66"/>
      <c r="KUC206" s="66"/>
      <c r="KUD206" s="67"/>
      <c r="KUF206" s="65"/>
      <c r="KUG206" s="69"/>
      <c r="KUH206" s="69"/>
      <c r="KUI206" s="66"/>
      <c r="KUJ206" s="66"/>
      <c r="KUK206" s="66"/>
      <c r="KUL206" s="67"/>
      <c r="KUN206" s="65"/>
      <c r="KUO206" s="69"/>
      <c r="KUP206" s="69"/>
      <c r="KUQ206" s="66"/>
      <c r="KUR206" s="66"/>
      <c r="KUS206" s="66"/>
      <c r="KUT206" s="67"/>
      <c r="KUV206" s="65"/>
      <c r="KUW206" s="69"/>
      <c r="KUX206" s="69"/>
      <c r="KUY206" s="66"/>
      <c r="KUZ206" s="66"/>
      <c r="KVA206" s="66"/>
      <c r="KVB206" s="67"/>
      <c r="KVD206" s="65"/>
      <c r="KVE206" s="69"/>
      <c r="KVF206" s="69"/>
      <c r="KVG206" s="66"/>
      <c r="KVH206" s="66"/>
      <c r="KVI206" s="66"/>
      <c r="KVJ206" s="67"/>
      <c r="KVL206" s="65"/>
      <c r="KVM206" s="69"/>
      <c r="KVN206" s="69"/>
      <c r="KVO206" s="66"/>
      <c r="KVP206" s="66"/>
      <c r="KVQ206" s="66"/>
      <c r="KVR206" s="67"/>
      <c r="KVT206" s="65"/>
      <c r="KVU206" s="69"/>
      <c r="KVV206" s="69"/>
      <c r="KVW206" s="66"/>
      <c r="KVX206" s="66"/>
      <c r="KVY206" s="66"/>
      <c r="KVZ206" s="67"/>
      <c r="KWB206" s="65"/>
      <c r="KWC206" s="69"/>
      <c r="KWD206" s="69"/>
      <c r="KWE206" s="66"/>
      <c r="KWF206" s="66"/>
      <c r="KWG206" s="66"/>
      <c r="KWH206" s="67"/>
      <c r="KWJ206" s="65"/>
      <c r="KWK206" s="69"/>
      <c r="KWL206" s="69"/>
      <c r="KWM206" s="66"/>
      <c r="KWN206" s="66"/>
      <c r="KWO206" s="66"/>
      <c r="KWP206" s="67"/>
      <c r="KWR206" s="65"/>
      <c r="KWS206" s="69"/>
      <c r="KWT206" s="69"/>
      <c r="KWU206" s="66"/>
      <c r="KWV206" s="66"/>
      <c r="KWW206" s="66"/>
      <c r="KWX206" s="67"/>
      <c r="KWZ206" s="65"/>
      <c r="KXA206" s="69"/>
      <c r="KXB206" s="69"/>
      <c r="KXC206" s="66"/>
      <c r="KXD206" s="66"/>
      <c r="KXE206" s="66"/>
      <c r="KXF206" s="67"/>
      <c r="KXH206" s="65"/>
      <c r="KXI206" s="69"/>
      <c r="KXJ206" s="69"/>
      <c r="KXK206" s="66"/>
      <c r="KXL206" s="66"/>
      <c r="KXM206" s="66"/>
      <c r="KXN206" s="67"/>
      <c r="KXP206" s="65"/>
      <c r="KXQ206" s="69"/>
      <c r="KXR206" s="69"/>
      <c r="KXS206" s="66"/>
      <c r="KXT206" s="66"/>
      <c r="KXU206" s="66"/>
      <c r="KXV206" s="67"/>
      <c r="KXX206" s="65"/>
      <c r="KXY206" s="69"/>
      <c r="KXZ206" s="69"/>
      <c r="KYA206" s="66"/>
      <c r="KYB206" s="66"/>
      <c r="KYC206" s="66"/>
      <c r="KYD206" s="67"/>
      <c r="KYF206" s="65"/>
      <c r="KYG206" s="69"/>
      <c r="KYH206" s="69"/>
      <c r="KYI206" s="66"/>
      <c r="KYJ206" s="66"/>
      <c r="KYK206" s="66"/>
      <c r="KYL206" s="67"/>
      <c r="KYN206" s="65"/>
      <c r="KYO206" s="69"/>
      <c r="KYP206" s="69"/>
      <c r="KYQ206" s="66"/>
      <c r="KYR206" s="66"/>
      <c r="KYS206" s="66"/>
      <c r="KYT206" s="67"/>
      <c r="KYV206" s="65"/>
      <c r="KYW206" s="69"/>
      <c r="KYX206" s="69"/>
      <c r="KYY206" s="66"/>
      <c r="KYZ206" s="66"/>
      <c r="KZA206" s="66"/>
      <c r="KZB206" s="67"/>
      <c r="KZD206" s="65"/>
      <c r="KZE206" s="69"/>
      <c r="KZF206" s="69"/>
      <c r="KZG206" s="66"/>
      <c r="KZH206" s="66"/>
      <c r="KZI206" s="66"/>
      <c r="KZJ206" s="67"/>
      <c r="KZL206" s="65"/>
      <c r="KZM206" s="69"/>
      <c r="KZN206" s="69"/>
      <c r="KZO206" s="66"/>
      <c r="KZP206" s="66"/>
      <c r="KZQ206" s="66"/>
      <c r="KZR206" s="67"/>
      <c r="KZT206" s="65"/>
      <c r="KZU206" s="69"/>
      <c r="KZV206" s="69"/>
      <c r="KZW206" s="66"/>
      <c r="KZX206" s="66"/>
      <c r="KZY206" s="66"/>
      <c r="KZZ206" s="67"/>
      <c r="LAB206" s="65"/>
      <c r="LAC206" s="69"/>
      <c r="LAD206" s="69"/>
      <c r="LAE206" s="66"/>
      <c r="LAF206" s="66"/>
      <c r="LAG206" s="66"/>
      <c r="LAH206" s="67"/>
      <c r="LAJ206" s="65"/>
      <c r="LAK206" s="69"/>
      <c r="LAL206" s="69"/>
      <c r="LAM206" s="66"/>
      <c r="LAN206" s="66"/>
      <c r="LAO206" s="66"/>
      <c r="LAP206" s="67"/>
      <c r="LAR206" s="65"/>
      <c r="LAS206" s="69"/>
      <c r="LAT206" s="69"/>
      <c r="LAU206" s="66"/>
      <c r="LAV206" s="66"/>
      <c r="LAW206" s="66"/>
      <c r="LAX206" s="67"/>
      <c r="LAZ206" s="65"/>
      <c r="LBA206" s="69"/>
      <c r="LBB206" s="69"/>
      <c r="LBC206" s="66"/>
      <c r="LBD206" s="66"/>
      <c r="LBE206" s="66"/>
      <c r="LBF206" s="67"/>
      <c r="LBH206" s="65"/>
      <c r="LBI206" s="69"/>
      <c r="LBJ206" s="69"/>
      <c r="LBK206" s="66"/>
      <c r="LBL206" s="66"/>
      <c r="LBM206" s="66"/>
      <c r="LBN206" s="67"/>
      <c r="LBP206" s="65"/>
      <c r="LBQ206" s="69"/>
      <c r="LBR206" s="69"/>
      <c r="LBS206" s="66"/>
      <c r="LBT206" s="66"/>
      <c r="LBU206" s="66"/>
      <c r="LBV206" s="67"/>
      <c r="LBX206" s="65"/>
      <c r="LBY206" s="69"/>
      <c r="LBZ206" s="69"/>
      <c r="LCA206" s="66"/>
      <c r="LCB206" s="66"/>
      <c r="LCC206" s="66"/>
      <c r="LCD206" s="67"/>
      <c r="LCF206" s="65"/>
      <c r="LCG206" s="69"/>
      <c r="LCH206" s="69"/>
      <c r="LCI206" s="66"/>
      <c r="LCJ206" s="66"/>
      <c r="LCK206" s="66"/>
      <c r="LCL206" s="67"/>
      <c r="LCN206" s="65"/>
      <c r="LCO206" s="69"/>
      <c r="LCP206" s="69"/>
      <c r="LCQ206" s="66"/>
      <c r="LCR206" s="66"/>
      <c r="LCS206" s="66"/>
      <c r="LCT206" s="67"/>
      <c r="LCV206" s="65"/>
      <c r="LCW206" s="69"/>
      <c r="LCX206" s="69"/>
      <c r="LCY206" s="66"/>
      <c r="LCZ206" s="66"/>
      <c r="LDA206" s="66"/>
      <c r="LDB206" s="67"/>
      <c r="LDD206" s="65"/>
      <c r="LDE206" s="69"/>
      <c r="LDF206" s="69"/>
      <c r="LDG206" s="66"/>
      <c r="LDH206" s="66"/>
      <c r="LDI206" s="66"/>
      <c r="LDJ206" s="67"/>
      <c r="LDL206" s="65"/>
      <c r="LDM206" s="69"/>
      <c r="LDN206" s="69"/>
      <c r="LDO206" s="66"/>
      <c r="LDP206" s="66"/>
      <c r="LDQ206" s="66"/>
      <c r="LDR206" s="67"/>
      <c r="LDT206" s="65"/>
      <c r="LDU206" s="69"/>
      <c r="LDV206" s="69"/>
      <c r="LDW206" s="66"/>
      <c r="LDX206" s="66"/>
      <c r="LDY206" s="66"/>
      <c r="LDZ206" s="67"/>
      <c r="LEB206" s="65"/>
      <c r="LEC206" s="69"/>
      <c r="LED206" s="69"/>
      <c r="LEE206" s="66"/>
      <c r="LEF206" s="66"/>
      <c r="LEG206" s="66"/>
      <c r="LEH206" s="67"/>
      <c r="LEJ206" s="65"/>
      <c r="LEK206" s="69"/>
      <c r="LEL206" s="69"/>
      <c r="LEM206" s="66"/>
      <c r="LEN206" s="66"/>
      <c r="LEO206" s="66"/>
      <c r="LEP206" s="67"/>
      <c r="LER206" s="65"/>
      <c r="LES206" s="69"/>
      <c r="LET206" s="69"/>
      <c r="LEU206" s="66"/>
      <c r="LEV206" s="66"/>
      <c r="LEW206" s="66"/>
      <c r="LEX206" s="67"/>
      <c r="LEZ206" s="65"/>
      <c r="LFA206" s="69"/>
      <c r="LFB206" s="69"/>
      <c r="LFC206" s="66"/>
      <c r="LFD206" s="66"/>
      <c r="LFE206" s="66"/>
      <c r="LFF206" s="67"/>
      <c r="LFH206" s="65"/>
      <c r="LFI206" s="69"/>
      <c r="LFJ206" s="69"/>
      <c r="LFK206" s="66"/>
      <c r="LFL206" s="66"/>
      <c r="LFM206" s="66"/>
      <c r="LFN206" s="67"/>
      <c r="LFP206" s="65"/>
      <c r="LFQ206" s="69"/>
      <c r="LFR206" s="69"/>
      <c r="LFS206" s="66"/>
      <c r="LFT206" s="66"/>
      <c r="LFU206" s="66"/>
      <c r="LFV206" s="67"/>
      <c r="LFX206" s="65"/>
      <c r="LFY206" s="69"/>
      <c r="LFZ206" s="69"/>
      <c r="LGA206" s="66"/>
      <c r="LGB206" s="66"/>
      <c r="LGC206" s="66"/>
      <c r="LGD206" s="67"/>
      <c r="LGF206" s="65"/>
      <c r="LGG206" s="69"/>
      <c r="LGH206" s="69"/>
      <c r="LGI206" s="66"/>
      <c r="LGJ206" s="66"/>
      <c r="LGK206" s="66"/>
      <c r="LGL206" s="67"/>
      <c r="LGN206" s="65"/>
      <c r="LGO206" s="69"/>
      <c r="LGP206" s="69"/>
      <c r="LGQ206" s="66"/>
      <c r="LGR206" s="66"/>
      <c r="LGS206" s="66"/>
      <c r="LGT206" s="67"/>
      <c r="LGV206" s="65"/>
      <c r="LGW206" s="69"/>
      <c r="LGX206" s="69"/>
      <c r="LGY206" s="66"/>
      <c r="LGZ206" s="66"/>
      <c r="LHA206" s="66"/>
      <c r="LHB206" s="67"/>
      <c r="LHD206" s="65"/>
      <c r="LHE206" s="69"/>
      <c r="LHF206" s="69"/>
      <c r="LHG206" s="66"/>
      <c r="LHH206" s="66"/>
      <c r="LHI206" s="66"/>
      <c r="LHJ206" s="67"/>
      <c r="LHL206" s="65"/>
      <c r="LHM206" s="69"/>
      <c r="LHN206" s="69"/>
      <c r="LHO206" s="66"/>
      <c r="LHP206" s="66"/>
      <c r="LHQ206" s="66"/>
      <c r="LHR206" s="67"/>
      <c r="LHT206" s="65"/>
      <c r="LHU206" s="69"/>
      <c r="LHV206" s="69"/>
      <c r="LHW206" s="66"/>
      <c r="LHX206" s="66"/>
      <c r="LHY206" s="66"/>
      <c r="LHZ206" s="67"/>
      <c r="LIB206" s="65"/>
      <c r="LIC206" s="69"/>
      <c r="LID206" s="69"/>
      <c r="LIE206" s="66"/>
      <c r="LIF206" s="66"/>
      <c r="LIG206" s="66"/>
      <c r="LIH206" s="67"/>
      <c r="LIJ206" s="65"/>
      <c r="LIK206" s="69"/>
      <c r="LIL206" s="69"/>
      <c r="LIM206" s="66"/>
      <c r="LIN206" s="66"/>
      <c r="LIO206" s="66"/>
      <c r="LIP206" s="67"/>
      <c r="LIR206" s="65"/>
      <c r="LIS206" s="69"/>
      <c r="LIT206" s="69"/>
      <c r="LIU206" s="66"/>
      <c r="LIV206" s="66"/>
      <c r="LIW206" s="66"/>
      <c r="LIX206" s="67"/>
      <c r="LIZ206" s="65"/>
      <c r="LJA206" s="69"/>
      <c r="LJB206" s="69"/>
      <c r="LJC206" s="66"/>
      <c r="LJD206" s="66"/>
      <c r="LJE206" s="66"/>
      <c r="LJF206" s="67"/>
      <c r="LJH206" s="65"/>
      <c r="LJI206" s="69"/>
      <c r="LJJ206" s="69"/>
      <c r="LJK206" s="66"/>
      <c r="LJL206" s="66"/>
      <c r="LJM206" s="66"/>
      <c r="LJN206" s="67"/>
      <c r="LJP206" s="65"/>
      <c r="LJQ206" s="69"/>
      <c r="LJR206" s="69"/>
      <c r="LJS206" s="66"/>
      <c r="LJT206" s="66"/>
      <c r="LJU206" s="66"/>
      <c r="LJV206" s="67"/>
      <c r="LJX206" s="65"/>
      <c r="LJY206" s="69"/>
      <c r="LJZ206" s="69"/>
      <c r="LKA206" s="66"/>
      <c r="LKB206" s="66"/>
      <c r="LKC206" s="66"/>
      <c r="LKD206" s="67"/>
      <c r="LKF206" s="65"/>
      <c r="LKG206" s="69"/>
      <c r="LKH206" s="69"/>
      <c r="LKI206" s="66"/>
      <c r="LKJ206" s="66"/>
      <c r="LKK206" s="66"/>
      <c r="LKL206" s="67"/>
      <c r="LKN206" s="65"/>
      <c r="LKO206" s="69"/>
      <c r="LKP206" s="69"/>
      <c r="LKQ206" s="66"/>
      <c r="LKR206" s="66"/>
      <c r="LKS206" s="66"/>
      <c r="LKT206" s="67"/>
      <c r="LKV206" s="65"/>
      <c r="LKW206" s="69"/>
      <c r="LKX206" s="69"/>
      <c r="LKY206" s="66"/>
      <c r="LKZ206" s="66"/>
      <c r="LLA206" s="66"/>
      <c r="LLB206" s="67"/>
      <c r="LLD206" s="65"/>
      <c r="LLE206" s="69"/>
      <c r="LLF206" s="69"/>
      <c r="LLG206" s="66"/>
      <c r="LLH206" s="66"/>
      <c r="LLI206" s="66"/>
      <c r="LLJ206" s="67"/>
      <c r="LLL206" s="65"/>
      <c r="LLM206" s="69"/>
      <c r="LLN206" s="69"/>
      <c r="LLO206" s="66"/>
      <c r="LLP206" s="66"/>
      <c r="LLQ206" s="66"/>
      <c r="LLR206" s="67"/>
      <c r="LLT206" s="65"/>
      <c r="LLU206" s="69"/>
      <c r="LLV206" s="69"/>
      <c r="LLW206" s="66"/>
      <c r="LLX206" s="66"/>
      <c r="LLY206" s="66"/>
      <c r="LLZ206" s="67"/>
      <c r="LMB206" s="65"/>
      <c r="LMC206" s="69"/>
      <c r="LMD206" s="69"/>
      <c r="LME206" s="66"/>
      <c r="LMF206" s="66"/>
      <c r="LMG206" s="66"/>
      <c r="LMH206" s="67"/>
      <c r="LMJ206" s="65"/>
      <c r="LMK206" s="69"/>
      <c r="LML206" s="69"/>
      <c r="LMM206" s="66"/>
      <c r="LMN206" s="66"/>
      <c r="LMO206" s="66"/>
      <c r="LMP206" s="67"/>
      <c r="LMR206" s="65"/>
      <c r="LMS206" s="69"/>
      <c r="LMT206" s="69"/>
      <c r="LMU206" s="66"/>
      <c r="LMV206" s="66"/>
      <c r="LMW206" s="66"/>
      <c r="LMX206" s="67"/>
      <c r="LMZ206" s="65"/>
      <c r="LNA206" s="69"/>
      <c r="LNB206" s="69"/>
      <c r="LNC206" s="66"/>
      <c r="LND206" s="66"/>
      <c r="LNE206" s="66"/>
      <c r="LNF206" s="67"/>
      <c r="LNH206" s="65"/>
      <c r="LNI206" s="69"/>
      <c r="LNJ206" s="69"/>
      <c r="LNK206" s="66"/>
      <c r="LNL206" s="66"/>
      <c r="LNM206" s="66"/>
      <c r="LNN206" s="67"/>
      <c r="LNP206" s="65"/>
      <c r="LNQ206" s="69"/>
      <c r="LNR206" s="69"/>
      <c r="LNS206" s="66"/>
      <c r="LNT206" s="66"/>
      <c r="LNU206" s="66"/>
      <c r="LNV206" s="67"/>
      <c r="LNX206" s="65"/>
      <c r="LNY206" s="69"/>
      <c r="LNZ206" s="69"/>
      <c r="LOA206" s="66"/>
      <c r="LOB206" s="66"/>
      <c r="LOC206" s="66"/>
      <c r="LOD206" s="67"/>
      <c r="LOF206" s="65"/>
      <c r="LOG206" s="69"/>
      <c r="LOH206" s="69"/>
      <c r="LOI206" s="66"/>
      <c r="LOJ206" s="66"/>
      <c r="LOK206" s="66"/>
      <c r="LOL206" s="67"/>
      <c r="LON206" s="65"/>
      <c r="LOO206" s="69"/>
      <c r="LOP206" s="69"/>
      <c r="LOQ206" s="66"/>
      <c r="LOR206" s="66"/>
      <c r="LOS206" s="66"/>
      <c r="LOT206" s="67"/>
      <c r="LOV206" s="65"/>
      <c r="LOW206" s="69"/>
      <c r="LOX206" s="69"/>
      <c r="LOY206" s="66"/>
      <c r="LOZ206" s="66"/>
      <c r="LPA206" s="66"/>
      <c r="LPB206" s="67"/>
      <c r="LPD206" s="65"/>
      <c r="LPE206" s="69"/>
      <c r="LPF206" s="69"/>
      <c r="LPG206" s="66"/>
      <c r="LPH206" s="66"/>
      <c r="LPI206" s="66"/>
      <c r="LPJ206" s="67"/>
      <c r="LPL206" s="65"/>
      <c r="LPM206" s="69"/>
      <c r="LPN206" s="69"/>
      <c r="LPO206" s="66"/>
      <c r="LPP206" s="66"/>
      <c r="LPQ206" s="66"/>
      <c r="LPR206" s="67"/>
      <c r="LPT206" s="65"/>
      <c r="LPU206" s="69"/>
      <c r="LPV206" s="69"/>
      <c r="LPW206" s="66"/>
      <c r="LPX206" s="66"/>
      <c r="LPY206" s="66"/>
      <c r="LPZ206" s="67"/>
      <c r="LQB206" s="65"/>
      <c r="LQC206" s="69"/>
      <c r="LQD206" s="69"/>
      <c r="LQE206" s="66"/>
      <c r="LQF206" s="66"/>
      <c r="LQG206" s="66"/>
      <c r="LQH206" s="67"/>
      <c r="LQJ206" s="65"/>
      <c r="LQK206" s="69"/>
      <c r="LQL206" s="69"/>
      <c r="LQM206" s="66"/>
      <c r="LQN206" s="66"/>
      <c r="LQO206" s="66"/>
      <c r="LQP206" s="67"/>
      <c r="LQR206" s="65"/>
      <c r="LQS206" s="69"/>
      <c r="LQT206" s="69"/>
      <c r="LQU206" s="66"/>
      <c r="LQV206" s="66"/>
      <c r="LQW206" s="66"/>
      <c r="LQX206" s="67"/>
      <c r="LQZ206" s="65"/>
      <c r="LRA206" s="69"/>
      <c r="LRB206" s="69"/>
      <c r="LRC206" s="66"/>
      <c r="LRD206" s="66"/>
      <c r="LRE206" s="66"/>
      <c r="LRF206" s="67"/>
      <c r="LRH206" s="65"/>
      <c r="LRI206" s="69"/>
      <c r="LRJ206" s="69"/>
      <c r="LRK206" s="66"/>
      <c r="LRL206" s="66"/>
      <c r="LRM206" s="66"/>
      <c r="LRN206" s="67"/>
      <c r="LRP206" s="65"/>
      <c r="LRQ206" s="69"/>
      <c r="LRR206" s="69"/>
      <c r="LRS206" s="66"/>
      <c r="LRT206" s="66"/>
      <c r="LRU206" s="66"/>
      <c r="LRV206" s="67"/>
      <c r="LRX206" s="65"/>
      <c r="LRY206" s="69"/>
      <c r="LRZ206" s="69"/>
      <c r="LSA206" s="66"/>
      <c r="LSB206" s="66"/>
      <c r="LSC206" s="66"/>
      <c r="LSD206" s="67"/>
      <c r="LSF206" s="65"/>
      <c r="LSG206" s="69"/>
      <c r="LSH206" s="69"/>
      <c r="LSI206" s="66"/>
      <c r="LSJ206" s="66"/>
      <c r="LSK206" s="66"/>
      <c r="LSL206" s="67"/>
      <c r="LSN206" s="65"/>
      <c r="LSO206" s="69"/>
      <c r="LSP206" s="69"/>
      <c r="LSQ206" s="66"/>
      <c r="LSR206" s="66"/>
      <c r="LSS206" s="66"/>
      <c r="LST206" s="67"/>
      <c r="LSV206" s="65"/>
      <c r="LSW206" s="69"/>
      <c r="LSX206" s="69"/>
      <c r="LSY206" s="66"/>
      <c r="LSZ206" s="66"/>
      <c r="LTA206" s="66"/>
      <c r="LTB206" s="67"/>
      <c r="LTD206" s="65"/>
      <c r="LTE206" s="69"/>
      <c r="LTF206" s="69"/>
      <c r="LTG206" s="66"/>
      <c r="LTH206" s="66"/>
      <c r="LTI206" s="66"/>
      <c r="LTJ206" s="67"/>
      <c r="LTL206" s="65"/>
      <c r="LTM206" s="69"/>
      <c r="LTN206" s="69"/>
      <c r="LTO206" s="66"/>
      <c r="LTP206" s="66"/>
      <c r="LTQ206" s="66"/>
      <c r="LTR206" s="67"/>
      <c r="LTT206" s="65"/>
      <c r="LTU206" s="69"/>
      <c r="LTV206" s="69"/>
      <c r="LTW206" s="66"/>
      <c r="LTX206" s="66"/>
      <c r="LTY206" s="66"/>
      <c r="LTZ206" s="67"/>
      <c r="LUB206" s="65"/>
      <c r="LUC206" s="69"/>
      <c r="LUD206" s="69"/>
      <c r="LUE206" s="66"/>
      <c r="LUF206" s="66"/>
      <c r="LUG206" s="66"/>
      <c r="LUH206" s="67"/>
      <c r="LUJ206" s="65"/>
      <c r="LUK206" s="69"/>
      <c r="LUL206" s="69"/>
      <c r="LUM206" s="66"/>
      <c r="LUN206" s="66"/>
      <c r="LUO206" s="66"/>
      <c r="LUP206" s="67"/>
      <c r="LUR206" s="65"/>
      <c r="LUS206" s="69"/>
      <c r="LUT206" s="69"/>
      <c r="LUU206" s="66"/>
      <c r="LUV206" s="66"/>
      <c r="LUW206" s="66"/>
      <c r="LUX206" s="67"/>
      <c r="LUZ206" s="65"/>
      <c r="LVA206" s="69"/>
      <c r="LVB206" s="69"/>
      <c r="LVC206" s="66"/>
      <c r="LVD206" s="66"/>
      <c r="LVE206" s="66"/>
      <c r="LVF206" s="67"/>
      <c r="LVH206" s="65"/>
      <c r="LVI206" s="69"/>
      <c r="LVJ206" s="69"/>
      <c r="LVK206" s="66"/>
      <c r="LVL206" s="66"/>
      <c r="LVM206" s="66"/>
      <c r="LVN206" s="67"/>
      <c r="LVP206" s="65"/>
      <c r="LVQ206" s="69"/>
      <c r="LVR206" s="69"/>
      <c r="LVS206" s="66"/>
      <c r="LVT206" s="66"/>
      <c r="LVU206" s="66"/>
      <c r="LVV206" s="67"/>
      <c r="LVX206" s="65"/>
      <c r="LVY206" s="69"/>
      <c r="LVZ206" s="69"/>
      <c r="LWA206" s="66"/>
      <c r="LWB206" s="66"/>
      <c r="LWC206" s="66"/>
      <c r="LWD206" s="67"/>
      <c r="LWF206" s="65"/>
      <c r="LWG206" s="69"/>
      <c r="LWH206" s="69"/>
      <c r="LWI206" s="66"/>
      <c r="LWJ206" s="66"/>
      <c r="LWK206" s="66"/>
      <c r="LWL206" s="67"/>
      <c r="LWN206" s="65"/>
      <c r="LWO206" s="69"/>
      <c r="LWP206" s="69"/>
      <c r="LWQ206" s="66"/>
      <c r="LWR206" s="66"/>
      <c r="LWS206" s="66"/>
      <c r="LWT206" s="67"/>
      <c r="LWV206" s="65"/>
      <c r="LWW206" s="69"/>
      <c r="LWX206" s="69"/>
      <c r="LWY206" s="66"/>
      <c r="LWZ206" s="66"/>
      <c r="LXA206" s="66"/>
      <c r="LXB206" s="67"/>
      <c r="LXD206" s="65"/>
      <c r="LXE206" s="69"/>
      <c r="LXF206" s="69"/>
      <c r="LXG206" s="66"/>
      <c r="LXH206" s="66"/>
      <c r="LXI206" s="66"/>
      <c r="LXJ206" s="67"/>
      <c r="LXL206" s="65"/>
      <c r="LXM206" s="69"/>
      <c r="LXN206" s="69"/>
      <c r="LXO206" s="66"/>
      <c r="LXP206" s="66"/>
      <c r="LXQ206" s="66"/>
      <c r="LXR206" s="67"/>
      <c r="LXT206" s="65"/>
      <c r="LXU206" s="69"/>
      <c r="LXV206" s="69"/>
      <c r="LXW206" s="66"/>
      <c r="LXX206" s="66"/>
      <c r="LXY206" s="66"/>
      <c r="LXZ206" s="67"/>
      <c r="LYB206" s="65"/>
      <c r="LYC206" s="69"/>
      <c r="LYD206" s="69"/>
      <c r="LYE206" s="66"/>
      <c r="LYF206" s="66"/>
      <c r="LYG206" s="66"/>
      <c r="LYH206" s="67"/>
      <c r="LYJ206" s="65"/>
      <c r="LYK206" s="69"/>
      <c r="LYL206" s="69"/>
      <c r="LYM206" s="66"/>
      <c r="LYN206" s="66"/>
      <c r="LYO206" s="66"/>
      <c r="LYP206" s="67"/>
      <c r="LYR206" s="65"/>
      <c r="LYS206" s="69"/>
      <c r="LYT206" s="69"/>
      <c r="LYU206" s="66"/>
      <c r="LYV206" s="66"/>
      <c r="LYW206" s="66"/>
      <c r="LYX206" s="67"/>
      <c r="LYZ206" s="65"/>
      <c r="LZA206" s="69"/>
      <c r="LZB206" s="69"/>
      <c r="LZC206" s="66"/>
      <c r="LZD206" s="66"/>
      <c r="LZE206" s="66"/>
      <c r="LZF206" s="67"/>
      <c r="LZH206" s="65"/>
      <c r="LZI206" s="69"/>
      <c r="LZJ206" s="69"/>
      <c r="LZK206" s="66"/>
      <c r="LZL206" s="66"/>
      <c r="LZM206" s="66"/>
      <c r="LZN206" s="67"/>
      <c r="LZP206" s="65"/>
      <c r="LZQ206" s="69"/>
      <c r="LZR206" s="69"/>
      <c r="LZS206" s="66"/>
      <c r="LZT206" s="66"/>
      <c r="LZU206" s="66"/>
      <c r="LZV206" s="67"/>
      <c r="LZX206" s="65"/>
      <c r="LZY206" s="69"/>
      <c r="LZZ206" s="69"/>
      <c r="MAA206" s="66"/>
      <c r="MAB206" s="66"/>
      <c r="MAC206" s="66"/>
      <c r="MAD206" s="67"/>
      <c r="MAF206" s="65"/>
      <c r="MAG206" s="69"/>
      <c r="MAH206" s="69"/>
      <c r="MAI206" s="66"/>
      <c r="MAJ206" s="66"/>
      <c r="MAK206" s="66"/>
      <c r="MAL206" s="67"/>
      <c r="MAN206" s="65"/>
      <c r="MAO206" s="69"/>
      <c r="MAP206" s="69"/>
      <c r="MAQ206" s="66"/>
      <c r="MAR206" s="66"/>
      <c r="MAS206" s="66"/>
      <c r="MAT206" s="67"/>
      <c r="MAV206" s="65"/>
      <c r="MAW206" s="69"/>
      <c r="MAX206" s="69"/>
      <c r="MAY206" s="66"/>
      <c r="MAZ206" s="66"/>
      <c r="MBA206" s="66"/>
      <c r="MBB206" s="67"/>
      <c r="MBD206" s="65"/>
      <c r="MBE206" s="69"/>
      <c r="MBF206" s="69"/>
      <c r="MBG206" s="66"/>
      <c r="MBH206" s="66"/>
      <c r="MBI206" s="66"/>
      <c r="MBJ206" s="67"/>
      <c r="MBL206" s="65"/>
      <c r="MBM206" s="69"/>
      <c r="MBN206" s="69"/>
      <c r="MBO206" s="66"/>
      <c r="MBP206" s="66"/>
      <c r="MBQ206" s="66"/>
      <c r="MBR206" s="67"/>
      <c r="MBT206" s="65"/>
      <c r="MBU206" s="69"/>
      <c r="MBV206" s="69"/>
      <c r="MBW206" s="66"/>
      <c r="MBX206" s="66"/>
      <c r="MBY206" s="66"/>
      <c r="MBZ206" s="67"/>
      <c r="MCB206" s="65"/>
      <c r="MCC206" s="69"/>
      <c r="MCD206" s="69"/>
      <c r="MCE206" s="66"/>
      <c r="MCF206" s="66"/>
      <c r="MCG206" s="66"/>
      <c r="MCH206" s="67"/>
      <c r="MCJ206" s="65"/>
      <c r="MCK206" s="69"/>
      <c r="MCL206" s="69"/>
      <c r="MCM206" s="66"/>
      <c r="MCN206" s="66"/>
      <c r="MCO206" s="66"/>
      <c r="MCP206" s="67"/>
      <c r="MCR206" s="65"/>
      <c r="MCS206" s="69"/>
      <c r="MCT206" s="69"/>
      <c r="MCU206" s="66"/>
      <c r="MCV206" s="66"/>
      <c r="MCW206" s="66"/>
      <c r="MCX206" s="67"/>
      <c r="MCZ206" s="65"/>
      <c r="MDA206" s="69"/>
      <c r="MDB206" s="69"/>
      <c r="MDC206" s="66"/>
      <c r="MDD206" s="66"/>
      <c r="MDE206" s="66"/>
      <c r="MDF206" s="67"/>
      <c r="MDH206" s="65"/>
      <c r="MDI206" s="69"/>
      <c r="MDJ206" s="69"/>
      <c r="MDK206" s="66"/>
      <c r="MDL206" s="66"/>
      <c r="MDM206" s="66"/>
      <c r="MDN206" s="67"/>
      <c r="MDP206" s="65"/>
      <c r="MDQ206" s="69"/>
      <c r="MDR206" s="69"/>
      <c r="MDS206" s="66"/>
      <c r="MDT206" s="66"/>
      <c r="MDU206" s="66"/>
      <c r="MDV206" s="67"/>
      <c r="MDX206" s="65"/>
      <c r="MDY206" s="69"/>
      <c r="MDZ206" s="69"/>
      <c r="MEA206" s="66"/>
      <c r="MEB206" s="66"/>
      <c r="MEC206" s="66"/>
      <c r="MED206" s="67"/>
      <c r="MEF206" s="65"/>
      <c r="MEG206" s="69"/>
      <c r="MEH206" s="69"/>
      <c r="MEI206" s="66"/>
      <c r="MEJ206" s="66"/>
      <c r="MEK206" s="66"/>
      <c r="MEL206" s="67"/>
      <c r="MEN206" s="65"/>
      <c r="MEO206" s="69"/>
      <c r="MEP206" s="69"/>
      <c r="MEQ206" s="66"/>
      <c r="MER206" s="66"/>
      <c r="MES206" s="66"/>
      <c r="MET206" s="67"/>
      <c r="MEV206" s="65"/>
      <c r="MEW206" s="69"/>
      <c r="MEX206" s="69"/>
      <c r="MEY206" s="66"/>
      <c r="MEZ206" s="66"/>
      <c r="MFA206" s="66"/>
      <c r="MFB206" s="67"/>
      <c r="MFD206" s="65"/>
      <c r="MFE206" s="69"/>
      <c r="MFF206" s="69"/>
      <c r="MFG206" s="66"/>
      <c r="MFH206" s="66"/>
      <c r="MFI206" s="66"/>
      <c r="MFJ206" s="67"/>
      <c r="MFL206" s="65"/>
      <c r="MFM206" s="69"/>
      <c r="MFN206" s="69"/>
      <c r="MFO206" s="66"/>
      <c r="MFP206" s="66"/>
      <c r="MFQ206" s="66"/>
      <c r="MFR206" s="67"/>
      <c r="MFT206" s="65"/>
      <c r="MFU206" s="69"/>
      <c r="MFV206" s="69"/>
      <c r="MFW206" s="66"/>
      <c r="MFX206" s="66"/>
      <c r="MFY206" s="66"/>
      <c r="MFZ206" s="67"/>
      <c r="MGB206" s="65"/>
      <c r="MGC206" s="69"/>
      <c r="MGD206" s="69"/>
      <c r="MGE206" s="66"/>
      <c r="MGF206" s="66"/>
      <c r="MGG206" s="66"/>
      <c r="MGH206" s="67"/>
      <c r="MGJ206" s="65"/>
      <c r="MGK206" s="69"/>
      <c r="MGL206" s="69"/>
      <c r="MGM206" s="66"/>
      <c r="MGN206" s="66"/>
      <c r="MGO206" s="66"/>
      <c r="MGP206" s="67"/>
      <c r="MGR206" s="65"/>
      <c r="MGS206" s="69"/>
      <c r="MGT206" s="69"/>
      <c r="MGU206" s="66"/>
      <c r="MGV206" s="66"/>
      <c r="MGW206" s="66"/>
      <c r="MGX206" s="67"/>
      <c r="MGZ206" s="65"/>
      <c r="MHA206" s="69"/>
      <c r="MHB206" s="69"/>
      <c r="MHC206" s="66"/>
      <c r="MHD206" s="66"/>
      <c r="MHE206" s="66"/>
      <c r="MHF206" s="67"/>
      <c r="MHH206" s="65"/>
      <c r="MHI206" s="69"/>
      <c r="MHJ206" s="69"/>
      <c r="MHK206" s="66"/>
      <c r="MHL206" s="66"/>
      <c r="MHM206" s="66"/>
      <c r="MHN206" s="67"/>
      <c r="MHP206" s="65"/>
      <c r="MHQ206" s="69"/>
      <c r="MHR206" s="69"/>
      <c r="MHS206" s="66"/>
      <c r="MHT206" s="66"/>
      <c r="MHU206" s="66"/>
      <c r="MHV206" s="67"/>
      <c r="MHX206" s="65"/>
      <c r="MHY206" s="69"/>
      <c r="MHZ206" s="69"/>
      <c r="MIA206" s="66"/>
      <c r="MIB206" s="66"/>
      <c r="MIC206" s="66"/>
      <c r="MID206" s="67"/>
      <c r="MIF206" s="65"/>
      <c r="MIG206" s="69"/>
      <c r="MIH206" s="69"/>
      <c r="MII206" s="66"/>
      <c r="MIJ206" s="66"/>
      <c r="MIK206" s="66"/>
      <c r="MIL206" s="67"/>
      <c r="MIN206" s="65"/>
      <c r="MIO206" s="69"/>
      <c r="MIP206" s="69"/>
      <c r="MIQ206" s="66"/>
      <c r="MIR206" s="66"/>
      <c r="MIS206" s="66"/>
      <c r="MIT206" s="67"/>
      <c r="MIV206" s="65"/>
      <c r="MIW206" s="69"/>
      <c r="MIX206" s="69"/>
      <c r="MIY206" s="66"/>
      <c r="MIZ206" s="66"/>
      <c r="MJA206" s="66"/>
      <c r="MJB206" s="67"/>
      <c r="MJD206" s="65"/>
      <c r="MJE206" s="69"/>
      <c r="MJF206" s="69"/>
      <c r="MJG206" s="66"/>
      <c r="MJH206" s="66"/>
      <c r="MJI206" s="66"/>
      <c r="MJJ206" s="67"/>
      <c r="MJL206" s="65"/>
      <c r="MJM206" s="69"/>
      <c r="MJN206" s="69"/>
      <c r="MJO206" s="66"/>
      <c r="MJP206" s="66"/>
      <c r="MJQ206" s="66"/>
      <c r="MJR206" s="67"/>
      <c r="MJT206" s="65"/>
      <c r="MJU206" s="69"/>
      <c r="MJV206" s="69"/>
      <c r="MJW206" s="66"/>
      <c r="MJX206" s="66"/>
      <c r="MJY206" s="66"/>
      <c r="MJZ206" s="67"/>
      <c r="MKB206" s="65"/>
      <c r="MKC206" s="69"/>
      <c r="MKD206" s="69"/>
      <c r="MKE206" s="66"/>
      <c r="MKF206" s="66"/>
      <c r="MKG206" s="66"/>
      <c r="MKH206" s="67"/>
      <c r="MKJ206" s="65"/>
      <c r="MKK206" s="69"/>
      <c r="MKL206" s="69"/>
      <c r="MKM206" s="66"/>
      <c r="MKN206" s="66"/>
      <c r="MKO206" s="66"/>
      <c r="MKP206" s="67"/>
      <c r="MKR206" s="65"/>
      <c r="MKS206" s="69"/>
      <c r="MKT206" s="69"/>
      <c r="MKU206" s="66"/>
      <c r="MKV206" s="66"/>
      <c r="MKW206" s="66"/>
      <c r="MKX206" s="67"/>
      <c r="MKZ206" s="65"/>
      <c r="MLA206" s="69"/>
      <c r="MLB206" s="69"/>
      <c r="MLC206" s="66"/>
      <c r="MLD206" s="66"/>
      <c r="MLE206" s="66"/>
      <c r="MLF206" s="67"/>
      <c r="MLH206" s="65"/>
      <c r="MLI206" s="69"/>
      <c r="MLJ206" s="69"/>
      <c r="MLK206" s="66"/>
      <c r="MLL206" s="66"/>
      <c r="MLM206" s="66"/>
      <c r="MLN206" s="67"/>
      <c r="MLP206" s="65"/>
      <c r="MLQ206" s="69"/>
      <c r="MLR206" s="69"/>
      <c r="MLS206" s="66"/>
      <c r="MLT206" s="66"/>
      <c r="MLU206" s="66"/>
      <c r="MLV206" s="67"/>
      <c r="MLX206" s="65"/>
      <c r="MLY206" s="69"/>
      <c r="MLZ206" s="69"/>
      <c r="MMA206" s="66"/>
      <c r="MMB206" s="66"/>
      <c r="MMC206" s="66"/>
      <c r="MMD206" s="67"/>
      <c r="MMF206" s="65"/>
      <c r="MMG206" s="69"/>
      <c r="MMH206" s="69"/>
      <c r="MMI206" s="66"/>
      <c r="MMJ206" s="66"/>
      <c r="MMK206" s="66"/>
      <c r="MML206" s="67"/>
      <c r="MMN206" s="65"/>
      <c r="MMO206" s="69"/>
      <c r="MMP206" s="69"/>
      <c r="MMQ206" s="66"/>
      <c r="MMR206" s="66"/>
      <c r="MMS206" s="66"/>
      <c r="MMT206" s="67"/>
      <c r="MMV206" s="65"/>
      <c r="MMW206" s="69"/>
      <c r="MMX206" s="69"/>
      <c r="MMY206" s="66"/>
      <c r="MMZ206" s="66"/>
      <c r="MNA206" s="66"/>
      <c r="MNB206" s="67"/>
      <c r="MND206" s="65"/>
      <c r="MNE206" s="69"/>
      <c r="MNF206" s="69"/>
      <c r="MNG206" s="66"/>
      <c r="MNH206" s="66"/>
      <c r="MNI206" s="66"/>
      <c r="MNJ206" s="67"/>
      <c r="MNL206" s="65"/>
      <c r="MNM206" s="69"/>
      <c r="MNN206" s="69"/>
      <c r="MNO206" s="66"/>
      <c r="MNP206" s="66"/>
      <c r="MNQ206" s="66"/>
      <c r="MNR206" s="67"/>
      <c r="MNT206" s="65"/>
      <c r="MNU206" s="69"/>
      <c r="MNV206" s="69"/>
      <c r="MNW206" s="66"/>
      <c r="MNX206" s="66"/>
      <c r="MNY206" s="66"/>
      <c r="MNZ206" s="67"/>
      <c r="MOB206" s="65"/>
      <c r="MOC206" s="69"/>
      <c r="MOD206" s="69"/>
      <c r="MOE206" s="66"/>
      <c r="MOF206" s="66"/>
      <c r="MOG206" s="66"/>
      <c r="MOH206" s="67"/>
      <c r="MOJ206" s="65"/>
      <c r="MOK206" s="69"/>
      <c r="MOL206" s="69"/>
      <c r="MOM206" s="66"/>
      <c r="MON206" s="66"/>
      <c r="MOO206" s="66"/>
      <c r="MOP206" s="67"/>
      <c r="MOR206" s="65"/>
      <c r="MOS206" s="69"/>
      <c r="MOT206" s="69"/>
      <c r="MOU206" s="66"/>
      <c r="MOV206" s="66"/>
      <c r="MOW206" s="66"/>
      <c r="MOX206" s="67"/>
      <c r="MOZ206" s="65"/>
      <c r="MPA206" s="69"/>
      <c r="MPB206" s="69"/>
      <c r="MPC206" s="66"/>
      <c r="MPD206" s="66"/>
      <c r="MPE206" s="66"/>
      <c r="MPF206" s="67"/>
      <c r="MPH206" s="65"/>
      <c r="MPI206" s="69"/>
      <c r="MPJ206" s="69"/>
      <c r="MPK206" s="66"/>
      <c r="MPL206" s="66"/>
      <c r="MPM206" s="66"/>
      <c r="MPN206" s="67"/>
      <c r="MPP206" s="65"/>
      <c r="MPQ206" s="69"/>
      <c r="MPR206" s="69"/>
      <c r="MPS206" s="66"/>
      <c r="MPT206" s="66"/>
      <c r="MPU206" s="66"/>
      <c r="MPV206" s="67"/>
      <c r="MPX206" s="65"/>
      <c r="MPY206" s="69"/>
      <c r="MPZ206" s="69"/>
      <c r="MQA206" s="66"/>
      <c r="MQB206" s="66"/>
      <c r="MQC206" s="66"/>
      <c r="MQD206" s="67"/>
      <c r="MQF206" s="65"/>
      <c r="MQG206" s="69"/>
      <c r="MQH206" s="69"/>
      <c r="MQI206" s="66"/>
      <c r="MQJ206" s="66"/>
      <c r="MQK206" s="66"/>
      <c r="MQL206" s="67"/>
      <c r="MQN206" s="65"/>
      <c r="MQO206" s="69"/>
      <c r="MQP206" s="69"/>
      <c r="MQQ206" s="66"/>
      <c r="MQR206" s="66"/>
      <c r="MQS206" s="66"/>
      <c r="MQT206" s="67"/>
      <c r="MQV206" s="65"/>
      <c r="MQW206" s="69"/>
      <c r="MQX206" s="69"/>
      <c r="MQY206" s="66"/>
      <c r="MQZ206" s="66"/>
      <c r="MRA206" s="66"/>
      <c r="MRB206" s="67"/>
      <c r="MRD206" s="65"/>
      <c r="MRE206" s="69"/>
      <c r="MRF206" s="69"/>
      <c r="MRG206" s="66"/>
      <c r="MRH206" s="66"/>
      <c r="MRI206" s="66"/>
      <c r="MRJ206" s="67"/>
      <c r="MRL206" s="65"/>
      <c r="MRM206" s="69"/>
      <c r="MRN206" s="69"/>
      <c r="MRO206" s="66"/>
      <c r="MRP206" s="66"/>
      <c r="MRQ206" s="66"/>
      <c r="MRR206" s="67"/>
      <c r="MRT206" s="65"/>
      <c r="MRU206" s="69"/>
      <c r="MRV206" s="69"/>
      <c r="MRW206" s="66"/>
      <c r="MRX206" s="66"/>
      <c r="MRY206" s="66"/>
      <c r="MRZ206" s="67"/>
      <c r="MSB206" s="65"/>
      <c r="MSC206" s="69"/>
      <c r="MSD206" s="69"/>
      <c r="MSE206" s="66"/>
      <c r="MSF206" s="66"/>
      <c r="MSG206" s="66"/>
      <c r="MSH206" s="67"/>
      <c r="MSJ206" s="65"/>
      <c r="MSK206" s="69"/>
      <c r="MSL206" s="69"/>
      <c r="MSM206" s="66"/>
      <c r="MSN206" s="66"/>
      <c r="MSO206" s="66"/>
      <c r="MSP206" s="67"/>
      <c r="MSR206" s="65"/>
      <c r="MSS206" s="69"/>
      <c r="MST206" s="69"/>
      <c r="MSU206" s="66"/>
      <c r="MSV206" s="66"/>
      <c r="MSW206" s="66"/>
      <c r="MSX206" s="67"/>
      <c r="MSZ206" s="65"/>
      <c r="MTA206" s="69"/>
      <c r="MTB206" s="69"/>
      <c r="MTC206" s="66"/>
      <c r="MTD206" s="66"/>
      <c r="MTE206" s="66"/>
      <c r="MTF206" s="67"/>
      <c r="MTH206" s="65"/>
      <c r="MTI206" s="69"/>
      <c r="MTJ206" s="69"/>
      <c r="MTK206" s="66"/>
      <c r="MTL206" s="66"/>
      <c r="MTM206" s="66"/>
      <c r="MTN206" s="67"/>
      <c r="MTP206" s="65"/>
      <c r="MTQ206" s="69"/>
      <c r="MTR206" s="69"/>
      <c r="MTS206" s="66"/>
      <c r="MTT206" s="66"/>
      <c r="MTU206" s="66"/>
      <c r="MTV206" s="67"/>
      <c r="MTX206" s="65"/>
      <c r="MTY206" s="69"/>
      <c r="MTZ206" s="69"/>
      <c r="MUA206" s="66"/>
      <c r="MUB206" s="66"/>
      <c r="MUC206" s="66"/>
      <c r="MUD206" s="67"/>
      <c r="MUF206" s="65"/>
      <c r="MUG206" s="69"/>
      <c r="MUH206" s="69"/>
      <c r="MUI206" s="66"/>
      <c r="MUJ206" s="66"/>
      <c r="MUK206" s="66"/>
      <c r="MUL206" s="67"/>
      <c r="MUN206" s="65"/>
      <c r="MUO206" s="69"/>
      <c r="MUP206" s="69"/>
      <c r="MUQ206" s="66"/>
      <c r="MUR206" s="66"/>
      <c r="MUS206" s="66"/>
      <c r="MUT206" s="67"/>
      <c r="MUV206" s="65"/>
      <c r="MUW206" s="69"/>
      <c r="MUX206" s="69"/>
      <c r="MUY206" s="66"/>
      <c r="MUZ206" s="66"/>
      <c r="MVA206" s="66"/>
      <c r="MVB206" s="67"/>
      <c r="MVD206" s="65"/>
      <c r="MVE206" s="69"/>
      <c r="MVF206" s="69"/>
      <c r="MVG206" s="66"/>
      <c r="MVH206" s="66"/>
      <c r="MVI206" s="66"/>
      <c r="MVJ206" s="67"/>
      <c r="MVL206" s="65"/>
      <c r="MVM206" s="69"/>
      <c r="MVN206" s="69"/>
      <c r="MVO206" s="66"/>
      <c r="MVP206" s="66"/>
      <c r="MVQ206" s="66"/>
      <c r="MVR206" s="67"/>
      <c r="MVT206" s="65"/>
      <c r="MVU206" s="69"/>
      <c r="MVV206" s="69"/>
      <c r="MVW206" s="66"/>
      <c r="MVX206" s="66"/>
      <c r="MVY206" s="66"/>
      <c r="MVZ206" s="67"/>
      <c r="MWB206" s="65"/>
      <c r="MWC206" s="69"/>
      <c r="MWD206" s="69"/>
      <c r="MWE206" s="66"/>
      <c r="MWF206" s="66"/>
      <c r="MWG206" s="66"/>
      <c r="MWH206" s="67"/>
      <c r="MWJ206" s="65"/>
      <c r="MWK206" s="69"/>
      <c r="MWL206" s="69"/>
      <c r="MWM206" s="66"/>
      <c r="MWN206" s="66"/>
      <c r="MWO206" s="66"/>
      <c r="MWP206" s="67"/>
      <c r="MWR206" s="65"/>
      <c r="MWS206" s="69"/>
      <c r="MWT206" s="69"/>
      <c r="MWU206" s="66"/>
      <c r="MWV206" s="66"/>
      <c r="MWW206" s="66"/>
      <c r="MWX206" s="67"/>
      <c r="MWZ206" s="65"/>
      <c r="MXA206" s="69"/>
      <c r="MXB206" s="69"/>
      <c r="MXC206" s="66"/>
      <c r="MXD206" s="66"/>
      <c r="MXE206" s="66"/>
      <c r="MXF206" s="67"/>
      <c r="MXH206" s="65"/>
      <c r="MXI206" s="69"/>
      <c r="MXJ206" s="69"/>
      <c r="MXK206" s="66"/>
      <c r="MXL206" s="66"/>
      <c r="MXM206" s="66"/>
      <c r="MXN206" s="67"/>
      <c r="MXP206" s="65"/>
      <c r="MXQ206" s="69"/>
      <c r="MXR206" s="69"/>
      <c r="MXS206" s="66"/>
      <c r="MXT206" s="66"/>
      <c r="MXU206" s="66"/>
      <c r="MXV206" s="67"/>
      <c r="MXX206" s="65"/>
      <c r="MXY206" s="69"/>
      <c r="MXZ206" s="69"/>
      <c r="MYA206" s="66"/>
      <c r="MYB206" s="66"/>
      <c r="MYC206" s="66"/>
      <c r="MYD206" s="67"/>
      <c r="MYF206" s="65"/>
      <c r="MYG206" s="69"/>
      <c r="MYH206" s="69"/>
      <c r="MYI206" s="66"/>
      <c r="MYJ206" s="66"/>
      <c r="MYK206" s="66"/>
      <c r="MYL206" s="67"/>
      <c r="MYN206" s="65"/>
      <c r="MYO206" s="69"/>
      <c r="MYP206" s="69"/>
      <c r="MYQ206" s="66"/>
      <c r="MYR206" s="66"/>
      <c r="MYS206" s="66"/>
      <c r="MYT206" s="67"/>
      <c r="MYV206" s="65"/>
      <c r="MYW206" s="69"/>
      <c r="MYX206" s="69"/>
      <c r="MYY206" s="66"/>
      <c r="MYZ206" s="66"/>
      <c r="MZA206" s="66"/>
      <c r="MZB206" s="67"/>
      <c r="MZD206" s="65"/>
      <c r="MZE206" s="69"/>
      <c r="MZF206" s="69"/>
      <c r="MZG206" s="66"/>
      <c r="MZH206" s="66"/>
      <c r="MZI206" s="66"/>
      <c r="MZJ206" s="67"/>
      <c r="MZL206" s="65"/>
      <c r="MZM206" s="69"/>
      <c r="MZN206" s="69"/>
      <c r="MZO206" s="66"/>
      <c r="MZP206" s="66"/>
      <c r="MZQ206" s="66"/>
      <c r="MZR206" s="67"/>
      <c r="MZT206" s="65"/>
      <c r="MZU206" s="69"/>
      <c r="MZV206" s="69"/>
      <c r="MZW206" s="66"/>
      <c r="MZX206" s="66"/>
      <c r="MZY206" s="66"/>
      <c r="MZZ206" s="67"/>
      <c r="NAB206" s="65"/>
      <c r="NAC206" s="69"/>
      <c r="NAD206" s="69"/>
      <c r="NAE206" s="66"/>
      <c r="NAF206" s="66"/>
      <c r="NAG206" s="66"/>
      <c r="NAH206" s="67"/>
      <c r="NAJ206" s="65"/>
      <c r="NAK206" s="69"/>
      <c r="NAL206" s="69"/>
      <c r="NAM206" s="66"/>
      <c r="NAN206" s="66"/>
      <c r="NAO206" s="66"/>
      <c r="NAP206" s="67"/>
      <c r="NAR206" s="65"/>
      <c r="NAS206" s="69"/>
      <c r="NAT206" s="69"/>
      <c r="NAU206" s="66"/>
      <c r="NAV206" s="66"/>
      <c r="NAW206" s="66"/>
      <c r="NAX206" s="67"/>
      <c r="NAZ206" s="65"/>
      <c r="NBA206" s="69"/>
      <c r="NBB206" s="69"/>
      <c r="NBC206" s="66"/>
      <c r="NBD206" s="66"/>
      <c r="NBE206" s="66"/>
      <c r="NBF206" s="67"/>
      <c r="NBH206" s="65"/>
      <c r="NBI206" s="69"/>
      <c r="NBJ206" s="69"/>
      <c r="NBK206" s="66"/>
      <c r="NBL206" s="66"/>
      <c r="NBM206" s="66"/>
      <c r="NBN206" s="67"/>
      <c r="NBP206" s="65"/>
      <c r="NBQ206" s="69"/>
      <c r="NBR206" s="69"/>
      <c r="NBS206" s="66"/>
      <c r="NBT206" s="66"/>
      <c r="NBU206" s="66"/>
      <c r="NBV206" s="67"/>
      <c r="NBX206" s="65"/>
      <c r="NBY206" s="69"/>
      <c r="NBZ206" s="69"/>
      <c r="NCA206" s="66"/>
      <c r="NCB206" s="66"/>
      <c r="NCC206" s="66"/>
      <c r="NCD206" s="67"/>
      <c r="NCF206" s="65"/>
      <c r="NCG206" s="69"/>
      <c r="NCH206" s="69"/>
      <c r="NCI206" s="66"/>
      <c r="NCJ206" s="66"/>
      <c r="NCK206" s="66"/>
      <c r="NCL206" s="67"/>
      <c r="NCN206" s="65"/>
      <c r="NCO206" s="69"/>
      <c r="NCP206" s="69"/>
      <c r="NCQ206" s="66"/>
      <c r="NCR206" s="66"/>
      <c r="NCS206" s="66"/>
      <c r="NCT206" s="67"/>
      <c r="NCV206" s="65"/>
      <c r="NCW206" s="69"/>
      <c r="NCX206" s="69"/>
      <c r="NCY206" s="66"/>
      <c r="NCZ206" s="66"/>
      <c r="NDA206" s="66"/>
      <c r="NDB206" s="67"/>
      <c r="NDD206" s="65"/>
      <c r="NDE206" s="69"/>
      <c r="NDF206" s="69"/>
      <c r="NDG206" s="66"/>
      <c r="NDH206" s="66"/>
      <c r="NDI206" s="66"/>
      <c r="NDJ206" s="67"/>
      <c r="NDL206" s="65"/>
      <c r="NDM206" s="69"/>
      <c r="NDN206" s="69"/>
      <c r="NDO206" s="66"/>
      <c r="NDP206" s="66"/>
      <c r="NDQ206" s="66"/>
      <c r="NDR206" s="67"/>
      <c r="NDT206" s="65"/>
      <c r="NDU206" s="69"/>
      <c r="NDV206" s="69"/>
      <c r="NDW206" s="66"/>
      <c r="NDX206" s="66"/>
      <c r="NDY206" s="66"/>
      <c r="NDZ206" s="67"/>
      <c r="NEB206" s="65"/>
      <c r="NEC206" s="69"/>
      <c r="NED206" s="69"/>
      <c r="NEE206" s="66"/>
      <c r="NEF206" s="66"/>
      <c r="NEG206" s="66"/>
      <c r="NEH206" s="67"/>
      <c r="NEJ206" s="65"/>
      <c r="NEK206" s="69"/>
      <c r="NEL206" s="69"/>
      <c r="NEM206" s="66"/>
      <c r="NEN206" s="66"/>
      <c r="NEO206" s="66"/>
      <c r="NEP206" s="67"/>
      <c r="NER206" s="65"/>
      <c r="NES206" s="69"/>
      <c r="NET206" s="69"/>
      <c r="NEU206" s="66"/>
      <c r="NEV206" s="66"/>
      <c r="NEW206" s="66"/>
      <c r="NEX206" s="67"/>
      <c r="NEZ206" s="65"/>
      <c r="NFA206" s="69"/>
      <c r="NFB206" s="69"/>
      <c r="NFC206" s="66"/>
      <c r="NFD206" s="66"/>
      <c r="NFE206" s="66"/>
      <c r="NFF206" s="67"/>
      <c r="NFH206" s="65"/>
      <c r="NFI206" s="69"/>
      <c r="NFJ206" s="69"/>
      <c r="NFK206" s="66"/>
      <c r="NFL206" s="66"/>
      <c r="NFM206" s="66"/>
      <c r="NFN206" s="67"/>
      <c r="NFP206" s="65"/>
      <c r="NFQ206" s="69"/>
      <c r="NFR206" s="69"/>
      <c r="NFS206" s="66"/>
      <c r="NFT206" s="66"/>
      <c r="NFU206" s="66"/>
      <c r="NFV206" s="67"/>
      <c r="NFX206" s="65"/>
      <c r="NFY206" s="69"/>
      <c r="NFZ206" s="69"/>
      <c r="NGA206" s="66"/>
      <c r="NGB206" s="66"/>
      <c r="NGC206" s="66"/>
      <c r="NGD206" s="67"/>
      <c r="NGF206" s="65"/>
      <c r="NGG206" s="69"/>
      <c r="NGH206" s="69"/>
      <c r="NGI206" s="66"/>
      <c r="NGJ206" s="66"/>
      <c r="NGK206" s="66"/>
      <c r="NGL206" s="67"/>
      <c r="NGN206" s="65"/>
      <c r="NGO206" s="69"/>
      <c r="NGP206" s="69"/>
      <c r="NGQ206" s="66"/>
      <c r="NGR206" s="66"/>
      <c r="NGS206" s="66"/>
      <c r="NGT206" s="67"/>
      <c r="NGV206" s="65"/>
      <c r="NGW206" s="69"/>
      <c r="NGX206" s="69"/>
      <c r="NGY206" s="66"/>
      <c r="NGZ206" s="66"/>
      <c r="NHA206" s="66"/>
      <c r="NHB206" s="67"/>
      <c r="NHD206" s="65"/>
      <c r="NHE206" s="69"/>
      <c r="NHF206" s="69"/>
      <c r="NHG206" s="66"/>
      <c r="NHH206" s="66"/>
      <c r="NHI206" s="66"/>
      <c r="NHJ206" s="67"/>
      <c r="NHL206" s="65"/>
      <c r="NHM206" s="69"/>
      <c r="NHN206" s="69"/>
      <c r="NHO206" s="66"/>
      <c r="NHP206" s="66"/>
      <c r="NHQ206" s="66"/>
      <c r="NHR206" s="67"/>
      <c r="NHT206" s="65"/>
      <c r="NHU206" s="69"/>
      <c r="NHV206" s="69"/>
      <c r="NHW206" s="66"/>
      <c r="NHX206" s="66"/>
      <c r="NHY206" s="66"/>
      <c r="NHZ206" s="67"/>
      <c r="NIB206" s="65"/>
      <c r="NIC206" s="69"/>
      <c r="NID206" s="69"/>
      <c r="NIE206" s="66"/>
      <c r="NIF206" s="66"/>
      <c r="NIG206" s="66"/>
      <c r="NIH206" s="67"/>
      <c r="NIJ206" s="65"/>
      <c r="NIK206" s="69"/>
      <c r="NIL206" s="69"/>
      <c r="NIM206" s="66"/>
      <c r="NIN206" s="66"/>
      <c r="NIO206" s="66"/>
      <c r="NIP206" s="67"/>
      <c r="NIR206" s="65"/>
      <c r="NIS206" s="69"/>
      <c r="NIT206" s="69"/>
      <c r="NIU206" s="66"/>
      <c r="NIV206" s="66"/>
      <c r="NIW206" s="66"/>
      <c r="NIX206" s="67"/>
      <c r="NIZ206" s="65"/>
      <c r="NJA206" s="69"/>
      <c r="NJB206" s="69"/>
      <c r="NJC206" s="66"/>
      <c r="NJD206" s="66"/>
      <c r="NJE206" s="66"/>
      <c r="NJF206" s="67"/>
      <c r="NJH206" s="65"/>
      <c r="NJI206" s="69"/>
      <c r="NJJ206" s="69"/>
      <c r="NJK206" s="66"/>
      <c r="NJL206" s="66"/>
      <c r="NJM206" s="66"/>
      <c r="NJN206" s="67"/>
      <c r="NJP206" s="65"/>
      <c r="NJQ206" s="69"/>
      <c r="NJR206" s="69"/>
      <c r="NJS206" s="66"/>
      <c r="NJT206" s="66"/>
      <c r="NJU206" s="66"/>
      <c r="NJV206" s="67"/>
      <c r="NJX206" s="65"/>
      <c r="NJY206" s="69"/>
      <c r="NJZ206" s="69"/>
      <c r="NKA206" s="66"/>
      <c r="NKB206" s="66"/>
      <c r="NKC206" s="66"/>
      <c r="NKD206" s="67"/>
      <c r="NKF206" s="65"/>
      <c r="NKG206" s="69"/>
      <c r="NKH206" s="69"/>
      <c r="NKI206" s="66"/>
      <c r="NKJ206" s="66"/>
      <c r="NKK206" s="66"/>
      <c r="NKL206" s="67"/>
      <c r="NKN206" s="65"/>
      <c r="NKO206" s="69"/>
      <c r="NKP206" s="69"/>
      <c r="NKQ206" s="66"/>
      <c r="NKR206" s="66"/>
      <c r="NKS206" s="66"/>
      <c r="NKT206" s="67"/>
      <c r="NKV206" s="65"/>
      <c r="NKW206" s="69"/>
      <c r="NKX206" s="69"/>
      <c r="NKY206" s="66"/>
      <c r="NKZ206" s="66"/>
      <c r="NLA206" s="66"/>
      <c r="NLB206" s="67"/>
      <c r="NLD206" s="65"/>
      <c r="NLE206" s="69"/>
      <c r="NLF206" s="69"/>
      <c r="NLG206" s="66"/>
      <c r="NLH206" s="66"/>
      <c r="NLI206" s="66"/>
      <c r="NLJ206" s="67"/>
      <c r="NLL206" s="65"/>
      <c r="NLM206" s="69"/>
      <c r="NLN206" s="69"/>
      <c r="NLO206" s="66"/>
      <c r="NLP206" s="66"/>
      <c r="NLQ206" s="66"/>
      <c r="NLR206" s="67"/>
      <c r="NLT206" s="65"/>
      <c r="NLU206" s="69"/>
      <c r="NLV206" s="69"/>
      <c r="NLW206" s="66"/>
      <c r="NLX206" s="66"/>
      <c r="NLY206" s="66"/>
      <c r="NLZ206" s="67"/>
      <c r="NMB206" s="65"/>
      <c r="NMC206" s="69"/>
      <c r="NMD206" s="69"/>
      <c r="NME206" s="66"/>
      <c r="NMF206" s="66"/>
      <c r="NMG206" s="66"/>
      <c r="NMH206" s="67"/>
      <c r="NMJ206" s="65"/>
      <c r="NMK206" s="69"/>
      <c r="NML206" s="69"/>
      <c r="NMM206" s="66"/>
      <c r="NMN206" s="66"/>
      <c r="NMO206" s="66"/>
      <c r="NMP206" s="67"/>
      <c r="NMR206" s="65"/>
      <c r="NMS206" s="69"/>
      <c r="NMT206" s="69"/>
      <c r="NMU206" s="66"/>
      <c r="NMV206" s="66"/>
      <c r="NMW206" s="66"/>
      <c r="NMX206" s="67"/>
      <c r="NMZ206" s="65"/>
      <c r="NNA206" s="69"/>
      <c r="NNB206" s="69"/>
      <c r="NNC206" s="66"/>
      <c r="NND206" s="66"/>
      <c r="NNE206" s="66"/>
      <c r="NNF206" s="67"/>
      <c r="NNH206" s="65"/>
      <c r="NNI206" s="69"/>
      <c r="NNJ206" s="69"/>
      <c r="NNK206" s="66"/>
      <c r="NNL206" s="66"/>
      <c r="NNM206" s="66"/>
      <c r="NNN206" s="67"/>
      <c r="NNP206" s="65"/>
      <c r="NNQ206" s="69"/>
      <c r="NNR206" s="69"/>
      <c r="NNS206" s="66"/>
      <c r="NNT206" s="66"/>
      <c r="NNU206" s="66"/>
      <c r="NNV206" s="67"/>
      <c r="NNX206" s="65"/>
      <c r="NNY206" s="69"/>
      <c r="NNZ206" s="69"/>
      <c r="NOA206" s="66"/>
      <c r="NOB206" s="66"/>
      <c r="NOC206" s="66"/>
      <c r="NOD206" s="67"/>
      <c r="NOF206" s="65"/>
      <c r="NOG206" s="69"/>
      <c r="NOH206" s="69"/>
      <c r="NOI206" s="66"/>
      <c r="NOJ206" s="66"/>
      <c r="NOK206" s="66"/>
      <c r="NOL206" s="67"/>
      <c r="NON206" s="65"/>
      <c r="NOO206" s="69"/>
      <c r="NOP206" s="69"/>
      <c r="NOQ206" s="66"/>
      <c r="NOR206" s="66"/>
      <c r="NOS206" s="66"/>
      <c r="NOT206" s="67"/>
      <c r="NOV206" s="65"/>
      <c r="NOW206" s="69"/>
      <c r="NOX206" s="69"/>
      <c r="NOY206" s="66"/>
      <c r="NOZ206" s="66"/>
      <c r="NPA206" s="66"/>
      <c r="NPB206" s="67"/>
      <c r="NPD206" s="65"/>
      <c r="NPE206" s="69"/>
      <c r="NPF206" s="69"/>
      <c r="NPG206" s="66"/>
      <c r="NPH206" s="66"/>
      <c r="NPI206" s="66"/>
      <c r="NPJ206" s="67"/>
      <c r="NPL206" s="65"/>
      <c r="NPM206" s="69"/>
      <c r="NPN206" s="69"/>
      <c r="NPO206" s="66"/>
      <c r="NPP206" s="66"/>
      <c r="NPQ206" s="66"/>
      <c r="NPR206" s="67"/>
      <c r="NPT206" s="65"/>
      <c r="NPU206" s="69"/>
      <c r="NPV206" s="69"/>
      <c r="NPW206" s="66"/>
      <c r="NPX206" s="66"/>
      <c r="NPY206" s="66"/>
      <c r="NPZ206" s="67"/>
      <c r="NQB206" s="65"/>
      <c r="NQC206" s="69"/>
      <c r="NQD206" s="69"/>
      <c r="NQE206" s="66"/>
      <c r="NQF206" s="66"/>
      <c r="NQG206" s="66"/>
      <c r="NQH206" s="67"/>
      <c r="NQJ206" s="65"/>
      <c r="NQK206" s="69"/>
      <c r="NQL206" s="69"/>
      <c r="NQM206" s="66"/>
      <c r="NQN206" s="66"/>
      <c r="NQO206" s="66"/>
      <c r="NQP206" s="67"/>
      <c r="NQR206" s="65"/>
      <c r="NQS206" s="69"/>
      <c r="NQT206" s="69"/>
      <c r="NQU206" s="66"/>
      <c r="NQV206" s="66"/>
      <c r="NQW206" s="66"/>
      <c r="NQX206" s="67"/>
      <c r="NQZ206" s="65"/>
      <c r="NRA206" s="69"/>
      <c r="NRB206" s="69"/>
      <c r="NRC206" s="66"/>
      <c r="NRD206" s="66"/>
      <c r="NRE206" s="66"/>
      <c r="NRF206" s="67"/>
      <c r="NRH206" s="65"/>
      <c r="NRI206" s="69"/>
      <c r="NRJ206" s="69"/>
      <c r="NRK206" s="66"/>
      <c r="NRL206" s="66"/>
      <c r="NRM206" s="66"/>
      <c r="NRN206" s="67"/>
      <c r="NRP206" s="65"/>
      <c r="NRQ206" s="69"/>
      <c r="NRR206" s="69"/>
      <c r="NRS206" s="66"/>
      <c r="NRT206" s="66"/>
      <c r="NRU206" s="66"/>
      <c r="NRV206" s="67"/>
      <c r="NRX206" s="65"/>
      <c r="NRY206" s="69"/>
      <c r="NRZ206" s="69"/>
      <c r="NSA206" s="66"/>
      <c r="NSB206" s="66"/>
      <c r="NSC206" s="66"/>
      <c r="NSD206" s="67"/>
      <c r="NSF206" s="65"/>
      <c r="NSG206" s="69"/>
      <c r="NSH206" s="69"/>
      <c r="NSI206" s="66"/>
      <c r="NSJ206" s="66"/>
      <c r="NSK206" s="66"/>
      <c r="NSL206" s="67"/>
      <c r="NSN206" s="65"/>
      <c r="NSO206" s="69"/>
      <c r="NSP206" s="69"/>
      <c r="NSQ206" s="66"/>
      <c r="NSR206" s="66"/>
      <c r="NSS206" s="66"/>
      <c r="NST206" s="67"/>
      <c r="NSV206" s="65"/>
      <c r="NSW206" s="69"/>
      <c r="NSX206" s="69"/>
      <c r="NSY206" s="66"/>
      <c r="NSZ206" s="66"/>
      <c r="NTA206" s="66"/>
      <c r="NTB206" s="67"/>
      <c r="NTD206" s="65"/>
      <c r="NTE206" s="69"/>
      <c r="NTF206" s="69"/>
      <c r="NTG206" s="66"/>
      <c r="NTH206" s="66"/>
      <c r="NTI206" s="66"/>
      <c r="NTJ206" s="67"/>
      <c r="NTL206" s="65"/>
      <c r="NTM206" s="69"/>
      <c r="NTN206" s="69"/>
      <c r="NTO206" s="66"/>
      <c r="NTP206" s="66"/>
      <c r="NTQ206" s="66"/>
      <c r="NTR206" s="67"/>
      <c r="NTT206" s="65"/>
      <c r="NTU206" s="69"/>
      <c r="NTV206" s="69"/>
      <c r="NTW206" s="66"/>
      <c r="NTX206" s="66"/>
      <c r="NTY206" s="66"/>
      <c r="NTZ206" s="67"/>
      <c r="NUB206" s="65"/>
      <c r="NUC206" s="69"/>
      <c r="NUD206" s="69"/>
      <c r="NUE206" s="66"/>
      <c r="NUF206" s="66"/>
      <c r="NUG206" s="66"/>
      <c r="NUH206" s="67"/>
      <c r="NUJ206" s="65"/>
      <c r="NUK206" s="69"/>
      <c r="NUL206" s="69"/>
      <c r="NUM206" s="66"/>
      <c r="NUN206" s="66"/>
      <c r="NUO206" s="66"/>
      <c r="NUP206" s="67"/>
      <c r="NUR206" s="65"/>
      <c r="NUS206" s="69"/>
      <c r="NUT206" s="69"/>
      <c r="NUU206" s="66"/>
      <c r="NUV206" s="66"/>
      <c r="NUW206" s="66"/>
      <c r="NUX206" s="67"/>
      <c r="NUZ206" s="65"/>
      <c r="NVA206" s="69"/>
      <c r="NVB206" s="69"/>
      <c r="NVC206" s="66"/>
      <c r="NVD206" s="66"/>
      <c r="NVE206" s="66"/>
      <c r="NVF206" s="67"/>
      <c r="NVH206" s="65"/>
      <c r="NVI206" s="69"/>
      <c r="NVJ206" s="69"/>
      <c r="NVK206" s="66"/>
      <c r="NVL206" s="66"/>
      <c r="NVM206" s="66"/>
      <c r="NVN206" s="67"/>
      <c r="NVP206" s="65"/>
      <c r="NVQ206" s="69"/>
      <c r="NVR206" s="69"/>
      <c r="NVS206" s="66"/>
      <c r="NVT206" s="66"/>
      <c r="NVU206" s="66"/>
      <c r="NVV206" s="67"/>
      <c r="NVX206" s="65"/>
      <c r="NVY206" s="69"/>
      <c r="NVZ206" s="69"/>
      <c r="NWA206" s="66"/>
      <c r="NWB206" s="66"/>
      <c r="NWC206" s="66"/>
      <c r="NWD206" s="67"/>
      <c r="NWF206" s="65"/>
      <c r="NWG206" s="69"/>
      <c r="NWH206" s="69"/>
      <c r="NWI206" s="66"/>
      <c r="NWJ206" s="66"/>
      <c r="NWK206" s="66"/>
      <c r="NWL206" s="67"/>
      <c r="NWN206" s="65"/>
      <c r="NWO206" s="69"/>
      <c r="NWP206" s="69"/>
      <c r="NWQ206" s="66"/>
      <c r="NWR206" s="66"/>
      <c r="NWS206" s="66"/>
      <c r="NWT206" s="67"/>
      <c r="NWV206" s="65"/>
      <c r="NWW206" s="69"/>
      <c r="NWX206" s="69"/>
      <c r="NWY206" s="66"/>
      <c r="NWZ206" s="66"/>
      <c r="NXA206" s="66"/>
      <c r="NXB206" s="67"/>
      <c r="NXD206" s="65"/>
      <c r="NXE206" s="69"/>
      <c r="NXF206" s="69"/>
      <c r="NXG206" s="66"/>
      <c r="NXH206" s="66"/>
      <c r="NXI206" s="66"/>
      <c r="NXJ206" s="67"/>
      <c r="NXL206" s="65"/>
      <c r="NXM206" s="69"/>
      <c r="NXN206" s="69"/>
      <c r="NXO206" s="66"/>
      <c r="NXP206" s="66"/>
      <c r="NXQ206" s="66"/>
      <c r="NXR206" s="67"/>
      <c r="NXT206" s="65"/>
      <c r="NXU206" s="69"/>
      <c r="NXV206" s="69"/>
      <c r="NXW206" s="66"/>
      <c r="NXX206" s="66"/>
      <c r="NXY206" s="66"/>
      <c r="NXZ206" s="67"/>
      <c r="NYB206" s="65"/>
      <c r="NYC206" s="69"/>
      <c r="NYD206" s="69"/>
      <c r="NYE206" s="66"/>
      <c r="NYF206" s="66"/>
      <c r="NYG206" s="66"/>
      <c r="NYH206" s="67"/>
      <c r="NYJ206" s="65"/>
      <c r="NYK206" s="69"/>
      <c r="NYL206" s="69"/>
      <c r="NYM206" s="66"/>
      <c r="NYN206" s="66"/>
      <c r="NYO206" s="66"/>
      <c r="NYP206" s="67"/>
      <c r="NYR206" s="65"/>
      <c r="NYS206" s="69"/>
      <c r="NYT206" s="69"/>
      <c r="NYU206" s="66"/>
      <c r="NYV206" s="66"/>
      <c r="NYW206" s="66"/>
      <c r="NYX206" s="67"/>
      <c r="NYZ206" s="65"/>
      <c r="NZA206" s="69"/>
      <c r="NZB206" s="69"/>
      <c r="NZC206" s="66"/>
      <c r="NZD206" s="66"/>
      <c r="NZE206" s="66"/>
      <c r="NZF206" s="67"/>
      <c r="NZH206" s="65"/>
      <c r="NZI206" s="69"/>
      <c r="NZJ206" s="69"/>
      <c r="NZK206" s="66"/>
      <c r="NZL206" s="66"/>
      <c r="NZM206" s="66"/>
      <c r="NZN206" s="67"/>
      <c r="NZP206" s="65"/>
      <c r="NZQ206" s="69"/>
      <c r="NZR206" s="69"/>
      <c r="NZS206" s="66"/>
      <c r="NZT206" s="66"/>
      <c r="NZU206" s="66"/>
      <c r="NZV206" s="67"/>
      <c r="NZX206" s="65"/>
      <c r="NZY206" s="69"/>
      <c r="NZZ206" s="69"/>
      <c r="OAA206" s="66"/>
      <c r="OAB206" s="66"/>
      <c r="OAC206" s="66"/>
      <c r="OAD206" s="67"/>
      <c r="OAF206" s="65"/>
      <c r="OAG206" s="69"/>
      <c r="OAH206" s="69"/>
      <c r="OAI206" s="66"/>
      <c r="OAJ206" s="66"/>
      <c r="OAK206" s="66"/>
      <c r="OAL206" s="67"/>
      <c r="OAN206" s="65"/>
      <c r="OAO206" s="69"/>
      <c r="OAP206" s="69"/>
      <c r="OAQ206" s="66"/>
      <c r="OAR206" s="66"/>
      <c r="OAS206" s="66"/>
      <c r="OAT206" s="67"/>
      <c r="OAV206" s="65"/>
      <c r="OAW206" s="69"/>
      <c r="OAX206" s="69"/>
      <c r="OAY206" s="66"/>
      <c r="OAZ206" s="66"/>
      <c r="OBA206" s="66"/>
      <c r="OBB206" s="67"/>
      <c r="OBD206" s="65"/>
      <c r="OBE206" s="69"/>
      <c r="OBF206" s="69"/>
      <c r="OBG206" s="66"/>
      <c r="OBH206" s="66"/>
      <c r="OBI206" s="66"/>
      <c r="OBJ206" s="67"/>
      <c r="OBL206" s="65"/>
      <c r="OBM206" s="69"/>
      <c r="OBN206" s="69"/>
      <c r="OBO206" s="66"/>
      <c r="OBP206" s="66"/>
      <c r="OBQ206" s="66"/>
      <c r="OBR206" s="67"/>
      <c r="OBT206" s="65"/>
      <c r="OBU206" s="69"/>
      <c r="OBV206" s="69"/>
      <c r="OBW206" s="66"/>
      <c r="OBX206" s="66"/>
      <c r="OBY206" s="66"/>
      <c r="OBZ206" s="67"/>
      <c r="OCB206" s="65"/>
      <c r="OCC206" s="69"/>
      <c r="OCD206" s="69"/>
      <c r="OCE206" s="66"/>
      <c r="OCF206" s="66"/>
      <c r="OCG206" s="66"/>
      <c r="OCH206" s="67"/>
      <c r="OCJ206" s="65"/>
      <c r="OCK206" s="69"/>
      <c r="OCL206" s="69"/>
      <c r="OCM206" s="66"/>
      <c r="OCN206" s="66"/>
      <c r="OCO206" s="66"/>
      <c r="OCP206" s="67"/>
      <c r="OCR206" s="65"/>
      <c r="OCS206" s="69"/>
      <c r="OCT206" s="69"/>
      <c r="OCU206" s="66"/>
      <c r="OCV206" s="66"/>
      <c r="OCW206" s="66"/>
      <c r="OCX206" s="67"/>
      <c r="OCZ206" s="65"/>
      <c r="ODA206" s="69"/>
      <c r="ODB206" s="69"/>
      <c r="ODC206" s="66"/>
      <c r="ODD206" s="66"/>
      <c r="ODE206" s="66"/>
      <c r="ODF206" s="67"/>
      <c r="ODH206" s="65"/>
      <c r="ODI206" s="69"/>
      <c r="ODJ206" s="69"/>
      <c r="ODK206" s="66"/>
      <c r="ODL206" s="66"/>
      <c r="ODM206" s="66"/>
      <c r="ODN206" s="67"/>
      <c r="ODP206" s="65"/>
      <c r="ODQ206" s="69"/>
      <c r="ODR206" s="69"/>
      <c r="ODS206" s="66"/>
      <c r="ODT206" s="66"/>
      <c r="ODU206" s="66"/>
      <c r="ODV206" s="67"/>
      <c r="ODX206" s="65"/>
      <c r="ODY206" s="69"/>
      <c r="ODZ206" s="69"/>
      <c r="OEA206" s="66"/>
      <c r="OEB206" s="66"/>
      <c r="OEC206" s="66"/>
      <c r="OED206" s="67"/>
      <c r="OEF206" s="65"/>
      <c r="OEG206" s="69"/>
      <c r="OEH206" s="69"/>
      <c r="OEI206" s="66"/>
      <c r="OEJ206" s="66"/>
      <c r="OEK206" s="66"/>
      <c r="OEL206" s="67"/>
      <c r="OEN206" s="65"/>
      <c r="OEO206" s="69"/>
      <c r="OEP206" s="69"/>
      <c r="OEQ206" s="66"/>
      <c r="OER206" s="66"/>
      <c r="OES206" s="66"/>
      <c r="OET206" s="67"/>
      <c r="OEV206" s="65"/>
      <c r="OEW206" s="69"/>
      <c r="OEX206" s="69"/>
      <c r="OEY206" s="66"/>
      <c r="OEZ206" s="66"/>
      <c r="OFA206" s="66"/>
      <c r="OFB206" s="67"/>
      <c r="OFD206" s="65"/>
      <c r="OFE206" s="69"/>
      <c r="OFF206" s="69"/>
      <c r="OFG206" s="66"/>
      <c r="OFH206" s="66"/>
      <c r="OFI206" s="66"/>
      <c r="OFJ206" s="67"/>
      <c r="OFL206" s="65"/>
      <c r="OFM206" s="69"/>
      <c r="OFN206" s="69"/>
      <c r="OFO206" s="66"/>
      <c r="OFP206" s="66"/>
      <c r="OFQ206" s="66"/>
      <c r="OFR206" s="67"/>
      <c r="OFT206" s="65"/>
      <c r="OFU206" s="69"/>
      <c r="OFV206" s="69"/>
      <c r="OFW206" s="66"/>
      <c r="OFX206" s="66"/>
      <c r="OFY206" s="66"/>
      <c r="OFZ206" s="67"/>
      <c r="OGB206" s="65"/>
      <c r="OGC206" s="69"/>
      <c r="OGD206" s="69"/>
      <c r="OGE206" s="66"/>
      <c r="OGF206" s="66"/>
      <c r="OGG206" s="66"/>
      <c r="OGH206" s="67"/>
      <c r="OGJ206" s="65"/>
      <c r="OGK206" s="69"/>
      <c r="OGL206" s="69"/>
      <c r="OGM206" s="66"/>
      <c r="OGN206" s="66"/>
      <c r="OGO206" s="66"/>
      <c r="OGP206" s="67"/>
      <c r="OGR206" s="65"/>
      <c r="OGS206" s="69"/>
      <c r="OGT206" s="69"/>
      <c r="OGU206" s="66"/>
      <c r="OGV206" s="66"/>
      <c r="OGW206" s="66"/>
      <c r="OGX206" s="67"/>
      <c r="OGZ206" s="65"/>
      <c r="OHA206" s="69"/>
      <c r="OHB206" s="69"/>
      <c r="OHC206" s="66"/>
      <c r="OHD206" s="66"/>
      <c r="OHE206" s="66"/>
      <c r="OHF206" s="67"/>
      <c r="OHH206" s="65"/>
      <c r="OHI206" s="69"/>
      <c r="OHJ206" s="69"/>
      <c r="OHK206" s="66"/>
      <c r="OHL206" s="66"/>
      <c r="OHM206" s="66"/>
      <c r="OHN206" s="67"/>
      <c r="OHP206" s="65"/>
      <c r="OHQ206" s="69"/>
      <c r="OHR206" s="69"/>
      <c r="OHS206" s="66"/>
      <c r="OHT206" s="66"/>
      <c r="OHU206" s="66"/>
      <c r="OHV206" s="67"/>
      <c r="OHX206" s="65"/>
      <c r="OHY206" s="69"/>
      <c r="OHZ206" s="69"/>
      <c r="OIA206" s="66"/>
      <c r="OIB206" s="66"/>
      <c r="OIC206" s="66"/>
      <c r="OID206" s="67"/>
      <c r="OIF206" s="65"/>
      <c r="OIG206" s="69"/>
      <c r="OIH206" s="69"/>
      <c r="OII206" s="66"/>
      <c r="OIJ206" s="66"/>
      <c r="OIK206" s="66"/>
      <c r="OIL206" s="67"/>
      <c r="OIN206" s="65"/>
      <c r="OIO206" s="69"/>
      <c r="OIP206" s="69"/>
      <c r="OIQ206" s="66"/>
      <c r="OIR206" s="66"/>
      <c r="OIS206" s="66"/>
      <c r="OIT206" s="67"/>
      <c r="OIV206" s="65"/>
      <c r="OIW206" s="69"/>
      <c r="OIX206" s="69"/>
      <c r="OIY206" s="66"/>
      <c r="OIZ206" s="66"/>
      <c r="OJA206" s="66"/>
      <c r="OJB206" s="67"/>
      <c r="OJD206" s="65"/>
      <c r="OJE206" s="69"/>
      <c r="OJF206" s="69"/>
      <c r="OJG206" s="66"/>
      <c r="OJH206" s="66"/>
      <c r="OJI206" s="66"/>
      <c r="OJJ206" s="67"/>
      <c r="OJL206" s="65"/>
      <c r="OJM206" s="69"/>
      <c r="OJN206" s="69"/>
      <c r="OJO206" s="66"/>
      <c r="OJP206" s="66"/>
      <c r="OJQ206" s="66"/>
      <c r="OJR206" s="67"/>
      <c r="OJT206" s="65"/>
      <c r="OJU206" s="69"/>
      <c r="OJV206" s="69"/>
      <c r="OJW206" s="66"/>
      <c r="OJX206" s="66"/>
      <c r="OJY206" s="66"/>
      <c r="OJZ206" s="67"/>
      <c r="OKB206" s="65"/>
      <c r="OKC206" s="69"/>
      <c r="OKD206" s="69"/>
      <c r="OKE206" s="66"/>
      <c r="OKF206" s="66"/>
      <c r="OKG206" s="66"/>
      <c r="OKH206" s="67"/>
      <c r="OKJ206" s="65"/>
      <c r="OKK206" s="69"/>
      <c r="OKL206" s="69"/>
      <c r="OKM206" s="66"/>
      <c r="OKN206" s="66"/>
      <c r="OKO206" s="66"/>
      <c r="OKP206" s="67"/>
      <c r="OKR206" s="65"/>
      <c r="OKS206" s="69"/>
      <c r="OKT206" s="69"/>
      <c r="OKU206" s="66"/>
      <c r="OKV206" s="66"/>
      <c r="OKW206" s="66"/>
      <c r="OKX206" s="67"/>
      <c r="OKZ206" s="65"/>
      <c r="OLA206" s="69"/>
      <c r="OLB206" s="69"/>
      <c r="OLC206" s="66"/>
      <c r="OLD206" s="66"/>
      <c r="OLE206" s="66"/>
      <c r="OLF206" s="67"/>
      <c r="OLH206" s="65"/>
      <c r="OLI206" s="69"/>
      <c r="OLJ206" s="69"/>
      <c r="OLK206" s="66"/>
      <c r="OLL206" s="66"/>
      <c r="OLM206" s="66"/>
      <c r="OLN206" s="67"/>
      <c r="OLP206" s="65"/>
      <c r="OLQ206" s="69"/>
      <c r="OLR206" s="69"/>
      <c r="OLS206" s="66"/>
      <c r="OLT206" s="66"/>
      <c r="OLU206" s="66"/>
      <c r="OLV206" s="67"/>
      <c r="OLX206" s="65"/>
      <c r="OLY206" s="69"/>
      <c r="OLZ206" s="69"/>
      <c r="OMA206" s="66"/>
      <c r="OMB206" s="66"/>
      <c r="OMC206" s="66"/>
      <c r="OMD206" s="67"/>
      <c r="OMF206" s="65"/>
      <c r="OMG206" s="69"/>
      <c r="OMH206" s="69"/>
      <c r="OMI206" s="66"/>
      <c r="OMJ206" s="66"/>
      <c r="OMK206" s="66"/>
      <c r="OML206" s="67"/>
      <c r="OMN206" s="65"/>
      <c r="OMO206" s="69"/>
      <c r="OMP206" s="69"/>
      <c r="OMQ206" s="66"/>
      <c r="OMR206" s="66"/>
      <c r="OMS206" s="66"/>
      <c r="OMT206" s="67"/>
      <c r="OMV206" s="65"/>
      <c r="OMW206" s="69"/>
      <c r="OMX206" s="69"/>
      <c r="OMY206" s="66"/>
      <c r="OMZ206" s="66"/>
      <c r="ONA206" s="66"/>
      <c r="ONB206" s="67"/>
      <c r="OND206" s="65"/>
      <c r="ONE206" s="69"/>
      <c r="ONF206" s="69"/>
      <c r="ONG206" s="66"/>
      <c r="ONH206" s="66"/>
      <c r="ONI206" s="66"/>
      <c r="ONJ206" s="67"/>
      <c r="ONL206" s="65"/>
      <c r="ONM206" s="69"/>
      <c r="ONN206" s="69"/>
      <c r="ONO206" s="66"/>
      <c r="ONP206" s="66"/>
      <c r="ONQ206" s="66"/>
      <c r="ONR206" s="67"/>
      <c r="ONT206" s="65"/>
      <c r="ONU206" s="69"/>
      <c r="ONV206" s="69"/>
      <c r="ONW206" s="66"/>
      <c r="ONX206" s="66"/>
      <c r="ONY206" s="66"/>
      <c r="ONZ206" s="67"/>
      <c r="OOB206" s="65"/>
      <c r="OOC206" s="69"/>
      <c r="OOD206" s="69"/>
      <c r="OOE206" s="66"/>
      <c r="OOF206" s="66"/>
      <c r="OOG206" s="66"/>
      <c r="OOH206" s="67"/>
      <c r="OOJ206" s="65"/>
      <c r="OOK206" s="69"/>
      <c r="OOL206" s="69"/>
      <c r="OOM206" s="66"/>
      <c r="OON206" s="66"/>
      <c r="OOO206" s="66"/>
      <c r="OOP206" s="67"/>
      <c r="OOR206" s="65"/>
      <c r="OOS206" s="69"/>
      <c r="OOT206" s="69"/>
      <c r="OOU206" s="66"/>
      <c r="OOV206" s="66"/>
      <c r="OOW206" s="66"/>
      <c r="OOX206" s="67"/>
      <c r="OOZ206" s="65"/>
      <c r="OPA206" s="69"/>
      <c r="OPB206" s="69"/>
      <c r="OPC206" s="66"/>
      <c r="OPD206" s="66"/>
      <c r="OPE206" s="66"/>
      <c r="OPF206" s="67"/>
      <c r="OPH206" s="65"/>
      <c r="OPI206" s="69"/>
      <c r="OPJ206" s="69"/>
      <c r="OPK206" s="66"/>
      <c r="OPL206" s="66"/>
      <c r="OPM206" s="66"/>
      <c r="OPN206" s="67"/>
      <c r="OPP206" s="65"/>
      <c r="OPQ206" s="69"/>
      <c r="OPR206" s="69"/>
      <c r="OPS206" s="66"/>
      <c r="OPT206" s="66"/>
      <c r="OPU206" s="66"/>
      <c r="OPV206" s="67"/>
      <c r="OPX206" s="65"/>
      <c r="OPY206" s="69"/>
      <c r="OPZ206" s="69"/>
      <c r="OQA206" s="66"/>
      <c r="OQB206" s="66"/>
      <c r="OQC206" s="66"/>
      <c r="OQD206" s="67"/>
      <c r="OQF206" s="65"/>
      <c r="OQG206" s="69"/>
      <c r="OQH206" s="69"/>
      <c r="OQI206" s="66"/>
      <c r="OQJ206" s="66"/>
      <c r="OQK206" s="66"/>
      <c r="OQL206" s="67"/>
      <c r="OQN206" s="65"/>
      <c r="OQO206" s="69"/>
      <c r="OQP206" s="69"/>
      <c r="OQQ206" s="66"/>
      <c r="OQR206" s="66"/>
      <c r="OQS206" s="66"/>
      <c r="OQT206" s="67"/>
      <c r="OQV206" s="65"/>
      <c r="OQW206" s="69"/>
      <c r="OQX206" s="69"/>
      <c r="OQY206" s="66"/>
      <c r="OQZ206" s="66"/>
      <c r="ORA206" s="66"/>
      <c r="ORB206" s="67"/>
      <c r="ORD206" s="65"/>
      <c r="ORE206" s="69"/>
      <c r="ORF206" s="69"/>
      <c r="ORG206" s="66"/>
      <c r="ORH206" s="66"/>
      <c r="ORI206" s="66"/>
      <c r="ORJ206" s="67"/>
      <c r="ORL206" s="65"/>
      <c r="ORM206" s="69"/>
      <c r="ORN206" s="69"/>
      <c r="ORO206" s="66"/>
      <c r="ORP206" s="66"/>
      <c r="ORQ206" s="66"/>
      <c r="ORR206" s="67"/>
      <c r="ORT206" s="65"/>
      <c r="ORU206" s="69"/>
      <c r="ORV206" s="69"/>
      <c r="ORW206" s="66"/>
      <c r="ORX206" s="66"/>
      <c r="ORY206" s="66"/>
      <c r="ORZ206" s="67"/>
      <c r="OSB206" s="65"/>
      <c r="OSC206" s="69"/>
      <c r="OSD206" s="69"/>
      <c r="OSE206" s="66"/>
      <c r="OSF206" s="66"/>
      <c r="OSG206" s="66"/>
      <c r="OSH206" s="67"/>
      <c r="OSJ206" s="65"/>
      <c r="OSK206" s="69"/>
      <c r="OSL206" s="69"/>
      <c r="OSM206" s="66"/>
      <c r="OSN206" s="66"/>
      <c r="OSO206" s="66"/>
      <c r="OSP206" s="67"/>
      <c r="OSR206" s="65"/>
      <c r="OSS206" s="69"/>
      <c r="OST206" s="69"/>
      <c r="OSU206" s="66"/>
      <c r="OSV206" s="66"/>
      <c r="OSW206" s="66"/>
      <c r="OSX206" s="67"/>
      <c r="OSZ206" s="65"/>
      <c r="OTA206" s="69"/>
      <c r="OTB206" s="69"/>
      <c r="OTC206" s="66"/>
      <c r="OTD206" s="66"/>
      <c r="OTE206" s="66"/>
      <c r="OTF206" s="67"/>
      <c r="OTH206" s="65"/>
      <c r="OTI206" s="69"/>
      <c r="OTJ206" s="69"/>
      <c r="OTK206" s="66"/>
      <c r="OTL206" s="66"/>
      <c r="OTM206" s="66"/>
      <c r="OTN206" s="67"/>
      <c r="OTP206" s="65"/>
      <c r="OTQ206" s="69"/>
      <c r="OTR206" s="69"/>
      <c r="OTS206" s="66"/>
      <c r="OTT206" s="66"/>
      <c r="OTU206" s="66"/>
      <c r="OTV206" s="67"/>
      <c r="OTX206" s="65"/>
      <c r="OTY206" s="69"/>
      <c r="OTZ206" s="69"/>
      <c r="OUA206" s="66"/>
      <c r="OUB206" s="66"/>
      <c r="OUC206" s="66"/>
      <c r="OUD206" s="67"/>
      <c r="OUF206" s="65"/>
      <c r="OUG206" s="69"/>
      <c r="OUH206" s="69"/>
      <c r="OUI206" s="66"/>
      <c r="OUJ206" s="66"/>
      <c r="OUK206" s="66"/>
      <c r="OUL206" s="67"/>
      <c r="OUN206" s="65"/>
      <c r="OUO206" s="69"/>
      <c r="OUP206" s="69"/>
      <c r="OUQ206" s="66"/>
      <c r="OUR206" s="66"/>
      <c r="OUS206" s="66"/>
      <c r="OUT206" s="67"/>
      <c r="OUV206" s="65"/>
      <c r="OUW206" s="69"/>
      <c r="OUX206" s="69"/>
      <c r="OUY206" s="66"/>
      <c r="OUZ206" s="66"/>
      <c r="OVA206" s="66"/>
      <c r="OVB206" s="67"/>
      <c r="OVD206" s="65"/>
      <c r="OVE206" s="69"/>
      <c r="OVF206" s="69"/>
      <c r="OVG206" s="66"/>
      <c r="OVH206" s="66"/>
      <c r="OVI206" s="66"/>
      <c r="OVJ206" s="67"/>
      <c r="OVL206" s="65"/>
      <c r="OVM206" s="69"/>
      <c r="OVN206" s="69"/>
      <c r="OVO206" s="66"/>
      <c r="OVP206" s="66"/>
      <c r="OVQ206" s="66"/>
      <c r="OVR206" s="67"/>
      <c r="OVT206" s="65"/>
      <c r="OVU206" s="69"/>
      <c r="OVV206" s="69"/>
      <c r="OVW206" s="66"/>
      <c r="OVX206" s="66"/>
      <c r="OVY206" s="66"/>
      <c r="OVZ206" s="67"/>
      <c r="OWB206" s="65"/>
      <c r="OWC206" s="69"/>
      <c r="OWD206" s="69"/>
      <c r="OWE206" s="66"/>
      <c r="OWF206" s="66"/>
      <c r="OWG206" s="66"/>
      <c r="OWH206" s="67"/>
      <c r="OWJ206" s="65"/>
      <c r="OWK206" s="69"/>
      <c r="OWL206" s="69"/>
      <c r="OWM206" s="66"/>
      <c r="OWN206" s="66"/>
      <c r="OWO206" s="66"/>
      <c r="OWP206" s="67"/>
      <c r="OWR206" s="65"/>
      <c r="OWS206" s="69"/>
      <c r="OWT206" s="69"/>
      <c r="OWU206" s="66"/>
      <c r="OWV206" s="66"/>
      <c r="OWW206" s="66"/>
      <c r="OWX206" s="67"/>
      <c r="OWZ206" s="65"/>
      <c r="OXA206" s="69"/>
      <c r="OXB206" s="69"/>
      <c r="OXC206" s="66"/>
      <c r="OXD206" s="66"/>
      <c r="OXE206" s="66"/>
      <c r="OXF206" s="67"/>
      <c r="OXH206" s="65"/>
      <c r="OXI206" s="69"/>
      <c r="OXJ206" s="69"/>
      <c r="OXK206" s="66"/>
      <c r="OXL206" s="66"/>
      <c r="OXM206" s="66"/>
      <c r="OXN206" s="67"/>
      <c r="OXP206" s="65"/>
      <c r="OXQ206" s="69"/>
      <c r="OXR206" s="69"/>
      <c r="OXS206" s="66"/>
      <c r="OXT206" s="66"/>
      <c r="OXU206" s="66"/>
      <c r="OXV206" s="67"/>
      <c r="OXX206" s="65"/>
      <c r="OXY206" s="69"/>
      <c r="OXZ206" s="69"/>
      <c r="OYA206" s="66"/>
      <c r="OYB206" s="66"/>
      <c r="OYC206" s="66"/>
      <c r="OYD206" s="67"/>
      <c r="OYF206" s="65"/>
      <c r="OYG206" s="69"/>
      <c r="OYH206" s="69"/>
      <c r="OYI206" s="66"/>
      <c r="OYJ206" s="66"/>
      <c r="OYK206" s="66"/>
      <c r="OYL206" s="67"/>
      <c r="OYN206" s="65"/>
      <c r="OYO206" s="69"/>
      <c r="OYP206" s="69"/>
      <c r="OYQ206" s="66"/>
      <c r="OYR206" s="66"/>
      <c r="OYS206" s="66"/>
      <c r="OYT206" s="67"/>
      <c r="OYV206" s="65"/>
      <c r="OYW206" s="69"/>
      <c r="OYX206" s="69"/>
      <c r="OYY206" s="66"/>
      <c r="OYZ206" s="66"/>
      <c r="OZA206" s="66"/>
      <c r="OZB206" s="67"/>
      <c r="OZD206" s="65"/>
      <c r="OZE206" s="69"/>
      <c r="OZF206" s="69"/>
      <c r="OZG206" s="66"/>
      <c r="OZH206" s="66"/>
      <c r="OZI206" s="66"/>
      <c r="OZJ206" s="67"/>
      <c r="OZL206" s="65"/>
      <c r="OZM206" s="69"/>
      <c r="OZN206" s="69"/>
      <c r="OZO206" s="66"/>
      <c r="OZP206" s="66"/>
      <c r="OZQ206" s="66"/>
      <c r="OZR206" s="67"/>
      <c r="OZT206" s="65"/>
      <c r="OZU206" s="69"/>
      <c r="OZV206" s="69"/>
      <c r="OZW206" s="66"/>
      <c r="OZX206" s="66"/>
      <c r="OZY206" s="66"/>
      <c r="OZZ206" s="67"/>
      <c r="PAB206" s="65"/>
      <c r="PAC206" s="69"/>
      <c r="PAD206" s="69"/>
      <c r="PAE206" s="66"/>
      <c r="PAF206" s="66"/>
      <c r="PAG206" s="66"/>
      <c r="PAH206" s="67"/>
      <c r="PAJ206" s="65"/>
      <c r="PAK206" s="69"/>
      <c r="PAL206" s="69"/>
      <c r="PAM206" s="66"/>
      <c r="PAN206" s="66"/>
      <c r="PAO206" s="66"/>
      <c r="PAP206" s="67"/>
      <c r="PAR206" s="65"/>
      <c r="PAS206" s="69"/>
      <c r="PAT206" s="69"/>
      <c r="PAU206" s="66"/>
      <c r="PAV206" s="66"/>
      <c r="PAW206" s="66"/>
      <c r="PAX206" s="67"/>
      <c r="PAZ206" s="65"/>
      <c r="PBA206" s="69"/>
      <c r="PBB206" s="69"/>
      <c r="PBC206" s="66"/>
      <c r="PBD206" s="66"/>
      <c r="PBE206" s="66"/>
      <c r="PBF206" s="67"/>
      <c r="PBH206" s="65"/>
      <c r="PBI206" s="69"/>
      <c r="PBJ206" s="69"/>
      <c r="PBK206" s="66"/>
      <c r="PBL206" s="66"/>
      <c r="PBM206" s="66"/>
      <c r="PBN206" s="67"/>
      <c r="PBP206" s="65"/>
      <c r="PBQ206" s="69"/>
      <c r="PBR206" s="69"/>
      <c r="PBS206" s="66"/>
      <c r="PBT206" s="66"/>
      <c r="PBU206" s="66"/>
      <c r="PBV206" s="67"/>
      <c r="PBX206" s="65"/>
      <c r="PBY206" s="69"/>
      <c r="PBZ206" s="69"/>
      <c r="PCA206" s="66"/>
      <c r="PCB206" s="66"/>
      <c r="PCC206" s="66"/>
      <c r="PCD206" s="67"/>
      <c r="PCF206" s="65"/>
      <c r="PCG206" s="69"/>
      <c r="PCH206" s="69"/>
      <c r="PCI206" s="66"/>
      <c r="PCJ206" s="66"/>
      <c r="PCK206" s="66"/>
      <c r="PCL206" s="67"/>
      <c r="PCN206" s="65"/>
      <c r="PCO206" s="69"/>
      <c r="PCP206" s="69"/>
      <c r="PCQ206" s="66"/>
      <c r="PCR206" s="66"/>
      <c r="PCS206" s="66"/>
      <c r="PCT206" s="67"/>
      <c r="PCV206" s="65"/>
      <c r="PCW206" s="69"/>
      <c r="PCX206" s="69"/>
      <c r="PCY206" s="66"/>
      <c r="PCZ206" s="66"/>
      <c r="PDA206" s="66"/>
      <c r="PDB206" s="67"/>
      <c r="PDD206" s="65"/>
      <c r="PDE206" s="69"/>
      <c r="PDF206" s="69"/>
      <c r="PDG206" s="66"/>
      <c r="PDH206" s="66"/>
      <c r="PDI206" s="66"/>
      <c r="PDJ206" s="67"/>
      <c r="PDL206" s="65"/>
      <c r="PDM206" s="69"/>
      <c r="PDN206" s="69"/>
      <c r="PDO206" s="66"/>
      <c r="PDP206" s="66"/>
      <c r="PDQ206" s="66"/>
      <c r="PDR206" s="67"/>
      <c r="PDT206" s="65"/>
      <c r="PDU206" s="69"/>
      <c r="PDV206" s="69"/>
      <c r="PDW206" s="66"/>
      <c r="PDX206" s="66"/>
      <c r="PDY206" s="66"/>
      <c r="PDZ206" s="67"/>
      <c r="PEB206" s="65"/>
      <c r="PEC206" s="69"/>
      <c r="PED206" s="69"/>
      <c r="PEE206" s="66"/>
      <c r="PEF206" s="66"/>
      <c r="PEG206" s="66"/>
      <c r="PEH206" s="67"/>
      <c r="PEJ206" s="65"/>
      <c r="PEK206" s="69"/>
      <c r="PEL206" s="69"/>
      <c r="PEM206" s="66"/>
      <c r="PEN206" s="66"/>
      <c r="PEO206" s="66"/>
      <c r="PEP206" s="67"/>
      <c r="PER206" s="65"/>
      <c r="PES206" s="69"/>
      <c r="PET206" s="69"/>
      <c r="PEU206" s="66"/>
      <c r="PEV206" s="66"/>
      <c r="PEW206" s="66"/>
      <c r="PEX206" s="67"/>
      <c r="PEZ206" s="65"/>
      <c r="PFA206" s="69"/>
      <c r="PFB206" s="69"/>
      <c r="PFC206" s="66"/>
      <c r="PFD206" s="66"/>
      <c r="PFE206" s="66"/>
      <c r="PFF206" s="67"/>
      <c r="PFH206" s="65"/>
      <c r="PFI206" s="69"/>
      <c r="PFJ206" s="69"/>
      <c r="PFK206" s="66"/>
      <c r="PFL206" s="66"/>
      <c r="PFM206" s="66"/>
      <c r="PFN206" s="67"/>
      <c r="PFP206" s="65"/>
      <c r="PFQ206" s="69"/>
      <c r="PFR206" s="69"/>
      <c r="PFS206" s="66"/>
      <c r="PFT206" s="66"/>
      <c r="PFU206" s="66"/>
      <c r="PFV206" s="67"/>
      <c r="PFX206" s="65"/>
      <c r="PFY206" s="69"/>
      <c r="PFZ206" s="69"/>
      <c r="PGA206" s="66"/>
      <c r="PGB206" s="66"/>
      <c r="PGC206" s="66"/>
      <c r="PGD206" s="67"/>
      <c r="PGF206" s="65"/>
      <c r="PGG206" s="69"/>
      <c r="PGH206" s="69"/>
      <c r="PGI206" s="66"/>
      <c r="PGJ206" s="66"/>
      <c r="PGK206" s="66"/>
      <c r="PGL206" s="67"/>
      <c r="PGN206" s="65"/>
      <c r="PGO206" s="69"/>
      <c r="PGP206" s="69"/>
      <c r="PGQ206" s="66"/>
      <c r="PGR206" s="66"/>
      <c r="PGS206" s="66"/>
      <c r="PGT206" s="67"/>
      <c r="PGV206" s="65"/>
      <c r="PGW206" s="69"/>
      <c r="PGX206" s="69"/>
      <c r="PGY206" s="66"/>
      <c r="PGZ206" s="66"/>
      <c r="PHA206" s="66"/>
      <c r="PHB206" s="67"/>
      <c r="PHD206" s="65"/>
      <c r="PHE206" s="69"/>
      <c r="PHF206" s="69"/>
      <c r="PHG206" s="66"/>
      <c r="PHH206" s="66"/>
      <c r="PHI206" s="66"/>
      <c r="PHJ206" s="67"/>
      <c r="PHL206" s="65"/>
      <c r="PHM206" s="69"/>
      <c r="PHN206" s="69"/>
      <c r="PHO206" s="66"/>
      <c r="PHP206" s="66"/>
      <c r="PHQ206" s="66"/>
      <c r="PHR206" s="67"/>
      <c r="PHT206" s="65"/>
      <c r="PHU206" s="69"/>
      <c r="PHV206" s="69"/>
      <c r="PHW206" s="66"/>
      <c r="PHX206" s="66"/>
      <c r="PHY206" s="66"/>
      <c r="PHZ206" s="67"/>
      <c r="PIB206" s="65"/>
      <c r="PIC206" s="69"/>
      <c r="PID206" s="69"/>
      <c r="PIE206" s="66"/>
      <c r="PIF206" s="66"/>
      <c r="PIG206" s="66"/>
      <c r="PIH206" s="67"/>
      <c r="PIJ206" s="65"/>
      <c r="PIK206" s="69"/>
      <c r="PIL206" s="69"/>
      <c r="PIM206" s="66"/>
      <c r="PIN206" s="66"/>
      <c r="PIO206" s="66"/>
      <c r="PIP206" s="67"/>
      <c r="PIR206" s="65"/>
      <c r="PIS206" s="69"/>
      <c r="PIT206" s="69"/>
      <c r="PIU206" s="66"/>
      <c r="PIV206" s="66"/>
      <c r="PIW206" s="66"/>
      <c r="PIX206" s="67"/>
      <c r="PIZ206" s="65"/>
      <c r="PJA206" s="69"/>
      <c r="PJB206" s="69"/>
      <c r="PJC206" s="66"/>
      <c r="PJD206" s="66"/>
      <c r="PJE206" s="66"/>
      <c r="PJF206" s="67"/>
      <c r="PJH206" s="65"/>
      <c r="PJI206" s="69"/>
      <c r="PJJ206" s="69"/>
      <c r="PJK206" s="66"/>
      <c r="PJL206" s="66"/>
      <c r="PJM206" s="66"/>
      <c r="PJN206" s="67"/>
      <c r="PJP206" s="65"/>
      <c r="PJQ206" s="69"/>
      <c r="PJR206" s="69"/>
      <c r="PJS206" s="66"/>
      <c r="PJT206" s="66"/>
      <c r="PJU206" s="66"/>
      <c r="PJV206" s="67"/>
      <c r="PJX206" s="65"/>
      <c r="PJY206" s="69"/>
      <c r="PJZ206" s="69"/>
      <c r="PKA206" s="66"/>
      <c r="PKB206" s="66"/>
      <c r="PKC206" s="66"/>
      <c r="PKD206" s="67"/>
      <c r="PKF206" s="65"/>
      <c r="PKG206" s="69"/>
      <c r="PKH206" s="69"/>
      <c r="PKI206" s="66"/>
      <c r="PKJ206" s="66"/>
      <c r="PKK206" s="66"/>
      <c r="PKL206" s="67"/>
      <c r="PKN206" s="65"/>
      <c r="PKO206" s="69"/>
      <c r="PKP206" s="69"/>
      <c r="PKQ206" s="66"/>
      <c r="PKR206" s="66"/>
      <c r="PKS206" s="66"/>
      <c r="PKT206" s="67"/>
      <c r="PKV206" s="65"/>
      <c r="PKW206" s="69"/>
      <c r="PKX206" s="69"/>
      <c r="PKY206" s="66"/>
      <c r="PKZ206" s="66"/>
      <c r="PLA206" s="66"/>
      <c r="PLB206" s="67"/>
      <c r="PLD206" s="65"/>
      <c r="PLE206" s="69"/>
      <c r="PLF206" s="69"/>
      <c r="PLG206" s="66"/>
      <c r="PLH206" s="66"/>
      <c r="PLI206" s="66"/>
      <c r="PLJ206" s="67"/>
      <c r="PLL206" s="65"/>
      <c r="PLM206" s="69"/>
      <c r="PLN206" s="69"/>
      <c r="PLO206" s="66"/>
      <c r="PLP206" s="66"/>
      <c r="PLQ206" s="66"/>
      <c r="PLR206" s="67"/>
      <c r="PLT206" s="65"/>
      <c r="PLU206" s="69"/>
      <c r="PLV206" s="69"/>
      <c r="PLW206" s="66"/>
      <c r="PLX206" s="66"/>
      <c r="PLY206" s="66"/>
      <c r="PLZ206" s="67"/>
      <c r="PMB206" s="65"/>
      <c r="PMC206" s="69"/>
      <c r="PMD206" s="69"/>
      <c r="PME206" s="66"/>
      <c r="PMF206" s="66"/>
      <c r="PMG206" s="66"/>
      <c r="PMH206" s="67"/>
      <c r="PMJ206" s="65"/>
      <c r="PMK206" s="69"/>
      <c r="PML206" s="69"/>
      <c r="PMM206" s="66"/>
      <c r="PMN206" s="66"/>
      <c r="PMO206" s="66"/>
      <c r="PMP206" s="67"/>
      <c r="PMR206" s="65"/>
      <c r="PMS206" s="69"/>
      <c r="PMT206" s="69"/>
      <c r="PMU206" s="66"/>
      <c r="PMV206" s="66"/>
      <c r="PMW206" s="66"/>
      <c r="PMX206" s="67"/>
      <c r="PMZ206" s="65"/>
      <c r="PNA206" s="69"/>
      <c r="PNB206" s="69"/>
      <c r="PNC206" s="66"/>
      <c r="PND206" s="66"/>
      <c r="PNE206" s="66"/>
      <c r="PNF206" s="67"/>
      <c r="PNH206" s="65"/>
      <c r="PNI206" s="69"/>
      <c r="PNJ206" s="69"/>
      <c r="PNK206" s="66"/>
      <c r="PNL206" s="66"/>
      <c r="PNM206" s="66"/>
      <c r="PNN206" s="67"/>
      <c r="PNP206" s="65"/>
      <c r="PNQ206" s="69"/>
      <c r="PNR206" s="69"/>
      <c r="PNS206" s="66"/>
      <c r="PNT206" s="66"/>
      <c r="PNU206" s="66"/>
      <c r="PNV206" s="67"/>
      <c r="PNX206" s="65"/>
      <c r="PNY206" s="69"/>
      <c r="PNZ206" s="69"/>
      <c r="POA206" s="66"/>
      <c r="POB206" s="66"/>
      <c r="POC206" s="66"/>
      <c r="POD206" s="67"/>
      <c r="POF206" s="65"/>
      <c r="POG206" s="69"/>
      <c r="POH206" s="69"/>
      <c r="POI206" s="66"/>
      <c r="POJ206" s="66"/>
      <c r="POK206" s="66"/>
      <c r="POL206" s="67"/>
      <c r="PON206" s="65"/>
      <c r="POO206" s="69"/>
      <c r="POP206" s="69"/>
      <c r="POQ206" s="66"/>
      <c r="POR206" s="66"/>
      <c r="POS206" s="66"/>
      <c r="POT206" s="67"/>
      <c r="POV206" s="65"/>
      <c r="POW206" s="69"/>
      <c r="POX206" s="69"/>
      <c r="POY206" s="66"/>
      <c r="POZ206" s="66"/>
      <c r="PPA206" s="66"/>
      <c r="PPB206" s="67"/>
      <c r="PPD206" s="65"/>
      <c r="PPE206" s="69"/>
      <c r="PPF206" s="69"/>
      <c r="PPG206" s="66"/>
      <c r="PPH206" s="66"/>
      <c r="PPI206" s="66"/>
      <c r="PPJ206" s="67"/>
      <c r="PPL206" s="65"/>
      <c r="PPM206" s="69"/>
      <c r="PPN206" s="69"/>
      <c r="PPO206" s="66"/>
      <c r="PPP206" s="66"/>
      <c r="PPQ206" s="66"/>
      <c r="PPR206" s="67"/>
      <c r="PPT206" s="65"/>
      <c r="PPU206" s="69"/>
      <c r="PPV206" s="69"/>
      <c r="PPW206" s="66"/>
      <c r="PPX206" s="66"/>
      <c r="PPY206" s="66"/>
      <c r="PPZ206" s="67"/>
      <c r="PQB206" s="65"/>
      <c r="PQC206" s="69"/>
      <c r="PQD206" s="69"/>
      <c r="PQE206" s="66"/>
      <c r="PQF206" s="66"/>
      <c r="PQG206" s="66"/>
      <c r="PQH206" s="67"/>
      <c r="PQJ206" s="65"/>
      <c r="PQK206" s="69"/>
      <c r="PQL206" s="69"/>
      <c r="PQM206" s="66"/>
      <c r="PQN206" s="66"/>
      <c r="PQO206" s="66"/>
      <c r="PQP206" s="67"/>
      <c r="PQR206" s="65"/>
      <c r="PQS206" s="69"/>
      <c r="PQT206" s="69"/>
      <c r="PQU206" s="66"/>
      <c r="PQV206" s="66"/>
      <c r="PQW206" s="66"/>
      <c r="PQX206" s="67"/>
      <c r="PQZ206" s="65"/>
      <c r="PRA206" s="69"/>
      <c r="PRB206" s="69"/>
      <c r="PRC206" s="66"/>
      <c r="PRD206" s="66"/>
      <c r="PRE206" s="66"/>
      <c r="PRF206" s="67"/>
      <c r="PRH206" s="65"/>
      <c r="PRI206" s="69"/>
      <c r="PRJ206" s="69"/>
      <c r="PRK206" s="66"/>
      <c r="PRL206" s="66"/>
      <c r="PRM206" s="66"/>
      <c r="PRN206" s="67"/>
      <c r="PRP206" s="65"/>
      <c r="PRQ206" s="69"/>
      <c r="PRR206" s="69"/>
      <c r="PRS206" s="66"/>
      <c r="PRT206" s="66"/>
      <c r="PRU206" s="66"/>
      <c r="PRV206" s="67"/>
      <c r="PRX206" s="65"/>
      <c r="PRY206" s="69"/>
      <c r="PRZ206" s="69"/>
      <c r="PSA206" s="66"/>
      <c r="PSB206" s="66"/>
      <c r="PSC206" s="66"/>
      <c r="PSD206" s="67"/>
      <c r="PSF206" s="65"/>
      <c r="PSG206" s="69"/>
      <c r="PSH206" s="69"/>
      <c r="PSI206" s="66"/>
      <c r="PSJ206" s="66"/>
      <c r="PSK206" s="66"/>
      <c r="PSL206" s="67"/>
      <c r="PSN206" s="65"/>
      <c r="PSO206" s="69"/>
      <c r="PSP206" s="69"/>
      <c r="PSQ206" s="66"/>
      <c r="PSR206" s="66"/>
      <c r="PSS206" s="66"/>
      <c r="PST206" s="67"/>
      <c r="PSV206" s="65"/>
      <c r="PSW206" s="69"/>
      <c r="PSX206" s="69"/>
      <c r="PSY206" s="66"/>
      <c r="PSZ206" s="66"/>
      <c r="PTA206" s="66"/>
      <c r="PTB206" s="67"/>
      <c r="PTD206" s="65"/>
      <c r="PTE206" s="69"/>
      <c r="PTF206" s="69"/>
      <c r="PTG206" s="66"/>
      <c r="PTH206" s="66"/>
      <c r="PTI206" s="66"/>
      <c r="PTJ206" s="67"/>
      <c r="PTL206" s="65"/>
      <c r="PTM206" s="69"/>
      <c r="PTN206" s="69"/>
      <c r="PTO206" s="66"/>
      <c r="PTP206" s="66"/>
      <c r="PTQ206" s="66"/>
      <c r="PTR206" s="67"/>
      <c r="PTT206" s="65"/>
      <c r="PTU206" s="69"/>
      <c r="PTV206" s="69"/>
      <c r="PTW206" s="66"/>
      <c r="PTX206" s="66"/>
      <c r="PTY206" s="66"/>
      <c r="PTZ206" s="67"/>
      <c r="PUB206" s="65"/>
      <c r="PUC206" s="69"/>
      <c r="PUD206" s="69"/>
      <c r="PUE206" s="66"/>
      <c r="PUF206" s="66"/>
      <c r="PUG206" s="66"/>
      <c r="PUH206" s="67"/>
      <c r="PUJ206" s="65"/>
      <c r="PUK206" s="69"/>
      <c r="PUL206" s="69"/>
      <c r="PUM206" s="66"/>
      <c r="PUN206" s="66"/>
      <c r="PUO206" s="66"/>
      <c r="PUP206" s="67"/>
      <c r="PUR206" s="65"/>
      <c r="PUS206" s="69"/>
      <c r="PUT206" s="69"/>
      <c r="PUU206" s="66"/>
      <c r="PUV206" s="66"/>
      <c r="PUW206" s="66"/>
      <c r="PUX206" s="67"/>
      <c r="PUZ206" s="65"/>
      <c r="PVA206" s="69"/>
      <c r="PVB206" s="69"/>
      <c r="PVC206" s="66"/>
      <c r="PVD206" s="66"/>
      <c r="PVE206" s="66"/>
      <c r="PVF206" s="67"/>
      <c r="PVH206" s="65"/>
      <c r="PVI206" s="69"/>
      <c r="PVJ206" s="69"/>
      <c r="PVK206" s="66"/>
      <c r="PVL206" s="66"/>
      <c r="PVM206" s="66"/>
      <c r="PVN206" s="67"/>
      <c r="PVP206" s="65"/>
      <c r="PVQ206" s="69"/>
      <c r="PVR206" s="69"/>
      <c r="PVS206" s="66"/>
      <c r="PVT206" s="66"/>
      <c r="PVU206" s="66"/>
      <c r="PVV206" s="67"/>
      <c r="PVX206" s="65"/>
      <c r="PVY206" s="69"/>
      <c r="PVZ206" s="69"/>
      <c r="PWA206" s="66"/>
      <c r="PWB206" s="66"/>
      <c r="PWC206" s="66"/>
      <c r="PWD206" s="67"/>
      <c r="PWF206" s="65"/>
      <c r="PWG206" s="69"/>
      <c r="PWH206" s="69"/>
      <c r="PWI206" s="66"/>
      <c r="PWJ206" s="66"/>
      <c r="PWK206" s="66"/>
      <c r="PWL206" s="67"/>
      <c r="PWN206" s="65"/>
      <c r="PWO206" s="69"/>
      <c r="PWP206" s="69"/>
      <c r="PWQ206" s="66"/>
      <c r="PWR206" s="66"/>
      <c r="PWS206" s="66"/>
      <c r="PWT206" s="67"/>
      <c r="PWV206" s="65"/>
      <c r="PWW206" s="69"/>
      <c r="PWX206" s="69"/>
      <c r="PWY206" s="66"/>
      <c r="PWZ206" s="66"/>
      <c r="PXA206" s="66"/>
      <c r="PXB206" s="67"/>
      <c r="PXD206" s="65"/>
      <c r="PXE206" s="69"/>
      <c r="PXF206" s="69"/>
      <c r="PXG206" s="66"/>
      <c r="PXH206" s="66"/>
      <c r="PXI206" s="66"/>
      <c r="PXJ206" s="67"/>
      <c r="PXL206" s="65"/>
      <c r="PXM206" s="69"/>
      <c r="PXN206" s="69"/>
      <c r="PXO206" s="66"/>
      <c r="PXP206" s="66"/>
      <c r="PXQ206" s="66"/>
      <c r="PXR206" s="67"/>
      <c r="PXT206" s="65"/>
      <c r="PXU206" s="69"/>
      <c r="PXV206" s="69"/>
      <c r="PXW206" s="66"/>
      <c r="PXX206" s="66"/>
      <c r="PXY206" s="66"/>
      <c r="PXZ206" s="67"/>
      <c r="PYB206" s="65"/>
      <c r="PYC206" s="69"/>
      <c r="PYD206" s="69"/>
      <c r="PYE206" s="66"/>
      <c r="PYF206" s="66"/>
      <c r="PYG206" s="66"/>
      <c r="PYH206" s="67"/>
      <c r="PYJ206" s="65"/>
      <c r="PYK206" s="69"/>
      <c r="PYL206" s="69"/>
      <c r="PYM206" s="66"/>
      <c r="PYN206" s="66"/>
      <c r="PYO206" s="66"/>
      <c r="PYP206" s="67"/>
      <c r="PYR206" s="65"/>
      <c r="PYS206" s="69"/>
      <c r="PYT206" s="69"/>
      <c r="PYU206" s="66"/>
      <c r="PYV206" s="66"/>
      <c r="PYW206" s="66"/>
      <c r="PYX206" s="67"/>
      <c r="PYZ206" s="65"/>
      <c r="PZA206" s="69"/>
      <c r="PZB206" s="69"/>
      <c r="PZC206" s="66"/>
      <c r="PZD206" s="66"/>
      <c r="PZE206" s="66"/>
      <c r="PZF206" s="67"/>
      <c r="PZH206" s="65"/>
      <c r="PZI206" s="69"/>
      <c r="PZJ206" s="69"/>
      <c r="PZK206" s="66"/>
      <c r="PZL206" s="66"/>
      <c r="PZM206" s="66"/>
      <c r="PZN206" s="67"/>
      <c r="PZP206" s="65"/>
      <c r="PZQ206" s="69"/>
      <c r="PZR206" s="69"/>
      <c r="PZS206" s="66"/>
      <c r="PZT206" s="66"/>
      <c r="PZU206" s="66"/>
      <c r="PZV206" s="67"/>
      <c r="PZX206" s="65"/>
      <c r="PZY206" s="69"/>
      <c r="PZZ206" s="69"/>
      <c r="QAA206" s="66"/>
      <c r="QAB206" s="66"/>
      <c r="QAC206" s="66"/>
      <c r="QAD206" s="67"/>
      <c r="QAF206" s="65"/>
      <c r="QAG206" s="69"/>
      <c r="QAH206" s="69"/>
      <c r="QAI206" s="66"/>
      <c r="QAJ206" s="66"/>
      <c r="QAK206" s="66"/>
      <c r="QAL206" s="67"/>
      <c r="QAN206" s="65"/>
      <c r="QAO206" s="69"/>
      <c r="QAP206" s="69"/>
      <c r="QAQ206" s="66"/>
      <c r="QAR206" s="66"/>
      <c r="QAS206" s="66"/>
      <c r="QAT206" s="67"/>
      <c r="QAV206" s="65"/>
      <c r="QAW206" s="69"/>
      <c r="QAX206" s="69"/>
      <c r="QAY206" s="66"/>
      <c r="QAZ206" s="66"/>
      <c r="QBA206" s="66"/>
      <c r="QBB206" s="67"/>
      <c r="QBD206" s="65"/>
      <c r="QBE206" s="69"/>
      <c r="QBF206" s="69"/>
      <c r="QBG206" s="66"/>
      <c r="QBH206" s="66"/>
      <c r="QBI206" s="66"/>
      <c r="QBJ206" s="67"/>
      <c r="QBL206" s="65"/>
      <c r="QBM206" s="69"/>
      <c r="QBN206" s="69"/>
      <c r="QBO206" s="66"/>
      <c r="QBP206" s="66"/>
      <c r="QBQ206" s="66"/>
      <c r="QBR206" s="67"/>
      <c r="QBT206" s="65"/>
      <c r="QBU206" s="69"/>
      <c r="QBV206" s="69"/>
      <c r="QBW206" s="66"/>
      <c r="QBX206" s="66"/>
      <c r="QBY206" s="66"/>
      <c r="QBZ206" s="67"/>
      <c r="QCB206" s="65"/>
      <c r="QCC206" s="69"/>
      <c r="QCD206" s="69"/>
      <c r="QCE206" s="66"/>
      <c r="QCF206" s="66"/>
      <c r="QCG206" s="66"/>
      <c r="QCH206" s="67"/>
      <c r="QCJ206" s="65"/>
      <c r="QCK206" s="69"/>
      <c r="QCL206" s="69"/>
      <c r="QCM206" s="66"/>
      <c r="QCN206" s="66"/>
      <c r="QCO206" s="66"/>
      <c r="QCP206" s="67"/>
      <c r="QCR206" s="65"/>
      <c r="QCS206" s="69"/>
      <c r="QCT206" s="69"/>
      <c r="QCU206" s="66"/>
      <c r="QCV206" s="66"/>
      <c r="QCW206" s="66"/>
      <c r="QCX206" s="67"/>
      <c r="QCZ206" s="65"/>
      <c r="QDA206" s="69"/>
      <c r="QDB206" s="69"/>
      <c r="QDC206" s="66"/>
      <c r="QDD206" s="66"/>
      <c r="QDE206" s="66"/>
      <c r="QDF206" s="67"/>
      <c r="QDH206" s="65"/>
      <c r="QDI206" s="69"/>
      <c r="QDJ206" s="69"/>
      <c r="QDK206" s="66"/>
      <c r="QDL206" s="66"/>
      <c r="QDM206" s="66"/>
      <c r="QDN206" s="67"/>
      <c r="QDP206" s="65"/>
      <c r="QDQ206" s="69"/>
      <c r="QDR206" s="69"/>
      <c r="QDS206" s="66"/>
      <c r="QDT206" s="66"/>
      <c r="QDU206" s="66"/>
      <c r="QDV206" s="67"/>
      <c r="QDX206" s="65"/>
      <c r="QDY206" s="69"/>
      <c r="QDZ206" s="69"/>
      <c r="QEA206" s="66"/>
      <c r="QEB206" s="66"/>
      <c r="QEC206" s="66"/>
      <c r="QED206" s="67"/>
      <c r="QEF206" s="65"/>
      <c r="QEG206" s="69"/>
      <c r="QEH206" s="69"/>
      <c r="QEI206" s="66"/>
      <c r="QEJ206" s="66"/>
      <c r="QEK206" s="66"/>
      <c r="QEL206" s="67"/>
      <c r="QEN206" s="65"/>
      <c r="QEO206" s="69"/>
      <c r="QEP206" s="69"/>
      <c r="QEQ206" s="66"/>
      <c r="QER206" s="66"/>
      <c r="QES206" s="66"/>
      <c r="QET206" s="67"/>
      <c r="QEV206" s="65"/>
      <c r="QEW206" s="69"/>
      <c r="QEX206" s="69"/>
      <c r="QEY206" s="66"/>
      <c r="QEZ206" s="66"/>
      <c r="QFA206" s="66"/>
      <c r="QFB206" s="67"/>
      <c r="QFD206" s="65"/>
      <c r="QFE206" s="69"/>
      <c r="QFF206" s="69"/>
      <c r="QFG206" s="66"/>
      <c r="QFH206" s="66"/>
      <c r="QFI206" s="66"/>
      <c r="QFJ206" s="67"/>
      <c r="QFL206" s="65"/>
      <c r="QFM206" s="69"/>
      <c r="QFN206" s="69"/>
      <c r="QFO206" s="66"/>
      <c r="QFP206" s="66"/>
      <c r="QFQ206" s="66"/>
      <c r="QFR206" s="67"/>
      <c r="QFT206" s="65"/>
      <c r="QFU206" s="69"/>
      <c r="QFV206" s="69"/>
      <c r="QFW206" s="66"/>
      <c r="QFX206" s="66"/>
      <c r="QFY206" s="66"/>
      <c r="QFZ206" s="67"/>
      <c r="QGB206" s="65"/>
      <c r="QGC206" s="69"/>
      <c r="QGD206" s="69"/>
      <c r="QGE206" s="66"/>
      <c r="QGF206" s="66"/>
      <c r="QGG206" s="66"/>
      <c r="QGH206" s="67"/>
      <c r="QGJ206" s="65"/>
      <c r="QGK206" s="69"/>
      <c r="QGL206" s="69"/>
      <c r="QGM206" s="66"/>
      <c r="QGN206" s="66"/>
      <c r="QGO206" s="66"/>
      <c r="QGP206" s="67"/>
      <c r="QGR206" s="65"/>
      <c r="QGS206" s="69"/>
      <c r="QGT206" s="69"/>
      <c r="QGU206" s="66"/>
      <c r="QGV206" s="66"/>
      <c r="QGW206" s="66"/>
      <c r="QGX206" s="67"/>
      <c r="QGZ206" s="65"/>
      <c r="QHA206" s="69"/>
      <c r="QHB206" s="69"/>
      <c r="QHC206" s="66"/>
      <c r="QHD206" s="66"/>
      <c r="QHE206" s="66"/>
      <c r="QHF206" s="67"/>
      <c r="QHH206" s="65"/>
      <c r="QHI206" s="69"/>
      <c r="QHJ206" s="69"/>
      <c r="QHK206" s="66"/>
      <c r="QHL206" s="66"/>
      <c r="QHM206" s="66"/>
      <c r="QHN206" s="67"/>
      <c r="QHP206" s="65"/>
      <c r="QHQ206" s="69"/>
      <c r="QHR206" s="69"/>
      <c r="QHS206" s="66"/>
      <c r="QHT206" s="66"/>
      <c r="QHU206" s="66"/>
      <c r="QHV206" s="67"/>
      <c r="QHX206" s="65"/>
      <c r="QHY206" s="69"/>
      <c r="QHZ206" s="69"/>
      <c r="QIA206" s="66"/>
      <c r="QIB206" s="66"/>
      <c r="QIC206" s="66"/>
      <c r="QID206" s="67"/>
      <c r="QIF206" s="65"/>
      <c r="QIG206" s="69"/>
      <c r="QIH206" s="69"/>
      <c r="QII206" s="66"/>
      <c r="QIJ206" s="66"/>
      <c r="QIK206" s="66"/>
      <c r="QIL206" s="67"/>
      <c r="QIN206" s="65"/>
      <c r="QIO206" s="69"/>
      <c r="QIP206" s="69"/>
      <c r="QIQ206" s="66"/>
      <c r="QIR206" s="66"/>
      <c r="QIS206" s="66"/>
      <c r="QIT206" s="67"/>
      <c r="QIV206" s="65"/>
      <c r="QIW206" s="69"/>
      <c r="QIX206" s="69"/>
      <c r="QIY206" s="66"/>
      <c r="QIZ206" s="66"/>
      <c r="QJA206" s="66"/>
      <c r="QJB206" s="67"/>
      <c r="QJD206" s="65"/>
      <c r="QJE206" s="69"/>
      <c r="QJF206" s="69"/>
      <c r="QJG206" s="66"/>
      <c r="QJH206" s="66"/>
      <c r="QJI206" s="66"/>
      <c r="QJJ206" s="67"/>
      <c r="QJL206" s="65"/>
      <c r="QJM206" s="69"/>
      <c r="QJN206" s="69"/>
      <c r="QJO206" s="66"/>
      <c r="QJP206" s="66"/>
      <c r="QJQ206" s="66"/>
      <c r="QJR206" s="67"/>
      <c r="QJT206" s="65"/>
      <c r="QJU206" s="69"/>
      <c r="QJV206" s="69"/>
      <c r="QJW206" s="66"/>
      <c r="QJX206" s="66"/>
      <c r="QJY206" s="66"/>
      <c r="QJZ206" s="67"/>
      <c r="QKB206" s="65"/>
      <c r="QKC206" s="69"/>
      <c r="QKD206" s="69"/>
      <c r="QKE206" s="66"/>
      <c r="QKF206" s="66"/>
      <c r="QKG206" s="66"/>
      <c r="QKH206" s="67"/>
      <c r="QKJ206" s="65"/>
      <c r="QKK206" s="69"/>
      <c r="QKL206" s="69"/>
      <c r="QKM206" s="66"/>
      <c r="QKN206" s="66"/>
      <c r="QKO206" s="66"/>
      <c r="QKP206" s="67"/>
      <c r="QKR206" s="65"/>
      <c r="QKS206" s="69"/>
      <c r="QKT206" s="69"/>
      <c r="QKU206" s="66"/>
      <c r="QKV206" s="66"/>
      <c r="QKW206" s="66"/>
      <c r="QKX206" s="67"/>
      <c r="QKZ206" s="65"/>
      <c r="QLA206" s="69"/>
      <c r="QLB206" s="69"/>
      <c r="QLC206" s="66"/>
      <c r="QLD206" s="66"/>
      <c r="QLE206" s="66"/>
      <c r="QLF206" s="67"/>
      <c r="QLH206" s="65"/>
      <c r="QLI206" s="69"/>
      <c r="QLJ206" s="69"/>
      <c r="QLK206" s="66"/>
      <c r="QLL206" s="66"/>
      <c r="QLM206" s="66"/>
      <c r="QLN206" s="67"/>
      <c r="QLP206" s="65"/>
      <c r="QLQ206" s="69"/>
      <c r="QLR206" s="69"/>
      <c r="QLS206" s="66"/>
      <c r="QLT206" s="66"/>
      <c r="QLU206" s="66"/>
      <c r="QLV206" s="67"/>
      <c r="QLX206" s="65"/>
      <c r="QLY206" s="69"/>
      <c r="QLZ206" s="69"/>
      <c r="QMA206" s="66"/>
      <c r="QMB206" s="66"/>
      <c r="QMC206" s="66"/>
      <c r="QMD206" s="67"/>
      <c r="QMF206" s="65"/>
      <c r="QMG206" s="69"/>
      <c r="QMH206" s="69"/>
      <c r="QMI206" s="66"/>
      <c r="QMJ206" s="66"/>
      <c r="QMK206" s="66"/>
      <c r="QML206" s="67"/>
      <c r="QMN206" s="65"/>
      <c r="QMO206" s="69"/>
      <c r="QMP206" s="69"/>
      <c r="QMQ206" s="66"/>
      <c r="QMR206" s="66"/>
      <c r="QMS206" s="66"/>
      <c r="QMT206" s="67"/>
      <c r="QMV206" s="65"/>
      <c r="QMW206" s="69"/>
      <c r="QMX206" s="69"/>
      <c r="QMY206" s="66"/>
      <c r="QMZ206" s="66"/>
      <c r="QNA206" s="66"/>
      <c r="QNB206" s="67"/>
      <c r="QND206" s="65"/>
      <c r="QNE206" s="69"/>
      <c r="QNF206" s="69"/>
      <c r="QNG206" s="66"/>
      <c r="QNH206" s="66"/>
      <c r="QNI206" s="66"/>
      <c r="QNJ206" s="67"/>
      <c r="QNL206" s="65"/>
      <c r="QNM206" s="69"/>
      <c r="QNN206" s="69"/>
      <c r="QNO206" s="66"/>
      <c r="QNP206" s="66"/>
      <c r="QNQ206" s="66"/>
      <c r="QNR206" s="67"/>
      <c r="QNT206" s="65"/>
      <c r="QNU206" s="69"/>
      <c r="QNV206" s="69"/>
      <c r="QNW206" s="66"/>
      <c r="QNX206" s="66"/>
      <c r="QNY206" s="66"/>
      <c r="QNZ206" s="67"/>
      <c r="QOB206" s="65"/>
      <c r="QOC206" s="69"/>
      <c r="QOD206" s="69"/>
      <c r="QOE206" s="66"/>
      <c r="QOF206" s="66"/>
      <c r="QOG206" s="66"/>
      <c r="QOH206" s="67"/>
      <c r="QOJ206" s="65"/>
      <c r="QOK206" s="69"/>
      <c r="QOL206" s="69"/>
      <c r="QOM206" s="66"/>
      <c r="QON206" s="66"/>
      <c r="QOO206" s="66"/>
      <c r="QOP206" s="67"/>
      <c r="QOR206" s="65"/>
      <c r="QOS206" s="69"/>
      <c r="QOT206" s="69"/>
      <c r="QOU206" s="66"/>
      <c r="QOV206" s="66"/>
      <c r="QOW206" s="66"/>
      <c r="QOX206" s="67"/>
      <c r="QOZ206" s="65"/>
      <c r="QPA206" s="69"/>
      <c r="QPB206" s="69"/>
      <c r="QPC206" s="66"/>
      <c r="QPD206" s="66"/>
      <c r="QPE206" s="66"/>
      <c r="QPF206" s="67"/>
      <c r="QPH206" s="65"/>
      <c r="QPI206" s="69"/>
      <c r="QPJ206" s="69"/>
      <c r="QPK206" s="66"/>
      <c r="QPL206" s="66"/>
      <c r="QPM206" s="66"/>
      <c r="QPN206" s="67"/>
      <c r="QPP206" s="65"/>
      <c r="QPQ206" s="69"/>
      <c r="QPR206" s="69"/>
      <c r="QPS206" s="66"/>
      <c r="QPT206" s="66"/>
      <c r="QPU206" s="66"/>
      <c r="QPV206" s="67"/>
      <c r="QPX206" s="65"/>
      <c r="QPY206" s="69"/>
      <c r="QPZ206" s="69"/>
      <c r="QQA206" s="66"/>
      <c r="QQB206" s="66"/>
      <c r="QQC206" s="66"/>
      <c r="QQD206" s="67"/>
      <c r="QQF206" s="65"/>
      <c r="QQG206" s="69"/>
      <c r="QQH206" s="69"/>
      <c r="QQI206" s="66"/>
      <c r="QQJ206" s="66"/>
      <c r="QQK206" s="66"/>
      <c r="QQL206" s="67"/>
      <c r="QQN206" s="65"/>
      <c r="QQO206" s="69"/>
      <c r="QQP206" s="69"/>
      <c r="QQQ206" s="66"/>
      <c r="QQR206" s="66"/>
      <c r="QQS206" s="66"/>
      <c r="QQT206" s="67"/>
      <c r="QQV206" s="65"/>
      <c r="QQW206" s="69"/>
      <c r="QQX206" s="69"/>
      <c r="QQY206" s="66"/>
      <c r="QQZ206" s="66"/>
      <c r="QRA206" s="66"/>
      <c r="QRB206" s="67"/>
      <c r="QRD206" s="65"/>
      <c r="QRE206" s="69"/>
      <c r="QRF206" s="69"/>
      <c r="QRG206" s="66"/>
      <c r="QRH206" s="66"/>
      <c r="QRI206" s="66"/>
      <c r="QRJ206" s="67"/>
      <c r="QRL206" s="65"/>
      <c r="QRM206" s="69"/>
      <c r="QRN206" s="69"/>
      <c r="QRO206" s="66"/>
      <c r="QRP206" s="66"/>
      <c r="QRQ206" s="66"/>
      <c r="QRR206" s="67"/>
      <c r="QRT206" s="65"/>
      <c r="QRU206" s="69"/>
      <c r="QRV206" s="69"/>
      <c r="QRW206" s="66"/>
      <c r="QRX206" s="66"/>
      <c r="QRY206" s="66"/>
      <c r="QRZ206" s="67"/>
      <c r="QSB206" s="65"/>
      <c r="QSC206" s="69"/>
      <c r="QSD206" s="69"/>
      <c r="QSE206" s="66"/>
      <c r="QSF206" s="66"/>
      <c r="QSG206" s="66"/>
      <c r="QSH206" s="67"/>
      <c r="QSJ206" s="65"/>
      <c r="QSK206" s="69"/>
      <c r="QSL206" s="69"/>
      <c r="QSM206" s="66"/>
      <c r="QSN206" s="66"/>
      <c r="QSO206" s="66"/>
      <c r="QSP206" s="67"/>
      <c r="QSR206" s="65"/>
      <c r="QSS206" s="69"/>
      <c r="QST206" s="69"/>
      <c r="QSU206" s="66"/>
      <c r="QSV206" s="66"/>
      <c r="QSW206" s="66"/>
      <c r="QSX206" s="67"/>
      <c r="QSZ206" s="65"/>
      <c r="QTA206" s="69"/>
      <c r="QTB206" s="69"/>
      <c r="QTC206" s="66"/>
      <c r="QTD206" s="66"/>
      <c r="QTE206" s="66"/>
      <c r="QTF206" s="67"/>
      <c r="QTH206" s="65"/>
      <c r="QTI206" s="69"/>
      <c r="QTJ206" s="69"/>
      <c r="QTK206" s="66"/>
      <c r="QTL206" s="66"/>
      <c r="QTM206" s="66"/>
      <c r="QTN206" s="67"/>
      <c r="QTP206" s="65"/>
      <c r="QTQ206" s="69"/>
      <c r="QTR206" s="69"/>
      <c r="QTS206" s="66"/>
      <c r="QTT206" s="66"/>
      <c r="QTU206" s="66"/>
      <c r="QTV206" s="67"/>
      <c r="QTX206" s="65"/>
      <c r="QTY206" s="69"/>
      <c r="QTZ206" s="69"/>
      <c r="QUA206" s="66"/>
      <c r="QUB206" s="66"/>
      <c r="QUC206" s="66"/>
      <c r="QUD206" s="67"/>
      <c r="QUF206" s="65"/>
      <c r="QUG206" s="69"/>
      <c r="QUH206" s="69"/>
      <c r="QUI206" s="66"/>
      <c r="QUJ206" s="66"/>
      <c r="QUK206" s="66"/>
      <c r="QUL206" s="67"/>
      <c r="QUN206" s="65"/>
      <c r="QUO206" s="69"/>
      <c r="QUP206" s="69"/>
      <c r="QUQ206" s="66"/>
      <c r="QUR206" s="66"/>
      <c r="QUS206" s="66"/>
      <c r="QUT206" s="67"/>
      <c r="QUV206" s="65"/>
      <c r="QUW206" s="69"/>
      <c r="QUX206" s="69"/>
      <c r="QUY206" s="66"/>
      <c r="QUZ206" s="66"/>
      <c r="QVA206" s="66"/>
      <c r="QVB206" s="67"/>
      <c r="QVD206" s="65"/>
      <c r="QVE206" s="69"/>
      <c r="QVF206" s="69"/>
      <c r="QVG206" s="66"/>
      <c r="QVH206" s="66"/>
      <c r="QVI206" s="66"/>
      <c r="QVJ206" s="67"/>
      <c r="QVL206" s="65"/>
      <c r="QVM206" s="69"/>
      <c r="QVN206" s="69"/>
      <c r="QVO206" s="66"/>
      <c r="QVP206" s="66"/>
      <c r="QVQ206" s="66"/>
      <c r="QVR206" s="67"/>
      <c r="QVT206" s="65"/>
      <c r="QVU206" s="69"/>
      <c r="QVV206" s="69"/>
      <c r="QVW206" s="66"/>
      <c r="QVX206" s="66"/>
      <c r="QVY206" s="66"/>
      <c r="QVZ206" s="67"/>
      <c r="QWB206" s="65"/>
      <c r="QWC206" s="69"/>
      <c r="QWD206" s="69"/>
      <c r="QWE206" s="66"/>
      <c r="QWF206" s="66"/>
      <c r="QWG206" s="66"/>
      <c r="QWH206" s="67"/>
      <c r="QWJ206" s="65"/>
      <c r="QWK206" s="69"/>
      <c r="QWL206" s="69"/>
      <c r="QWM206" s="66"/>
      <c r="QWN206" s="66"/>
      <c r="QWO206" s="66"/>
      <c r="QWP206" s="67"/>
      <c r="QWR206" s="65"/>
      <c r="QWS206" s="69"/>
      <c r="QWT206" s="69"/>
      <c r="QWU206" s="66"/>
      <c r="QWV206" s="66"/>
      <c r="QWW206" s="66"/>
      <c r="QWX206" s="67"/>
      <c r="QWZ206" s="65"/>
      <c r="QXA206" s="69"/>
      <c r="QXB206" s="69"/>
      <c r="QXC206" s="66"/>
      <c r="QXD206" s="66"/>
      <c r="QXE206" s="66"/>
      <c r="QXF206" s="67"/>
      <c r="QXH206" s="65"/>
      <c r="QXI206" s="69"/>
      <c r="QXJ206" s="69"/>
      <c r="QXK206" s="66"/>
      <c r="QXL206" s="66"/>
      <c r="QXM206" s="66"/>
      <c r="QXN206" s="67"/>
      <c r="QXP206" s="65"/>
      <c r="QXQ206" s="69"/>
      <c r="QXR206" s="69"/>
      <c r="QXS206" s="66"/>
      <c r="QXT206" s="66"/>
      <c r="QXU206" s="66"/>
      <c r="QXV206" s="67"/>
      <c r="QXX206" s="65"/>
      <c r="QXY206" s="69"/>
      <c r="QXZ206" s="69"/>
      <c r="QYA206" s="66"/>
      <c r="QYB206" s="66"/>
      <c r="QYC206" s="66"/>
      <c r="QYD206" s="67"/>
      <c r="QYF206" s="65"/>
      <c r="QYG206" s="69"/>
      <c r="QYH206" s="69"/>
      <c r="QYI206" s="66"/>
      <c r="QYJ206" s="66"/>
      <c r="QYK206" s="66"/>
      <c r="QYL206" s="67"/>
      <c r="QYN206" s="65"/>
      <c r="QYO206" s="69"/>
      <c r="QYP206" s="69"/>
      <c r="QYQ206" s="66"/>
      <c r="QYR206" s="66"/>
      <c r="QYS206" s="66"/>
      <c r="QYT206" s="67"/>
      <c r="QYV206" s="65"/>
      <c r="QYW206" s="69"/>
      <c r="QYX206" s="69"/>
      <c r="QYY206" s="66"/>
      <c r="QYZ206" s="66"/>
      <c r="QZA206" s="66"/>
      <c r="QZB206" s="67"/>
      <c r="QZD206" s="65"/>
      <c r="QZE206" s="69"/>
      <c r="QZF206" s="69"/>
      <c r="QZG206" s="66"/>
      <c r="QZH206" s="66"/>
      <c r="QZI206" s="66"/>
      <c r="QZJ206" s="67"/>
      <c r="QZL206" s="65"/>
      <c r="QZM206" s="69"/>
      <c r="QZN206" s="69"/>
      <c r="QZO206" s="66"/>
      <c r="QZP206" s="66"/>
      <c r="QZQ206" s="66"/>
      <c r="QZR206" s="67"/>
      <c r="QZT206" s="65"/>
      <c r="QZU206" s="69"/>
      <c r="QZV206" s="69"/>
      <c r="QZW206" s="66"/>
      <c r="QZX206" s="66"/>
      <c r="QZY206" s="66"/>
      <c r="QZZ206" s="67"/>
      <c r="RAB206" s="65"/>
      <c r="RAC206" s="69"/>
      <c r="RAD206" s="69"/>
      <c r="RAE206" s="66"/>
      <c r="RAF206" s="66"/>
      <c r="RAG206" s="66"/>
      <c r="RAH206" s="67"/>
      <c r="RAJ206" s="65"/>
      <c r="RAK206" s="69"/>
      <c r="RAL206" s="69"/>
      <c r="RAM206" s="66"/>
      <c r="RAN206" s="66"/>
      <c r="RAO206" s="66"/>
      <c r="RAP206" s="67"/>
      <c r="RAR206" s="65"/>
      <c r="RAS206" s="69"/>
      <c r="RAT206" s="69"/>
      <c r="RAU206" s="66"/>
      <c r="RAV206" s="66"/>
      <c r="RAW206" s="66"/>
      <c r="RAX206" s="67"/>
      <c r="RAZ206" s="65"/>
      <c r="RBA206" s="69"/>
      <c r="RBB206" s="69"/>
      <c r="RBC206" s="66"/>
      <c r="RBD206" s="66"/>
      <c r="RBE206" s="66"/>
      <c r="RBF206" s="67"/>
      <c r="RBH206" s="65"/>
      <c r="RBI206" s="69"/>
      <c r="RBJ206" s="69"/>
      <c r="RBK206" s="66"/>
      <c r="RBL206" s="66"/>
      <c r="RBM206" s="66"/>
      <c r="RBN206" s="67"/>
      <c r="RBP206" s="65"/>
      <c r="RBQ206" s="69"/>
      <c r="RBR206" s="69"/>
      <c r="RBS206" s="66"/>
      <c r="RBT206" s="66"/>
      <c r="RBU206" s="66"/>
      <c r="RBV206" s="67"/>
      <c r="RBX206" s="65"/>
      <c r="RBY206" s="69"/>
      <c r="RBZ206" s="69"/>
      <c r="RCA206" s="66"/>
      <c r="RCB206" s="66"/>
      <c r="RCC206" s="66"/>
      <c r="RCD206" s="67"/>
      <c r="RCF206" s="65"/>
      <c r="RCG206" s="69"/>
      <c r="RCH206" s="69"/>
      <c r="RCI206" s="66"/>
      <c r="RCJ206" s="66"/>
      <c r="RCK206" s="66"/>
      <c r="RCL206" s="67"/>
      <c r="RCN206" s="65"/>
      <c r="RCO206" s="69"/>
      <c r="RCP206" s="69"/>
      <c r="RCQ206" s="66"/>
      <c r="RCR206" s="66"/>
      <c r="RCS206" s="66"/>
      <c r="RCT206" s="67"/>
      <c r="RCV206" s="65"/>
      <c r="RCW206" s="69"/>
      <c r="RCX206" s="69"/>
      <c r="RCY206" s="66"/>
      <c r="RCZ206" s="66"/>
      <c r="RDA206" s="66"/>
      <c r="RDB206" s="67"/>
      <c r="RDD206" s="65"/>
      <c r="RDE206" s="69"/>
      <c r="RDF206" s="69"/>
      <c r="RDG206" s="66"/>
      <c r="RDH206" s="66"/>
      <c r="RDI206" s="66"/>
      <c r="RDJ206" s="67"/>
      <c r="RDL206" s="65"/>
      <c r="RDM206" s="69"/>
      <c r="RDN206" s="69"/>
      <c r="RDO206" s="66"/>
      <c r="RDP206" s="66"/>
      <c r="RDQ206" s="66"/>
      <c r="RDR206" s="67"/>
      <c r="RDT206" s="65"/>
      <c r="RDU206" s="69"/>
      <c r="RDV206" s="69"/>
      <c r="RDW206" s="66"/>
      <c r="RDX206" s="66"/>
      <c r="RDY206" s="66"/>
      <c r="RDZ206" s="67"/>
      <c r="REB206" s="65"/>
      <c r="REC206" s="69"/>
      <c r="RED206" s="69"/>
      <c r="REE206" s="66"/>
      <c r="REF206" s="66"/>
      <c r="REG206" s="66"/>
      <c r="REH206" s="67"/>
      <c r="REJ206" s="65"/>
      <c r="REK206" s="69"/>
      <c r="REL206" s="69"/>
      <c r="REM206" s="66"/>
      <c r="REN206" s="66"/>
      <c r="REO206" s="66"/>
      <c r="REP206" s="67"/>
      <c r="RER206" s="65"/>
      <c r="RES206" s="69"/>
      <c r="RET206" s="69"/>
      <c r="REU206" s="66"/>
      <c r="REV206" s="66"/>
      <c r="REW206" s="66"/>
      <c r="REX206" s="67"/>
      <c r="REZ206" s="65"/>
      <c r="RFA206" s="69"/>
      <c r="RFB206" s="69"/>
      <c r="RFC206" s="66"/>
      <c r="RFD206" s="66"/>
      <c r="RFE206" s="66"/>
      <c r="RFF206" s="67"/>
      <c r="RFH206" s="65"/>
      <c r="RFI206" s="69"/>
      <c r="RFJ206" s="69"/>
      <c r="RFK206" s="66"/>
      <c r="RFL206" s="66"/>
      <c r="RFM206" s="66"/>
      <c r="RFN206" s="67"/>
      <c r="RFP206" s="65"/>
      <c r="RFQ206" s="69"/>
      <c r="RFR206" s="69"/>
      <c r="RFS206" s="66"/>
      <c r="RFT206" s="66"/>
      <c r="RFU206" s="66"/>
      <c r="RFV206" s="67"/>
      <c r="RFX206" s="65"/>
      <c r="RFY206" s="69"/>
      <c r="RFZ206" s="69"/>
      <c r="RGA206" s="66"/>
      <c r="RGB206" s="66"/>
      <c r="RGC206" s="66"/>
      <c r="RGD206" s="67"/>
      <c r="RGF206" s="65"/>
      <c r="RGG206" s="69"/>
      <c r="RGH206" s="69"/>
      <c r="RGI206" s="66"/>
      <c r="RGJ206" s="66"/>
      <c r="RGK206" s="66"/>
      <c r="RGL206" s="67"/>
      <c r="RGN206" s="65"/>
      <c r="RGO206" s="69"/>
      <c r="RGP206" s="69"/>
      <c r="RGQ206" s="66"/>
      <c r="RGR206" s="66"/>
      <c r="RGS206" s="66"/>
      <c r="RGT206" s="67"/>
      <c r="RGV206" s="65"/>
      <c r="RGW206" s="69"/>
      <c r="RGX206" s="69"/>
      <c r="RGY206" s="66"/>
      <c r="RGZ206" s="66"/>
      <c r="RHA206" s="66"/>
      <c r="RHB206" s="67"/>
      <c r="RHD206" s="65"/>
      <c r="RHE206" s="69"/>
      <c r="RHF206" s="69"/>
      <c r="RHG206" s="66"/>
      <c r="RHH206" s="66"/>
      <c r="RHI206" s="66"/>
      <c r="RHJ206" s="67"/>
      <c r="RHL206" s="65"/>
      <c r="RHM206" s="69"/>
      <c r="RHN206" s="69"/>
      <c r="RHO206" s="66"/>
      <c r="RHP206" s="66"/>
      <c r="RHQ206" s="66"/>
      <c r="RHR206" s="67"/>
      <c r="RHT206" s="65"/>
      <c r="RHU206" s="69"/>
      <c r="RHV206" s="69"/>
      <c r="RHW206" s="66"/>
      <c r="RHX206" s="66"/>
      <c r="RHY206" s="66"/>
      <c r="RHZ206" s="67"/>
      <c r="RIB206" s="65"/>
      <c r="RIC206" s="69"/>
      <c r="RID206" s="69"/>
      <c r="RIE206" s="66"/>
      <c r="RIF206" s="66"/>
      <c r="RIG206" s="66"/>
      <c r="RIH206" s="67"/>
      <c r="RIJ206" s="65"/>
      <c r="RIK206" s="69"/>
      <c r="RIL206" s="69"/>
      <c r="RIM206" s="66"/>
      <c r="RIN206" s="66"/>
      <c r="RIO206" s="66"/>
      <c r="RIP206" s="67"/>
      <c r="RIR206" s="65"/>
      <c r="RIS206" s="69"/>
      <c r="RIT206" s="69"/>
      <c r="RIU206" s="66"/>
      <c r="RIV206" s="66"/>
      <c r="RIW206" s="66"/>
      <c r="RIX206" s="67"/>
      <c r="RIZ206" s="65"/>
      <c r="RJA206" s="69"/>
      <c r="RJB206" s="69"/>
      <c r="RJC206" s="66"/>
      <c r="RJD206" s="66"/>
      <c r="RJE206" s="66"/>
      <c r="RJF206" s="67"/>
      <c r="RJH206" s="65"/>
      <c r="RJI206" s="69"/>
      <c r="RJJ206" s="69"/>
      <c r="RJK206" s="66"/>
      <c r="RJL206" s="66"/>
      <c r="RJM206" s="66"/>
      <c r="RJN206" s="67"/>
      <c r="RJP206" s="65"/>
      <c r="RJQ206" s="69"/>
      <c r="RJR206" s="69"/>
      <c r="RJS206" s="66"/>
      <c r="RJT206" s="66"/>
      <c r="RJU206" s="66"/>
      <c r="RJV206" s="67"/>
      <c r="RJX206" s="65"/>
      <c r="RJY206" s="69"/>
      <c r="RJZ206" s="69"/>
      <c r="RKA206" s="66"/>
      <c r="RKB206" s="66"/>
      <c r="RKC206" s="66"/>
      <c r="RKD206" s="67"/>
      <c r="RKF206" s="65"/>
      <c r="RKG206" s="69"/>
      <c r="RKH206" s="69"/>
      <c r="RKI206" s="66"/>
      <c r="RKJ206" s="66"/>
      <c r="RKK206" s="66"/>
      <c r="RKL206" s="67"/>
      <c r="RKN206" s="65"/>
      <c r="RKO206" s="69"/>
      <c r="RKP206" s="69"/>
      <c r="RKQ206" s="66"/>
      <c r="RKR206" s="66"/>
      <c r="RKS206" s="66"/>
      <c r="RKT206" s="67"/>
      <c r="RKV206" s="65"/>
      <c r="RKW206" s="69"/>
      <c r="RKX206" s="69"/>
      <c r="RKY206" s="66"/>
      <c r="RKZ206" s="66"/>
      <c r="RLA206" s="66"/>
      <c r="RLB206" s="67"/>
      <c r="RLD206" s="65"/>
      <c r="RLE206" s="69"/>
      <c r="RLF206" s="69"/>
      <c r="RLG206" s="66"/>
      <c r="RLH206" s="66"/>
      <c r="RLI206" s="66"/>
      <c r="RLJ206" s="67"/>
      <c r="RLL206" s="65"/>
      <c r="RLM206" s="69"/>
      <c r="RLN206" s="69"/>
      <c r="RLO206" s="66"/>
      <c r="RLP206" s="66"/>
      <c r="RLQ206" s="66"/>
      <c r="RLR206" s="67"/>
      <c r="RLT206" s="65"/>
      <c r="RLU206" s="69"/>
      <c r="RLV206" s="69"/>
      <c r="RLW206" s="66"/>
      <c r="RLX206" s="66"/>
      <c r="RLY206" s="66"/>
      <c r="RLZ206" s="67"/>
      <c r="RMB206" s="65"/>
      <c r="RMC206" s="69"/>
      <c r="RMD206" s="69"/>
      <c r="RME206" s="66"/>
      <c r="RMF206" s="66"/>
      <c r="RMG206" s="66"/>
      <c r="RMH206" s="67"/>
      <c r="RMJ206" s="65"/>
      <c r="RMK206" s="69"/>
      <c r="RML206" s="69"/>
      <c r="RMM206" s="66"/>
      <c r="RMN206" s="66"/>
      <c r="RMO206" s="66"/>
      <c r="RMP206" s="67"/>
      <c r="RMR206" s="65"/>
      <c r="RMS206" s="69"/>
      <c r="RMT206" s="69"/>
      <c r="RMU206" s="66"/>
      <c r="RMV206" s="66"/>
      <c r="RMW206" s="66"/>
      <c r="RMX206" s="67"/>
      <c r="RMZ206" s="65"/>
      <c r="RNA206" s="69"/>
      <c r="RNB206" s="69"/>
      <c r="RNC206" s="66"/>
      <c r="RND206" s="66"/>
      <c r="RNE206" s="66"/>
      <c r="RNF206" s="67"/>
      <c r="RNH206" s="65"/>
      <c r="RNI206" s="69"/>
      <c r="RNJ206" s="69"/>
      <c r="RNK206" s="66"/>
      <c r="RNL206" s="66"/>
      <c r="RNM206" s="66"/>
      <c r="RNN206" s="67"/>
      <c r="RNP206" s="65"/>
      <c r="RNQ206" s="69"/>
      <c r="RNR206" s="69"/>
      <c r="RNS206" s="66"/>
      <c r="RNT206" s="66"/>
      <c r="RNU206" s="66"/>
      <c r="RNV206" s="67"/>
      <c r="RNX206" s="65"/>
      <c r="RNY206" s="69"/>
      <c r="RNZ206" s="69"/>
      <c r="ROA206" s="66"/>
      <c r="ROB206" s="66"/>
      <c r="ROC206" s="66"/>
      <c r="ROD206" s="67"/>
      <c r="ROF206" s="65"/>
      <c r="ROG206" s="69"/>
      <c r="ROH206" s="69"/>
      <c r="ROI206" s="66"/>
      <c r="ROJ206" s="66"/>
      <c r="ROK206" s="66"/>
      <c r="ROL206" s="67"/>
      <c r="RON206" s="65"/>
      <c r="ROO206" s="69"/>
      <c r="ROP206" s="69"/>
      <c r="ROQ206" s="66"/>
      <c r="ROR206" s="66"/>
      <c r="ROS206" s="66"/>
      <c r="ROT206" s="67"/>
      <c r="ROV206" s="65"/>
      <c r="ROW206" s="69"/>
      <c r="ROX206" s="69"/>
      <c r="ROY206" s="66"/>
      <c r="ROZ206" s="66"/>
      <c r="RPA206" s="66"/>
      <c r="RPB206" s="67"/>
      <c r="RPD206" s="65"/>
      <c r="RPE206" s="69"/>
      <c r="RPF206" s="69"/>
      <c r="RPG206" s="66"/>
      <c r="RPH206" s="66"/>
      <c r="RPI206" s="66"/>
      <c r="RPJ206" s="67"/>
      <c r="RPL206" s="65"/>
      <c r="RPM206" s="69"/>
      <c r="RPN206" s="69"/>
      <c r="RPO206" s="66"/>
      <c r="RPP206" s="66"/>
      <c r="RPQ206" s="66"/>
      <c r="RPR206" s="67"/>
      <c r="RPT206" s="65"/>
      <c r="RPU206" s="69"/>
      <c r="RPV206" s="69"/>
      <c r="RPW206" s="66"/>
      <c r="RPX206" s="66"/>
      <c r="RPY206" s="66"/>
      <c r="RPZ206" s="67"/>
      <c r="RQB206" s="65"/>
      <c r="RQC206" s="69"/>
      <c r="RQD206" s="69"/>
      <c r="RQE206" s="66"/>
      <c r="RQF206" s="66"/>
      <c r="RQG206" s="66"/>
      <c r="RQH206" s="67"/>
      <c r="RQJ206" s="65"/>
      <c r="RQK206" s="69"/>
      <c r="RQL206" s="69"/>
      <c r="RQM206" s="66"/>
      <c r="RQN206" s="66"/>
      <c r="RQO206" s="66"/>
      <c r="RQP206" s="67"/>
      <c r="RQR206" s="65"/>
      <c r="RQS206" s="69"/>
      <c r="RQT206" s="69"/>
      <c r="RQU206" s="66"/>
      <c r="RQV206" s="66"/>
      <c r="RQW206" s="66"/>
      <c r="RQX206" s="67"/>
      <c r="RQZ206" s="65"/>
      <c r="RRA206" s="69"/>
      <c r="RRB206" s="69"/>
      <c r="RRC206" s="66"/>
      <c r="RRD206" s="66"/>
      <c r="RRE206" s="66"/>
      <c r="RRF206" s="67"/>
      <c r="RRH206" s="65"/>
      <c r="RRI206" s="69"/>
      <c r="RRJ206" s="69"/>
      <c r="RRK206" s="66"/>
      <c r="RRL206" s="66"/>
      <c r="RRM206" s="66"/>
      <c r="RRN206" s="67"/>
      <c r="RRP206" s="65"/>
      <c r="RRQ206" s="69"/>
      <c r="RRR206" s="69"/>
      <c r="RRS206" s="66"/>
      <c r="RRT206" s="66"/>
      <c r="RRU206" s="66"/>
      <c r="RRV206" s="67"/>
      <c r="RRX206" s="65"/>
      <c r="RRY206" s="69"/>
      <c r="RRZ206" s="69"/>
      <c r="RSA206" s="66"/>
      <c r="RSB206" s="66"/>
      <c r="RSC206" s="66"/>
      <c r="RSD206" s="67"/>
      <c r="RSF206" s="65"/>
      <c r="RSG206" s="69"/>
      <c r="RSH206" s="69"/>
      <c r="RSI206" s="66"/>
      <c r="RSJ206" s="66"/>
      <c r="RSK206" s="66"/>
      <c r="RSL206" s="67"/>
      <c r="RSN206" s="65"/>
      <c r="RSO206" s="69"/>
      <c r="RSP206" s="69"/>
      <c r="RSQ206" s="66"/>
      <c r="RSR206" s="66"/>
      <c r="RSS206" s="66"/>
      <c r="RST206" s="67"/>
      <c r="RSV206" s="65"/>
      <c r="RSW206" s="69"/>
      <c r="RSX206" s="69"/>
      <c r="RSY206" s="66"/>
      <c r="RSZ206" s="66"/>
      <c r="RTA206" s="66"/>
      <c r="RTB206" s="67"/>
      <c r="RTD206" s="65"/>
      <c r="RTE206" s="69"/>
      <c r="RTF206" s="69"/>
      <c r="RTG206" s="66"/>
      <c r="RTH206" s="66"/>
      <c r="RTI206" s="66"/>
      <c r="RTJ206" s="67"/>
      <c r="RTL206" s="65"/>
      <c r="RTM206" s="69"/>
      <c r="RTN206" s="69"/>
      <c r="RTO206" s="66"/>
      <c r="RTP206" s="66"/>
      <c r="RTQ206" s="66"/>
      <c r="RTR206" s="67"/>
      <c r="RTT206" s="65"/>
      <c r="RTU206" s="69"/>
      <c r="RTV206" s="69"/>
      <c r="RTW206" s="66"/>
      <c r="RTX206" s="66"/>
      <c r="RTY206" s="66"/>
      <c r="RTZ206" s="67"/>
      <c r="RUB206" s="65"/>
      <c r="RUC206" s="69"/>
      <c r="RUD206" s="69"/>
      <c r="RUE206" s="66"/>
      <c r="RUF206" s="66"/>
      <c r="RUG206" s="66"/>
      <c r="RUH206" s="67"/>
      <c r="RUJ206" s="65"/>
      <c r="RUK206" s="69"/>
      <c r="RUL206" s="69"/>
      <c r="RUM206" s="66"/>
      <c r="RUN206" s="66"/>
      <c r="RUO206" s="66"/>
      <c r="RUP206" s="67"/>
      <c r="RUR206" s="65"/>
      <c r="RUS206" s="69"/>
      <c r="RUT206" s="69"/>
      <c r="RUU206" s="66"/>
      <c r="RUV206" s="66"/>
      <c r="RUW206" s="66"/>
      <c r="RUX206" s="67"/>
      <c r="RUZ206" s="65"/>
      <c r="RVA206" s="69"/>
      <c r="RVB206" s="69"/>
      <c r="RVC206" s="66"/>
      <c r="RVD206" s="66"/>
      <c r="RVE206" s="66"/>
      <c r="RVF206" s="67"/>
      <c r="RVH206" s="65"/>
      <c r="RVI206" s="69"/>
      <c r="RVJ206" s="69"/>
      <c r="RVK206" s="66"/>
      <c r="RVL206" s="66"/>
      <c r="RVM206" s="66"/>
      <c r="RVN206" s="67"/>
      <c r="RVP206" s="65"/>
      <c r="RVQ206" s="69"/>
      <c r="RVR206" s="69"/>
      <c r="RVS206" s="66"/>
      <c r="RVT206" s="66"/>
      <c r="RVU206" s="66"/>
      <c r="RVV206" s="67"/>
      <c r="RVX206" s="65"/>
      <c r="RVY206" s="69"/>
      <c r="RVZ206" s="69"/>
      <c r="RWA206" s="66"/>
      <c r="RWB206" s="66"/>
      <c r="RWC206" s="66"/>
      <c r="RWD206" s="67"/>
      <c r="RWF206" s="65"/>
      <c r="RWG206" s="69"/>
      <c r="RWH206" s="69"/>
      <c r="RWI206" s="66"/>
      <c r="RWJ206" s="66"/>
      <c r="RWK206" s="66"/>
      <c r="RWL206" s="67"/>
      <c r="RWN206" s="65"/>
      <c r="RWO206" s="69"/>
      <c r="RWP206" s="69"/>
      <c r="RWQ206" s="66"/>
      <c r="RWR206" s="66"/>
      <c r="RWS206" s="66"/>
      <c r="RWT206" s="67"/>
      <c r="RWV206" s="65"/>
      <c r="RWW206" s="69"/>
      <c r="RWX206" s="69"/>
      <c r="RWY206" s="66"/>
      <c r="RWZ206" s="66"/>
      <c r="RXA206" s="66"/>
      <c r="RXB206" s="67"/>
      <c r="RXD206" s="65"/>
      <c r="RXE206" s="69"/>
      <c r="RXF206" s="69"/>
      <c r="RXG206" s="66"/>
      <c r="RXH206" s="66"/>
      <c r="RXI206" s="66"/>
      <c r="RXJ206" s="67"/>
      <c r="RXL206" s="65"/>
      <c r="RXM206" s="69"/>
      <c r="RXN206" s="69"/>
      <c r="RXO206" s="66"/>
      <c r="RXP206" s="66"/>
      <c r="RXQ206" s="66"/>
      <c r="RXR206" s="67"/>
      <c r="RXT206" s="65"/>
      <c r="RXU206" s="69"/>
      <c r="RXV206" s="69"/>
      <c r="RXW206" s="66"/>
      <c r="RXX206" s="66"/>
      <c r="RXY206" s="66"/>
      <c r="RXZ206" s="67"/>
      <c r="RYB206" s="65"/>
      <c r="RYC206" s="69"/>
      <c r="RYD206" s="69"/>
      <c r="RYE206" s="66"/>
      <c r="RYF206" s="66"/>
      <c r="RYG206" s="66"/>
      <c r="RYH206" s="67"/>
      <c r="RYJ206" s="65"/>
      <c r="RYK206" s="69"/>
      <c r="RYL206" s="69"/>
      <c r="RYM206" s="66"/>
      <c r="RYN206" s="66"/>
      <c r="RYO206" s="66"/>
      <c r="RYP206" s="67"/>
      <c r="RYR206" s="65"/>
      <c r="RYS206" s="69"/>
      <c r="RYT206" s="69"/>
      <c r="RYU206" s="66"/>
      <c r="RYV206" s="66"/>
      <c r="RYW206" s="66"/>
      <c r="RYX206" s="67"/>
      <c r="RYZ206" s="65"/>
      <c r="RZA206" s="69"/>
      <c r="RZB206" s="69"/>
      <c r="RZC206" s="66"/>
      <c r="RZD206" s="66"/>
      <c r="RZE206" s="66"/>
      <c r="RZF206" s="67"/>
      <c r="RZH206" s="65"/>
      <c r="RZI206" s="69"/>
      <c r="RZJ206" s="69"/>
      <c r="RZK206" s="66"/>
      <c r="RZL206" s="66"/>
      <c r="RZM206" s="66"/>
      <c r="RZN206" s="67"/>
      <c r="RZP206" s="65"/>
      <c r="RZQ206" s="69"/>
      <c r="RZR206" s="69"/>
      <c r="RZS206" s="66"/>
      <c r="RZT206" s="66"/>
      <c r="RZU206" s="66"/>
      <c r="RZV206" s="67"/>
      <c r="RZX206" s="65"/>
      <c r="RZY206" s="69"/>
      <c r="RZZ206" s="69"/>
      <c r="SAA206" s="66"/>
      <c r="SAB206" s="66"/>
      <c r="SAC206" s="66"/>
      <c r="SAD206" s="67"/>
      <c r="SAF206" s="65"/>
      <c r="SAG206" s="69"/>
      <c r="SAH206" s="69"/>
      <c r="SAI206" s="66"/>
      <c r="SAJ206" s="66"/>
      <c r="SAK206" s="66"/>
      <c r="SAL206" s="67"/>
      <c r="SAN206" s="65"/>
      <c r="SAO206" s="69"/>
      <c r="SAP206" s="69"/>
      <c r="SAQ206" s="66"/>
      <c r="SAR206" s="66"/>
      <c r="SAS206" s="66"/>
      <c r="SAT206" s="67"/>
      <c r="SAV206" s="65"/>
      <c r="SAW206" s="69"/>
      <c r="SAX206" s="69"/>
      <c r="SAY206" s="66"/>
      <c r="SAZ206" s="66"/>
      <c r="SBA206" s="66"/>
      <c r="SBB206" s="67"/>
      <c r="SBD206" s="65"/>
      <c r="SBE206" s="69"/>
      <c r="SBF206" s="69"/>
      <c r="SBG206" s="66"/>
      <c r="SBH206" s="66"/>
      <c r="SBI206" s="66"/>
      <c r="SBJ206" s="67"/>
      <c r="SBL206" s="65"/>
      <c r="SBM206" s="69"/>
      <c r="SBN206" s="69"/>
      <c r="SBO206" s="66"/>
      <c r="SBP206" s="66"/>
      <c r="SBQ206" s="66"/>
      <c r="SBR206" s="67"/>
      <c r="SBT206" s="65"/>
      <c r="SBU206" s="69"/>
      <c r="SBV206" s="69"/>
      <c r="SBW206" s="66"/>
      <c r="SBX206" s="66"/>
      <c r="SBY206" s="66"/>
      <c r="SBZ206" s="67"/>
      <c r="SCB206" s="65"/>
      <c r="SCC206" s="69"/>
      <c r="SCD206" s="69"/>
      <c r="SCE206" s="66"/>
      <c r="SCF206" s="66"/>
      <c r="SCG206" s="66"/>
      <c r="SCH206" s="67"/>
      <c r="SCJ206" s="65"/>
      <c r="SCK206" s="69"/>
      <c r="SCL206" s="69"/>
      <c r="SCM206" s="66"/>
      <c r="SCN206" s="66"/>
      <c r="SCO206" s="66"/>
      <c r="SCP206" s="67"/>
      <c r="SCR206" s="65"/>
      <c r="SCS206" s="69"/>
      <c r="SCT206" s="69"/>
      <c r="SCU206" s="66"/>
      <c r="SCV206" s="66"/>
      <c r="SCW206" s="66"/>
      <c r="SCX206" s="67"/>
      <c r="SCZ206" s="65"/>
      <c r="SDA206" s="69"/>
      <c r="SDB206" s="69"/>
      <c r="SDC206" s="66"/>
      <c r="SDD206" s="66"/>
      <c r="SDE206" s="66"/>
      <c r="SDF206" s="67"/>
      <c r="SDH206" s="65"/>
      <c r="SDI206" s="69"/>
      <c r="SDJ206" s="69"/>
      <c r="SDK206" s="66"/>
      <c r="SDL206" s="66"/>
      <c r="SDM206" s="66"/>
      <c r="SDN206" s="67"/>
      <c r="SDP206" s="65"/>
      <c r="SDQ206" s="69"/>
      <c r="SDR206" s="69"/>
      <c r="SDS206" s="66"/>
      <c r="SDT206" s="66"/>
      <c r="SDU206" s="66"/>
      <c r="SDV206" s="67"/>
      <c r="SDX206" s="65"/>
      <c r="SDY206" s="69"/>
      <c r="SDZ206" s="69"/>
      <c r="SEA206" s="66"/>
      <c r="SEB206" s="66"/>
      <c r="SEC206" s="66"/>
      <c r="SED206" s="67"/>
      <c r="SEF206" s="65"/>
      <c r="SEG206" s="69"/>
      <c r="SEH206" s="69"/>
      <c r="SEI206" s="66"/>
      <c r="SEJ206" s="66"/>
      <c r="SEK206" s="66"/>
      <c r="SEL206" s="67"/>
      <c r="SEN206" s="65"/>
      <c r="SEO206" s="69"/>
      <c r="SEP206" s="69"/>
      <c r="SEQ206" s="66"/>
      <c r="SER206" s="66"/>
      <c r="SES206" s="66"/>
      <c r="SET206" s="67"/>
      <c r="SEV206" s="65"/>
      <c r="SEW206" s="69"/>
      <c r="SEX206" s="69"/>
      <c r="SEY206" s="66"/>
      <c r="SEZ206" s="66"/>
      <c r="SFA206" s="66"/>
      <c r="SFB206" s="67"/>
      <c r="SFD206" s="65"/>
      <c r="SFE206" s="69"/>
      <c r="SFF206" s="69"/>
      <c r="SFG206" s="66"/>
      <c r="SFH206" s="66"/>
      <c r="SFI206" s="66"/>
      <c r="SFJ206" s="67"/>
      <c r="SFL206" s="65"/>
      <c r="SFM206" s="69"/>
      <c r="SFN206" s="69"/>
      <c r="SFO206" s="66"/>
      <c r="SFP206" s="66"/>
      <c r="SFQ206" s="66"/>
      <c r="SFR206" s="67"/>
      <c r="SFT206" s="65"/>
      <c r="SFU206" s="69"/>
      <c r="SFV206" s="69"/>
      <c r="SFW206" s="66"/>
      <c r="SFX206" s="66"/>
      <c r="SFY206" s="66"/>
      <c r="SFZ206" s="67"/>
      <c r="SGB206" s="65"/>
      <c r="SGC206" s="69"/>
      <c r="SGD206" s="69"/>
      <c r="SGE206" s="66"/>
      <c r="SGF206" s="66"/>
      <c r="SGG206" s="66"/>
      <c r="SGH206" s="67"/>
      <c r="SGJ206" s="65"/>
      <c r="SGK206" s="69"/>
      <c r="SGL206" s="69"/>
      <c r="SGM206" s="66"/>
      <c r="SGN206" s="66"/>
      <c r="SGO206" s="66"/>
      <c r="SGP206" s="67"/>
      <c r="SGR206" s="65"/>
      <c r="SGS206" s="69"/>
      <c r="SGT206" s="69"/>
      <c r="SGU206" s="66"/>
      <c r="SGV206" s="66"/>
      <c r="SGW206" s="66"/>
      <c r="SGX206" s="67"/>
      <c r="SGZ206" s="65"/>
      <c r="SHA206" s="69"/>
      <c r="SHB206" s="69"/>
      <c r="SHC206" s="66"/>
      <c r="SHD206" s="66"/>
      <c r="SHE206" s="66"/>
      <c r="SHF206" s="67"/>
      <c r="SHH206" s="65"/>
      <c r="SHI206" s="69"/>
      <c r="SHJ206" s="69"/>
      <c r="SHK206" s="66"/>
      <c r="SHL206" s="66"/>
      <c r="SHM206" s="66"/>
      <c r="SHN206" s="67"/>
      <c r="SHP206" s="65"/>
      <c r="SHQ206" s="69"/>
      <c r="SHR206" s="69"/>
      <c r="SHS206" s="66"/>
      <c r="SHT206" s="66"/>
      <c r="SHU206" s="66"/>
      <c r="SHV206" s="67"/>
      <c r="SHX206" s="65"/>
      <c r="SHY206" s="69"/>
      <c r="SHZ206" s="69"/>
      <c r="SIA206" s="66"/>
      <c r="SIB206" s="66"/>
      <c r="SIC206" s="66"/>
      <c r="SID206" s="67"/>
      <c r="SIF206" s="65"/>
      <c r="SIG206" s="69"/>
      <c r="SIH206" s="69"/>
      <c r="SII206" s="66"/>
      <c r="SIJ206" s="66"/>
      <c r="SIK206" s="66"/>
      <c r="SIL206" s="67"/>
      <c r="SIN206" s="65"/>
      <c r="SIO206" s="69"/>
      <c r="SIP206" s="69"/>
      <c r="SIQ206" s="66"/>
      <c r="SIR206" s="66"/>
      <c r="SIS206" s="66"/>
      <c r="SIT206" s="67"/>
      <c r="SIV206" s="65"/>
      <c r="SIW206" s="69"/>
      <c r="SIX206" s="69"/>
      <c r="SIY206" s="66"/>
      <c r="SIZ206" s="66"/>
      <c r="SJA206" s="66"/>
      <c r="SJB206" s="67"/>
      <c r="SJD206" s="65"/>
      <c r="SJE206" s="69"/>
      <c r="SJF206" s="69"/>
      <c r="SJG206" s="66"/>
      <c r="SJH206" s="66"/>
      <c r="SJI206" s="66"/>
      <c r="SJJ206" s="67"/>
      <c r="SJL206" s="65"/>
      <c r="SJM206" s="69"/>
      <c r="SJN206" s="69"/>
      <c r="SJO206" s="66"/>
      <c r="SJP206" s="66"/>
      <c r="SJQ206" s="66"/>
      <c r="SJR206" s="67"/>
      <c r="SJT206" s="65"/>
      <c r="SJU206" s="69"/>
      <c r="SJV206" s="69"/>
      <c r="SJW206" s="66"/>
      <c r="SJX206" s="66"/>
      <c r="SJY206" s="66"/>
      <c r="SJZ206" s="67"/>
      <c r="SKB206" s="65"/>
      <c r="SKC206" s="69"/>
      <c r="SKD206" s="69"/>
      <c r="SKE206" s="66"/>
      <c r="SKF206" s="66"/>
      <c r="SKG206" s="66"/>
      <c r="SKH206" s="67"/>
      <c r="SKJ206" s="65"/>
      <c r="SKK206" s="69"/>
      <c r="SKL206" s="69"/>
      <c r="SKM206" s="66"/>
      <c r="SKN206" s="66"/>
      <c r="SKO206" s="66"/>
      <c r="SKP206" s="67"/>
      <c r="SKR206" s="65"/>
      <c r="SKS206" s="69"/>
      <c r="SKT206" s="69"/>
      <c r="SKU206" s="66"/>
      <c r="SKV206" s="66"/>
      <c r="SKW206" s="66"/>
      <c r="SKX206" s="67"/>
      <c r="SKZ206" s="65"/>
      <c r="SLA206" s="69"/>
      <c r="SLB206" s="69"/>
      <c r="SLC206" s="66"/>
      <c r="SLD206" s="66"/>
      <c r="SLE206" s="66"/>
      <c r="SLF206" s="67"/>
      <c r="SLH206" s="65"/>
      <c r="SLI206" s="69"/>
      <c r="SLJ206" s="69"/>
      <c r="SLK206" s="66"/>
      <c r="SLL206" s="66"/>
      <c r="SLM206" s="66"/>
      <c r="SLN206" s="67"/>
      <c r="SLP206" s="65"/>
      <c r="SLQ206" s="69"/>
      <c r="SLR206" s="69"/>
      <c r="SLS206" s="66"/>
      <c r="SLT206" s="66"/>
      <c r="SLU206" s="66"/>
      <c r="SLV206" s="67"/>
      <c r="SLX206" s="65"/>
      <c r="SLY206" s="69"/>
      <c r="SLZ206" s="69"/>
      <c r="SMA206" s="66"/>
      <c r="SMB206" s="66"/>
      <c r="SMC206" s="66"/>
      <c r="SMD206" s="67"/>
      <c r="SMF206" s="65"/>
      <c r="SMG206" s="69"/>
      <c r="SMH206" s="69"/>
      <c r="SMI206" s="66"/>
      <c r="SMJ206" s="66"/>
      <c r="SMK206" s="66"/>
      <c r="SML206" s="67"/>
      <c r="SMN206" s="65"/>
      <c r="SMO206" s="69"/>
      <c r="SMP206" s="69"/>
      <c r="SMQ206" s="66"/>
      <c r="SMR206" s="66"/>
      <c r="SMS206" s="66"/>
      <c r="SMT206" s="67"/>
      <c r="SMV206" s="65"/>
      <c r="SMW206" s="69"/>
      <c r="SMX206" s="69"/>
      <c r="SMY206" s="66"/>
      <c r="SMZ206" s="66"/>
      <c r="SNA206" s="66"/>
      <c r="SNB206" s="67"/>
      <c r="SND206" s="65"/>
      <c r="SNE206" s="69"/>
      <c r="SNF206" s="69"/>
      <c r="SNG206" s="66"/>
      <c r="SNH206" s="66"/>
      <c r="SNI206" s="66"/>
      <c r="SNJ206" s="67"/>
      <c r="SNL206" s="65"/>
      <c r="SNM206" s="69"/>
      <c r="SNN206" s="69"/>
      <c r="SNO206" s="66"/>
      <c r="SNP206" s="66"/>
      <c r="SNQ206" s="66"/>
      <c r="SNR206" s="67"/>
      <c r="SNT206" s="65"/>
      <c r="SNU206" s="69"/>
      <c r="SNV206" s="69"/>
      <c r="SNW206" s="66"/>
      <c r="SNX206" s="66"/>
      <c r="SNY206" s="66"/>
      <c r="SNZ206" s="67"/>
      <c r="SOB206" s="65"/>
      <c r="SOC206" s="69"/>
      <c r="SOD206" s="69"/>
      <c r="SOE206" s="66"/>
      <c r="SOF206" s="66"/>
      <c r="SOG206" s="66"/>
      <c r="SOH206" s="67"/>
      <c r="SOJ206" s="65"/>
      <c r="SOK206" s="69"/>
      <c r="SOL206" s="69"/>
      <c r="SOM206" s="66"/>
      <c r="SON206" s="66"/>
      <c r="SOO206" s="66"/>
      <c r="SOP206" s="67"/>
      <c r="SOR206" s="65"/>
      <c r="SOS206" s="69"/>
      <c r="SOT206" s="69"/>
      <c r="SOU206" s="66"/>
      <c r="SOV206" s="66"/>
      <c r="SOW206" s="66"/>
      <c r="SOX206" s="67"/>
      <c r="SOZ206" s="65"/>
      <c r="SPA206" s="69"/>
      <c r="SPB206" s="69"/>
      <c r="SPC206" s="66"/>
      <c r="SPD206" s="66"/>
      <c r="SPE206" s="66"/>
      <c r="SPF206" s="67"/>
      <c r="SPH206" s="65"/>
      <c r="SPI206" s="69"/>
      <c r="SPJ206" s="69"/>
      <c r="SPK206" s="66"/>
      <c r="SPL206" s="66"/>
      <c r="SPM206" s="66"/>
      <c r="SPN206" s="67"/>
      <c r="SPP206" s="65"/>
      <c r="SPQ206" s="69"/>
      <c r="SPR206" s="69"/>
      <c r="SPS206" s="66"/>
      <c r="SPT206" s="66"/>
      <c r="SPU206" s="66"/>
      <c r="SPV206" s="67"/>
      <c r="SPX206" s="65"/>
      <c r="SPY206" s="69"/>
      <c r="SPZ206" s="69"/>
      <c r="SQA206" s="66"/>
      <c r="SQB206" s="66"/>
      <c r="SQC206" s="66"/>
      <c r="SQD206" s="67"/>
      <c r="SQF206" s="65"/>
      <c r="SQG206" s="69"/>
      <c r="SQH206" s="69"/>
      <c r="SQI206" s="66"/>
      <c r="SQJ206" s="66"/>
      <c r="SQK206" s="66"/>
      <c r="SQL206" s="67"/>
      <c r="SQN206" s="65"/>
      <c r="SQO206" s="69"/>
      <c r="SQP206" s="69"/>
      <c r="SQQ206" s="66"/>
      <c r="SQR206" s="66"/>
      <c r="SQS206" s="66"/>
      <c r="SQT206" s="67"/>
      <c r="SQV206" s="65"/>
      <c r="SQW206" s="69"/>
      <c r="SQX206" s="69"/>
      <c r="SQY206" s="66"/>
      <c r="SQZ206" s="66"/>
      <c r="SRA206" s="66"/>
      <c r="SRB206" s="67"/>
      <c r="SRD206" s="65"/>
      <c r="SRE206" s="69"/>
      <c r="SRF206" s="69"/>
      <c r="SRG206" s="66"/>
      <c r="SRH206" s="66"/>
      <c r="SRI206" s="66"/>
      <c r="SRJ206" s="67"/>
      <c r="SRL206" s="65"/>
      <c r="SRM206" s="69"/>
      <c r="SRN206" s="69"/>
      <c r="SRO206" s="66"/>
      <c r="SRP206" s="66"/>
      <c r="SRQ206" s="66"/>
      <c r="SRR206" s="67"/>
      <c r="SRT206" s="65"/>
      <c r="SRU206" s="69"/>
      <c r="SRV206" s="69"/>
      <c r="SRW206" s="66"/>
      <c r="SRX206" s="66"/>
      <c r="SRY206" s="66"/>
      <c r="SRZ206" s="67"/>
      <c r="SSB206" s="65"/>
      <c r="SSC206" s="69"/>
      <c r="SSD206" s="69"/>
      <c r="SSE206" s="66"/>
      <c r="SSF206" s="66"/>
      <c r="SSG206" s="66"/>
      <c r="SSH206" s="67"/>
      <c r="SSJ206" s="65"/>
      <c r="SSK206" s="69"/>
      <c r="SSL206" s="69"/>
      <c r="SSM206" s="66"/>
      <c r="SSN206" s="66"/>
      <c r="SSO206" s="66"/>
      <c r="SSP206" s="67"/>
      <c r="SSR206" s="65"/>
      <c r="SSS206" s="69"/>
      <c r="SST206" s="69"/>
      <c r="SSU206" s="66"/>
      <c r="SSV206" s="66"/>
      <c r="SSW206" s="66"/>
      <c r="SSX206" s="67"/>
      <c r="SSZ206" s="65"/>
      <c r="STA206" s="69"/>
      <c r="STB206" s="69"/>
      <c r="STC206" s="66"/>
      <c r="STD206" s="66"/>
      <c r="STE206" s="66"/>
      <c r="STF206" s="67"/>
      <c r="STH206" s="65"/>
      <c r="STI206" s="69"/>
      <c r="STJ206" s="69"/>
      <c r="STK206" s="66"/>
      <c r="STL206" s="66"/>
      <c r="STM206" s="66"/>
      <c r="STN206" s="67"/>
      <c r="STP206" s="65"/>
      <c r="STQ206" s="69"/>
      <c r="STR206" s="69"/>
      <c r="STS206" s="66"/>
      <c r="STT206" s="66"/>
      <c r="STU206" s="66"/>
      <c r="STV206" s="67"/>
      <c r="STX206" s="65"/>
      <c r="STY206" s="69"/>
      <c r="STZ206" s="69"/>
      <c r="SUA206" s="66"/>
      <c r="SUB206" s="66"/>
      <c r="SUC206" s="66"/>
      <c r="SUD206" s="67"/>
      <c r="SUF206" s="65"/>
      <c r="SUG206" s="69"/>
      <c r="SUH206" s="69"/>
      <c r="SUI206" s="66"/>
      <c r="SUJ206" s="66"/>
      <c r="SUK206" s="66"/>
      <c r="SUL206" s="67"/>
      <c r="SUN206" s="65"/>
      <c r="SUO206" s="69"/>
      <c r="SUP206" s="69"/>
      <c r="SUQ206" s="66"/>
      <c r="SUR206" s="66"/>
      <c r="SUS206" s="66"/>
      <c r="SUT206" s="67"/>
      <c r="SUV206" s="65"/>
      <c r="SUW206" s="69"/>
      <c r="SUX206" s="69"/>
      <c r="SUY206" s="66"/>
      <c r="SUZ206" s="66"/>
      <c r="SVA206" s="66"/>
      <c r="SVB206" s="67"/>
      <c r="SVD206" s="65"/>
      <c r="SVE206" s="69"/>
      <c r="SVF206" s="69"/>
      <c r="SVG206" s="66"/>
      <c r="SVH206" s="66"/>
      <c r="SVI206" s="66"/>
      <c r="SVJ206" s="67"/>
      <c r="SVL206" s="65"/>
      <c r="SVM206" s="69"/>
      <c r="SVN206" s="69"/>
      <c r="SVO206" s="66"/>
      <c r="SVP206" s="66"/>
      <c r="SVQ206" s="66"/>
      <c r="SVR206" s="67"/>
      <c r="SVT206" s="65"/>
      <c r="SVU206" s="69"/>
      <c r="SVV206" s="69"/>
      <c r="SVW206" s="66"/>
      <c r="SVX206" s="66"/>
      <c r="SVY206" s="66"/>
      <c r="SVZ206" s="67"/>
      <c r="SWB206" s="65"/>
      <c r="SWC206" s="69"/>
      <c r="SWD206" s="69"/>
      <c r="SWE206" s="66"/>
      <c r="SWF206" s="66"/>
      <c r="SWG206" s="66"/>
      <c r="SWH206" s="67"/>
      <c r="SWJ206" s="65"/>
      <c r="SWK206" s="69"/>
      <c r="SWL206" s="69"/>
      <c r="SWM206" s="66"/>
      <c r="SWN206" s="66"/>
      <c r="SWO206" s="66"/>
      <c r="SWP206" s="67"/>
      <c r="SWR206" s="65"/>
      <c r="SWS206" s="69"/>
      <c r="SWT206" s="69"/>
      <c r="SWU206" s="66"/>
      <c r="SWV206" s="66"/>
      <c r="SWW206" s="66"/>
      <c r="SWX206" s="67"/>
      <c r="SWZ206" s="65"/>
      <c r="SXA206" s="69"/>
      <c r="SXB206" s="69"/>
      <c r="SXC206" s="66"/>
      <c r="SXD206" s="66"/>
      <c r="SXE206" s="66"/>
      <c r="SXF206" s="67"/>
      <c r="SXH206" s="65"/>
      <c r="SXI206" s="69"/>
      <c r="SXJ206" s="69"/>
      <c r="SXK206" s="66"/>
      <c r="SXL206" s="66"/>
      <c r="SXM206" s="66"/>
      <c r="SXN206" s="67"/>
      <c r="SXP206" s="65"/>
      <c r="SXQ206" s="69"/>
      <c r="SXR206" s="69"/>
      <c r="SXS206" s="66"/>
      <c r="SXT206" s="66"/>
      <c r="SXU206" s="66"/>
      <c r="SXV206" s="67"/>
      <c r="SXX206" s="65"/>
      <c r="SXY206" s="69"/>
      <c r="SXZ206" s="69"/>
      <c r="SYA206" s="66"/>
      <c r="SYB206" s="66"/>
      <c r="SYC206" s="66"/>
      <c r="SYD206" s="67"/>
      <c r="SYF206" s="65"/>
      <c r="SYG206" s="69"/>
      <c r="SYH206" s="69"/>
      <c r="SYI206" s="66"/>
      <c r="SYJ206" s="66"/>
      <c r="SYK206" s="66"/>
      <c r="SYL206" s="67"/>
      <c r="SYN206" s="65"/>
      <c r="SYO206" s="69"/>
      <c r="SYP206" s="69"/>
      <c r="SYQ206" s="66"/>
      <c r="SYR206" s="66"/>
      <c r="SYS206" s="66"/>
      <c r="SYT206" s="67"/>
      <c r="SYV206" s="65"/>
      <c r="SYW206" s="69"/>
      <c r="SYX206" s="69"/>
      <c r="SYY206" s="66"/>
      <c r="SYZ206" s="66"/>
      <c r="SZA206" s="66"/>
      <c r="SZB206" s="67"/>
      <c r="SZD206" s="65"/>
      <c r="SZE206" s="69"/>
      <c r="SZF206" s="69"/>
      <c r="SZG206" s="66"/>
      <c r="SZH206" s="66"/>
      <c r="SZI206" s="66"/>
      <c r="SZJ206" s="67"/>
      <c r="SZL206" s="65"/>
      <c r="SZM206" s="69"/>
      <c r="SZN206" s="69"/>
      <c r="SZO206" s="66"/>
      <c r="SZP206" s="66"/>
      <c r="SZQ206" s="66"/>
      <c r="SZR206" s="67"/>
      <c r="SZT206" s="65"/>
      <c r="SZU206" s="69"/>
      <c r="SZV206" s="69"/>
      <c r="SZW206" s="66"/>
      <c r="SZX206" s="66"/>
      <c r="SZY206" s="66"/>
      <c r="SZZ206" s="67"/>
      <c r="TAB206" s="65"/>
      <c r="TAC206" s="69"/>
      <c r="TAD206" s="69"/>
      <c r="TAE206" s="66"/>
      <c r="TAF206" s="66"/>
      <c r="TAG206" s="66"/>
      <c r="TAH206" s="67"/>
      <c r="TAJ206" s="65"/>
      <c r="TAK206" s="69"/>
      <c r="TAL206" s="69"/>
      <c r="TAM206" s="66"/>
      <c r="TAN206" s="66"/>
      <c r="TAO206" s="66"/>
      <c r="TAP206" s="67"/>
      <c r="TAR206" s="65"/>
      <c r="TAS206" s="69"/>
      <c r="TAT206" s="69"/>
      <c r="TAU206" s="66"/>
      <c r="TAV206" s="66"/>
      <c r="TAW206" s="66"/>
      <c r="TAX206" s="67"/>
      <c r="TAZ206" s="65"/>
      <c r="TBA206" s="69"/>
      <c r="TBB206" s="69"/>
      <c r="TBC206" s="66"/>
      <c r="TBD206" s="66"/>
      <c r="TBE206" s="66"/>
      <c r="TBF206" s="67"/>
      <c r="TBH206" s="65"/>
      <c r="TBI206" s="69"/>
      <c r="TBJ206" s="69"/>
      <c r="TBK206" s="66"/>
      <c r="TBL206" s="66"/>
      <c r="TBM206" s="66"/>
      <c r="TBN206" s="67"/>
      <c r="TBP206" s="65"/>
      <c r="TBQ206" s="69"/>
      <c r="TBR206" s="69"/>
      <c r="TBS206" s="66"/>
      <c r="TBT206" s="66"/>
      <c r="TBU206" s="66"/>
      <c r="TBV206" s="67"/>
      <c r="TBX206" s="65"/>
      <c r="TBY206" s="69"/>
      <c r="TBZ206" s="69"/>
      <c r="TCA206" s="66"/>
      <c r="TCB206" s="66"/>
      <c r="TCC206" s="66"/>
      <c r="TCD206" s="67"/>
      <c r="TCF206" s="65"/>
      <c r="TCG206" s="69"/>
      <c r="TCH206" s="69"/>
      <c r="TCI206" s="66"/>
      <c r="TCJ206" s="66"/>
      <c r="TCK206" s="66"/>
      <c r="TCL206" s="67"/>
      <c r="TCN206" s="65"/>
      <c r="TCO206" s="69"/>
      <c r="TCP206" s="69"/>
      <c r="TCQ206" s="66"/>
      <c r="TCR206" s="66"/>
      <c r="TCS206" s="66"/>
      <c r="TCT206" s="67"/>
      <c r="TCV206" s="65"/>
      <c r="TCW206" s="69"/>
      <c r="TCX206" s="69"/>
      <c r="TCY206" s="66"/>
      <c r="TCZ206" s="66"/>
      <c r="TDA206" s="66"/>
      <c r="TDB206" s="67"/>
      <c r="TDD206" s="65"/>
      <c r="TDE206" s="69"/>
      <c r="TDF206" s="69"/>
      <c r="TDG206" s="66"/>
      <c r="TDH206" s="66"/>
      <c r="TDI206" s="66"/>
      <c r="TDJ206" s="67"/>
      <c r="TDL206" s="65"/>
      <c r="TDM206" s="69"/>
      <c r="TDN206" s="69"/>
      <c r="TDO206" s="66"/>
      <c r="TDP206" s="66"/>
      <c r="TDQ206" s="66"/>
      <c r="TDR206" s="67"/>
      <c r="TDT206" s="65"/>
      <c r="TDU206" s="69"/>
      <c r="TDV206" s="69"/>
      <c r="TDW206" s="66"/>
      <c r="TDX206" s="66"/>
      <c r="TDY206" s="66"/>
      <c r="TDZ206" s="67"/>
      <c r="TEB206" s="65"/>
      <c r="TEC206" s="69"/>
      <c r="TED206" s="69"/>
      <c r="TEE206" s="66"/>
      <c r="TEF206" s="66"/>
      <c r="TEG206" s="66"/>
      <c r="TEH206" s="67"/>
      <c r="TEJ206" s="65"/>
      <c r="TEK206" s="69"/>
      <c r="TEL206" s="69"/>
      <c r="TEM206" s="66"/>
      <c r="TEN206" s="66"/>
      <c r="TEO206" s="66"/>
      <c r="TEP206" s="67"/>
      <c r="TER206" s="65"/>
      <c r="TES206" s="69"/>
      <c r="TET206" s="69"/>
      <c r="TEU206" s="66"/>
      <c r="TEV206" s="66"/>
      <c r="TEW206" s="66"/>
      <c r="TEX206" s="67"/>
      <c r="TEZ206" s="65"/>
      <c r="TFA206" s="69"/>
      <c r="TFB206" s="69"/>
      <c r="TFC206" s="66"/>
      <c r="TFD206" s="66"/>
      <c r="TFE206" s="66"/>
      <c r="TFF206" s="67"/>
      <c r="TFH206" s="65"/>
      <c r="TFI206" s="69"/>
      <c r="TFJ206" s="69"/>
      <c r="TFK206" s="66"/>
      <c r="TFL206" s="66"/>
      <c r="TFM206" s="66"/>
      <c r="TFN206" s="67"/>
      <c r="TFP206" s="65"/>
      <c r="TFQ206" s="69"/>
      <c r="TFR206" s="69"/>
      <c r="TFS206" s="66"/>
      <c r="TFT206" s="66"/>
      <c r="TFU206" s="66"/>
      <c r="TFV206" s="67"/>
      <c r="TFX206" s="65"/>
      <c r="TFY206" s="69"/>
      <c r="TFZ206" s="69"/>
      <c r="TGA206" s="66"/>
      <c r="TGB206" s="66"/>
      <c r="TGC206" s="66"/>
      <c r="TGD206" s="67"/>
      <c r="TGF206" s="65"/>
      <c r="TGG206" s="69"/>
      <c r="TGH206" s="69"/>
      <c r="TGI206" s="66"/>
      <c r="TGJ206" s="66"/>
      <c r="TGK206" s="66"/>
      <c r="TGL206" s="67"/>
      <c r="TGN206" s="65"/>
      <c r="TGO206" s="69"/>
      <c r="TGP206" s="69"/>
      <c r="TGQ206" s="66"/>
      <c r="TGR206" s="66"/>
      <c r="TGS206" s="66"/>
      <c r="TGT206" s="67"/>
      <c r="TGV206" s="65"/>
      <c r="TGW206" s="69"/>
      <c r="TGX206" s="69"/>
      <c r="TGY206" s="66"/>
      <c r="TGZ206" s="66"/>
      <c r="THA206" s="66"/>
      <c r="THB206" s="67"/>
      <c r="THD206" s="65"/>
      <c r="THE206" s="69"/>
      <c r="THF206" s="69"/>
      <c r="THG206" s="66"/>
      <c r="THH206" s="66"/>
      <c r="THI206" s="66"/>
      <c r="THJ206" s="67"/>
      <c r="THL206" s="65"/>
      <c r="THM206" s="69"/>
      <c r="THN206" s="69"/>
      <c r="THO206" s="66"/>
      <c r="THP206" s="66"/>
      <c r="THQ206" s="66"/>
      <c r="THR206" s="67"/>
      <c r="THT206" s="65"/>
      <c r="THU206" s="69"/>
      <c r="THV206" s="69"/>
      <c r="THW206" s="66"/>
      <c r="THX206" s="66"/>
      <c r="THY206" s="66"/>
      <c r="THZ206" s="67"/>
      <c r="TIB206" s="65"/>
      <c r="TIC206" s="69"/>
      <c r="TID206" s="69"/>
      <c r="TIE206" s="66"/>
      <c r="TIF206" s="66"/>
      <c r="TIG206" s="66"/>
      <c r="TIH206" s="67"/>
      <c r="TIJ206" s="65"/>
      <c r="TIK206" s="69"/>
      <c r="TIL206" s="69"/>
      <c r="TIM206" s="66"/>
      <c r="TIN206" s="66"/>
      <c r="TIO206" s="66"/>
      <c r="TIP206" s="67"/>
      <c r="TIR206" s="65"/>
      <c r="TIS206" s="69"/>
      <c r="TIT206" s="69"/>
      <c r="TIU206" s="66"/>
      <c r="TIV206" s="66"/>
      <c r="TIW206" s="66"/>
      <c r="TIX206" s="67"/>
      <c r="TIZ206" s="65"/>
      <c r="TJA206" s="69"/>
      <c r="TJB206" s="69"/>
      <c r="TJC206" s="66"/>
      <c r="TJD206" s="66"/>
      <c r="TJE206" s="66"/>
      <c r="TJF206" s="67"/>
      <c r="TJH206" s="65"/>
      <c r="TJI206" s="69"/>
      <c r="TJJ206" s="69"/>
      <c r="TJK206" s="66"/>
      <c r="TJL206" s="66"/>
      <c r="TJM206" s="66"/>
      <c r="TJN206" s="67"/>
      <c r="TJP206" s="65"/>
      <c r="TJQ206" s="69"/>
      <c r="TJR206" s="69"/>
      <c r="TJS206" s="66"/>
      <c r="TJT206" s="66"/>
      <c r="TJU206" s="66"/>
      <c r="TJV206" s="67"/>
      <c r="TJX206" s="65"/>
      <c r="TJY206" s="69"/>
      <c r="TJZ206" s="69"/>
      <c r="TKA206" s="66"/>
      <c r="TKB206" s="66"/>
      <c r="TKC206" s="66"/>
      <c r="TKD206" s="67"/>
      <c r="TKF206" s="65"/>
      <c r="TKG206" s="69"/>
      <c r="TKH206" s="69"/>
      <c r="TKI206" s="66"/>
      <c r="TKJ206" s="66"/>
      <c r="TKK206" s="66"/>
      <c r="TKL206" s="67"/>
      <c r="TKN206" s="65"/>
      <c r="TKO206" s="69"/>
      <c r="TKP206" s="69"/>
      <c r="TKQ206" s="66"/>
      <c r="TKR206" s="66"/>
      <c r="TKS206" s="66"/>
      <c r="TKT206" s="67"/>
      <c r="TKV206" s="65"/>
      <c r="TKW206" s="69"/>
      <c r="TKX206" s="69"/>
      <c r="TKY206" s="66"/>
      <c r="TKZ206" s="66"/>
      <c r="TLA206" s="66"/>
      <c r="TLB206" s="67"/>
      <c r="TLD206" s="65"/>
      <c r="TLE206" s="69"/>
      <c r="TLF206" s="69"/>
      <c r="TLG206" s="66"/>
      <c r="TLH206" s="66"/>
      <c r="TLI206" s="66"/>
      <c r="TLJ206" s="67"/>
      <c r="TLL206" s="65"/>
      <c r="TLM206" s="69"/>
      <c r="TLN206" s="69"/>
      <c r="TLO206" s="66"/>
      <c r="TLP206" s="66"/>
      <c r="TLQ206" s="66"/>
      <c r="TLR206" s="67"/>
      <c r="TLT206" s="65"/>
      <c r="TLU206" s="69"/>
      <c r="TLV206" s="69"/>
      <c r="TLW206" s="66"/>
      <c r="TLX206" s="66"/>
      <c r="TLY206" s="66"/>
      <c r="TLZ206" s="67"/>
      <c r="TMB206" s="65"/>
      <c r="TMC206" s="69"/>
      <c r="TMD206" s="69"/>
      <c r="TME206" s="66"/>
      <c r="TMF206" s="66"/>
      <c r="TMG206" s="66"/>
      <c r="TMH206" s="67"/>
      <c r="TMJ206" s="65"/>
      <c r="TMK206" s="69"/>
      <c r="TML206" s="69"/>
      <c r="TMM206" s="66"/>
      <c r="TMN206" s="66"/>
      <c r="TMO206" s="66"/>
      <c r="TMP206" s="67"/>
      <c r="TMR206" s="65"/>
      <c r="TMS206" s="69"/>
      <c r="TMT206" s="69"/>
      <c r="TMU206" s="66"/>
      <c r="TMV206" s="66"/>
      <c r="TMW206" s="66"/>
      <c r="TMX206" s="67"/>
      <c r="TMZ206" s="65"/>
      <c r="TNA206" s="69"/>
      <c r="TNB206" s="69"/>
      <c r="TNC206" s="66"/>
      <c r="TND206" s="66"/>
      <c r="TNE206" s="66"/>
      <c r="TNF206" s="67"/>
      <c r="TNH206" s="65"/>
      <c r="TNI206" s="69"/>
      <c r="TNJ206" s="69"/>
      <c r="TNK206" s="66"/>
      <c r="TNL206" s="66"/>
      <c r="TNM206" s="66"/>
      <c r="TNN206" s="67"/>
      <c r="TNP206" s="65"/>
      <c r="TNQ206" s="69"/>
      <c r="TNR206" s="69"/>
      <c r="TNS206" s="66"/>
      <c r="TNT206" s="66"/>
      <c r="TNU206" s="66"/>
      <c r="TNV206" s="67"/>
      <c r="TNX206" s="65"/>
      <c r="TNY206" s="69"/>
      <c r="TNZ206" s="69"/>
      <c r="TOA206" s="66"/>
      <c r="TOB206" s="66"/>
      <c r="TOC206" s="66"/>
      <c r="TOD206" s="67"/>
      <c r="TOF206" s="65"/>
      <c r="TOG206" s="69"/>
      <c r="TOH206" s="69"/>
      <c r="TOI206" s="66"/>
      <c r="TOJ206" s="66"/>
      <c r="TOK206" s="66"/>
      <c r="TOL206" s="67"/>
      <c r="TON206" s="65"/>
      <c r="TOO206" s="69"/>
      <c r="TOP206" s="69"/>
      <c r="TOQ206" s="66"/>
      <c r="TOR206" s="66"/>
      <c r="TOS206" s="66"/>
      <c r="TOT206" s="67"/>
      <c r="TOV206" s="65"/>
      <c r="TOW206" s="69"/>
      <c r="TOX206" s="69"/>
      <c r="TOY206" s="66"/>
      <c r="TOZ206" s="66"/>
      <c r="TPA206" s="66"/>
      <c r="TPB206" s="67"/>
      <c r="TPD206" s="65"/>
      <c r="TPE206" s="69"/>
      <c r="TPF206" s="69"/>
      <c r="TPG206" s="66"/>
      <c r="TPH206" s="66"/>
      <c r="TPI206" s="66"/>
      <c r="TPJ206" s="67"/>
      <c r="TPL206" s="65"/>
      <c r="TPM206" s="69"/>
      <c r="TPN206" s="69"/>
      <c r="TPO206" s="66"/>
      <c r="TPP206" s="66"/>
      <c r="TPQ206" s="66"/>
      <c r="TPR206" s="67"/>
      <c r="TPT206" s="65"/>
      <c r="TPU206" s="69"/>
      <c r="TPV206" s="69"/>
      <c r="TPW206" s="66"/>
      <c r="TPX206" s="66"/>
      <c r="TPY206" s="66"/>
      <c r="TPZ206" s="67"/>
      <c r="TQB206" s="65"/>
      <c r="TQC206" s="69"/>
      <c r="TQD206" s="69"/>
      <c r="TQE206" s="66"/>
      <c r="TQF206" s="66"/>
      <c r="TQG206" s="66"/>
      <c r="TQH206" s="67"/>
      <c r="TQJ206" s="65"/>
      <c r="TQK206" s="69"/>
      <c r="TQL206" s="69"/>
      <c r="TQM206" s="66"/>
      <c r="TQN206" s="66"/>
      <c r="TQO206" s="66"/>
      <c r="TQP206" s="67"/>
      <c r="TQR206" s="65"/>
      <c r="TQS206" s="69"/>
      <c r="TQT206" s="69"/>
      <c r="TQU206" s="66"/>
      <c r="TQV206" s="66"/>
      <c r="TQW206" s="66"/>
      <c r="TQX206" s="67"/>
      <c r="TQZ206" s="65"/>
      <c r="TRA206" s="69"/>
      <c r="TRB206" s="69"/>
      <c r="TRC206" s="66"/>
      <c r="TRD206" s="66"/>
      <c r="TRE206" s="66"/>
      <c r="TRF206" s="67"/>
      <c r="TRH206" s="65"/>
      <c r="TRI206" s="69"/>
      <c r="TRJ206" s="69"/>
      <c r="TRK206" s="66"/>
      <c r="TRL206" s="66"/>
      <c r="TRM206" s="66"/>
      <c r="TRN206" s="67"/>
      <c r="TRP206" s="65"/>
      <c r="TRQ206" s="69"/>
      <c r="TRR206" s="69"/>
      <c r="TRS206" s="66"/>
      <c r="TRT206" s="66"/>
      <c r="TRU206" s="66"/>
      <c r="TRV206" s="67"/>
      <c r="TRX206" s="65"/>
      <c r="TRY206" s="69"/>
      <c r="TRZ206" s="69"/>
      <c r="TSA206" s="66"/>
      <c r="TSB206" s="66"/>
      <c r="TSC206" s="66"/>
      <c r="TSD206" s="67"/>
      <c r="TSF206" s="65"/>
      <c r="TSG206" s="69"/>
      <c r="TSH206" s="69"/>
      <c r="TSI206" s="66"/>
      <c r="TSJ206" s="66"/>
      <c r="TSK206" s="66"/>
      <c r="TSL206" s="67"/>
      <c r="TSN206" s="65"/>
      <c r="TSO206" s="69"/>
      <c r="TSP206" s="69"/>
      <c r="TSQ206" s="66"/>
      <c r="TSR206" s="66"/>
      <c r="TSS206" s="66"/>
      <c r="TST206" s="67"/>
      <c r="TSV206" s="65"/>
      <c r="TSW206" s="69"/>
      <c r="TSX206" s="69"/>
      <c r="TSY206" s="66"/>
      <c r="TSZ206" s="66"/>
      <c r="TTA206" s="66"/>
      <c r="TTB206" s="67"/>
      <c r="TTD206" s="65"/>
      <c r="TTE206" s="69"/>
      <c r="TTF206" s="69"/>
      <c r="TTG206" s="66"/>
      <c r="TTH206" s="66"/>
      <c r="TTI206" s="66"/>
      <c r="TTJ206" s="67"/>
      <c r="TTL206" s="65"/>
      <c r="TTM206" s="69"/>
      <c r="TTN206" s="69"/>
      <c r="TTO206" s="66"/>
      <c r="TTP206" s="66"/>
      <c r="TTQ206" s="66"/>
      <c r="TTR206" s="67"/>
      <c r="TTT206" s="65"/>
      <c r="TTU206" s="69"/>
      <c r="TTV206" s="69"/>
      <c r="TTW206" s="66"/>
      <c r="TTX206" s="66"/>
      <c r="TTY206" s="66"/>
      <c r="TTZ206" s="67"/>
      <c r="TUB206" s="65"/>
      <c r="TUC206" s="69"/>
      <c r="TUD206" s="69"/>
      <c r="TUE206" s="66"/>
      <c r="TUF206" s="66"/>
      <c r="TUG206" s="66"/>
      <c r="TUH206" s="67"/>
      <c r="TUJ206" s="65"/>
      <c r="TUK206" s="69"/>
      <c r="TUL206" s="69"/>
      <c r="TUM206" s="66"/>
      <c r="TUN206" s="66"/>
      <c r="TUO206" s="66"/>
      <c r="TUP206" s="67"/>
      <c r="TUR206" s="65"/>
      <c r="TUS206" s="69"/>
      <c r="TUT206" s="69"/>
      <c r="TUU206" s="66"/>
      <c r="TUV206" s="66"/>
      <c r="TUW206" s="66"/>
      <c r="TUX206" s="67"/>
      <c r="TUZ206" s="65"/>
      <c r="TVA206" s="69"/>
      <c r="TVB206" s="69"/>
      <c r="TVC206" s="66"/>
      <c r="TVD206" s="66"/>
      <c r="TVE206" s="66"/>
      <c r="TVF206" s="67"/>
      <c r="TVH206" s="65"/>
      <c r="TVI206" s="69"/>
      <c r="TVJ206" s="69"/>
      <c r="TVK206" s="66"/>
      <c r="TVL206" s="66"/>
      <c r="TVM206" s="66"/>
      <c r="TVN206" s="67"/>
      <c r="TVP206" s="65"/>
      <c r="TVQ206" s="69"/>
      <c r="TVR206" s="69"/>
      <c r="TVS206" s="66"/>
      <c r="TVT206" s="66"/>
      <c r="TVU206" s="66"/>
      <c r="TVV206" s="67"/>
      <c r="TVX206" s="65"/>
      <c r="TVY206" s="69"/>
      <c r="TVZ206" s="69"/>
      <c r="TWA206" s="66"/>
      <c r="TWB206" s="66"/>
      <c r="TWC206" s="66"/>
      <c r="TWD206" s="67"/>
      <c r="TWF206" s="65"/>
      <c r="TWG206" s="69"/>
      <c r="TWH206" s="69"/>
      <c r="TWI206" s="66"/>
      <c r="TWJ206" s="66"/>
      <c r="TWK206" s="66"/>
      <c r="TWL206" s="67"/>
      <c r="TWN206" s="65"/>
      <c r="TWO206" s="69"/>
      <c r="TWP206" s="69"/>
      <c r="TWQ206" s="66"/>
      <c r="TWR206" s="66"/>
      <c r="TWS206" s="66"/>
      <c r="TWT206" s="67"/>
      <c r="TWV206" s="65"/>
      <c r="TWW206" s="69"/>
      <c r="TWX206" s="69"/>
      <c r="TWY206" s="66"/>
      <c r="TWZ206" s="66"/>
      <c r="TXA206" s="66"/>
      <c r="TXB206" s="67"/>
      <c r="TXD206" s="65"/>
      <c r="TXE206" s="69"/>
      <c r="TXF206" s="69"/>
      <c r="TXG206" s="66"/>
      <c r="TXH206" s="66"/>
      <c r="TXI206" s="66"/>
      <c r="TXJ206" s="67"/>
      <c r="TXL206" s="65"/>
      <c r="TXM206" s="69"/>
      <c r="TXN206" s="69"/>
      <c r="TXO206" s="66"/>
      <c r="TXP206" s="66"/>
      <c r="TXQ206" s="66"/>
      <c r="TXR206" s="67"/>
      <c r="TXT206" s="65"/>
      <c r="TXU206" s="69"/>
      <c r="TXV206" s="69"/>
      <c r="TXW206" s="66"/>
      <c r="TXX206" s="66"/>
      <c r="TXY206" s="66"/>
      <c r="TXZ206" s="67"/>
      <c r="TYB206" s="65"/>
      <c r="TYC206" s="69"/>
      <c r="TYD206" s="69"/>
      <c r="TYE206" s="66"/>
      <c r="TYF206" s="66"/>
      <c r="TYG206" s="66"/>
      <c r="TYH206" s="67"/>
      <c r="TYJ206" s="65"/>
      <c r="TYK206" s="69"/>
      <c r="TYL206" s="69"/>
      <c r="TYM206" s="66"/>
      <c r="TYN206" s="66"/>
      <c r="TYO206" s="66"/>
      <c r="TYP206" s="67"/>
      <c r="TYR206" s="65"/>
      <c r="TYS206" s="69"/>
      <c r="TYT206" s="69"/>
      <c r="TYU206" s="66"/>
      <c r="TYV206" s="66"/>
      <c r="TYW206" s="66"/>
      <c r="TYX206" s="67"/>
      <c r="TYZ206" s="65"/>
      <c r="TZA206" s="69"/>
      <c r="TZB206" s="69"/>
      <c r="TZC206" s="66"/>
      <c r="TZD206" s="66"/>
      <c r="TZE206" s="66"/>
      <c r="TZF206" s="67"/>
      <c r="TZH206" s="65"/>
      <c r="TZI206" s="69"/>
      <c r="TZJ206" s="69"/>
      <c r="TZK206" s="66"/>
      <c r="TZL206" s="66"/>
      <c r="TZM206" s="66"/>
      <c r="TZN206" s="67"/>
      <c r="TZP206" s="65"/>
      <c r="TZQ206" s="69"/>
      <c r="TZR206" s="69"/>
      <c r="TZS206" s="66"/>
      <c r="TZT206" s="66"/>
      <c r="TZU206" s="66"/>
      <c r="TZV206" s="67"/>
      <c r="TZX206" s="65"/>
      <c r="TZY206" s="69"/>
      <c r="TZZ206" s="69"/>
      <c r="UAA206" s="66"/>
      <c r="UAB206" s="66"/>
      <c r="UAC206" s="66"/>
      <c r="UAD206" s="67"/>
      <c r="UAF206" s="65"/>
      <c r="UAG206" s="69"/>
      <c r="UAH206" s="69"/>
      <c r="UAI206" s="66"/>
      <c r="UAJ206" s="66"/>
      <c r="UAK206" s="66"/>
      <c r="UAL206" s="67"/>
      <c r="UAN206" s="65"/>
      <c r="UAO206" s="69"/>
      <c r="UAP206" s="69"/>
      <c r="UAQ206" s="66"/>
      <c r="UAR206" s="66"/>
      <c r="UAS206" s="66"/>
      <c r="UAT206" s="67"/>
      <c r="UAV206" s="65"/>
      <c r="UAW206" s="69"/>
      <c r="UAX206" s="69"/>
      <c r="UAY206" s="66"/>
      <c r="UAZ206" s="66"/>
      <c r="UBA206" s="66"/>
      <c r="UBB206" s="67"/>
      <c r="UBD206" s="65"/>
      <c r="UBE206" s="69"/>
      <c r="UBF206" s="69"/>
      <c r="UBG206" s="66"/>
      <c r="UBH206" s="66"/>
      <c r="UBI206" s="66"/>
      <c r="UBJ206" s="67"/>
      <c r="UBL206" s="65"/>
      <c r="UBM206" s="69"/>
      <c r="UBN206" s="69"/>
      <c r="UBO206" s="66"/>
      <c r="UBP206" s="66"/>
      <c r="UBQ206" s="66"/>
      <c r="UBR206" s="67"/>
      <c r="UBT206" s="65"/>
      <c r="UBU206" s="69"/>
      <c r="UBV206" s="69"/>
      <c r="UBW206" s="66"/>
      <c r="UBX206" s="66"/>
      <c r="UBY206" s="66"/>
      <c r="UBZ206" s="67"/>
      <c r="UCB206" s="65"/>
      <c r="UCC206" s="69"/>
      <c r="UCD206" s="69"/>
      <c r="UCE206" s="66"/>
      <c r="UCF206" s="66"/>
      <c r="UCG206" s="66"/>
      <c r="UCH206" s="67"/>
      <c r="UCJ206" s="65"/>
      <c r="UCK206" s="69"/>
      <c r="UCL206" s="69"/>
      <c r="UCM206" s="66"/>
      <c r="UCN206" s="66"/>
      <c r="UCO206" s="66"/>
      <c r="UCP206" s="67"/>
      <c r="UCR206" s="65"/>
      <c r="UCS206" s="69"/>
      <c r="UCT206" s="69"/>
      <c r="UCU206" s="66"/>
      <c r="UCV206" s="66"/>
      <c r="UCW206" s="66"/>
      <c r="UCX206" s="67"/>
      <c r="UCZ206" s="65"/>
      <c r="UDA206" s="69"/>
      <c r="UDB206" s="69"/>
      <c r="UDC206" s="66"/>
      <c r="UDD206" s="66"/>
      <c r="UDE206" s="66"/>
      <c r="UDF206" s="67"/>
      <c r="UDH206" s="65"/>
      <c r="UDI206" s="69"/>
      <c r="UDJ206" s="69"/>
      <c r="UDK206" s="66"/>
      <c r="UDL206" s="66"/>
      <c r="UDM206" s="66"/>
      <c r="UDN206" s="67"/>
      <c r="UDP206" s="65"/>
      <c r="UDQ206" s="69"/>
      <c r="UDR206" s="69"/>
      <c r="UDS206" s="66"/>
      <c r="UDT206" s="66"/>
      <c r="UDU206" s="66"/>
      <c r="UDV206" s="67"/>
      <c r="UDX206" s="65"/>
      <c r="UDY206" s="69"/>
      <c r="UDZ206" s="69"/>
      <c r="UEA206" s="66"/>
      <c r="UEB206" s="66"/>
      <c r="UEC206" s="66"/>
      <c r="UED206" s="67"/>
      <c r="UEF206" s="65"/>
      <c r="UEG206" s="69"/>
      <c r="UEH206" s="69"/>
      <c r="UEI206" s="66"/>
      <c r="UEJ206" s="66"/>
      <c r="UEK206" s="66"/>
      <c r="UEL206" s="67"/>
      <c r="UEN206" s="65"/>
      <c r="UEO206" s="69"/>
      <c r="UEP206" s="69"/>
      <c r="UEQ206" s="66"/>
      <c r="UER206" s="66"/>
      <c r="UES206" s="66"/>
      <c r="UET206" s="67"/>
      <c r="UEV206" s="65"/>
      <c r="UEW206" s="69"/>
      <c r="UEX206" s="69"/>
      <c r="UEY206" s="66"/>
      <c r="UEZ206" s="66"/>
      <c r="UFA206" s="66"/>
      <c r="UFB206" s="67"/>
      <c r="UFD206" s="65"/>
      <c r="UFE206" s="69"/>
      <c r="UFF206" s="69"/>
      <c r="UFG206" s="66"/>
      <c r="UFH206" s="66"/>
      <c r="UFI206" s="66"/>
      <c r="UFJ206" s="67"/>
      <c r="UFL206" s="65"/>
      <c r="UFM206" s="69"/>
      <c r="UFN206" s="69"/>
      <c r="UFO206" s="66"/>
      <c r="UFP206" s="66"/>
      <c r="UFQ206" s="66"/>
      <c r="UFR206" s="67"/>
      <c r="UFT206" s="65"/>
      <c r="UFU206" s="69"/>
      <c r="UFV206" s="69"/>
      <c r="UFW206" s="66"/>
      <c r="UFX206" s="66"/>
      <c r="UFY206" s="66"/>
      <c r="UFZ206" s="67"/>
      <c r="UGB206" s="65"/>
      <c r="UGC206" s="69"/>
      <c r="UGD206" s="69"/>
      <c r="UGE206" s="66"/>
      <c r="UGF206" s="66"/>
      <c r="UGG206" s="66"/>
      <c r="UGH206" s="67"/>
      <c r="UGJ206" s="65"/>
      <c r="UGK206" s="69"/>
      <c r="UGL206" s="69"/>
      <c r="UGM206" s="66"/>
      <c r="UGN206" s="66"/>
      <c r="UGO206" s="66"/>
      <c r="UGP206" s="67"/>
      <c r="UGR206" s="65"/>
      <c r="UGS206" s="69"/>
      <c r="UGT206" s="69"/>
      <c r="UGU206" s="66"/>
      <c r="UGV206" s="66"/>
      <c r="UGW206" s="66"/>
      <c r="UGX206" s="67"/>
      <c r="UGZ206" s="65"/>
      <c r="UHA206" s="69"/>
      <c r="UHB206" s="69"/>
      <c r="UHC206" s="66"/>
      <c r="UHD206" s="66"/>
      <c r="UHE206" s="66"/>
      <c r="UHF206" s="67"/>
      <c r="UHH206" s="65"/>
      <c r="UHI206" s="69"/>
      <c r="UHJ206" s="69"/>
      <c r="UHK206" s="66"/>
      <c r="UHL206" s="66"/>
      <c r="UHM206" s="66"/>
      <c r="UHN206" s="67"/>
      <c r="UHP206" s="65"/>
      <c r="UHQ206" s="69"/>
      <c r="UHR206" s="69"/>
      <c r="UHS206" s="66"/>
      <c r="UHT206" s="66"/>
      <c r="UHU206" s="66"/>
      <c r="UHV206" s="67"/>
      <c r="UHX206" s="65"/>
      <c r="UHY206" s="69"/>
      <c r="UHZ206" s="69"/>
      <c r="UIA206" s="66"/>
      <c r="UIB206" s="66"/>
      <c r="UIC206" s="66"/>
      <c r="UID206" s="67"/>
      <c r="UIF206" s="65"/>
      <c r="UIG206" s="69"/>
      <c r="UIH206" s="69"/>
      <c r="UII206" s="66"/>
      <c r="UIJ206" s="66"/>
      <c r="UIK206" s="66"/>
      <c r="UIL206" s="67"/>
      <c r="UIN206" s="65"/>
      <c r="UIO206" s="69"/>
      <c r="UIP206" s="69"/>
      <c r="UIQ206" s="66"/>
      <c r="UIR206" s="66"/>
      <c r="UIS206" s="66"/>
      <c r="UIT206" s="67"/>
      <c r="UIV206" s="65"/>
      <c r="UIW206" s="69"/>
      <c r="UIX206" s="69"/>
      <c r="UIY206" s="66"/>
      <c r="UIZ206" s="66"/>
      <c r="UJA206" s="66"/>
      <c r="UJB206" s="67"/>
      <c r="UJD206" s="65"/>
      <c r="UJE206" s="69"/>
      <c r="UJF206" s="69"/>
      <c r="UJG206" s="66"/>
      <c r="UJH206" s="66"/>
      <c r="UJI206" s="66"/>
      <c r="UJJ206" s="67"/>
      <c r="UJL206" s="65"/>
      <c r="UJM206" s="69"/>
      <c r="UJN206" s="69"/>
      <c r="UJO206" s="66"/>
      <c r="UJP206" s="66"/>
      <c r="UJQ206" s="66"/>
      <c r="UJR206" s="67"/>
      <c r="UJT206" s="65"/>
      <c r="UJU206" s="69"/>
      <c r="UJV206" s="69"/>
      <c r="UJW206" s="66"/>
      <c r="UJX206" s="66"/>
      <c r="UJY206" s="66"/>
      <c r="UJZ206" s="67"/>
      <c r="UKB206" s="65"/>
      <c r="UKC206" s="69"/>
      <c r="UKD206" s="69"/>
      <c r="UKE206" s="66"/>
      <c r="UKF206" s="66"/>
      <c r="UKG206" s="66"/>
      <c r="UKH206" s="67"/>
      <c r="UKJ206" s="65"/>
      <c r="UKK206" s="69"/>
      <c r="UKL206" s="69"/>
      <c r="UKM206" s="66"/>
      <c r="UKN206" s="66"/>
      <c r="UKO206" s="66"/>
      <c r="UKP206" s="67"/>
      <c r="UKR206" s="65"/>
      <c r="UKS206" s="69"/>
      <c r="UKT206" s="69"/>
      <c r="UKU206" s="66"/>
      <c r="UKV206" s="66"/>
      <c r="UKW206" s="66"/>
      <c r="UKX206" s="67"/>
      <c r="UKZ206" s="65"/>
      <c r="ULA206" s="69"/>
      <c r="ULB206" s="69"/>
      <c r="ULC206" s="66"/>
      <c r="ULD206" s="66"/>
      <c r="ULE206" s="66"/>
      <c r="ULF206" s="67"/>
      <c r="ULH206" s="65"/>
      <c r="ULI206" s="69"/>
      <c r="ULJ206" s="69"/>
      <c r="ULK206" s="66"/>
      <c r="ULL206" s="66"/>
      <c r="ULM206" s="66"/>
      <c r="ULN206" s="67"/>
      <c r="ULP206" s="65"/>
      <c r="ULQ206" s="69"/>
      <c r="ULR206" s="69"/>
      <c r="ULS206" s="66"/>
      <c r="ULT206" s="66"/>
      <c r="ULU206" s="66"/>
      <c r="ULV206" s="67"/>
      <c r="ULX206" s="65"/>
      <c r="ULY206" s="69"/>
      <c r="ULZ206" s="69"/>
      <c r="UMA206" s="66"/>
      <c r="UMB206" s="66"/>
      <c r="UMC206" s="66"/>
      <c r="UMD206" s="67"/>
      <c r="UMF206" s="65"/>
      <c r="UMG206" s="69"/>
      <c r="UMH206" s="69"/>
      <c r="UMI206" s="66"/>
      <c r="UMJ206" s="66"/>
      <c r="UMK206" s="66"/>
      <c r="UML206" s="67"/>
      <c r="UMN206" s="65"/>
      <c r="UMO206" s="69"/>
      <c r="UMP206" s="69"/>
      <c r="UMQ206" s="66"/>
      <c r="UMR206" s="66"/>
      <c r="UMS206" s="66"/>
      <c r="UMT206" s="67"/>
      <c r="UMV206" s="65"/>
      <c r="UMW206" s="69"/>
      <c r="UMX206" s="69"/>
      <c r="UMY206" s="66"/>
      <c r="UMZ206" s="66"/>
      <c r="UNA206" s="66"/>
      <c r="UNB206" s="67"/>
      <c r="UND206" s="65"/>
      <c r="UNE206" s="69"/>
      <c r="UNF206" s="69"/>
      <c r="UNG206" s="66"/>
      <c r="UNH206" s="66"/>
      <c r="UNI206" s="66"/>
      <c r="UNJ206" s="67"/>
      <c r="UNL206" s="65"/>
      <c r="UNM206" s="69"/>
      <c r="UNN206" s="69"/>
      <c r="UNO206" s="66"/>
      <c r="UNP206" s="66"/>
      <c r="UNQ206" s="66"/>
      <c r="UNR206" s="67"/>
      <c r="UNT206" s="65"/>
      <c r="UNU206" s="69"/>
      <c r="UNV206" s="69"/>
      <c r="UNW206" s="66"/>
      <c r="UNX206" s="66"/>
      <c r="UNY206" s="66"/>
      <c r="UNZ206" s="67"/>
      <c r="UOB206" s="65"/>
      <c r="UOC206" s="69"/>
      <c r="UOD206" s="69"/>
      <c r="UOE206" s="66"/>
      <c r="UOF206" s="66"/>
      <c r="UOG206" s="66"/>
      <c r="UOH206" s="67"/>
      <c r="UOJ206" s="65"/>
      <c r="UOK206" s="69"/>
      <c r="UOL206" s="69"/>
      <c r="UOM206" s="66"/>
      <c r="UON206" s="66"/>
      <c r="UOO206" s="66"/>
      <c r="UOP206" s="67"/>
      <c r="UOR206" s="65"/>
      <c r="UOS206" s="69"/>
      <c r="UOT206" s="69"/>
      <c r="UOU206" s="66"/>
      <c r="UOV206" s="66"/>
      <c r="UOW206" s="66"/>
      <c r="UOX206" s="67"/>
      <c r="UOZ206" s="65"/>
      <c r="UPA206" s="69"/>
      <c r="UPB206" s="69"/>
      <c r="UPC206" s="66"/>
      <c r="UPD206" s="66"/>
      <c r="UPE206" s="66"/>
      <c r="UPF206" s="67"/>
      <c r="UPH206" s="65"/>
      <c r="UPI206" s="69"/>
      <c r="UPJ206" s="69"/>
      <c r="UPK206" s="66"/>
      <c r="UPL206" s="66"/>
      <c r="UPM206" s="66"/>
      <c r="UPN206" s="67"/>
      <c r="UPP206" s="65"/>
      <c r="UPQ206" s="69"/>
      <c r="UPR206" s="69"/>
      <c r="UPS206" s="66"/>
      <c r="UPT206" s="66"/>
      <c r="UPU206" s="66"/>
      <c r="UPV206" s="67"/>
      <c r="UPX206" s="65"/>
      <c r="UPY206" s="69"/>
      <c r="UPZ206" s="69"/>
      <c r="UQA206" s="66"/>
      <c r="UQB206" s="66"/>
      <c r="UQC206" s="66"/>
      <c r="UQD206" s="67"/>
      <c r="UQF206" s="65"/>
      <c r="UQG206" s="69"/>
      <c r="UQH206" s="69"/>
      <c r="UQI206" s="66"/>
      <c r="UQJ206" s="66"/>
      <c r="UQK206" s="66"/>
      <c r="UQL206" s="67"/>
      <c r="UQN206" s="65"/>
      <c r="UQO206" s="69"/>
      <c r="UQP206" s="69"/>
      <c r="UQQ206" s="66"/>
      <c r="UQR206" s="66"/>
      <c r="UQS206" s="66"/>
      <c r="UQT206" s="67"/>
      <c r="UQV206" s="65"/>
      <c r="UQW206" s="69"/>
      <c r="UQX206" s="69"/>
      <c r="UQY206" s="66"/>
      <c r="UQZ206" s="66"/>
      <c r="URA206" s="66"/>
      <c r="URB206" s="67"/>
      <c r="URD206" s="65"/>
      <c r="URE206" s="69"/>
      <c r="URF206" s="69"/>
      <c r="URG206" s="66"/>
      <c r="URH206" s="66"/>
      <c r="URI206" s="66"/>
      <c r="URJ206" s="67"/>
      <c r="URL206" s="65"/>
      <c r="URM206" s="69"/>
      <c r="URN206" s="69"/>
      <c r="URO206" s="66"/>
      <c r="URP206" s="66"/>
      <c r="URQ206" s="66"/>
      <c r="URR206" s="67"/>
      <c r="URT206" s="65"/>
      <c r="URU206" s="69"/>
      <c r="URV206" s="69"/>
      <c r="URW206" s="66"/>
      <c r="URX206" s="66"/>
      <c r="URY206" s="66"/>
      <c r="URZ206" s="67"/>
      <c r="USB206" s="65"/>
      <c r="USC206" s="69"/>
      <c r="USD206" s="69"/>
      <c r="USE206" s="66"/>
      <c r="USF206" s="66"/>
      <c r="USG206" s="66"/>
      <c r="USH206" s="67"/>
      <c r="USJ206" s="65"/>
      <c r="USK206" s="69"/>
      <c r="USL206" s="69"/>
      <c r="USM206" s="66"/>
      <c r="USN206" s="66"/>
      <c r="USO206" s="66"/>
      <c r="USP206" s="67"/>
      <c r="USR206" s="65"/>
      <c r="USS206" s="69"/>
      <c r="UST206" s="69"/>
      <c r="USU206" s="66"/>
      <c r="USV206" s="66"/>
      <c r="USW206" s="66"/>
      <c r="USX206" s="67"/>
      <c r="USZ206" s="65"/>
      <c r="UTA206" s="69"/>
      <c r="UTB206" s="69"/>
      <c r="UTC206" s="66"/>
      <c r="UTD206" s="66"/>
      <c r="UTE206" s="66"/>
      <c r="UTF206" s="67"/>
      <c r="UTH206" s="65"/>
      <c r="UTI206" s="69"/>
      <c r="UTJ206" s="69"/>
      <c r="UTK206" s="66"/>
      <c r="UTL206" s="66"/>
      <c r="UTM206" s="66"/>
      <c r="UTN206" s="67"/>
      <c r="UTP206" s="65"/>
      <c r="UTQ206" s="69"/>
      <c r="UTR206" s="69"/>
      <c r="UTS206" s="66"/>
      <c r="UTT206" s="66"/>
      <c r="UTU206" s="66"/>
      <c r="UTV206" s="67"/>
      <c r="UTX206" s="65"/>
      <c r="UTY206" s="69"/>
      <c r="UTZ206" s="69"/>
      <c r="UUA206" s="66"/>
      <c r="UUB206" s="66"/>
      <c r="UUC206" s="66"/>
      <c r="UUD206" s="67"/>
      <c r="UUF206" s="65"/>
      <c r="UUG206" s="69"/>
      <c r="UUH206" s="69"/>
      <c r="UUI206" s="66"/>
      <c r="UUJ206" s="66"/>
      <c r="UUK206" s="66"/>
      <c r="UUL206" s="67"/>
      <c r="UUN206" s="65"/>
      <c r="UUO206" s="69"/>
      <c r="UUP206" s="69"/>
      <c r="UUQ206" s="66"/>
      <c r="UUR206" s="66"/>
      <c r="UUS206" s="66"/>
      <c r="UUT206" s="67"/>
      <c r="UUV206" s="65"/>
      <c r="UUW206" s="69"/>
      <c r="UUX206" s="69"/>
      <c r="UUY206" s="66"/>
      <c r="UUZ206" s="66"/>
      <c r="UVA206" s="66"/>
      <c r="UVB206" s="67"/>
      <c r="UVD206" s="65"/>
      <c r="UVE206" s="69"/>
      <c r="UVF206" s="69"/>
      <c r="UVG206" s="66"/>
      <c r="UVH206" s="66"/>
      <c r="UVI206" s="66"/>
      <c r="UVJ206" s="67"/>
      <c r="UVL206" s="65"/>
      <c r="UVM206" s="69"/>
      <c r="UVN206" s="69"/>
      <c r="UVO206" s="66"/>
      <c r="UVP206" s="66"/>
      <c r="UVQ206" s="66"/>
      <c r="UVR206" s="67"/>
      <c r="UVT206" s="65"/>
      <c r="UVU206" s="69"/>
      <c r="UVV206" s="69"/>
      <c r="UVW206" s="66"/>
      <c r="UVX206" s="66"/>
      <c r="UVY206" s="66"/>
      <c r="UVZ206" s="67"/>
      <c r="UWB206" s="65"/>
      <c r="UWC206" s="69"/>
      <c r="UWD206" s="69"/>
      <c r="UWE206" s="66"/>
      <c r="UWF206" s="66"/>
      <c r="UWG206" s="66"/>
      <c r="UWH206" s="67"/>
      <c r="UWJ206" s="65"/>
      <c r="UWK206" s="69"/>
      <c r="UWL206" s="69"/>
      <c r="UWM206" s="66"/>
      <c r="UWN206" s="66"/>
      <c r="UWO206" s="66"/>
      <c r="UWP206" s="67"/>
      <c r="UWR206" s="65"/>
      <c r="UWS206" s="69"/>
      <c r="UWT206" s="69"/>
      <c r="UWU206" s="66"/>
      <c r="UWV206" s="66"/>
      <c r="UWW206" s="66"/>
      <c r="UWX206" s="67"/>
      <c r="UWZ206" s="65"/>
      <c r="UXA206" s="69"/>
      <c r="UXB206" s="69"/>
      <c r="UXC206" s="66"/>
      <c r="UXD206" s="66"/>
      <c r="UXE206" s="66"/>
      <c r="UXF206" s="67"/>
      <c r="UXH206" s="65"/>
      <c r="UXI206" s="69"/>
      <c r="UXJ206" s="69"/>
      <c r="UXK206" s="66"/>
      <c r="UXL206" s="66"/>
      <c r="UXM206" s="66"/>
      <c r="UXN206" s="67"/>
      <c r="UXP206" s="65"/>
      <c r="UXQ206" s="69"/>
      <c r="UXR206" s="69"/>
      <c r="UXS206" s="66"/>
      <c r="UXT206" s="66"/>
      <c r="UXU206" s="66"/>
      <c r="UXV206" s="67"/>
      <c r="UXX206" s="65"/>
      <c r="UXY206" s="69"/>
      <c r="UXZ206" s="69"/>
      <c r="UYA206" s="66"/>
      <c r="UYB206" s="66"/>
      <c r="UYC206" s="66"/>
      <c r="UYD206" s="67"/>
      <c r="UYF206" s="65"/>
      <c r="UYG206" s="69"/>
      <c r="UYH206" s="69"/>
      <c r="UYI206" s="66"/>
      <c r="UYJ206" s="66"/>
      <c r="UYK206" s="66"/>
      <c r="UYL206" s="67"/>
      <c r="UYN206" s="65"/>
      <c r="UYO206" s="69"/>
      <c r="UYP206" s="69"/>
      <c r="UYQ206" s="66"/>
      <c r="UYR206" s="66"/>
      <c r="UYS206" s="66"/>
      <c r="UYT206" s="67"/>
      <c r="UYV206" s="65"/>
      <c r="UYW206" s="69"/>
      <c r="UYX206" s="69"/>
      <c r="UYY206" s="66"/>
      <c r="UYZ206" s="66"/>
      <c r="UZA206" s="66"/>
      <c r="UZB206" s="67"/>
      <c r="UZD206" s="65"/>
      <c r="UZE206" s="69"/>
      <c r="UZF206" s="69"/>
      <c r="UZG206" s="66"/>
      <c r="UZH206" s="66"/>
      <c r="UZI206" s="66"/>
      <c r="UZJ206" s="67"/>
      <c r="UZL206" s="65"/>
      <c r="UZM206" s="69"/>
      <c r="UZN206" s="69"/>
      <c r="UZO206" s="66"/>
      <c r="UZP206" s="66"/>
      <c r="UZQ206" s="66"/>
      <c r="UZR206" s="67"/>
      <c r="UZT206" s="65"/>
      <c r="UZU206" s="69"/>
      <c r="UZV206" s="69"/>
      <c r="UZW206" s="66"/>
      <c r="UZX206" s="66"/>
      <c r="UZY206" s="66"/>
      <c r="UZZ206" s="67"/>
      <c r="VAB206" s="65"/>
      <c r="VAC206" s="69"/>
      <c r="VAD206" s="69"/>
      <c r="VAE206" s="66"/>
      <c r="VAF206" s="66"/>
      <c r="VAG206" s="66"/>
      <c r="VAH206" s="67"/>
      <c r="VAJ206" s="65"/>
      <c r="VAK206" s="69"/>
      <c r="VAL206" s="69"/>
      <c r="VAM206" s="66"/>
      <c r="VAN206" s="66"/>
      <c r="VAO206" s="66"/>
      <c r="VAP206" s="67"/>
      <c r="VAR206" s="65"/>
      <c r="VAS206" s="69"/>
      <c r="VAT206" s="69"/>
      <c r="VAU206" s="66"/>
      <c r="VAV206" s="66"/>
      <c r="VAW206" s="66"/>
      <c r="VAX206" s="67"/>
      <c r="VAZ206" s="65"/>
      <c r="VBA206" s="69"/>
      <c r="VBB206" s="69"/>
      <c r="VBC206" s="66"/>
      <c r="VBD206" s="66"/>
      <c r="VBE206" s="66"/>
      <c r="VBF206" s="67"/>
      <c r="VBH206" s="65"/>
      <c r="VBI206" s="69"/>
      <c r="VBJ206" s="69"/>
      <c r="VBK206" s="66"/>
      <c r="VBL206" s="66"/>
      <c r="VBM206" s="66"/>
      <c r="VBN206" s="67"/>
      <c r="VBP206" s="65"/>
      <c r="VBQ206" s="69"/>
      <c r="VBR206" s="69"/>
      <c r="VBS206" s="66"/>
      <c r="VBT206" s="66"/>
      <c r="VBU206" s="66"/>
      <c r="VBV206" s="67"/>
      <c r="VBX206" s="65"/>
      <c r="VBY206" s="69"/>
      <c r="VBZ206" s="69"/>
      <c r="VCA206" s="66"/>
      <c r="VCB206" s="66"/>
      <c r="VCC206" s="66"/>
      <c r="VCD206" s="67"/>
      <c r="VCF206" s="65"/>
      <c r="VCG206" s="69"/>
      <c r="VCH206" s="69"/>
      <c r="VCI206" s="66"/>
      <c r="VCJ206" s="66"/>
      <c r="VCK206" s="66"/>
      <c r="VCL206" s="67"/>
      <c r="VCN206" s="65"/>
      <c r="VCO206" s="69"/>
      <c r="VCP206" s="69"/>
      <c r="VCQ206" s="66"/>
      <c r="VCR206" s="66"/>
      <c r="VCS206" s="66"/>
      <c r="VCT206" s="67"/>
      <c r="VCV206" s="65"/>
      <c r="VCW206" s="69"/>
      <c r="VCX206" s="69"/>
      <c r="VCY206" s="66"/>
      <c r="VCZ206" s="66"/>
      <c r="VDA206" s="66"/>
      <c r="VDB206" s="67"/>
      <c r="VDD206" s="65"/>
      <c r="VDE206" s="69"/>
      <c r="VDF206" s="69"/>
      <c r="VDG206" s="66"/>
      <c r="VDH206" s="66"/>
      <c r="VDI206" s="66"/>
      <c r="VDJ206" s="67"/>
      <c r="VDL206" s="65"/>
      <c r="VDM206" s="69"/>
      <c r="VDN206" s="69"/>
      <c r="VDO206" s="66"/>
      <c r="VDP206" s="66"/>
      <c r="VDQ206" s="66"/>
      <c r="VDR206" s="67"/>
      <c r="VDT206" s="65"/>
      <c r="VDU206" s="69"/>
      <c r="VDV206" s="69"/>
      <c r="VDW206" s="66"/>
      <c r="VDX206" s="66"/>
      <c r="VDY206" s="66"/>
      <c r="VDZ206" s="67"/>
      <c r="VEB206" s="65"/>
      <c r="VEC206" s="69"/>
      <c r="VED206" s="69"/>
      <c r="VEE206" s="66"/>
      <c r="VEF206" s="66"/>
      <c r="VEG206" s="66"/>
      <c r="VEH206" s="67"/>
      <c r="VEJ206" s="65"/>
      <c r="VEK206" s="69"/>
      <c r="VEL206" s="69"/>
      <c r="VEM206" s="66"/>
      <c r="VEN206" s="66"/>
      <c r="VEO206" s="66"/>
      <c r="VEP206" s="67"/>
      <c r="VER206" s="65"/>
      <c r="VES206" s="69"/>
      <c r="VET206" s="69"/>
      <c r="VEU206" s="66"/>
      <c r="VEV206" s="66"/>
      <c r="VEW206" s="66"/>
      <c r="VEX206" s="67"/>
      <c r="VEZ206" s="65"/>
      <c r="VFA206" s="69"/>
      <c r="VFB206" s="69"/>
      <c r="VFC206" s="66"/>
      <c r="VFD206" s="66"/>
      <c r="VFE206" s="66"/>
      <c r="VFF206" s="67"/>
      <c r="VFH206" s="65"/>
      <c r="VFI206" s="69"/>
      <c r="VFJ206" s="69"/>
      <c r="VFK206" s="66"/>
      <c r="VFL206" s="66"/>
      <c r="VFM206" s="66"/>
      <c r="VFN206" s="67"/>
      <c r="VFP206" s="65"/>
      <c r="VFQ206" s="69"/>
      <c r="VFR206" s="69"/>
      <c r="VFS206" s="66"/>
      <c r="VFT206" s="66"/>
      <c r="VFU206" s="66"/>
      <c r="VFV206" s="67"/>
      <c r="VFX206" s="65"/>
      <c r="VFY206" s="69"/>
      <c r="VFZ206" s="69"/>
      <c r="VGA206" s="66"/>
      <c r="VGB206" s="66"/>
      <c r="VGC206" s="66"/>
      <c r="VGD206" s="67"/>
      <c r="VGF206" s="65"/>
      <c r="VGG206" s="69"/>
      <c r="VGH206" s="69"/>
      <c r="VGI206" s="66"/>
      <c r="VGJ206" s="66"/>
      <c r="VGK206" s="66"/>
      <c r="VGL206" s="67"/>
      <c r="VGN206" s="65"/>
      <c r="VGO206" s="69"/>
      <c r="VGP206" s="69"/>
      <c r="VGQ206" s="66"/>
      <c r="VGR206" s="66"/>
      <c r="VGS206" s="66"/>
      <c r="VGT206" s="67"/>
      <c r="VGV206" s="65"/>
      <c r="VGW206" s="69"/>
      <c r="VGX206" s="69"/>
      <c r="VGY206" s="66"/>
      <c r="VGZ206" s="66"/>
      <c r="VHA206" s="66"/>
      <c r="VHB206" s="67"/>
      <c r="VHD206" s="65"/>
      <c r="VHE206" s="69"/>
      <c r="VHF206" s="69"/>
      <c r="VHG206" s="66"/>
      <c r="VHH206" s="66"/>
      <c r="VHI206" s="66"/>
      <c r="VHJ206" s="67"/>
      <c r="VHL206" s="65"/>
      <c r="VHM206" s="69"/>
      <c r="VHN206" s="69"/>
      <c r="VHO206" s="66"/>
      <c r="VHP206" s="66"/>
      <c r="VHQ206" s="66"/>
      <c r="VHR206" s="67"/>
      <c r="VHT206" s="65"/>
      <c r="VHU206" s="69"/>
      <c r="VHV206" s="69"/>
      <c r="VHW206" s="66"/>
      <c r="VHX206" s="66"/>
      <c r="VHY206" s="66"/>
      <c r="VHZ206" s="67"/>
      <c r="VIB206" s="65"/>
      <c r="VIC206" s="69"/>
      <c r="VID206" s="69"/>
      <c r="VIE206" s="66"/>
      <c r="VIF206" s="66"/>
      <c r="VIG206" s="66"/>
      <c r="VIH206" s="67"/>
      <c r="VIJ206" s="65"/>
      <c r="VIK206" s="69"/>
      <c r="VIL206" s="69"/>
      <c r="VIM206" s="66"/>
      <c r="VIN206" s="66"/>
      <c r="VIO206" s="66"/>
      <c r="VIP206" s="67"/>
      <c r="VIR206" s="65"/>
      <c r="VIS206" s="69"/>
      <c r="VIT206" s="69"/>
      <c r="VIU206" s="66"/>
      <c r="VIV206" s="66"/>
      <c r="VIW206" s="66"/>
      <c r="VIX206" s="67"/>
      <c r="VIZ206" s="65"/>
      <c r="VJA206" s="69"/>
      <c r="VJB206" s="69"/>
      <c r="VJC206" s="66"/>
      <c r="VJD206" s="66"/>
      <c r="VJE206" s="66"/>
      <c r="VJF206" s="67"/>
      <c r="VJH206" s="65"/>
      <c r="VJI206" s="69"/>
      <c r="VJJ206" s="69"/>
      <c r="VJK206" s="66"/>
      <c r="VJL206" s="66"/>
      <c r="VJM206" s="66"/>
      <c r="VJN206" s="67"/>
      <c r="VJP206" s="65"/>
      <c r="VJQ206" s="69"/>
      <c r="VJR206" s="69"/>
      <c r="VJS206" s="66"/>
      <c r="VJT206" s="66"/>
      <c r="VJU206" s="66"/>
      <c r="VJV206" s="67"/>
      <c r="VJX206" s="65"/>
      <c r="VJY206" s="69"/>
      <c r="VJZ206" s="69"/>
      <c r="VKA206" s="66"/>
      <c r="VKB206" s="66"/>
      <c r="VKC206" s="66"/>
      <c r="VKD206" s="67"/>
      <c r="VKF206" s="65"/>
      <c r="VKG206" s="69"/>
      <c r="VKH206" s="69"/>
      <c r="VKI206" s="66"/>
      <c r="VKJ206" s="66"/>
      <c r="VKK206" s="66"/>
      <c r="VKL206" s="67"/>
      <c r="VKN206" s="65"/>
      <c r="VKO206" s="69"/>
      <c r="VKP206" s="69"/>
      <c r="VKQ206" s="66"/>
      <c r="VKR206" s="66"/>
      <c r="VKS206" s="66"/>
      <c r="VKT206" s="67"/>
      <c r="VKV206" s="65"/>
      <c r="VKW206" s="69"/>
      <c r="VKX206" s="69"/>
      <c r="VKY206" s="66"/>
      <c r="VKZ206" s="66"/>
      <c r="VLA206" s="66"/>
      <c r="VLB206" s="67"/>
      <c r="VLD206" s="65"/>
      <c r="VLE206" s="69"/>
      <c r="VLF206" s="69"/>
      <c r="VLG206" s="66"/>
      <c r="VLH206" s="66"/>
      <c r="VLI206" s="66"/>
      <c r="VLJ206" s="67"/>
      <c r="VLL206" s="65"/>
      <c r="VLM206" s="69"/>
      <c r="VLN206" s="69"/>
      <c r="VLO206" s="66"/>
      <c r="VLP206" s="66"/>
      <c r="VLQ206" s="66"/>
      <c r="VLR206" s="67"/>
      <c r="VLT206" s="65"/>
      <c r="VLU206" s="69"/>
      <c r="VLV206" s="69"/>
      <c r="VLW206" s="66"/>
      <c r="VLX206" s="66"/>
      <c r="VLY206" s="66"/>
      <c r="VLZ206" s="67"/>
      <c r="VMB206" s="65"/>
      <c r="VMC206" s="69"/>
      <c r="VMD206" s="69"/>
      <c r="VME206" s="66"/>
      <c r="VMF206" s="66"/>
      <c r="VMG206" s="66"/>
      <c r="VMH206" s="67"/>
      <c r="VMJ206" s="65"/>
      <c r="VMK206" s="69"/>
      <c r="VML206" s="69"/>
      <c r="VMM206" s="66"/>
      <c r="VMN206" s="66"/>
      <c r="VMO206" s="66"/>
      <c r="VMP206" s="67"/>
      <c r="VMR206" s="65"/>
      <c r="VMS206" s="69"/>
      <c r="VMT206" s="69"/>
      <c r="VMU206" s="66"/>
      <c r="VMV206" s="66"/>
      <c r="VMW206" s="66"/>
      <c r="VMX206" s="67"/>
      <c r="VMZ206" s="65"/>
      <c r="VNA206" s="69"/>
      <c r="VNB206" s="69"/>
      <c r="VNC206" s="66"/>
      <c r="VND206" s="66"/>
      <c r="VNE206" s="66"/>
      <c r="VNF206" s="67"/>
      <c r="VNH206" s="65"/>
      <c r="VNI206" s="69"/>
      <c r="VNJ206" s="69"/>
      <c r="VNK206" s="66"/>
      <c r="VNL206" s="66"/>
      <c r="VNM206" s="66"/>
      <c r="VNN206" s="67"/>
      <c r="VNP206" s="65"/>
      <c r="VNQ206" s="69"/>
      <c r="VNR206" s="69"/>
      <c r="VNS206" s="66"/>
      <c r="VNT206" s="66"/>
      <c r="VNU206" s="66"/>
      <c r="VNV206" s="67"/>
      <c r="VNX206" s="65"/>
      <c r="VNY206" s="69"/>
      <c r="VNZ206" s="69"/>
      <c r="VOA206" s="66"/>
      <c r="VOB206" s="66"/>
      <c r="VOC206" s="66"/>
      <c r="VOD206" s="67"/>
      <c r="VOF206" s="65"/>
      <c r="VOG206" s="69"/>
      <c r="VOH206" s="69"/>
      <c r="VOI206" s="66"/>
      <c r="VOJ206" s="66"/>
      <c r="VOK206" s="66"/>
      <c r="VOL206" s="67"/>
      <c r="VON206" s="65"/>
      <c r="VOO206" s="69"/>
      <c r="VOP206" s="69"/>
      <c r="VOQ206" s="66"/>
      <c r="VOR206" s="66"/>
      <c r="VOS206" s="66"/>
      <c r="VOT206" s="67"/>
      <c r="VOV206" s="65"/>
      <c r="VOW206" s="69"/>
      <c r="VOX206" s="69"/>
      <c r="VOY206" s="66"/>
      <c r="VOZ206" s="66"/>
      <c r="VPA206" s="66"/>
      <c r="VPB206" s="67"/>
      <c r="VPD206" s="65"/>
      <c r="VPE206" s="69"/>
      <c r="VPF206" s="69"/>
      <c r="VPG206" s="66"/>
      <c r="VPH206" s="66"/>
      <c r="VPI206" s="66"/>
      <c r="VPJ206" s="67"/>
      <c r="VPL206" s="65"/>
      <c r="VPM206" s="69"/>
      <c r="VPN206" s="69"/>
      <c r="VPO206" s="66"/>
      <c r="VPP206" s="66"/>
      <c r="VPQ206" s="66"/>
      <c r="VPR206" s="67"/>
      <c r="VPT206" s="65"/>
      <c r="VPU206" s="69"/>
      <c r="VPV206" s="69"/>
      <c r="VPW206" s="66"/>
      <c r="VPX206" s="66"/>
      <c r="VPY206" s="66"/>
      <c r="VPZ206" s="67"/>
      <c r="VQB206" s="65"/>
      <c r="VQC206" s="69"/>
      <c r="VQD206" s="69"/>
      <c r="VQE206" s="66"/>
      <c r="VQF206" s="66"/>
      <c r="VQG206" s="66"/>
      <c r="VQH206" s="67"/>
      <c r="VQJ206" s="65"/>
      <c r="VQK206" s="69"/>
      <c r="VQL206" s="69"/>
      <c r="VQM206" s="66"/>
      <c r="VQN206" s="66"/>
      <c r="VQO206" s="66"/>
      <c r="VQP206" s="67"/>
      <c r="VQR206" s="65"/>
      <c r="VQS206" s="69"/>
      <c r="VQT206" s="69"/>
      <c r="VQU206" s="66"/>
      <c r="VQV206" s="66"/>
      <c r="VQW206" s="66"/>
      <c r="VQX206" s="67"/>
      <c r="VQZ206" s="65"/>
      <c r="VRA206" s="69"/>
      <c r="VRB206" s="69"/>
      <c r="VRC206" s="66"/>
      <c r="VRD206" s="66"/>
      <c r="VRE206" s="66"/>
      <c r="VRF206" s="67"/>
      <c r="VRH206" s="65"/>
      <c r="VRI206" s="69"/>
      <c r="VRJ206" s="69"/>
      <c r="VRK206" s="66"/>
      <c r="VRL206" s="66"/>
      <c r="VRM206" s="66"/>
      <c r="VRN206" s="67"/>
      <c r="VRP206" s="65"/>
      <c r="VRQ206" s="69"/>
      <c r="VRR206" s="69"/>
      <c r="VRS206" s="66"/>
      <c r="VRT206" s="66"/>
      <c r="VRU206" s="66"/>
      <c r="VRV206" s="67"/>
      <c r="VRX206" s="65"/>
      <c r="VRY206" s="69"/>
      <c r="VRZ206" s="69"/>
      <c r="VSA206" s="66"/>
      <c r="VSB206" s="66"/>
      <c r="VSC206" s="66"/>
      <c r="VSD206" s="67"/>
      <c r="VSF206" s="65"/>
      <c r="VSG206" s="69"/>
      <c r="VSH206" s="69"/>
      <c r="VSI206" s="66"/>
      <c r="VSJ206" s="66"/>
      <c r="VSK206" s="66"/>
      <c r="VSL206" s="67"/>
      <c r="VSN206" s="65"/>
      <c r="VSO206" s="69"/>
      <c r="VSP206" s="69"/>
      <c r="VSQ206" s="66"/>
      <c r="VSR206" s="66"/>
      <c r="VSS206" s="66"/>
      <c r="VST206" s="67"/>
      <c r="VSV206" s="65"/>
      <c r="VSW206" s="69"/>
      <c r="VSX206" s="69"/>
      <c r="VSY206" s="66"/>
      <c r="VSZ206" s="66"/>
      <c r="VTA206" s="66"/>
      <c r="VTB206" s="67"/>
      <c r="VTD206" s="65"/>
      <c r="VTE206" s="69"/>
      <c r="VTF206" s="69"/>
      <c r="VTG206" s="66"/>
      <c r="VTH206" s="66"/>
      <c r="VTI206" s="66"/>
      <c r="VTJ206" s="67"/>
      <c r="VTL206" s="65"/>
      <c r="VTM206" s="69"/>
      <c r="VTN206" s="69"/>
      <c r="VTO206" s="66"/>
      <c r="VTP206" s="66"/>
      <c r="VTQ206" s="66"/>
      <c r="VTR206" s="67"/>
      <c r="VTT206" s="65"/>
      <c r="VTU206" s="69"/>
      <c r="VTV206" s="69"/>
      <c r="VTW206" s="66"/>
      <c r="VTX206" s="66"/>
      <c r="VTY206" s="66"/>
      <c r="VTZ206" s="67"/>
      <c r="VUB206" s="65"/>
      <c r="VUC206" s="69"/>
      <c r="VUD206" s="69"/>
      <c r="VUE206" s="66"/>
      <c r="VUF206" s="66"/>
      <c r="VUG206" s="66"/>
      <c r="VUH206" s="67"/>
      <c r="VUJ206" s="65"/>
      <c r="VUK206" s="69"/>
      <c r="VUL206" s="69"/>
      <c r="VUM206" s="66"/>
      <c r="VUN206" s="66"/>
      <c r="VUO206" s="66"/>
      <c r="VUP206" s="67"/>
      <c r="VUR206" s="65"/>
      <c r="VUS206" s="69"/>
      <c r="VUT206" s="69"/>
      <c r="VUU206" s="66"/>
      <c r="VUV206" s="66"/>
      <c r="VUW206" s="66"/>
      <c r="VUX206" s="67"/>
      <c r="VUZ206" s="65"/>
      <c r="VVA206" s="69"/>
      <c r="VVB206" s="69"/>
      <c r="VVC206" s="66"/>
      <c r="VVD206" s="66"/>
      <c r="VVE206" s="66"/>
      <c r="VVF206" s="67"/>
      <c r="VVH206" s="65"/>
      <c r="VVI206" s="69"/>
      <c r="VVJ206" s="69"/>
      <c r="VVK206" s="66"/>
      <c r="VVL206" s="66"/>
      <c r="VVM206" s="66"/>
      <c r="VVN206" s="67"/>
      <c r="VVP206" s="65"/>
      <c r="VVQ206" s="69"/>
      <c r="VVR206" s="69"/>
      <c r="VVS206" s="66"/>
      <c r="VVT206" s="66"/>
      <c r="VVU206" s="66"/>
      <c r="VVV206" s="67"/>
      <c r="VVX206" s="65"/>
      <c r="VVY206" s="69"/>
      <c r="VVZ206" s="69"/>
      <c r="VWA206" s="66"/>
      <c r="VWB206" s="66"/>
      <c r="VWC206" s="66"/>
      <c r="VWD206" s="67"/>
      <c r="VWF206" s="65"/>
      <c r="VWG206" s="69"/>
      <c r="VWH206" s="69"/>
      <c r="VWI206" s="66"/>
      <c r="VWJ206" s="66"/>
      <c r="VWK206" s="66"/>
      <c r="VWL206" s="67"/>
      <c r="VWN206" s="65"/>
      <c r="VWO206" s="69"/>
      <c r="VWP206" s="69"/>
      <c r="VWQ206" s="66"/>
      <c r="VWR206" s="66"/>
      <c r="VWS206" s="66"/>
      <c r="VWT206" s="67"/>
      <c r="VWV206" s="65"/>
      <c r="VWW206" s="69"/>
      <c r="VWX206" s="69"/>
      <c r="VWY206" s="66"/>
      <c r="VWZ206" s="66"/>
      <c r="VXA206" s="66"/>
      <c r="VXB206" s="67"/>
      <c r="VXD206" s="65"/>
      <c r="VXE206" s="69"/>
      <c r="VXF206" s="69"/>
      <c r="VXG206" s="66"/>
      <c r="VXH206" s="66"/>
      <c r="VXI206" s="66"/>
      <c r="VXJ206" s="67"/>
      <c r="VXL206" s="65"/>
      <c r="VXM206" s="69"/>
      <c r="VXN206" s="69"/>
      <c r="VXO206" s="66"/>
      <c r="VXP206" s="66"/>
      <c r="VXQ206" s="66"/>
      <c r="VXR206" s="67"/>
      <c r="VXT206" s="65"/>
      <c r="VXU206" s="69"/>
      <c r="VXV206" s="69"/>
      <c r="VXW206" s="66"/>
      <c r="VXX206" s="66"/>
      <c r="VXY206" s="66"/>
      <c r="VXZ206" s="67"/>
      <c r="VYB206" s="65"/>
      <c r="VYC206" s="69"/>
      <c r="VYD206" s="69"/>
      <c r="VYE206" s="66"/>
      <c r="VYF206" s="66"/>
      <c r="VYG206" s="66"/>
      <c r="VYH206" s="67"/>
      <c r="VYJ206" s="65"/>
      <c r="VYK206" s="69"/>
      <c r="VYL206" s="69"/>
      <c r="VYM206" s="66"/>
      <c r="VYN206" s="66"/>
      <c r="VYO206" s="66"/>
      <c r="VYP206" s="67"/>
      <c r="VYR206" s="65"/>
      <c r="VYS206" s="69"/>
      <c r="VYT206" s="69"/>
      <c r="VYU206" s="66"/>
      <c r="VYV206" s="66"/>
      <c r="VYW206" s="66"/>
      <c r="VYX206" s="67"/>
      <c r="VYZ206" s="65"/>
      <c r="VZA206" s="69"/>
      <c r="VZB206" s="69"/>
      <c r="VZC206" s="66"/>
      <c r="VZD206" s="66"/>
      <c r="VZE206" s="66"/>
      <c r="VZF206" s="67"/>
      <c r="VZH206" s="65"/>
      <c r="VZI206" s="69"/>
      <c r="VZJ206" s="69"/>
      <c r="VZK206" s="66"/>
      <c r="VZL206" s="66"/>
      <c r="VZM206" s="66"/>
      <c r="VZN206" s="67"/>
      <c r="VZP206" s="65"/>
      <c r="VZQ206" s="69"/>
      <c r="VZR206" s="69"/>
      <c r="VZS206" s="66"/>
      <c r="VZT206" s="66"/>
      <c r="VZU206" s="66"/>
      <c r="VZV206" s="67"/>
      <c r="VZX206" s="65"/>
      <c r="VZY206" s="69"/>
      <c r="VZZ206" s="69"/>
      <c r="WAA206" s="66"/>
      <c r="WAB206" s="66"/>
      <c r="WAC206" s="66"/>
      <c r="WAD206" s="67"/>
      <c r="WAF206" s="65"/>
      <c r="WAG206" s="69"/>
      <c r="WAH206" s="69"/>
      <c r="WAI206" s="66"/>
      <c r="WAJ206" s="66"/>
      <c r="WAK206" s="66"/>
      <c r="WAL206" s="67"/>
      <c r="WAN206" s="65"/>
      <c r="WAO206" s="69"/>
      <c r="WAP206" s="69"/>
      <c r="WAQ206" s="66"/>
      <c r="WAR206" s="66"/>
      <c r="WAS206" s="66"/>
      <c r="WAT206" s="67"/>
      <c r="WAV206" s="65"/>
      <c r="WAW206" s="69"/>
      <c r="WAX206" s="69"/>
      <c r="WAY206" s="66"/>
      <c r="WAZ206" s="66"/>
      <c r="WBA206" s="66"/>
      <c r="WBB206" s="67"/>
      <c r="WBD206" s="65"/>
      <c r="WBE206" s="69"/>
      <c r="WBF206" s="69"/>
      <c r="WBG206" s="66"/>
      <c r="WBH206" s="66"/>
      <c r="WBI206" s="66"/>
      <c r="WBJ206" s="67"/>
      <c r="WBL206" s="65"/>
      <c r="WBM206" s="69"/>
      <c r="WBN206" s="69"/>
      <c r="WBO206" s="66"/>
      <c r="WBP206" s="66"/>
      <c r="WBQ206" s="66"/>
      <c r="WBR206" s="67"/>
      <c r="WBT206" s="65"/>
      <c r="WBU206" s="69"/>
      <c r="WBV206" s="69"/>
      <c r="WBW206" s="66"/>
      <c r="WBX206" s="66"/>
      <c r="WBY206" s="66"/>
      <c r="WBZ206" s="67"/>
      <c r="WCB206" s="65"/>
      <c r="WCC206" s="69"/>
      <c r="WCD206" s="69"/>
      <c r="WCE206" s="66"/>
      <c r="WCF206" s="66"/>
      <c r="WCG206" s="66"/>
      <c r="WCH206" s="67"/>
      <c r="WCJ206" s="65"/>
      <c r="WCK206" s="69"/>
      <c r="WCL206" s="69"/>
      <c r="WCM206" s="66"/>
      <c r="WCN206" s="66"/>
      <c r="WCO206" s="66"/>
      <c r="WCP206" s="67"/>
      <c r="WCR206" s="65"/>
      <c r="WCS206" s="69"/>
      <c r="WCT206" s="69"/>
      <c r="WCU206" s="66"/>
      <c r="WCV206" s="66"/>
      <c r="WCW206" s="66"/>
      <c r="WCX206" s="67"/>
      <c r="WCZ206" s="65"/>
      <c r="WDA206" s="69"/>
      <c r="WDB206" s="69"/>
      <c r="WDC206" s="66"/>
      <c r="WDD206" s="66"/>
      <c r="WDE206" s="66"/>
      <c r="WDF206" s="67"/>
      <c r="WDH206" s="65"/>
      <c r="WDI206" s="69"/>
      <c r="WDJ206" s="69"/>
      <c r="WDK206" s="66"/>
      <c r="WDL206" s="66"/>
      <c r="WDM206" s="66"/>
      <c r="WDN206" s="67"/>
      <c r="WDP206" s="65"/>
      <c r="WDQ206" s="69"/>
      <c r="WDR206" s="69"/>
      <c r="WDS206" s="66"/>
      <c r="WDT206" s="66"/>
      <c r="WDU206" s="66"/>
      <c r="WDV206" s="67"/>
      <c r="WDX206" s="65"/>
      <c r="WDY206" s="69"/>
      <c r="WDZ206" s="69"/>
      <c r="WEA206" s="66"/>
      <c r="WEB206" s="66"/>
      <c r="WEC206" s="66"/>
      <c r="WED206" s="67"/>
      <c r="WEF206" s="65"/>
      <c r="WEG206" s="69"/>
      <c r="WEH206" s="69"/>
      <c r="WEI206" s="66"/>
      <c r="WEJ206" s="66"/>
      <c r="WEK206" s="66"/>
      <c r="WEL206" s="67"/>
      <c r="WEN206" s="65"/>
      <c r="WEO206" s="69"/>
      <c r="WEP206" s="69"/>
      <c r="WEQ206" s="66"/>
      <c r="WER206" s="66"/>
      <c r="WES206" s="66"/>
      <c r="WET206" s="67"/>
      <c r="WEV206" s="65"/>
      <c r="WEW206" s="69"/>
      <c r="WEX206" s="69"/>
      <c r="WEY206" s="66"/>
      <c r="WEZ206" s="66"/>
      <c r="WFA206" s="66"/>
      <c r="WFB206" s="67"/>
      <c r="WFD206" s="65"/>
      <c r="WFE206" s="69"/>
      <c r="WFF206" s="69"/>
      <c r="WFG206" s="66"/>
      <c r="WFH206" s="66"/>
      <c r="WFI206" s="66"/>
      <c r="WFJ206" s="67"/>
      <c r="WFL206" s="65"/>
      <c r="WFM206" s="69"/>
      <c r="WFN206" s="69"/>
      <c r="WFO206" s="66"/>
      <c r="WFP206" s="66"/>
      <c r="WFQ206" s="66"/>
      <c r="WFR206" s="67"/>
      <c r="WFT206" s="65"/>
      <c r="WFU206" s="69"/>
      <c r="WFV206" s="69"/>
      <c r="WFW206" s="66"/>
      <c r="WFX206" s="66"/>
      <c r="WFY206" s="66"/>
      <c r="WFZ206" s="67"/>
      <c r="WGB206" s="65"/>
      <c r="WGC206" s="69"/>
      <c r="WGD206" s="69"/>
      <c r="WGE206" s="66"/>
      <c r="WGF206" s="66"/>
      <c r="WGG206" s="66"/>
      <c r="WGH206" s="67"/>
      <c r="WGJ206" s="65"/>
      <c r="WGK206" s="69"/>
      <c r="WGL206" s="69"/>
      <c r="WGM206" s="66"/>
      <c r="WGN206" s="66"/>
      <c r="WGO206" s="66"/>
      <c r="WGP206" s="67"/>
      <c r="WGR206" s="65"/>
      <c r="WGS206" s="69"/>
      <c r="WGT206" s="69"/>
      <c r="WGU206" s="66"/>
      <c r="WGV206" s="66"/>
      <c r="WGW206" s="66"/>
      <c r="WGX206" s="67"/>
      <c r="WGZ206" s="65"/>
      <c r="WHA206" s="69"/>
      <c r="WHB206" s="69"/>
      <c r="WHC206" s="66"/>
      <c r="WHD206" s="66"/>
      <c r="WHE206" s="66"/>
      <c r="WHF206" s="67"/>
      <c r="WHH206" s="65"/>
      <c r="WHI206" s="69"/>
      <c r="WHJ206" s="69"/>
      <c r="WHK206" s="66"/>
      <c r="WHL206" s="66"/>
      <c r="WHM206" s="66"/>
      <c r="WHN206" s="67"/>
      <c r="WHP206" s="65"/>
      <c r="WHQ206" s="69"/>
      <c r="WHR206" s="69"/>
      <c r="WHS206" s="66"/>
      <c r="WHT206" s="66"/>
      <c r="WHU206" s="66"/>
      <c r="WHV206" s="67"/>
      <c r="WHX206" s="65"/>
      <c r="WHY206" s="69"/>
      <c r="WHZ206" s="69"/>
      <c r="WIA206" s="66"/>
      <c r="WIB206" s="66"/>
      <c r="WIC206" s="66"/>
      <c r="WID206" s="67"/>
      <c r="WIF206" s="65"/>
      <c r="WIG206" s="69"/>
      <c r="WIH206" s="69"/>
      <c r="WII206" s="66"/>
      <c r="WIJ206" s="66"/>
      <c r="WIK206" s="66"/>
      <c r="WIL206" s="67"/>
      <c r="WIN206" s="65"/>
      <c r="WIO206" s="69"/>
      <c r="WIP206" s="69"/>
      <c r="WIQ206" s="66"/>
      <c r="WIR206" s="66"/>
      <c r="WIS206" s="66"/>
      <c r="WIT206" s="67"/>
      <c r="WIV206" s="65"/>
      <c r="WIW206" s="69"/>
      <c r="WIX206" s="69"/>
      <c r="WIY206" s="66"/>
      <c r="WIZ206" s="66"/>
      <c r="WJA206" s="66"/>
      <c r="WJB206" s="67"/>
      <c r="WJD206" s="65"/>
      <c r="WJE206" s="69"/>
      <c r="WJF206" s="69"/>
      <c r="WJG206" s="66"/>
      <c r="WJH206" s="66"/>
      <c r="WJI206" s="66"/>
      <c r="WJJ206" s="67"/>
      <c r="WJL206" s="65"/>
      <c r="WJM206" s="69"/>
      <c r="WJN206" s="69"/>
      <c r="WJO206" s="66"/>
      <c r="WJP206" s="66"/>
      <c r="WJQ206" s="66"/>
      <c r="WJR206" s="67"/>
      <c r="WJT206" s="65"/>
      <c r="WJU206" s="69"/>
      <c r="WJV206" s="69"/>
      <c r="WJW206" s="66"/>
      <c r="WJX206" s="66"/>
      <c r="WJY206" s="66"/>
      <c r="WJZ206" s="67"/>
      <c r="WKB206" s="65"/>
      <c r="WKC206" s="69"/>
      <c r="WKD206" s="69"/>
      <c r="WKE206" s="66"/>
      <c r="WKF206" s="66"/>
      <c r="WKG206" s="66"/>
      <c r="WKH206" s="67"/>
      <c r="WKJ206" s="65"/>
      <c r="WKK206" s="69"/>
      <c r="WKL206" s="69"/>
      <c r="WKM206" s="66"/>
      <c r="WKN206" s="66"/>
      <c r="WKO206" s="66"/>
      <c r="WKP206" s="67"/>
      <c r="WKR206" s="65"/>
      <c r="WKS206" s="69"/>
      <c r="WKT206" s="69"/>
      <c r="WKU206" s="66"/>
      <c r="WKV206" s="66"/>
      <c r="WKW206" s="66"/>
      <c r="WKX206" s="67"/>
      <c r="WKZ206" s="65"/>
      <c r="WLA206" s="69"/>
      <c r="WLB206" s="69"/>
      <c r="WLC206" s="66"/>
      <c r="WLD206" s="66"/>
      <c r="WLE206" s="66"/>
      <c r="WLF206" s="67"/>
      <c r="WLH206" s="65"/>
      <c r="WLI206" s="69"/>
      <c r="WLJ206" s="69"/>
      <c r="WLK206" s="66"/>
      <c r="WLL206" s="66"/>
      <c r="WLM206" s="66"/>
      <c r="WLN206" s="67"/>
      <c r="WLP206" s="65"/>
      <c r="WLQ206" s="69"/>
      <c r="WLR206" s="69"/>
      <c r="WLS206" s="66"/>
      <c r="WLT206" s="66"/>
      <c r="WLU206" s="66"/>
      <c r="WLV206" s="67"/>
      <c r="WLX206" s="65"/>
      <c r="WLY206" s="69"/>
      <c r="WLZ206" s="69"/>
      <c r="WMA206" s="66"/>
      <c r="WMB206" s="66"/>
      <c r="WMC206" s="66"/>
      <c r="WMD206" s="67"/>
      <c r="WMF206" s="65"/>
      <c r="WMG206" s="69"/>
      <c r="WMH206" s="69"/>
      <c r="WMI206" s="66"/>
      <c r="WMJ206" s="66"/>
      <c r="WMK206" s="66"/>
      <c r="WML206" s="67"/>
      <c r="WMN206" s="65"/>
      <c r="WMO206" s="69"/>
      <c r="WMP206" s="69"/>
      <c r="WMQ206" s="66"/>
      <c r="WMR206" s="66"/>
      <c r="WMS206" s="66"/>
      <c r="WMT206" s="67"/>
      <c r="WMV206" s="65"/>
      <c r="WMW206" s="69"/>
      <c r="WMX206" s="69"/>
      <c r="WMY206" s="66"/>
      <c r="WMZ206" s="66"/>
      <c r="WNA206" s="66"/>
      <c r="WNB206" s="67"/>
      <c r="WND206" s="65"/>
      <c r="WNE206" s="69"/>
      <c r="WNF206" s="69"/>
      <c r="WNG206" s="66"/>
      <c r="WNH206" s="66"/>
      <c r="WNI206" s="66"/>
      <c r="WNJ206" s="67"/>
      <c r="WNL206" s="65"/>
      <c r="WNM206" s="69"/>
      <c r="WNN206" s="69"/>
      <c r="WNO206" s="66"/>
      <c r="WNP206" s="66"/>
      <c r="WNQ206" s="66"/>
      <c r="WNR206" s="67"/>
      <c r="WNT206" s="65"/>
      <c r="WNU206" s="69"/>
      <c r="WNV206" s="69"/>
      <c r="WNW206" s="66"/>
      <c r="WNX206" s="66"/>
      <c r="WNY206" s="66"/>
      <c r="WNZ206" s="67"/>
      <c r="WOB206" s="65"/>
      <c r="WOC206" s="69"/>
      <c r="WOD206" s="69"/>
      <c r="WOE206" s="66"/>
      <c r="WOF206" s="66"/>
      <c r="WOG206" s="66"/>
      <c r="WOH206" s="67"/>
      <c r="WOJ206" s="65"/>
      <c r="WOK206" s="69"/>
      <c r="WOL206" s="69"/>
      <c r="WOM206" s="66"/>
      <c r="WON206" s="66"/>
      <c r="WOO206" s="66"/>
      <c r="WOP206" s="67"/>
      <c r="WOR206" s="65"/>
      <c r="WOS206" s="69"/>
      <c r="WOT206" s="69"/>
      <c r="WOU206" s="66"/>
      <c r="WOV206" s="66"/>
      <c r="WOW206" s="66"/>
      <c r="WOX206" s="67"/>
      <c r="WOZ206" s="65"/>
      <c r="WPA206" s="69"/>
      <c r="WPB206" s="69"/>
      <c r="WPC206" s="66"/>
      <c r="WPD206" s="66"/>
      <c r="WPE206" s="66"/>
      <c r="WPF206" s="67"/>
      <c r="WPH206" s="65"/>
      <c r="WPI206" s="69"/>
      <c r="WPJ206" s="69"/>
      <c r="WPK206" s="66"/>
      <c r="WPL206" s="66"/>
      <c r="WPM206" s="66"/>
      <c r="WPN206" s="67"/>
      <c r="WPP206" s="65"/>
      <c r="WPQ206" s="69"/>
      <c r="WPR206" s="69"/>
      <c r="WPS206" s="66"/>
      <c r="WPT206" s="66"/>
      <c r="WPU206" s="66"/>
      <c r="WPV206" s="67"/>
      <c r="WPX206" s="65"/>
      <c r="WPY206" s="69"/>
      <c r="WPZ206" s="69"/>
      <c r="WQA206" s="66"/>
      <c r="WQB206" s="66"/>
      <c r="WQC206" s="66"/>
      <c r="WQD206" s="67"/>
      <c r="WQF206" s="65"/>
      <c r="WQG206" s="69"/>
      <c r="WQH206" s="69"/>
      <c r="WQI206" s="66"/>
      <c r="WQJ206" s="66"/>
      <c r="WQK206" s="66"/>
      <c r="WQL206" s="67"/>
      <c r="WQN206" s="65"/>
      <c r="WQO206" s="69"/>
      <c r="WQP206" s="69"/>
      <c r="WQQ206" s="66"/>
      <c r="WQR206" s="66"/>
      <c r="WQS206" s="66"/>
      <c r="WQT206" s="67"/>
      <c r="WQV206" s="65"/>
      <c r="WQW206" s="69"/>
      <c r="WQX206" s="69"/>
      <c r="WQY206" s="66"/>
      <c r="WQZ206" s="66"/>
      <c r="WRA206" s="66"/>
      <c r="WRB206" s="67"/>
      <c r="WRD206" s="65"/>
      <c r="WRE206" s="69"/>
      <c r="WRF206" s="69"/>
      <c r="WRG206" s="66"/>
      <c r="WRH206" s="66"/>
      <c r="WRI206" s="66"/>
      <c r="WRJ206" s="67"/>
      <c r="WRL206" s="65"/>
      <c r="WRM206" s="69"/>
      <c r="WRN206" s="69"/>
      <c r="WRO206" s="66"/>
      <c r="WRP206" s="66"/>
      <c r="WRQ206" s="66"/>
      <c r="WRR206" s="67"/>
      <c r="WRT206" s="65"/>
      <c r="WRU206" s="69"/>
      <c r="WRV206" s="69"/>
      <c r="WRW206" s="66"/>
      <c r="WRX206" s="66"/>
      <c r="WRY206" s="66"/>
      <c r="WRZ206" s="67"/>
      <c r="WSB206" s="65"/>
      <c r="WSC206" s="69"/>
      <c r="WSD206" s="69"/>
      <c r="WSE206" s="66"/>
      <c r="WSF206" s="66"/>
      <c r="WSG206" s="66"/>
      <c r="WSH206" s="67"/>
      <c r="WSJ206" s="65"/>
      <c r="WSK206" s="69"/>
      <c r="WSL206" s="69"/>
      <c r="WSM206" s="66"/>
      <c r="WSN206" s="66"/>
      <c r="WSO206" s="66"/>
      <c r="WSP206" s="67"/>
      <c r="WSR206" s="65"/>
      <c r="WSS206" s="69"/>
      <c r="WST206" s="69"/>
      <c r="WSU206" s="66"/>
      <c r="WSV206" s="66"/>
      <c r="WSW206" s="66"/>
      <c r="WSX206" s="67"/>
      <c r="WSZ206" s="65"/>
      <c r="WTA206" s="69"/>
      <c r="WTB206" s="69"/>
      <c r="WTC206" s="66"/>
      <c r="WTD206" s="66"/>
      <c r="WTE206" s="66"/>
      <c r="WTF206" s="67"/>
      <c r="WTH206" s="65"/>
      <c r="WTI206" s="69"/>
      <c r="WTJ206" s="69"/>
      <c r="WTK206" s="66"/>
      <c r="WTL206" s="66"/>
      <c r="WTM206" s="66"/>
      <c r="WTN206" s="67"/>
      <c r="WTP206" s="65"/>
      <c r="WTQ206" s="69"/>
      <c r="WTR206" s="69"/>
      <c r="WTS206" s="66"/>
      <c r="WTT206" s="66"/>
      <c r="WTU206" s="66"/>
      <c r="WTV206" s="67"/>
      <c r="WTX206" s="65"/>
      <c r="WTY206" s="69"/>
      <c r="WTZ206" s="69"/>
      <c r="WUA206" s="66"/>
      <c r="WUB206" s="66"/>
      <c r="WUC206" s="66"/>
      <c r="WUD206" s="67"/>
      <c r="WUF206" s="65"/>
      <c r="WUG206" s="69"/>
      <c r="WUH206" s="69"/>
      <c r="WUI206" s="66"/>
      <c r="WUJ206" s="66"/>
      <c r="WUK206" s="66"/>
      <c r="WUL206" s="67"/>
      <c r="WUN206" s="65"/>
      <c r="WUO206" s="69"/>
      <c r="WUP206" s="69"/>
      <c r="WUQ206" s="66"/>
      <c r="WUR206" s="66"/>
      <c r="WUS206" s="66"/>
      <c r="WUT206" s="67"/>
      <c r="WUV206" s="65"/>
      <c r="WUW206" s="69"/>
      <c r="WUX206" s="69"/>
      <c r="WUY206" s="66"/>
      <c r="WUZ206" s="66"/>
      <c r="WVA206" s="66"/>
      <c r="WVB206" s="67"/>
      <c r="WVD206" s="65"/>
      <c r="WVE206" s="69"/>
      <c r="WVF206" s="69"/>
      <c r="WVG206" s="66"/>
      <c r="WVH206" s="66"/>
      <c r="WVI206" s="66"/>
      <c r="WVJ206" s="67"/>
      <c r="WVL206" s="65"/>
      <c r="WVM206" s="69"/>
      <c r="WVN206" s="69"/>
      <c r="WVO206" s="66"/>
      <c r="WVP206" s="66"/>
      <c r="WVQ206" s="66"/>
      <c r="WVR206" s="67"/>
      <c r="WVT206" s="65"/>
      <c r="WVU206" s="69"/>
      <c r="WVV206" s="69"/>
      <c r="WVW206" s="66"/>
      <c r="WVX206" s="66"/>
      <c r="WVY206" s="66"/>
      <c r="WVZ206" s="67"/>
      <c r="WWB206" s="65"/>
      <c r="WWC206" s="69"/>
      <c r="WWD206" s="69"/>
      <c r="WWE206" s="66"/>
      <c r="WWF206" s="66"/>
      <c r="WWG206" s="66"/>
      <c r="WWH206" s="67"/>
      <c r="WWJ206" s="65"/>
      <c r="WWK206" s="69"/>
      <c r="WWL206" s="69"/>
      <c r="WWM206" s="66"/>
      <c r="WWN206" s="66"/>
      <c r="WWO206" s="66"/>
      <c r="WWP206" s="67"/>
      <c r="WWR206" s="65"/>
      <c r="WWS206" s="69"/>
      <c r="WWT206" s="69"/>
      <c r="WWU206" s="66"/>
      <c r="WWV206" s="66"/>
      <c r="WWW206" s="66"/>
      <c r="WWX206" s="67"/>
      <c r="WWZ206" s="65"/>
      <c r="WXA206" s="69"/>
      <c r="WXB206" s="69"/>
      <c r="WXC206" s="66"/>
      <c r="WXD206" s="66"/>
      <c r="WXE206" s="66"/>
      <c r="WXF206" s="67"/>
      <c r="WXH206" s="65"/>
      <c r="WXI206" s="69"/>
      <c r="WXJ206" s="69"/>
      <c r="WXK206" s="66"/>
      <c r="WXL206" s="66"/>
      <c r="WXM206" s="66"/>
      <c r="WXN206" s="67"/>
      <c r="WXP206" s="65"/>
      <c r="WXQ206" s="69"/>
      <c r="WXR206" s="69"/>
      <c r="WXS206" s="66"/>
      <c r="WXT206" s="66"/>
      <c r="WXU206" s="66"/>
      <c r="WXV206" s="67"/>
      <c r="WXX206" s="65"/>
      <c r="WXY206" s="69"/>
      <c r="WXZ206" s="69"/>
      <c r="WYA206" s="66"/>
      <c r="WYB206" s="66"/>
      <c r="WYC206" s="66"/>
      <c r="WYD206" s="67"/>
      <c r="WYF206" s="65"/>
      <c r="WYG206" s="69"/>
      <c r="WYH206" s="69"/>
      <c r="WYI206" s="66"/>
      <c r="WYJ206" s="66"/>
      <c r="WYK206" s="66"/>
      <c r="WYL206" s="67"/>
      <c r="WYN206" s="65"/>
      <c r="WYO206" s="69"/>
      <c r="WYP206" s="69"/>
      <c r="WYQ206" s="66"/>
      <c r="WYR206" s="66"/>
      <c r="WYS206" s="66"/>
      <c r="WYT206" s="67"/>
      <c r="WYV206" s="65"/>
      <c r="WYW206" s="69"/>
      <c r="WYX206" s="69"/>
      <c r="WYY206" s="66"/>
      <c r="WYZ206" s="66"/>
      <c r="WZA206" s="66"/>
      <c r="WZB206" s="67"/>
      <c r="WZD206" s="65"/>
      <c r="WZE206" s="69"/>
      <c r="WZF206" s="69"/>
      <c r="WZG206" s="66"/>
      <c r="WZH206" s="66"/>
      <c r="WZI206" s="66"/>
      <c r="WZJ206" s="67"/>
      <c r="WZL206" s="65"/>
      <c r="WZM206" s="69"/>
      <c r="WZN206" s="69"/>
      <c r="WZO206" s="66"/>
      <c r="WZP206" s="66"/>
      <c r="WZQ206" s="66"/>
      <c r="WZR206" s="67"/>
      <c r="WZT206" s="65"/>
      <c r="WZU206" s="69"/>
      <c r="WZV206" s="69"/>
      <c r="WZW206" s="66"/>
      <c r="WZX206" s="66"/>
      <c r="WZY206" s="66"/>
      <c r="WZZ206" s="67"/>
      <c r="XAB206" s="65"/>
      <c r="XAC206" s="69"/>
      <c r="XAD206" s="69"/>
      <c r="XAE206" s="66"/>
      <c r="XAF206" s="66"/>
      <c r="XAG206" s="66"/>
      <c r="XAH206" s="67"/>
      <c r="XAJ206" s="65"/>
      <c r="XAK206" s="69"/>
      <c r="XAL206" s="69"/>
      <c r="XAM206" s="66"/>
      <c r="XAN206" s="66"/>
      <c r="XAO206" s="66"/>
      <c r="XAP206" s="67"/>
      <c r="XAR206" s="65"/>
      <c r="XAS206" s="69"/>
      <c r="XAT206" s="69"/>
      <c r="XAU206" s="66"/>
      <c r="XAV206" s="66"/>
      <c r="XAW206" s="66"/>
      <c r="XAX206" s="67"/>
      <c r="XAZ206" s="65"/>
      <c r="XBA206" s="69"/>
      <c r="XBB206" s="69"/>
      <c r="XBC206" s="66"/>
      <c r="XBD206" s="66"/>
      <c r="XBE206" s="66"/>
      <c r="XBF206" s="67"/>
      <c r="XBH206" s="65"/>
      <c r="XBI206" s="69"/>
      <c r="XBJ206" s="69"/>
      <c r="XBK206" s="66"/>
      <c r="XBL206" s="66"/>
      <c r="XBM206" s="66"/>
      <c r="XBN206" s="67"/>
      <c r="XBP206" s="65"/>
      <c r="XBQ206" s="69"/>
      <c r="XBR206" s="69"/>
      <c r="XBS206" s="66"/>
      <c r="XBT206" s="66"/>
      <c r="XBU206" s="66"/>
      <c r="XBV206" s="67"/>
      <c r="XBX206" s="65"/>
      <c r="XBY206" s="69"/>
      <c r="XBZ206" s="69"/>
      <c r="XCA206" s="66"/>
      <c r="XCB206" s="66"/>
      <c r="XCC206" s="66"/>
      <c r="XCD206" s="67"/>
      <c r="XCF206" s="65"/>
      <c r="XCG206" s="69"/>
      <c r="XCH206" s="69"/>
      <c r="XCI206" s="66"/>
      <c r="XCJ206" s="66"/>
      <c r="XCK206" s="66"/>
      <c r="XCL206" s="67"/>
      <c r="XCN206" s="65"/>
      <c r="XCO206" s="69"/>
      <c r="XCP206" s="69"/>
      <c r="XCQ206" s="66"/>
      <c r="XCR206" s="66"/>
      <c r="XCS206" s="66"/>
      <c r="XCT206" s="67"/>
      <c r="XCV206" s="65"/>
      <c r="XCW206" s="69"/>
      <c r="XCX206" s="69"/>
      <c r="XCY206" s="66"/>
      <c r="XCZ206" s="66"/>
      <c r="XDA206" s="66"/>
      <c r="XDB206" s="67"/>
      <c r="XDD206" s="65"/>
      <c r="XDE206" s="69"/>
      <c r="XDF206" s="69"/>
      <c r="XDG206" s="66"/>
      <c r="XDH206" s="66"/>
      <c r="XDI206" s="66"/>
      <c r="XDJ206" s="67"/>
      <c r="XDL206" s="65"/>
      <c r="XDM206" s="69"/>
      <c r="XDN206" s="69"/>
      <c r="XDO206" s="66"/>
      <c r="XDP206" s="66"/>
      <c r="XDQ206" s="66"/>
      <c r="XDR206" s="67"/>
      <c r="XDT206" s="65"/>
      <c r="XDU206" s="69"/>
      <c r="XDV206" s="69"/>
      <c r="XDW206" s="66"/>
      <c r="XDX206" s="66"/>
      <c r="XDY206" s="66"/>
      <c r="XDZ206" s="67"/>
      <c r="XEB206" s="65"/>
      <c r="XEC206" s="69"/>
      <c r="XED206" s="69"/>
      <c r="XEE206" s="66"/>
      <c r="XEF206" s="66"/>
      <c r="XEG206" s="66"/>
      <c r="XEH206" s="67"/>
      <c r="XEJ206" s="65"/>
      <c r="XEK206" s="69"/>
      <c r="XEL206" s="69"/>
      <c r="XEM206" s="66"/>
      <c r="XEN206" s="66"/>
      <c r="XEO206" s="66"/>
      <c r="XEP206" s="67"/>
      <c r="XER206" s="65"/>
      <c r="XES206" s="69"/>
      <c r="XET206" s="69"/>
      <c r="XEU206" s="66"/>
      <c r="XEV206" s="66"/>
      <c r="XEW206" s="66"/>
      <c r="XEX206" s="67"/>
      <c r="XEZ206" s="65"/>
      <c r="XFA206" s="69"/>
      <c r="XFB206" s="69"/>
      <c r="XFC206" s="66"/>
      <c r="XFD206" s="66"/>
    </row>
    <row r="207" spans="1:16384" ht="30" customHeight="1" x14ac:dyDescent="0.2">
      <c r="A207" s="426">
        <f t="shared" si="11"/>
        <v>198</v>
      </c>
      <c r="B207" s="1157" t="s">
        <v>212</v>
      </c>
      <c r="C207" s="1158"/>
      <c r="D207" s="1158"/>
      <c r="E207" s="1158"/>
      <c r="F207" s="1159"/>
      <c r="G207" s="1241" t="s">
        <v>34</v>
      </c>
      <c r="H207" s="1241" t="s">
        <v>796</v>
      </c>
      <c r="I207" s="87"/>
      <c r="J207" s="87"/>
      <c r="K207" s="87"/>
      <c r="L207" s="64"/>
    </row>
    <row r="208" spans="1:16384" ht="44.25" customHeight="1" x14ac:dyDescent="0.2">
      <c r="A208" s="426">
        <f t="shared" si="11"/>
        <v>199</v>
      </c>
      <c r="B208" s="1238"/>
      <c r="C208" s="1239"/>
      <c r="D208" s="1239"/>
      <c r="E208" s="1239"/>
      <c r="F208" s="1240"/>
      <c r="G208" s="1241"/>
      <c r="H208" s="1241"/>
      <c r="I208" s="87"/>
      <c r="J208" s="87"/>
      <c r="K208" s="87"/>
      <c r="L208" s="64"/>
    </row>
    <row r="209" spans="1:12" ht="30" customHeight="1" x14ac:dyDescent="0.2">
      <c r="A209" s="426">
        <f t="shared" si="11"/>
        <v>200</v>
      </c>
      <c r="B209" s="1242"/>
      <c r="C209" s="1130" t="s">
        <v>213</v>
      </c>
      <c r="D209" s="1142"/>
      <c r="E209" s="1142"/>
      <c r="F209" s="1143"/>
      <c r="G209" s="88">
        <f>SUM(G210:G223)</f>
        <v>40962685</v>
      </c>
      <c r="H209" s="88"/>
      <c r="I209" s="87"/>
      <c r="J209" s="87"/>
      <c r="K209" s="87"/>
      <c r="L209" s="64"/>
    </row>
    <row r="210" spans="1:12" ht="21" customHeight="1" x14ac:dyDescent="0.2">
      <c r="A210" s="426">
        <f t="shared" si="11"/>
        <v>201</v>
      </c>
      <c r="B210" s="1243"/>
      <c r="C210" s="1178"/>
      <c r="D210" s="1139" t="s">
        <v>214</v>
      </c>
      <c r="E210" s="1140"/>
      <c r="F210" s="1141"/>
      <c r="G210" s="56">
        <f>+Patrimonio!C7</f>
        <v>22000000</v>
      </c>
      <c r="H210" s="56"/>
      <c r="I210" s="89"/>
      <c r="J210" s="89"/>
      <c r="K210" s="87"/>
      <c r="L210" s="64"/>
    </row>
    <row r="211" spans="1:12" ht="33" customHeight="1" x14ac:dyDescent="0.2">
      <c r="A211" s="426">
        <f t="shared" si="11"/>
        <v>202</v>
      </c>
      <c r="B211" s="1243"/>
      <c r="C211" s="1179"/>
      <c r="D211" s="1139" t="s">
        <v>215</v>
      </c>
      <c r="E211" s="1140"/>
      <c r="F211" s="1141"/>
      <c r="G211" s="56"/>
      <c r="H211" s="56"/>
      <c r="I211" s="89"/>
      <c r="J211" s="89"/>
      <c r="K211" s="87"/>
      <c r="L211" s="64"/>
    </row>
    <row r="212" spans="1:12" ht="17.25" customHeight="1" x14ac:dyDescent="0.2">
      <c r="A212" s="426">
        <f t="shared" si="11"/>
        <v>203</v>
      </c>
      <c r="B212" s="1243"/>
      <c r="C212" s="1179"/>
      <c r="D212" s="1139" t="s">
        <v>216</v>
      </c>
      <c r="E212" s="1140"/>
      <c r="F212" s="1141"/>
      <c r="G212" s="56"/>
      <c r="H212" s="56"/>
      <c r="I212" s="89"/>
      <c r="J212" s="89"/>
      <c r="K212" s="87"/>
      <c r="L212" s="64"/>
    </row>
    <row r="213" spans="1:12" ht="20.25" customHeight="1" x14ac:dyDescent="0.2">
      <c r="A213" s="426">
        <f t="shared" si="11"/>
        <v>204</v>
      </c>
      <c r="B213" s="1243"/>
      <c r="C213" s="1179"/>
      <c r="D213" s="1139" t="s">
        <v>217</v>
      </c>
      <c r="E213" s="1140"/>
      <c r="F213" s="1141"/>
      <c r="G213" s="56"/>
      <c r="H213" s="56"/>
      <c r="I213" s="89"/>
      <c r="J213" s="89"/>
      <c r="K213" s="87"/>
      <c r="L213" s="64"/>
    </row>
    <row r="214" spans="1:12" ht="24" customHeight="1" x14ac:dyDescent="0.2">
      <c r="A214" s="426">
        <f t="shared" si="11"/>
        <v>205</v>
      </c>
      <c r="B214" s="1243"/>
      <c r="C214" s="1179"/>
      <c r="D214" s="1139" t="s">
        <v>218</v>
      </c>
      <c r="E214" s="1140"/>
      <c r="F214" s="1141"/>
      <c r="G214" s="56"/>
      <c r="H214" s="56"/>
      <c r="I214" s="89"/>
      <c r="J214" s="89"/>
      <c r="K214" s="87"/>
      <c r="L214" s="64"/>
    </row>
    <row r="215" spans="1:12" ht="21" customHeight="1" x14ac:dyDescent="0.2">
      <c r="A215" s="426">
        <f t="shared" si="11"/>
        <v>206</v>
      </c>
      <c r="B215" s="1243"/>
      <c r="C215" s="1179"/>
      <c r="D215" s="1139" t="s">
        <v>219</v>
      </c>
      <c r="E215" s="1140"/>
      <c r="F215" s="1141"/>
      <c r="G215" s="56"/>
      <c r="H215" s="56"/>
      <c r="I215" s="89"/>
      <c r="J215" s="89"/>
      <c r="K215" s="87"/>
      <c r="L215" s="64"/>
    </row>
    <row r="216" spans="1:12" ht="20.25" customHeight="1" x14ac:dyDescent="0.2">
      <c r="A216" s="426">
        <f t="shared" si="11"/>
        <v>207</v>
      </c>
      <c r="B216" s="1243"/>
      <c r="C216" s="1179"/>
      <c r="D216" s="1139" t="s">
        <v>220</v>
      </c>
      <c r="E216" s="1140"/>
      <c r="F216" s="1141"/>
      <c r="G216" s="56"/>
      <c r="H216" s="56"/>
      <c r="I216" s="89"/>
      <c r="J216" s="89"/>
      <c r="K216" s="87"/>
      <c r="L216" s="64"/>
    </row>
    <row r="217" spans="1:12" ht="25.5" customHeight="1" x14ac:dyDescent="0.2">
      <c r="A217" s="426">
        <f t="shared" si="11"/>
        <v>208</v>
      </c>
      <c r="B217" s="1243"/>
      <c r="C217" s="1179"/>
      <c r="D217" s="1139" t="s">
        <v>221</v>
      </c>
      <c r="E217" s="1140"/>
      <c r="F217" s="1141"/>
      <c r="G217" s="56">
        <f>+Patrimonio!C10</f>
        <v>18962685</v>
      </c>
      <c r="H217" s="56"/>
      <c r="I217" s="89"/>
      <c r="J217" s="89"/>
      <c r="K217" s="87"/>
      <c r="L217" s="64"/>
    </row>
    <row r="218" spans="1:12" ht="18.75" customHeight="1" x14ac:dyDescent="0.2">
      <c r="A218" s="426">
        <f t="shared" si="11"/>
        <v>209</v>
      </c>
      <c r="B218" s="1243"/>
      <c r="C218" s="1179"/>
      <c r="D218" s="1139" t="s">
        <v>222</v>
      </c>
      <c r="E218" s="1140"/>
      <c r="F218" s="1141"/>
      <c r="G218" s="56"/>
      <c r="H218" s="56"/>
      <c r="I218" s="89"/>
      <c r="J218" s="89"/>
      <c r="K218" s="87"/>
      <c r="L218" s="64"/>
    </row>
    <row r="219" spans="1:12" ht="20.25" customHeight="1" x14ac:dyDescent="0.2">
      <c r="A219" s="426">
        <f t="shared" si="11"/>
        <v>210</v>
      </c>
      <c r="B219" s="1243"/>
      <c r="C219" s="1179"/>
      <c r="D219" s="1139" t="s">
        <v>223</v>
      </c>
      <c r="E219" s="1140"/>
      <c r="F219" s="1141"/>
      <c r="G219" s="56"/>
      <c r="H219" s="56"/>
      <c r="I219" s="89"/>
      <c r="J219" s="89"/>
      <c r="K219" s="87"/>
      <c r="L219" s="64"/>
    </row>
    <row r="220" spans="1:12" ht="20.25" customHeight="1" x14ac:dyDescent="0.2">
      <c r="A220" s="426">
        <f t="shared" si="11"/>
        <v>211</v>
      </c>
      <c r="B220" s="1243"/>
      <c r="C220" s="1179"/>
      <c r="D220" s="1139" t="s">
        <v>840</v>
      </c>
      <c r="E220" s="1140"/>
      <c r="F220" s="1141"/>
      <c r="G220" s="56"/>
      <c r="H220" s="56"/>
      <c r="I220" s="89"/>
      <c r="J220" s="89"/>
      <c r="K220" s="87"/>
      <c r="L220" s="64"/>
    </row>
    <row r="221" spans="1:12" ht="22.5" customHeight="1" x14ac:dyDescent="0.2">
      <c r="A221" s="426">
        <f t="shared" si="11"/>
        <v>212</v>
      </c>
      <c r="B221" s="1243"/>
      <c r="C221" s="1179"/>
      <c r="D221" s="1139" t="s">
        <v>224</v>
      </c>
      <c r="E221" s="1140"/>
      <c r="F221" s="1141"/>
      <c r="G221" s="56"/>
      <c r="H221" s="56"/>
      <c r="I221" s="89"/>
      <c r="J221" s="89"/>
      <c r="K221" s="87"/>
      <c r="L221" s="64"/>
    </row>
    <row r="222" spans="1:12" ht="18.75" customHeight="1" x14ac:dyDescent="0.2">
      <c r="A222" s="426">
        <f t="shared" si="11"/>
        <v>213</v>
      </c>
      <c r="B222" s="1243"/>
      <c r="C222" s="1179"/>
      <c r="D222" s="1139" t="s">
        <v>225</v>
      </c>
      <c r="E222" s="1140"/>
      <c r="F222" s="1141"/>
      <c r="G222" s="56"/>
      <c r="H222" s="56"/>
      <c r="I222" s="89"/>
      <c r="J222" s="89"/>
      <c r="K222" s="87"/>
      <c r="L222" s="64"/>
    </row>
    <row r="223" spans="1:12" ht="33" customHeight="1" x14ac:dyDescent="0.2">
      <c r="A223" s="426">
        <f t="shared" si="11"/>
        <v>214</v>
      </c>
      <c r="B223" s="1243"/>
      <c r="C223" s="1180"/>
      <c r="D223" s="1139" t="s">
        <v>226</v>
      </c>
      <c r="E223" s="1140"/>
      <c r="F223" s="1141"/>
      <c r="G223" s="56"/>
      <c r="H223" s="56"/>
      <c r="I223" s="89"/>
      <c r="J223" s="89"/>
      <c r="K223" s="87"/>
      <c r="L223" s="64"/>
    </row>
    <row r="224" spans="1:12" ht="33" customHeight="1" x14ac:dyDescent="0.2">
      <c r="A224" s="426">
        <f t="shared" si="11"/>
        <v>215</v>
      </c>
      <c r="B224" s="1243"/>
      <c r="C224" s="420"/>
      <c r="D224" s="1274" t="s">
        <v>841</v>
      </c>
      <c r="E224" s="1274"/>
      <c r="F224" s="1184"/>
      <c r="G224" s="56"/>
      <c r="H224" s="56"/>
      <c r="I224" s="89"/>
      <c r="J224" s="89"/>
      <c r="K224" s="87"/>
      <c r="L224" s="64"/>
    </row>
    <row r="225" spans="1:12" ht="33" customHeight="1" x14ac:dyDescent="0.2">
      <c r="A225" s="426">
        <f t="shared" si="11"/>
        <v>216</v>
      </c>
      <c r="B225" s="1243"/>
      <c r="C225" s="420"/>
      <c r="D225" s="1275" t="s">
        <v>842</v>
      </c>
      <c r="E225" s="1274"/>
      <c r="F225" s="1184"/>
      <c r="G225" s="56"/>
      <c r="H225" s="56"/>
      <c r="I225" s="89"/>
      <c r="J225" s="89"/>
      <c r="K225" s="87"/>
      <c r="L225" s="64"/>
    </row>
    <row r="226" spans="1:12" ht="23.25" customHeight="1" x14ac:dyDescent="0.2">
      <c r="A226" s="426">
        <f t="shared" si="11"/>
        <v>217</v>
      </c>
      <c r="B226" s="1243"/>
      <c r="C226" s="1130" t="s">
        <v>227</v>
      </c>
      <c r="D226" s="1142"/>
      <c r="E226" s="1142"/>
      <c r="F226" s="1143"/>
      <c r="G226" s="88">
        <f>G227+G228-G229-G230</f>
        <v>134942315.65999985</v>
      </c>
      <c r="H226" s="88"/>
      <c r="I226" s="89"/>
      <c r="J226" s="89"/>
      <c r="K226" s="87"/>
      <c r="L226" s="64"/>
    </row>
    <row r="227" spans="1:12" ht="27.75" customHeight="1" x14ac:dyDescent="0.2">
      <c r="A227" s="426">
        <f t="shared" si="11"/>
        <v>218</v>
      </c>
      <c r="B227" s="1243"/>
      <c r="C227" s="1173"/>
      <c r="D227" s="1192" t="s">
        <v>228</v>
      </c>
      <c r="E227" s="1140"/>
      <c r="F227" s="1141"/>
      <c r="G227" s="90">
        <f>+Patrimonio!C33</f>
        <v>134942315.65999985</v>
      </c>
      <c r="H227" s="90"/>
      <c r="I227" s="89"/>
      <c r="J227" s="89"/>
      <c r="K227" s="87"/>
      <c r="L227" s="64"/>
    </row>
    <row r="228" spans="1:12" ht="30.75" customHeight="1" x14ac:dyDescent="0.2">
      <c r="A228" s="426">
        <f t="shared" si="11"/>
        <v>219</v>
      </c>
      <c r="B228" s="1243"/>
      <c r="C228" s="1174"/>
      <c r="D228" s="1192" t="s">
        <v>229</v>
      </c>
      <c r="E228" s="1140"/>
      <c r="F228" s="1141"/>
      <c r="G228" s="90"/>
      <c r="H228" s="90"/>
      <c r="I228" s="89"/>
      <c r="J228" s="89"/>
      <c r="K228" s="87"/>
      <c r="L228" s="64"/>
    </row>
    <row r="229" spans="1:12" ht="34.5" customHeight="1" x14ac:dyDescent="0.2">
      <c r="A229" s="426">
        <f t="shared" si="11"/>
        <v>220</v>
      </c>
      <c r="B229" s="1243"/>
      <c r="C229" s="1174"/>
      <c r="D229" s="1247" t="s">
        <v>230</v>
      </c>
      <c r="E229" s="1245"/>
      <c r="F229" s="1246"/>
      <c r="G229" s="90"/>
      <c r="H229" s="90"/>
      <c r="I229" s="89"/>
      <c r="J229" s="89"/>
      <c r="K229" s="87"/>
      <c r="L229" s="64"/>
    </row>
    <row r="230" spans="1:12" ht="32.25" customHeight="1" x14ac:dyDescent="0.2">
      <c r="A230" s="426">
        <f t="shared" si="11"/>
        <v>221</v>
      </c>
      <c r="B230" s="1243"/>
      <c r="C230" s="1175"/>
      <c r="D230" s="1247" t="s">
        <v>231</v>
      </c>
      <c r="E230" s="1245"/>
      <c r="F230" s="1246"/>
      <c r="G230" s="90"/>
      <c r="H230" s="90"/>
      <c r="I230" s="89"/>
      <c r="J230" s="89"/>
      <c r="K230" s="87"/>
      <c r="L230" s="64"/>
    </row>
    <row r="231" spans="1:12" ht="25.5" customHeight="1" x14ac:dyDescent="0.2">
      <c r="A231" s="426">
        <f t="shared" si="11"/>
        <v>222</v>
      </c>
      <c r="B231" s="1243"/>
      <c r="C231" s="1130" t="s">
        <v>232</v>
      </c>
      <c r="D231" s="1142"/>
      <c r="E231" s="1142"/>
      <c r="F231" s="1143"/>
      <c r="G231" s="88">
        <f>G233+G234+G235-G236-G237-G238+G232</f>
        <v>1562438790.46</v>
      </c>
      <c r="H231" s="88"/>
      <c r="I231" s="89"/>
      <c r="J231" s="89"/>
      <c r="K231" s="87"/>
      <c r="L231" s="64"/>
    </row>
    <row r="232" spans="1:12" ht="35.25" customHeight="1" x14ac:dyDescent="0.2">
      <c r="A232" s="426">
        <f t="shared" si="11"/>
        <v>223</v>
      </c>
      <c r="B232" s="1243"/>
      <c r="C232" s="382"/>
      <c r="D232" s="1192" t="s">
        <v>797</v>
      </c>
      <c r="E232" s="1140"/>
      <c r="F232" s="1141"/>
      <c r="G232" s="56">
        <f>+Patrimonio!C19</f>
        <v>1562438790.46</v>
      </c>
      <c r="H232" s="56"/>
      <c r="I232" s="89"/>
      <c r="J232" s="89"/>
      <c r="K232" s="87"/>
      <c r="L232" s="64"/>
    </row>
    <row r="233" spans="1:12" ht="29.25" customHeight="1" x14ac:dyDescent="0.2">
      <c r="A233" s="426">
        <f t="shared" si="11"/>
        <v>224</v>
      </c>
      <c r="B233" s="1243"/>
      <c r="C233" s="1173"/>
      <c r="D233" s="1192" t="s">
        <v>798</v>
      </c>
      <c r="E233" s="1140"/>
      <c r="F233" s="1141"/>
      <c r="G233" s="56"/>
      <c r="H233" s="56"/>
      <c r="I233" s="89"/>
      <c r="J233" s="89"/>
      <c r="K233" s="87"/>
      <c r="L233" s="64"/>
    </row>
    <row r="234" spans="1:12" ht="34.5" customHeight="1" x14ac:dyDescent="0.2">
      <c r="A234" s="426">
        <f t="shared" si="11"/>
        <v>225</v>
      </c>
      <c r="B234" s="1243"/>
      <c r="C234" s="1174"/>
      <c r="D234" s="1192" t="s">
        <v>233</v>
      </c>
      <c r="E234" s="1140"/>
      <c r="F234" s="1141"/>
      <c r="G234" s="56"/>
      <c r="H234" s="56"/>
      <c r="I234" s="89"/>
      <c r="J234" s="89"/>
      <c r="K234" s="87"/>
      <c r="L234" s="64"/>
    </row>
    <row r="235" spans="1:12" ht="20.25" customHeight="1" x14ac:dyDescent="0.2">
      <c r="A235" s="426">
        <f t="shared" si="11"/>
        <v>226</v>
      </c>
      <c r="B235" s="1243"/>
      <c r="C235" s="1174"/>
      <c r="D235" s="1192" t="s">
        <v>234</v>
      </c>
      <c r="E235" s="1140"/>
      <c r="F235" s="1141"/>
      <c r="G235" s="56"/>
      <c r="H235" s="56"/>
      <c r="I235" s="89"/>
      <c r="J235" s="89"/>
      <c r="K235" s="87"/>
      <c r="L235" s="64"/>
    </row>
    <row r="236" spans="1:12" ht="21.75" customHeight="1" x14ac:dyDescent="0.2">
      <c r="A236" s="426">
        <f t="shared" si="11"/>
        <v>227</v>
      </c>
      <c r="B236" s="1243"/>
      <c r="C236" s="1174"/>
      <c r="D236" s="1247" t="s">
        <v>235</v>
      </c>
      <c r="E236" s="1245"/>
      <c r="F236" s="1246"/>
      <c r="G236" s="56"/>
      <c r="H236" s="56"/>
      <c r="I236" s="89"/>
      <c r="J236" s="89"/>
      <c r="K236" s="87"/>
      <c r="L236" s="64"/>
    </row>
    <row r="237" spans="1:12" ht="32.25" customHeight="1" x14ac:dyDescent="0.2">
      <c r="A237" s="426">
        <f t="shared" si="11"/>
        <v>228</v>
      </c>
      <c r="B237" s="1243"/>
      <c r="C237" s="1174"/>
      <c r="D237" s="1247" t="s">
        <v>236</v>
      </c>
      <c r="E237" s="1245"/>
      <c r="F237" s="1246"/>
      <c r="G237" s="56"/>
      <c r="H237" s="56"/>
      <c r="I237" s="89"/>
      <c r="J237" s="89"/>
      <c r="K237" s="87"/>
      <c r="L237" s="64"/>
    </row>
    <row r="238" spans="1:12" ht="35.25" customHeight="1" x14ac:dyDescent="0.2">
      <c r="A238" s="426">
        <f t="shared" si="11"/>
        <v>229</v>
      </c>
      <c r="B238" s="1243"/>
      <c r="C238" s="1175"/>
      <c r="D238" s="1247" t="s">
        <v>237</v>
      </c>
      <c r="E238" s="1245"/>
      <c r="F238" s="1246"/>
      <c r="G238" s="56"/>
      <c r="H238" s="56"/>
      <c r="I238" s="89"/>
      <c r="J238" s="89"/>
      <c r="K238" s="87"/>
      <c r="L238" s="64"/>
    </row>
    <row r="239" spans="1:12" ht="38.25" customHeight="1" x14ac:dyDescent="0.2">
      <c r="A239" s="426">
        <f t="shared" si="11"/>
        <v>230</v>
      </c>
      <c r="B239" s="1243"/>
      <c r="C239" s="1202" t="s">
        <v>238</v>
      </c>
      <c r="D239" s="1140"/>
      <c r="E239" s="1140"/>
      <c r="F239" s="1141"/>
      <c r="G239" s="55">
        <f>G240-G241</f>
        <v>123086938.27</v>
      </c>
      <c r="H239" s="55"/>
      <c r="I239" s="89"/>
      <c r="J239" s="89"/>
      <c r="K239" s="87"/>
      <c r="L239" s="64"/>
    </row>
    <row r="240" spans="1:12" ht="22.5" customHeight="1" x14ac:dyDescent="0.2">
      <c r="A240" s="426">
        <f t="shared" si="11"/>
        <v>231</v>
      </c>
      <c r="B240" s="1243"/>
      <c r="C240" s="1273"/>
      <c r="D240" s="1192" t="s">
        <v>239</v>
      </c>
      <c r="E240" s="1140"/>
      <c r="F240" s="1141"/>
      <c r="G240" s="56">
        <f>+Patrimonio!C13</f>
        <v>123086938.27</v>
      </c>
      <c r="H240" s="56"/>
      <c r="I240" s="89"/>
      <c r="J240" s="89"/>
      <c r="K240" s="87"/>
      <c r="L240" s="64"/>
    </row>
    <row r="241" spans="1:16384" ht="24" customHeight="1" x14ac:dyDescent="0.2">
      <c r="A241" s="426">
        <f t="shared" si="11"/>
        <v>232</v>
      </c>
      <c r="B241" s="1243"/>
      <c r="C241" s="1175"/>
      <c r="D241" s="1247" t="s">
        <v>240</v>
      </c>
      <c r="E241" s="1245"/>
      <c r="F241" s="1246"/>
      <c r="G241" s="56"/>
      <c r="H241" s="56"/>
      <c r="I241" s="89"/>
      <c r="J241" s="89"/>
      <c r="K241" s="87"/>
      <c r="L241" s="64"/>
    </row>
    <row r="242" spans="1:16384" ht="21" customHeight="1" x14ac:dyDescent="0.2">
      <c r="A242" s="426">
        <f t="shared" si="11"/>
        <v>233</v>
      </c>
      <c r="B242" s="1243"/>
      <c r="C242" s="1202" t="s">
        <v>241</v>
      </c>
      <c r="D242" s="1140"/>
      <c r="E242" s="1140"/>
      <c r="F242" s="1141"/>
      <c r="G242" s="91">
        <f>SUM(G245:G246)</f>
        <v>0</v>
      </c>
      <c r="H242" s="91"/>
      <c r="I242" s="89"/>
      <c r="J242" s="89"/>
      <c r="K242" s="92"/>
      <c r="L242" s="64"/>
    </row>
    <row r="243" spans="1:16384" ht="21" customHeight="1" x14ac:dyDescent="0.2">
      <c r="A243" s="426">
        <f t="shared" si="11"/>
        <v>234</v>
      </c>
      <c r="B243" s="1243"/>
      <c r="C243" s="421"/>
      <c r="D243" s="1276" t="s">
        <v>843</v>
      </c>
      <c r="E243" s="1277"/>
      <c r="F243" s="1278"/>
      <c r="G243" s="91"/>
      <c r="H243" s="91"/>
      <c r="I243" s="89"/>
      <c r="J243" s="89"/>
      <c r="K243" s="92"/>
      <c r="L243" s="64"/>
    </row>
    <row r="244" spans="1:16384" ht="21" customHeight="1" x14ac:dyDescent="0.2">
      <c r="A244" s="426">
        <f t="shared" si="11"/>
        <v>235</v>
      </c>
      <c r="B244" s="1243"/>
      <c r="C244" s="53"/>
      <c r="D244" s="1202" t="s">
        <v>844</v>
      </c>
      <c r="E244" s="1279"/>
      <c r="F244" s="1280"/>
      <c r="G244" s="91"/>
      <c r="H244" s="91"/>
      <c r="I244" s="89"/>
      <c r="J244" s="89"/>
      <c r="K244" s="92"/>
      <c r="L244" s="64"/>
    </row>
    <row r="245" spans="1:16384" ht="25.5" customHeight="1" x14ac:dyDescent="0.2">
      <c r="A245" s="426">
        <f t="shared" si="11"/>
        <v>236</v>
      </c>
      <c r="B245" s="1243"/>
      <c r="C245" s="1273"/>
      <c r="D245" s="1192" t="s">
        <v>242</v>
      </c>
      <c r="E245" s="1140"/>
      <c r="F245" s="1141"/>
      <c r="G245" s="93"/>
      <c r="H245" s="93"/>
      <c r="I245" s="89"/>
      <c r="J245" s="89"/>
      <c r="K245" s="87"/>
      <c r="L245" s="64"/>
    </row>
    <row r="246" spans="1:16384" ht="21.75" customHeight="1" x14ac:dyDescent="0.2">
      <c r="A246" s="426">
        <f t="shared" si="11"/>
        <v>237</v>
      </c>
      <c r="B246" s="1243"/>
      <c r="C246" s="1175"/>
      <c r="D246" s="1247" t="s">
        <v>243</v>
      </c>
      <c r="E246" s="1245"/>
      <c r="F246" s="1246"/>
      <c r="G246" s="93"/>
      <c r="H246" s="93"/>
      <c r="I246" s="89"/>
      <c r="J246" s="89"/>
      <c r="K246" s="87"/>
      <c r="L246" s="64"/>
    </row>
    <row r="247" spans="1:16384" ht="21.75" customHeight="1" x14ac:dyDescent="0.2">
      <c r="A247" s="426">
        <f t="shared" si="11"/>
        <v>238</v>
      </c>
      <c r="B247" s="1244"/>
      <c r="C247" s="1259" t="s">
        <v>244</v>
      </c>
      <c r="D247" s="1260"/>
      <c r="E247" s="1260"/>
      <c r="F247" s="1261"/>
      <c r="G247" s="94">
        <f>G209+G226+G231+G239+G242</f>
        <v>1861430729.3899999</v>
      </c>
      <c r="H247" s="94"/>
      <c r="I247" s="89"/>
      <c r="J247" s="89"/>
      <c r="K247" s="89"/>
      <c r="L247" s="64"/>
    </row>
    <row r="248" spans="1:16384" ht="30.75" customHeight="1" x14ac:dyDescent="0.2">
      <c r="A248" s="426">
        <f t="shared" si="11"/>
        <v>239</v>
      </c>
      <c r="B248" s="1262" t="s">
        <v>245</v>
      </c>
      <c r="C248" s="1263"/>
      <c r="D248" s="1263"/>
      <c r="E248" s="1263"/>
      <c r="F248" s="1263"/>
      <c r="G248" s="95" t="s">
        <v>34</v>
      </c>
      <c r="H248" s="95" t="s">
        <v>799</v>
      </c>
      <c r="I248" s="383" t="s">
        <v>37</v>
      </c>
      <c r="J248" s="384"/>
      <c r="K248" s="385"/>
      <c r="L248" s="96"/>
      <c r="M248" s="64"/>
      <c r="N248" s="64"/>
      <c r="O248" s="64"/>
      <c r="W248" s="5"/>
      <c r="X248" s="5"/>
      <c r="Y248" s="5"/>
    </row>
    <row r="249" spans="1:16384" s="68" customFormat="1" ht="75" customHeight="1" x14ac:dyDescent="0.2">
      <c r="A249" s="426">
        <f t="shared" si="11"/>
        <v>240</v>
      </c>
      <c r="B249" s="1264"/>
      <c r="C249" s="1265" t="s">
        <v>38</v>
      </c>
      <c r="D249" s="1266"/>
      <c r="E249" s="1248" t="s">
        <v>246</v>
      </c>
      <c r="F249" s="1248"/>
      <c r="G249" s="97"/>
      <c r="H249" s="97"/>
      <c r="I249" s="392"/>
      <c r="J249" s="386"/>
      <c r="K249" s="387"/>
      <c r="L249" s="66"/>
      <c r="M249" s="67"/>
      <c r="O249" s="65"/>
      <c r="P249" s="69"/>
      <c r="Q249" s="69"/>
      <c r="R249" s="66"/>
      <c r="S249" s="66"/>
      <c r="T249" s="66"/>
      <c r="U249" s="67"/>
      <c r="W249" s="65"/>
      <c r="X249" s="69"/>
      <c r="Y249" s="69"/>
      <c r="Z249" s="66"/>
      <c r="AA249" s="66"/>
      <c r="AB249" s="66"/>
      <c r="AC249" s="67"/>
      <c r="AE249" s="65"/>
      <c r="AF249" s="69"/>
      <c r="AG249" s="69"/>
      <c r="AH249" s="66"/>
      <c r="AI249" s="66"/>
      <c r="AJ249" s="66"/>
      <c r="AK249" s="67"/>
      <c r="AM249" s="65"/>
      <c r="AN249" s="69"/>
      <c r="AO249" s="69"/>
      <c r="AP249" s="66"/>
      <c r="AQ249" s="66"/>
      <c r="AR249" s="66"/>
      <c r="AS249" s="67"/>
      <c r="AU249" s="65"/>
      <c r="AV249" s="69"/>
      <c r="AW249" s="69"/>
      <c r="AX249" s="66"/>
      <c r="AY249" s="66"/>
      <c r="AZ249" s="66"/>
      <c r="BA249" s="67"/>
      <c r="BC249" s="65"/>
      <c r="BD249" s="69"/>
      <c r="BE249" s="69"/>
      <c r="BF249" s="66"/>
      <c r="BG249" s="66"/>
      <c r="BH249" s="66"/>
      <c r="BI249" s="67"/>
      <c r="BK249" s="65"/>
      <c r="BL249" s="69"/>
      <c r="BM249" s="69"/>
      <c r="BN249" s="66"/>
      <c r="BO249" s="66"/>
      <c r="BP249" s="66"/>
      <c r="BQ249" s="67"/>
      <c r="BS249" s="65"/>
      <c r="BT249" s="69"/>
      <c r="BU249" s="69"/>
      <c r="BV249" s="66"/>
      <c r="BW249" s="66"/>
      <c r="BX249" s="66"/>
      <c r="BY249" s="67"/>
      <c r="CA249" s="65"/>
      <c r="CB249" s="69"/>
      <c r="CC249" s="69"/>
      <c r="CD249" s="66"/>
      <c r="CE249" s="66"/>
      <c r="CF249" s="66"/>
      <c r="CG249" s="67"/>
      <c r="CI249" s="65"/>
      <c r="CJ249" s="69"/>
      <c r="CK249" s="69"/>
      <c r="CL249" s="66"/>
      <c r="CM249" s="66"/>
      <c r="CN249" s="66"/>
      <c r="CO249" s="67"/>
      <c r="CQ249" s="65"/>
      <c r="CR249" s="69"/>
      <c r="CS249" s="69"/>
      <c r="CT249" s="66"/>
      <c r="CU249" s="66"/>
      <c r="CV249" s="66"/>
      <c r="CW249" s="67"/>
      <c r="CY249" s="65"/>
      <c r="CZ249" s="69"/>
      <c r="DA249" s="69"/>
      <c r="DB249" s="66"/>
      <c r="DC249" s="66"/>
      <c r="DD249" s="66"/>
      <c r="DE249" s="67"/>
      <c r="DG249" s="65"/>
      <c r="DH249" s="69"/>
      <c r="DI249" s="69"/>
      <c r="DJ249" s="66"/>
      <c r="DK249" s="66"/>
      <c r="DL249" s="66"/>
      <c r="DM249" s="67"/>
      <c r="DO249" s="65"/>
      <c r="DP249" s="69"/>
      <c r="DQ249" s="69"/>
      <c r="DR249" s="66"/>
      <c r="DS249" s="66"/>
      <c r="DT249" s="66"/>
      <c r="DU249" s="67"/>
      <c r="DW249" s="65"/>
      <c r="DX249" s="69"/>
      <c r="DY249" s="69"/>
      <c r="DZ249" s="66"/>
      <c r="EA249" s="66"/>
      <c r="EB249" s="66"/>
      <c r="EC249" s="67"/>
      <c r="EE249" s="65"/>
      <c r="EF249" s="69"/>
      <c r="EG249" s="69"/>
      <c r="EH249" s="66"/>
      <c r="EI249" s="66"/>
      <c r="EJ249" s="66"/>
      <c r="EK249" s="67"/>
      <c r="EM249" s="65"/>
      <c r="EN249" s="69"/>
      <c r="EO249" s="69"/>
      <c r="EP249" s="66"/>
      <c r="EQ249" s="66"/>
      <c r="ER249" s="66"/>
      <c r="ES249" s="67"/>
      <c r="EU249" s="65"/>
      <c r="EV249" s="69"/>
      <c r="EW249" s="69"/>
      <c r="EX249" s="66"/>
      <c r="EY249" s="66"/>
      <c r="EZ249" s="66"/>
      <c r="FA249" s="67"/>
      <c r="FC249" s="65"/>
      <c r="FD249" s="69"/>
      <c r="FE249" s="69"/>
      <c r="FF249" s="66"/>
      <c r="FG249" s="66"/>
      <c r="FH249" s="66"/>
      <c r="FI249" s="67"/>
      <c r="FK249" s="65"/>
      <c r="FL249" s="69"/>
      <c r="FM249" s="69"/>
      <c r="FN249" s="66"/>
      <c r="FO249" s="66"/>
      <c r="FP249" s="66"/>
      <c r="FQ249" s="67"/>
      <c r="FS249" s="65"/>
      <c r="FT249" s="69"/>
      <c r="FU249" s="69"/>
      <c r="FV249" s="66"/>
      <c r="FW249" s="66"/>
      <c r="FX249" s="66"/>
      <c r="FY249" s="67"/>
      <c r="GA249" s="65"/>
      <c r="GB249" s="69"/>
      <c r="GC249" s="69"/>
      <c r="GD249" s="66"/>
      <c r="GE249" s="66"/>
      <c r="GF249" s="66"/>
      <c r="GG249" s="67"/>
      <c r="GI249" s="65"/>
      <c r="GJ249" s="69"/>
      <c r="GK249" s="69"/>
      <c r="GL249" s="66"/>
      <c r="GM249" s="66"/>
      <c r="GN249" s="66"/>
      <c r="GO249" s="67"/>
      <c r="GQ249" s="65"/>
      <c r="GR249" s="69"/>
      <c r="GS249" s="69"/>
      <c r="GT249" s="66"/>
      <c r="GU249" s="66"/>
      <c r="GV249" s="66"/>
      <c r="GW249" s="67"/>
      <c r="GY249" s="65"/>
      <c r="GZ249" s="69"/>
      <c r="HA249" s="69"/>
      <c r="HB249" s="66"/>
      <c r="HC249" s="66"/>
      <c r="HD249" s="66"/>
      <c r="HE249" s="67"/>
      <c r="HG249" s="65"/>
      <c r="HH249" s="69"/>
      <c r="HI249" s="69"/>
      <c r="HJ249" s="66"/>
      <c r="HK249" s="66"/>
      <c r="HL249" s="66"/>
      <c r="HM249" s="67"/>
      <c r="HO249" s="65"/>
      <c r="HP249" s="69"/>
      <c r="HQ249" s="69"/>
      <c r="HR249" s="66"/>
      <c r="HS249" s="66"/>
      <c r="HT249" s="66"/>
      <c r="HU249" s="67"/>
      <c r="HW249" s="65"/>
      <c r="HX249" s="69"/>
      <c r="HY249" s="69"/>
      <c r="HZ249" s="66"/>
      <c r="IA249" s="66"/>
      <c r="IB249" s="66"/>
      <c r="IC249" s="67"/>
      <c r="IE249" s="65"/>
      <c r="IF249" s="69"/>
      <c r="IG249" s="69"/>
      <c r="IH249" s="66"/>
      <c r="II249" s="66"/>
      <c r="IJ249" s="66"/>
      <c r="IK249" s="67"/>
      <c r="IM249" s="65"/>
      <c r="IN249" s="69"/>
      <c r="IO249" s="69"/>
      <c r="IP249" s="66"/>
      <c r="IQ249" s="66"/>
      <c r="IR249" s="66"/>
      <c r="IS249" s="67"/>
      <c r="IU249" s="65"/>
      <c r="IV249" s="69"/>
      <c r="IW249" s="69"/>
      <c r="IX249" s="66"/>
      <c r="IY249" s="66"/>
      <c r="IZ249" s="66"/>
      <c r="JA249" s="67"/>
      <c r="JC249" s="65"/>
      <c r="JD249" s="69"/>
      <c r="JE249" s="69"/>
      <c r="JF249" s="66"/>
      <c r="JG249" s="66"/>
      <c r="JH249" s="66"/>
      <c r="JI249" s="67"/>
      <c r="JK249" s="65"/>
      <c r="JL249" s="69"/>
      <c r="JM249" s="69"/>
      <c r="JN249" s="66"/>
      <c r="JO249" s="66"/>
      <c r="JP249" s="66"/>
      <c r="JQ249" s="67"/>
      <c r="JS249" s="65"/>
      <c r="JT249" s="69"/>
      <c r="JU249" s="69"/>
      <c r="JV249" s="66"/>
      <c r="JW249" s="66"/>
      <c r="JX249" s="66"/>
      <c r="JY249" s="67"/>
      <c r="KA249" s="65"/>
      <c r="KB249" s="69"/>
      <c r="KC249" s="69"/>
      <c r="KD249" s="66"/>
      <c r="KE249" s="66"/>
      <c r="KF249" s="66"/>
      <c r="KG249" s="67"/>
      <c r="KI249" s="65"/>
      <c r="KJ249" s="69"/>
      <c r="KK249" s="69"/>
      <c r="KL249" s="66"/>
      <c r="KM249" s="66"/>
      <c r="KN249" s="66"/>
      <c r="KO249" s="67"/>
      <c r="KQ249" s="65"/>
      <c r="KR249" s="69"/>
      <c r="KS249" s="69"/>
      <c r="KT249" s="66"/>
      <c r="KU249" s="66"/>
      <c r="KV249" s="66"/>
      <c r="KW249" s="67"/>
      <c r="KY249" s="65"/>
      <c r="KZ249" s="69"/>
      <c r="LA249" s="69"/>
      <c r="LB249" s="66"/>
      <c r="LC249" s="66"/>
      <c r="LD249" s="66"/>
      <c r="LE249" s="67"/>
      <c r="LG249" s="65"/>
      <c r="LH249" s="69"/>
      <c r="LI249" s="69"/>
      <c r="LJ249" s="66"/>
      <c r="LK249" s="66"/>
      <c r="LL249" s="66"/>
      <c r="LM249" s="67"/>
      <c r="LO249" s="65"/>
      <c r="LP249" s="69"/>
      <c r="LQ249" s="69"/>
      <c r="LR249" s="66"/>
      <c r="LS249" s="66"/>
      <c r="LT249" s="66"/>
      <c r="LU249" s="67"/>
      <c r="LW249" s="65"/>
      <c r="LX249" s="69"/>
      <c r="LY249" s="69"/>
      <c r="LZ249" s="66"/>
      <c r="MA249" s="66"/>
      <c r="MB249" s="66"/>
      <c r="MC249" s="67"/>
      <c r="ME249" s="65"/>
      <c r="MF249" s="69"/>
      <c r="MG249" s="69"/>
      <c r="MH249" s="66"/>
      <c r="MI249" s="66"/>
      <c r="MJ249" s="66"/>
      <c r="MK249" s="67"/>
      <c r="MM249" s="65"/>
      <c r="MN249" s="69"/>
      <c r="MO249" s="69"/>
      <c r="MP249" s="66"/>
      <c r="MQ249" s="66"/>
      <c r="MR249" s="66"/>
      <c r="MS249" s="67"/>
      <c r="MU249" s="65"/>
      <c r="MV249" s="69"/>
      <c r="MW249" s="69"/>
      <c r="MX249" s="66"/>
      <c r="MY249" s="66"/>
      <c r="MZ249" s="66"/>
      <c r="NA249" s="67"/>
      <c r="NC249" s="65"/>
      <c r="ND249" s="69"/>
      <c r="NE249" s="69"/>
      <c r="NF249" s="66"/>
      <c r="NG249" s="66"/>
      <c r="NH249" s="66"/>
      <c r="NI249" s="67"/>
      <c r="NK249" s="65"/>
      <c r="NL249" s="69"/>
      <c r="NM249" s="69"/>
      <c r="NN249" s="66"/>
      <c r="NO249" s="66"/>
      <c r="NP249" s="66"/>
      <c r="NQ249" s="67"/>
      <c r="NS249" s="65"/>
      <c r="NT249" s="69"/>
      <c r="NU249" s="69"/>
      <c r="NV249" s="66"/>
      <c r="NW249" s="66"/>
      <c r="NX249" s="66"/>
      <c r="NY249" s="67"/>
      <c r="OA249" s="65"/>
      <c r="OB249" s="69"/>
      <c r="OC249" s="69"/>
      <c r="OD249" s="66"/>
      <c r="OE249" s="66"/>
      <c r="OF249" s="66"/>
      <c r="OG249" s="67"/>
      <c r="OI249" s="65"/>
      <c r="OJ249" s="69"/>
      <c r="OK249" s="69"/>
      <c r="OL249" s="66"/>
      <c r="OM249" s="66"/>
      <c r="ON249" s="66"/>
      <c r="OO249" s="67"/>
      <c r="OQ249" s="65"/>
      <c r="OR249" s="69"/>
      <c r="OS249" s="69"/>
      <c r="OT249" s="66"/>
      <c r="OU249" s="66"/>
      <c r="OV249" s="66"/>
      <c r="OW249" s="67"/>
      <c r="OY249" s="65"/>
      <c r="OZ249" s="69"/>
      <c r="PA249" s="69"/>
      <c r="PB249" s="66"/>
      <c r="PC249" s="66"/>
      <c r="PD249" s="66"/>
      <c r="PE249" s="67"/>
      <c r="PG249" s="65"/>
      <c r="PH249" s="69"/>
      <c r="PI249" s="69"/>
      <c r="PJ249" s="66"/>
      <c r="PK249" s="66"/>
      <c r="PL249" s="66"/>
      <c r="PM249" s="67"/>
      <c r="PO249" s="65"/>
      <c r="PP249" s="69"/>
      <c r="PQ249" s="69"/>
      <c r="PR249" s="66"/>
      <c r="PS249" s="66"/>
      <c r="PT249" s="66"/>
      <c r="PU249" s="67"/>
      <c r="PW249" s="65"/>
      <c r="PX249" s="69"/>
      <c r="PY249" s="69"/>
      <c r="PZ249" s="66"/>
      <c r="QA249" s="66"/>
      <c r="QB249" s="66"/>
      <c r="QC249" s="67"/>
      <c r="QE249" s="65"/>
      <c r="QF249" s="69"/>
      <c r="QG249" s="69"/>
      <c r="QH249" s="66"/>
      <c r="QI249" s="66"/>
      <c r="QJ249" s="66"/>
      <c r="QK249" s="67"/>
      <c r="QM249" s="65"/>
      <c r="QN249" s="69"/>
      <c r="QO249" s="69"/>
      <c r="QP249" s="66"/>
      <c r="QQ249" s="66"/>
      <c r="QR249" s="66"/>
      <c r="QS249" s="67"/>
      <c r="QU249" s="65"/>
      <c r="QV249" s="69"/>
      <c r="QW249" s="69"/>
      <c r="QX249" s="66"/>
      <c r="QY249" s="66"/>
      <c r="QZ249" s="66"/>
      <c r="RA249" s="67"/>
      <c r="RC249" s="65"/>
      <c r="RD249" s="69"/>
      <c r="RE249" s="69"/>
      <c r="RF249" s="66"/>
      <c r="RG249" s="66"/>
      <c r="RH249" s="66"/>
      <c r="RI249" s="67"/>
      <c r="RK249" s="65"/>
      <c r="RL249" s="69"/>
      <c r="RM249" s="69"/>
      <c r="RN249" s="66"/>
      <c r="RO249" s="66"/>
      <c r="RP249" s="66"/>
      <c r="RQ249" s="67"/>
      <c r="RS249" s="65"/>
      <c r="RT249" s="69"/>
      <c r="RU249" s="69"/>
      <c r="RV249" s="66"/>
      <c r="RW249" s="66"/>
      <c r="RX249" s="66"/>
      <c r="RY249" s="67"/>
      <c r="SA249" s="65"/>
      <c r="SB249" s="69"/>
      <c r="SC249" s="69"/>
      <c r="SD249" s="66"/>
      <c r="SE249" s="66"/>
      <c r="SF249" s="66"/>
      <c r="SG249" s="67"/>
      <c r="SI249" s="65"/>
      <c r="SJ249" s="69"/>
      <c r="SK249" s="69"/>
      <c r="SL249" s="66"/>
      <c r="SM249" s="66"/>
      <c r="SN249" s="66"/>
      <c r="SO249" s="67"/>
      <c r="SQ249" s="65"/>
      <c r="SR249" s="69"/>
      <c r="SS249" s="69"/>
      <c r="ST249" s="66"/>
      <c r="SU249" s="66"/>
      <c r="SV249" s="66"/>
      <c r="SW249" s="67"/>
      <c r="SY249" s="65"/>
      <c r="SZ249" s="69"/>
      <c r="TA249" s="69"/>
      <c r="TB249" s="66"/>
      <c r="TC249" s="66"/>
      <c r="TD249" s="66"/>
      <c r="TE249" s="67"/>
      <c r="TG249" s="65"/>
      <c r="TH249" s="69"/>
      <c r="TI249" s="69"/>
      <c r="TJ249" s="66"/>
      <c r="TK249" s="66"/>
      <c r="TL249" s="66"/>
      <c r="TM249" s="67"/>
      <c r="TO249" s="65"/>
      <c r="TP249" s="69"/>
      <c r="TQ249" s="69"/>
      <c r="TR249" s="66"/>
      <c r="TS249" s="66"/>
      <c r="TT249" s="66"/>
      <c r="TU249" s="67"/>
      <c r="TW249" s="65"/>
      <c r="TX249" s="69"/>
      <c r="TY249" s="69"/>
      <c r="TZ249" s="66"/>
      <c r="UA249" s="66"/>
      <c r="UB249" s="66"/>
      <c r="UC249" s="67"/>
      <c r="UE249" s="65"/>
      <c r="UF249" s="69"/>
      <c r="UG249" s="69"/>
      <c r="UH249" s="66"/>
      <c r="UI249" s="66"/>
      <c r="UJ249" s="66"/>
      <c r="UK249" s="67"/>
      <c r="UM249" s="65"/>
      <c r="UN249" s="69"/>
      <c r="UO249" s="69"/>
      <c r="UP249" s="66"/>
      <c r="UQ249" s="66"/>
      <c r="UR249" s="66"/>
      <c r="US249" s="67"/>
      <c r="UU249" s="65"/>
      <c r="UV249" s="69"/>
      <c r="UW249" s="69"/>
      <c r="UX249" s="66"/>
      <c r="UY249" s="66"/>
      <c r="UZ249" s="66"/>
      <c r="VA249" s="67"/>
      <c r="VC249" s="65"/>
      <c r="VD249" s="69"/>
      <c r="VE249" s="69"/>
      <c r="VF249" s="66"/>
      <c r="VG249" s="66"/>
      <c r="VH249" s="66"/>
      <c r="VI249" s="67"/>
      <c r="VK249" s="65"/>
      <c r="VL249" s="69"/>
      <c r="VM249" s="69"/>
      <c r="VN249" s="66"/>
      <c r="VO249" s="66"/>
      <c r="VP249" s="66"/>
      <c r="VQ249" s="67"/>
      <c r="VS249" s="65"/>
      <c r="VT249" s="69"/>
      <c r="VU249" s="69"/>
      <c r="VV249" s="66"/>
      <c r="VW249" s="66"/>
      <c r="VX249" s="66"/>
      <c r="VY249" s="67"/>
      <c r="WA249" s="65"/>
      <c r="WB249" s="69"/>
      <c r="WC249" s="69"/>
      <c r="WD249" s="66"/>
      <c r="WE249" s="66"/>
      <c r="WF249" s="66"/>
      <c r="WG249" s="67"/>
      <c r="WI249" s="65"/>
      <c r="WJ249" s="69"/>
      <c r="WK249" s="69"/>
      <c r="WL249" s="66"/>
      <c r="WM249" s="66"/>
      <c r="WN249" s="66"/>
      <c r="WO249" s="67"/>
      <c r="WQ249" s="65"/>
      <c r="WR249" s="69"/>
      <c r="WS249" s="69"/>
      <c r="WT249" s="66"/>
      <c r="WU249" s="66"/>
      <c r="WV249" s="66"/>
      <c r="WW249" s="67"/>
      <c r="WY249" s="65"/>
      <c r="WZ249" s="69"/>
      <c r="XA249" s="69"/>
      <c r="XB249" s="66"/>
      <c r="XC249" s="66"/>
      <c r="XD249" s="66"/>
      <c r="XE249" s="67"/>
      <c r="XG249" s="65"/>
      <c r="XH249" s="69"/>
      <c r="XI249" s="69"/>
      <c r="XJ249" s="66"/>
      <c r="XK249" s="66"/>
      <c r="XL249" s="66"/>
      <c r="XM249" s="67"/>
      <c r="XO249" s="65"/>
      <c r="XP249" s="69"/>
      <c r="XQ249" s="69"/>
      <c r="XR249" s="66"/>
      <c r="XS249" s="66"/>
      <c r="XT249" s="66"/>
      <c r="XU249" s="67"/>
      <c r="XW249" s="65"/>
      <c r="XX249" s="69"/>
      <c r="XY249" s="69"/>
      <c r="XZ249" s="66"/>
      <c r="YA249" s="66"/>
      <c r="YB249" s="66"/>
      <c r="YC249" s="67"/>
      <c r="YE249" s="65"/>
      <c r="YF249" s="69"/>
      <c r="YG249" s="69"/>
      <c r="YH249" s="66"/>
      <c r="YI249" s="66"/>
      <c r="YJ249" s="66"/>
      <c r="YK249" s="67"/>
      <c r="YM249" s="65"/>
      <c r="YN249" s="69"/>
      <c r="YO249" s="69"/>
      <c r="YP249" s="66"/>
      <c r="YQ249" s="66"/>
      <c r="YR249" s="66"/>
      <c r="YS249" s="67"/>
      <c r="YU249" s="65"/>
      <c r="YV249" s="69"/>
      <c r="YW249" s="69"/>
      <c r="YX249" s="66"/>
      <c r="YY249" s="66"/>
      <c r="YZ249" s="66"/>
      <c r="ZA249" s="67"/>
      <c r="ZC249" s="65"/>
      <c r="ZD249" s="69"/>
      <c r="ZE249" s="69"/>
      <c r="ZF249" s="66"/>
      <c r="ZG249" s="66"/>
      <c r="ZH249" s="66"/>
      <c r="ZI249" s="67"/>
      <c r="ZK249" s="65"/>
      <c r="ZL249" s="69"/>
      <c r="ZM249" s="69"/>
      <c r="ZN249" s="66"/>
      <c r="ZO249" s="66"/>
      <c r="ZP249" s="66"/>
      <c r="ZQ249" s="67"/>
      <c r="ZS249" s="65"/>
      <c r="ZT249" s="69"/>
      <c r="ZU249" s="69"/>
      <c r="ZV249" s="66"/>
      <c r="ZW249" s="66"/>
      <c r="ZX249" s="66"/>
      <c r="ZY249" s="67"/>
      <c r="AAA249" s="65"/>
      <c r="AAB249" s="69"/>
      <c r="AAC249" s="69"/>
      <c r="AAD249" s="66"/>
      <c r="AAE249" s="66"/>
      <c r="AAF249" s="66"/>
      <c r="AAG249" s="67"/>
      <c r="AAI249" s="65"/>
      <c r="AAJ249" s="69"/>
      <c r="AAK249" s="69"/>
      <c r="AAL249" s="66"/>
      <c r="AAM249" s="66"/>
      <c r="AAN249" s="66"/>
      <c r="AAO249" s="67"/>
      <c r="AAQ249" s="65"/>
      <c r="AAR249" s="69"/>
      <c r="AAS249" s="69"/>
      <c r="AAT249" s="66"/>
      <c r="AAU249" s="66"/>
      <c r="AAV249" s="66"/>
      <c r="AAW249" s="67"/>
      <c r="AAY249" s="65"/>
      <c r="AAZ249" s="69"/>
      <c r="ABA249" s="69"/>
      <c r="ABB249" s="66"/>
      <c r="ABC249" s="66"/>
      <c r="ABD249" s="66"/>
      <c r="ABE249" s="67"/>
      <c r="ABG249" s="65"/>
      <c r="ABH249" s="69"/>
      <c r="ABI249" s="69"/>
      <c r="ABJ249" s="66"/>
      <c r="ABK249" s="66"/>
      <c r="ABL249" s="66"/>
      <c r="ABM249" s="67"/>
      <c r="ABO249" s="65"/>
      <c r="ABP249" s="69"/>
      <c r="ABQ249" s="69"/>
      <c r="ABR249" s="66"/>
      <c r="ABS249" s="66"/>
      <c r="ABT249" s="66"/>
      <c r="ABU249" s="67"/>
      <c r="ABW249" s="65"/>
      <c r="ABX249" s="69"/>
      <c r="ABY249" s="69"/>
      <c r="ABZ249" s="66"/>
      <c r="ACA249" s="66"/>
      <c r="ACB249" s="66"/>
      <c r="ACC249" s="67"/>
      <c r="ACE249" s="65"/>
      <c r="ACF249" s="69"/>
      <c r="ACG249" s="69"/>
      <c r="ACH249" s="66"/>
      <c r="ACI249" s="66"/>
      <c r="ACJ249" s="66"/>
      <c r="ACK249" s="67"/>
      <c r="ACM249" s="65"/>
      <c r="ACN249" s="69"/>
      <c r="ACO249" s="69"/>
      <c r="ACP249" s="66"/>
      <c r="ACQ249" s="66"/>
      <c r="ACR249" s="66"/>
      <c r="ACS249" s="67"/>
      <c r="ACU249" s="65"/>
      <c r="ACV249" s="69"/>
      <c r="ACW249" s="69"/>
      <c r="ACX249" s="66"/>
      <c r="ACY249" s="66"/>
      <c r="ACZ249" s="66"/>
      <c r="ADA249" s="67"/>
      <c r="ADC249" s="65"/>
      <c r="ADD249" s="69"/>
      <c r="ADE249" s="69"/>
      <c r="ADF249" s="66"/>
      <c r="ADG249" s="66"/>
      <c r="ADH249" s="66"/>
      <c r="ADI249" s="67"/>
      <c r="ADK249" s="65"/>
      <c r="ADL249" s="69"/>
      <c r="ADM249" s="69"/>
      <c r="ADN249" s="66"/>
      <c r="ADO249" s="66"/>
      <c r="ADP249" s="66"/>
      <c r="ADQ249" s="67"/>
      <c r="ADS249" s="65"/>
      <c r="ADT249" s="69"/>
      <c r="ADU249" s="69"/>
      <c r="ADV249" s="66"/>
      <c r="ADW249" s="66"/>
      <c r="ADX249" s="66"/>
      <c r="ADY249" s="67"/>
      <c r="AEA249" s="65"/>
      <c r="AEB249" s="69"/>
      <c r="AEC249" s="69"/>
      <c r="AED249" s="66"/>
      <c r="AEE249" s="66"/>
      <c r="AEF249" s="66"/>
      <c r="AEG249" s="67"/>
      <c r="AEI249" s="65"/>
      <c r="AEJ249" s="69"/>
      <c r="AEK249" s="69"/>
      <c r="AEL249" s="66"/>
      <c r="AEM249" s="66"/>
      <c r="AEN249" s="66"/>
      <c r="AEO249" s="67"/>
      <c r="AEQ249" s="65"/>
      <c r="AER249" s="69"/>
      <c r="AES249" s="69"/>
      <c r="AET249" s="66"/>
      <c r="AEU249" s="66"/>
      <c r="AEV249" s="66"/>
      <c r="AEW249" s="67"/>
      <c r="AEY249" s="65"/>
      <c r="AEZ249" s="69"/>
      <c r="AFA249" s="69"/>
      <c r="AFB249" s="66"/>
      <c r="AFC249" s="66"/>
      <c r="AFD249" s="66"/>
      <c r="AFE249" s="67"/>
      <c r="AFG249" s="65"/>
      <c r="AFH249" s="69"/>
      <c r="AFI249" s="69"/>
      <c r="AFJ249" s="66"/>
      <c r="AFK249" s="66"/>
      <c r="AFL249" s="66"/>
      <c r="AFM249" s="67"/>
      <c r="AFO249" s="65"/>
      <c r="AFP249" s="69"/>
      <c r="AFQ249" s="69"/>
      <c r="AFR249" s="66"/>
      <c r="AFS249" s="66"/>
      <c r="AFT249" s="66"/>
      <c r="AFU249" s="67"/>
      <c r="AFW249" s="65"/>
      <c r="AFX249" s="69"/>
      <c r="AFY249" s="69"/>
      <c r="AFZ249" s="66"/>
      <c r="AGA249" s="66"/>
      <c r="AGB249" s="66"/>
      <c r="AGC249" s="67"/>
      <c r="AGE249" s="65"/>
      <c r="AGF249" s="69"/>
      <c r="AGG249" s="69"/>
      <c r="AGH249" s="66"/>
      <c r="AGI249" s="66"/>
      <c r="AGJ249" s="66"/>
      <c r="AGK249" s="67"/>
      <c r="AGM249" s="65"/>
      <c r="AGN249" s="69"/>
      <c r="AGO249" s="69"/>
      <c r="AGP249" s="66"/>
      <c r="AGQ249" s="66"/>
      <c r="AGR249" s="66"/>
      <c r="AGS249" s="67"/>
      <c r="AGU249" s="65"/>
      <c r="AGV249" s="69"/>
      <c r="AGW249" s="69"/>
      <c r="AGX249" s="66"/>
      <c r="AGY249" s="66"/>
      <c r="AGZ249" s="66"/>
      <c r="AHA249" s="67"/>
      <c r="AHC249" s="65"/>
      <c r="AHD249" s="69"/>
      <c r="AHE249" s="69"/>
      <c r="AHF249" s="66"/>
      <c r="AHG249" s="66"/>
      <c r="AHH249" s="66"/>
      <c r="AHI249" s="67"/>
      <c r="AHK249" s="65"/>
      <c r="AHL249" s="69"/>
      <c r="AHM249" s="69"/>
      <c r="AHN249" s="66"/>
      <c r="AHO249" s="66"/>
      <c r="AHP249" s="66"/>
      <c r="AHQ249" s="67"/>
      <c r="AHS249" s="65"/>
      <c r="AHT249" s="69"/>
      <c r="AHU249" s="69"/>
      <c r="AHV249" s="66"/>
      <c r="AHW249" s="66"/>
      <c r="AHX249" s="66"/>
      <c r="AHY249" s="67"/>
      <c r="AIA249" s="65"/>
      <c r="AIB249" s="69"/>
      <c r="AIC249" s="69"/>
      <c r="AID249" s="66"/>
      <c r="AIE249" s="66"/>
      <c r="AIF249" s="66"/>
      <c r="AIG249" s="67"/>
      <c r="AII249" s="65"/>
      <c r="AIJ249" s="69"/>
      <c r="AIK249" s="69"/>
      <c r="AIL249" s="66"/>
      <c r="AIM249" s="66"/>
      <c r="AIN249" s="66"/>
      <c r="AIO249" s="67"/>
      <c r="AIQ249" s="65"/>
      <c r="AIR249" s="69"/>
      <c r="AIS249" s="69"/>
      <c r="AIT249" s="66"/>
      <c r="AIU249" s="66"/>
      <c r="AIV249" s="66"/>
      <c r="AIW249" s="67"/>
      <c r="AIY249" s="65"/>
      <c r="AIZ249" s="69"/>
      <c r="AJA249" s="69"/>
      <c r="AJB249" s="66"/>
      <c r="AJC249" s="66"/>
      <c r="AJD249" s="66"/>
      <c r="AJE249" s="67"/>
      <c r="AJG249" s="65"/>
      <c r="AJH249" s="69"/>
      <c r="AJI249" s="69"/>
      <c r="AJJ249" s="66"/>
      <c r="AJK249" s="66"/>
      <c r="AJL249" s="66"/>
      <c r="AJM249" s="67"/>
      <c r="AJO249" s="65"/>
      <c r="AJP249" s="69"/>
      <c r="AJQ249" s="69"/>
      <c r="AJR249" s="66"/>
      <c r="AJS249" s="66"/>
      <c r="AJT249" s="66"/>
      <c r="AJU249" s="67"/>
      <c r="AJW249" s="65"/>
      <c r="AJX249" s="69"/>
      <c r="AJY249" s="69"/>
      <c r="AJZ249" s="66"/>
      <c r="AKA249" s="66"/>
      <c r="AKB249" s="66"/>
      <c r="AKC249" s="67"/>
      <c r="AKE249" s="65"/>
      <c r="AKF249" s="69"/>
      <c r="AKG249" s="69"/>
      <c r="AKH249" s="66"/>
      <c r="AKI249" s="66"/>
      <c r="AKJ249" s="66"/>
      <c r="AKK249" s="67"/>
      <c r="AKM249" s="65"/>
      <c r="AKN249" s="69"/>
      <c r="AKO249" s="69"/>
      <c r="AKP249" s="66"/>
      <c r="AKQ249" s="66"/>
      <c r="AKR249" s="66"/>
      <c r="AKS249" s="67"/>
      <c r="AKU249" s="65"/>
      <c r="AKV249" s="69"/>
      <c r="AKW249" s="69"/>
      <c r="AKX249" s="66"/>
      <c r="AKY249" s="66"/>
      <c r="AKZ249" s="66"/>
      <c r="ALA249" s="67"/>
      <c r="ALC249" s="65"/>
      <c r="ALD249" s="69"/>
      <c r="ALE249" s="69"/>
      <c r="ALF249" s="66"/>
      <c r="ALG249" s="66"/>
      <c r="ALH249" s="66"/>
      <c r="ALI249" s="67"/>
      <c r="ALK249" s="65"/>
      <c r="ALL249" s="69"/>
      <c r="ALM249" s="69"/>
      <c r="ALN249" s="66"/>
      <c r="ALO249" s="66"/>
      <c r="ALP249" s="66"/>
      <c r="ALQ249" s="67"/>
      <c r="ALS249" s="65"/>
      <c r="ALT249" s="69"/>
      <c r="ALU249" s="69"/>
      <c r="ALV249" s="66"/>
      <c r="ALW249" s="66"/>
      <c r="ALX249" s="66"/>
      <c r="ALY249" s="67"/>
      <c r="AMA249" s="65"/>
      <c r="AMB249" s="69"/>
      <c r="AMC249" s="69"/>
      <c r="AMD249" s="66"/>
      <c r="AME249" s="66"/>
      <c r="AMF249" s="66"/>
      <c r="AMG249" s="67"/>
      <c r="AMI249" s="65"/>
      <c r="AMJ249" s="69"/>
      <c r="AMK249" s="69"/>
      <c r="AML249" s="66"/>
      <c r="AMM249" s="66"/>
      <c r="AMN249" s="66"/>
      <c r="AMO249" s="67"/>
      <c r="AMQ249" s="65"/>
      <c r="AMR249" s="69"/>
      <c r="AMS249" s="69"/>
      <c r="AMT249" s="66"/>
      <c r="AMU249" s="66"/>
      <c r="AMV249" s="66"/>
      <c r="AMW249" s="67"/>
      <c r="AMY249" s="65"/>
      <c r="AMZ249" s="69"/>
      <c r="ANA249" s="69"/>
      <c r="ANB249" s="66"/>
      <c r="ANC249" s="66"/>
      <c r="AND249" s="66"/>
      <c r="ANE249" s="67"/>
      <c r="ANG249" s="65"/>
      <c r="ANH249" s="69"/>
      <c r="ANI249" s="69"/>
      <c r="ANJ249" s="66"/>
      <c r="ANK249" s="66"/>
      <c r="ANL249" s="66"/>
      <c r="ANM249" s="67"/>
      <c r="ANO249" s="65"/>
      <c r="ANP249" s="69"/>
      <c r="ANQ249" s="69"/>
      <c r="ANR249" s="66"/>
      <c r="ANS249" s="66"/>
      <c r="ANT249" s="66"/>
      <c r="ANU249" s="67"/>
      <c r="ANW249" s="65"/>
      <c r="ANX249" s="69"/>
      <c r="ANY249" s="69"/>
      <c r="ANZ249" s="66"/>
      <c r="AOA249" s="66"/>
      <c r="AOB249" s="66"/>
      <c r="AOC249" s="67"/>
      <c r="AOE249" s="65"/>
      <c r="AOF249" s="69"/>
      <c r="AOG249" s="69"/>
      <c r="AOH249" s="66"/>
      <c r="AOI249" s="66"/>
      <c r="AOJ249" s="66"/>
      <c r="AOK249" s="67"/>
      <c r="AOM249" s="65"/>
      <c r="AON249" s="69"/>
      <c r="AOO249" s="69"/>
      <c r="AOP249" s="66"/>
      <c r="AOQ249" s="66"/>
      <c r="AOR249" s="66"/>
      <c r="AOS249" s="67"/>
      <c r="AOU249" s="65"/>
      <c r="AOV249" s="69"/>
      <c r="AOW249" s="69"/>
      <c r="AOX249" s="66"/>
      <c r="AOY249" s="66"/>
      <c r="AOZ249" s="66"/>
      <c r="APA249" s="67"/>
      <c r="APC249" s="65"/>
      <c r="APD249" s="69"/>
      <c r="APE249" s="69"/>
      <c r="APF249" s="66"/>
      <c r="APG249" s="66"/>
      <c r="APH249" s="66"/>
      <c r="API249" s="67"/>
      <c r="APK249" s="65"/>
      <c r="APL249" s="69"/>
      <c r="APM249" s="69"/>
      <c r="APN249" s="66"/>
      <c r="APO249" s="66"/>
      <c r="APP249" s="66"/>
      <c r="APQ249" s="67"/>
      <c r="APS249" s="65"/>
      <c r="APT249" s="69"/>
      <c r="APU249" s="69"/>
      <c r="APV249" s="66"/>
      <c r="APW249" s="66"/>
      <c r="APX249" s="66"/>
      <c r="APY249" s="67"/>
      <c r="AQA249" s="65"/>
      <c r="AQB249" s="69"/>
      <c r="AQC249" s="69"/>
      <c r="AQD249" s="66"/>
      <c r="AQE249" s="66"/>
      <c r="AQF249" s="66"/>
      <c r="AQG249" s="67"/>
      <c r="AQI249" s="65"/>
      <c r="AQJ249" s="69"/>
      <c r="AQK249" s="69"/>
      <c r="AQL249" s="66"/>
      <c r="AQM249" s="66"/>
      <c r="AQN249" s="66"/>
      <c r="AQO249" s="67"/>
      <c r="AQQ249" s="65"/>
      <c r="AQR249" s="69"/>
      <c r="AQS249" s="69"/>
      <c r="AQT249" s="66"/>
      <c r="AQU249" s="66"/>
      <c r="AQV249" s="66"/>
      <c r="AQW249" s="67"/>
      <c r="AQY249" s="65"/>
      <c r="AQZ249" s="69"/>
      <c r="ARA249" s="69"/>
      <c r="ARB249" s="66"/>
      <c r="ARC249" s="66"/>
      <c r="ARD249" s="66"/>
      <c r="ARE249" s="67"/>
      <c r="ARG249" s="65"/>
      <c r="ARH249" s="69"/>
      <c r="ARI249" s="69"/>
      <c r="ARJ249" s="66"/>
      <c r="ARK249" s="66"/>
      <c r="ARL249" s="66"/>
      <c r="ARM249" s="67"/>
      <c r="ARO249" s="65"/>
      <c r="ARP249" s="69"/>
      <c r="ARQ249" s="69"/>
      <c r="ARR249" s="66"/>
      <c r="ARS249" s="66"/>
      <c r="ART249" s="66"/>
      <c r="ARU249" s="67"/>
      <c r="ARW249" s="65"/>
      <c r="ARX249" s="69"/>
      <c r="ARY249" s="69"/>
      <c r="ARZ249" s="66"/>
      <c r="ASA249" s="66"/>
      <c r="ASB249" s="66"/>
      <c r="ASC249" s="67"/>
      <c r="ASE249" s="65"/>
      <c r="ASF249" s="69"/>
      <c r="ASG249" s="69"/>
      <c r="ASH249" s="66"/>
      <c r="ASI249" s="66"/>
      <c r="ASJ249" s="66"/>
      <c r="ASK249" s="67"/>
      <c r="ASM249" s="65"/>
      <c r="ASN249" s="69"/>
      <c r="ASO249" s="69"/>
      <c r="ASP249" s="66"/>
      <c r="ASQ249" s="66"/>
      <c r="ASR249" s="66"/>
      <c r="ASS249" s="67"/>
      <c r="ASU249" s="65"/>
      <c r="ASV249" s="69"/>
      <c r="ASW249" s="69"/>
      <c r="ASX249" s="66"/>
      <c r="ASY249" s="66"/>
      <c r="ASZ249" s="66"/>
      <c r="ATA249" s="67"/>
      <c r="ATC249" s="65"/>
      <c r="ATD249" s="69"/>
      <c r="ATE249" s="69"/>
      <c r="ATF249" s="66"/>
      <c r="ATG249" s="66"/>
      <c r="ATH249" s="66"/>
      <c r="ATI249" s="67"/>
      <c r="ATK249" s="65"/>
      <c r="ATL249" s="69"/>
      <c r="ATM249" s="69"/>
      <c r="ATN249" s="66"/>
      <c r="ATO249" s="66"/>
      <c r="ATP249" s="66"/>
      <c r="ATQ249" s="67"/>
      <c r="ATS249" s="65"/>
      <c r="ATT249" s="69"/>
      <c r="ATU249" s="69"/>
      <c r="ATV249" s="66"/>
      <c r="ATW249" s="66"/>
      <c r="ATX249" s="66"/>
      <c r="ATY249" s="67"/>
      <c r="AUA249" s="65"/>
      <c r="AUB249" s="69"/>
      <c r="AUC249" s="69"/>
      <c r="AUD249" s="66"/>
      <c r="AUE249" s="66"/>
      <c r="AUF249" s="66"/>
      <c r="AUG249" s="67"/>
      <c r="AUI249" s="65"/>
      <c r="AUJ249" s="69"/>
      <c r="AUK249" s="69"/>
      <c r="AUL249" s="66"/>
      <c r="AUM249" s="66"/>
      <c r="AUN249" s="66"/>
      <c r="AUO249" s="67"/>
      <c r="AUQ249" s="65"/>
      <c r="AUR249" s="69"/>
      <c r="AUS249" s="69"/>
      <c r="AUT249" s="66"/>
      <c r="AUU249" s="66"/>
      <c r="AUV249" s="66"/>
      <c r="AUW249" s="67"/>
      <c r="AUY249" s="65"/>
      <c r="AUZ249" s="69"/>
      <c r="AVA249" s="69"/>
      <c r="AVB249" s="66"/>
      <c r="AVC249" s="66"/>
      <c r="AVD249" s="66"/>
      <c r="AVE249" s="67"/>
      <c r="AVG249" s="65"/>
      <c r="AVH249" s="69"/>
      <c r="AVI249" s="69"/>
      <c r="AVJ249" s="66"/>
      <c r="AVK249" s="66"/>
      <c r="AVL249" s="66"/>
      <c r="AVM249" s="67"/>
      <c r="AVO249" s="65"/>
      <c r="AVP249" s="69"/>
      <c r="AVQ249" s="69"/>
      <c r="AVR249" s="66"/>
      <c r="AVS249" s="66"/>
      <c r="AVT249" s="66"/>
      <c r="AVU249" s="67"/>
      <c r="AVW249" s="65"/>
      <c r="AVX249" s="69"/>
      <c r="AVY249" s="69"/>
      <c r="AVZ249" s="66"/>
      <c r="AWA249" s="66"/>
      <c r="AWB249" s="66"/>
      <c r="AWC249" s="67"/>
      <c r="AWE249" s="65"/>
      <c r="AWF249" s="69"/>
      <c r="AWG249" s="69"/>
      <c r="AWH249" s="66"/>
      <c r="AWI249" s="66"/>
      <c r="AWJ249" s="66"/>
      <c r="AWK249" s="67"/>
      <c r="AWM249" s="65"/>
      <c r="AWN249" s="69"/>
      <c r="AWO249" s="69"/>
      <c r="AWP249" s="66"/>
      <c r="AWQ249" s="66"/>
      <c r="AWR249" s="66"/>
      <c r="AWS249" s="67"/>
      <c r="AWU249" s="65"/>
      <c r="AWV249" s="69"/>
      <c r="AWW249" s="69"/>
      <c r="AWX249" s="66"/>
      <c r="AWY249" s="66"/>
      <c r="AWZ249" s="66"/>
      <c r="AXA249" s="67"/>
      <c r="AXC249" s="65"/>
      <c r="AXD249" s="69"/>
      <c r="AXE249" s="69"/>
      <c r="AXF249" s="66"/>
      <c r="AXG249" s="66"/>
      <c r="AXH249" s="66"/>
      <c r="AXI249" s="67"/>
      <c r="AXK249" s="65"/>
      <c r="AXL249" s="69"/>
      <c r="AXM249" s="69"/>
      <c r="AXN249" s="66"/>
      <c r="AXO249" s="66"/>
      <c r="AXP249" s="66"/>
      <c r="AXQ249" s="67"/>
      <c r="AXS249" s="65"/>
      <c r="AXT249" s="69"/>
      <c r="AXU249" s="69"/>
      <c r="AXV249" s="66"/>
      <c r="AXW249" s="66"/>
      <c r="AXX249" s="66"/>
      <c r="AXY249" s="67"/>
      <c r="AYA249" s="65"/>
      <c r="AYB249" s="69"/>
      <c r="AYC249" s="69"/>
      <c r="AYD249" s="66"/>
      <c r="AYE249" s="66"/>
      <c r="AYF249" s="66"/>
      <c r="AYG249" s="67"/>
      <c r="AYI249" s="65"/>
      <c r="AYJ249" s="69"/>
      <c r="AYK249" s="69"/>
      <c r="AYL249" s="66"/>
      <c r="AYM249" s="66"/>
      <c r="AYN249" s="66"/>
      <c r="AYO249" s="67"/>
      <c r="AYQ249" s="65"/>
      <c r="AYR249" s="69"/>
      <c r="AYS249" s="69"/>
      <c r="AYT249" s="66"/>
      <c r="AYU249" s="66"/>
      <c r="AYV249" s="66"/>
      <c r="AYW249" s="67"/>
      <c r="AYY249" s="65"/>
      <c r="AYZ249" s="69"/>
      <c r="AZA249" s="69"/>
      <c r="AZB249" s="66"/>
      <c r="AZC249" s="66"/>
      <c r="AZD249" s="66"/>
      <c r="AZE249" s="67"/>
      <c r="AZG249" s="65"/>
      <c r="AZH249" s="69"/>
      <c r="AZI249" s="69"/>
      <c r="AZJ249" s="66"/>
      <c r="AZK249" s="66"/>
      <c r="AZL249" s="66"/>
      <c r="AZM249" s="67"/>
      <c r="AZO249" s="65"/>
      <c r="AZP249" s="69"/>
      <c r="AZQ249" s="69"/>
      <c r="AZR249" s="66"/>
      <c r="AZS249" s="66"/>
      <c r="AZT249" s="66"/>
      <c r="AZU249" s="67"/>
      <c r="AZW249" s="65"/>
      <c r="AZX249" s="69"/>
      <c r="AZY249" s="69"/>
      <c r="AZZ249" s="66"/>
      <c r="BAA249" s="66"/>
      <c r="BAB249" s="66"/>
      <c r="BAC249" s="67"/>
      <c r="BAE249" s="65"/>
      <c r="BAF249" s="69"/>
      <c r="BAG249" s="69"/>
      <c r="BAH249" s="66"/>
      <c r="BAI249" s="66"/>
      <c r="BAJ249" s="66"/>
      <c r="BAK249" s="67"/>
      <c r="BAM249" s="65"/>
      <c r="BAN249" s="69"/>
      <c r="BAO249" s="69"/>
      <c r="BAP249" s="66"/>
      <c r="BAQ249" s="66"/>
      <c r="BAR249" s="66"/>
      <c r="BAS249" s="67"/>
      <c r="BAU249" s="65"/>
      <c r="BAV249" s="69"/>
      <c r="BAW249" s="69"/>
      <c r="BAX249" s="66"/>
      <c r="BAY249" s="66"/>
      <c r="BAZ249" s="66"/>
      <c r="BBA249" s="67"/>
      <c r="BBC249" s="65"/>
      <c r="BBD249" s="69"/>
      <c r="BBE249" s="69"/>
      <c r="BBF249" s="66"/>
      <c r="BBG249" s="66"/>
      <c r="BBH249" s="66"/>
      <c r="BBI249" s="67"/>
      <c r="BBK249" s="65"/>
      <c r="BBL249" s="69"/>
      <c r="BBM249" s="69"/>
      <c r="BBN249" s="66"/>
      <c r="BBO249" s="66"/>
      <c r="BBP249" s="66"/>
      <c r="BBQ249" s="67"/>
      <c r="BBS249" s="65"/>
      <c r="BBT249" s="69"/>
      <c r="BBU249" s="69"/>
      <c r="BBV249" s="66"/>
      <c r="BBW249" s="66"/>
      <c r="BBX249" s="66"/>
      <c r="BBY249" s="67"/>
      <c r="BCA249" s="65"/>
      <c r="BCB249" s="69"/>
      <c r="BCC249" s="69"/>
      <c r="BCD249" s="66"/>
      <c r="BCE249" s="66"/>
      <c r="BCF249" s="66"/>
      <c r="BCG249" s="67"/>
      <c r="BCI249" s="65"/>
      <c r="BCJ249" s="69"/>
      <c r="BCK249" s="69"/>
      <c r="BCL249" s="66"/>
      <c r="BCM249" s="66"/>
      <c r="BCN249" s="66"/>
      <c r="BCO249" s="67"/>
      <c r="BCQ249" s="65"/>
      <c r="BCR249" s="69"/>
      <c r="BCS249" s="69"/>
      <c r="BCT249" s="66"/>
      <c r="BCU249" s="66"/>
      <c r="BCV249" s="66"/>
      <c r="BCW249" s="67"/>
      <c r="BCY249" s="65"/>
      <c r="BCZ249" s="69"/>
      <c r="BDA249" s="69"/>
      <c r="BDB249" s="66"/>
      <c r="BDC249" s="66"/>
      <c r="BDD249" s="66"/>
      <c r="BDE249" s="67"/>
      <c r="BDG249" s="65"/>
      <c r="BDH249" s="69"/>
      <c r="BDI249" s="69"/>
      <c r="BDJ249" s="66"/>
      <c r="BDK249" s="66"/>
      <c r="BDL249" s="66"/>
      <c r="BDM249" s="67"/>
      <c r="BDO249" s="65"/>
      <c r="BDP249" s="69"/>
      <c r="BDQ249" s="69"/>
      <c r="BDR249" s="66"/>
      <c r="BDS249" s="66"/>
      <c r="BDT249" s="66"/>
      <c r="BDU249" s="67"/>
      <c r="BDW249" s="65"/>
      <c r="BDX249" s="69"/>
      <c r="BDY249" s="69"/>
      <c r="BDZ249" s="66"/>
      <c r="BEA249" s="66"/>
      <c r="BEB249" s="66"/>
      <c r="BEC249" s="67"/>
      <c r="BEE249" s="65"/>
      <c r="BEF249" s="69"/>
      <c r="BEG249" s="69"/>
      <c r="BEH249" s="66"/>
      <c r="BEI249" s="66"/>
      <c r="BEJ249" s="66"/>
      <c r="BEK249" s="67"/>
      <c r="BEM249" s="65"/>
      <c r="BEN249" s="69"/>
      <c r="BEO249" s="69"/>
      <c r="BEP249" s="66"/>
      <c r="BEQ249" s="66"/>
      <c r="BER249" s="66"/>
      <c r="BES249" s="67"/>
      <c r="BEU249" s="65"/>
      <c r="BEV249" s="69"/>
      <c r="BEW249" s="69"/>
      <c r="BEX249" s="66"/>
      <c r="BEY249" s="66"/>
      <c r="BEZ249" s="66"/>
      <c r="BFA249" s="67"/>
      <c r="BFC249" s="65"/>
      <c r="BFD249" s="69"/>
      <c r="BFE249" s="69"/>
      <c r="BFF249" s="66"/>
      <c r="BFG249" s="66"/>
      <c r="BFH249" s="66"/>
      <c r="BFI249" s="67"/>
      <c r="BFK249" s="65"/>
      <c r="BFL249" s="69"/>
      <c r="BFM249" s="69"/>
      <c r="BFN249" s="66"/>
      <c r="BFO249" s="66"/>
      <c r="BFP249" s="66"/>
      <c r="BFQ249" s="67"/>
      <c r="BFS249" s="65"/>
      <c r="BFT249" s="69"/>
      <c r="BFU249" s="69"/>
      <c r="BFV249" s="66"/>
      <c r="BFW249" s="66"/>
      <c r="BFX249" s="66"/>
      <c r="BFY249" s="67"/>
      <c r="BGA249" s="65"/>
      <c r="BGB249" s="69"/>
      <c r="BGC249" s="69"/>
      <c r="BGD249" s="66"/>
      <c r="BGE249" s="66"/>
      <c r="BGF249" s="66"/>
      <c r="BGG249" s="67"/>
      <c r="BGI249" s="65"/>
      <c r="BGJ249" s="69"/>
      <c r="BGK249" s="69"/>
      <c r="BGL249" s="66"/>
      <c r="BGM249" s="66"/>
      <c r="BGN249" s="66"/>
      <c r="BGO249" s="67"/>
      <c r="BGQ249" s="65"/>
      <c r="BGR249" s="69"/>
      <c r="BGS249" s="69"/>
      <c r="BGT249" s="66"/>
      <c r="BGU249" s="66"/>
      <c r="BGV249" s="66"/>
      <c r="BGW249" s="67"/>
      <c r="BGY249" s="65"/>
      <c r="BGZ249" s="69"/>
      <c r="BHA249" s="69"/>
      <c r="BHB249" s="66"/>
      <c r="BHC249" s="66"/>
      <c r="BHD249" s="66"/>
      <c r="BHE249" s="67"/>
      <c r="BHG249" s="65"/>
      <c r="BHH249" s="69"/>
      <c r="BHI249" s="69"/>
      <c r="BHJ249" s="66"/>
      <c r="BHK249" s="66"/>
      <c r="BHL249" s="66"/>
      <c r="BHM249" s="67"/>
      <c r="BHO249" s="65"/>
      <c r="BHP249" s="69"/>
      <c r="BHQ249" s="69"/>
      <c r="BHR249" s="66"/>
      <c r="BHS249" s="66"/>
      <c r="BHT249" s="66"/>
      <c r="BHU249" s="67"/>
      <c r="BHW249" s="65"/>
      <c r="BHX249" s="69"/>
      <c r="BHY249" s="69"/>
      <c r="BHZ249" s="66"/>
      <c r="BIA249" s="66"/>
      <c r="BIB249" s="66"/>
      <c r="BIC249" s="67"/>
      <c r="BIE249" s="65"/>
      <c r="BIF249" s="69"/>
      <c r="BIG249" s="69"/>
      <c r="BIH249" s="66"/>
      <c r="BII249" s="66"/>
      <c r="BIJ249" s="66"/>
      <c r="BIK249" s="67"/>
      <c r="BIM249" s="65"/>
      <c r="BIN249" s="69"/>
      <c r="BIO249" s="69"/>
      <c r="BIP249" s="66"/>
      <c r="BIQ249" s="66"/>
      <c r="BIR249" s="66"/>
      <c r="BIS249" s="67"/>
      <c r="BIU249" s="65"/>
      <c r="BIV249" s="69"/>
      <c r="BIW249" s="69"/>
      <c r="BIX249" s="66"/>
      <c r="BIY249" s="66"/>
      <c r="BIZ249" s="66"/>
      <c r="BJA249" s="67"/>
      <c r="BJC249" s="65"/>
      <c r="BJD249" s="69"/>
      <c r="BJE249" s="69"/>
      <c r="BJF249" s="66"/>
      <c r="BJG249" s="66"/>
      <c r="BJH249" s="66"/>
      <c r="BJI249" s="67"/>
      <c r="BJK249" s="65"/>
      <c r="BJL249" s="69"/>
      <c r="BJM249" s="69"/>
      <c r="BJN249" s="66"/>
      <c r="BJO249" s="66"/>
      <c r="BJP249" s="66"/>
      <c r="BJQ249" s="67"/>
      <c r="BJS249" s="65"/>
      <c r="BJT249" s="69"/>
      <c r="BJU249" s="69"/>
      <c r="BJV249" s="66"/>
      <c r="BJW249" s="66"/>
      <c r="BJX249" s="66"/>
      <c r="BJY249" s="67"/>
      <c r="BKA249" s="65"/>
      <c r="BKB249" s="69"/>
      <c r="BKC249" s="69"/>
      <c r="BKD249" s="66"/>
      <c r="BKE249" s="66"/>
      <c r="BKF249" s="66"/>
      <c r="BKG249" s="67"/>
      <c r="BKI249" s="65"/>
      <c r="BKJ249" s="69"/>
      <c r="BKK249" s="69"/>
      <c r="BKL249" s="66"/>
      <c r="BKM249" s="66"/>
      <c r="BKN249" s="66"/>
      <c r="BKO249" s="67"/>
      <c r="BKQ249" s="65"/>
      <c r="BKR249" s="69"/>
      <c r="BKS249" s="69"/>
      <c r="BKT249" s="66"/>
      <c r="BKU249" s="66"/>
      <c r="BKV249" s="66"/>
      <c r="BKW249" s="67"/>
      <c r="BKY249" s="65"/>
      <c r="BKZ249" s="69"/>
      <c r="BLA249" s="69"/>
      <c r="BLB249" s="66"/>
      <c r="BLC249" s="66"/>
      <c r="BLD249" s="66"/>
      <c r="BLE249" s="67"/>
      <c r="BLG249" s="65"/>
      <c r="BLH249" s="69"/>
      <c r="BLI249" s="69"/>
      <c r="BLJ249" s="66"/>
      <c r="BLK249" s="66"/>
      <c r="BLL249" s="66"/>
      <c r="BLM249" s="67"/>
      <c r="BLO249" s="65"/>
      <c r="BLP249" s="69"/>
      <c r="BLQ249" s="69"/>
      <c r="BLR249" s="66"/>
      <c r="BLS249" s="66"/>
      <c r="BLT249" s="66"/>
      <c r="BLU249" s="67"/>
      <c r="BLW249" s="65"/>
      <c r="BLX249" s="69"/>
      <c r="BLY249" s="69"/>
      <c r="BLZ249" s="66"/>
      <c r="BMA249" s="66"/>
      <c r="BMB249" s="66"/>
      <c r="BMC249" s="67"/>
      <c r="BME249" s="65"/>
      <c r="BMF249" s="69"/>
      <c r="BMG249" s="69"/>
      <c r="BMH249" s="66"/>
      <c r="BMI249" s="66"/>
      <c r="BMJ249" s="66"/>
      <c r="BMK249" s="67"/>
      <c r="BMM249" s="65"/>
      <c r="BMN249" s="69"/>
      <c r="BMO249" s="69"/>
      <c r="BMP249" s="66"/>
      <c r="BMQ249" s="66"/>
      <c r="BMR249" s="66"/>
      <c r="BMS249" s="67"/>
      <c r="BMU249" s="65"/>
      <c r="BMV249" s="69"/>
      <c r="BMW249" s="69"/>
      <c r="BMX249" s="66"/>
      <c r="BMY249" s="66"/>
      <c r="BMZ249" s="66"/>
      <c r="BNA249" s="67"/>
      <c r="BNC249" s="65"/>
      <c r="BND249" s="69"/>
      <c r="BNE249" s="69"/>
      <c r="BNF249" s="66"/>
      <c r="BNG249" s="66"/>
      <c r="BNH249" s="66"/>
      <c r="BNI249" s="67"/>
      <c r="BNK249" s="65"/>
      <c r="BNL249" s="69"/>
      <c r="BNM249" s="69"/>
      <c r="BNN249" s="66"/>
      <c r="BNO249" s="66"/>
      <c r="BNP249" s="66"/>
      <c r="BNQ249" s="67"/>
      <c r="BNS249" s="65"/>
      <c r="BNT249" s="69"/>
      <c r="BNU249" s="69"/>
      <c r="BNV249" s="66"/>
      <c r="BNW249" s="66"/>
      <c r="BNX249" s="66"/>
      <c r="BNY249" s="67"/>
      <c r="BOA249" s="65"/>
      <c r="BOB249" s="69"/>
      <c r="BOC249" s="69"/>
      <c r="BOD249" s="66"/>
      <c r="BOE249" s="66"/>
      <c r="BOF249" s="66"/>
      <c r="BOG249" s="67"/>
      <c r="BOI249" s="65"/>
      <c r="BOJ249" s="69"/>
      <c r="BOK249" s="69"/>
      <c r="BOL249" s="66"/>
      <c r="BOM249" s="66"/>
      <c r="BON249" s="66"/>
      <c r="BOO249" s="67"/>
      <c r="BOQ249" s="65"/>
      <c r="BOR249" s="69"/>
      <c r="BOS249" s="69"/>
      <c r="BOT249" s="66"/>
      <c r="BOU249" s="66"/>
      <c r="BOV249" s="66"/>
      <c r="BOW249" s="67"/>
      <c r="BOY249" s="65"/>
      <c r="BOZ249" s="69"/>
      <c r="BPA249" s="69"/>
      <c r="BPB249" s="66"/>
      <c r="BPC249" s="66"/>
      <c r="BPD249" s="66"/>
      <c r="BPE249" s="67"/>
      <c r="BPG249" s="65"/>
      <c r="BPH249" s="69"/>
      <c r="BPI249" s="69"/>
      <c r="BPJ249" s="66"/>
      <c r="BPK249" s="66"/>
      <c r="BPL249" s="66"/>
      <c r="BPM249" s="67"/>
      <c r="BPO249" s="65"/>
      <c r="BPP249" s="69"/>
      <c r="BPQ249" s="69"/>
      <c r="BPR249" s="66"/>
      <c r="BPS249" s="66"/>
      <c r="BPT249" s="66"/>
      <c r="BPU249" s="67"/>
      <c r="BPW249" s="65"/>
      <c r="BPX249" s="69"/>
      <c r="BPY249" s="69"/>
      <c r="BPZ249" s="66"/>
      <c r="BQA249" s="66"/>
      <c r="BQB249" s="66"/>
      <c r="BQC249" s="67"/>
      <c r="BQE249" s="65"/>
      <c r="BQF249" s="69"/>
      <c r="BQG249" s="69"/>
      <c r="BQH249" s="66"/>
      <c r="BQI249" s="66"/>
      <c r="BQJ249" s="66"/>
      <c r="BQK249" s="67"/>
      <c r="BQM249" s="65"/>
      <c r="BQN249" s="69"/>
      <c r="BQO249" s="69"/>
      <c r="BQP249" s="66"/>
      <c r="BQQ249" s="66"/>
      <c r="BQR249" s="66"/>
      <c r="BQS249" s="67"/>
      <c r="BQU249" s="65"/>
      <c r="BQV249" s="69"/>
      <c r="BQW249" s="69"/>
      <c r="BQX249" s="66"/>
      <c r="BQY249" s="66"/>
      <c r="BQZ249" s="66"/>
      <c r="BRA249" s="67"/>
      <c r="BRC249" s="65"/>
      <c r="BRD249" s="69"/>
      <c r="BRE249" s="69"/>
      <c r="BRF249" s="66"/>
      <c r="BRG249" s="66"/>
      <c r="BRH249" s="66"/>
      <c r="BRI249" s="67"/>
      <c r="BRK249" s="65"/>
      <c r="BRL249" s="69"/>
      <c r="BRM249" s="69"/>
      <c r="BRN249" s="66"/>
      <c r="BRO249" s="66"/>
      <c r="BRP249" s="66"/>
      <c r="BRQ249" s="67"/>
      <c r="BRS249" s="65"/>
      <c r="BRT249" s="69"/>
      <c r="BRU249" s="69"/>
      <c r="BRV249" s="66"/>
      <c r="BRW249" s="66"/>
      <c r="BRX249" s="66"/>
      <c r="BRY249" s="67"/>
      <c r="BSA249" s="65"/>
      <c r="BSB249" s="69"/>
      <c r="BSC249" s="69"/>
      <c r="BSD249" s="66"/>
      <c r="BSE249" s="66"/>
      <c r="BSF249" s="66"/>
      <c r="BSG249" s="67"/>
      <c r="BSI249" s="65"/>
      <c r="BSJ249" s="69"/>
      <c r="BSK249" s="69"/>
      <c r="BSL249" s="66"/>
      <c r="BSM249" s="66"/>
      <c r="BSN249" s="66"/>
      <c r="BSO249" s="67"/>
      <c r="BSQ249" s="65"/>
      <c r="BSR249" s="69"/>
      <c r="BSS249" s="69"/>
      <c r="BST249" s="66"/>
      <c r="BSU249" s="66"/>
      <c r="BSV249" s="66"/>
      <c r="BSW249" s="67"/>
      <c r="BSY249" s="65"/>
      <c r="BSZ249" s="69"/>
      <c r="BTA249" s="69"/>
      <c r="BTB249" s="66"/>
      <c r="BTC249" s="66"/>
      <c r="BTD249" s="66"/>
      <c r="BTE249" s="67"/>
      <c r="BTG249" s="65"/>
      <c r="BTH249" s="69"/>
      <c r="BTI249" s="69"/>
      <c r="BTJ249" s="66"/>
      <c r="BTK249" s="66"/>
      <c r="BTL249" s="66"/>
      <c r="BTM249" s="67"/>
      <c r="BTO249" s="65"/>
      <c r="BTP249" s="69"/>
      <c r="BTQ249" s="69"/>
      <c r="BTR249" s="66"/>
      <c r="BTS249" s="66"/>
      <c r="BTT249" s="66"/>
      <c r="BTU249" s="67"/>
      <c r="BTW249" s="65"/>
      <c r="BTX249" s="69"/>
      <c r="BTY249" s="69"/>
      <c r="BTZ249" s="66"/>
      <c r="BUA249" s="66"/>
      <c r="BUB249" s="66"/>
      <c r="BUC249" s="67"/>
      <c r="BUE249" s="65"/>
      <c r="BUF249" s="69"/>
      <c r="BUG249" s="69"/>
      <c r="BUH249" s="66"/>
      <c r="BUI249" s="66"/>
      <c r="BUJ249" s="66"/>
      <c r="BUK249" s="67"/>
      <c r="BUM249" s="65"/>
      <c r="BUN249" s="69"/>
      <c r="BUO249" s="69"/>
      <c r="BUP249" s="66"/>
      <c r="BUQ249" s="66"/>
      <c r="BUR249" s="66"/>
      <c r="BUS249" s="67"/>
      <c r="BUU249" s="65"/>
      <c r="BUV249" s="69"/>
      <c r="BUW249" s="69"/>
      <c r="BUX249" s="66"/>
      <c r="BUY249" s="66"/>
      <c r="BUZ249" s="66"/>
      <c r="BVA249" s="67"/>
      <c r="BVC249" s="65"/>
      <c r="BVD249" s="69"/>
      <c r="BVE249" s="69"/>
      <c r="BVF249" s="66"/>
      <c r="BVG249" s="66"/>
      <c r="BVH249" s="66"/>
      <c r="BVI249" s="67"/>
      <c r="BVK249" s="65"/>
      <c r="BVL249" s="69"/>
      <c r="BVM249" s="69"/>
      <c r="BVN249" s="66"/>
      <c r="BVO249" s="66"/>
      <c r="BVP249" s="66"/>
      <c r="BVQ249" s="67"/>
      <c r="BVS249" s="65"/>
      <c r="BVT249" s="69"/>
      <c r="BVU249" s="69"/>
      <c r="BVV249" s="66"/>
      <c r="BVW249" s="66"/>
      <c r="BVX249" s="66"/>
      <c r="BVY249" s="67"/>
      <c r="BWA249" s="65"/>
      <c r="BWB249" s="69"/>
      <c r="BWC249" s="69"/>
      <c r="BWD249" s="66"/>
      <c r="BWE249" s="66"/>
      <c r="BWF249" s="66"/>
      <c r="BWG249" s="67"/>
      <c r="BWI249" s="65"/>
      <c r="BWJ249" s="69"/>
      <c r="BWK249" s="69"/>
      <c r="BWL249" s="66"/>
      <c r="BWM249" s="66"/>
      <c r="BWN249" s="66"/>
      <c r="BWO249" s="67"/>
      <c r="BWQ249" s="65"/>
      <c r="BWR249" s="69"/>
      <c r="BWS249" s="69"/>
      <c r="BWT249" s="66"/>
      <c r="BWU249" s="66"/>
      <c r="BWV249" s="66"/>
      <c r="BWW249" s="67"/>
      <c r="BWY249" s="65"/>
      <c r="BWZ249" s="69"/>
      <c r="BXA249" s="69"/>
      <c r="BXB249" s="66"/>
      <c r="BXC249" s="66"/>
      <c r="BXD249" s="66"/>
      <c r="BXE249" s="67"/>
      <c r="BXG249" s="65"/>
      <c r="BXH249" s="69"/>
      <c r="BXI249" s="69"/>
      <c r="BXJ249" s="66"/>
      <c r="BXK249" s="66"/>
      <c r="BXL249" s="66"/>
      <c r="BXM249" s="67"/>
      <c r="BXO249" s="65"/>
      <c r="BXP249" s="69"/>
      <c r="BXQ249" s="69"/>
      <c r="BXR249" s="66"/>
      <c r="BXS249" s="66"/>
      <c r="BXT249" s="66"/>
      <c r="BXU249" s="67"/>
      <c r="BXW249" s="65"/>
      <c r="BXX249" s="69"/>
      <c r="BXY249" s="69"/>
      <c r="BXZ249" s="66"/>
      <c r="BYA249" s="66"/>
      <c r="BYB249" s="66"/>
      <c r="BYC249" s="67"/>
      <c r="BYE249" s="65"/>
      <c r="BYF249" s="69"/>
      <c r="BYG249" s="69"/>
      <c r="BYH249" s="66"/>
      <c r="BYI249" s="66"/>
      <c r="BYJ249" s="66"/>
      <c r="BYK249" s="67"/>
      <c r="BYM249" s="65"/>
      <c r="BYN249" s="69"/>
      <c r="BYO249" s="69"/>
      <c r="BYP249" s="66"/>
      <c r="BYQ249" s="66"/>
      <c r="BYR249" s="66"/>
      <c r="BYS249" s="67"/>
      <c r="BYU249" s="65"/>
      <c r="BYV249" s="69"/>
      <c r="BYW249" s="69"/>
      <c r="BYX249" s="66"/>
      <c r="BYY249" s="66"/>
      <c r="BYZ249" s="66"/>
      <c r="BZA249" s="67"/>
      <c r="BZC249" s="65"/>
      <c r="BZD249" s="69"/>
      <c r="BZE249" s="69"/>
      <c r="BZF249" s="66"/>
      <c r="BZG249" s="66"/>
      <c r="BZH249" s="66"/>
      <c r="BZI249" s="67"/>
      <c r="BZK249" s="65"/>
      <c r="BZL249" s="69"/>
      <c r="BZM249" s="69"/>
      <c r="BZN249" s="66"/>
      <c r="BZO249" s="66"/>
      <c r="BZP249" s="66"/>
      <c r="BZQ249" s="67"/>
      <c r="BZS249" s="65"/>
      <c r="BZT249" s="69"/>
      <c r="BZU249" s="69"/>
      <c r="BZV249" s="66"/>
      <c r="BZW249" s="66"/>
      <c r="BZX249" s="66"/>
      <c r="BZY249" s="67"/>
      <c r="CAA249" s="65"/>
      <c r="CAB249" s="69"/>
      <c r="CAC249" s="69"/>
      <c r="CAD249" s="66"/>
      <c r="CAE249" s="66"/>
      <c r="CAF249" s="66"/>
      <c r="CAG249" s="67"/>
      <c r="CAI249" s="65"/>
      <c r="CAJ249" s="69"/>
      <c r="CAK249" s="69"/>
      <c r="CAL249" s="66"/>
      <c r="CAM249" s="66"/>
      <c r="CAN249" s="66"/>
      <c r="CAO249" s="67"/>
      <c r="CAQ249" s="65"/>
      <c r="CAR249" s="69"/>
      <c r="CAS249" s="69"/>
      <c r="CAT249" s="66"/>
      <c r="CAU249" s="66"/>
      <c r="CAV249" s="66"/>
      <c r="CAW249" s="67"/>
      <c r="CAY249" s="65"/>
      <c r="CAZ249" s="69"/>
      <c r="CBA249" s="69"/>
      <c r="CBB249" s="66"/>
      <c r="CBC249" s="66"/>
      <c r="CBD249" s="66"/>
      <c r="CBE249" s="67"/>
      <c r="CBG249" s="65"/>
      <c r="CBH249" s="69"/>
      <c r="CBI249" s="69"/>
      <c r="CBJ249" s="66"/>
      <c r="CBK249" s="66"/>
      <c r="CBL249" s="66"/>
      <c r="CBM249" s="67"/>
      <c r="CBO249" s="65"/>
      <c r="CBP249" s="69"/>
      <c r="CBQ249" s="69"/>
      <c r="CBR249" s="66"/>
      <c r="CBS249" s="66"/>
      <c r="CBT249" s="66"/>
      <c r="CBU249" s="67"/>
      <c r="CBW249" s="65"/>
      <c r="CBX249" s="69"/>
      <c r="CBY249" s="69"/>
      <c r="CBZ249" s="66"/>
      <c r="CCA249" s="66"/>
      <c r="CCB249" s="66"/>
      <c r="CCC249" s="67"/>
      <c r="CCE249" s="65"/>
      <c r="CCF249" s="69"/>
      <c r="CCG249" s="69"/>
      <c r="CCH249" s="66"/>
      <c r="CCI249" s="66"/>
      <c r="CCJ249" s="66"/>
      <c r="CCK249" s="67"/>
      <c r="CCM249" s="65"/>
      <c r="CCN249" s="69"/>
      <c r="CCO249" s="69"/>
      <c r="CCP249" s="66"/>
      <c r="CCQ249" s="66"/>
      <c r="CCR249" s="66"/>
      <c r="CCS249" s="67"/>
      <c r="CCU249" s="65"/>
      <c r="CCV249" s="69"/>
      <c r="CCW249" s="69"/>
      <c r="CCX249" s="66"/>
      <c r="CCY249" s="66"/>
      <c r="CCZ249" s="66"/>
      <c r="CDA249" s="67"/>
      <c r="CDC249" s="65"/>
      <c r="CDD249" s="69"/>
      <c r="CDE249" s="69"/>
      <c r="CDF249" s="66"/>
      <c r="CDG249" s="66"/>
      <c r="CDH249" s="66"/>
      <c r="CDI249" s="67"/>
      <c r="CDK249" s="65"/>
      <c r="CDL249" s="69"/>
      <c r="CDM249" s="69"/>
      <c r="CDN249" s="66"/>
      <c r="CDO249" s="66"/>
      <c r="CDP249" s="66"/>
      <c r="CDQ249" s="67"/>
      <c r="CDS249" s="65"/>
      <c r="CDT249" s="69"/>
      <c r="CDU249" s="69"/>
      <c r="CDV249" s="66"/>
      <c r="CDW249" s="66"/>
      <c r="CDX249" s="66"/>
      <c r="CDY249" s="67"/>
      <c r="CEA249" s="65"/>
      <c r="CEB249" s="69"/>
      <c r="CEC249" s="69"/>
      <c r="CED249" s="66"/>
      <c r="CEE249" s="66"/>
      <c r="CEF249" s="66"/>
      <c r="CEG249" s="67"/>
      <c r="CEI249" s="65"/>
      <c r="CEJ249" s="69"/>
      <c r="CEK249" s="69"/>
      <c r="CEL249" s="66"/>
      <c r="CEM249" s="66"/>
      <c r="CEN249" s="66"/>
      <c r="CEO249" s="67"/>
      <c r="CEQ249" s="65"/>
      <c r="CER249" s="69"/>
      <c r="CES249" s="69"/>
      <c r="CET249" s="66"/>
      <c r="CEU249" s="66"/>
      <c r="CEV249" s="66"/>
      <c r="CEW249" s="67"/>
      <c r="CEY249" s="65"/>
      <c r="CEZ249" s="69"/>
      <c r="CFA249" s="69"/>
      <c r="CFB249" s="66"/>
      <c r="CFC249" s="66"/>
      <c r="CFD249" s="66"/>
      <c r="CFE249" s="67"/>
      <c r="CFG249" s="65"/>
      <c r="CFH249" s="69"/>
      <c r="CFI249" s="69"/>
      <c r="CFJ249" s="66"/>
      <c r="CFK249" s="66"/>
      <c r="CFL249" s="66"/>
      <c r="CFM249" s="67"/>
      <c r="CFO249" s="65"/>
      <c r="CFP249" s="69"/>
      <c r="CFQ249" s="69"/>
      <c r="CFR249" s="66"/>
      <c r="CFS249" s="66"/>
      <c r="CFT249" s="66"/>
      <c r="CFU249" s="67"/>
      <c r="CFW249" s="65"/>
      <c r="CFX249" s="69"/>
      <c r="CFY249" s="69"/>
      <c r="CFZ249" s="66"/>
      <c r="CGA249" s="66"/>
      <c r="CGB249" s="66"/>
      <c r="CGC249" s="67"/>
      <c r="CGE249" s="65"/>
      <c r="CGF249" s="69"/>
      <c r="CGG249" s="69"/>
      <c r="CGH249" s="66"/>
      <c r="CGI249" s="66"/>
      <c r="CGJ249" s="66"/>
      <c r="CGK249" s="67"/>
      <c r="CGM249" s="65"/>
      <c r="CGN249" s="69"/>
      <c r="CGO249" s="69"/>
      <c r="CGP249" s="66"/>
      <c r="CGQ249" s="66"/>
      <c r="CGR249" s="66"/>
      <c r="CGS249" s="67"/>
      <c r="CGU249" s="65"/>
      <c r="CGV249" s="69"/>
      <c r="CGW249" s="69"/>
      <c r="CGX249" s="66"/>
      <c r="CGY249" s="66"/>
      <c r="CGZ249" s="66"/>
      <c r="CHA249" s="67"/>
      <c r="CHC249" s="65"/>
      <c r="CHD249" s="69"/>
      <c r="CHE249" s="69"/>
      <c r="CHF249" s="66"/>
      <c r="CHG249" s="66"/>
      <c r="CHH249" s="66"/>
      <c r="CHI249" s="67"/>
      <c r="CHK249" s="65"/>
      <c r="CHL249" s="69"/>
      <c r="CHM249" s="69"/>
      <c r="CHN249" s="66"/>
      <c r="CHO249" s="66"/>
      <c r="CHP249" s="66"/>
      <c r="CHQ249" s="67"/>
      <c r="CHS249" s="65"/>
      <c r="CHT249" s="69"/>
      <c r="CHU249" s="69"/>
      <c r="CHV249" s="66"/>
      <c r="CHW249" s="66"/>
      <c r="CHX249" s="66"/>
      <c r="CHY249" s="67"/>
      <c r="CIA249" s="65"/>
      <c r="CIB249" s="69"/>
      <c r="CIC249" s="69"/>
      <c r="CID249" s="66"/>
      <c r="CIE249" s="66"/>
      <c r="CIF249" s="66"/>
      <c r="CIG249" s="67"/>
      <c r="CII249" s="65"/>
      <c r="CIJ249" s="69"/>
      <c r="CIK249" s="69"/>
      <c r="CIL249" s="66"/>
      <c r="CIM249" s="66"/>
      <c r="CIN249" s="66"/>
      <c r="CIO249" s="67"/>
      <c r="CIQ249" s="65"/>
      <c r="CIR249" s="69"/>
      <c r="CIS249" s="69"/>
      <c r="CIT249" s="66"/>
      <c r="CIU249" s="66"/>
      <c r="CIV249" s="66"/>
      <c r="CIW249" s="67"/>
      <c r="CIY249" s="65"/>
      <c r="CIZ249" s="69"/>
      <c r="CJA249" s="69"/>
      <c r="CJB249" s="66"/>
      <c r="CJC249" s="66"/>
      <c r="CJD249" s="66"/>
      <c r="CJE249" s="67"/>
      <c r="CJG249" s="65"/>
      <c r="CJH249" s="69"/>
      <c r="CJI249" s="69"/>
      <c r="CJJ249" s="66"/>
      <c r="CJK249" s="66"/>
      <c r="CJL249" s="66"/>
      <c r="CJM249" s="67"/>
      <c r="CJO249" s="65"/>
      <c r="CJP249" s="69"/>
      <c r="CJQ249" s="69"/>
      <c r="CJR249" s="66"/>
      <c r="CJS249" s="66"/>
      <c r="CJT249" s="66"/>
      <c r="CJU249" s="67"/>
      <c r="CJW249" s="65"/>
      <c r="CJX249" s="69"/>
      <c r="CJY249" s="69"/>
      <c r="CJZ249" s="66"/>
      <c r="CKA249" s="66"/>
      <c r="CKB249" s="66"/>
      <c r="CKC249" s="67"/>
      <c r="CKE249" s="65"/>
      <c r="CKF249" s="69"/>
      <c r="CKG249" s="69"/>
      <c r="CKH249" s="66"/>
      <c r="CKI249" s="66"/>
      <c r="CKJ249" s="66"/>
      <c r="CKK249" s="67"/>
      <c r="CKM249" s="65"/>
      <c r="CKN249" s="69"/>
      <c r="CKO249" s="69"/>
      <c r="CKP249" s="66"/>
      <c r="CKQ249" s="66"/>
      <c r="CKR249" s="66"/>
      <c r="CKS249" s="67"/>
      <c r="CKU249" s="65"/>
      <c r="CKV249" s="69"/>
      <c r="CKW249" s="69"/>
      <c r="CKX249" s="66"/>
      <c r="CKY249" s="66"/>
      <c r="CKZ249" s="66"/>
      <c r="CLA249" s="67"/>
      <c r="CLC249" s="65"/>
      <c r="CLD249" s="69"/>
      <c r="CLE249" s="69"/>
      <c r="CLF249" s="66"/>
      <c r="CLG249" s="66"/>
      <c r="CLH249" s="66"/>
      <c r="CLI249" s="67"/>
      <c r="CLK249" s="65"/>
      <c r="CLL249" s="69"/>
      <c r="CLM249" s="69"/>
      <c r="CLN249" s="66"/>
      <c r="CLO249" s="66"/>
      <c r="CLP249" s="66"/>
      <c r="CLQ249" s="67"/>
      <c r="CLS249" s="65"/>
      <c r="CLT249" s="69"/>
      <c r="CLU249" s="69"/>
      <c r="CLV249" s="66"/>
      <c r="CLW249" s="66"/>
      <c r="CLX249" s="66"/>
      <c r="CLY249" s="67"/>
      <c r="CMA249" s="65"/>
      <c r="CMB249" s="69"/>
      <c r="CMC249" s="69"/>
      <c r="CMD249" s="66"/>
      <c r="CME249" s="66"/>
      <c r="CMF249" s="66"/>
      <c r="CMG249" s="67"/>
      <c r="CMI249" s="65"/>
      <c r="CMJ249" s="69"/>
      <c r="CMK249" s="69"/>
      <c r="CML249" s="66"/>
      <c r="CMM249" s="66"/>
      <c r="CMN249" s="66"/>
      <c r="CMO249" s="67"/>
      <c r="CMQ249" s="65"/>
      <c r="CMR249" s="69"/>
      <c r="CMS249" s="69"/>
      <c r="CMT249" s="66"/>
      <c r="CMU249" s="66"/>
      <c r="CMV249" s="66"/>
      <c r="CMW249" s="67"/>
      <c r="CMY249" s="65"/>
      <c r="CMZ249" s="69"/>
      <c r="CNA249" s="69"/>
      <c r="CNB249" s="66"/>
      <c r="CNC249" s="66"/>
      <c r="CND249" s="66"/>
      <c r="CNE249" s="67"/>
      <c r="CNG249" s="65"/>
      <c r="CNH249" s="69"/>
      <c r="CNI249" s="69"/>
      <c r="CNJ249" s="66"/>
      <c r="CNK249" s="66"/>
      <c r="CNL249" s="66"/>
      <c r="CNM249" s="67"/>
      <c r="CNO249" s="65"/>
      <c r="CNP249" s="69"/>
      <c r="CNQ249" s="69"/>
      <c r="CNR249" s="66"/>
      <c r="CNS249" s="66"/>
      <c r="CNT249" s="66"/>
      <c r="CNU249" s="67"/>
      <c r="CNW249" s="65"/>
      <c r="CNX249" s="69"/>
      <c r="CNY249" s="69"/>
      <c r="CNZ249" s="66"/>
      <c r="COA249" s="66"/>
      <c r="COB249" s="66"/>
      <c r="COC249" s="67"/>
      <c r="COE249" s="65"/>
      <c r="COF249" s="69"/>
      <c r="COG249" s="69"/>
      <c r="COH249" s="66"/>
      <c r="COI249" s="66"/>
      <c r="COJ249" s="66"/>
      <c r="COK249" s="67"/>
      <c r="COM249" s="65"/>
      <c r="CON249" s="69"/>
      <c r="COO249" s="69"/>
      <c r="COP249" s="66"/>
      <c r="COQ249" s="66"/>
      <c r="COR249" s="66"/>
      <c r="COS249" s="67"/>
      <c r="COU249" s="65"/>
      <c r="COV249" s="69"/>
      <c r="COW249" s="69"/>
      <c r="COX249" s="66"/>
      <c r="COY249" s="66"/>
      <c r="COZ249" s="66"/>
      <c r="CPA249" s="67"/>
      <c r="CPC249" s="65"/>
      <c r="CPD249" s="69"/>
      <c r="CPE249" s="69"/>
      <c r="CPF249" s="66"/>
      <c r="CPG249" s="66"/>
      <c r="CPH249" s="66"/>
      <c r="CPI249" s="67"/>
      <c r="CPK249" s="65"/>
      <c r="CPL249" s="69"/>
      <c r="CPM249" s="69"/>
      <c r="CPN249" s="66"/>
      <c r="CPO249" s="66"/>
      <c r="CPP249" s="66"/>
      <c r="CPQ249" s="67"/>
      <c r="CPS249" s="65"/>
      <c r="CPT249" s="69"/>
      <c r="CPU249" s="69"/>
      <c r="CPV249" s="66"/>
      <c r="CPW249" s="66"/>
      <c r="CPX249" s="66"/>
      <c r="CPY249" s="67"/>
      <c r="CQA249" s="65"/>
      <c r="CQB249" s="69"/>
      <c r="CQC249" s="69"/>
      <c r="CQD249" s="66"/>
      <c r="CQE249" s="66"/>
      <c r="CQF249" s="66"/>
      <c r="CQG249" s="67"/>
      <c r="CQI249" s="65"/>
      <c r="CQJ249" s="69"/>
      <c r="CQK249" s="69"/>
      <c r="CQL249" s="66"/>
      <c r="CQM249" s="66"/>
      <c r="CQN249" s="66"/>
      <c r="CQO249" s="67"/>
      <c r="CQQ249" s="65"/>
      <c r="CQR249" s="69"/>
      <c r="CQS249" s="69"/>
      <c r="CQT249" s="66"/>
      <c r="CQU249" s="66"/>
      <c r="CQV249" s="66"/>
      <c r="CQW249" s="67"/>
      <c r="CQY249" s="65"/>
      <c r="CQZ249" s="69"/>
      <c r="CRA249" s="69"/>
      <c r="CRB249" s="66"/>
      <c r="CRC249" s="66"/>
      <c r="CRD249" s="66"/>
      <c r="CRE249" s="67"/>
      <c r="CRG249" s="65"/>
      <c r="CRH249" s="69"/>
      <c r="CRI249" s="69"/>
      <c r="CRJ249" s="66"/>
      <c r="CRK249" s="66"/>
      <c r="CRL249" s="66"/>
      <c r="CRM249" s="67"/>
      <c r="CRO249" s="65"/>
      <c r="CRP249" s="69"/>
      <c r="CRQ249" s="69"/>
      <c r="CRR249" s="66"/>
      <c r="CRS249" s="66"/>
      <c r="CRT249" s="66"/>
      <c r="CRU249" s="67"/>
      <c r="CRW249" s="65"/>
      <c r="CRX249" s="69"/>
      <c r="CRY249" s="69"/>
      <c r="CRZ249" s="66"/>
      <c r="CSA249" s="66"/>
      <c r="CSB249" s="66"/>
      <c r="CSC249" s="67"/>
      <c r="CSE249" s="65"/>
      <c r="CSF249" s="69"/>
      <c r="CSG249" s="69"/>
      <c r="CSH249" s="66"/>
      <c r="CSI249" s="66"/>
      <c r="CSJ249" s="66"/>
      <c r="CSK249" s="67"/>
      <c r="CSM249" s="65"/>
      <c r="CSN249" s="69"/>
      <c r="CSO249" s="69"/>
      <c r="CSP249" s="66"/>
      <c r="CSQ249" s="66"/>
      <c r="CSR249" s="66"/>
      <c r="CSS249" s="67"/>
      <c r="CSU249" s="65"/>
      <c r="CSV249" s="69"/>
      <c r="CSW249" s="69"/>
      <c r="CSX249" s="66"/>
      <c r="CSY249" s="66"/>
      <c r="CSZ249" s="66"/>
      <c r="CTA249" s="67"/>
      <c r="CTC249" s="65"/>
      <c r="CTD249" s="69"/>
      <c r="CTE249" s="69"/>
      <c r="CTF249" s="66"/>
      <c r="CTG249" s="66"/>
      <c r="CTH249" s="66"/>
      <c r="CTI249" s="67"/>
      <c r="CTK249" s="65"/>
      <c r="CTL249" s="69"/>
      <c r="CTM249" s="69"/>
      <c r="CTN249" s="66"/>
      <c r="CTO249" s="66"/>
      <c r="CTP249" s="66"/>
      <c r="CTQ249" s="67"/>
      <c r="CTS249" s="65"/>
      <c r="CTT249" s="69"/>
      <c r="CTU249" s="69"/>
      <c r="CTV249" s="66"/>
      <c r="CTW249" s="66"/>
      <c r="CTX249" s="66"/>
      <c r="CTY249" s="67"/>
      <c r="CUA249" s="65"/>
      <c r="CUB249" s="69"/>
      <c r="CUC249" s="69"/>
      <c r="CUD249" s="66"/>
      <c r="CUE249" s="66"/>
      <c r="CUF249" s="66"/>
      <c r="CUG249" s="67"/>
      <c r="CUI249" s="65"/>
      <c r="CUJ249" s="69"/>
      <c r="CUK249" s="69"/>
      <c r="CUL249" s="66"/>
      <c r="CUM249" s="66"/>
      <c r="CUN249" s="66"/>
      <c r="CUO249" s="67"/>
      <c r="CUQ249" s="65"/>
      <c r="CUR249" s="69"/>
      <c r="CUS249" s="69"/>
      <c r="CUT249" s="66"/>
      <c r="CUU249" s="66"/>
      <c r="CUV249" s="66"/>
      <c r="CUW249" s="67"/>
      <c r="CUY249" s="65"/>
      <c r="CUZ249" s="69"/>
      <c r="CVA249" s="69"/>
      <c r="CVB249" s="66"/>
      <c r="CVC249" s="66"/>
      <c r="CVD249" s="66"/>
      <c r="CVE249" s="67"/>
      <c r="CVG249" s="65"/>
      <c r="CVH249" s="69"/>
      <c r="CVI249" s="69"/>
      <c r="CVJ249" s="66"/>
      <c r="CVK249" s="66"/>
      <c r="CVL249" s="66"/>
      <c r="CVM249" s="67"/>
      <c r="CVO249" s="65"/>
      <c r="CVP249" s="69"/>
      <c r="CVQ249" s="69"/>
      <c r="CVR249" s="66"/>
      <c r="CVS249" s="66"/>
      <c r="CVT249" s="66"/>
      <c r="CVU249" s="67"/>
      <c r="CVW249" s="65"/>
      <c r="CVX249" s="69"/>
      <c r="CVY249" s="69"/>
      <c r="CVZ249" s="66"/>
      <c r="CWA249" s="66"/>
      <c r="CWB249" s="66"/>
      <c r="CWC249" s="67"/>
      <c r="CWE249" s="65"/>
      <c r="CWF249" s="69"/>
      <c r="CWG249" s="69"/>
      <c r="CWH249" s="66"/>
      <c r="CWI249" s="66"/>
      <c r="CWJ249" s="66"/>
      <c r="CWK249" s="67"/>
      <c r="CWM249" s="65"/>
      <c r="CWN249" s="69"/>
      <c r="CWO249" s="69"/>
      <c r="CWP249" s="66"/>
      <c r="CWQ249" s="66"/>
      <c r="CWR249" s="66"/>
      <c r="CWS249" s="67"/>
      <c r="CWU249" s="65"/>
      <c r="CWV249" s="69"/>
      <c r="CWW249" s="69"/>
      <c r="CWX249" s="66"/>
      <c r="CWY249" s="66"/>
      <c r="CWZ249" s="66"/>
      <c r="CXA249" s="67"/>
      <c r="CXC249" s="65"/>
      <c r="CXD249" s="69"/>
      <c r="CXE249" s="69"/>
      <c r="CXF249" s="66"/>
      <c r="CXG249" s="66"/>
      <c r="CXH249" s="66"/>
      <c r="CXI249" s="67"/>
      <c r="CXK249" s="65"/>
      <c r="CXL249" s="69"/>
      <c r="CXM249" s="69"/>
      <c r="CXN249" s="66"/>
      <c r="CXO249" s="66"/>
      <c r="CXP249" s="66"/>
      <c r="CXQ249" s="67"/>
      <c r="CXS249" s="65"/>
      <c r="CXT249" s="69"/>
      <c r="CXU249" s="69"/>
      <c r="CXV249" s="66"/>
      <c r="CXW249" s="66"/>
      <c r="CXX249" s="66"/>
      <c r="CXY249" s="67"/>
      <c r="CYA249" s="65"/>
      <c r="CYB249" s="69"/>
      <c r="CYC249" s="69"/>
      <c r="CYD249" s="66"/>
      <c r="CYE249" s="66"/>
      <c r="CYF249" s="66"/>
      <c r="CYG249" s="67"/>
      <c r="CYI249" s="65"/>
      <c r="CYJ249" s="69"/>
      <c r="CYK249" s="69"/>
      <c r="CYL249" s="66"/>
      <c r="CYM249" s="66"/>
      <c r="CYN249" s="66"/>
      <c r="CYO249" s="67"/>
      <c r="CYQ249" s="65"/>
      <c r="CYR249" s="69"/>
      <c r="CYS249" s="69"/>
      <c r="CYT249" s="66"/>
      <c r="CYU249" s="66"/>
      <c r="CYV249" s="66"/>
      <c r="CYW249" s="67"/>
      <c r="CYY249" s="65"/>
      <c r="CYZ249" s="69"/>
      <c r="CZA249" s="69"/>
      <c r="CZB249" s="66"/>
      <c r="CZC249" s="66"/>
      <c r="CZD249" s="66"/>
      <c r="CZE249" s="67"/>
      <c r="CZG249" s="65"/>
      <c r="CZH249" s="69"/>
      <c r="CZI249" s="69"/>
      <c r="CZJ249" s="66"/>
      <c r="CZK249" s="66"/>
      <c r="CZL249" s="66"/>
      <c r="CZM249" s="67"/>
      <c r="CZO249" s="65"/>
      <c r="CZP249" s="69"/>
      <c r="CZQ249" s="69"/>
      <c r="CZR249" s="66"/>
      <c r="CZS249" s="66"/>
      <c r="CZT249" s="66"/>
      <c r="CZU249" s="67"/>
      <c r="CZW249" s="65"/>
      <c r="CZX249" s="69"/>
      <c r="CZY249" s="69"/>
      <c r="CZZ249" s="66"/>
      <c r="DAA249" s="66"/>
      <c r="DAB249" s="66"/>
      <c r="DAC249" s="67"/>
      <c r="DAE249" s="65"/>
      <c r="DAF249" s="69"/>
      <c r="DAG249" s="69"/>
      <c r="DAH249" s="66"/>
      <c r="DAI249" s="66"/>
      <c r="DAJ249" s="66"/>
      <c r="DAK249" s="67"/>
      <c r="DAM249" s="65"/>
      <c r="DAN249" s="69"/>
      <c r="DAO249" s="69"/>
      <c r="DAP249" s="66"/>
      <c r="DAQ249" s="66"/>
      <c r="DAR249" s="66"/>
      <c r="DAS249" s="67"/>
      <c r="DAU249" s="65"/>
      <c r="DAV249" s="69"/>
      <c r="DAW249" s="69"/>
      <c r="DAX249" s="66"/>
      <c r="DAY249" s="66"/>
      <c r="DAZ249" s="66"/>
      <c r="DBA249" s="67"/>
      <c r="DBC249" s="65"/>
      <c r="DBD249" s="69"/>
      <c r="DBE249" s="69"/>
      <c r="DBF249" s="66"/>
      <c r="DBG249" s="66"/>
      <c r="DBH249" s="66"/>
      <c r="DBI249" s="67"/>
      <c r="DBK249" s="65"/>
      <c r="DBL249" s="69"/>
      <c r="DBM249" s="69"/>
      <c r="DBN249" s="66"/>
      <c r="DBO249" s="66"/>
      <c r="DBP249" s="66"/>
      <c r="DBQ249" s="67"/>
      <c r="DBS249" s="65"/>
      <c r="DBT249" s="69"/>
      <c r="DBU249" s="69"/>
      <c r="DBV249" s="66"/>
      <c r="DBW249" s="66"/>
      <c r="DBX249" s="66"/>
      <c r="DBY249" s="67"/>
      <c r="DCA249" s="65"/>
      <c r="DCB249" s="69"/>
      <c r="DCC249" s="69"/>
      <c r="DCD249" s="66"/>
      <c r="DCE249" s="66"/>
      <c r="DCF249" s="66"/>
      <c r="DCG249" s="67"/>
      <c r="DCI249" s="65"/>
      <c r="DCJ249" s="69"/>
      <c r="DCK249" s="69"/>
      <c r="DCL249" s="66"/>
      <c r="DCM249" s="66"/>
      <c r="DCN249" s="66"/>
      <c r="DCO249" s="67"/>
      <c r="DCQ249" s="65"/>
      <c r="DCR249" s="69"/>
      <c r="DCS249" s="69"/>
      <c r="DCT249" s="66"/>
      <c r="DCU249" s="66"/>
      <c r="DCV249" s="66"/>
      <c r="DCW249" s="67"/>
      <c r="DCY249" s="65"/>
      <c r="DCZ249" s="69"/>
      <c r="DDA249" s="69"/>
      <c r="DDB249" s="66"/>
      <c r="DDC249" s="66"/>
      <c r="DDD249" s="66"/>
      <c r="DDE249" s="67"/>
      <c r="DDG249" s="65"/>
      <c r="DDH249" s="69"/>
      <c r="DDI249" s="69"/>
      <c r="DDJ249" s="66"/>
      <c r="DDK249" s="66"/>
      <c r="DDL249" s="66"/>
      <c r="DDM249" s="67"/>
      <c r="DDO249" s="65"/>
      <c r="DDP249" s="69"/>
      <c r="DDQ249" s="69"/>
      <c r="DDR249" s="66"/>
      <c r="DDS249" s="66"/>
      <c r="DDT249" s="66"/>
      <c r="DDU249" s="67"/>
      <c r="DDW249" s="65"/>
      <c r="DDX249" s="69"/>
      <c r="DDY249" s="69"/>
      <c r="DDZ249" s="66"/>
      <c r="DEA249" s="66"/>
      <c r="DEB249" s="66"/>
      <c r="DEC249" s="67"/>
      <c r="DEE249" s="65"/>
      <c r="DEF249" s="69"/>
      <c r="DEG249" s="69"/>
      <c r="DEH249" s="66"/>
      <c r="DEI249" s="66"/>
      <c r="DEJ249" s="66"/>
      <c r="DEK249" s="67"/>
      <c r="DEM249" s="65"/>
      <c r="DEN249" s="69"/>
      <c r="DEO249" s="69"/>
      <c r="DEP249" s="66"/>
      <c r="DEQ249" s="66"/>
      <c r="DER249" s="66"/>
      <c r="DES249" s="67"/>
      <c r="DEU249" s="65"/>
      <c r="DEV249" s="69"/>
      <c r="DEW249" s="69"/>
      <c r="DEX249" s="66"/>
      <c r="DEY249" s="66"/>
      <c r="DEZ249" s="66"/>
      <c r="DFA249" s="67"/>
      <c r="DFC249" s="65"/>
      <c r="DFD249" s="69"/>
      <c r="DFE249" s="69"/>
      <c r="DFF249" s="66"/>
      <c r="DFG249" s="66"/>
      <c r="DFH249" s="66"/>
      <c r="DFI249" s="67"/>
      <c r="DFK249" s="65"/>
      <c r="DFL249" s="69"/>
      <c r="DFM249" s="69"/>
      <c r="DFN249" s="66"/>
      <c r="DFO249" s="66"/>
      <c r="DFP249" s="66"/>
      <c r="DFQ249" s="67"/>
      <c r="DFS249" s="65"/>
      <c r="DFT249" s="69"/>
      <c r="DFU249" s="69"/>
      <c r="DFV249" s="66"/>
      <c r="DFW249" s="66"/>
      <c r="DFX249" s="66"/>
      <c r="DFY249" s="67"/>
      <c r="DGA249" s="65"/>
      <c r="DGB249" s="69"/>
      <c r="DGC249" s="69"/>
      <c r="DGD249" s="66"/>
      <c r="DGE249" s="66"/>
      <c r="DGF249" s="66"/>
      <c r="DGG249" s="67"/>
      <c r="DGI249" s="65"/>
      <c r="DGJ249" s="69"/>
      <c r="DGK249" s="69"/>
      <c r="DGL249" s="66"/>
      <c r="DGM249" s="66"/>
      <c r="DGN249" s="66"/>
      <c r="DGO249" s="67"/>
      <c r="DGQ249" s="65"/>
      <c r="DGR249" s="69"/>
      <c r="DGS249" s="69"/>
      <c r="DGT249" s="66"/>
      <c r="DGU249" s="66"/>
      <c r="DGV249" s="66"/>
      <c r="DGW249" s="67"/>
      <c r="DGY249" s="65"/>
      <c r="DGZ249" s="69"/>
      <c r="DHA249" s="69"/>
      <c r="DHB249" s="66"/>
      <c r="DHC249" s="66"/>
      <c r="DHD249" s="66"/>
      <c r="DHE249" s="67"/>
      <c r="DHG249" s="65"/>
      <c r="DHH249" s="69"/>
      <c r="DHI249" s="69"/>
      <c r="DHJ249" s="66"/>
      <c r="DHK249" s="66"/>
      <c r="DHL249" s="66"/>
      <c r="DHM249" s="67"/>
      <c r="DHO249" s="65"/>
      <c r="DHP249" s="69"/>
      <c r="DHQ249" s="69"/>
      <c r="DHR249" s="66"/>
      <c r="DHS249" s="66"/>
      <c r="DHT249" s="66"/>
      <c r="DHU249" s="67"/>
      <c r="DHW249" s="65"/>
      <c r="DHX249" s="69"/>
      <c r="DHY249" s="69"/>
      <c r="DHZ249" s="66"/>
      <c r="DIA249" s="66"/>
      <c r="DIB249" s="66"/>
      <c r="DIC249" s="67"/>
      <c r="DIE249" s="65"/>
      <c r="DIF249" s="69"/>
      <c r="DIG249" s="69"/>
      <c r="DIH249" s="66"/>
      <c r="DII249" s="66"/>
      <c r="DIJ249" s="66"/>
      <c r="DIK249" s="67"/>
      <c r="DIM249" s="65"/>
      <c r="DIN249" s="69"/>
      <c r="DIO249" s="69"/>
      <c r="DIP249" s="66"/>
      <c r="DIQ249" s="66"/>
      <c r="DIR249" s="66"/>
      <c r="DIS249" s="67"/>
      <c r="DIU249" s="65"/>
      <c r="DIV249" s="69"/>
      <c r="DIW249" s="69"/>
      <c r="DIX249" s="66"/>
      <c r="DIY249" s="66"/>
      <c r="DIZ249" s="66"/>
      <c r="DJA249" s="67"/>
      <c r="DJC249" s="65"/>
      <c r="DJD249" s="69"/>
      <c r="DJE249" s="69"/>
      <c r="DJF249" s="66"/>
      <c r="DJG249" s="66"/>
      <c r="DJH249" s="66"/>
      <c r="DJI249" s="67"/>
      <c r="DJK249" s="65"/>
      <c r="DJL249" s="69"/>
      <c r="DJM249" s="69"/>
      <c r="DJN249" s="66"/>
      <c r="DJO249" s="66"/>
      <c r="DJP249" s="66"/>
      <c r="DJQ249" s="67"/>
      <c r="DJS249" s="65"/>
      <c r="DJT249" s="69"/>
      <c r="DJU249" s="69"/>
      <c r="DJV249" s="66"/>
      <c r="DJW249" s="66"/>
      <c r="DJX249" s="66"/>
      <c r="DJY249" s="67"/>
      <c r="DKA249" s="65"/>
      <c r="DKB249" s="69"/>
      <c r="DKC249" s="69"/>
      <c r="DKD249" s="66"/>
      <c r="DKE249" s="66"/>
      <c r="DKF249" s="66"/>
      <c r="DKG249" s="67"/>
      <c r="DKI249" s="65"/>
      <c r="DKJ249" s="69"/>
      <c r="DKK249" s="69"/>
      <c r="DKL249" s="66"/>
      <c r="DKM249" s="66"/>
      <c r="DKN249" s="66"/>
      <c r="DKO249" s="67"/>
      <c r="DKQ249" s="65"/>
      <c r="DKR249" s="69"/>
      <c r="DKS249" s="69"/>
      <c r="DKT249" s="66"/>
      <c r="DKU249" s="66"/>
      <c r="DKV249" s="66"/>
      <c r="DKW249" s="67"/>
      <c r="DKY249" s="65"/>
      <c r="DKZ249" s="69"/>
      <c r="DLA249" s="69"/>
      <c r="DLB249" s="66"/>
      <c r="DLC249" s="66"/>
      <c r="DLD249" s="66"/>
      <c r="DLE249" s="67"/>
      <c r="DLG249" s="65"/>
      <c r="DLH249" s="69"/>
      <c r="DLI249" s="69"/>
      <c r="DLJ249" s="66"/>
      <c r="DLK249" s="66"/>
      <c r="DLL249" s="66"/>
      <c r="DLM249" s="67"/>
      <c r="DLO249" s="65"/>
      <c r="DLP249" s="69"/>
      <c r="DLQ249" s="69"/>
      <c r="DLR249" s="66"/>
      <c r="DLS249" s="66"/>
      <c r="DLT249" s="66"/>
      <c r="DLU249" s="67"/>
      <c r="DLW249" s="65"/>
      <c r="DLX249" s="69"/>
      <c r="DLY249" s="69"/>
      <c r="DLZ249" s="66"/>
      <c r="DMA249" s="66"/>
      <c r="DMB249" s="66"/>
      <c r="DMC249" s="67"/>
      <c r="DME249" s="65"/>
      <c r="DMF249" s="69"/>
      <c r="DMG249" s="69"/>
      <c r="DMH249" s="66"/>
      <c r="DMI249" s="66"/>
      <c r="DMJ249" s="66"/>
      <c r="DMK249" s="67"/>
      <c r="DMM249" s="65"/>
      <c r="DMN249" s="69"/>
      <c r="DMO249" s="69"/>
      <c r="DMP249" s="66"/>
      <c r="DMQ249" s="66"/>
      <c r="DMR249" s="66"/>
      <c r="DMS249" s="67"/>
      <c r="DMU249" s="65"/>
      <c r="DMV249" s="69"/>
      <c r="DMW249" s="69"/>
      <c r="DMX249" s="66"/>
      <c r="DMY249" s="66"/>
      <c r="DMZ249" s="66"/>
      <c r="DNA249" s="67"/>
      <c r="DNC249" s="65"/>
      <c r="DND249" s="69"/>
      <c r="DNE249" s="69"/>
      <c r="DNF249" s="66"/>
      <c r="DNG249" s="66"/>
      <c r="DNH249" s="66"/>
      <c r="DNI249" s="67"/>
      <c r="DNK249" s="65"/>
      <c r="DNL249" s="69"/>
      <c r="DNM249" s="69"/>
      <c r="DNN249" s="66"/>
      <c r="DNO249" s="66"/>
      <c r="DNP249" s="66"/>
      <c r="DNQ249" s="67"/>
      <c r="DNS249" s="65"/>
      <c r="DNT249" s="69"/>
      <c r="DNU249" s="69"/>
      <c r="DNV249" s="66"/>
      <c r="DNW249" s="66"/>
      <c r="DNX249" s="66"/>
      <c r="DNY249" s="67"/>
      <c r="DOA249" s="65"/>
      <c r="DOB249" s="69"/>
      <c r="DOC249" s="69"/>
      <c r="DOD249" s="66"/>
      <c r="DOE249" s="66"/>
      <c r="DOF249" s="66"/>
      <c r="DOG249" s="67"/>
      <c r="DOI249" s="65"/>
      <c r="DOJ249" s="69"/>
      <c r="DOK249" s="69"/>
      <c r="DOL249" s="66"/>
      <c r="DOM249" s="66"/>
      <c r="DON249" s="66"/>
      <c r="DOO249" s="67"/>
      <c r="DOQ249" s="65"/>
      <c r="DOR249" s="69"/>
      <c r="DOS249" s="69"/>
      <c r="DOT249" s="66"/>
      <c r="DOU249" s="66"/>
      <c r="DOV249" s="66"/>
      <c r="DOW249" s="67"/>
      <c r="DOY249" s="65"/>
      <c r="DOZ249" s="69"/>
      <c r="DPA249" s="69"/>
      <c r="DPB249" s="66"/>
      <c r="DPC249" s="66"/>
      <c r="DPD249" s="66"/>
      <c r="DPE249" s="67"/>
      <c r="DPG249" s="65"/>
      <c r="DPH249" s="69"/>
      <c r="DPI249" s="69"/>
      <c r="DPJ249" s="66"/>
      <c r="DPK249" s="66"/>
      <c r="DPL249" s="66"/>
      <c r="DPM249" s="67"/>
      <c r="DPO249" s="65"/>
      <c r="DPP249" s="69"/>
      <c r="DPQ249" s="69"/>
      <c r="DPR249" s="66"/>
      <c r="DPS249" s="66"/>
      <c r="DPT249" s="66"/>
      <c r="DPU249" s="67"/>
      <c r="DPW249" s="65"/>
      <c r="DPX249" s="69"/>
      <c r="DPY249" s="69"/>
      <c r="DPZ249" s="66"/>
      <c r="DQA249" s="66"/>
      <c r="DQB249" s="66"/>
      <c r="DQC249" s="67"/>
      <c r="DQE249" s="65"/>
      <c r="DQF249" s="69"/>
      <c r="DQG249" s="69"/>
      <c r="DQH249" s="66"/>
      <c r="DQI249" s="66"/>
      <c r="DQJ249" s="66"/>
      <c r="DQK249" s="67"/>
      <c r="DQM249" s="65"/>
      <c r="DQN249" s="69"/>
      <c r="DQO249" s="69"/>
      <c r="DQP249" s="66"/>
      <c r="DQQ249" s="66"/>
      <c r="DQR249" s="66"/>
      <c r="DQS249" s="67"/>
      <c r="DQU249" s="65"/>
      <c r="DQV249" s="69"/>
      <c r="DQW249" s="69"/>
      <c r="DQX249" s="66"/>
      <c r="DQY249" s="66"/>
      <c r="DQZ249" s="66"/>
      <c r="DRA249" s="67"/>
      <c r="DRC249" s="65"/>
      <c r="DRD249" s="69"/>
      <c r="DRE249" s="69"/>
      <c r="DRF249" s="66"/>
      <c r="DRG249" s="66"/>
      <c r="DRH249" s="66"/>
      <c r="DRI249" s="67"/>
      <c r="DRK249" s="65"/>
      <c r="DRL249" s="69"/>
      <c r="DRM249" s="69"/>
      <c r="DRN249" s="66"/>
      <c r="DRO249" s="66"/>
      <c r="DRP249" s="66"/>
      <c r="DRQ249" s="67"/>
      <c r="DRS249" s="65"/>
      <c r="DRT249" s="69"/>
      <c r="DRU249" s="69"/>
      <c r="DRV249" s="66"/>
      <c r="DRW249" s="66"/>
      <c r="DRX249" s="66"/>
      <c r="DRY249" s="67"/>
      <c r="DSA249" s="65"/>
      <c r="DSB249" s="69"/>
      <c r="DSC249" s="69"/>
      <c r="DSD249" s="66"/>
      <c r="DSE249" s="66"/>
      <c r="DSF249" s="66"/>
      <c r="DSG249" s="67"/>
      <c r="DSI249" s="65"/>
      <c r="DSJ249" s="69"/>
      <c r="DSK249" s="69"/>
      <c r="DSL249" s="66"/>
      <c r="DSM249" s="66"/>
      <c r="DSN249" s="66"/>
      <c r="DSO249" s="67"/>
      <c r="DSQ249" s="65"/>
      <c r="DSR249" s="69"/>
      <c r="DSS249" s="69"/>
      <c r="DST249" s="66"/>
      <c r="DSU249" s="66"/>
      <c r="DSV249" s="66"/>
      <c r="DSW249" s="67"/>
      <c r="DSY249" s="65"/>
      <c r="DSZ249" s="69"/>
      <c r="DTA249" s="69"/>
      <c r="DTB249" s="66"/>
      <c r="DTC249" s="66"/>
      <c r="DTD249" s="66"/>
      <c r="DTE249" s="67"/>
      <c r="DTG249" s="65"/>
      <c r="DTH249" s="69"/>
      <c r="DTI249" s="69"/>
      <c r="DTJ249" s="66"/>
      <c r="DTK249" s="66"/>
      <c r="DTL249" s="66"/>
      <c r="DTM249" s="67"/>
      <c r="DTO249" s="65"/>
      <c r="DTP249" s="69"/>
      <c r="DTQ249" s="69"/>
      <c r="DTR249" s="66"/>
      <c r="DTS249" s="66"/>
      <c r="DTT249" s="66"/>
      <c r="DTU249" s="67"/>
      <c r="DTW249" s="65"/>
      <c r="DTX249" s="69"/>
      <c r="DTY249" s="69"/>
      <c r="DTZ249" s="66"/>
      <c r="DUA249" s="66"/>
      <c r="DUB249" s="66"/>
      <c r="DUC249" s="67"/>
      <c r="DUE249" s="65"/>
      <c r="DUF249" s="69"/>
      <c r="DUG249" s="69"/>
      <c r="DUH249" s="66"/>
      <c r="DUI249" s="66"/>
      <c r="DUJ249" s="66"/>
      <c r="DUK249" s="67"/>
      <c r="DUM249" s="65"/>
      <c r="DUN249" s="69"/>
      <c r="DUO249" s="69"/>
      <c r="DUP249" s="66"/>
      <c r="DUQ249" s="66"/>
      <c r="DUR249" s="66"/>
      <c r="DUS249" s="67"/>
      <c r="DUU249" s="65"/>
      <c r="DUV249" s="69"/>
      <c r="DUW249" s="69"/>
      <c r="DUX249" s="66"/>
      <c r="DUY249" s="66"/>
      <c r="DUZ249" s="66"/>
      <c r="DVA249" s="67"/>
      <c r="DVC249" s="65"/>
      <c r="DVD249" s="69"/>
      <c r="DVE249" s="69"/>
      <c r="DVF249" s="66"/>
      <c r="DVG249" s="66"/>
      <c r="DVH249" s="66"/>
      <c r="DVI249" s="67"/>
      <c r="DVK249" s="65"/>
      <c r="DVL249" s="69"/>
      <c r="DVM249" s="69"/>
      <c r="DVN249" s="66"/>
      <c r="DVO249" s="66"/>
      <c r="DVP249" s="66"/>
      <c r="DVQ249" s="67"/>
      <c r="DVS249" s="65"/>
      <c r="DVT249" s="69"/>
      <c r="DVU249" s="69"/>
      <c r="DVV249" s="66"/>
      <c r="DVW249" s="66"/>
      <c r="DVX249" s="66"/>
      <c r="DVY249" s="67"/>
      <c r="DWA249" s="65"/>
      <c r="DWB249" s="69"/>
      <c r="DWC249" s="69"/>
      <c r="DWD249" s="66"/>
      <c r="DWE249" s="66"/>
      <c r="DWF249" s="66"/>
      <c r="DWG249" s="67"/>
      <c r="DWI249" s="65"/>
      <c r="DWJ249" s="69"/>
      <c r="DWK249" s="69"/>
      <c r="DWL249" s="66"/>
      <c r="DWM249" s="66"/>
      <c r="DWN249" s="66"/>
      <c r="DWO249" s="67"/>
      <c r="DWQ249" s="65"/>
      <c r="DWR249" s="69"/>
      <c r="DWS249" s="69"/>
      <c r="DWT249" s="66"/>
      <c r="DWU249" s="66"/>
      <c r="DWV249" s="66"/>
      <c r="DWW249" s="67"/>
      <c r="DWY249" s="65"/>
      <c r="DWZ249" s="69"/>
      <c r="DXA249" s="69"/>
      <c r="DXB249" s="66"/>
      <c r="DXC249" s="66"/>
      <c r="DXD249" s="66"/>
      <c r="DXE249" s="67"/>
      <c r="DXG249" s="65"/>
      <c r="DXH249" s="69"/>
      <c r="DXI249" s="69"/>
      <c r="DXJ249" s="66"/>
      <c r="DXK249" s="66"/>
      <c r="DXL249" s="66"/>
      <c r="DXM249" s="67"/>
      <c r="DXO249" s="65"/>
      <c r="DXP249" s="69"/>
      <c r="DXQ249" s="69"/>
      <c r="DXR249" s="66"/>
      <c r="DXS249" s="66"/>
      <c r="DXT249" s="66"/>
      <c r="DXU249" s="67"/>
      <c r="DXW249" s="65"/>
      <c r="DXX249" s="69"/>
      <c r="DXY249" s="69"/>
      <c r="DXZ249" s="66"/>
      <c r="DYA249" s="66"/>
      <c r="DYB249" s="66"/>
      <c r="DYC249" s="67"/>
      <c r="DYE249" s="65"/>
      <c r="DYF249" s="69"/>
      <c r="DYG249" s="69"/>
      <c r="DYH249" s="66"/>
      <c r="DYI249" s="66"/>
      <c r="DYJ249" s="66"/>
      <c r="DYK249" s="67"/>
      <c r="DYM249" s="65"/>
      <c r="DYN249" s="69"/>
      <c r="DYO249" s="69"/>
      <c r="DYP249" s="66"/>
      <c r="DYQ249" s="66"/>
      <c r="DYR249" s="66"/>
      <c r="DYS249" s="67"/>
      <c r="DYU249" s="65"/>
      <c r="DYV249" s="69"/>
      <c r="DYW249" s="69"/>
      <c r="DYX249" s="66"/>
      <c r="DYY249" s="66"/>
      <c r="DYZ249" s="66"/>
      <c r="DZA249" s="67"/>
      <c r="DZC249" s="65"/>
      <c r="DZD249" s="69"/>
      <c r="DZE249" s="69"/>
      <c r="DZF249" s="66"/>
      <c r="DZG249" s="66"/>
      <c r="DZH249" s="66"/>
      <c r="DZI249" s="67"/>
      <c r="DZK249" s="65"/>
      <c r="DZL249" s="69"/>
      <c r="DZM249" s="69"/>
      <c r="DZN249" s="66"/>
      <c r="DZO249" s="66"/>
      <c r="DZP249" s="66"/>
      <c r="DZQ249" s="67"/>
      <c r="DZS249" s="65"/>
      <c r="DZT249" s="69"/>
      <c r="DZU249" s="69"/>
      <c r="DZV249" s="66"/>
      <c r="DZW249" s="66"/>
      <c r="DZX249" s="66"/>
      <c r="DZY249" s="67"/>
      <c r="EAA249" s="65"/>
      <c r="EAB249" s="69"/>
      <c r="EAC249" s="69"/>
      <c r="EAD249" s="66"/>
      <c r="EAE249" s="66"/>
      <c r="EAF249" s="66"/>
      <c r="EAG249" s="67"/>
      <c r="EAI249" s="65"/>
      <c r="EAJ249" s="69"/>
      <c r="EAK249" s="69"/>
      <c r="EAL249" s="66"/>
      <c r="EAM249" s="66"/>
      <c r="EAN249" s="66"/>
      <c r="EAO249" s="67"/>
      <c r="EAQ249" s="65"/>
      <c r="EAR249" s="69"/>
      <c r="EAS249" s="69"/>
      <c r="EAT249" s="66"/>
      <c r="EAU249" s="66"/>
      <c r="EAV249" s="66"/>
      <c r="EAW249" s="67"/>
      <c r="EAY249" s="65"/>
      <c r="EAZ249" s="69"/>
      <c r="EBA249" s="69"/>
      <c r="EBB249" s="66"/>
      <c r="EBC249" s="66"/>
      <c r="EBD249" s="66"/>
      <c r="EBE249" s="67"/>
      <c r="EBG249" s="65"/>
      <c r="EBH249" s="69"/>
      <c r="EBI249" s="69"/>
      <c r="EBJ249" s="66"/>
      <c r="EBK249" s="66"/>
      <c r="EBL249" s="66"/>
      <c r="EBM249" s="67"/>
      <c r="EBO249" s="65"/>
      <c r="EBP249" s="69"/>
      <c r="EBQ249" s="69"/>
      <c r="EBR249" s="66"/>
      <c r="EBS249" s="66"/>
      <c r="EBT249" s="66"/>
      <c r="EBU249" s="67"/>
      <c r="EBW249" s="65"/>
      <c r="EBX249" s="69"/>
      <c r="EBY249" s="69"/>
      <c r="EBZ249" s="66"/>
      <c r="ECA249" s="66"/>
      <c r="ECB249" s="66"/>
      <c r="ECC249" s="67"/>
      <c r="ECE249" s="65"/>
      <c r="ECF249" s="69"/>
      <c r="ECG249" s="69"/>
      <c r="ECH249" s="66"/>
      <c r="ECI249" s="66"/>
      <c r="ECJ249" s="66"/>
      <c r="ECK249" s="67"/>
      <c r="ECM249" s="65"/>
      <c r="ECN249" s="69"/>
      <c r="ECO249" s="69"/>
      <c r="ECP249" s="66"/>
      <c r="ECQ249" s="66"/>
      <c r="ECR249" s="66"/>
      <c r="ECS249" s="67"/>
      <c r="ECU249" s="65"/>
      <c r="ECV249" s="69"/>
      <c r="ECW249" s="69"/>
      <c r="ECX249" s="66"/>
      <c r="ECY249" s="66"/>
      <c r="ECZ249" s="66"/>
      <c r="EDA249" s="67"/>
      <c r="EDC249" s="65"/>
      <c r="EDD249" s="69"/>
      <c r="EDE249" s="69"/>
      <c r="EDF249" s="66"/>
      <c r="EDG249" s="66"/>
      <c r="EDH249" s="66"/>
      <c r="EDI249" s="67"/>
      <c r="EDK249" s="65"/>
      <c r="EDL249" s="69"/>
      <c r="EDM249" s="69"/>
      <c r="EDN249" s="66"/>
      <c r="EDO249" s="66"/>
      <c r="EDP249" s="66"/>
      <c r="EDQ249" s="67"/>
      <c r="EDS249" s="65"/>
      <c r="EDT249" s="69"/>
      <c r="EDU249" s="69"/>
      <c r="EDV249" s="66"/>
      <c r="EDW249" s="66"/>
      <c r="EDX249" s="66"/>
      <c r="EDY249" s="67"/>
      <c r="EEA249" s="65"/>
      <c r="EEB249" s="69"/>
      <c r="EEC249" s="69"/>
      <c r="EED249" s="66"/>
      <c r="EEE249" s="66"/>
      <c r="EEF249" s="66"/>
      <c r="EEG249" s="67"/>
      <c r="EEI249" s="65"/>
      <c r="EEJ249" s="69"/>
      <c r="EEK249" s="69"/>
      <c r="EEL249" s="66"/>
      <c r="EEM249" s="66"/>
      <c r="EEN249" s="66"/>
      <c r="EEO249" s="67"/>
      <c r="EEQ249" s="65"/>
      <c r="EER249" s="69"/>
      <c r="EES249" s="69"/>
      <c r="EET249" s="66"/>
      <c r="EEU249" s="66"/>
      <c r="EEV249" s="66"/>
      <c r="EEW249" s="67"/>
      <c r="EEY249" s="65"/>
      <c r="EEZ249" s="69"/>
      <c r="EFA249" s="69"/>
      <c r="EFB249" s="66"/>
      <c r="EFC249" s="66"/>
      <c r="EFD249" s="66"/>
      <c r="EFE249" s="67"/>
      <c r="EFG249" s="65"/>
      <c r="EFH249" s="69"/>
      <c r="EFI249" s="69"/>
      <c r="EFJ249" s="66"/>
      <c r="EFK249" s="66"/>
      <c r="EFL249" s="66"/>
      <c r="EFM249" s="67"/>
      <c r="EFO249" s="65"/>
      <c r="EFP249" s="69"/>
      <c r="EFQ249" s="69"/>
      <c r="EFR249" s="66"/>
      <c r="EFS249" s="66"/>
      <c r="EFT249" s="66"/>
      <c r="EFU249" s="67"/>
      <c r="EFW249" s="65"/>
      <c r="EFX249" s="69"/>
      <c r="EFY249" s="69"/>
      <c r="EFZ249" s="66"/>
      <c r="EGA249" s="66"/>
      <c r="EGB249" s="66"/>
      <c r="EGC249" s="67"/>
      <c r="EGE249" s="65"/>
      <c r="EGF249" s="69"/>
      <c r="EGG249" s="69"/>
      <c r="EGH249" s="66"/>
      <c r="EGI249" s="66"/>
      <c r="EGJ249" s="66"/>
      <c r="EGK249" s="67"/>
      <c r="EGM249" s="65"/>
      <c r="EGN249" s="69"/>
      <c r="EGO249" s="69"/>
      <c r="EGP249" s="66"/>
      <c r="EGQ249" s="66"/>
      <c r="EGR249" s="66"/>
      <c r="EGS249" s="67"/>
      <c r="EGU249" s="65"/>
      <c r="EGV249" s="69"/>
      <c r="EGW249" s="69"/>
      <c r="EGX249" s="66"/>
      <c r="EGY249" s="66"/>
      <c r="EGZ249" s="66"/>
      <c r="EHA249" s="67"/>
      <c r="EHC249" s="65"/>
      <c r="EHD249" s="69"/>
      <c r="EHE249" s="69"/>
      <c r="EHF249" s="66"/>
      <c r="EHG249" s="66"/>
      <c r="EHH249" s="66"/>
      <c r="EHI249" s="67"/>
      <c r="EHK249" s="65"/>
      <c r="EHL249" s="69"/>
      <c r="EHM249" s="69"/>
      <c r="EHN249" s="66"/>
      <c r="EHO249" s="66"/>
      <c r="EHP249" s="66"/>
      <c r="EHQ249" s="67"/>
      <c r="EHS249" s="65"/>
      <c r="EHT249" s="69"/>
      <c r="EHU249" s="69"/>
      <c r="EHV249" s="66"/>
      <c r="EHW249" s="66"/>
      <c r="EHX249" s="66"/>
      <c r="EHY249" s="67"/>
      <c r="EIA249" s="65"/>
      <c r="EIB249" s="69"/>
      <c r="EIC249" s="69"/>
      <c r="EID249" s="66"/>
      <c r="EIE249" s="66"/>
      <c r="EIF249" s="66"/>
      <c r="EIG249" s="67"/>
      <c r="EII249" s="65"/>
      <c r="EIJ249" s="69"/>
      <c r="EIK249" s="69"/>
      <c r="EIL249" s="66"/>
      <c r="EIM249" s="66"/>
      <c r="EIN249" s="66"/>
      <c r="EIO249" s="67"/>
      <c r="EIQ249" s="65"/>
      <c r="EIR249" s="69"/>
      <c r="EIS249" s="69"/>
      <c r="EIT249" s="66"/>
      <c r="EIU249" s="66"/>
      <c r="EIV249" s="66"/>
      <c r="EIW249" s="67"/>
      <c r="EIY249" s="65"/>
      <c r="EIZ249" s="69"/>
      <c r="EJA249" s="69"/>
      <c r="EJB249" s="66"/>
      <c r="EJC249" s="66"/>
      <c r="EJD249" s="66"/>
      <c r="EJE249" s="67"/>
      <c r="EJG249" s="65"/>
      <c r="EJH249" s="69"/>
      <c r="EJI249" s="69"/>
      <c r="EJJ249" s="66"/>
      <c r="EJK249" s="66"/>
      <c r="EJL249" s="66"/>
      <c r="EJM249" s="67"/>
      <c r="EJO249" s="65"/>
      <c r="EJP249" s="69"/>
      <c r="EJQ249" s="69"/>
      <c r="EJR249" s="66"/>
      <c r="EJS249" s="66"/>
      <c r="EJT249" s="66"/>
      <c r="EJU249" s="67"/>
      <c r="EJW249" s="65"/>
      <c r="EJX249" s="69"/>
      <c r="EJY249" s="69"/>
      <c r="EJZ249" s="66"/>
      <c r="EKA249" s="66"/>
      <c r="EKB249" s="66"/>
      <c r="EKC249" s="67"/>
      <c r="EKE249" s="65"/>
      <c r="EKF249" s="69"/>
      <c r="EKG249" s="69"/>
      <c r="EKH249" s="66"/>
      <c r="EKI249" s="66"/>
      <c r="EKJ249" s="66"/>
      <c r="EKK249" s="67"/>
      <c r="EKM249" s="65"/>
      <c r="EKN249" s="69"/>
      <c r="EKO249" s="69"/>
      <c r="EKP249" s="66"/>
      <c r="EKQ249" s="66"/>
      <c r="EKR249" s="66"/>
      <c r="EKS249" s="67"/>
      <c r="EKU249" s="65"/>
      <c r="EKV249" s="69"/>
      <c r="EKW249" s="69"/>
      <c r="EKX249" s="66"/>
      <c r="EKY249" s="66"/>
      <c r="EKZ249" s="66"/>
      <c r="ELA249" s="67"/>
      <c r="ELC249" s="65"/>
      <c r="ELD249" s="69"/>
      <c r="ELE249" s="69"/>
      <c r="ELF249" s="66"/>
      <c r="ELG249" s="66"/>
      <c r="ELH249" s="66"/>
      <c r="ELI249" s="67"/>
      <c r="ELK249" s="65"/>
      <c r="ELL249" s="69"/>
      <c r="ELM249" s="69"/>
      <c r="ELN249" s="66"/>
      <c r="ELO249" s="66"/>
      <c r="ELP249" s="66"/>
      <c r="ELQ249" s="67"/>
      <c r="ELS249" s="65"/>
      <c r="ELT249" s="69"/>
      <c r="ELU249" s="69"/>
      <c r="ELV249" s="66"/>
      <c r="ELW249" s="66"/>
      <c r="ELX249" s="66"/>
      <c r="ELY249" s="67"/>
      <c r="EMA249" s="65"/>
      <c r="EMB249" s="69"/>
      <c r="EMC249" s="69"/>
      <c r="EMD249" s="66"/>
      <c r="EME249" s="66"/>
      <c r="EMF249" s="66"/>
      <c r="EMG249" s="67"/>
      <c r="EMI249" s="65"/>
      <c r="EMJ249" s="69"/>
      <c r="EMK249" s="69"/>
      <c r="EML249" s="66"/>
      <c r="EMM249" s="66"/>
      <c r="EMN249" s="66"/>
      <c r="EMO249" s="67"/>
      <c r="EMQ249" s="65"/>
      <c r="EMR249" s="69"/>
      <c r="EMS249" s="69"/>
      <c r="EMT249" s="66"/>
      <c r="EMU249" s="66"/>
      <c r="EMV249" s="66"/>
      <c r="EMW249" s="67"/>
      <c r="EMY249" s="65"/>
      <c r="EMZ249" s="69"/>
      <c r="ENA249" s="69"/>
      <c r="ENB249" s="66"/>
      <c r="ENC249" s="66"/>
      <c r="END249" s="66"/>
      <c r="ENE249" s="67"/>
      <c r="ENG249" s="65"/>
      <c r="ENH249" s="69"/>
      <c r="ENI249" s="69"/>
      <c r="ENJ249" s="66"/>
      <c r="ENK249" s="66"/>
      <c r="ENL249" s="66"/>
      <c r="ENM249" s="67"/>
      <c r="ENO249" s="65"/>
      <c r="ENP249" s="69"/>
      <c r="ENQ249" s="69"/>
      <c r="ENR249" s="66"/>
      <c r="ENS249" s="66"/>
      <c r="ENT249" s="66"/>
      <c r="ENU249" s="67"/>
      <c r="ENW249" s="65"/>
      <c r="ENX249" s="69"/>
      <c r="ENY249" s="69"/>
      <c r="ENZ249" s="66"/>
      <c r="EOA249" s="66"/>
      <c r="EOB249" s="66"/>
      <c r="EOC249" s="67"/>
      <c r="EOE249" s="65"/>
      <c r="EOF249" s="69"/>
      <c r="EOG249" s="69"/>
      <c r="EOH249" s="66"/>
      <c r="EOI249" s="66"/>
      <c r="EOJ249" s="66"/>
      <c r="EOK249" s="67"/>
      <c r="EOM249" s="65"/>
      <c r="EON249" s="69"/>
      <c r="EOO249" s="69"/>
      <c r="EOP249" s="66"/>
      <c r="EOQ249" s="66"/>
      <c r="EOR249" s="66"/>
      <c r="EOS249" s="67"/>
      <c r="EOU249" s="65"/>
      <c r="EOV249" s="69"/>
      <c r="EOW249" s="69"/>
      <c r="EOX249" s="66"/>
      <c r="EOY249" s="66"/>
      <c r="EOZ249" s="66"/>
      <c r="EPA249" s="67"/>
      <c r="EPC249" s="65"/>
      <c r="EPD249" s="69"/>
      <c r="EPE249" s="69"/>
      <c r="EPF249" s="66"/>
      <c r="EPG249" s="66"/>
      <c r="EPH249" s="66"/>
      <c r="EPI249" s="67"/>
      <c r="EPK249" s="65"/>
      <c r="EPL249" s="69"/>
      <c r="EPM249" s="69"/>
      <c r="EPN249" s="66"/>
      <c r="EPO249" s="66"/>
      <c r="EPP249" s="66"/>
      <c r="EPQ249" s="67"/>
      <c r="EPS249" s="65"/>
      <c r="EPT249" s="69"/>
      <c r="EPU249" s="69"/>
      <c r="EPV249" s="66"/>
      <c r="EPW249" s="66"/>
      <c r="EPX249" s="66"/>
      <c r="EPY249" s="67"/>
      <c r="EQA249" s="65"/>
      <c r="EQB249" s="69"/>
      <c r="EQC249" s="69"/>
      <c r="EQD249" s="66"/>
      <c r="EQE249" s="66"/>
      <c r="EQF249" s="66"/>
      <c r="EQG249" s="67"/>
      <c r="EQI249" s="65"/>
      <c r="EQJ249" s="69"/>
      <c r="EQK249" s="69"/>
      <c r="EQL249" s="66"/>
      <c r="EQM249" s="66"/>
      <c r="EQN249" s="66"/>
      <c r="EQO249" s="67"/>
      <c r="EQQ249" s="65"/>
      <c r="EQR249" s="69"/>
      <c r="EQS249" s="69"/>
      <c r="EQT249" s="66"/>
      <c r="EQU249" s="66"/>
      <c r="EQV249" s="66"/>
      <c r="EQW249" s="67"/>
      <c r="EQY249" s="65"/>
      <c r="EQZ249" s="69"/>
      <c r="ERA249" s="69"/>
      <c r="ERB249" s="66"/>
      <c r="ERC249" s="66"/>
      <c r="ERD249" s="66"/>
      <c r="ERE249" s="67"/>
      <c r="ERG249" s="65"/>
      <c r="ERH249" s="69"/>
      <c r="ERI249" s="69"/>
      <c r="ERJ249" s="66"/>
      <c r="ERK249" s="66"/>
      <c r="ERL249" s="66"/>
      <c r="ERM249" s="67"/>
      <c r="ERO249" s="65"/>
      <c r="ERP249" s="69"/>
      <c r="ERQ249" s="69"/>
      <c r="ERR249" s="66"/>
      <c r="ERS249" s="66"/>
      <c r="ERT249" s="66"/>
      <c r="ERU249" s="67"/>
      <c r="ERW249" s="65"/>
      <c r="ERX249" s="69"/>
      <c r="ERY249" s="69"/>
      <c r="ERZ249" s="66"/>
      <c r="ESA249" s="66"/>
      <c r="ESB249" s="66"/>
      <c r="ESC249" s="67"/>
      <c r="ESE249" s="65"/>
      <c r="ESF249" s="69"/>
      <c r="ESG249" s="69"/>
      <c r="ESH249" s="66"/>
      <c r="ESI249" s="66"/>
      <c r="ESJ249" s="66"/>
      <c r="ESK249" s="67"/>
      <c r="ESM249" s="65"/>
      <c r="ESN249" s="69"/>
      <c r="ESO249" s="69"/>
      <c r="ESP249" s="66"/>
      <c r="ESQ249" s="66"/>
      <c r="ESR249" s="66"/>
      <c r="ESS249" s="67"/>
      <c r="ESU249" s="65"/>
      <c r="ESV249" s="69"/>
      <c r="ESW249" s="69"/>
      <c r="ESX249" s="66"/>
      <c r="ESY249" s="66"/>
      <c r="ESZ249" s="66"/>
      <c r="ETA249" s="67"/>
      <c r="ETC249" s="65"/>
      <c r="ETD249" s="69"/>
      <c r="ETE249" s="69"/>
      <c r="ETF249" s="66"/>
      <c r="ETG249" s="66"/>
      <c r="ETH249" s="66"/>
      <c r="ETI249" s="67"/>
      <c r="ETK249" s="65"/>
      <c r="ETL249" s="69"/>
      <c r="ETM249" s="69"/>
      <c r="ETN249" s="66"/>
      <c r="ETO249" s="66"/>
      <c r="ETP249" s="66"/>
      <c r="ETQ249" s="67"/>
      <c r="ETS249" s="65"/>
      <c r="ETT249" s="69"/>
      <c r="ETU249" s="69"/>
      <c r="ETV249" s="66"/>
      <c r="ETW249" s="66"/>
      <c r="ETX249" s="66"/>
      <c r="ETY249" s="67"/>
      <c r="EUA249" s="65"/>
      <c r="EUB249" s="69"/>
      <c r="EUC249" s="69"/>
      <c r="EUD249" s="66"/>
      <c r="EUE249" s="66"/>
      <c r="EUF249" s="66"/>
      <c r="EUG249" s="67"/>
      <c r="EUI249" s="65"/>
      <c r="EUJ249" s="69"/>
      <c r="EUK249" s="69"/>
      <c r="EUL249" s="66"/>
      <c r="EUM249" s="66"/>
      <c r="EUN249" s="66"/>
      <c r="EUO249" s="67"/>
      <c r="EUQ249" s="65"/>
      <c r="EUR249" s="69"/>
      <c r="EUS249" s="69"/>
      <c r="EUT249" s="66"/>
      <c r="EUU249" s="66"/>
      <c r="EUV249" s="66"/>
      <c r="EUW249" s="67"/>
      <c r="EUY249" s="65"/>
      <c r="EUZ249" s="69"/>
      <c r="EVA249" s="69"/>
      <c r="EVB249" s="66"/>
      <c r="EVC249" s="66"/>
      <c r="EVD249" s="66"/>
      <c r="EVE249" s="67"/>
      <c r="EVG249" s="65"/>
      <c r="EVH249" s="69"/>
      <c r="EVI249" s="69"/>
      <c r="EVJ249" s="66"/>
      <c r="EVK249" s="66"/>
      <c r="EVL249" s="66"/>
      <c r="EVM249" s="67"/>
      <c r="EVO249" s="65"/>
      <c r="EVP249" s="69"/>
      <c r="EVQ249" s="69"/>
      <c r="EVR249" s="66"/>
      <c r="EVS249" s="66"/>
      <c r="EVT249" s="66"/>
      <c r="EVU249" s="67"/>
      <c r="EVW249" s="65"/>
      <c r="EVX249" s="69"/>
      <c r="EVY249" s="69"/>
      <c r="EVZ249" s="66"/>
      <c r="EWA249" s="66"/>
      <c r="EWB249" s="66"/>
      <c r="EWC249" s="67"/>
      <c r="EWE249" s="65"/>
      <c r="EWF249" s="69"/>
      <c r="EWG249" s="69"/>
      <c r="EWH249" s="66"/>
      <c r="EWI249" s="66"/>
      <c r="EWJ249" s="66"/>
      <c r="EWK249" s="67"/>
      <c r="EWM249" s="65"/>
      <c r="EWN249" s="69"/>
      <c r="EWO249" s="69"/>
      <c r="EWP249" s="66"/>
      <c r="EWQ249" s="66"/>
      <c r="EWR249" s="66"/>
      <c r="EWS249" s="67"/>
      <c r="EWU249" s="65"/>
      <c r="EWV249" s="69"/>
      <c r="EWW249" s="69"/>
      <c r="EWX249" s="66"/>
      <c r="EWY249" s="66"/>
      <c r="EWZ249" s="66"/>
      <c r="EXA249" s="67"/>
      <c r="EXC249" s="65"/>
      <c r="EXD249" s="69"/>
      <c r="EXE249" s="69"/>
      <c r="EXF249" s="66"/>
      <c r="EXG249" s="66"/>
      <c r="EXH249" s="66"/>
      <c r="EXI249" s="67"/>
      <c r="EXK249" s="65"/>
      <c r="EXL249" s="69"/>
      <c r="EXM249" s="69"/>
      <c r="EXN249" s="66"/>
      <c r="EXO249" s="66"/>
      <c r="EXP249" s="66"/>
      <c r="EXQ249" s="67"/>
      <c r="EXS249" s="65"/>
      <c r="EXT249" s="69"/>
      <c r="EXU249" s="69"/>
      <c r="EXV249" s="66"/>
      <c r="EXW249" s="66"/>
      <c r="EXX249" s="66"/>
      <c r="EXY249" s="67"/>
      <c r="EYA249" s="65"/>
      <c r="EYB249" s="69"/>
      <c r="EYC249" s="69"/>
      <c r="EYD249" s="66"/>
      <c r="EYE249" s="66"/>
      <c r="EYF249" s="66"/>
      <c r="EYG249" s="67"/>
      <c r="EYI249" s="65"/>
      <c r="EYJ249" s="69"/>
      <c r="EYK249" s="69"/>
      <c r="EYL249" s="66"/>
      <c r="EYM249" s="66"/>
      <c r="EYN249" s="66"/>
      <c r="EYO249" s="67"/>
      <c r="EYQ249" s="65"/>
      <c r="EYR249" s="69"/>
      <c r="EYS249" s="69"/>
      <c r="EYT249" s="66"/>
      <c r="EYU249" s="66"/>
      <c r="EYV249" s="66"/>
      <c r="EYW249" s="67"/>
      <c r="EYY249" s="65"/>
      <c r="EYZ249" s="69"/>
      <c r="EZA249" s="69"/>
      <c r="EZB249" s="66"/>
      <c r="EZC249" s="66"/>
      <c r="EZD249" s="66"/>
      <c r="EZE249" s="67"/>
      <c r="EZG249" s="65"/>
      <c r="EZH249" s="69"/>
      <c r="EZI249" s="69"/>
      <c r="EZJ249" s="66"/>
      <c r="EZK249" s="66"/>
      <c r="EZL249" s="66"/>
      <c r="EZM249" s="67"/>
      <c r="EZO249" s="65"/>
      <c r="EZP249" s="69"/>
      <c r="EZQ249" s="69"/>
      <c r="EZR249" s="66"/>
      <c r="EZS249" s="66"/>
      <c r="EZT249" s="66"/>
      <c r="EZU249" s="67"/>
      <c r="EZW249" s="65"/>
      <c r="EZX249" s="69"/>
      <c r="EZY249" s="69"/>
      <c r="EZZ249" s="66"/>
      <c r="FAA249" s="66"/>
      <c r="FAB249" s="66"/>
      <c r="FAC249" s="67"/>
      <c r="FAE249" s="65"/>
      <c r="FAF249" s="69"/>
      <c r="FAG249" s="69"/>
      <c r="FAH249" s="66"/>
      <c r="FAI249" s="66"/>
      <c r="FAJ249" s="66"/>
      <c r="FAK249" s="67"/>
      <c r="FAM249" s="65"/>
      <c r="FAN249" s="69"/>
      <c r="FAO249" s="69"/>
      <c r="FAP249" s="66"/>
      <c r="FAQ249" s="66"/>
      <c r="FAR249" s="66"/>
      <c r="FAS249" s="67"/>
      <c r="FAU249" s="65"/>
      <c r="FAV249" s="69"/>
      <c r="FAW249" s="69"/>
      <c r="FAX249" s="66"/>
      <c r="FAY249" s="66"/>
      <c r="FAZ249" s="66"/>
      <c r="FBA249" s="67"/>
      <c r="FBC249" s="65"/>
      <c r="FBD249" s="69"/>
      <c r="FBE249" s="69"/>
      <c r="FBF249" s="66"/>
      <c r="FBG249" s="66"/>
      <c r="FBH249" s="66"/>
      <c r="FBI249" s="67"/>
      <c r="FBK249" s="65"/>
      <c r="FBL249" s="69"/>
      <c r="FBM249" s="69"/>
      <c r="FBN249" s="66"/>
      <c r="FBO249" s="66"/>
      <c r="FBP249" s="66"/>
      <c r="FBQ249" s="67"/>
      <c r="FBS249" s="65"/>
      <c r="FBT249" s="69"/>
      <c r="FBU249" s="69"/>
      <c r="FBV249" s="66"/>
      <c r="FBW249" s="66"/>
      <c r="FBX249" s="66"/>
      <c r="FBY249" s="67"/>
      <c r="FCA249" s="65"/>
      <c r="FCB249" s="69"/>
      <c r="FCC249" s="69"/>
      <c r="FCD249" s="66"/>
      <c r="FCE249" s="66"/>
      <c r="FCF249" s="66"/>
      <c r="FCG249" s="67"/>
      <c r="FCI249" s="65"/>
      <c r="FCJ249" s="69"/>
      <c r="FCK249" s="69"/>
      <c r="FCL249" s="66"/>
      <c r="FCM249" s="66"/>
      <c r="FCN249" s="66"/>
      <c r="FCO249" s="67"/>
      <c r="FCQ249" s="65"/>
      <c r="FCR249" s="69"/>
      <c r="FCS249" s="69"/>
      <c r="FCT249" s="66"/>
      <c r="FCU249" s="66"/>
      <c r="FCV249" s="66"/>
      <c r="FCW249" s="67"/>
      <c r="FCY249" s="65"/>
      <c r="FCZ249" s="69"/>
      <c r="FDA249" s="69"/>
      <c r="FDB249" s="66"/>
      <c r="FDC249" s="66"/>
      <c r="FDD249" s="66"/>
      <c r="FDE249" s="67"/>
      <c r="FDG249" s="65"/>
      <c r="FDH249" s="69"/>
      <c r="FDI249" s="69"/>
      <c r="FDJ249" s="66"/>
      <c r="FDK249" s="66"/>
      <c r="FDL249" s="66"/>
      <c r="FDM249" s="67"/>
      <c r="FDO249" s="65"/>
      <c r="FDP249" s="69"/>
      <c r="FDQ249" s="69"/>
      <c r="FDR249" s="66"/>
      <c r="FDS249" s="66"/>
      <c r="FDT249" s="66"/>
      <c r="FDU249" s="67"/>
      <c r="FDW249" s="65"/>
      <c r="FDX249" s="69"/>
      <c r="FDY249" s="69"/>
      <c r="FDZ249" s="66"/>
      <c r="FEA249" s="66"/>
      <c r="FEB249" s="66"/>
      <c r="FEC249" s="67"/>
      <c r="FEE249" s="65"/>
      <c r="FEF249" s="69"/>
      <c r="FEG249" s="69"/>
      <c r="FEH249" s="66"/>
      <c r="FEI249" s="66"/>
      <c r="FEJ249" s="66"/>
      <c r="FEK249" s="67"/>
      <c r="FEM249" s="65"/>
      <c r="FEN249" s="69"/>
      <c r="FEO249" s="69"/>
      <c r="FEP249" s="66"/>
      <c r="FEQ249" s="66"/>
      <c r="FER249" s="66"/>
      <c r="FES249" s="67"/>
      <c r="FEU249" s="65"/>
      <c r="FEV249" s="69"/>
      <c r="FEW249" s="69"/>
      <c r="FEX249" s="66"/>
      <c r="FEY249" s="66"/>
      <c r="FEZ249" s="66"/>
      <c r="FFA249" s="67"/>
      <c r="FFC249" s="65"/>
      <c r="FFD249" s="69"/>
      <c r="FFE249" s="69"/>
      <c r="FFF249" s="66"/>
      <c r="FFG249" s="66"/>
      <c r="FFH249" s="66"/>
      <c r="FFI249" s="67"/>
      <c r="FFK249" s="65"/>
      <c r="FFL249" s="69"/>
      <c r="FFM249" s="69"/>
      <c r="FFN249" s="66"/>
      <c r="FFO249" s="66"/>
      <c r="FFP249" s="66"/>
      <c r="FFQ249" s="67"/>
      <c r="FFS249" s="65"/>
      <c r="FFT249" s="69"/>
      <c r="FFU249" s="69"/>
      <c r="FFV249" s="66"/>
      <c r="FFW249" s="66"/>
      <c r="FFX249" s="66"/>
      <c r="FFY249" s="67"/>
      <c r="FGA249" s="65"/>
      <c r="FGB249" s="69"/>
      <c r="FGC249" s="69"/>
      <c r="FGD249" s="66"/>
      <c r="FGE249" s="66"/>
      <c r="FGF249" s="66"/>
      <c r="FGG249" s="67"/>
      <c r="FGI249" s="65"/>
      <c r="FGJ249" s="69"/>
      <c r="FGK249" s="69"/>
      <c r="FGL249" s="66"/>
      <c r="FGM249" s="66"/>
      <c r="FGN249" s="66"/>
      <c r="FGO249" s="67"/>
      <c r="FGQ249" s="65"/>
      <c r="FGR249" s="69"/>
      <c r="FGS249" s="69"/>
      <c r="FGT249" s="66"/>
      <c r="FGU249" s="66"/>
      <c r="FGV249" s="66"/>
      <c r="FGW249" s="67"/>
      <c r="FGY249" s="65"/>
      <c r="FGZ249" s="69"/>
      <c r="FHA249" s="69"/>
      <c r="FHB249" s="66"/>
      <c r="FHC249" s="66"/>
      <c r="FHD249" s="66"/>
      <c r="FHE249" s="67"/>
      <c r="FHG249" s="65"/>
      <c r="FHH249" s="69"/>
      <c r="FHI249" s="69"/>
      <c r="FHJ249" s="66"/>
      <c r="FHK249" s="66"/>
      <c r="FHL249" s="66"/>
      <c r="FHM249" s="67"/>
      <c r="FHO249" s="65"/>
      <c r="FHP249" s="69"/>
      <c r="FHQ249" s="69"/>
      <c r="FHR249" s="66"/>
      <c r="FHS249" s="66"/>
      <c r="FHT249" s="66"/>
      <c r="FHU249" s="67"/>
      <c r="FHW249" s="65"/>
      <c r="FHX249" s="69"/>
      <c r="FHY249" s="69"/>
      <c r="FHZ249" s="66"/>
      <c r="FIA249" s="66"/>
      <c r="FIB249" s="66"/>
      <c r="FIC249" s="67"/>
      <c r="FIE249" s="65"/>
      <c r="FIF249" s="69"/>
      <c r="FIG249" s="69"/>
      <c r="FIH249" s="66"/>
      <c r="FII249" s="66"/>
      <c r="FIJ249" s="66"/>
      <c r="FIK249" s="67"/>
      <c r="FIM249" s="65"/>
      <c r="FIN249" s="69"/>
      <c r="FIO249" s="69"/>
      <c r="FIP249" s="66"/>
      <c r="FIQ249" s="66"/>
      <c r="FIR249" s="66"/>
      <c r="FIS249" s="67"/>
      <c r="FIU249" s="65"/>
      <c r="FIV249" s="69"/>
      <c r="FIW249" s="69"/>
      <c r="FIX249" s="66"/>
      <c r="FIY249" s="66"/>
      <c r="FIZ249" s="66"/>
      <c r="FJA249" s="67"/>
      <c r="FJC249" s="65"/>
      <c r="FJD249" s="69"/>
      <c r="FJE249" s="69"/>
      <c r="FJF249" s="66"/>
      <c r="FJG249" s="66"/>
      <c r="FJH249" s="66"/>
      <c r="FJI249" s="67"/>
      <c r="FJK249" s="65"/>
      <c r="FJL249" s="69"/>
      <c r="FJM249" s="69"/>
      <c r="FJN249" s="66"/>
      <c r="FJO249" s="66"/>
      <c r="FJP249" s="66"/>
      <c r="FJQ249" s="67"/>
      <c r="FJS249" s="65"/>
      <c r="FJT249" s="69"/>
      <c r="FJU249" s="69"/>
      <c r="FJV249" s="66"/>
      <c r="FJW249" s="66"/>
      <c r="FJX249" s="66"/>
      <c r="FJY249" s="67"/>
      <c r="FKA249" s="65"/>
      <c r="FKB249" s="69"/>
      <c r="FKC249" s="69"/>
      <c r="FKD249" s="66"/>
      <c r="FKE249" s="66"/>
      <c r="FKF249" s="66"/>
      <c r="FKG249" s="67"/>
      <c r="FKI249" s="65"/>
      <c r="FKJ249" s="69"/>
      <c r="FKK249" s="69"/>
      <c r="FKL249" s="66"/>
      <c r="FKM249" s="66"/>
      <c r="FKN249" s="66"/>
      <c r="FKO249" s="67"/>
      <c r="FKQ249" s="65"/>
      <c r="FKR249" s="69"/>
      <c r="FKS249" s="69"/>
      <c r="FKT249" s="66"/>
      <c r="FKU249" s="66"/>
      <c r="FKV249" s="66"/>
      <c r="FKW249" s="67"/>
      <c r="FKY249" s="65"/>
      <c r="FKZ249" s="69"/>
      <c r="FLA249" s="69"/>
      <c r="FLB249" s="66"/>
      <c r="FLC249" s="66"/>
      <c r="FLD249" s="66"/>
      <c r="FLE249" s="67"/>
      <c r="FLG249" s="65"/>
      <c r="FLH249" s="69"/>
      <c r="FLI249" s="69"/>
      <c r="FLJ249" s="66"/>
      <c r="FLK249" s="66"/>
      <c r="FLL249" s="66"/>
      <c r="FLM249" s="67"/>
      <c r="FLO249" s="65"/>
      <c r="FLP249" s="69"/>
      <c r="FLQ249" s="69"/>
      <c r="FLR249" s="66"/>
      <c r="FLS249" s="66"/>
      <c r="FLT249" s="66"/>
      <c r="FLU249" s="67"/>
      <c r="FLW249" s="65"/>
      <c r="FLX249" s="69"/>
      <c r="FLY249" s="69"/>
      <c r="FLZ249" s="66"/>
      <c r="FMA249" s="66"/>
      <c r="FMB249" s="66"/>
      <c r="FMC249" s="67"/>
      <c r="FME249" s="65"/>
      <c r="FMF249" s="69"/>
      <c r="FMG249" s="69"/>
      <c r="FMH249" s="66"/>
      <c r="FMI249" s="66"/>
      <c r="FMJ249" s="66"/>
      <c r="FMK249" s="67"/>
      <c r="FMM249" s="65"/>
      <c r="FMN249" s="69"/>
      <c r="FMO249" s="69"/>
      <c r="FMP249" s="66"/>
      <c r="FMQ249" s="66"/>
      <c r="FMR249" s="66"/>
      <c r="FMS249" s="67"/>
      <c r="FMU249" s="65"/>
      <c r="FMV249" s="69"/>
      <c r="FMW249" s="69"/>
      <c r="FMX249" s="66"/>
      <c r="FMY249" s="66"/>
      <c r="FMZ249" s="66"/>
      <c r="FNA249" s="67"/>
      <c r="FNC249" s="65"/>
      <c r="FND249" s="69"/>
      <c r="FNE249" s="69"/>
      <c r="FNF249" s="66"/>
      <c r="FNG249" s="66"/>
      <c r="FNH249" s="66"/>
      <c r="FNI249" s="67"/>
      <c r="FNK249" s="65"/>
      <c r="FNL249" s="69"/>
      <c r="FNM249" s="69"/>
      <c r="FNN249" s="66"/>
      <c r="FNO249" s="66"/>
      <c r="FNP249" s="66"/>
      <c r="FNQ249" s="67"/>
      <c r="FNS249" s="65"/>
      <c r="FNT249" s="69"/>
      <c r="FNU249" s="69"/>
      <c r="FNV249" s="66"/>
      <c r="FNW249" s="66"/>
      <c r="FNX249" s="66"/>
      <c r="FNY249" s="67"/>
      <c r="FOA249" s="65"/>
      <c r="FOB249" s="69"/>
      <c r="FOC249" s="69"/>
      <c r="FOD249" s="66"/>
      <c r="FOE249" s="66"/>
      <c r="FOF249" s="66"/>
      <c r="FOG249" s="67"/>
      <c r="FOI249" s="65"/>
      <c r="FOJ249" s="69"/>
      <c r="FOK249" s="69"/>
      <c r="FOL249" s="66"/>
      <c r="FOM249" s="66"/>
      <c r="FON249" s="66"/>
      <c r="FOO249" s="67"/>
      <c r="FOQ249" s="65"/>
      <c r="FOR249" s="69"/>
      <c r="FOS249" s="69"/>
      <c r="FOT249" s="66"/>
      <c r="FOU249" s="66"/>
      <c r="FOV249" s="66"/>
      <c r="FOW249" s="67"/>
      <c r="FOY249" s="65"/>
      <c r="FOZ249" s="69"/>
      <c r="FPA249" s="69"/>
      <c r="FPB249" s="66"/>
      <c r="FPC249" s="66"/>
      <c r="FPD249" s="66"/>
      <c r="FPE249" s="67"/>
      <c r="FPG249" s="65"/>
      <c r="FPH249" s="69"/>
      <c r="FPI249" s="69"/>
      <c r="FPJ249" s="66"/>
      <c r="FPK249" s="66"/>
      <c r="FPL249" s="66"/>
      <c r="FPM249" s="67"/>
      <c r="FPO249" s="65"/>
      <c r="FPP249" s="69"/>
      <c r="FPQ249" s="69"/>
      <c r="FPR249" s="66"/>
      <c r="FPS249" s="66"/>
      <c r="FPT249" s="66"/>
      <c r="FPU249" s="67"/>
      <c r="FPW249" s="65"/>
      <c r="FPX249" s="69"/>
      <c r="FPY249" s="69"/>
      <c r="FPZ249" s="66"/>
      <c r="FQA249" s="66"/>
      <c r="FQB249" s="66"/>
      <c r="FQC249" s="67"/>
      <c r="FQE249" s="65"/>
      <c r="FQF249" s="69"/>
      <c r="FQG249" s="69"/>
      <c r="FQH249" s="66"/>
      <c r="FQI249" s="66"/>
      <c r="FQJ249" s="66"/>
      <c r="FQK249" s="67"/>
      <c r="FQM249" s="65"/>
      <c r="FQN249" s="69"/>
      <c r="FQO249" s="69"/>
      <c r="FQP249" s="66"/>
      <c r="FQQ249" s="66"/>
      <c r="FQR249" s="66"/>
      <c r="FQS249" s="67"/>
      <c r="FQU249" s="65"/>
      <c r="FQV249" s="69"/>
      <c r="FQW249" s="69"/>
      <c r="FQX249" s="66"/>
      <c r="FQY249" s="66"/>
      <c r="FQZ249" s="66"/>
      <c r="FRA249" s="67"/>
      <c r="FRC249" s="65"/>
      <c r="FRD249" s="69"/>
      <c r="FRE249" s="69"/>
      <c r="FRF249" s="66"/>
      <c r="FRG249" s="66"/>
      <c r="FRH249" s="66"/>
      <c r="FRI249" s="67"/>
      <c r="FRK249" s="65"/>
      <c r="FRL249" s="69"/>
      <c r="FRM249" s="69"/>
      <c r="FRN249" s="66"/>
      <c r="FRO249" s="66"/>
      <c r="FRP249" s="66"/>
      <c r="FRQ249" s="67"/>
      <c r="FRS249" s="65"/>
      <c r="FRT249" s="69"/>
      <c r="FRU249" s="69"/>
      <c r="FRV249" s="66"/>
      <c r="FRW249" s="66"/>
      <c r="FRX249" s="66"/>
      <c r="FRY249" s="67"/>
      <c r="FSA249" s="65"/>
      <c r="FSB249" s="69"/>
      <c r="FSC249" s="69"/>
      <c r="FSD249" s="66"/>
      <c r="FSE249" s="66"/>
      <c r="FSF249" s="66"/>
      <c r="FSG249" s="67"/>
      <c r="FSI249" s="65"/>
      <c r="FSJ249" s="69"/>
      <c r="FSK249" s="69"/>
      <c r="FSL249" s="66"/>
      <c r="FSM249" s="66"/>
      <c r="FSN249" s="66"/>
      <c r="FSO249" s="67"/>
      <c r="FSQ249" s="65"/>
      <c r="FSR249" s="69"/>
      <c r="FSS249" s="69"/>
      <c r="FST249" s="66"/>
      <c r="FSU249" s="66"/>
      <c r="FSV249" s="66"/>
      <c r="FSW249" s="67"/>
      <c r="FSY249" s="65"/>
      <c r="FSZ249" s="69"/>
      <c r="FTA249" s="69"/>
      <c r="FTB249" s="66"/>
      <c r="FTC249" s="66"/>
      <c r="FTD249" s="66"/>
      <c r="FTE249" s="67"/>
      <c r="FTG249" s="65"/>
      <c r="FTH249" s="69"/>
      <c r="FTI249" s="69"/>
      <c r="FTJ249" s="66"/>
      <c r="FTK249" s="66"/>
      <c r="FTL249" s="66"/>
      <c r="FTM249" s="67"/>
      <c r="FTO249" s="65"/>
      <c r="FTP249" s="69"/>
      <c r="FTQ249" s="69"/>
      <c r="FTR249" s="66"/>
      <c r="FTS249" s="66"/>
      <c r="FTT249" s="66"/>
      <c r="FTU249" s="67"/>
      <c r="FTW249" s="65"/>
      <c r="FTX249" s="69"/>
      <c r="FTY249" s="69"/>
      <c r="FTZ249" s="66"/>
      <c r="FUA249" s="66"/>
      <c r="FUB249" s="66"/>
      <c r="FUC249" s="67"/>
      <c r="FUE249" s="65"/>
      <c r="FUF249" s="69"/>
      <c r="FUG249" s="69"/>
      <c r="FUH249" s="66"/>
      <c r="FUI249" s="66"/>
      <c r="FUJ249" s="66"/>
      <c r="FUK249" s="67"/>
      <c r="FUM249" s="65"/>
      <c r="FUN249" s="69"/>
      <c r="FUO249" s="69"/>
      <c r="FUP249" s="66"/>
      <c r="FUQ249" s="66"/>
      <c r="FUR249" s="66"/>
      <c r="FUS249" s="67"/>
      <c r="FUU249" s="65"/>
      <c r="FUV249" s="69"/>
      <c r="FUW249" s="69"/>
      <c r="FUX249" s="66"/>
      <c r="FUY249" s="66"/>
      <c r="FUZ249" s="66"/>
      <c r="FVA249" s="67"/>
      <c r="FVC249" s="65"/>
      <c r="FVD249" s="69"/>
      <c r="FVE249" s="69"/>
      <c r="FVF249" s="66"/>
      <c r="FVG249" s="66"/>
      <c r="FVH249" s="66"/>
      <c r="FVI249" s="67"/>
      <c r="FVK249" s="65"/>
      <c r="FVL249" s="69"/>
      <c r="FVM249" s="69"/>
      <c r="FVN249" s="66"/>
      <c r="FVO249" s="66"/>
      <c r="FVP249" s="66"/>
      <c r="FVQ249" s="67"/>
      <c r="FVS249" s="65"/>
      <c r="FVT249" s="69"/>
      <c r="FVU249" s="69"/>
      <c r="FVV249" s="66"/>
      <c r="FVW249" s="66"/>
      <c r="FVX249" s="66"/>
      <c r="FVY249" s="67"/>
      <c r="FWA249" s="65"/>
      <c r="FWB249" s="69"/>
      <c r="FWC249" s="69"/>
      <c r="FWD249" s="66"/>
      <c r="FWE249" s="66"/>
      <c r="FWF249" s="66"/>
      <c r="FWG249" s="67"/>
      <c r="FWI249" s="65"/>
      <c r="FWJ249" s="69"/>
      <c r="FWK249" s="69"/>
      <c r="FWL249" s="66"/>
      <c r="FWM249" s="66"/>
      <c r="FWN249" s="66"/>
      <c r="FWO249" s="67"/>
      <c r="FWQ249" s="65"/>
      <c r="FWR249" s="69"/>
      <c r="FWS249" s="69"/>
      <c r="FWT249" s="66"/>
      <c r="FWU249" s="66"/>
      <c r="FWV249" s="66"/>
      <c r="FWW249" s="67"/>
      <c r="FWY249" s="65"/>
      <c r="FWZ249" s="69"/>
      <c r="FXA249" s="69"/>
      <c r="FXB249" s="66"/>
      <c r="FXC249" s="66"/>
      <c r="FXD249" s="66"/>
      <c r="FXE249" s="67"/>
      <c r="FXG249" s="65"/>
      <c r="FXH249" s="69"/>
      <c r="FXI249" s="69"/>
      <c r="FXJ249" s="66"/>
      <c r="FXK249" s="66"/>
      <c r="FXL249" s="66"/>
      <c r="FXM249" s="67"/>
      <c r="FXO249" s="65"/>
      <c r="FXP249" s="69"/>
      <c r="FXQ249" s="69"/>
      <c r="FXR249" s="66"/>
      <c r="FXS249" s="66"/>
      <c r="FXT249" s="66"/>
      <c r="FXU249" s="67"/>
      <c r="FXW249" s="65"/>
      <c r="FXX249" s="69"/>
      <c r="FXY249" s="69"/>
      <c r="FXZ249" s="66"/>
      <c r="FYA249" s="66"/>
      <c r="FYB249" s="66"/>
      <c r="FYC249" s="67"/>
      <c r="FYE249" s="65"/>
      <c r="FYF249" s="69"/>
      <c r="FYG249" s="69"/>
      <c r="FYH249" s="66"/>
      <c r="FYI249" s="66"/>
      <c r="FYJ249" s="66"/>
      <c r="FYK249" s="67"/>
      <c r="FYM249" s="65"/>
      <c r="FYN249" s="69"/>
      <c r="FYO249" s="69"/>
      <c r="FYP249" s="66"/>
      <c r="FYQ249" s="66"/>
      <c r="FYR249" s="66"/>
      <c r="FYS249" s="67"/>
      <c r="FYU249" s="65"/>
      <c r="FYV249" s="69"/>
      <c r="FYW249" s="69"/>
      <c r="FYX249" s="66"/>
      <c r="FYY249" s="66"/>
      <c r="FYZ249" s="66"/>
      <c r="FZA249" s="67"/>
      <c r="FZC249" s="65"/>
      <c r="FZD249" s="69"/>
      <c r="FZE249" s="69"/>
      <c r="FZF249" s="66"/>
      <c r="FZG249" s="66"/>
      <c r="FZH249" s="66"/>
      <c r="FZI249" s="67"/>
      <c r="FZK249" s="65"/>
      <c r="FZL249" s="69"/>
      <c r="FZM249" s="69"/>
      <c r="FZN249" s="66"/>
      <c r="FZO249" s="66"/>
      <c r="FZP249" s="66"/>
      <c r="FZQ249" s="67"/>
      <c r="FZS249" s="65"/>
      <c r="FZT249" s="69"/>
      <c r="FZU249" s="69"/>
      <c r="FZV249" s="66"/>
      <c r="FZW249" s="66"/>
      <c r="FZX249" s="66"/>
      <c r="FZY249" s="67"/>
      <c r="GAA249" s="65"/>
      <c r="GAB249" s="69"/>
      <c r="GAC249" s="69"/>
      <c r="GAD249" s="66"/>
      <c r="GAE249" s="66"/>
      <c r="GAF249" s="66"/>
      <c r="GAG249" s="67"/>
      <c r="GAI249" s="65"/>
      <c r="GAJ249" s="69"/>
      <c r="GAK249" s="69"/>
      <c r="GAL249" s="66"/>
      <c r="GAM249" s="66"/>
      <c r="GAN249" s="66"/>
      <c r="GAO249" s="67"/>
      <c r="GAQ249" s="65"/>
      <c r="GAR249" s="69"/>
      <c r="GAS249" s="69"/>
      <c r="GAT249" s="66"/>
      <c r="GAU249" s="66"/>
      <c r="GAV249" s="66"/>
      <c r="GAW249" s="67"/>
      <c r="GAY249" s="65"/>
      <c r="GAZ249" s="69"/>
      <c r="GBA249" s="69"/>
      <c r="GBB249" s="66"/>
      <c r="GBC249" s="66"/>
      <c r="GBD249" s="66"/>
      <c r="GBE249" s="67"/>
      <c r="GBG249" s="65"/>
      <c r="GBH249" s="69"/>
      <c r="GBI249" s="69"/>
      <c r="GBJ249" s="66"/>
      <c r="GBK249" s="66"/>
      <c r="GBL249" s="66"/>
      <c r="GBM249" s="67"/>
      <c r="GBO249" s="65"/>
      <c r="GBP249" s="69"/>
      <c r="GBQ249" s="69"/>
      <c r="GBR249" s="66"/>
      <c r="GBS249" s="66"/>
      <c r="GBT249" s="66"/>
      <c r="GBU249" s="67"/>
      <c r="GBW249" s="65"/>
      <c r="GBX249" s="69"/>
      <c r="GBY249" s="69"/>
      <c r="GBZ249" s="66"/>
      <c r="GCA249" s="66"/>
      <c r="GCB249" s="66"/>
      <c r="GCC249" s="67"/>
      <c r="GCE249" s="65"/>
      <c r="GCF249" s="69"/>
      <c r="GCG249" s="69"/>
      <c r="GCH249" s="66"/>
      <c r="GCI249" s="66"/>
      <c r="GCJ249" s="66"/>
      <c r="GCK249" s="67"/>
      <c r="GCM249" s="65"/>
      <c r="GCN249" s="69"/>
      <c r="GCO249" s="69"/>
      <c r="GCP249" s="66"/>
      <c r="GCQ249" s="66"/>
      <c r="GCR249" s="66"/>
      <c r="GCS249" s="67"/>
      <c r="GCU249" s="65"/>
      <c r="GCV249" s="69"/>
      <c r="GCW249" s="69"/>
      <c r="GCX249" s="66"/>
      <c r="GCY249" s="66"/>
      <c r="GCZ249" s="66"/>
      <c r="GDA249" s="67"/>
      <c r="GDC249" s="65"/>
      <c r="GDD249" s="69"/>
      <c r="GDE249" s="69"/>
      <c r="GDF249" s="66"/>
      <c r="GDG249" s="66"/>
      <c r="GDH249" s="66"/>
      <c r="GDI249" s="67"/>
      <c r="GDK249" s="65"/>
      <c r="GDL249" s="69"/>
      <c r="GDM249" s="69"/>
      <c r="GDN249" s="66"/>
      <c r="GDO249" s="66"/>
      <c r="GDP249" s="66"/>
      <c r="GDQ249" s="67"/>
      <c r="GDS249" s="65"/>
      <c r="GDT249" s="69"/>
      <c r="GDU249" s="69"/>
      <c r="GDV249" s="66"/>
      <c r="GDW249" s="66"/>
      <c r="GDX249" s="66"/>
      <c r="GDY249" s="67"/>
      <c r="GEA249" s="65"/>
      <c r="GEB249" s="69"/>
      <c r="GEC249" s="69"/>
      <c r="GED249" s="66"/>
      <c r="GEE249" s="66"/>
      <c r="GEF249" s="66"/>
      <c r="GEG249" s="67"/>
      <c r="GEI249" s="65"/>
      <c r="GEJ249" s="69"/>
      <c r="GEK249" s="69"/>
      <c r="GEL249" s="66"/>
      <c r="GEM249" s="66"/>
      <c r="GEN249" s="66"/>
      <c r="GEO249" s="67"/>
      <c r="GEQ249" s="65"/>
      <c r="GER249" s="69"/>
      <c r="GES249" s="69"/>
      <c r="GET249" s="66"/>
      <c r="GEU249" s="66"/>
      <c r="GEV249" s="66"/>
      <c r="GEW249" s="67"/>
      <c r="GEY249" s="65"/>
      <c r="GEZ249" s="69"/>
      <c r="GFA249" s="69"/>
      <c r="GFB249" s="66"/>
      <c r="GFC249" s="66"/>
      <c r="GFD249" s="66"/>
      <c r="GFE249" s="67"/>
      <c r="GFG249" s="65"/>
      <c r="GFH249" s="69"/>
      <c r="GFI249" s="69"/>
      <c r="GFJ249" s="66"/>
      <c r="GFK249" s="66"/>
      <c r="GFL249" s="66"/>
      <c r="GFM249" s="67"/>
      <c r="GFO249" s="65"/>
      <c r="GFP249" s="69"/>
      <c r="GFQ249" s="69"/>
      <c r="GFR249" s="66"/>
      <c r="GFS249" s="66"/>
      <c r="GFT249" s="66"/>
      <c r="GFU249" s="67"/>
      <c r="GFW249" s="65"/>
      <c r="GFX249" s="69"/>
      <c r="GFY249" s="69"/>
      <c r="GFZ249" s="66"/>
      <c r="GGA249" s="66"/>
      <c r="GGB249" s="66"/>
      <c r="GGC249" s="67"/>
      <c r="GGE249" s="65"/>
      <c r="GGF249" s="69"/>
      <c r="GGG249" s="69"/>
      <c r="GGH249" s="66"/>
      <c r="GGI249" s="66"/>
      <c r="GGJ249" s="66"/>
      <c r="GGK249" s="67"/>
      <c r="GGM249" s="65"/>
      <c r="GGN249" s="69"/>
      <c r="GGO249" s="69"/>
      <c r="GGP249" s="66"/>
      <c r="GGQ249" s="66"/>
      <c r="GGR249" s="66"/>
      <c r="GGS249" s="67"/>
      <c r="GGU249" s="65"/>
      <c r="GGV249" s="69"/>
      <c r="GGW249" s="69"/>
      <c r="GGX249" s="66"/>
      <c r="GGY249" s="66"/>
      <c r="GGZ249" s="66"/>
      <c r="GHA249" s="67"/>
      <c r="GHC249" s="65"/>
      <c r="GHD249" s="69"/>
      <c r="GHE249" s="69"/>
      <c r="GHF249" s="66"/>
      <c r="GHG249" s="66"/>
      <c r="GHH249" s="66"/>
      <c r="GHI249" s="67"/>
      <c r="GHK249" s="65"/>
      <c r="GHL249" s="69"/>
      <c r="GHM249" s="69"/>
      <c r="GHN249" s="66"/>
      <c r="GHO249" s="66"/>
      <c r="GHP249" s="66"/>
      <c r="GHQ249" s="67"/>
      <c r="GHS249" s="65"/>
      <c r="GHT249" s="69"/>
      <c r="GHU249" s="69"/>
      <c r="GHV249" s="66"/>
      <c r="GHW249" s="66"/>
      <c r="GHX249" s="66"/>
      <c r="GHY249" s="67"/>
      <c r="GIA249" s="65"/>
      <c r="GIB249" s="69"/>
      <c r="GIC249" s="69"/>
      <c r="GID249" s="66"/>
      <c r="GIE249" s="66"/>
      <c r="GIF249" s="66"/>
      <c r="GIG249" s="67"/>
      <c r="GII249" s="65"/>
      <c r="GIJ249" s="69"/>
      <c r="GIK249" s="69"/>
      <c r="GIL249" s="66"/>
      <c r="GIM249" s="66"/>
      <c r="GIN249" s="66"/>
      <c r="GIO249" s="67"/>
      <c r="GIQ249" s="65"/>
      <c r="GIR249" s="69"/>
      <c r="GIS249" s="69"/>
      <c r="GIT249" s="66"/>
      <c r="GIU249" s="66"/>
      <c r="GIV249" s="66"/>
      <c r="GIW249" s="67"/>
      <c r="GIY249" s="65"/>
      <c r="GIZ249" s="69"/>
      <c r="GJA249" s="69"/>
      <c r="GJB249" s="66"/>
      <c r="GJC249" s="66"/>
      <c r="GJD249" s="66"/>
      <c r="GJE249" s="67"/>
      <c r="GJG249" s="65"/>
      <c r="GJH249" s="69"/>
      <c r="GJI249" s="69"/>
      <c r="GJJ249" s="66"/>
      <c r="GJK249" s="66"/>
      <c r="GJL249" s="66"/>
      <c r="GJM249" s="67"/>
      <c r="GJO249" s="65"/>
      <c r="GJP249" s="69"/>
      <c r="GJQ249" s="69"/>
      <c r="GJR249" s="66"/>
      <c r="GJS249" s="66"/>
      <c r="GJT249" s="66"/>
      <c r="GJU249" s="67"/>
      <c r="GJW249" s="65"/>
      <c r="GJX249" s="69"/>
      <c r="GJY249" s="69"/>
      <c r="GJZ249" s="66"/>
      <c r="GKA249" s="66"/>
      <c r="GKB249" s="66"/>
      <c r="GKC249" s="67"/>
      <c r="GKE249" s="65"/>
      <c r="GKF249" s="69"/>
      <c r="GKG249" s="69"/>
      <c r="GKH249" s="66"/>
      <c r="GKI249" s="66"/>
      <c r="GKJ249" s="66"/>
      <c r="GKK249" s="67"/>
      <c r="GKM249" s="65"/>
      <c r="GKN249" s="69"/>
      <c r="GKO249" s="69"/>
      <c r="GKP249" s="66"/>
      <c r="GKQ249" s="66"/>
      <c r="GKR249" s="66"/>
      <c r="GKS249" s="67"/>
      <c r="GKU249" s="65"/>
      <c r="GKV249" s="69"/>
      <c r="GKW249" s="69"/>
      <c r="GKX249" s="66"/>
      <c r="GKY249" s="66"/>
      <c r="GKZ249" s="66"/>
      <c r="GLA249" s="67"/>
      <c r="GLC249" s="65"/>
      <c r="GLD249" s="69"/>
      <c r="GLE249" s="69"/>
      <c r="GLF249" s="66"/>
      <c r="GLG249" s="66"/>
      <c r="GLH249" s="66"/>
      <c r="GLI249" s="67"/>
      <c r="GLK249" s="65"/>
      <c r="GLL249" s="69"/>
      <c r="GLM249" s="69"/>
      <c r="GLN249" s="66"/>
      <c r="GLO249" s="66"/>
      <c r="GLP249" s="66"/>
      <c r="GLQ249" s="67"/>
      <c r="GLS249" s="65"/>
      <c r="GLT249" s="69"/>
      <c r="GLU249" s="69"/>
      <c r="GLV249" s="66"/>
      <c r="GLW249" s="66"/>
      <c r="GLX249" s="66"/>
      <c r="GLY249" s="67"/>
      <c r="GMA249" s="65"/>
      <c r="GMB249" s="69"/>
      <c r="GMC249" s="69"/>
      <c r="GMD249" s="66"/>
      <c r="GME249" s="66"/>
      <c r="GMF249" s="66"/>
      <c r="GMG249" s="67"/>
      <c r="GMI249" s="65"/>
      <c r="GMJ249" s="69"/>
      <c r="GMK249" s="69"/>
      <c r="GML249" s="66"/>
      <c r="GMM249" s="66"/>
      <c r="GMN249" s="66"/>
      <c r="GMO249" s="67"/>
      <c r="GMQ249" s="65"/>
      <c r="GMR249" s="69"/>
      <c r="GMS249" s="69"/>
      <c r="GMT249" s="66"/>
      <c r="GMU249" s="66"/>
      <c r="GMV249" s="66"/>
      <c r="GMW249" s="67"/>
      <c r="GMY249" s="65"/>
      <c r="GMZ249" s="69"/>
      <c r="GNA249" s="69"/>
      <c r="GNB249" s="66"/>
      <c r="GNC249" s="66"/>
      <c r="GND249" s="66"/>
      <c r="GNE249" s="67"/>
      <c r="GNG249" s="65"/>
      <c r="GNH249" s="69"/>
      <c r="GNI249" s="69"/>
      <c r="GNJ249" s="66"/>
      <c r="GNK249" s="66"/>
      <c r="GNL249" s="66"/>
      <c r="GNM249" s="67"/>
      <c r="GNO249" s="65"/>
      <c r="GNP249" s="69"/>
      <c r="GNQ249" s="69"/>
      <c r="GNR249" s="66"/>
      <c r="GNS249" s="66"/>
      <c r="GNT249" s="66"/>
      <c r="GNU249" s="67"/>
      <c r="GNW249" s="65"/>
      <c r="GNX249" s="69"/>
      <c r="GNY249" s="69"/>
      <c r="GNZ249" s="66"/>
      <c r="GOA249" s="66"/>
      <c r="GOB249" s="66"/>
      <c r="GOC249" s="67"/>
      <c r="GOE249" s="65"/>
      <c r="GOF249" s="69"/>
      <c r="GOG249" s="69"/>
      <c r="GOH249" s="66"/>
      <c r="GOI249" s="66"/>
      <c r="GOJ249" s="66"/>
      <c r="GOK249" s="67"/>
      <c r="GOM249" s="65"/>
      <c r="GON249" s="69"/>
      <c r="GOO249" s="69"/>
      <c r="GOP249" s="66"/>
      <c r="GOQ249" s="66"/>
      <c r="GOR249" s="66"/>
      <c r="GOS249" s="67"/>
      <c r="GOU249" s="65"/>
      <c r="GOV249" s="69"/>
      <c r="GOW249" s="69"/>
      <c r="GOX249" s="66"/>
      <c r="GOY249" s="66"/>
      <c r="GOZ249" s="66"/>
      <c r="GPA249" s="67"/>
      <c r="GPC249" s="65"/>
      <c r="GPD249" s="69"/>
      <c r="GPE249" s="69"/>
      <c r="GPF249" s="66"/>
      <c r="GPG249" s="66"/>
      <c r="GPH249" s="66"/>
      <c r="GPI249" s="67"/>
      <c r="GPK249" s="65"/>
      <c r="GPL249" s="69"/>
      <c r="GPM249" s="69"/>
      <c r="GPN249" s="66"/>
      <c r="GPO249" s="66"/>
      <c r="GPP249" s="66"/>
      <c r="GPQ249" s="67"/>
      <c r="GPS249" s="65"/>
      <c r="GPT249" s="69"/>
      <c r="GPU249" s="69"/>
      <c r="GPV249" s="66"/>
      <c r="GPW249" s="66"/>
      <c r="GPX249" s="66"/>
      <c r="GPY249" s="67"/>
      <c r="GQA249" s="65"/>
      <c r="GQB249" s="69"/>
      <c r="GQC249" s="69"/>
      <c r="GQD249" s="66"/>
      <c r="GQE249" s="66"/>
      <c r="GQF249" s="66"/>
      <c r="GQG249" s="67"/>
      <c r="GQI249" s="65"/>
      <c r="GQJ249" s="69"/>
      <c r="GQK249" s="69"/>
      <c r="GQL249" s="66"/>
      <c r="GQM249" s="66"/>
      <c r="GQN249" s="66"/>
      <c r="GQO249" s="67"/>
      <c r="GQQ249" s="65"/>
      <c r="GQR249" s="69"/>
      <c r="GQS249" s="69"/>
      <c r="GQT249" s="66"/>
      <c r="GQU249" s="66"/>
      <c r="GQV249" s="66"/>
      <c r="GQW249" s="67"/>
      <c r="GQY249" s="65"/>
      <c r="GQZ249" s="69"/>
      <c r="GRA249" s="69"/>
      <c r="GRB249" s="66"/>
      <c r="GRC249" s="66"/>
      <c r="GRD249" s="66"/>
      <c r="GRE249" s="67"/>
      <c r="GRG249" s="65"/>
      <c r="GRH249" s="69"/>
      <c r="GRI249" s="69"/>
      <c r="GRJ249" s="66"/>
      <c r="GRK249" s="66"/>
      <c r="GRL249" s="66"/>
      <c r="GRM249" s="67"/>
      <c r="GRO249" s="65"/>
      <c r="GRP249" s="69"/>
      <c r="GRQ249" s="69"/>
      <c r="GRR249" s="66"/>
      <c r="GRS249" s="66"/>
      <c r="GRT249" s="66"/>
      <c r="GRU249" s="67"/>
      <c r="GRW249" s="65"/>
      <c r="GRX249" s="69"/>
      <c r="GRY249" s="69"/>
      <c r="GRZ249" s="66"/>
      <c r="GSA249" s="66"/>
      <c r="GSB249" s="66"/>
      <c r="GSC249" s="67"/>
      <c r="GSE249" s="65"/>
      <c r="GSF249" s="69"/>
      <c r="GSG249" s="69"/>
      <c r="GSH249" s="66"/>
      <c r="GSI249" s="66"/>
      <c r="GSJ249" s="66"/>
      <c r="GSK249" s="67"/>
      <c r="GSM249" s="65"/>
      <c r="GSN249" s="69"/>
      <c r="GSO249" s="69"/>
      <c r="GSP249" s="66"/>
      <c r="GSQ249" s="66"/>
      <c r="GSR249" s="66"/>
      <c r="GSS249" s="67"/>
      <c r="GSU249" s="65"/>
      <c r="GSV249" s="69"/>
      <c r="GSW249" s="69"/>
      <c r="GSX249" s="66"/>
      <c r="GSY249" s="66"/>
      <c r="GSZ249" s="66"/>
      <c r="GTA249" s="67"/>
      <c r="GTC249" s="65"/>
      <c r="GTD249" s="69"/>
      <c r="GTE249" s="69"/>
      <c r="GTF249" s="66"/>
      <c r="GTG249" s="66"/>
      <c r="GTH249" s="66"/>
      <c r="GTI249" s="67"/>
      <c r="GTK249" s="65"/>
      <c r="GTL249" s="69"/>
      <c r="GTM249" s="69"/>
      <c r="GTN249" s="66"/>
      <c r="GTO249" s="66"/>
      <c r="GTP249" s="66"/>
      <c r="GTQ249" s="67"/>
      <c r="GTS249" s="65"/>
      <c r="GTT249" s="69"/>
      <c r="GTU249" s="69"/>
      <c r="GTV249" s="66"/>
      <c r="GTW249" s="66"/>
      <c r="GTX249" s="66"/>
      <c r="GTY249" s="67"/>
      <c r="GUA249" s="65"/>
      <c r="GUB249" s="69"/>
      <c r="GUC249" s="69"/>
      <c r="GUD249" s="66"/>
      <c r="GUE249" s="66"/>
      <c r="GUF249" s="66"/>
      <c r="GUG249" s="67"/>
      <c r="GUI249" s="65"/>
      <c r="GUJ249" s="69"/>
      <c r="GUK249" s="69"/>
      <c r="GUL249" s="66"/>
      <c r="GUM249" s="66"/>
      <c r="GUN249" s="66"/>
      <c r="GUO249" s="67"/>
      <c r="GUQ249" s="65"/>
      <c r="GUR249" s="69"/>
      <c r="GUS249" s="69"/>
      <c r="GUT249" s="66"/>
      <c r="GUU249" s="66"/>
      <c r="GUV249" s="66"/>
      <c r="GUW249" s="67"/>
      <c r="GUY249" s="65"/>
      <c r="GUZ249" s="69"/>
      <c r="GVA249" s="69"/>
      <c r="GVB249" s="66"/>
      <c r="GVC249" s="66"/>
      <c r="GVD249" s="66"/>
      <c r="GVE249" s="67"/>
      <c r="GVG249" s="65"/>
      <c r="GVH249" s="69"/>
      <c r="GVI249" s="69"/>
      <c r="GVJ249" s="66"/>
      <c r="GVK249" s="66"/>
      <c r="GVL249" s="66"/>
      <c r="GVM249" s="67"/>
      <c r="GVO249" s="65"/>
      <c r="GVP249" s="69"/>
      <c r="GVQ249" s="69"/>
      <c r="GVR249" s="66"/>
      <c r="GVS249" s="66"/>
      <c r="GVT249" s="66"/>
      <c r="GVU249" s="67"/>
      <c r="GVW249" s="65"/>
      <c r="GVX249" s="69"/>
      <c r="GVY249" s="69"/>
      <c r="GVZ249" s="66"/>
      <c r="GWA249" s="66"/>
      <c r="GWB249" s="66"/>
      <c r="GWC249" s="67"/>
      <c r="GWE249" s="65"/>
      <c r="GWF249" s="69"/>
      <c r="GWG249" s="69"/>
      <c r="GWH249" s="66"/>
      <c r="GWI249" s="66"/>
      <c r="GWJ249" s="66"/>
      <c r="GWK249" s="67"/>
      <c r="GWM249" s="65"/>
      <c r="GWN249" s="69"/>
      <c r="GWO249" s="69"/>
      <c r="GWP249" s="66"/>
      <c r="GWQ249" s="66"/>
      <c r="GWR249" s="66"/>
      <c r="GWS249" s="67"/>
      <c r="GWU249" s="65"/>
      <c r="GWV249" s="69"/>
      <c r="GWW249" s="69"/>
      <c r="GWX249" s="66"/>
      <c r="GWY249" s="66"/>
      <c r="GWZ249" s="66"/>
      <c r="GXA249" s="67"/>
      <c r="GXC249" s="65"/>
      <c r="GXD249" s="69"/>
      <c r="GXE249" s="69"/>
      <c r="GXF249" s="66"/>
      <c r="GXG249" s="66"/>
      <c r="GXH249" s="66"/>
      <c r="GXI249" s="67"/>
      <c r="GXK249" s="65"/>
      <c r="GXL249" s="69"/>
      <c r="GXM249" s="69"/>
      <c r="GXN249" s="66"/>
      <c r="GXO249" s="66"/>
      <c r="GXP249" s="66"/>
      <c r="GXQ249" s="67"/>
      <c r="GXS249" s="65"/>
      <c r="GXT249" s="69"/>
      <c r="GXU249" s="69"/>
      <c r="GXV249" s="66"/>
      <c r="GXW249" s="66"/>
      <c r="GXX249" s="66"/>
      <c r="GXY249" s="67"/>
      <c r="GYA249" s="65"/>
      <c r="GYB249" s="69"/>
      <c r="GYC249" s="69"/>
      <c r="GYD249" s="66"/>
      <c r="GYE249" s="66"/>
      <c r="GYF249" s="66"/>
      <c r="GYG249" s="67"/>
      <c r="GYI249" s="65"/>
      <c r="GYJ249" s="69"/>
      <c r="GYK249" s="69"/>
      <c r="GYL249" s="66"/>
      <c r="GYM249" s="66"/>
      <c r="GYN249" s="66"/>
      <c r="GYO249" s="67"/>
      <c r="GYQ249" s="65"/>
      <c r="GYR249" s="69"/>
      <c r="GYS249" s="69"/>
      <c r="GYT249" s="66"/>
      <c r="GYU249" s="66"/>
      <c r="GYV249" s="66"/>
      <c r="GYW249" s="67"/>
      <c r="GYY249" s="65"/>
      <c r="GYZ249" s="69"/>
      <c r="GZA249" s="69"/>
      <c r="GZB249" s="66"/>
      <c r="GZC249" s="66"/>
      <c r="GZD249" s="66"/>
      <c r="GZE249" s="67"/>
      <c r="GZG249" s="65"/>
      <c r="GZH249" s="69"/>
      <c r="GZI249" s="69"/>
      <c r="GZJ249" s="66"/>
      <c r="GZK249" s="66"/>
      <c r="GZL249" s="66"/>
      <c r="GZM249" s="67"/>
      <c r="GZO249" s="65"/>
      <c r="GZP249" s="69"/>
      <c r="GZQ249" s="69"/>
      <c r="GZR249" s="66"/>
      <c r="GZS249" s="66"/>
      <c r="GZT249" s="66"/>
      <c r="GZU249" s="67"/>
      <c r="GZW249" s="65"/>
      <c r="GZX249" s="69"/>
      <c r="GZY249" s="69"/>
      <c r="GZZ249" s="66"/>
      <c r="HAA249" s="66"/>
      <c r="HAB249" s="66"/>
      <c r="HAC249" s="67"/>
      <c r="HAE249" s="65"/>
      <c r="HAF249" s="69"/>
      <c r="HAG249" s="69"/>
      <c r="HAH249" s="66"/>
      <c r="HAI249" s="66"/>
      <c r="HAJ249" s="66"/>
      <c r="HAK249" s="67"/>
      <c r="HAM249" s="65"/>
      <c r="HAN249" s="69"/>
      <c r="HAO249" s="69"/>
      <c r="HAP249" s="66"/>
      <c r="HAQ249" s="66"/>
      <c r="HAR249" s="66"/>
      <c r="HAS249" s="67"/>
      <c r="HAU249" s="65"/>
      <c r="HAV249" s="69"/>
      <c r="HAW249" s="69"/>
      <c r="HAX249" s="66"/>
      <c r="HAY249" s="66"/>
      <c r="HAZ249" s="66"/>
      <c r="HBA249" s="67"/>
      <c r="HBC249" s="65"/>
      <c r="HBD249" s="69"/>
      <c r="HBE249" s="69"/>
      <c r="HBF249" s="66"/>
      <c r="HBG249" s="66"/>
      <c r="HBH249" s="66"/>
      <c r="HBI249" s="67"/>
      <c r="HBK249" s="65"/>
      <c r="HBL249" s="69"/>
      <c r="HBM249" s="69"/>
      <c r="HBN249" s="66"/>
      <c r="HBO249" s="66"/>
      <c r="HBP249" s="66"/>
      <c r="HBQ249" s="67"/>
      <c r="HBS249" s="65"/>
      <c r="HBT249" s="69"/>
      <c r="HBU249" s="69"/>
      <c r="HBV249" s="66"/>
      <c r="HBW249" s="66"/>
      <c r="HBX249" s="66"/>
      <c r="HBY249" s="67"/>
      <c r="HCA249" s="65"/>
      <c r="HCB249" s="69"/>
      <c r="HCC249" s="69"/>
      <c r="HCD249" s="66"/>
      <c r="HCE249" s="66"/>
      <c r="HCF249" s="66"/>
      <c r="HCG249" s="67"/>
      <c r="HCI249" s="65"/>
      <c r="HCJ249" s="69"/>
      <c r="HCK249" s="69"/>
      <c r="HCL249" s="66"/>
      <c r="HCM249" s="66"/>
      <c r="HCN249" s="66"/>
      <c r="HCO249" s="67"/>
      <c r="HCQ249" s="65"/>
      <c r="HCR249" s="69"/>
      <c r="HCS249" s="69"/>
      <c r="HCT249" s="66"/>
      <c r="HCU249" s="66"/>
      <c r="HCV249" s="66"/>
      <c r="HCW249" s="67"/>
      <c r="HCY249" s="65"/>
      <c r="HCZ249" s="69"/>
      <c r="HDA249" s="69"/>
      <c r="HDB249" s="66"/>
      <c r="HDC249" s="66"/>
      <c r="HDD249" s="66"/>
      <c r="HDE249" s="67"/>
      <c r="HDG249" s="65"/>
      <c r="HDH249" s="69"/>
      <c r="HDI249" s="69"/>
      <c r="HDJ249" s="66"/>
      <c r="HDK249" s="66"/>
      <c r="HDL249" s="66"/>
      <c r="HDM249" s="67"/>
      <c r="HDO249" s="65"/>
      <c r="HDP249" s="69"/>
      <c r="HDQ249" s="69"/>
      <c r="HDR249" s="66"/>
      <c r="HDS249" s="66"/>
      <c r="HDT249" s="66"/>
      <c r="HDU249" s="67"/>
      <c r="HDW249" s="65"/>
      <c r="HDX249" s="69"/>
      <c r="HDY249" s="69"/>
      <c r="HDZ249" s="66"/>
      <c r="HEA249" s="66"/>
      <c r="HEB249" s="66"/>
      <c r="HEC249" s="67"/>
      <c r="HEE249" s="65"/>
      <c r="HEF249" s="69"/>
      <c r="HEG249" s="69"/>
      <c r="HEH249" s="66"/>
      <c r="HEI249" s="66"/>
      <c r="HEJ249" s="66"/>
      <c r="HEK249" s="67"/>
      <c r="HEM249" s="65"/>
      <c r="HEN249" s="69"/>
      <c r="HEO249" s="69"/>
      <c r="HEP249" s="66"/>
      <c r="HEQ249" s="66"/>
      <c r="HER249" s="66"/>
      <c r="HES249" s="67"/>
      <c r="HEU249" s="65"/>
      <c r="HEV249" s="69"/>
      <c r="HEW249" s="69"/>
      <c r="HEX249" s="66"/>
      <c r="HEY249" s="66"/>
      <c r="HEZ249" s="66"/>
      <c r="HFA249" s="67"/>
      <c r="HFC249" s="65"/>
      <c r="HFD249" s="69"/>
      <c r="HFE249" s="69"/>
      <c r="HFF249" s="66"/>
      <c r="HFG249" s="66"/>
      <c r="HFH249" s="66"/>
      <c r="HFI249" s="67"/>
      <c r="HFK249" s="65"/>
      <c r="HFL249" s="69"/>
      <c r="HFM249" s="69"/>
      <c r="HFN249" s="66"/>
      <c r="HFO249" s="66"/>
      <c r="HFP249" s="66"/>
      <c r="HFQ249" s="67"/>
      <c r="HFS249" s="65"/>
      <c r="HFT249" s="69"/>
      <c r="HFU249" s="69"/>
      <c r="HFV249" s="66"/>
      <c r="HFW249" s="66"/>
      <c r="HFX249" s="66"/>
      <c r="HFY249" s="67"/>
      <c r="HGA249" s="65"/>
      <c r="HGB249" s="69"/>
      <c r="HGC249" s="69"/>
      <c r="HGD249" s="66"/>
      <c r="HGE249" s="66"/>
      <c r="HGF249" s="66"/>
      <c r="HGG249" s="67"/>
      <c r="HGI249" s="65"/>
      <c r="HGJ249" s="69"/>
      <c r="HGK249" s="69"/>
      <c r="HGL249" s="66"/>
      <c r="HGM249" s="66"/>
      <c r="HGN249" s="66"/>
      <c r="HGO249" s="67"/>
      <c r="HGQ249" s="65"/>
      <c r="HGR249" s="69"/>
      <c r="HGS249" s="69"/>
      <c r="HGT249" s="66"/>
      <c r="HGU249" s="66"/>
      <c r="HGV249" s="66"/>
      <c r="HGW249" s="67"/>
      <c r="HGY249" s="65"/>
      <c r="HGZ249" s="69"/>
      <c r="HHA249" s="69"/>
      <c r="HHB249" s="66"/>
      <c r="HHC249" s="66"/>
      <c r="HHD249" s="66"/>
      <c r="HHE249" s="67"/>
      <c r="HHG249" s="65"/>
      <c r="HHH249" s="69"/>
      <c r="HHI249" s="69"/>
      <c r="HHJ249" s="66"/>
      <c r="HHK249" s="66"/>
      <c r="HHL249" s="66"/>
      <c r="HHM249" s="67"/>
      <c r="HHO249" s="65"/>
      <c r="HHP249" s="69"/>
      <c r="HHQ249" s="69"/>
      <c r="HHR249" s="66"/>
      <c r="HHS249" s="66"/>
      <c r="HHT249" s="66"/>
      <c r="HHU249" s="67"/>
      <c r="HHW249" s="65"/>
      <c r="HHX249" s="69"/>
      <c r="HHY249" s="69"/>
      <c r="HHZ249" s="66"/>
      <c r="HIA249" s="66"/>
      <c r="HIB249" s="66"/>
      <c r="HIC249" s="67"/>
      <c r="HIE249" s="65"/>
      <c r="HIF249" s="69"/>
      <c r="HIG249" s="69"/>
      <c r="HIH249" s="66"/>
      <c r="HII249" s="66"/>
      <c r="HIJ249" s="66"/>
      <c r="HIK249" s="67"/>
      <c r="HIM249" s="65"/>
      <c r="HIN249" s="69"/>
      <c r="HIO249" s="69"/>
      <c r="HIP249" s="66"/>
      <c r="HIQ249" s="66"/>
      <c r="HIR249" s="66"/>
      <c r="HIS249" s="67"/>
      <c r="HIU249" s="65"/>
      <c r="HIV249" s="69"/>
      <c r="HIW249" s="69"/>
      <c r="HIX249" s="66"/>
      <c r="HIY249" s="66"/>
      <c r="HIZ249" s="66"/>
      <c r="HJA249" s="67"/>
      <c r="HJC249" s="65"/>
      <c r="HJD249" s="69"/>
      <c r="HJE249" s="69"/>
      <c r="HJF249" s="66"/>
      <c r="HJG249" s="66"/>
      <c r="HJH249" s="66"/>
      <c r="HJI249" s="67"/>
      <c r="HJK249" s="65"/>
      <c r="HJL249" s="69"/>
      <c r="HJM249" s="69"/>
      <c r="HJN249" s="66"/>
      <c r="HJO249" s="66"/>
      <c r="HJP249" s="66"/>
      <c r="HJQ249" s="67"/>
      <c r="HJS249" s="65"/>
      <c r="HJT249" s="69"/>
      <c r="HJU249" s="69"/>
      <c r="HJV249" s="66"/>
      <c r="HJW249" s="66"/>
      <c r="HJX249" s="66"/>
      <c r="HJY249" s="67"/>
      <c r="HKA249" s="65"/>
      <c r="HKB249" s="69"/>
      <c r="HKC249" s="69"/>
      <c r="HKD249" s="66"/>
      <c r="HKE249" s="66"/>
      <c r="HKF249" s="66"/>
      <c r="HKG249" s="67"/>
      <c r="HKI249" s="65"/>
      <c r="HKJ249" s="69"/>
      <c r="HKK249" s="69"/>
      <c r="HKL249" s="66"/>
      <c r="HKM249" s="66"/>
      <c r="HKN249" s="66"/>
      <c r="HKO249" s="67"/>
      <c r="HKQ249" s="65"/>
      <c r="HKR249" s="69"/>
      <c r="HKS249" s="69"/>
      <c r="HKT249" s="66"/>
      <c r="HKU249" s="66"/>
      <c r="HKV249" s="66"/>
      <c r="HKW249" s="67"/>
      <c r="HKY249" s="65"/>
      <c r="HKZ249" s="69"/>
      <c r="HLA249" s="69"/>
      <c r="HLB249" s="66"/>
      <c r="HLC249" s="66"/>
      <c r="HLD249" s="66"/>
      <c r="HLE249" s="67"/>
      <c r="HLG249" s="65"/>
      <c r="HLH249" s="69"/>
      <c r="HLI249" s="69"/>
      <c r="HLJ249" s="66"/>
      <c r="HLK249" s="66"/>
      <c r="HLL249" s="66"/>
      <c r="HLM249" s="67"/>
      <c r="HLO249" s="65"/>
      <c r="HLP249" s="69"/>
      <c r="HLQ249" s="69"/>
      <c r="HLR249" s="66"/>
      <c r="HLS249" s="66"/>
      <c r="HLT249" s="66"/>
      <c r="HLU249" s="67"/>
      <c r="HLW249" s="65"/>
      <c r="HLX249" s="69"/>
      <c r="HLY249" s="69"/>
      <c r="HLZ249" s="66"/>
      <c r="HMA249" s="66"/>
      <c r="HMB249" s="66"/>
      <c r="HMC249" s="67"/>
      <c r="HME249" s="65"/>
      <c r="HMF249" s="69"/>
      <c r="HMG249" s="69"/>
      <c r="HMH249" s="66"/>
      <c r="HMI249" s="66"/>
      <c r="HMJ249" s="66"/>
      <c r="HMK249" s="67"/>
      <c r="HMM249" s="65"/>
      <c r="HMN249" s="69"/>
      <c r="HMO249" s="69"/>
      <c r="HMP249" s="66"/>
      <c r="HMQ249" s="66"/>
      <c r="HMR249" s="66"/>
      <c r="HMS249" s="67"/>
      <c r="HMU249" s="65"/>
      <c r="HMV249" s="69"/>
      <c r="HMW249" s="69"/>
      <c r="HMX249" s="66"/>
      <c r="HMY249" s="66"/>
      <c r="HMZ249" s="66"/>
      <c r="HNA249" s="67"/>
      <c r="HNC249" s="65"/>
      <c r="HND249" s="69"/>
      <c r="HNE249" s="69"/>
      <c r="HNF249" s="66"/>
      <c r="HNG249" s="66"/>
      <c r="HNH249" s="66"/>
      <c r="HNI249" s="67"/>
      <c r="HNK249" s="65"/>
      <c r="HNL249" s="69"/>
      <c r="HNM249" s="69"/>
      <c r="HNN249" s="66"/>
      <c r="HNO249" s="66"/>
      <c r="HNP249" s="66"/>
      <c r="HNQ249" s="67"/>
      <c r="HNS249" s="65"/>
      <c r="HNT249" s="69"/>
      <c r="HNU249" s="69"/>
      <c r="HNV249" s="66"/>
      <c r="HNW249" s="66"/>
      <c r="HNX249" s="66"/>
      <c r="HNY249" s="67"/>
      <c r="HOA249" s="65"/>
      <c r="HOB249" s="69"/>
      <c r="HOC249" s="69"/>
      <c r="HOD249" s="66"/>
      <c r="HOE249" s="66"/>
      <c r="HOF249" s="66"/>
      <c r="HOG249" s="67"/>
      <c r="HOI249" s="65"/>
      <c r="HOJ249" s="69"/>
      <c r="HOK249" s="69"/>
      <c r="HOL249" s="66"/>
      <c r="HOM249" s="66"/>
      <c r="HON249" s="66"/>
      <c r="HOO249" s="67"/>
      <c r="HOQ249" s="65"/>
      <c r="HOR249" s="69"/>
      <c r="HOS249" s="69"/>
      <c r="HOT249" s="66"/>
      <c r="HOU249" s="66"/>
      <c r="HOV249" s="66"/>
      <c r="HOW249" s="67"/>
      <c r="HOY249" s="65"/>
      <c r="HOZ249" s="69"/>
      <c r="HPA249" s="69"/>
      <c r="HPB249" s="66"/>
      <c r="HPC249" s="66"/>
      <c r="HPD249" s="66"/>
      <c r="HPE249" s="67"/>
      <c r="HPG249" s="65"/>
      <c r="HPH249" s="69"/>
      <c r="HPI249" s="69"/>
      <c r="HPJ249" s="66"/>
      <c r="HPK249" s="66"/>
      <c r="HPL249" s="66"/>
      <c r="HPM249" s="67"/>
      <c r="HPO249" s="65"/>
      <c r="HPP249" s="69"/>
      <c r="HPQ249" s="69"/>
      <c r="HPR249" s="66"/>
      <c r="HPS249" s="66"/>
      <c r="HPT249" s="66"/>
      <c r="HPU249" s="67"/>
      <c r="HPW249" s="65"/>
      <c r="HPX249" s="69"/>
      <c r="HPY249" s="69"/>
      <c r="HPZ249" s="66"/>
      <c r="HQA249" s="66"/>
      <c r="HQB249" s="66"/>
      <c r="HQC249" s="67"/>
      <c r="HQE249" s="65"/>
      <c r="HQF249" s="69"/>
      <c r="HQG249" s="69"/>
      <c r="HQH249" s="66"/>
      <c r="HQI249" s="66"/>
      <c r="HQJ249" s="66"/>
      <c r="HQK249" s="67"/>
      <c r="HQM249" s="65"/>
      <c r="HQN249" s="69"/>
      <c r="HQO249" s="69"/>
      <c r="HQP249" s="66"/>
      <c r="HQQ249" s="66"/>
      <c r="HQR249" s="66"/>
      <c r="HQS249" s="67"/>
      <c r="HQU249" s="65"/>
      <c r="HQV249" s="69"/>
      <c r="HQW249" s="69"/>
      <c r="HQX249" s="66"/>
      <c r="HQY249" s="66"/>
      <c r="HQZ249" s="66"/>
      <c r="HRA249" s="67"/>
      <c r="HRC249" s="65"/>
      <c r="HRD249" s="69"/>
      <c r="HRE249" s="69"/>
      <c r="HRF249" s="66"/>
      <c r="HRG249" s="66"/>
      <c r="HRH249" s="66"/>
      <c r="HRI249" s="67"/>
      <c r="HRK249" s="65"/>
      <c r="HRL249" s="69"/>
      <c r="HRM249" s="69"/>
      <c r="HRN249" s="66"/>
      <c r="HRO249" s="66"/>
      <c r="HRP249" s="66"/>
      <c r="HRQ249" s="67"/>
      <c r="HRS249" s="65"/>
      <c r="HRT249" s="69"/>
      <c r="HRU249" s="69"/>
      <c r="HRV249" s="66"/>
      <c r="HRW249" s="66"/>
      <c r="HRX249" s="66"/>
      <c r="HRY249" s="67"/>
      <c r="HSA249" s="65"/>
      <c r="HSB249" s="69"/>
      <c r="HSC249" s="69"/>
      <c r="HSD249" s="66"/>
      <c r="HSE249" s="66"/>
      <c r="HSF249" s="66"/>
      <c r="HSG249" s="67"/>
      <c r="HSI249" s="65"/>
      <c r="HSJ249" s="69"/>
      <c r="HSK249" s="69"/>
      <c r="HSL249" s="66"/>
      <c r="HSM249" s="66"/>
      <c r="HSN249" s="66"/>
      <c r="HSO249" s="67"/>
      <c r="HSQ249" s="65"/>
      <c r="HSR249" s="69"/>
      <c r="HSS249" s="69"/>
      <c r="HST249" s="66"/>
      <c r="HSU249" s="66"/>
      <c r="HSV249" s="66"/>
      <c r="HSW249" s="67"/>
      <c r="HSY249" s="65"/>
      <c r="HSZ249" s="69"/>
      <c r="HTA249" s="69"/>
      <c r="HTB249" s="66"/>
      <c r="HTC249" s="66"/>
      <c r="HTD249" s="66"/>
      <c r="HTE249" s="67"/>
      <c r="HTG249" s="65"/>
      <c r="HTH249" s="69"/>
      <c r="HTI249" s="69"/>
      <c r="HTJ249" s="66"/>
      <c r="HTK249" s="66"/>
      <c r="HTL249" s="66"/>
      <c r="HTM249" s="67"/>
      <c r="HTO249" s="65"/>
      <c r="HTP249" s="69"/>
      <c r="HTQ249" s="69"/>
      <c r="HTR249" s="66"/>
      <c r="HTS249" s="66"/>
      <c r="HTT249" s="66"/>
      <c r="HTU249" s="67"/>
      <c r="HTW249" s="65"/>
      <c r="HTX249" s="69"/>
      <c r="HTY249" s="69"/>
      <c r="HTZ249" s="66"/>
      <c r="HUA249" s="66"/>
      <c r="HUB249" s="66"/>
      <c r="HUC249" s="67"/>
      <c r="HUE249" s="65"/>
      <c r="HUF249" s="69"/>
      <c r="HUG249" s="69"/>
      <c r="HUH249" s="66"/>
      <c r="HUI249" s="66"/>
      <c r="HUJ249" s="66"/>
      <c r="HUK249" s="67"/>
      <c r="HUM249" s="65"/>
      <c r="HUN249" s="69"/>
      <c r="HUO249" s="69"/>
      <c r="HUP249" s="66"/>
      <c r="HUQ249" s="66"/>
      <c r="HUR249" s="66"/>
      <c r="HUS249" s="67"/>
      <c r="HUU249" s="65"/>
      <c r="HUV249" s="69"/>
      <c r="HUW249" s="69"/>
      <c r="HUX249" s="66"/>
      <c r="HUY249" s="66"/>
      <c r="HUZ249" s="66"/>
      <c r="HVA249" s="67"/>
      <c r="HVC249" s="65"/>
      <c r="HVD249" s="69"/>
      <c r="HVE249" s="69"/>
      <c r="HVF249" s="66"/>
      <c r="HVG249" s="66"/>
      <c r="HVH249" s="66"/>
      <c r="HVI249" s="67"/>
      <c r="HVK249" s="65"/>
      <c r="HVL249" s="69"/>
      <c r="HVM249" s="69"/>
      <c r="HVN249" s="66"/>
      <c r="HVO249" s="66"/>
      <c r="HVP249" s="66"/>
      <c r="HVQ249" s="67"/>
      <c r="HVS249" s="65"/>
      <c r="HVT249" s="69"/>
      <c r="HVU249" s="69"/>
      <c r="HVV249" s="66"/>
      <c r="HVW249" s="66"/>
      <c r="HVX249" s="66"/>
      <c r="HVY249" s="67"/>
      <c r="HWA249" s="65"/>
      <c r="HWB249" s="69"/>
      <c r="HWC249" s="69"/>
      <c r="HWD249" s="66"/>
      <c r="HWE249" s="66"/>
      <c r="HWF249" s="66"/>
      <c r="HWG249" s="67"/>
      <c r="HWI249" s="65"/>
      <c r="HWJ249" s="69"/>
      <c r="HWK249" s="69"/>
      <c r="HWL249" s="66"/>
      <c r="HWM249" s="66"/>
      <c r="HWN249" s="66"/>
      <c r="HWO249" s="67"/>
      <c r="HWQ249" s="65"/>
      <c r="HWR249" s="69"/>
      <c r="HWS249" s="69"/>
      <c r="HWT249" s="66"/>
      <c r="HWU249" s="66"/>
      <c r="HWV249" s="66"/>
      <c r="HWW249" s="67"/>
      <c r="HWY249" s="65"/>
      <c r="HWZ249" s="69"/>
      <c r="HXA249" s="69"/>
      <c r="HXB249" s="66"/>
      <c r="HXC249" s="66"/>
      <c r="HXD249" s="66"/>
      <c r="HXE249" s="67"/>
      <c r="HXG249" s="65"/>
      <c r="HXH249" s="69"/>
      <c r="HXI249" s="69"/>
      <c r="HXJ249" s="66"/>
      <c r="HXK249" s="66"/>
      <c r="HXL249" s="66"/>
      <c r="HXM249" s="67"/>
      <c r="HXO249" s="65"/>
      <c r="HXP249" s="69"/>
      <c r="HXQ249" s="69"/>
      <c r="HXR249" s="66"/>
      <c r="HXS249" s="66"/>
      <c r="HXT249" s="66"/>
      <c r="HXU249" s="67"/>
      <c r="HXW249" s="65"/>
      <c r="HXX249" s="69"/>
      <c r="HXY249" s="69"/>
      <c r="HXZ249" s="66"/>
      <c r="HYA249" s="66"/>
      <c r="HYB249" s="66"/>
      <c r="HYC249" s="67"/>
      <c r="HYE249" s="65"/>
      <c r="HYF249" s="69"/>
      <c r="HYG249" s="69"/>
      <c r="HYH249" s="66"/>
      <c r="HYI249" s="66"/>
      <c r="HYJ249" s="66"/>
      <c r="HYK249" s="67"/>
      <c r="HYM249" s="65"/>
      <c r="HYN249" s="69"/>
      <c r="HYO249" s="69"/>
      <c r="HYP249" s="66"/>
      <c r="HYQ249" s="66"/>
      <c r="HYR249" s="66"/>
      <c r="HYS249" s="67"/>
      <c r="HYU249" s="65"/>
      <c r="HYV249" s="69"/>
      <c r="HYW249" s="69"/>
      <c r="HYX249" s="66"/>
      <c r="HYY249" s="66"/>
      <c r="HYZ249" s="66"/>
      <c r="HZA249" s="67"/>
      <c r="HZC249" s="65"/>
      <c r="HZD249" s="69"/>
      <c r="HZE249" s="69"/>
      <c r="HZF249" s="66"/>
      <c r="HZG249" s="66"/>
      <c r="HZH249" s="66"/>
      <c r="HZI249" s="67"/>
      <c r="HZK249" s="65"/>
      <c r="HZL249" s="69"/>
      <c r="HZM249" s="69"/>
      <c r="HZN249" s="66"/>
      <c r="HZO249" s="66"/>
      <c r="HZP249" s="66"/>
      <c r="HZQ249" s="67"/>
      <c r="HZS249" s="65"/>
      <c r="HZT249" s="69"/>
      <c r="HZU249" s="69"/>
      <c r="HZV249" s="66"/>
      <c r="HZW249" s="66"/>
      <c r="HZX249" s="66"/>
      <c r="HZY249" s="67"/>
      <c r="IAA249" s="65"/>
      <c r="IAB249" s="69"/>
      <c r="IAC249" s="69"/>
      <c r="IAD249" s="66"/>
      <c r="IAE249" s="66"/>
      <c r="IAF249" s="66"/>
      <c r="IAG249" s="67"/>
      <c r="IAI249" s="65"/>
      <c r="IAJ249" s="69"/>
      <c r="IAK249" s="69"/>
      <c r="IAL249" s="66"/>
      <c r="IAM249" s="66"/>
      <c r="IAN249" s="66"/>
      <c r="IAO249" s="67"/>
      <c r="IAQ249" s="65"/>
      <c r="IAR249" s="69"/>
      <c r="IAS249" s="69"/>
      <c r="IAT249" s="66"/>
      <c r="IAU249" s="66"/>
      <c r="IAV249" s="66"/>
      <c r="IAW249" s="67"/>
      <c r="IAY249" s="65"/>
      <c r="IAZ249" s="69"/>
      <c r="IBA249" s="69"/>
      <c r="IBB249" s="66"/>
      <c r="IBC249" s="66"/>
      <c r="IBD249" s="66"/>
      <c r="IBE249" s="67"/>
      <c r="IBG249" s="65"/>
      <c r="IBH249" s="69"/>
      <c r="IBI249" s="69"/>
      <c r="IBJ249" s="66"/>
      <c r="IBK249" s="66"/>
      <c r="IBL249" s="66"/>
      <c r="IBM249" s="67"/>
      <c r="IBO249" s="65"/>
      <c r="IBP249" s="69"/>
      <c r="IBQ249" s="69"/>
      <c r="IBR249" s="66"/>
      <c r="IBS249" s="66"/>
      <c r="IBT249" s="66"/>
      <c r="IBU249" s="67"/>
      <c r="IBW249" s="65"/>
      <c r="IBX249" s="69"/>
      <c r="IBY249" s="69"/>
      <c r="IBZ249" s="66"/>
      <c r="ICA249" s="66"/>
      <c r="ICB249" s="66"/>
      <c r="ICC249" s="67"/>
      <c r="ICE249" s="65"/>
      <c r="ICF249" s="69"/>
      <c r="ICG249" s="69"/>
      <c r="ICH249" s="66"/>
      <c r="ICI249" s="66"/>
      <c r="ICJ249" s="66"/>
      <c r="ICK249" s="67"/>
      <c r="ICM249" s="65"/>
      <c r="ICN249" s="69"/>
      <c r="ICO249" s="69"/>
      <c r="ICP249" s="66"/>
      <c r="ICQ249" s="66"/>
      <c r="ICR249" s="66"/>
      <c r="ICS249" s="67"/>
      <c r="ICU249" s="65"/>
      <c r="ICV249" s="69"/>
      <c r="ICW249" s="69"/>
      <c r="ICX249" s="66"/>
      <c r="ICY249" s="66"/>
      <c r="ICZ249" s="66"/>
      <c r="IDA249" s="67"/>
      <c r="IDC249" s="65"/>
      <c r="IDD249" s="69"/>
      <c r="IDE249" s="69"/>
      <c r="IDF249" s="66"/>
      <c r="IDG249" s="66"/>
      <c r="IDH249" s="66"/>
      <c r="IDI249" s="67"/>
      <c r="IDK249" s="65"/>
      <c r="IDL249" s="69"/>
      <c r="IDM249" s="69"/>
      <c r="IDN249" s="66"/>
      <c r="IDO249" s="66"/>
      <c r="IDP249" s="66"/>
      <c r="IDQ249" s="67"/>
      <c r="IDS249" s="65"/>
      <c r="IDT249" s="69"/>
      <c r="IDU249" s="69"/>
      <c r="IDV249" s="66"/>
      <c r="IDW249" s="66"/>
      <c r="IDX249" s="66"/>
      <c r="IDY249" s="67"/>
      <c r="IEA249" s="65"/>
      <c r="IEB249" s="69"/>
      <c r="IEC249" s="69"/>
      <c r="IED249" s="66"/>
      <c r="IEE249" s="66"/>
      <c r="IEF249" s="66"/>
      <c r="IEG249" s="67"/>
      <c r="IEI249" s="65"/>
      <c r="IEJ249" s="69"/>
      <c r="IEK249" s="69"/>
      <c r="IEL249" s="66"/>
      <c r="IEM249" s="66"/>
      <c r="IEN249" s="66"/>
      <c r="IEO249" s="67"/>
      <c r="IEQ249" s="65"/>
      <c r="IER249" s="69"/>
      <c r="IES249" s="69"/>
      <c r="IET249" s="66"/>
      <c r="IEU249" s="66"/>
      <c r="IEV249" s="66"/>
      <c r="IEW249" s="67"/>
      <c r="IEY249" s="65"/>
      <c r="IEZ249" s="69"/>
      <c r="IFA249" s="69"/>
      <c r="IFB249" s="66"/>
      <c r="IFC249" s="66"/>
      <c r="IFD249" s="66"/>
      <c r="IFE249" s="67"/>
      <c r="IFG249" s="65"/>
      <c r="IFH249" s="69"/>
      <c r="IFI249" s="69"/>
      <c r="IFJ249" s="66"/>
      <c r="IFK249" s="66"/>
      <c r="IFL249" s="66"/>
      <c r="IFM249" s="67"/>
      <c r="IFO249" s="65"/>
      <c r="IFP249" s="69"/>
      <c r="IFQ249" s="69"/>
      <c r="IFR249" s="66"/>
      <c r="IFS249" s="66"/>
      <c r="IFT249" s="66"/>
      <c r="IFU249" s="67"/>
      <c r="IFW249" s="65"/>
      <c r="IFX249" s="69"/>
      <c r="IFY249" s="69"/>
      <c r="IFZ249" s="66"/>
      <c r="IGA249" s="66"/>
      <c r="IGB249" s="66"/>
      <c r="IGC249" s="67"/>
      <c r="IGE249" s="65"/>
      <c r="IGF249" s="69"/>
      <c r="IGG249" s="69"/>
      <c r="IGH249" s="66"/>
      <c r="IGI249" s="66"/>
      <c r="IGJ249" s="66"/>
      <c r="IGK249" s="67"/>
      <c r="IGM249" s="65"/>
      <c r="IGN249" s="69"/>
      <c r="IGO249" s="69"/>
      <c r="IGP249" s="66"/>
      <c r="IGQ249" s="66"/>
      <c r="IGR249" s="66"/>
      <c r="IGS249" s="67"/>
      <c r="IGU249" s="65"/>
      <c r="IGV249" s="69"/>
      <c r="IGW249" s="69"/>
      <c r="IGX249" s="66"/>
      <c r="IGY249" s="66"/>
      <c r="IGZ249" s="66"/>
      <c r="IHA249" s="67"/>
      <c r="IHC249" s="65"/>
      <c r="IHD249" s="69"/>
      <c r="IHE249" s="69"/>
      <c r="IHF249" s="66"/>
      <c r="IHG249" s="66"/>
      <c r="IHH249" s="66"/>
      <c r="IHI249" s="67"/>
      <c r="IHK249" s="65"/>
      <c r="IHL249" s="69"/>
      <c r="IHM249" s="69"/>
      <c r="IHN249" s="66"/>
      <c r="IHO249" s="66"/>
      <c r="IHP249" s="66"/>
      <c r="IHQ249" s="67"/>
      <c r="IHS249" s="65"/>
      <c r="IHT249" s="69"/>
      <c r="IHU249" s="69"/>
      <c r="IHV249" s="66"/>
      <c r="IHW249" s="66"/>
      <c r="IHX249" s="66"/>
      <c r="IHY249" s="67"/>
      <c r="IIA249" s="65"/>
      <c r="IIB249" s="69"/>
      <c r="IIC249" s="69"/>
      <c r="IID249" s="66"/>
      <c r="IIE249" s="66"/>
      <c r="IIF249" s="66"/>
      <c r="IIG249" s="67"/>
      <c r="III249" s="65"/>
      <c r="IIJ249" s="69"/>
      <c r="IIK249" s="69"/>
      <c r="IIL249" s="66"/>
      <c r="IIM249" s="66"/>
      <c r="IIN249" s="66"/>
      <c r="IIO249" s="67"/>
      <c r="IIQ249" s="65"/>
      <c r="IIR249" s="69"/>
      <c r="IIS249" s="69"/>
      <c r="IIT249" s="66"/>
      <c r="IIU249" s="66"/>
      <c r="IIV249" s="66"/>
      <c r="IIW249" s="67"/>
      <c r="IIY249" s="65"/>
      <c r="IIZ249" s="69"/>
      <c r="IJA249" s="69"/>
      <c r="IJB249" s="66"/>
      <c r="IJC249" s="66"/>
      <c r="IJD249" s="66"/>
      <c r="IJE249" s="67"/>
      <c r="IJG249" s="65"/>
      <c r="IJH249" s="69"/>
      <c r="IJI249" s="69"/>
      <c r="IJJ249" s="66"/>
      <c r="IJK249" s="66"/>
      <c r="IJL249" s="66"/>
      <c r="IJM249" s="67"/>
      <c r="IJO249" s="65"/>
      <c r="IJP249" s="69"/>
      <c r="IJQ249" s="69"/>
      <c r="IJR249" s="66"/>
      <c r="IJS249" s="66"/>
      <c r="IJT249" s="66"/>
      <c r="IJU249" s="67"/>
      <c r="IJW249" s="65"/>
      <c r="IJX249" s="69"/>
      <c r="IJY249" s="69"/>
      <c r="IJZ249" s="66"/>
      <c r="IKA249" s="66"/>
      <c r="IKB249" s="66"/>
      <c r="IKC249" s="67"/>
      <c r="IKE249" s="65"/>
      <c r="IKF249" s="69"/>
      <c r="IKG249" s="69"/>
      <c r="IKH249" s="66"/>
      <c r="IKI249" s="66"/>
      <c r="IKJ249" s="66"/>
      <c r="IKK249" s="67"/>
      <c r="IKM249" s="65"/>
      <c r="IKN249" s="69"/>
      <c r="IKO249" s="69"/>
      <c r="IKP249" s="66"/>
      <c r="IKQ249" s="66"/>
      <c r="IKR249" s="66"/>
      <c r="IKS249" s="67"/>
      <c r="IKU249" s="65"/>
      <c r="IKV249" s="69"/>
      <c r="IKW249" s="69"/>
      <c r="IKX249" s="66"/>
      <c r="IKY249" s="66"/>
      <c r="IKZ249" s="66"/>
      <c r="ILA249" s="67"/>
      <c r="ILC249" s="65"/>
      <c r="ILD249" s="69"/>
      <c r="ILE249" s="69"/>
      <c r="ILF249" s="66"/>
      <c r="ILG249" s="66"/>
      <c r="ILH249" s="66"/>
      <c r="ILI249" s="67"/>
      <c r="ILK249" s="65"/>
      <c r="ILL249" s="69"/>
      <c r="ILM249" s="69"/>
      <c r="ILN249" s="66"/>
      <c r="ILO249" s="66"/>
      <c r="ILP249" s="66"/>
      <c r="ILQ249" s="67"/>
      <c r="ILS249" s="65"/>
      <c r="ILT249" s="69"/>
      <c r="ILU249" s="69"/>
      <c r="ILV249" s="66"/>
      <c r="ILW249" s="66"/>
      <c r="ILX249" s="66"/>
      <c r="ILY249" s="67"/>
      <c r="IMA249" s="65"/>
      <c r="IMB249" s="69"/>
      <c r="IMC249" s="69"/>
      <c r="IMD249" s="66"/>
      <c r="IME249" s="66"/>
      <c r="IMF249" s="66"/>
      <c r="IMG249" s="67"/>
      <c r="IMI249" s="65"/>
      <c r="IMJ249" s="69"/>
      <c r="IMK249" s="69"/>
      <c r="IML249" s="66"/>
      <c r="IMM249" s="66"/>
      <c r="IMN249" s="66"/>
      <c r="IMO249" s="67"/>
      <c r="IMQ249" s="65"/>
      <c r="IMR249" s="69"/>
      <c r="IMS249" s="69"/>
      <c r="IMT249" s="66"/>
      <c r="IMU249" s="66"/>
      <c r="IMV249" s="66"/>
      <c r="IMW249" s="67"/>
      <c r="IMY249" s="65"/>
      <c r="IMZ249" s="69"/>
      <c r="INA249" s="69"/>
      <c r="INB249" s="66"/>
      <c r="INC249" s="66"/>
      <c r="IND249" s="66"/>
      <c r="INE249" s="67"/>
      <c r="ING249" s="65"/>
      <c r="INH249" s="69"/>
      <c r="INI249" s="69"/>
      <c r="INJ249" s="66"/>
      <c r="INK249" s="66"/>
      <c r="INL249" s="66"/>
      <c r="INM249" s="67"/>
      <c r="INO249" s="65"/>
      <c r="INP249" s="69"/>
      <c r="INQ249" s="69"/>
      <c r="INR249" s="66"/>
      <c r="INS249" s="66"/>
      <c r="INT249" s="66"/>
      <c r="INU249" s="67"/>
      <c r="INW249" s="65"/>
      <c r="INX249" s="69"/>
      <c r="INY249" s="69"/>
      <c r="INZ249" s="66"/>
      <c r="IOA249" s="66"/>
      <c r="IOB249" s="66"/>
      <c r="IOC249" s="67"/>
      <c r="IOE249" s="65"/>
      <c r="IOF249" s="69"/>
      <c r="IOG249" s="69"/>
      <c r="IOH249" s="66"/>
      <c r="IOI249" s="66"/>
      <c r="IOJ249" s="66"/>
      <c r="IOK249" s="67"/>
      <c r="IOM249" s="65"/>
      <c r="ION249" s="69"/>
      <c r="IOO249" s="69"/>
      <c r="IOP249" s="66"/>
      <c r="IOQ249" s="66"/>
      <c r="IOR249" s="66"/>
      <c r="IOS249" s="67"/>
      <c r="IOU249" s="65"/>
      <c r="IOV249" s="69"/>
      <c r="IOW249" s="69"/>
      <c r="IOX249" s="66"/>
      <c r="IOY249" s="66"/>
      <c r="IOZ249" s="66"/>
      <c r="IPA249" s="67"/>
      <c r="IPC249" s="65"/>
      <c r="IPD249" s="69"/>
      <c r="IPE249" s="69"/>
      <c r="IPF249" s="66"/>
      <c r="IPG249" s="66"/>
      <c r="IPH249" s="66"/>
      <c r="IPI249" s="67"/>
      <c r="IPK249" s="65"/>
      <c r="IPL249" s="69"/>
      <c r="IPM249" s="69"/>
      <c r="IPN249" s="66"/>
      <c r="IPO249" s="66"/>
      <c r="IPP249" s="66"/>
      <c r="IPQ249" s="67"/>
      <c r="IPS249" s="65"/>
      <c r="IPT249" s="69"/>
      <c r="IPU249" s="69"/>
      <c r="IPV249" s="66"/>
      <c r="IPW249" s="66"/>
      <c r="IPX249" s="66"/>
      <c r="IPY249" s="67"/>
      <c r="IQA249" s="65"/>
      <c r="IQB249" s="69"/>
      <c r="IQC249" s="69"/>
      <c r="IQD249" s="66"/>
      <c r="IQE249" s="66"/>
      <c r="IQF249" s="66"/>
      <c r="IQG249" s="67"/>
      <c r="IQI249" s="65"/>
      <c r="IQJ249" s="69"/>
      <c r="IQK249" s="69"/>
      <c r="IQL249" s="66"/>
      <c r="IQM249" s="66"/>
      <c r="IQN249" s="66"/>
      <c r="IQO249" s="67"/>
      <c r="IQQ249" s="65"/>
      <c r="IQR249" s="69"/>
      <c r="IQS249" s="69"/>
      <c r="IQT249" s="66"/>
      <c r="IQU249" s="66"/>
      <c r="IQV249" s="66"/>
      <c r="IQW249" s="67"/>
      <c r="IQY249" s="65"/>
      <c r="IQZ249" s="69"/>
      <c r="IRA249" s="69"/>
      <c r="IRB249" s="66"/>
      <c r="IRC249" s="66"/>
      <c r="IRD249" s="66"/>
      <c r="IRE249" s="67"/>
      <c r="IRG249" s="65"/>
      <c r="IRH249" s="69"/>
      <c r="IRI249" s="69"/>
      <c r="IRJ249" s="66"/>
      <c r="IRK249" s="66"/>
      <c r="IRL249" s="66"/>
      <c r="IRM249" s="67"/>
      <c r="IRO249" s="65"/>
      <c r="IRP249" s="69"/>
      <c r="IRQ249" s="69"/>
      <c r="IRR249" s="66"/>
      <c r="IRS249" s="66"/>
      <c r="IRT249" s="66"/>
      <c r="IRU249" s="67"/>
      <c r="IRW249" s="65"/>
      <c r="IRX249" s="69"/>
      <c r="IRY249" s="69"/>
      <c r="IRZ249" s="66"/>
      <c r="ISA249" s="66"/>
      <c r="ISB249" s="66"/>
      <c r="ISC249" s="67"/>
      <c r="ISE249" s="65"/>
      <c r="ISF249" s="69"/>
      <c r="ISG249" s="69"/>
      <c r="ISH249" s="66"/>
      <c r="ISI249" s="66"/>
      <c r="ISJ249" s="66"/>
      <c r="ISK249" s="67"/>
      <c r="ISM249" s="65"/>
      <c r="ISN249" s="69"/>
      <c r="ISO249" s="69"/>
      <c r="ISP249" s="66"/>
      <c r="ISQ249" s="66"/>
      <c r="ISR249" s="66"/>
      <c r="ISS249" s="67"/>
      <c r="ISU249" s="65"/>
      <c r="ISV249" s="69"/>
      <c r="ISW249" s="69"/>
      <c r="ISX249" s="66"/>
      <c r="ISY249" s="66"/>
      <c r="ISZ249" s="66"/>
      <c r="ITA249" s="67"/>
      <c r="ITC249" s="65"/>
      <c r="ITD249" s="69"/>
      <c r="ITE249" s="69"/>
      <c r="ITF249" s="66"/>
      <c r="ITG249" s="66"/>
      <c r="ITH249" s="66"/>
      <c r="ITI249" s="67"/>
      <c r="ITK249" s="65"/>
      <c r="ITL249" s="69"/>
      <c r="ITM249" s="69"/>
      <c r="ITN249" s="66"/>
      <c r="ITO249" s="66"/>
      <c r="ITP249" s="66"/>
      <c r="ITQ249" s="67"/>
      <c r="ITS249" s="65"/>
      <c r="ITT249" s="69"/>
      <c r="ITU249" s="69"/>
      <c r="ITV249" s="66"/>
      <c r="ITW249" s="66"/>
      <c r="ITX249" s="66"/>
      <c r="ITY249" s="67"/>
      <c r="IUA249" s="65"/>
      <c r="IUB249" s="69"/>
      <c r="IUC249" s="69"/>
      <c r="IUD249" s="66"/>
      <c r="IUE249" s="66"/>
      <c r="IUF249" s="66"/>
      <c r="IUG249" s="67"/>
      <c r="IUI249" s="65"/>
      <c r="IUJ249" s="69"/>
      <c r="IUK249" s="69"/>
      <c r="IUL249" s="66"/>
      <c r="IUM249" s="66"/>
      <c r="IUN249" s="66"/>
      <c r="IUO249" s="67"/>
      <c r="IUQ249" s="65"/>
      <c r="IUR249" s="69"/>
      <c r="IUS249" s="69"/>
      <c r="IUT249" s="66"/>
      <c r="IUU249" s="66"/>
      <c r="IUV249" s="66"/>
      <c r="IUW249" s="67"/>
      <c r="IUY249" s="65"/>
      <c r="IUZ249" s="69"/>
      <c r="IVA249" s="69"/>
      <c r="IVB249" s="66"/>
      <c r="IVC249" s="66"/>
      <c r="IVD249" s="66"/>
      <c r="IVE249" s="67"/>
      <c r="IVG249" s="65"/>
      <c r="IVH249" s="69"/>
      <c r="IVI249" s="69"/>
      <c r="IVJ249" s="66"/>
      <c r="IVK249" s="66"/>
      <c r="IVL249" s="66"/>
      <c r="IVM249" s="67"/>
      <c r="IVO249" s="65"/>
      <c r="IVP249" s="69"/>
      <c r="IVQ249" s="69"/>
      <c r="IVR249" s="66"/>
      <c r="IVS249" s="66"/>
      <c r="IVT249" s="66"/>
      <c r="IVU249" s="67"/>
      <c r="IVW249" s="65"/>
      <c r="IVX249" s="69"/>
      <c r="IVY249" s="69"/>
      <c r="IVZ249" s="66"/>
      <c r="IWA249" s="66"/>
      <c r="IWB249" s="66"/>
      <c r="IWC249" s="67"/>
      <c r="IWE249" s="65"/>
      <c r="IWF249" s="69"/>
      <c r="IWG249" s="69"/>
      <c r="IWH249" s="66"/>
      <c r="IWI249" s="66"/>
      <c r="IWJ249" s="66"/>
      <c r="IWK249" s="67"/>
      <c r="IWM249" s="65"/>
      <c r="IWN249" s="69"/>
      <c r="IWO249" s="69"/>
      <c r="IWP249" s="66"/>
      <c r="IWQ249" s="66"/>
      <c r="IWR249" s="66"/>
      <c r="IWS249" s="67"/>
      <c r="IWU249" s="65"/>
      <c r="IWV249" s="69"/>
      <c r="IWW249" s="69"/>
      <c r="IWX249" s="66"/>
      <c r="IWY249" s="66"/>
      <c r="IWZ249" s="66"/>
      <c r="IXA249" s="67"/>
      <c r="IXC249" s="65"/>
      <c r="IXD249" s="69"/>
      <c r="IXE249" s="69"/>
      <c r="IXF249" s="66"/>
      <c r="IXG249" s="66"/>
      <c r="IXH249" s="66"/>
      <c r="IXI249" s="67"/>
      <c r="IXK249" s="65"/>
      <c r="IXL249" s="69"/>
      <c r="IXM249" s="69"/>
      <c r="IXN249" s="66"/>
      <c r="IXO249" s="66"/>
      <c r="IXP249" s="66"/>
      <c r="IXQ249" s="67"/>
      <c r="IXS249" s="65"/>
      <c r="IXT249" s="69"/>
      <c r="IXU249" s="69"/>
      <c r="IXV249" s="66"/>
      <c r="IXW249" s="66"/>
      <c r="IXX249" s="66"/>
      <c r="IXY249" s="67"/>
      <c r="IYA249" s="65"/>
      <c r="IYB249" s="69"/>
      <c r="IYC249" s="69"/>
      <c r="IYD249" s="66"/>
      <c r="IYE249" s="66"/>
      <c r="IYF249" s="66"/>
      <c r="IYG249" s="67"/>
      <c r="IYI249" s="65"/>
      <c r="IYJ249" s="69"/>
      <c r="IYK249" s="69"/>
      <c r="IYL249" s="66"/>
      <c r="IYM249" s="66"/>
      <c r="IYN249" s="66"/>
      <c r="IYO249" s="67"/>
      <c r="IYQ249" s="65"/>
      <c r="IYR249" s="69"/>
      <c r="IYS249" s="69"/>
      <c r="IYT249" s="66"/>
      <c r="IYU249" s="66"/>
      <c r="IYV249" s="66"/>
      <c r="IYW249" s="67"/>
      <c r="IYY249" s="65"/>
      <c r="IYZ249" s="69"/>
      <c r="IZA249" s="69"/>
      <c r="IZB249" s="66"/>
      <c r="IZC249" s="66"/>
      <c r="IZD249" s="66"/>
      <c r="IZE249" s="67"/>
      <c r="IZG249" s="65"/>
      <c r="IZH249" s="69"/>
      <c r="IZI249" s="69"/>
      <c r="IZJ249" s="66"/>
      <c r="IZK249" s="66"/>
      <c r="IZL249" s="66"/>
      <c r="IZM249" s="67"/>
      <c r="IZO249" s="65"/>
      <c r="IZP249" s="69"/>
      <c r="IZQ249" s="69"/>
      <c r="IZR249" s="66"/>
      <c r="IZS249" s="66"/>
      <c r="IZT249" s="66"/>
      <c r="IZU249" s="67"/>
      <c r="IZW249" s="65"/>
      <c r="IZX249" s="69"/>
      <c r="IZY249" s="69"/>
      <c r="IZZ249" s="66"/>
      <c r="JAA249" s="66"/>
      <c r="JAB249" s="66"/>
      <c r="JAC249" s="67"/>
      <c r="JAE249" s="65"/>
      <c r="JAF249" s="69"/>
      <c r="JAG249" s="69"/>
      <c r="JAH249" s="66"/>
      <c r="JAI249" s="66"/>
      <c r="JAJ249" s="66"/>
      <c r="JAK249" s="67"/>
      <c r="JAM249" s="65"/>
      <c r="JAN249" s="69"/>
      <c r="JAO249" s="69"/>
      <c r="JAP249" s="66"/>
      <c r="JAQ249" s="66"/>
      <c r="JAR249" s="66"/>
      <c r="JAS249" s="67"/>
      <c r="JAU249" s="65"/>
      <c r="JAV249" s="69"/>
      <c r="JAW249" s="69"/>
      <c r="JAX249" s="66"/>
      <c r="JAY249" s="66"/>
      <c r="JAZ249" s="66"/>
      <c r="JBA249" s="67"/>
      <c r="JBC249" s="65"/>
      <c r="JBD249" s="69"/>
      <c r="JBE249" s="69"/>
      <c r="JBF249" s="66"/>
      <c r="JBG249" s="66"/>
      <c r="JBH249" s="66"/>
      <c r="JBI249" s="67"/>
      <c r="JBK249" s="65"/>
      <c r="JBL249" s="69"/>
      <c r="JBM249" s="69"/>
      <c r="JBN249" s="66"/>
      <c r="JBO249" s="66"/>
      <c r="JBP249" s="66"/>
      <c r="JBQ249" s="67"/>
      <c r="JBS249" s="65"/>
      <c r="JBT249" s="69"/>
      <c r="JBU249" s="69"/>
      <c r="JBV249" s="66"/>
      <c r="JBW249" s="66"/>
      <c r="JBX249" s="66"/>
      <c r="JBY249" s="67"/>
      <c r="JCA249" s="65"/>
      <c r="JCB249" s="69"/>
      <c r="JCC249" s="69"/>
      <c r="JCD249" s="66"/>
      <c r="JCE249" s="66"/>
      <c r="JCF249" s="66"/>
      <c r="JCG249" s="67"/>
      <c r="JCI249" s="65"/>
      <c r="JCJ249" s="69"/>
      <c r="JCK249" s="69"/>
      <c r="JCL249" s="66"/>
      <c r="JCM249" s="66"/>
      <c r="JCN249" s="66"/>
      <c r="JCO249" s="67"/>
      <c r="JCQ249" s="65"/>
      <c r="JCR249" s="69"/>
      <c r="JCS249" s="69"/>
      <c r="JCT249" s="66"/>
      <c r="JCU249" s="66"/>
      <c r="JCV249" s="66"/>
      <c r="JCW249" s="67"/>
      <c r="JCY249" s="65"/>
      <c r="JCZ249" s="69"/>
      <c r="JDA249" s="69"/>
      <c r="JDB249" s="66"/>
      <c r="JDC249" s="66"/>
      <c r="JDD249" s="66"/>
      <c r="JDE249" s="67"/>
      <c r="JDG249" s="65"/>
      <c r="JDH249" s="69"/>
      <c r="JDI249" s="69"/>
      <c r="JDJ249" s="66"/>
      <c r="JDK249" s="66"/>
      <c r="JDL249" s="66"/>
      <c r="JDM249" s="67"/>
      <c r="JDO249" s="65"/>
      <c r="JDP249" s="69"/>
      <c r="JDQ249" s="69"/>
      <c r="JDR249" s="66"/>
      <c r="JDS249" s="66"/>
      <c r="JDT249" s="66"/>
      <c r="JDU249" s="67"/>
      <c r="JDW249" s="65"/>
      <c r="JDX249" s="69"/>
      <c r="JDY249" s="69"/>
      <c r="JDZ249" s="66"/>
      <c r="JEA249" s="66"/>
      <c r="JEB249" s="66"/>
      <c r="JEC249" s="67"/>
      <c r="JEE249" s="65"/>
      <c r="JEF249" s="69"/>
      <c r="JEG249" s="69"/>
      <c r="JEH249" s="66"/>
      <c r="JEI249" s="66"/>
      <c r="JEJ249" s="66"/>
      <c r="JEK249" s="67"/>
      <c r="JEM249" s="65"/>
      <c r="JEN249" s="69"/>
      <c r="JEO249" s="69"/>
      <c r="JEP249" s="66"/>
      <c r="JEQ249" s="66"/>
      <c r="JER249" s="66"/>
      <c r="JES249" s="67"/>
      <c r="JEU249" s="65"/>
      <c r="JEV249" s="69"/>
      <c r="JEW249" s="69"/>
      <c r="JEX249" s="66"/>
      <c r="JEY249" s="66"/>
      <c r="JEZ249" s="66"/>
      <c r="JFA249" s="67"/>
      <c r="JFC249" s="65"/>
      <c r="JFD249" s="69"/>
      <c r="JFE249" s="69"/>
      <c r="JFF249" s="66"/>
      <c r="JFG249" s="66"/>
      <c r="JFH249" s="66"/>
      <c r="JFI249" s="67"/>
      <c r="JFK249" s="65"/>
      <c r="JFL249" s="69"/>
      <c r="JFM249" s="69"/>
      <c r="JFN249" s="66"/>
      <c r="JFO249" s="66"/>
      <c r="JFP249" s="66"/>
      <c r="JFQ249" s="67"/>
      <c r="JFS249" s="65"/>
      <c r="JFT249" s="69"/>
      <c r="JFU249" s="69"/>
      <c r="JFV249" s="66"/>
      <c r="JFW249" s="66"/>
      <c r="JFX249" s="66"/>
      <c r="JFY249" s="67"/>
      <c r="JGA249" s="65"/>
      <c r="JGB249" s="69"/>
      <c r="JGC249" s="69"/>
      <c r="JGD249" s="66"/>
      <c r="JGE249" s="66"/>
      <c r="JGF249" s="66"/>
      <c r="JGG249" s="67"/>
      <c r="JGI249" s="65"/>
      <c r="JGJ249" s="69"/>
      <c r="JGK249" s="69"/>
      <c r="JGL249" s="66"/>
      <c r="JGM249" s="66"/>
      <c r="JGN249" s="66"/>
      <c r="JGO249" s="67"/>
      <c r="JGQ249" s="65"/>
      <c r="JGR249" s="69"/>
      <c r="JGS249" s="69"/>
      <c r="JGT249" s="66"/>
      <c r="JGU249" s="66"/>
      <c r="JGV249" s="66"/>
      <c r="JGW249" s="67"/>
      <c r="JGY249" s="65"/>
      <c r="JGZ249" s="69"/>
      <c r="JHA249" s="69"/>
      <c r="JHB249" s="66"/>
      <c r="JHC249" s="66"/>
      <c r="JHD249" s="66"/>
      <c r="JHE249" s="67"/>
      <c r="JHG249" s="65"/>
      <c r="JHH249" s="69"/>
      <c r="JHI249" s="69"/>
      <c r="JHJ249" s="66"/>
      <c r="JHK249" s="66"/>
      <c r="JHL249" s="66"/>
      <c r="JHM249" s="67"/>
      <c r="JHO249" s="65"/>
      <c r="JHP249" s="69"/>
      <c r="JHQ249" s="69"/>
      <c r="JHR249" s="66"/>
      <c r="JHS249" s="66"/>
      <c r="JHT249" s="66"/>
      <c r="JHU249" s="67"/>
      <c r="JHW249" s="65"/>
      <c r="JHX249" s="69"/>
      <c r="JHY249" s="69"/>
      <c r="JHZ249" s="66"/>
      <c r="JIA249" s="66"/>
      <c r="JIB249" s="66"/>
      <c r="JIC249" s="67"/>
      <c r="JIE249" s="65"/>
      <c r="JIF249" s="69"/>
      <c r="JIG249" s="69"/>
      <c r="JIH249" s="66"/>
      <c r="JII249" s="66"/>
      <c r="JIJ249" s="66"/>
      <c r="JIK249" s="67"/>
      <c r="JIM249" s="65"/>
      <c r="JIN249" s="69"/>
      <c r="JIO249" s="69"/>
      <c r="JIP249" s="66"/>
      <c r="JIQ249" s="66"/>
      <c r="JIR249" s="66"/>
      <c r="JIS249" s="67"/>
      <c r="JIU249" s="65"/>
      <c r="JIV249" s="69"/>
      <c r="JIW249" s="69"/>
      <c r="JIX249" s="66"/>
      <c r="JIY249" s="66"/>
      <c r="JIZ249" s="66"/>
      <c r="JJA249" s="67"/>
      <c r="JJC249" s="65"/>
      <c r="JJD249" s="69"/>
      <c r="JJE249" s="69"/>
      <c r="JJF249" s="66"/>
      <c r="JJG249" s="66"/>
      <c r="JJH249" s="66"/>
      <c r="JJI249" s="67"/>
      <c r="JJK249" s="65"/>
      <c r="JJL249" s="69"/>
      <c r="JJM249" s="69"/>
      <c r="JJN249" s="66"/>
      <c r="JJO249" s="66"/>
      <c r="JJP249" s="66"/>
      <c r="JJQ249" s="67"/>
      <c r="JJS249" s="65"/>
      <c r="JJT249" s="69"/>
      <c r="JJU249" s="69"/>
      <c r="JJV249" s="66"/>
      <c r="JJW249" s="66"/>
      <c r="JJX249" s="66"/>
      <c r="JJY249" s="67"/>
      <c r="JKA249" s="65"/>
      <c r="JKB249" s="69"/>
      <c r="JKC249" s="69"/>
      <c r="JKD249" s="66"/>
      <c r="JKE249" s="66"/>
      <c r="JKF249" s="66"/>
      <c r="JKG249" s="67"/>
      <c r="JKI249" s="65"/>
      <c r="JKJ249" s="69"/>
      <c r="JKK249" s="69"/>
      <c r="JKL249" s="66"/>
      <c r="JKM249" s="66"/>
      <c r="JKN249" s="66"/>
      <c r="JKO249" s="67"/>
      <c r="JKQ249" s="65"/>
      <c r="JKR249" s="69"/>
      <c r="JKS249" s="69"/>
      <c r="JKT249" s="66"/>
      <c r="JKU249" s="66"/>
      <c r="JKV249" s="66"/>
      <c r="JKW249" s="67"/>
      <c r="JKY249" s="65"/>
      <c r="JKZ249" s="69"/>
      <c r="JLA249" s="69"/>
      <c r="JLB249" s="66"/>
      <c r="JLC249" s="66"/>
      <c r="JLD249" s="66"/>
      <c r="JLE249" s="67"/>
      <c r="JLG249" s="65"/>
      <c r="JLH249" s="69"/>
      <c r="JLI249" s="69"/>
      <c r="JLJ249" s="66"/>
      <c r="JLK249" s="66"/>
      <c r="JLL249" s="66"/>
      <c r="JLM249" s="67"/>
      <c r="JLO249" s="65"/>
      <c r="JLP249" s="69"/>
      <c r="JLQ249" s="69"/>
      <c r="JLR249" s="66"/>
      <c r="JLS249" s="66"/>
      <c r="JLT249" s="66"/>
      <c r="JLU249" s="67"/>
      <c r="JLW249" s="65"/>
      <c r="JLX249" s="69"/>
      <c r="JLY249" s="69"/>
      <c r="JLZ249" s="66"/>
      <c r="JMA249" s="66"/>
      <c r="JMB249" s="66"/>
      <c r="JMC249" s="67"/>
      <c r="JME249" s="65"/>
      <c r="JMF249" s="69"/>
      <c r="JMG249" s="69"/>
      <c r="JMH249" s="66"/>
      <c r="JMI249" s="66"/>
      <c r="JMJ249" s="66"/>
      <c r="JMK249" s="67"/>
      <c r="JMM249" s="65"/>
      <c r="JMN249" s="69"/>
      <c r="JMO249" s="69"/>
      <c r="JMP249" s="66"/>
      <c r="JMQ249" s="66"/>
      <c r="JMR249" s="66"/>
      <c r="JMS249" s="67"/>
      <c r="JMU249" s="65"/>
      <c r="JMV249" s="69"/>
      <c r="JMW249" s="69"/>
      <c r="JMX249" s="66"/>
      <c r="JMY249" s="66"/>
      <c r="JMZ249" s="66"/>
      <c r="JNA249" s="67"/>
      <c r="JNC249" s="65"/>
      <c r="JND249" s="69"/>
      <c r="JNE249" s="69"/>
      <c r="JNF249" s="66"/>
      <c r="JNG249" s="66"/>
      <c r="JNH249" s="66"/>
      <c r="JNI249" s="67"/>
      <c r="JNK249" s="65"/>
      <c r="JNL249" s="69"/>
      <c r="JNM249" s="69"/>
      <c r="JNN249" s="66"/>
      <c r="JNO249" s="66"/>
      <c r="JNP249" s="66"/>
      <c r="JNQ249" s="67"/>
      <c r="JNS249" s="65"/>
      <c r="JNT249" s="69"/>
      <c r="JNU249" s="69"/>
      <c r="JNV249" s="66"/>
      <c r="JNW249" s="66"/>
      <c r="JNX249" s="66"/>
      <c r="JNY249" s="67"/>
      <c r="JOA249" s="65"/>
      <c r="JOB249" s="69"/>
      <c r="JOC249" s="69"/>
      <c r="JOD249" s="66"/>
      <c r="JOE249" s="66"/>
      <c r="JOF249" s="66"/>
      <c r="JOG249" s="67"/>
      <c r="JOI249" s="65"/>
      <c r="JOJ249" s="69"/>
      <c r="JOK249" s="69"/>
      <c r="JOL249" s="66"/>
      <c r="JOM249" s="66"/>
      <c r="JON249" s="66"/>
      <c r="JOO249" s="67"/>
      <c r="JOQ249" s="65"/>
      <c r="JOR249" s="69"/>
      <c r="JOS249" s="69"/>
      <c r="JOT249" s="66"/>
      <c r="JOU249" s="66"/>
      <c r="JOV249" s="66"/>
      <c r="JOW249" s="67"/>
      <c r="JOY249" s="65"/>
      <c r="JOZ249" s="69"/>
      <c r="JPA249" s="69"/>
      <c r="JPB249" s="66"/>
      <c r="JPC249" s="66"/>
      <c r="JPD249" s="66"/>
      <c r="JPE249" s="67"/>
      <c r="JPG249" s="65"/>
      <c r="JPH249" s="69"/>
      <c r="JPI249" s="69"/>
      <c r="JPJ249" s="66"/>
      <c r="JPK249" s="66"/>
      <c r="JPL249" s="66"/>
      <c r="JPM249" s="67"/>
      <c r="JPO249" s="65"/>
      <c r="JPP249" s="69"/>
      <c r="JPQ249" s="69"/>
      <c r="JPR249" s="66"/>
      <c r="JPS249" s="66"/>
      <c r="JPT249" s="66"/>
      <c r="JPU249" s="67"/>
      <c r="JPW249" s="65"/>
      <c r="JPX249" s="69"/>
      <c r="JPY249" s="69"/>
      <c r="JPZ249" s="66"/>
      <c r="JQA249" s="66"/>
      <c r="JQB249" s="66"/>
      <c r="JQC249" s="67"/>
      <c r="JQE249" s="65"/>
      <c r="JQF249" s="69"/>
      <c r="JQG249" s="69"/>
      <c r="JQH249" s="66"/>
      <c r="JQI249" s="66"/>
      <c r="JQJ249" s="66"/>
      <c r="JQK249" s="67"/>
      <c r="JQM249" s="65"/>
      <c r="JQN249" s="69"/>
      <c r="JQO249" s="69"/>
      <c r="JQP249" s="66"/>
      <c r="JQQ249" s="66"/>
      <c r="JQR249" s="66"/>
      <c r="JQS249" s="67"/>
      <c r="JQU249" s="65"/>
      <c r="JQV249" s="69"/>
      <c r="JQW249" s="69"/>
      <c r="JQX249" s="66"/>
      <c r="JQY249" s="66"/>
      <c r="JQZ249" s="66"/>
      <c r="JRA249" s="67"/>
      <c r="JRC249" s="65"/>
      <c r="JRD249" s="69"/>
      <c r="JRE249" s="69"/>
      <c r="JRF249" s="66"/>
      <c r="JRG249" s="66"/>
      <c r="JRH249" s="66"/>
      <c r="JRI249" s="67"/>
      <c r="JRK249" s="65"/>
      <c r="JRL249" s="69"/>
      <c r="JRM249" s="69"/>
      <c r="JRN249" s="66"/>
      <c r="JRO249" s="66"/>
      <c r="JRP249" s="66"/>
      <c r="JRQ249" s="67"/>
      <c r="JRS249" s="65"/>
      <c r="JRT249" s="69"/>
      <c r="JRU249" s="69"/>
      <c r="JRV249" s="66"/>
      <c r="JRW249" s="66"/>
      <c r="JRX249" s="66"/>
      <c r="JRY249" s="67"/>
      <c r="JSA249" s="65"/>
      <c r="JSB249" s="69"/>
      <c r="JSC249" s="69"/>
      <c r="JSD249" s="66"/>
      <c r="JSE249" s="66"/>
      <c r="JSF249" s="66"/>
      <c r="JSG249" s="67"/>
      <c r="JSI249" s="65"/>
      <c r="JSJ249" s="69"/>
      <c r="JSK249" s="69"/>
      <c r="JSL249" s="66"/>
      <c r="JSM249" s="66"/>
      <c r="JSN249" s="66"/>
      <c r="JSO249" s="67"/>
      <c r="JSQ249" s="65"/>
      <c r="JSR249" s="69"/>
      <c r="JSS249" s="69"/>
      <c r="JST249" s="66"/>
      <c r="JSU249" s="66"/>
      <c r="JSV249" s="66"/>
      <c r="JSW249" s="67"/>
      <c r="JSY249" s="65"/>
      <c r="JSZ249" s="69"/>
      <c r="JTA249" s="69"/>
      <c r="JTB249" s="66"/>
      <c r="JTC249" s="66"/>
      <c r="JTD249" s="66"/>
      <c r="JTE249" s="67"/>
      <c r="JTG249" s="65"/>
      <c r="JTH249" s="69"/>
      <c r="JTI249" s="69"/>
      <c r="JTJ249" s="66"/>
      <c r="JTK249" s="66"/>
      <c r="JTL249" s="66"/>
      <c r="JTM249" s="67"/>
      <c r="JTO249" s="65"/>
      <c r="JTP249" s="69"/>
      <c r="JTQ249" s="69"/>
      <c r="JTR249" s="66"/>
      <c r="JTS249" s="66"/>
      <c r="JTT249" s="66"/>
      <c r="JTU249" s="67"/>
      <c r="JTW249" s="65"/>
      <c r="JTX249" s="69"/>
      <c r="JTY249" s="69"/>
      <c r="JTZ249" s="66"/>
      <c r="JUA249" s="66"/>
      <c r="JUB249" s="66"/>
      <c r="JUC249" s="67"/>
      <c r="JUE249" s="65"/>
      <c r="JUF249" s="69"/>
      <c r="JUG249" s="69"/>
      <c r="JUH249" s="66"/>
      <c r="JUI249" s="66"/>
      <c r="JUJ249" s="66"/>
      <c r="JUK249" s="67"/>
      <c r="JUM249" s="65"/>
      <c r="JUN249" s="69"/>
      <c r="JUO249" s="69"/>
      <c r="JUP249" s="66"/>
      <c r="JUQ249" s="66"/>
      <c r="JUR249" s="66"/>
      <c r="JUS249" s="67"/>
      <c r="JUU249" s="65"/>
      <c r="JUV249" s="69"/>
      <c r="JUW249" s="69"/>
      <c r="JUX249" s="66"/>
      <c r="JUY249" s="66"/>
      <c r="JUZ249" s="66"/>
      <c r="JVA249" s="67"/>
      <c r="JVC249" s="65"/>
      <c r="JVD249" s="69"/>
      <c r="JVE249" s="69"/>
      <c r="JVF249" s="66"/>
      <c r="JVG249" s="66"/>
      <c r="JVH249" s="66"/>
      <c r="JVI249" s="67"/>
      <c r="JVK249" s="65"/>
      <c r="JVL249" s="69"/>
      <c r="JVM249" s="69"/>
      <c r="JVN249" s="66"/>
      <c r="JVO249" s="66"/>
      <c r="JVP249" s="66"/>
      <c r="JVQ249" s="67"/>
      <c r="JVS249" s="65"/>
      <c r="JVT249" s="69"/>
      <c r="JVU249" s="69"/>
      <c r="JVV249" s="66"/>
      <c r="JVW249" s="66"/>
      <c r="JVX249" s="66"/>
      <c r="JVY249" s="67"/>
      <c r="JWA249" s="65"/>
      <c r="JWB249" s="69"/>
      <c r="JWC249" s="69"/>
      <c r="JWD249" s="66"/>
      <c r="JWE249" s="66"/>
      <c r="JWF249" s="66"/>
      <c r="JWG249" s="67"/>
      <c r="JWI249" s="65"/>
      <c r="JWJ249" s="69"/>
      <c r="JWK249" s="69"/>
      <c r="JWL249" s="66"/>
      <c r="JWM249" s="66"/>
      <c r="JWN249" s="66"/>
      <c r="JWO249" s="67"/>
      <c r="JWQ249" s="65"/>
      <c r="JWR249" s="69"/>
      <c r="JWS249" s="69"/>
      <c r="JWT249" s="66"/>
      <c r="JWU249" s="66"/>
      <c r="JWV249" s="66"/>
      <c r="JWW249" s="67"/>
      <c r="JWY249" s="65"/>
      <c r="JWZ249" s="69"/>
      <c r="JXA249" s="69"/>
      <c r="JXB249" s="66"/>
      <c r="JXC249" s="66"/>
      <c r="JXD249" s="66"/>
      <c r="JXE249" s="67"/>
      <c r="JXG249" s="65"/>
      <c r="JXH249" s="69"/>
      <c r="JXI249" s="69"/>
      <c r="JXJ249" s="66"/>
      <c r="JXK249" s="66"/>
      <c r="JXL249" s="66"/>
      <c r="JXM249" s="67"/>
      <c r="JXO249" s="65"/>
      <c r="JXP249" s="69"/>
      <c r="JXQ249" s="69"/>
      <c r="JXR249" s="66"/>
      <c r="JXS249" s="66"/>
      <c r="JXT249" s="66"/>
      <c r="JXU249" s="67"/>
      <c r="JXW249" s="65"/>
      <c r="JXX249" s="69"/>
      <c r="JXY249" s="69"/>
      <c r="JXZ249" s="66"/>
      <c r="JYA249" s="66"/>
      <c r="JYB249" s="66"/>
      <c r="JYC249" s="67"/>
      <c r="JYE249" s="65"/>
      <c r="JYF249" s="69"/>
      <c r="JYG249" s="69"/>
      <c r="JYH249" s="66"/>
      <c r="JYI249" s="66"/>
      <c r="JYJ249" s="66"/>
      <c r="JYK249" s="67"/>
      <c r="JYM249" s="65"/>
      <c r="JYN249" s="69"/>
      <c r="JYO249" s="69"/>
      <c r="JYP249" s="66"/>
      <c r="JYQ249" s="66"/>
      <c r="JYR249" s="66"/>
      <c r="JYS249" s="67"/>
      <c r="JYU249" s="65"/>
      <c r="JYV249" s="69"/>
      <c r="JYW249" s="69"/>
      <c r="JYX249" s="66"/>
      <c r="JYY249" s="66"/>
      <c r="JYZ249" s="66"/>
      <c r="JZA249" s="67"/>
      <c r="JZC249" s="65"/>
      <c r="JZD249" s="69"/>
      <c r="JZE249" s="69"/>
      <c r="JZF249" s="66"/>
      <c r="JZG249" s="66"/>
      <c r="JZH249" s="66"/>
      <c r="JZI249" s="67"/>
      <c r="JZK249" s="65"/>
      <c r="JZL249" s="69"/>
      <c r="JZM249" s="69"/>
      <c r="JZN249" s="66"/>
      <c r="JZO249" s="66"/>
      <c r="JZP249" s="66"/>
      <c r="JZQ249" s="67"/>
      <c r="JZS249" s="65"/>
      <c r="JZT249" s="69"/>
      <c r="JZU249" s="69"/>
      <c r="JZV249" s="66"/>
      <c r="JZW249" s="66"/>
      <c r="JZX249" s="66"/>
      <c r="JZY249" s="67"/>
      <c r="KAA249" s="65"/>
      <c r="KAB249" s="69"/>
      <c r="KAC249" s="69"/>
      <c r="KAD249" s="66"/>
      <c r="KAE249" s="66"/>
      <c r="KAF249" s="66"/>
      <c r="KAG249" s="67"/>
      <c r="KAI249" s="65"/>
      <c r="KAJ249" s="69"/>
      <c r="KAK249" s="69"/>
      <c r="KAL249" s="66"/>
      <c r="KAM249" s="66"/>
      <c r="KAN249" s="66"/>
      <c r="KAO249" s="67"/>
      <c r="KAQ249" s="65"/>
      <c r="KAR249" s="69"/>
      <c r="KAS249" s="69"/>
      <c r="KAT249" s="66"/>
      <c r="KAU249" s="66"/>
      <c r="KAV249" s="66"/>
      <c r="KAW249" s="67"/>
      <c r="KAY249" s="65"/>
      <c r="KAZ249" s="69"/>
      <c r="KBA249" s="69"/>
      <c r="KBB249" s="66"/>
      <c r="KBC249" s="66"/>
      <c r="KBD249" s="66"/>
      <c r="KBE249" s="67"/>
      <c r="KBG249" s="65"/>
      <c r="KBH249" s="69"/>
      <c r="KBI249" s="69"/>
      <c r="KBJ249" s="66"/>
      <c r="KBK249" s="66"/>
      <c r="KBL249" s="66"/>
      <c r="KBM249" s="67"/>
      <c r="KBO249" s="65"/>
      <c r="KBP249" s="69"/>
      <c r="KBQ249" s="69"/>
      <c r="KBR249" s="66"/>
      <c r="KBS249" s="66"/>
      <c r="KBT249" s="66"/>
      <c r="KBU249" s="67"/>
      <c r="KBW249" s="65"/>
      <c r="KBX249" s="69"/>
      <c r="KBY249" s="69"/>
      <c r="KBZ249" s="66"/>
      <c r="KCA249" s="66"/>
      <c r="KCB249" s="66"/>
      <c r="KCC249" s="67"/>
      <c r="KCE249" s="65"/>
      <c r="KCF249" s="69"/>
      <c r="KCG249" s="69"/>
      <c r="KCH249" s="66"/>
      <c r="KCI249" s="66"/>
      <c r="KCJ249" s="66"/>
      <c r="KCK249" s="67"/>
      <c r="KCM249" s="65"/>
      <c r="KCN249" s="69"/>
      <c r="KCO249" s="69"/>
      <c r="KCP249" s="66"/>
      <c r="KCQ249" s="66"/>
      <c r="KCR249" s="66"/>
      <c r="KCS249" s="67"/>
      <c r="KCU249" s="65"/>
      <c r="KCV249" s="69"/>
      <c r="KCW249" s="69"/>
      <c r="KCX249" s="66"/>
      <c r="KCY249" s="66"/>
      <c r="KCZ249" s="66"/>
      <c r="KDA249" s="67"/>
      <c r="KDC249" s="65"/>
      <c r="KDD249" s="69"/>
      <c r="KDE249" s="69"/>
      <c r="KDF249" s="66"/>
      <c r="KDG249" s="66"/>
      <c r="KDH249" s="66"/>
      <c r="KDI249" s="67"/>
      <c r="KDK249" s="65"/>
      <c r="KDL249" s="69"/>
      <c r="KDM249" s="69"/>
      <c r="KDN249" s="66"/>
      <c r="KDO249" s="66"/>
      <c r="KDP249" s="66"/>
      <c r="KDQ249" s="67"/>
      <c r="KDS249" s="65"/>
      <c r="KDT249" s="69"/>
      <c r="KDU249" s="69"/>
      <c r="KDV249" s="66"/>
      <c r="KDW249" s="66"/>
      <c r="KDX249" s="66"/>
      <c r="KDY249" s="67"/>
      <c r="KEA249" s="65"/>
      <c r="KEB249" s="69"/>
      <c r="KEC249" s="69"/>
      <c r="KED249" s="66"/>
      <c r="KEE249" s="66"/>
      <c r="KEF249" s="66"/>
      <c r="KEG249" s="67"/>
      <c r="KEI249" s="65"/>
      <c r="KEJ249" s="69"/>
      <c r="KEK249" s="69"/>
      <c r="KEL249" s="66"/>
      <c r="KEM249" s="66"/>
      <c r="KEN249" s="66"/>
      <c r="KEO249" s="67"/>
      <c r="KEQ249" s="65"/>
      <c r="KER249" s="69"/>
      <c r="KES249" s="69"/>
      <c r="KET249" s="66"/>
      <c r="KEU249" s="66"/>
      <c r="KEV249" s="66"/>
      <c r="KEW249" s="67"/>
      <c r="KEY249" s="65"/>
      <c r="KEZ249" s="69"/>
      <c r="KFA249" s="69"/>
      <c r="KFB249" s="66"/>
      <c r="KFC249" s="66"/>
      <c r="KFD249" s="66"/>
      <c r="KFE249" s="67"/>
      <c r="KFG249" s="65"/>
      <c r="KFH249" s="69"/>
      <c r="KFI249" s="69"/>
      <c r="KFJ249" s="66"/>
      <c r="KFK249" s="66"/>
      <c r="KFL249" s="66"/>
      <c r="KFM249" s="67"/>
      <c r="KFO249" s="65"/>
      <c r="KFP249" s="69"/>
      <c r="KFQ249" s="69"/>
      <c r="KFR249" s="66"/>
      <c r="KFS249" s="66"/>
      <c r="KFT249" s="66"/>
      <c r="KFU249" s="67"/>
      <c r="KFW249" s="65"/>
      <c r="KFX249" s="69"/>
      <c r="KFY249" s="69"/>
      <c r="KFZ249" s="66"/>
      <c r="KGA249" s="66"/>
      <c r="KGB249" s="66"/>
      <c r="KGC249" s="67"/>
      <c r="KGE249" s="65"/>
      <c r="KGF249" s="69"/>
      <c r="KGG249" s="69"/>
      <c r="KGH249" s="66"/>
      <c r="KGI249" s="66"/>
      <c r="KGJ249" s="66"/>
      <c r="KGK249" s="67"/>
      <c r="KGM249" s="65"/>
      <c r="KGN249" s="69"/>
      <c r="KGO249" s="69"/>
      <c r="KGP249" s="66"/>
      <c r="KGQ249" s="66"/>
      <c r="KGR249" s="66"/>
      <c r="KGS249" s="67"/>
      <c r="KGU249" s="65"/>
      <c r="KGV249" s="69"/>
      <c r="KGW249" s="69"/>
      <c r="KGX249" s="66"/>
      <c r="KGY249" s="66"/>
      <c r="KGZ249" s="66"/>
      <c r="KHA249" s="67"/>
      <c r="KHC249" s="65"/>
      <c r="KHD249" s="69"/>
      <c r="KHE249" s="69"/>
      <c r="KHF249" s="66"/>
      <c r="KHG249" s="66"/>
      <c r="KHH249" s="66"/>
      <c r="KHI249" s="67"/>
      <c r="KHK249" s="65"/>
      <c r="KHL249" s="69"/>
      <c r="KHM249" s="69"/>
      <c r="KHN249" s="66"/>
      <c r="KHO249" s="66"/>
      <c r="KHP249" s="66"/>
      <c r="KHQ249" s="67"/>
      <c r="KHS249" s="65"/>
      <c r="KHT249" s="69"/>
      <c r="KHU249" s="69"/>
      <c r="KHV249" s="66"/>
      <c r="KHW249" s="66"/>
      <c r="KHX249" s="66"/>
      <c r="KHY249" s="67"/>
      <c r="KIA249" s="65"/>
      <c r="KIB249" s="69"/>
      <c r="KIC249" s="69"/>
      <c r="KID249" s="66"/>
      <c r="KIE249" s="66"/>
      <c r="KIF249" s="66"/>
      <c r="KIG249" s="67"/>
      <c r="KII249" s="65"/>
      <c r="KIJ249" s="69"/>
      <c r="KIK249" s="69"/>
      <c r="KIL249" s="66"/>
      <c r="KIM249" s="66"/>
      <c r="KIN249" s="66"/>
      <c r="KIO249" s="67"/>
      <c r="KIQ249" s="65"/>
      <c r="KIR249" s="69"/>
      <c r="KIS249" s="69"/>
      <c r="KIT249" s="66"/>
      <c r="KIU249" s="66"/>
      <c r="KIV249" s="66"/>
      <c r="KIW249" s="67"/>
      <c r="KIY249" s="65"/>
      <c r="KIZ249" s="69"/>
      <c r="KJA249" s="69"/>
      <c r="KJB249" s="66"/>
      <c r="KJC249" s="66"/>
      <c r="KJD249" s="66"/>
      <c r="KJE249" s="67"/>
      <c r="KJG249" s="65"/>
      <c r="KJH249" s="69"/>
      <c r="KJI249" s="69"/>
      <c r="KJJ249" s="66"/>
      <c r="KJK249" s="66"/>
      <c r="KJL249" s="66"/>
      <c r="KJM249" s="67"/>
      <c r="KJO249" s="65"/>
      <c r="KJP249" s="69"/>
      <c r="KJQ249" s="69"/>
      <c r="KJR249" s="66"/>
      <c r="KJS249" s="66"/>
      <c r="KJT249" s="66"/>
      <c r="KJU249" s="67"/>
      <c r="KJW249" s="65"/>
      <c r="KJX249" s="69"/>
      <c r="KJY249" s="69"/>
      <c r="KJZ249" s="66"/>
      <c r="KKA249" s="66"/>
      <c r="KKB249" s="66"/>
      <c r="KKC249" s="67"/>
      <c r="KKE249" s="65"/>
      <c r="KKF249" s="69"/>
      <c r="KKG249" s="69"/>
      <c r="KKH249" s="66"/>
      <c r="KKI249" s="66"/>
      <c r="KKJ249" s="66"/>
      <c r="KKK249" s="67"/>
      <c r="KKM249" s="65"/>
      <c r="KKN249" s="69"/>
      <c r="KKO249" s="69"/>
      <c r="KKP249" s="66"/>
      <c r="KKQ249" s="66"/>
      <c r="KKR249" s="66"/>
      <c r="KKS249" s="67"/>
      <c r="KKU249" s="65"/>
      <c r="KKV249" s="69"/>
      <c r="KKW249" s="69"/>
      <c r="KKX249" s="66"/>
      <c r="KKY249" s="66"/>
      <c r="KKZ249" s="66"/>
      <c r="KLA249" s="67"/>
      <c r="KLC249" s="65"/>
      <c r="KLD249" s="69"/>
      <c r="KLE249" s="69"/>
      <c r="KLF249" s="66"/>
      <c r="KLG249" s="66"/>
      <c r="KLH249" s="66"/>
      <c r="KLI249" s="67"/>
      <c r="KLK249" s="65"/>
      <c r="KLL249" s="69"/>
      <c r="KLM249" s="69"/>
      <c r="KLN249" s="66"/>
      <c r="KLO249" s="66"/>
      <c r="KLP249" s="66"/>
      <c r="KLQ249" s="67"/>
      <c r="KLS249" s="65"/>
      <c r="KLT249" s="69"/>
      <c r="KLU249" s="69"/>
      <c r="KLV249" s="66"/>
      <c r="KLW249" s="66"/>
      <c r="KLX249" s="66"/>
      <c r="KLY249" s="67"/>
      <c r="KMA249" s="65"/>
      <c r="KMB249" s="69"/>
      <c r="KMC249" s="69"/>
      <c r="KMD249" s="66"/>
      <c r="KME249" s="66"/>
      <c r="KMF249" s="66"/>
      <c r="KMG249" s="67"/>
      <c r="KMI249" s="65"/>
      <c r="KMJ249" s="69"/>
      <c r="KMK249" s="69"/>
      <c r="KML249" s="66"/>
      <c r="KMM249" s="66"/>
      <c r="KMN249" s="66"/>
      <c r="KMO249" s="67"/>
      <c r="KMQ249" s="65"/>
      <c r="KMR249" s="69"/>
      <c r="KMS249" s="69"/>
      <c r="KMT249" s="66"/>
      <c r="KMU249" s="66"/>
      <c r="KMV249" s="66"/>
      <c r="KMW249" s="67"/>
      <c r="KMY249" s="65"/>
      <c r="KMZ249" s="69"/>
      <c r="KNA249" s="69"/>
      <c r="KNB249" s="66"/>
      <c r="KNC249" s="66"/>
      <c r="KND249" s="66"/>
      <c r="KNE249" s="67"/>
      <c r="KNG249" s="65"/>
      <c r="KNH249" s="69"/>
      <c r="KNI249" s="69"/>
      <c r="KNJ249" s="66"/>
      <c r="KNK249" s="66"/>
      <c r="KNL249" s="66"/>
      <c r="KNM249" s="67"/>
      <c r="KNO249" s="65"/>
      <c r="KNP249" s="69"/>
      <c r="KNQ249" s="69"/>
      <c r="KNR249" s="66"/>
      <c r="KNS249" s="66"/>
      <c r="KNT249" s="66"/>
      <c r="KNU249" s="67"/>
      <c r="KNW249" s="65"/>
      <c r="KNX249" s="69"/>
      <c r="KNY249" s="69"/>
      <c r="KNZ249" s="66"/>
      <c r="KOA249" s="66"/>
      <c r="KOB249" s="66"/>
      <c r="KOC249" s="67"/>
      <c r="KOE249" s="65"/>
      <c r="KOF249" s="69"/>
      <c r="KOG249" s="69"/>
      <c r="KOH249" s="66"/>
      <c r="KOI249" s="66"/>
      <c r="KOJ249" s="66"/>
      <c r="KOK249" s="67"/>
      <c r="KOM249" s="65"/>
      <c r="KON249" s="69"/>
      <c r="KOO249" s="69"/>
      <c r="KOP249" s="66"/>
      <c r="KOQ249" s="66"/>
      <c r="KOR249" s="66"/>
      <c r="KOS249" s="67"/>
      <c r="KOU249" s="65"/>
      <c r="KOV249" s="69"/>
      <c r="KOW249" s="69"/>
      <c r="KOX249" s="66"/>
      <c r="KOY249" s="66"/>
      <c r="KOZ249" s="66"/>
      <c r="KPA249" s="67"/>
      <c r="KPC249" s="65"/>
      <c r="KPD249" s="69"/>
      <c r="KPE249" s="69"/>
      <c r="KPF249" s="66"/>
      <c r="KPG249" s="66"/>
      <c r="KPH249" s="66"/>
      <c r="KPI249" s="67"/>
      <c r="KPK249" s="65"/>
      <c r="KPL249" s="69"/>
      <c r="KPM249" s="69"/>
      <c r="KPN249" s="66"/>
      <c r="KPO249" s="66"/>
      <c r="KPP249" s="66"/>
      <c r="KPQ249" s="67"/>
      <c r="KPS249" s="65"/>
      <c r="KPT249" s="69"/>
      <c r="KPU249" s="69"/>
      <c r="KPV249" s="66"/>
      <c r="KPW249" s="66"/>
      <c r="KPX249" s="66"/>
      <c r="KPY249" s="67"/>
      <c r="KQA249" s="65"/>
      <c r="KQB249" s="69"/>
      <c r="KQC249" s="69"/>
      <c r="KQD249" s="66"/>
      <c r="KQE249" s="66"/>
      <c r="KQF249" s="66"/>
      <c r="KQG249" s="67"/>
      <c r="KQI249" s="65"/>
      <c r="KQJ249" s="69"/>
      <c r="KQK249" s="69"/>
      <c r="KQL249" s="66"/>
      <c r="KQM249" s="66"/>
      <c r="KQN249" s="66"/>
      <c r="KQO249" s="67"/>
      <c r="KQQ249" s="65"/>
      <c r="KQR249" s="69"/>
      <c r="KQS249" s="69"/>
      <c r="KQT249" s="66"/>
      <c r="KQU249" s="66"/>
      <c r="KQV249" s="66"/>
      <c r="KQW249" s="67"/>
      <c r="KQY249" s="65"/>
      <c r="KQZ249" s="69"/>
      <c r="KRA249" s="69"/>
      <c r="KRB249" s="66"/>
      <c r="KRC249" s="66"/>
      <c r="KRD249" s="66"/>
      <c r="KRE249" s="67"/>
      <c r="KRG249" s="65"/>
      <c r="KRH249" s="69"/>
      <c r="KRI249" s="69"/>
      <c r="KRJ249" s="66"/>
      <c r="KRK249" s="66"/>
      <c r="KRL249" s="66"/>
      <c r="KRM249" s="67"/>
      <c r="KRO249" s="65"/>
      <c r="KRP249" s="69"/>
      <c r="KRQ249" s="69"/>
      <c r="KRR249" s="66"/>
      <c r="KRS249" s="66"/>
      <c r="KRT249" s="66"/>
      <c r="KRU249" s="67"/>
      <c r="KRW249" s="65"/>
      <c r="KRX249" s="69"/>
      <c r="KRY249" s="69"/>
      <c r="KRZ249" s="66"/>
      <c r="KSA249" s="66"/>
      <c r="KSB249" s="66"/>
      <c r="KSC249" s="67"/>
      <c r="KSE249" s="65"/>
      <c r="KSF249" s="69"/>
      <c r="KSG249" s="69"/>
      <c r="KSH249" s="66"/>
      <c r="KSI249" s="66"/>
      <c r="KSJ249" s="66"/>
      <c r="KSK249" s="67"/>
      <c r="KSM249" s="65"/>
      <c r="KSN249" s="69"/>
      <c r="KSO249" s="69"/>
      <c r="KSP249" s="66"/>
      <c r="KSQ249" s="66"/>
      <c r="KSR249" s="66"/>
      <c r="KSS249" s="67"/>
      <c r="KSU249" s="65"/>
      <c r="KSV249" s="69"/>
      <c r="KSW249" s="69"/>
      <c r="KSX249" s="66"/>
      <c r="KSY249" s="66"/>
      <c r="KSZ249" s="66"/>
      <c r="KTA249" s="67"/>
      <c r="KTC249" s="65"/>
      <c r="KTD249" s="69"/>
      <c r="KTE249" s="69"/>
      <c r="KTF249" s="66"/>
      <c r="KTG249" s="66"/>
      <c r="KTH249" s="66"/>
      <c r="KTI249" s="67"/>
      <c r="KTK249" s="65"/>
      <c r="KTL249" s="69"/>
      <c r="KTM249" s="69"/>
      <c r="KTN249" s="66"/>
      <c r="KTO249" s="66"/>
      <c r="KTP249" s="66"/>
      <c r="KTQ249" s="67"/>
      <c r="KTS249" s="65"/>
      <c r="KTT249" s="69"/>
      <c r="KTU249" s="69"/>
      <c r="KTV249" s="66"/>
      <c r="KTW249" s="66"/>
      <c r="KTX249" s="66"/>
      <c r="KTY249" s="67"/>
      <c r="KUA249" s="65"/>
      <c r="KUB249" s="69"/>
      <c r="KUC249" s="69"/>
      <c r="KUD249" s="66"/>
      <c r="KUE249" s="66"/>
      <c r="KUF249" s="66"/>
      <c r="KUG249" s="67"/>
      <c r="KUI249" s="65"/>
      <c r="KUJ249" s="69"/>
      <c r="KUK249" s="69"/>
      <c r="KUL249" s="66"/>
      <c r="KUM249" s="66"/>
      <c r="KUN249" s="66"/>
      <c r="KUO249" s="67"/>
      <c r="KUQ249" s="65"/>
      <c r="KUR249" s="69"/>
      <c r="KUS249" s="69"/>
      <c r="KUT249" s="66"/>
      <c r="KUU249" s="66"/>
      <c r="KUV249" s="66"/>
      <c r="KUW249" s="67"/>
      <c r="KUY249" s="65"/>
      <c r="KUZ249" s="69"/>
      <c r="KVA249" s="69"/>
      <c r="KVB249" s="66"/>
      <c r="KVC249" s="66"/>
      <c r="KVD249" s="66"/>
      <c r="KVE249" s="67"/>
      <c r="KVG249" s="65"/>
      <c r="KVH249" s="69"/>
      <c r="KVI249" s="69"/>
      <c r="KVJ249" s="66"/>
      <c r="KVK249" s="66"/>
      <c r="KVL249" s="66"/>
      <c r="KVM249" s="67"/>
      <c r="KVO249" s="65"/>
      <c r="KVP249" s="69"/>
      <c r="KVQ249" s="69"/>
      <c r="KVR249" s="66"/>
      <c r="KVS249" s="66"/>
      <c r="KVT249" s="66"/>
      <c r="KVU249" s="67"/>
      <c r="KVW249" s="65"/>
      <c r="KVX249" s="69"/>
      <c r="KVY249" s="69"/>
      <c r="KVZ249" s="66"/>
      <c r="KWA249" s="66"/>
      <c r="KWB249" s="66"/>
      <c r="KWC249" s="67"/>
      <c r="KWE249" s="65"/>
      <c r="KWF249" s="69"/>
      <c r="KWG249" s="69"/>
      <c r="KWH249" s="66"/>
      <c r="KWI249" s="66"/>
      <c r="KWJ249" s="66"/>
      <c r="KWK249" s="67"/>
      <c r="KWM249" s="65"/>
      <c r="KWN249" s="69"/>
      <c r="KWO249" s="69"/>
      <c r="KWP249" s="66"/>
      <c r="KWQ249" s="66"/>
      <c r="KWR249" s="66"/>
      <c r="KWS249" s="67"/>
      <c r="KWU249" s="65"/>
      <c r="KWV249" s="69"/>
      <c r="KWW249" s="69"/>
      <c r="KWX249" s="66"/>
      <c r="KWY249" s="66"/>
      <c r="KWZ249" s="66"/>
      <c r="KXA249" s="67"/>
      <c r="KXC249" s="65"/>
      <c r="KXD249" s="69"/>
      <c r="KXE249" s="69"/>
      <c r="KXF249" s="66"/>
      <c r="KXG249" s="66"/>
      <c r="KXH249" s="66"/>
      <c r="KXI249" s="67"/>
      <c r="KXK249" s="65"/>
      <c r="KXL249" s="69"/>
      <c r="KXM249" s="69"/>
      <c r="KXN249" s="66"/>
      <c r="KXO249" s="66"/>
      <c r="KXP249" s="66"/>
      <c r="KXQ249" s="67"/>
      <c r="KXS249" s="65"/>
      <c r="KXT249" s="69"/>
      <c r="KXU249" s="69"/>
      <c r="KXV249" s="66"/>
      <c r="KXW249" s="66"/>
      <c r="KXX249" s="66"/>
      <c r="KXY249" s="67"/>
      <c r="KYA249" s="65"/>
      <c r="KYB249" s="69"/>
      <c r="KYC249" s="69"/>
      <c r="KYD249" s="66"/>
      <c r="KYE249" s="66"/>
      <c r="KYF249" s="66"/>
      <c r="KYG249" s="67"/>
      <c r="KYI249" s="65"/>
      <c r="KYJ249" s="69"/>
      <c r="KYK249" s="69"/>
      <c r="KYL249" s="66"/>
      <c r="KYM249" s="66"/>
      <c r="KYN249" s="66"/>
      <c r="KYO249" s="67"/>
      <c r="KYQ249" s="65"/>
      <c r="KYR249" s="69"/>
      <c r="KYS249" s="69"/>
      <c r="KYT249" s="66"/>
      <c r="KYU249" s="66"/>
      <c r="KYV249" s="66"/>
      <c r="KYW249" s="67"/>
      <c r="KYY249" s="65"/>
      <c r="KYZ249" s="69"/>
      <c r="KZA249" s="69"/>
      <c r="KZB249" s="66"/>
      <c r="KZC249" s="66"/>
      <c r="KZD249" s="66"/>
      <c r="KZE249" s="67"/>
      <c r="KZG249" s="65"/>
      <c r="KZH249" s="69"/>
      <c r="KZI249" s="69"/>
      <c r="KZJ249" s="66"/>
      <c r="KZK249" s="66"/>
      <c r="KZL249" s="66"/>
      <c r="KZM249" s="67"/>
      <c r="KZO249" s="65"/>
      <c r="KZP249" s="69"/>
      <c r="KZQ249" s="69"/>
      <c r="KZR249" s="66"/>
      <c r="KZS249" s="66"/>
      <c r="KZT249" s="66"/>
      <c r="KZU249" s="67"/>
      <c r="KZW249" s="65"/>
      <c r="KZX249" s="69"/>
      <c r="KZY249" s="69"/>
      <c r="KZZ249" s="66"/>
      <c r="LAA249" s="66"/>
      <c r="LAB249" s="66"/>
      <c r="LAC249" s="67"/>
      <c r="LAE249" s="65"/>
      <c r="LAF249" s="69"/>
      <c r="LAG249" s="69"/>
      <c r="LAH249" s="66"/>
      <c r="LAI249" s="66"/>
      <c r="LAJ249" s="66"/>
      <c r="LAK249" s="67"/>
      <c r="LAM249" s="65"/>
      <c r="LAN249" s="69"/>
      <c r="LAO249" s="69"/>
      <c r="LAP249" s="66"/>
      <c r="LAQ249" s="66"/>
      <c r="LAR249" s="66"/>
      <c r="LAS249" s="67"/>
      <c r="LAU249" s="65"/>
      <c r="LAV249" s="69"/>
      <c r="LAW249" s="69"/>
      <c r="LAX249" s="66"/>
      <c r="LAY249" s="66"/>
      <c r="LAZ249" s="66"/>
      <c r="LBA249" s="67"/>
      <c r="LBC249" s="65"/>
      <c r="LBD249" s="69"/>
      <c r="LBE249" s="69"/>
      <c r="LBF249" s="66"/>
      <c r="LBG249" s="66"/>
      <c r="LBH249" s="66"/>
      <c r="LBI249" s="67"/>
      <c r="LBK249" s="65"/>
      <c r="LBL249" s="69"/>
      <c r="LBM249" s="69"/>
      <c r="LBN249" s="66"/>
      <c r="LBO249" s="66"/>
      <c r="LBP249" s="66"/>
      <c r="LBQ249" s="67"/>
      <c r="LBS249" s="65"/>
      <c r="LBT249" s="69"/>
      <c r="LBU249" s="69"/>
      <c r="LBV249" s="66"/>
      <c r="LBW249" s="66"/>
      <c r="LBX249" s="66"/>
      <c r="LBY249" s="67"/>
      <c r="LCA249" s="65"/>
      <c r="LCB249" s="69"/>
      <c r="LCC249" s="69"/>
      <c r="LCD249" s="66"/>
      <c r="LCE249" s="66"/>
      <c r="LCF249" s="66"/>
      <c r="LCG249" s="67"/>
      <c r="LCI249" s="65"/>
      <c r="LCJ249" s="69"/>
      <c r="LCK249" s="69"/>
      <c r="LCL249" s="66"/>
      <c r="LCM249" s="66"/>
      <c r="LCN249" s="66"/>
      <c r="LCO249" s="67"/>
      <c r="LCQ249" s="65"/>
      <c r="LCR249" s="69"/>
      <c r="LCS249" s="69"/>
      <c r="LCT249" s="66"/>
      <c r="LCU249" s="66"/>
      <c r="LCV249" s="66"/>
      <c r="LCW249" s="67"/>
      <c r="LCY249" s="65"/>
      <c r="LCZ249" s="69"/>
      <c r="LDA249" s="69"/>
      <c r="LDB249" s="66"/>
      <c r="LDC249" s="66"/>
      <c r="LDD249" s="66"/>
      <c r="LDE249" s="67"/>
      <c r="LDG249" s="65"/>
      <c r="LDH249" s="69"/>
      <c r="LDI249" s="69"/>
      <c r="LDJ249" s="66"/>
      <c r="LDK249" s="66"/>
      <c r="LDL249" s="66"/>
      <c r="LDM249" s="67"/>
      <c r="LDO249" s="65"/>
      <c r="LDP249" s="69"/>
      <c r="LDQ249" s="69"/>
      <c r="LDR249" s="66"/>
      <c r="LDS249" s="66"/>
      <c r="LDT249" s="66"/>
      <c r="LDU249" s="67"/>
      <c r="LDW249" s="65"/>
      <c r="LDX249" s="69"/>
      <c r="LDY249" s="69"/>
      <c r="LDZ249" s="66"/>
      <c r="LEA249" s="66"/>
      <c r="LEB249" s="66"/>
      <c r="LEC249" s="67"/>
      <c r="LEE249" s="65"/>
      <c r="LEF249" s="69"/>
      <c r="LEG249" s="69"/>
      <c r="LEH249" s="66"/>
      <c r="LEI249" s="66"/>
      <c r="LEJ249" s="66"/>
      <c r="LEK249" s="67"/>
      <c r="LEM249" s="65"/>
      <c r="LEN249" s="69"/>
      <c r="LEO249" s="69"/>
      <c r="LEP249" s="66"/>
      <c r="LEQ249" s="66"/>
      <c r="LER249" s="66"/>
      <c r="LES249" s="67"/>
      <c r="LEU249" s="65"/>
      <c r="LEV249" s="69"/>
      <c r="LEW249" s="69"/>
      <c r="LEX249" s="66"/>
      <c r="LEY249" s="66"/>
      <c r="LEZ249" s="66"/>
      <c r="LFA249" s="67"/>
      <c r="LFC249" s="65"/>
      <c r="LFD249" s="69"/>
      <c r="LFE249" s="69"/>
      <c r="LFF249" s="66"/>
      <c r="LFG249" s="66"/>
      <c r="LFH249" s="66"/>
      <c r="LFI249" s="67"/>
      <c r="LFK249" s="65"/>
      <c r="LFL249" s="69"/>
      <c r="LFM249" s="69"/>
      <c r="LFN249" s="66"/>
      <c r="LFO249" s="66"/>
      <c r="LFP249" s="66"/>
      <c r="LFQ249" s="67"/>
      <c r="LFS249" s="65"/>
      <c r="LFT249" s="69"/>
      <c r="LFU249" s="69"/>
      <c r="LFV249" s="66"/>
      <c r="LFW249" s="66"/>
      <c r="LFX249" s="66"/>
      <c r="LFY249" s="67"/>
      <c r="LGA249" s="65"/>
      <c r="LGB249" s="69"/>
      <c r="LGC249" s="69"/>
      <c r="LGD249" s="66"/>
      <c r="LGE249" s="66"/>
      <c r="LGF249" s="66"/>
      <c r="LGG249" s="67"/>
      <c r="LGI249" s="65"/>
      <c r="LGJ249" s="69"/>
      <c r="LGK249" s="69"/>
      <c r="LGL249" s="66"/>
      <c r="LGM249" s="66"/>
      <c r="LGN249" s="66"/>
      <c r="LGO249" s="67"/>
      <c r="LGQ249" s="65"/>
      <c r="LGR249" s="69"/>
      <c r="LGS249" s="69"/>
      <c r="LGT249" s="66"/>
      <c r="LGU249" s="66"/>
      <c r="LGV249" s="66"/>
      <c r="LGW249" s="67"/>
      <c r="LGY249" s="65"/>
      <c r="LGZ249" s="69"/>
      <c r="LHA249" s="69"/>
      <c r="LHB249" s="66"/>
      <c r="LHC249" s="66"/>
      <c r="LHD249" s="66"/>
      <c r="LHE249" s="67"/>
      <c r="LHG249" s="65"/>
      <c r="LHH249" s="69"/>
      <c r="LHI249" s="69"/>
      <c r="LHJ249" s="66"/>
      <c r="LHK249" s="66"/>
      <c r="LHL249" s="66"/>
      <c r="LHM249" s="67"/>
      <c r="LHO249" s="65"/>
      <c r="LHP249" s="69"/>
      <c r="LHQ249" s="69"/>
      <c r="LHR249" s="66"/>
      <c r="LHS249" s="66"/>
      <c r="LHT249" s="66"/>
      <c r="LHU249" s="67"/>
      <c r="LHW249" s="65"/>
      <c r="LHX249" s="69"/>
      <c r="LHY249" s="69"/>
      <c r="LHZ249" s="66"/>
      <c r="LIA249" s="66"/>
      <c r="LIB249" s="66"/>
      <c r="LIC249" s="67"/>
      <c r="LIE249" s="65"/>
      <c r="LIF249" s="69"/>
      <c r="LIG249" s="69"/>
      <c r="LIH249" s="66"/>
      <c r="LII249" s="66"/>
      <c r="LIJ249" s="66"/>
      <c r="LIK249" s="67"/>
      <c r="LIM249" s="65"/>
      <c r="LIN249" s="69"/>
      <c r="LIO249" s="69"/>
      <c r="LIP249" s="66"/>
      <c r="LIQ249" s="66"/>
      <c r="LIR249" s="66"/>
      <c r="LIS249" s="67"/>
      <c r="LIU249" s="65"/>
      <c r="LIV249" s="69"/>
      <c r="LIW249" s="69"/>
      <c r="LIX249" s="66"/>
      <c r="LIY249" s="66"/>
      <c r="LIZ249" s="66"/>
      <c r="LJA249" s="67"/>
      <c r="LJC249" s="65"/>
      <c r="LJD249" s="69"/>
      <c r="LJE249" s="69"/>
      <c r="LJF249" s="66"/>
      <c r="LJG249" s="66"/>
      <c r="LJH249" s="66"/>
      <c r="LJI249" s="67"/>
      <c r="LJK249" s="65"/>
      <c r="LJL249" s="69"/>
      <c r="LJM249" s="69"/>
      <c r="LJN249" s="66"/>
      <c r="LJO249" s="66"/>
      <c r="LJP249" s="66"/>
      <c r="LJQ249" s="67"/>
      <c r="LJS249" s="65"/>
      <c r="LJT249" s="69"/>
      <c r="LJU249" s="69"/>
      <c r="LJV249" s="66"/>
      <c r="LJW249" s="66"/>
      <c r="LJX249" s="66"/>
      <c r="LJY249" s="67"/>
      <c r="LKA249" s="65"/>
      <c r="LKB249" s="69"/>
      <c r="LKC249" s="69"/>
      <c r="LKD249" s="66"/>
      <c r="LKE249" s="66"/>
      <c r="LKF249" s="66"/>
      <c r="LKG249" s="67"/>
      <c r="LKI249" s="65"/>
      <c r="LKJ249" s="69"/>
      <c r="LKK249" s="69"/>
      <c r="LKL249" s="66"/>
      <c r="LKM249" s="66"/>
      <c r="LKN249" s="66"/>
      <c r="LKO249" s="67"/>
      <c r="LKQ249" s="65"/>
      <c r="LKR249" s="69"/>
      <c r="LKS249" s="69"/>
      <c r="LKT249" s="66"/>
      <c r="LKU249" s="66"/>
      <c r="LKV249" s="66"/>
      <c r="LKW249" s="67"/>
      <c r="LKY249" s="65"/>
      <c r="LKZ249" s="69"/>
      <c r="LLA249" s="69"/>
      <c r="LLB249" s="66"/>
      <c r="LLC249" s="66"/>
      <c r="LLD249" s="66"/>
      <c r="LLE249" s="67"/>
      <c r="LLG249" s="65"/>
      <c r="LLH249" s="69"/>
      <c r="LLI249" s="69"/>
      <c r="LLJ249" s="66"/>
      <c r="LLK249" s="66"/>
      <c r="LLL249" s="66"/>
      <c r="LLM249" s="67"/>
      <c r="LLO249" s="65"/>
      <c r="LLP249" s="69"/>
      <c r="LLQ249" s="69"/>
      <c r="LLR249" s="66"/>
      <c r="LLS249" s="66"/>
      <c r="LLT249" s="66"/>
      <c r="LLU249" s="67"/>
      <c r="LLW249" s="65"/>
      <c r="LLX249" s="69"/>
      <c r="LLY249" s="69"/>
      <c r="LLZ249" s="66"/>
      <c r="LMA249" s="66"/>
      <c r="LMB249" s="66"/>
      <c r="LMC249" s="67"/>
      <c r="LME249" s="65"/>
      <c r="LMF249" s="69"/>
      <c r="LMG249" s="69"/>
      <c r="LMH249" s="66"/>
      <c r="LMI249" s="66"/>
      <c r="LMJ249" s="66"/>
      <c r="LMK249" s="67"/>
      <c r="LMM249" s="65"/>
      <c r="LMN249" s="69"/>
      <c r="LMO249" s="69"/>
      <c r="LMP249" s="66"/>
      <c r="LMQ249" s="66"/>
      <c r="LMR249" s="66"/>
      <c r="LMS249" s="67"/>
      <c r="LMU249" s="65"/>
      <c r="LMV249" s="69"/>
      <c r="LMW249" s="69"/>
      <c r="LMX249" s="66"/>
      <c r="LMY249" s="66"/>
      <c r="LMZ249" s="66"/>
      <c r="LNA249" s="67"/>
      <c r="LNC249" s="65"/>
      <c r="LND249" s="69"/>
      <c r="LNE249" s="69"/>
      <c r="LNF249" s="66"/>
      <c r="LNG249" s="66"/>
      <c r="LNH249" s="66"/>
      <c r="LNI249" s="67"/>
      <c r="LNK249" s="65"/>
      <c r="LNL249" s="69"/>
      <c r="LNM249" s="69"/>
      <c r="LNN249" s="66"/>
      <c r="LNO249" s="66"/>
      <c r="LNP249" s="66"/>
      <c r="LNQ249" s="67"/>
      <c r="LNS249" s="65"/>
      <c r="LNT249" s="69"/>
      <c r="LNU249" s="69"/>
      <c r="LNV249" s="66"/>
      <c r="LNW249" s="66"/>
      <c r="LNX249" s="66"/>
      <c r="LNY249" s="67"/>
      <c r="LOA249" s="65"/>
      <c r="LOB249" s="69"/>
      <c r="LOC249" s="69"/>
      <c r="LOD249" s="66"/>
      <c r="LOE249" s="66"/>
      <c r="LOF249" s="66"/>
      <c r="LOG249" s="67"/>
      <c r="LOI249" s="65"/>
      <c r="LOJ249" s="69"/>
      <c r="LOK249" s="69"/>
      <c r="LOL249" s="66"/>
      <c r="LOM249" s="66"/>
      <c r="LON249" s="66"/>
      <c r="LOO249" s="67"/>
      <c r="LOQ249" s="65"/>
      <c r="LOR249" s="69"/>
      <c r="LOS249" s="69"/>
      <c r="LOT249" s="66"/>
      <c r="LOU249" s="66"/>
      <c r="LOV249" s="66"/>
      <c r="LOW249" s="67"/>
      <c r="LOY249" s="65"/>
      <c r="LOZ249" s="69"/>
      <c r="LPA249" s="69"/>
      <c r="LPB249" s="66"/>
      <c r="LPC249" s="66"/>
      <c r="LPD249" s="66"/>
      <c r="LPE249" s="67"/>
      <c r="LPG249" s="65"/>
      <c r="LPH249" s="69"/>
      <c r="LPI249" s="69"/>
      <c r="LPJ249" s="66"/>
      <c r="LPK249" s="66"/>
      <c r="LPL249" s="66"/>
      <c r="LPM249" s="67"/>
      <c r="LPO249" s="65"/>
      <c r="LPP249" s="69"/>
      <c r="LPQ249" s="69"/>
      <c r="LPR249" s="66"/>
      <c r="LPS249" s="66"/>
      <c r="LPT249" s="66"/>
      <c r="LPU249" s="67"/>
      <c r="LPW249" s="65"/>
      <c r="LPX249" s="69"/>
      <c r="LPY249" s="69"/>
      <c r="LPZ249" s="66"/>
      <c r="LQA249" s="66"/>
      <c r="LQB249" s="66"/>
      <c r="LQC249" s="67"/>
      <c r="LQE249" s="65"/>
      <c r="LQF249" s="69"/>
      <c r="LQG249" s="69"/>
      <c r="LQH249" s="66"/>
      <c r="LQI249" s="66"/>
      <c r="LQJ249" s="66"/>
      <c r="LQK249" s="67"/>
      <c r="LQM249" s="65"/>
      <c r="LQN249" s="69"/>
      <c r="LQO249" s="69"/>
      <c r="LQP249" s="66"/>
      <c r="LQQ249" s="66"/>
      <c r="LQR249" s="66"/>
      <c r="LQS249" s="67"/>
      <c r="LQU249" s="65"/>
      <c r="LQV249" s="69"/>
      <c r="LQW249" s="69"/>
      <c r="LQX249" s="66"/>
      <c r="LQY249" s="66"/>
      <c r="LQZ249" s="66"/>
      <c r="LRA249" s="67"/>
      <c r="LRC249" s="65"/>
      <c r="LRD249" s="69"/>
      <c r="LRE249" s="69"/>
      <c r="LRF249" s="66"/>
      <c r="LRG249" s="66"/>
      <c r="LRH249" s="66"/>
      <c r="LRI249" s="67"/>
      <c r="LRK249" s="65"/>
      <c r="LRL249" s="69"/>
      <c r="LRM249" s="69"/>
      <c r="LRN249" s="66"/>
      <c r="LRO249" s="66"/>
      <c r="LRP249" s="66"/>
      <c r="LRQ249" s="67"/>
      <c r="LRS249" s="65"/>
      <c r="LRT249" s="69"/>
      <c r="LRU249" s="69"/>
      <c r="LRV249" s="66"/>
      <c r="LRW249" s="66"/>
      <c r="LRX249" s="66"/>
      <c r="LRY249" s="67"/>
      <c r="LSA249" s="65"/>
      <c r="LSB249" s="69"/>
      <c r="LSC249" s="69"/>
      <c r="LSD249" s="66"/>
      <c r="LSE249" s="66"/>
      <c r="LSF249" s="66"/>
      <c r="LSG249" s="67"/>
      <c r="LSI249" s="65"/>
      <c r="LSJ249" s="69"/>
      <c r="LSK249" s="69"/>
      <c r="LSL249" s="66"/>
      <c r="LSM249" s="66"/>
      <c r="LSN249" s="66"/>
      <c r="LSO249" s="67"/>
      <c r="LSQ249" s="65"/>
      <c r="LSR249" s="69"/>
      <c r="LSS249" s="69"/>
      <c r="LST249" s="66"/>
      <c r="LSU249" s="66"/>
      <c r="LSV249" s="66"/>
      <c r="LSW249" s="67"/>
      <c r="LSY249" s="65"/>
      <c r="LSZ249" s="69"/>
      <c r="LTA249" s="69"/>
      <c r="LTB249" s="66"/>
      <c r="LTC249" s="66"/>
      <c r="LTD249" s="66"/>
      <c r="LTE249" s="67"/>
      <c r="LTG249" s="65"/>
      <c r="LTH249" s="69"/>
      <c r="LTI249" s="69"/>
      <c r="LTJ249" s="66"/>
      <c r="LTK249" s="66"/>
      <c r="LTL249" s="66"/>
      <c r="LTM249" s="67"/>
      <c r="LTO249" s="65"/>
      <c r="LTP249" s="69"/>
      <c r="LTQ249" s="69"/>
      <c r="LTR249" s="66"/>
      <c r="LTS249" s="66"/>
      <c r="LTT249" s="66"/>
      <c r="LTU249" s="67"/>
      <c r="LTW249" s="65"/>
      <c r="LTX249" s="69"/>
      <c r="LTY249" s="69"/>
      <c r="LTZ249" s="66"/>
      <c r="LUA249" s="66"/>
      <c r="LUB249" s="66"/>
      <c r="LUC249" s="67"/>
      <c r="LUE249" s="65"/>
      <c r="LUF249" s="69"/>
      <c r="LUG249" s="69"/>
      <c r="LUH249" s="66"/>
      <c r="LUI249" s="66"/>
      <c r="LUJ249" s="66"/>
      <c r="LUK249" s="67"/>
      <c r="LUM249" s="65"/>
      <c r="LUN249" s="69"/>
      <c r="LUO249" s="69"/>
      <c r="LUP249" s="66"/>
      <c r="LUQ249" s="66"/>
      <c r="LUR249" s="66"/>
      <c r="LUS249" s="67"/>
      <c r="LUU249" s="65"/>
      <c r="LUV249" s="69"/>
      <c r="LUW249" s="69"/>
      <c r="LUX249" s="66"/>
      <c r="LUY249" s="66"/>
      <c r="LUZ249" s="66"/>
      <c r="LVA249" s="67"/>
      <c r="LVC249" s="65"/>
      <c r="LVD249" s="69"/>
      <c r="LVE249" s="69"/>
      <c r="LVF249" s="66"/>
      <c r="LVG249" s="66"/>
      <c r="LVH249" s="66"/>
      <c r="LVI249" s="67"/>
      <c r="LVK249" s="65"/>
      <c r="LVL249" s="69"/>
      <c r="LVM249" s="69"/>
      <c r="LVN249" s="66"/>
      <c r="LVO249" s="66"/>
      <c r="LVP249" s="66"/>
      <c r="LVQ249" s="67"/>
      <c r="LVS249" s="65"/>
      <c r="LVT249" s="69"/>
      <c r="LVU249" s="69"/>
      <c r="LVV249" s="66"/>
      <c r="LVW249" s="66"/>
      <c r="LVX249" s="66"/>
      <c r="LVY249" s="67"/>
      <c r="LWA249" s="65"/>
      <c r="LWB249" s="69"/>
      <c r="LWC249" s="69"/>
      <c r="LWD249" s="66"/>
      <c r="LWE249" s="66"/>
      <c r="LWF249" s="66"/>
      <c r="LWG249" s="67"/>
      <c r="LWI249" s="65"/>
      <c r="LWJ249" s="69"/>
      <c r="LWK249" s="69"/>
      <c r="LWL249" s="66"/>
      <c r="LWM249" s="66"/>
      <c r="LWN249" s="66"/>
      <c r="LWO249" s="67"/>
      <c r="LWQ249" s="65"/>
      <c r="LWR249" s="69"/>
      <c r="LWS249" s="69"/>
      <c r="LWT249" s="66"/>
      <c r="LWU249" s="66"/>
      <c r="LWV249" s="66"/>
      <c r="LWW249" s="67"/>
      <c r="LWY249" s="65"/>
      <c r="LWZ249" s="69"/>
      <c r="LXA249" s="69"/>
      <c r="LXB249" s="66"/>
      <c r="LXC249" s="66"/>
      <c r="LXD249" s="66"/>
      <c r="LXE249" s="67"/>
      <c r="LXG249" s="65"/>
      <c r="LXH249" s="69"/>
      <c r="LXI249" s="69"/>
      <c r="LXJ249" s="66"/>
      <c r="LXK249" s="66"/>
      <c r="LXL249" s="66"/>
      <c r="LXM249" s="67"/>
      <c r="LXO249" s="65"/>
      <c r="LXP249" s="69"/>
      <c r="LXQ249" s="69"/>
      <c r="LXR249" s="66"/>
      <c r="LXS249" s="66"/>
      <c r="LXT249" s="66"/>
      <c r="LXU249" s="67"/>
      <c r="LXW249" s="65"/>
      <c r="LXX249" s="69"/>
      <c r="LXY249" s="69"/>
      <c r="LXZ249" s="66"/>
      <c r="LYA249" s="66"/>
      <c r="LYB249" s="66"/>
      <c r="LYC249" s="67"/>
      <c r="LYE249" s="65"/>
      <c r="LYF249" s="69"/>
      <c r="LYG249" s="69"/>
      <c r="LYH249" s="66"/>
      <c r="LYI249" s="66"/>
      <c r="LYJ249" s="66"/>
      <c r="LYK249" s="67"/>
      <c r="LYM249" s="65"/>
      <c r="LYN249" s="69"/>
      <c r="LYO249" s="69"/>
      <c r="LYP249" s="66"/>
      <c r="LYQ249" s="66"/>
      <c r="LYR249" s="66"/>
      <c r="LYS249" s="67"/>
      <c r="LYU249" s="65"/>
      <c r="LYV249" s="69"/>
      <c r="LYW249" s="69"/>
      <c r="LYX249" s="66"/>
      <c r="LYY249" s="66"/>
      <c r="LYZ249" s="66"/>
      <c r="LZA249" s="67"/>
      <c r="LZC249" s="65"/>
      <c r="LZD249" s="69"/>
      <c r="LZE249" s="69"/>
      <c r="LZF249" s="66"/>
      <c r="LZG249" s="66"/>
      <c r="LZH249" s="66"/>
      <c r="LZI249" s="67"/>
      <c r="LZK249" s="65"/>
      <c r="LZL249" s="69"/>
      <c r="LZM249" s="69"/>
      <c r="LZN249" s="66"/>
      <c r="LZO249" s="66"/>
      <c r="LZP249" s="66"/>
      <c r="LZQ249" s="67"/>
      <c r="LZS249" s="65"/>
      <c r="LZT249" s="69"/>
      <c r="LZU249" s="69"/>
      <c r="LZV249" s="66"/>
      <c r="LZW249" s="66"/>
      <c r="LZX249" s="66"/>
      <c r="LZY249" s="67"/>
      <c r="MAA249" s="65"/>
      <c r="MAB249" s="69"/>
      <c r="MAC249" s="69"/>
      <c r="MAD249" s="66"/>
      <c r="MAE249" s="66"/>
      <c r="MAF249" s="66"/>
      <c r="MAG249" s="67"/>
      <c r="MAI249" s="65"/>
      <c r="MAJ249" s="69"/>
      <c r="MAK249" s="69"/>
      <c r="MAL249" s="66"/>
      <c r="MAM249" s="66"/>
      <c r="MAN249" s="66"/>
      <c r="MAO249" s="67"/>
      <c r="MAQ249" s="65"/>
      <c r="MAR249" s="69"/>
      <c r="MAS249" s="69"/>
      <c r="MAT249" s="66"/>
      <c r="MAU249" s="66"/>
      <c r="MAV249" s="66"/>
      <c r="MAW249" s="67"/>
      <c r="MAY249" s="65"/>
      <c r="MAZ249" s="69"/>
      <c r="MBA249" s="69"/>
      <c r="MBB249" s="66"/>
      <c r="MBC249" s="66"/>
      <c r="MBD249" s="66"/>
      <c r="MBE249" s="67"/>
      <c r="MBG249" s="65"/>
      <c r="MBH249" s="69"/>
      <c r="MBI249" s="69"/>
      <c r="MBJ249" s="66"/>
      <c r="MBK249" s="66"/>
      <c r="MBL249" s="66"/>
      <c r="MBM249" s="67"/>
      <c r="MBO249" s="65"/>
      <c r="MBP249" s="69"/>
      <c r="MBQ249" s="69"/>
      <c r="MBR249" s="66"/>
      <c r="MBS249" s="66"/>
      <c r="MBT249" s="66"/>
      <c r="MBU249" s="67"/>
      <c r="MBW249" s="65"/>
      <c r="MBX249" s="69"/>
      <c r="MBY249" s="69"/>
      <c r="MBZ249" s="66"/>
      <c r="MCA249" s="66"/>
      <c r="MCB249" s="66"/>
      <c r="MCC249" s="67"/>
      <c r="MCE249" s="65"/>
      <c r="MCF249" s="69"/>
      <c r="MCG249" s="69"/>
      <c r="MCH249" s="66"/>
      <c r="MCI249" s="66"/>
      <c r="MCJ249" s="66"/>
      <c r="MCK249" s="67"/>
      <c r="MCM249" s="65"/>
      <c r="MCN249" s="69"/>
      <c r="MCO249" s="69"/>
      <c r="MCP249" s="66"/>
      <c r="MCQ249" s="66"/>
      <c r="MCR249" s="66"/>
      <c r="MCS249" s="67"/>
      <c r="MCU249" s="65"/>
      <c r="MCV249" s="69"/>
      <c r="MCW249" s="69"/>
      <c r="MCX249" s="66"/>
      <c r="MCY249" s="66"/>
      <c r="MCZ249" s="66"/>
      <c r="MDA249" s="67"/>
      <c r="MDC249" s="65"/>
      <c r="MDD249" s="69"/>
      <c r="MDE249" s="69"/>
      <c r="MDF249" s="66"/>
      <c r="MDG249" s="66"/>
      <c r="MDH249" s="66"/>
      <c r="MDI249" s="67"/>
      <c r="MDK249" s="65"/>
      <c r="MDL249" s="69"/>
      <c r="MDM249" s="69"/>
      <c r="MDN249" s="66"/>
      <c r="MDO249" s="66"/>
      <c r="MDP249" s="66"/>
      <c r="MDQ249" s="67"/>
      <c r="MDS249" s="65"/>
      <c r="MDT249" s="69"/>
      <c r="MDU249" s="69"/>
      <c r="MDV249" s="66"/>
      <c r="MDW249" s="66"/>
      <c r="MDX249" s="66"/>
      <c r="MDY249" s="67"/>
      <c r="MEA249" s="65"/>
      <c r="MEB249" s="69"/>
      <c r="MEC249" s="69"/>
      <c r="MED249" s="66"/>
      <c r="MEE249" s="66"/>
      <c r="MEF249" s="66"/>
      <c r="MEG249" s="67"/>
      <c r="MEI249" s="65"/>
      <c r="MEJ249" s="69"/>
      <c r="MEK249" s="69"/>
      <c r="MEL249" s="66"/>
      <c r="MEM249" s="66"/>
      <c r="MEN249" s="66"/>
      <c r="MEO249" s="67"/>
      <c r="MEQ249" s="65"/>
      <c r="MER249" s="69"/>
      <c r="MES249" s="69"/>
      <c r="MET249" s="66"/>
      <c r="MEU249" s="66"/>
      <c r="MEV249" s="66"/>
      <c r="MEW249" s="67"/>
      <c r="MEY249" s="65"/>
      <c r="MEZ249" s="69"/>
      <c r="MFA249" s="69"/>
      <c r="MFB249" s="66"/>
      <c r="MFC249" s="66"/>
      <c r="MFD249" s="66"/>
      <c r="MFE249" s="67"/>
      <c r="MFG249" s="65"/>
      <c r="MFH249" s="69"/>
      <c r="MFI249" s="69"/>
      <c r="MFJ249" s="66"/>
      <c r="MFK249" s="66"/>
      <c r="MFL249" s="66"/>
      <c r="MFM249" s="67"/>
      <c r="MFO249" s="65"/>
      <c r="MFP249" s="69"/>
      <c r="MFQ249" s="69"/>
      <c r="MFR249" s="66"/>
      <c r="MFS249" s="66"/>
      <c r="MFT249" s="66"/>
      <c r="MFU249" s="67"/>
      <c r="MFW249" s="65"/>
      <c r="MFX249" s="69"/>
      <c r="MFY249" s="69"/>
      <c r="MFZ249" s="66"/>
      <c r="MGA249" s="66"/>
      <c r="MGB249" s="66"/>
      <c r="MGC249" s="67"/>
      <c r="MGE249" s="65"/>
      <c r="MGF249" s="69"/>
      <c r="MGG249" s="69"/>
      <c r="MGH249" s="66"/>
      <c r="MGI249" s="66"/>
      <c r="MGJ249" s="66"/>
      <c r="MGK249" s="67"/>
      <c r="MGM249" s="65"/>
      <c r="MGN249" s="69"/>
      <c r="MGO249" s="69"/>
      <c r="MGP249" s="66"/>
      <c r="MGQ249" s="66"/>
      <c r="MGR249" s="66"/>
      <c r="MGS249" s="67"/>
      <c r="MGU249" s="65"/>
      <c r="MGV249" s="69"/>
      <c r="MGW249" s="69"/>
      <c r="MGX249" s="66"/>
      <c r="MGY249" s="66"/>
      <c r="MGZ249" s="66"/>
      <c r="MHA249" s="67"/>
      <c r="MHC249" s="65"/>
      <c r="MHD249" s="69"/>
      <c r="MHE249" s="69"/>
      <c r="MHF249" s="66"/>
      <c r="MHG249" s="66"/>
      <c r="MHH249" s="66"/>
      <c r="MHI249" s="67"/>
      <c r="MHK249" s="65"/>
      <c r="MHL249" s="69"/>
      <c r="MHM249" s="69"/>
      <c r="MHN249" s="66"/>
      <c r="MHO249" s="66"/>
      <c r="MHP249" s="66"/>
      <c r="MHQ249" s="67"/>
      <c r="MHS249" s="65"/>
      <c r="MHT249" s="69"/>
      <c r="MHU249" s="69"/>
      <c r="MHV249" s="66"/>
      <c r="MHW249" s="66"/>
      <c r="MHX249" s="66"/>
      <c r="MHY249" s="67"/>
      <c r="MIA249" s="65"/>
      <c r="MIB249" s="69"/>
      <c r="MIC249" s="69"/>
      <c r="MID249" s="66"/>
      <c r="MIE249" s="66"/>
      <c r="MIF249" s="66"/>
      <c r="MIG249" s="67"/>
      <c r="MII249" s="65"/>
      <c r="MIJ249" s="69"/>
      <c r="MIK249" s="69"/>
      <c r="MIL249" s="66"/>
      <c r="MIM249" s="66"/>
      <c r="MIN249" s="66"/>
      <c r="MIO249" s="67"/>
      <c r="MIQ249" s="65"/>
      <c r="MIR249" s="69"/>
      <c r="MIS249" s="69"/>
      <c r="MIT249" s="66"/>
      <c r="MIU249" s="66"/>
      <c r="MIV249" s="66"/>
      <c r="MIW249" s="67"/>
      <c r="MIY249" s="65"/>
      <c r="MIZ249" s="69"/>
      <c r="MJA249" s="69"/>
      <c r="MJB249" s="66"/>
      <c r="MJC249" s="66"/>
      <c r="MJD249" s="66"/>
      <c r="MJE249" s="67"/>
      <c r="MJG249" s="65"/>
      <c r="MJH249" s="69"/>
      <c r="MJI249" s="69"/>
      <c r="MJJ249" s="66"/>
      <c r="MJK249" s="66"/>
      <c r="MJL249" s="66"/>
      <c r="MJM249" s="67"/>
      <c r="MJO249" s="65"/>
      <c r="MJP249" s="69"/>
      <c r="MJQ249" s="69"/>
      <c r="MJR249" s="66"/>
      <c r="MJS249" s="66"/>
      <c r="MJT249" s="66"/>
      <c r="MJU249" s="67"/>
      <c r="MJW249" s="65"/>
      <c r="MJX249" s="69"/>
      <c r="MJY249" s="69"/>
      <c r="MJZ249" s="66"/>
      <c r="MKA249" s="66"/>
      <c r="MKB249" s="66"/>
      <c r="MKC249" s="67"/>
      <c r="MKE249" s="65"/>
      <c r="MKF249" s="69"/>
      <c r="MKG249" s="69"/>
      <c r="MKH249" s="66"/>
      <c r="MKI249" s="66"/>
      <c r="MKJ249" s="66"/>
      <c r="MKK249" s="67"/>
      <c r="MKM249" s="65"/>
      <c r="MKN249" s="69"/>
      <c r="MKO249" s="69"/>
      <c r="MKP249" s="66"/>
      <c r="MKQ249" s="66"/>
      <c r="MKR249" s="66"/>
      <c r="MKS249" s="67"/>
      <c r="MKU249" s="65"/>
      <c r="MKV249" s="69"/>
      <c r="MKW249" s="69"/>
      <c r="MKX249" s="66"/>
      <c r="MKY249" s="66"/>
      <c r="MKZ249" s="66"/>
      <c r="MLA249" s="67"/>
      <c r="MLC249" s="65"/>
      <c r="MLD249" s="69"/>
      <c r="MLE249" s="69"/>
      <c r="MLF249" s="66"/>
      <c r="MLG249" s="66"/>
      <c r="MLH249" s="66"/>
      <c r="MLI249" s="67"/>
      <c r="MLK249" s="65"/>
      <c r="MLL249" s="69"/>
      <c r="MLM249" s="69"/>
      <c r="MLN249" s="66"/>
      <c r="MLO249" s="66"/>
      <c r="MLP249" s="66"/>
      <c r="MLQ249" s="67"/>
      <c r="MLS249" s="65"/>
      <c r="MLT249" s="69"/>
      <c r="MLU249" s="69"/>
      <c r="MLV249" s="66"/>
      <c r="MLW249" s="66"/>
      <c r="MLX249" s="66"/>
      <c r="MLY249" s="67"/>
      <c r="MMA249" s="65"/>
      <c r="MMB249" s="69"/>
      <c r="MMC249" s="69"/>
      <c r="MMD249" s="66"/>
      <c r="MME249" s="66"/>
      <c r="MMF249" s="66"/>
      <c r="MMG249" s="67"/>
      <c r="MMI249" s="65"/>
      <c r="MMJ249" s="69"/>
      <c r="MMK249" s="69"/>
      <c r="MML249" s="66"/>
      <c r="MMM249" s="66"/>
      <c r="MMN249" s="66"/>
      <c r="MMO249" s="67"/>
      <c r="MMQ249" s="65"/>
      <c r="MMR249" s="69"/>
      <c r="MMS249" s="69"/>
      <c r="MMT249" s="66"/>
      <c r="MMU249" s="66"/>
      <c r="MMV249" s="66"/>
      <c r="MMW249" s="67"/>
      <c r="MMY249" s="65"/>
      <c r="MMZ249" s="69"/>
      <c r="MNA249" s="69"/>
      <c r="MNB249" s="66"/>
      <c r="MNC249" s="66"/>
      <c r="MND249" s="66"/>
      <c r="MNE249" s="67"/>
      <c r="MNG249" s="65"/>
      <c r="MNH249" s="69"/>
      <c r="MNI249" s="69"/>
      <c r="MNJ249" s="66"/>
      <c r="MNK249" s="66"/>
      <c r="MNL249" s="66"/>
      <c r="MNM249" s="67"/>
      <c r="MNO249" s="65"/>
      <c r="MNP249" s="69"/>
      <c r="MNQ249" s="69"/>
      <c r="MNR249" s="66"/>
      <c r="MNS249" s="66"/>
      <c r="MNT249" s="66"/>
      <c r="MNU249" s="67"/>
      <c r="MNW249" s="65"/>
      <c r="MNX249" s="69"/>
      <c r="MNY249" s="69"/>
      <c r="MNZ249" s="66"/>
      <c r="MOA249" s="66"/>
      <c r="MOB249" s="66"/>
      <c r="MOC249" s="67"/>
      <c r="MOE249" s="65"/>
      <c r="MOF249" s="69"/>
      <c r="MOG249" s="69"/>
      <c r="MOH249" s="66"/>
      <c r="MOI249" s="66"/>
      <c r="MOJ249" s="66"/>
      <c r="MOK249" s="67"/>
      <c r="MOM249" s="65"/>
      <c r="MON249" s="69"/>
      <c r="MOO249" s="69"/>
      <c r="MOP249" s="66"/>
      <c r="MOQ249" s="66"/>
      <c r="MOR249" s="66"/>
      <c r="MOS249" s="67"/>
      <c r="MOU249" s="65"/>
      <c r="MOV249" s="69"/>
      <c r="MOW249" s="69"/>
      <c r="MOX249" s="66"/>
      <c r="MOY249" s="66"/>
      <c r="MOZ249" s="66"/>
      <c r="MPA249" s="67"/>
      <c r="MPC249" s="65"/>
      <c r="MPD249" s="69"/>
      <c r="MPE249" s="69"/>
      <c r="MPF249" s="66"/>
      <c r="MPG249" s="66"/>
      <c r="MPH249" s="66"/>
      <c r="MPI249" s="67"/>
      <c r="MPK249" s="65"/>
      <c r="MPL249" s="69"/>
      <c r="MPM249" s="69"/>
      <c r="MPN249" s="66"/>
      <c r="MPO249" s="66"/>
      <c r="MPP249" s="66"/>
      <c r="MPQ249" s="67"/>
      <c r="MPS249" s="65"/>
      <c r="MPT249" s="69"/>
      <c r="MPU249" s="69"/>
      <c r="MPV249" s="66"/>
      <c r="MPW249" s="66"/>
      <c r="MPX249" s="66"/>
      <c r="MPY249" s="67"/>
      <c r="MQA249" s="65"/>
      <c r="MQB249" s="69"/>
      <c r="MQC249" s="69"/>
      <c r="MQD249" s="66"/>
      <c r="MQE249" s="66"/>
      <c r="MQF249" s="66"/>
      <c r="MQG249" s="67"/>
      <c r="MQI249" s="65"/>
      <c r="MQJ249" s="69"/>
      <c r="MQK249" s="69"/>
      <c r="MQL249" s="66"/>
      <c r="MQM249" s="66"/>
      <c r="MQN249" s="66"/>
      <c r="MQO249" s="67"/>
      <c r="MQQ249" s="65"/>
      <c r="MQR249" s="69"/>
      <c r="MQS249" s="69"/>
      <c r="MQT249" s="66"/>
      <c r="MQU249" s="66"/>
      <c r="MQV249" s="66"/>
      <c r="MQW249" s="67"/>
      <c r="MQY249" s="65"/>
      <c r="MQZ249" s="69"/>
      <c r="MRA249" s="69"/>
      <c r="MRB249" s="66"/>
      <c r="MRC249" s="66"/>
      <c r="MRD249" s="66"/>
      <c r="MRE249" s="67"/>
      <c r="MRG249" s="65"/>
      <c r="MRH249" s="69"/>
      <c r="MRI249" s="69"/>
      <c r="MRJ249" s="66"/>
      <c r="MRK249" s="66"/>
      <c r="MRL249" s="66"/>
      <c r="MRM249" s="67"/>
      <c r="MRO249" s="65"/>
      <c r="MRP249" s="69"/>
      <c r="MRQ249" s="69"/>
      <c r="MRR249" s="66"/>
      <c r="MRS249" s="66"/>
      <c r="MRT249" s="66"/>
      <c r="MRU249" s="67"/>
      <c r="MRW249" s="65"/>
      <c r="MRX249" s="69"/>
      <c r="MRY249" s="69"/>
      <c r="MRZ249" s="66"/>
      <c r="MSA249" s="66"/>
      <c r="MSB249" s="66"/>
      <c r="MSC249" s="67"/>
      <c r="MSE249" s="65"/>
      <c r="MSF249" s="69"/>
      <c r="MSG249" s="69"/>
      <c r="MSH249" s="66"/>
      <c r="MSI249" s="66"/>
      <c r="MSJ249" s="66"/>
      <c r="MSK249" s="67"/>
      <c r="MSM249" s="65"/>
      <c r="MSN249" s="69"/>
      <c r="MSO249" s="69"/>
      <c r="MSP249" s="66"/>
      <c r="MSQ249" s="66"/>
      <c r="MSR249" s="66"/>
      <c r="MSS249" s="67"/>
      <c r="MSU249" s="65"/>
      <c r="MSV249" s="69"/>
      <c r="MSW249" s="69"/>
      <c r="MSX249" s="66"/>
      <c r="MSY249" s="66"/>
      <c r="MSZ249" s="66"/>
      <c r="MTA249" s="67"/>
      <c r="MTC249" s="65"/>
      <c r="MTD249" s="69"/>
      <c r="MTE249" s="69"/>
      <c r="MTF249" s="66"/>
      <c r="MTG249" s="66"/>
      <c r="MTH249" s="66"/>
      <c r="MTI249" s="67"/>
      <c r="MTK249" s="65"/>
      <c r="MTL249" s="69"/>
      <c r="MTM249" s="69"/>
      <c r="MTN249" s="66"/>
      <c r="MTO249" s="66"/>
      <c r="MTP249" s="66"/>
      <c r="MTQ249" s="67"/>
      <c r="MTS249" s="65"/>
      <c r="MTT249" s="69"/>
      <c r="MTU249" s="69"/>
      <c r="MTV249" s="66"/>
      <c r="MTW249" s="66"/>
      <c r="MTX249" s="66"/>
      <c r="MTY249" s="67"/>
      <c r="MUA249" s="65"/>
      <c r="MUB249" s="69"/>
      <c r="MUC249" s="69"/>
      <c r="MUD249" s="66"/>
      <c r="MUE249" s="66"/>
      <c r="MUF249" s="66"/>
      <c r="MUG249" s="67"/>
      <c r="MUI249" s="65"/>
      <c r="MUJ249" s="69"/>
      <c r="MUK249" s="69"/>
      <c r="MUL249" s="66"/>
      <c r="MUM249" s="66"/>
      <c r="MUN249" s="66"/>
      <c r="MUO249" s="67"/>
      <c r="MUQ249" s="65"/>
      <c r="MUR249" s="69"/>
      <c r="MUS249" s="69"/>
      <c r="MUT249" s="66"/>
      <c r="MUU249" s="66"/>
      <c r="MUV249" s="66"/>
      <c r="MUW249" s="67"/>
      <c r="MUY249" s="65"/>
      <c r="MUZ249" s="69"/>
      <c r="MVA249" s="69"/>
      <c r="MVB249" s="66"/>
      <c r="MVC249" s="66"/>
      <c r="MVD249" s="66"/>
      <c r="MVE249" s="67"/>
      <c r="MVG249" s="65"/>
      <c r="MVH249" s="69"/>
      <c r="MVI249" s="69"/>
      <c r="MVJ249" s="66"/>
      <c r="MVK249" s="66"/>
      <c r="MVL249" s="66"/>
      <c r="MVM249" s="67"/>
      <c r="MVO249" s="65"/>
      <c r="MVP249" s="69"/>
      <c r="MVQ249" s="69"/>
      <c r="MVR249" s="66"/>
      <c r="MVS249" s="66"/>
      <c r="MVT249" s="66"/>
      <c r="MVU249" s="67"/>
      <c r="MVW249" s="65"/>
      <c r="MVX249" s="69"/>
      <c r="MVY249" s="69"/>
      <c r="MVZ249" s="66"/>
      <c r="MWA249" s="66"/>
      <c r="MWB249" s="66"/>
      <c r="MWC249" s="67"/>
      <c r="MWE249" s="65"/>
      <c r="MWF249" s="69"/>
      <c r="MWG249" s="69"/>
      <c r="MWH249" s="66"/>
      <c r="MWI249" s="66"/>
      <c r="MWJ249" s="66"/>
      <c r="MWK249" s="67"/>
      <c r="MWM249" s="65"/>
      <c r="MWN249" s="69"/>
      <c r="MWO249" s="69"/>
      <c r="MWP249" s="66"/>
      <c r="MWQ249" s="66"/>
      <c r="MWR249" s="66"/>
      <c r="MWS249" s="67"/>
      <c r="MWU249" s="65"/>
      <c r="MWV249" s="69"/>
      <c r="MWW249" s="69"/>
      <c r="MWX249" s="66"/>
      <c r="MWY249" s="66"/>
      <c r="MWZ249" s="66"/>
      <c r="MXA249" s="67"/>
      <c r="MXC249" s="65"/>
      <c r="MXD249" s="69"/>
      <c r="MXE249" s="69"/>
      <c r="MXF249" s="66"/>
      <c r="MXG249" s="66"/>
      <c r="MXH249" s="66"/>
      <c r="MXI249" s="67"/>
      <c r="MXK249" s="65"/>
      <c r="MXL249" s="69"/>
      <c r="MXM249" s="69"/>
      <c r="MXN249" s="66"/>
      <c r="MXO249" s="66"/>
      <c r="MXP249" s="66"/>
      <c r="MXQ249" s="67"/>
      <c r="MXS249" s="65"/>
      <c r="MXT249" s="69"/>
      <c r="MXU249" s="69"/>
      <c r="MXV249" s="66"/>
      <c r="MXW249" s="66"/>
      <c r="MXX249" s="66"/>
      <c r="MXY249" s="67"/>
      <c r="MYA249" s="65"/>
      <c r="MYB249" s="69"/>
      <c r="MYC249" s="69"/>
      <c r="MYD249" s="66"/>
      <c r="MYE249" s="66"/>
      <c r="MYF249" s="66"/>
      <c r="MYG249" s="67"/>
      <c r="MYI249" s="65"/>
      <c r="MYJ249" s="69"/>
      <c r="MYK249" s="69"/>
      <c r="MYL249" s="66"/>
      <c r="MYM249" s="66"/>
      <c r="MYN249" s="66"/>
      <c r="MYO249" s="67"/>
      <c r="MYQ249" s="65"/>
      <c r="MYR249" s="69"/>
      <c r="MYS249" s="69"/>
      <c r="MYT249" s="66"/>
      <c r="MYU249" s="66"/>
      <c r="MYV249" s="66"/>
      <c r="MYW249" s="67"/>
      <c r="MYY249" s="65"/>
      <c r="MYZ249" s="69"/>
      <c r="MZA249" s="69"/>
      <c r="MZB249" s="66"/>
      <c r="MZC249" s="66"/>
      <c r="MZD249" s="66"/>
      <c r="MZE249" s="67"/>
      <c r="MZG249" s="65"/>
      <c r="MZH249" s="69"/>
      <c r="MZI249" s="69"/>
      <c r="MZJ249" s="66"/>
      <c r="MZK249" s="66"/>
      <c r="MZL249" s="66"/>
      <c r="MZM249" s="67"/>
      <c r="MZO249" s="65"/>
      <c r="MZP249" s="69"/>
      <c r="MZQ249" s="69"/>
      <c r="MZR249" s="66"/>
      <c r="MZS249" s="66"/>
      <c r="MZT249" s="66"/>
      <c r="MZU249" s="67"/>
      <c r="MZW249" s="65"/>
      <c r="MZX249" s="69"/>
      <c r="MZY249" s="69"/>
      <c r="MZZ249" s="66"/>
      <c r="NAA249" s="66"/>
      <c r="NAB249" s="66"/>
      <c r="NAC249" s="67"/>
      <c r="NAE249" s="65"/>
      <c r="NAF249" s="69"/>
      <c r="NAG249" s="69"/>
      <c r="NAH249" s="66"/>
      <c r="NAI249" s="66"/>
      <c r="NAJ249" s="66"/>
      <c r="NAK249" s="67"/>
      <c r="NAM249" s="65"/>
      <c r="NAN249" s="69"/>
      <c r="NAO249" s="69"/>
      <c r="NAP249" s="66"/>
      <c r="NAQ249" s="66"/>
      <c r="NAR249" s="66"/>
      <c r="NAS249" s="67"/>
      <c r="NAU249" s="65"/>
      <c r="NAV249" s="69"/>
      <c r="NAW249" s="69"/>
      <c r="NAX249" s="66"/>
      <c r="NAY249" s="66"/>
      <c r="NAZ249" s="66"/>
      <c r="NBA249" s="67"/>
      <c r="NBC249" s="65"/>
      <c r="NBD249" s="69"/>
      <c r="NBE249" s="69"/>
      <c r="NBF249" s="66"/>
      <c r="NBG249" s="66"/>
      <c r="NBH249" s="66"/>
      <c r="NBI249" s="67"/>
      <c r="NBK249" s="65"/>
      <c r="NBL249" s="69"/>
      <c r="NBM249" s="69"/>
      <c r="NBN249" s="66"/>
      <c r="NBO249" s="66"/>
      <c r="NBP249" s="66"/>
      <c r="NBQ249" s="67"/>
      <c r="NBS249" s="65"/>
      <c r="NBT249" s="69"/>
      <c r="NBU249" s="69"/>
      <c r="NBV249" s="66"/>
      <c r="NBW249" s="66"/>
      <c r="NBX249" s="66"/>
      <c r="NBY249" s="67"/>
      <c r="NCA249" s="65"/>
      <c r="NCB249" s="69"/>
      <c r="NCC249" s="69"/>
      <c r="NCD249" s="66"/>
      <c r="NCE249" s="66"/>
      <c r="NCF249" s="66"/>
      <c r="NCG249" s="67"/>
      <c r="NCI249" s="65"/>
      <c r="NCJ249" s="69"/>
      <c r="NCK249" s="69"/>
      <c r="NCL249" s="66"/>
      <c r="NCM249" s="66"/>
      <c r="NCN249" s="66"/>
      <c r="NCO249" s="67"/>
      <c r="NCQ249" s="65"/>
      <c r="NCR249" s="69"/>
      <c r="NCS249" s="69"/>
      <c r="NCT249" s="66"/>
      <c r="NCU249" s="66"/>
      <c r="NCV249" s="66"/>
      <c r="NCW249" s="67"/>
      <c r="NCY249" s="65"/>
      <c r="NCZ249" s="69"/>
      <c r="NDA249" s="69"/>
      <c r="NDB249" s="66"/>
      <c r="NDC249" s="66"/>
      <c r="NDD249" s="66"/>
      <c r="NDE249" s="67"/>
      <c r="NDG249" s="65"/>
      <c r="NDH249" s="69"/>
      <c r="NDI249" s="69"/>
      <c r="NDJ249" s="66"/>
      <c r="NDK249" s="66"/>
      <c r="NDL249" s="66"/>
      <c r="NDM249" s="67"/>
      <c r="NDO249" s="65"/>
      <c r="NDP249" s="69"/>
      <c r="NDQ249" s="69"/>
      <c r="NDR249" s="66"/>
      <c r="NDS249" s="66"/>
      <c r="NDT249" s="66"/>
      <c r="NDU249" s="67"/>
      <c r="NDW249" s="65"/>
      <c r="NDX249" s="69"/>
      <c r="NDY249" s="69"/>
      <c r="NDZ249" s="66"/>
      <c r="NEA249" s="66"/>
      <c r="NEB249" s="66"/>
      <c r="NEC249" s="67"/>
      <c r="NEE249" s="65"/>
      <c r="NEF249" s="69"/>
      <c r="NEG249" s="69"/>
      <c r="NEH249" s="66"/>
      <c r="NEI249" s="66"/>
      <c r="NEJ249" s="66"/>
      <c r="NEK249" s="67"/>
      <c r="NEM249" s="65"/>
      <c r="NEN249" s="69"/>
      <c r="NEO249" s="69"/>
      <c r="NEP249" s="66"/>
      <c r="NEQ249" s="66"/>
      <c r="NER249" s="66"/>
      <c r="NES249" s="67"/>
      <c r="NEU249" s="65"/>
      <c r="NEV249" s="69"/>
      <c r="NEW249" s="69"/>
      <c r="NEX249" s="66"/>
      <c r="NEY249" s="66"/>
      <c r="NEZ249" s="66"/>
      <c r="NFA249" s="67"/>
      <c r="NFC249" s="65"/>
      <c r="NFD249" s="69"/>
      <c r="NFE249" s="69"/>
      <c r="NFF249" s="66"/>
      <c r="NFG249" s="66"/>
      <c r="NFH249" s="66"/>
      <c r="NFI249" s="67"/>
      <c r="NFK249" s="65"/>
      <c r="NFL249" s="69"/>
      <c r="NFM249" s="69"/>
      <c r="NFN249" s="66"/>
      <c r="NFO249" s="66"/>
      <c r="NFP249" s="66"/>
      <c r="NFQ249" s="67"/>
      <c r="NFS249" s="65"/>
      <c r="NFT249" s="69"/>
      <c r="NFU249" s="69"/>
      <c r="NFV249" s="66"/>
      <c r="NFW249" s="66"/>
      <c r="NFX249" s="66"/>
      <c r="NFY249" s="67"/>
      <c r="NGA249" s="65"/>
      <c r="NGB249" s="69"/>
      <c r="NGC249" s="69"/>
      <c r="NGD249" s="66"/>
      <c r="NGE249" s="66"/>
      <c r="NGF249" s="66"/>
      <c r="NGG249" s="67"/>
      <c r="NGI249" s="65"/>
      <c r="NGJ249" s="69"/>
      <c r="NGK249" s="69"/>
      <c r="NGL249" s="66"/>
      <c r="NGM249" s="66"/>
      <c r="NGN249" s="66"/>
      <c r="NGO249" s="67"/>
      <c r="NGQ249" s="65"/>
      <c r="NGR249" s="69"/>
      <c r="NGS249" s="69"/>
      <c r="NGT249" s="66"/>
      <c r="NGU249" s="66"/>
      <c r="NGV249" s="66"/>
      <c r="NGW249" s="67"/>
      <c r="NGY249" s="65"/>
      <c r="NGZ249" s="69"/>
      <c r="NHA249" s="69"/>
      <c r="NHB249" s="66"/>
      <c r="NHC249" s="66"/>
      <c r="NHD249" s="66"/>
      <c r="NHE249" s="67"/>
      <c r="NHG249" s="65"/>
      <c r="NHH249" s="69"/>
      <c r="NHI249" s="69"/>
      <c r="NHJ249" s="66"/>
      <c r="NHK249" s="66"/>
      <c r="NHL249" s="66"/>
      <c r="NHM249" s="67"/>
      <c r="NHO249" s="65"/>
      <c r="NHP249" s="69"/>
      <c r="NHQ249" s="69"/>
      <c r="NHR249" s="66"/>
      <c r="NHS249" s="66"/>
      <c r="NHT249" s="66"/>
      <c r="NHU249" s="67"/>
      <c r="NHW249" s="65"/>
      <c r="NHX249" s="69"/>
      <c r="NHY249" s="69"/>
      <c r="NHZ249" s="66"/>
      <c r="NIA249" s="66"/>
      <c r="NIB249" s="66"/>
      <c r="NIC249" s="67"/>
      <c r="NIE249" s="65"/>
      <c r="NIF249" s="69"/>
      <c r="NIG249" s="69"/>
      <c r="NIH249" s="66"/>
      <c r="NII249" s="66"/>
      <c r="NIJ249" s="66"/>
      <c r="NIK249" s="67"/>
      <c r="NIM249" s="65"/>
      <c r="NIN249" s="69"/>
      <c r="NIO249" s="69"/>
      <c r="NIP249" s="66"/>
      <c r="NIQ249" s="66"/>
      <c r="NIR249" s="66"/>
      <c r="NIS249" s="67"/>
      <c r="NIU249" s="65"/>
      <c r="NIV249" s="69"/>
      <c r="NIW249" s="69"/>
      <c r="NIX249" s="66"/>
      <c r="NIY249" s="66"/>
      <c r="NIZ249" s="66"/>
      <c r="NJA249" s="67"/>
      <c r="NJC249" s="65"/>
      <c r="NJD249" s="69"/>
      <c r="NJE249" s="69"/>
      <c r="NJF249" s="66"/>
      <c r="NJG249" s="66"/>
      <c r="NJH249" s="66"/>
      <c r="NJI249" s="67"/>
      <c r="NJK249" s="65"/>
      <c r="NJL249" s="69"/>
      <c r="NJM249" s="69"/>
      <c r="NJN249" s="66"/>
      <c r="NJO249" s="66"/>
      <c r="NJP249" s="66"/>
      <c r="NJQ249" s="67"/>
      <c r="NJS249" s="65"/>
      <c r="NJT249" s="69"/>
      <c r="NJU249" s="69"/>
      <c r="NJV249" s="66"/>
      <c r="NJW249" s="66"/>
      <c r="NJX249" s="66"/>
      <c r="NJY249" s="67"/>
      <c r="NKA249" s="65"/>
      <c r="NKB249" s="69"/>
      <c r="NKC249" s="69"/>
      <c r="NKD249" s="66"/>
      <c r="NKE249" s="66"/>
      <c r="NKF249" s="66"/>
      <c r="NKG249" s="67"/>
      <c r="NKI249" s="65"/>
      <c r="NKJ249" s="69"/>
      <c r="NKK249" s="69"/>
      <c r="NKL249" s="66"/>
      <c r="NKM249" s="66"/>
      <c r="NKN249" s="66"/>
      <c r="NKO249" s="67"/>
      <c r="NKQ249" s="65"/>
      <c r="NKR249" s="69"/>
      <c r="NKS249" s="69"/>
      <c r="NKT249" s="66"/>
      <c r="NKU249" s="66"/>
      <c r="NKV249" s="66"/>
      <c r="NKW249" s="67"/>
      <c r="NKY249" s="65"/>
      <c r="NKZ249" s="69"/>
      <c r="NLA249" s="69"/>
      <c r="NLB249" s="66"/>
      <c r="NLC249" s="66"/>
      <c r="NLD249" s="66"/>
      <c r="NLE249" s="67"/>
      <c r="NLG249" s="65"/>
      <c r="NLH249" s="69"/>
      <c r="NLI249" s="69"/>
      <c r="NLJ249" s="66"/>
      <c r="NLK249" s="66"/>
      <c r="NLL249" s="66"/>
      <c r="NLM249" s="67"/>
      <c r="NLO249" s="65"/>
      <c r="NLP249" s="69"/>
      <c r="NLQ249" s="69"/>
      <c r="NLR249" s="66"/>
      <c r="NLS249" s="66"/>
      <c r="NLT249" s="66"/>
      <c r="NLU249" s="67"/>
      <c r="NLW249" s="65"/>
      <c r="NLX249" s="69"/>
      <c r="NLY249" s="69"/>
      <c r="NLZ249" s="66"/>
      <c r="NMA249" s="66"/>
      <c r="NMB249" s="66"/>
      <c r="NMC249" s="67"/>
      <c r="NME249" s="65"/>
      <c r="NMF249" s="69"/>
      <c r="NMG249" s="69"/>
      <c r="NMH249" s="66"/>
      <c r="NMI249" s="66"/>
      <c r="NMJ249" s="66"/>
      <c r="NMK249" s="67"/>
      <c r="NMM249" s="65"/>
      <c r="NMN249" s="69"/>
      <c r="NMO249" s="69"/>
      <c r="NMP249" s="66"/>
      <c r="NMQ249" s="66"/>
      <c r="NMR249" s="66"/>
      <c r="NMS249" s="67"/>
      <c r="NMU249" s="65"/>
      <c r="NMV249" s="69"/>
      <c r="NMW249" s="69"/>
      <c r="NMX249" s="66"/>
      <c r="NMY249" s="66"/>
      <c r="NMZ249" s="66"/>
      <c r="NNA249" s="67"/>
      <c r="NNC249" s="65"/>
      <c r="NND249" s="69"/>
      <c r="NNE249" s="69"/>
      <c r="NNF249" s="66"/>
      <c r="NNG249" s="66"/>
      <c r="NNH249" s="66"/>
      <c r="NNI249" s="67"/>
      <c r="NNK249" s="65"/>
      <c r="NNL249" s="69"/>
      <c r="NNM249" s="69"/>
      <c r="NNN249" s="66"/>
      <c r="NNO249" s="66"/>
      <c r="NNP249" s="66"/>
      <c r="NNQ249" s="67"/>
      <c r="NNS249" s="65"/>
      <c r="NNT249" s="69"/>
      <c r="NNU249" s="69"/>
      <c r="NNV249" s="66"/>
      <c r="NNW249" s="66"/>
      <c r="NNX249" s="66"/>
      <c r="NNY249" s="67"/>
      <c r="NOA249" s="65"/>
      <c r="NOB249" s="69"/>
      <c r="NOC249" s="69"/>
      <c r="NOD249" s="66"/>
      <c r="NOE249" s="66"/>
      <c r="NOF249" s="66"/>
      <c r="NOG249" s="67"/>
      <c r="NOI249" s="65"/>
      <c r="NOJ249" s="69"/>
      <c r="NOK249" s="69"/>
      <c r="NOL249" s="66"/>
      <c r="NOM249" s="66"/>
      <c r="NON249" s="66"/>
      <c r="NOO249" s="67"/>
      <c r="NOQ249" s="65"/>
      <c r="NOR249" s="69"/>
      <c r="NOS249" s="69"/>
      <c r="NOT249" s="66"/>
      <c r="NOU249" s="66"/>
      <c r="NOV249" s="66"/>
      <c r="NOW249" s="67"/>
      <c r="NOY249" s="65"/>
      <c r="NOZ249" s="69"/>
      <c r="NPA249" s="69"/>
      <c r="NPB249" s="66"/>
      <c r="NPC249" s="66"/>
      <c r="NPD249" s="66"/>
      <c r="NPE249" s="67"/>
      <c r="NPG249" s="65"/>
      <c r="NPH249" s="69"/>
      <c r="NPI249" s="69"/>
      <c r="NPJ249" s="66"/>
      <c r="NPK249" s="66"/>
      <c r="NPL249" s="66"/>
      <c r="NPM249" s="67"/>
      <c r="NPO249" s="65"/>
      <c r="NPP249" s="69"/>
      <c r="NPQ249" s="69"/>
      <c r="NPR249" s="66"/>
      <c r="NPS249" s="66"/>
      <c r="NPT249" s="66"/>
      <c r="NPU249" s="67"/>
      <c r="NPW249" s="65"/>
      <c r="NPX249" s="69"/>
      <c r="NPY249" s="69"/>
      <c r="NPZ249" s="66"/>
      <c r="NQA249" s="66"/>
      <c r="NQB249" s="66"/>
      <c r="NQC249" s="67"/>
      <c r="NQE249" s="65"/>
      <c r="NQF249" s="69"/>
      <c r="NQG249" s="69"/>
      <c r="NQH249" s="66"/>
      <c r="NQI249" s="66"/>
      <c r="NQJ249" s="66"/>
      <c r="NQK249" s="67"/>
      <c r="NQM249" s="65"/>
      <c r="NQN249" s="69"/>
      <c r="NQO249" s="69"/>
      <c r="NQP249" s="66"/>
      <c r="NQQ249" s="66"/>
      <c r="NQR249" s="66"/>
      <c r="NQS249" s="67"/>
      <c r="NQU249" s="65"/>
      <c r="NQV249" s="69"/>
      <c r="NQW249" s="69"/>
      <c r="NQX249" s="66"/>
      <c r="NQY249" s="66"/>
      <c r="NQZ249" s="66"/>
      <c r="NRA249" s="67"/>
      <c r="NRC249" s="65"/>
      <c r="NRD249" s="69"/>
      <c r="NRE249" s="69"/>
      <c r="NRF249" s="66"/>
      <c r="NRG249" s="66"/>
      <c r="NRH249" s="66"/>
      <c r="NRI249" s="67"/>
      <c r="NRK249" s="65"/>
      <c r="NRL249" s="69"/>
      <c r="NRM249" s="69"/>
      <c r="NRN249" s="66"/>
      <c r="NRO249" s="66"/>
      <c r="NRP249" s="66"/>
      <c r="NRQ249" s="67"/>
      <c r="NRS249" s="65"/>
      <c r="NRT249" s="69"/>
      <c r="NRU249" s="69"/>
      <c r="NRV249" s="66"/>
      <c r="NRW249" s="66"/>
      <c r="NRX249" s="66"/>
      <c r="NRY249" s="67"/>
      <c r="NSA249" s="65"/>
      <c r="NSB249" s="69"/>
      <c r="NSC249" s="69"/>
      <c r="NSD249" s="66"/>
      <c r="NSE249" s="66"/>
      <c r="NSF249" s="66"/>
      <c r="NSG249" s="67"/>
      <c r="NSI249" s="65"/>
      <c r="NSJ249" s="69"/>
      <c r="NSK249" s="69"/>
      <c r="NSL249" s="66"/>
      <c r="NSM249" s="66"/>
      <c r="NSN249" s="66"/>
      <c r="NSO249" s="67"/>
      <c r="NSQ249" s="65"/>
      <c r="NSR249" s="69"/>
      <c r="NSS249" s="69"/>
      <c r="NST249" s="66"/>
      <c r="NSU249" s="66"/>
      <c r="NSV249" s="66"/>
      <c r="NSW249" s="67"/>
      <c r="NSY249" s="65"/>
      <c r="NSZ249" s="69"/>
      <c r="NTA249" s="69"/>
      <c r="NTB249" s="66"/>
      <c r="NTC249" s="66"/>
      <c r="NTD249" s="66"/>
      <c r="NTE249" s="67"/>
      <c r="NTG249" s="65"/>
      <c r="NTH249" s="69"/>
      <c r="NTI249" s="69"/>
      <c r="NTJ249" s="66"/>
      <c r="NTK249" s="66"/>
      <c r="NTL249" s="66"/>
      <c r="NTM249" s="67"/>
      <c r="NTO249" s="65"/>
      <c r="NTP249" s="69"/>
      <c r="NTQ249" s="69"/>
      <c r="NTR249" s="66"/>
      <c r="NTS249" s="66"/>
      <c r="NTT249" s="66"/>
      <c r="NTU249" s="67"/>
      <c r="NTW249" s="65"/>
      <c r="NTX249" s="69"/>
      <c r="NTY249" s="69"/>
      <c r="NTZ249" s="66"/>
      <c r="NUA249" s="66"/>
      <c r="NUB249" s="66"/>
      <c r="NUC249" s="67"/>
      <c r="NUE249" s="65"/>
      <c r="NUF249" s="69"/>
      <c r="NUG249" s="69"/>
      <c r="NUH249" s="66"/>
      <c r="NUI249" s="66"/>
      <c r="NUJ249" s="66"/>
      <c r="NUK249" s="67"/>
      <c r="NUM249" s="65"/>
      <c r="NUN249" s="69"/>
      <c r="NUO249" s="69"/>
      <c r="NUP249" s="66"/>
      <c r="NUQ249" s="66"/>
      <c r="NUR249" s="66"/>
      <c r="NUS249" s="67"/>
      <c r="NUU249" s="65"/>
      <c r="NUV249" s="69"/>
      <c r="NUW249" s="69"/>
      <c r="NUX249" s="66"/>
      <c r="NUY249" s="66"/>
      <c r="NUZ249" s="66"/>
      <c r="NVA249" s="67"/>
      <c r="NVC249" s="65"/>
      <c r="NVD249" s="69"/>
      <c r="NVE249" s="69"/>
      <c r="NVF249" s="66"/>
      <c r="NVG249" s="66"/>
      <c r="NVH249" s="66"/>
      <c r="NVI249" s="67"/>
      <c r="NVK249" s="65"/>
      <c r="NVL249" s="69"/>
      <c r="NVM249" s="69"/>
      <c r="NVN249" s="66"/>
      <c r="NVO249" s="66"/>
      <c r="NVP249" s="66"/>
      <c r="NVQ249" s="67"/>
      <c r="NVS249" s="65"/>
      <c r="NVT249" s="69"/>
      <c r="NVU249" s="69"/>
      <c r="NVV249" s="66"/>
      <c r="NVW249" s="66"/>
      <c r="NVX249" s="66"/>
      <c r="NVY249" s="67"/>
      <c r="NWA249" s="65"/>
      <c r="NWB249" s="69"/>
      <c r="NWC249" s="69"/>
      <c r="NWD249" s="66"/>
      <c r="NWE249" s="66"/>
      <c r="NWF249" s="66"/>
      <c r="NWG249" s="67"/>
      <c r="NWI249" s="65"/>
      <c r="NWJ249" s="69"/>
      <c r="NWK249" s="69"/>
      <c r="NWL249" s="66"/>
      <c r="NWM249" s="66"/>
      <c r="NWN249" s="66"/>
      <c r="NWO249" s="67"/>
      <c r="NWQ249" s="65"/>
      <c r="NWR249" s="69"/>
      <c r="NWS249" s="69"/>
      <c r="NWT249" s="66"/>
      <c r="NWU249" s="66"/>
      <c r="NWV249" s="66"/>
      <c r="NWW249" s="67"/>
      <c r="NWY249" s="65"/>
      <c r="NWZ249" s="69"/>
      <c r="NXA249" s="69"/>
      <c r="NXB249" s="66"/>
      <c r="NXC249" s="66"/>
      <c r="NXD249" s="66"/>
      <c r="NXE249" s="67"/>
      <c r="NXG249" s="65"/>
      <c r="NXH249" s="69"/>
      <c r="NXI249" s="69"/>
      <c r="NXJ249" s="66"/>
      <c r="NXK249" s="66"/>
      <c r="NXL249" s="66"/>
      <c r="NXM249" s="67"/>
      <c r="NXO249" s="65"/>
      <c r="NXP249" s="69"/>
      <c r="NXQ249" s="69"/>
      <c r="NXR249" s="66"/>
      <c r="NXS249" s="66"/>
      <c r="NXT249" s="66"/>
      <c r="NXU249" s="67"/>
      <c r="NXW249" s="65"/>
      <c r="NXX249" s="69"/>
      <c r="NXY249" s="69"/>
      <c r="NXZ249" s="66"/>
      <c r="NYA249" s="66"/>
      <c r="NYB249" s="66"/>
      <c r="NYC249" s="67"/>
      <c r="NYE249" s="65"/>
      <c r="NYF249" s="69"/>
      <c r="NYG249" s="69"/>
      <c r="NYH249" s="66"/>
      <c r="NYI249" s="66"/>
      <c r="NYJ249" s="66"/>
      <c r="NYK249" s="67"/>
      <c r="NYM249" s="65"/>
      <c r="NYN249" s="69"/>
      <c r="NYO249" s="69"/>
      <c r="NYP249" s="66"/>
      <c r="NYQ249" s="66"/>
      <c r="NYR249" s="66"/>
      <c r="NYS249" s="67"/>
      <c r="NYU249" s="65"/>
      <c r="NYV249" s="69"/>
      <c r="NYW249" s="69"/>
      <c r="NYX249" s="66"/>
      <c r="NYY249" s="66"/>
      <c r="NYZ249" s="66"/>
      <c r="NZA249" s="67"/>
      <c r="NZC249" s="65"/>
      <c r="NZD249" s="69"/>
      <c r="NZE249" s="69"/>
      <c r="NZF249" s="66"/>
      <c r="NZG249" s="66"/>
      <c r="NZH249" s="66"/>
      <c r="NZI249" s="67"/>
      <c r="NZK249" s="65"/>
      <c r="NZL249" s="69"/>
      <c r="NZM249" s="69"/>
      <c r="NZN249" s="66"/>
      <c r="NZO249" s="66"/>
      <c r="NZP249" s="66"/>
      <c r="NZQ249" s="67"/>
      <c r="NZS249" s="65"/>
      <c r="NZT249" s="69"/>
      <c r="NZU249" s="69"/>
      <c r="NZV249" s="66"/>
      <c r="NZW249" s="66"/>
      <c r="NZX249" s="66"/>
      <c r="NZY249" s="67"/>
      <c r="OAA249" s="65"/>
      <c r="OAB249" s="69"/>
      <c r="OAC249" s="69"/>
      <c r="OAD249" s="66"/>
      <c r="OAE249" s="66"/>
      <c r="OAF249" s="66"/>
      <c r="OAG249" s="67"/>
      <c r="OAI249" s="65"/>
      <c r="OAJ249" s="69"/>
      <c r="OAK249" s="69"/>
      <c r="OAL249" s="66"/>
      <c r="OAM249" s="66"/>
      <c r="OAN249" s="66"/>
      <c r="OAO249" s="67"/>
      <c r="OAQ249" s="65"/>
      <c r="OAR249" s="69"/>
      <c r="OAS249" s="69"/>
      <c r="OAT249" s="66"/>
      <c r="OAU249" s="66"/>
      <c r="OAV249" s="66"/>
      <c r="OAW249" s="67"/>
      <c r="OAY249" s="65"/>
      <c r="OAZ249" s="69"/>
      <c r="OBA249" s="69"/>
      <c r="OBB249" s="66"/>
      <c r="OBC249" s="66"/>
      <c r="OBD249" s="66"/>
      <c r="OBE249" s="67"/>
      <c r="OBG249" s="65"/>
      <c r="OBH249" s="69"/>
      <c r="OBI249" s="69"/>
      <c r="OBJ249" s="66"/>
      <c r="OBK249" s="66"/>
      <c r="OBL249" s="66"/>
      <c r="OBM249" s="67"/>
      <c r="OBO249" s="65"/>
      <c r="OBP249" s="69"/>
      <c r="OBQ249" s="69"/>
      <c r="OBR249" s="66"/>
      <c r="OBS249" s="66"/>
      <c r="OBT249" s="66"/>
      <c r="OBU249" s="67"/>
      <c r="OBW249" s="65"/>
      <c r="OBX249" s="69"/>
      <c r="OBY249" s="69"/>
      <c r="OBZ249" s="66"/>
      <c r="OCA249" s="66"/>
      <c r="OCB249" s="66"/>
      <c r="OCC249" s="67"/>
      <c r="OCE249" s="65"/>
      <c r="OCF249" s="69"/>
      <c r="OCG249" s="69"/>
      <c r="OCH249" s="66"/>
      <c r="OCI249" s="66"/>
      <c r="OCJ249" s="66"/>
      <c r="OCK249" s="67"/>
      <c r="OCM249" s="65"/>
      <c r="OCN249" s="69"/>
      <c r="OCO249" s="69"/>
      <c r="OCP249" s="66"/>
      <c r="OCQ249" s="66"/>
      <c r="OCR249" s="66"/>
      <c r="OCS249" s="67"/>
      <c r="OCU249" s="65"/>
      <c r="OCV249" s="69"/>
      <c r="OCW249" s="69"/>
      <c r="OCX249" s="66"/>
      <c r="OCY249" s="66"/>
      <c r="OCZ249" s="66"/>
      <c r="ODA249" s="67"/>
      <c r="ODC249" s="65"/>
      <c r="ODD249" s="69"/>
      <c r="ODE249" s="69"/>
      <c r="ODF249" s="66"/>
      <c r="ODG249" s="66"/>
      <c r="ODH249" s="66"/>
      <c r="ODI249" s="67"/>
      <c r="ODK249" s="65"/>
      <c r="ODL249" s="69"/>
      <c r="ODM249" s="69"/>
      <c r="ODN249" s="66"/>
      <c r="ODO249" s="66"/>
      <c r="ODP249" s="66"/>
      <c r="ODQ249" s="67"/>
      <c r="ODS249" s="65"/>
      <c r="ODT249" s="69"/>
      <c r="ODU249" s="69"/>
      <c r="ODV249" s="66"/>
      <c r="ODW249" s="66"/>
      <c r="ODX249" s="66"/>
      <c r="ODY249" s="67"/>
      <c r="OEA249" s="65"/>
      <c r="OEB249" s="69"/>
      <c r="OEC249" s="69"/>
      <c r="OED249" s="66"/>
      <c r="OEE249" s="66"/>
      <c r="OEF249" s="66"/>
      <c r="OEG249" s="67"/>
      <c r="OEI249" s="65"/>
      <c r="OEJ249" s="69"/>
      <c r="OEK249" s="69"/>
      <c r="OEL249" s="66"/>
      <c r="OEM249" s="66"/>
      <c r="OEN249" s="66"/>
      <c r="OEO249" s="67"/>
      <c r="OEQ249" s="65"/>
      <c r="OER249" s="69"/>
      <c r="OES249" s="69"/>
      <c r="OET249" s="66"/>
      <c r="OEU249" s="66"/>
      <c r="OEV249" s="66"/>
      <c r="OEW249" s="67"/>
      <c r="OEY249" s="65"/>
      <c r="OEZ249" s="69"/>
      <c r="OFA249" s="69"/>
      <c r="OFB249" s="66"/>
      <c r="OFC249" s="66"/>
      <c r="OFD249" s="66"/>
      <c r="OFE249" s="67"/>
      <c r="OFG249" s="65"/>
      <c r="OFH249" s="69"/>
      <c r="OFI249" s="69"/>
      <c r="OFJ249" s="66"/>
      <c r="OFK249" s="66"/>
      <c r="OFL249" s="66"/>
      <c r="OFM249" s="67"/>
      <c r="OFO249" s="65"/>
      <c r="OFP249" s="69"/>
      <c r="OFQ249" s="69"/>
      <c r="OFR249" s="66"/>
      <c r="OFS249" s="66"/>
      <c r="OFT249" s="66"/>
      <c r="OFU249" s="67"/>
      <c r="OFW249" s="65"/>
      <c r="OFX249" s="69"/>
      <c r="OFY249" s="69"/>
      <c r="OFZ249" s="66"/>
      <c r="OGA249" s="66"/>
      <c r="OGB249" s="66"/>
      <c r="OGC249" s="67"/>
      <c r="OGE249" s="65"/>
      <c r="OGF249" s="69"/>
      <c r="OGG249" s="69"/>
      <c r="OGH249" s="66"/>
      <c r="OGI249" s="66"/>
      <c r="OGJ249" s="66"/>
      <c r="OGK249" s="67"/>
      <c r="OGM249" s="65"/>
      <c r="OGN249" s="69"/>
      <c r="OGO249" s="69"/>
      <c r="OGP249" s="66"/>
      <c r="OGQ249" s="66"/>
      <c r="OGR249" s="66"/>
      <c r="OGS249" s="67"/>
      <c r="OGU249" s="65"/>
      <c r="OGV249" s="69"/>
      <c r="OGW249" s="69"/>
      <c r="OGX249" s="66"/>
      <c r="OGY249" s="66"/>
      <c r="OGZ249" s="66"/>
      <c r="OHA249" s="67"/>
      <c r="OHC249" s="65"/>
      <c r="OHD249" s="69"/>
      <c r="OHE249" s="69"/>
      <c r="OHF249" s="66"/>
      <c r="OHG249" s="66"/>
      <c r="OHH249" s="66"/>
      <c r="OHI249" s="67"/>
      <c r="OHK249" s="65"/>
      <c r="OHL249" s="69"/>
      <c r="OHM249" s="69"/>
      <c r="OHN249" s="66"/>
      <c r="OHO249" s="66"/>
      <c r="OHP249" s="66"/>
      <c r="OHQ249" s="67"/>
      <c r="OHS249" s="65"/>
      <c r="OHT249" s="69"/>
      <c r="OHU249" s="69"/>
      <c r="OHV249" s="66"/>
      <c r="OHW249" s="66"/>
      <c r="OHX249" s="66"/>
      <c r="OHY249" s="67"/>
      <c r="OIA249" s="65"/>
      <c r="OIB249" s="69"/>
      <c r="OIC249" s="69"/>
      <c r="OID249" s="66"/>
      <c r="OIE249" s="66"/>
      <c r="OIF249" s="66"/>
      <c r="OIG249" s="67"/>
      <c r="OII249" s="65"/>
      <c r="OIJ249" s="69"/>
      <c r="OIK249" s="69"/>
      <c r="OIL249" s="66"/>
      <c r="OIM249" s="66"/>
      <c r="OIN249" s="66"/>
      <c r="OIO249" s="67"/>
      <c r="OIQ249" s="65"/>
      <c r="OIR249" s="69"/>
      <c r="OIS249" s="69"/>
      <c r="OIT249" s="66"/>
      <c r="OIU249" s="66"/>
      <c r="OIV249" s="66"/>
      <c r="OIW249" s="67"/>
      <c r="OIY249" s="65"/>
      <c r="OIZ249" s="69"/>
      <c r="OJA249" s="69"/>
      <c r="OJB249" s="66"/>
      <c r="OJC249" s="66"/>
      <c r="OJD249" s="66"/>
      <c r="OJE249" s="67"/>
      <c r="OJG249" s="65"/>
      <c r="OJH249" s="69"/>
      <c r="OJI249" s="69"/>
      <c r="OJJ249" s="66"/>
      <c r="OJK249" s="66"/>
      <c r="OJL249" s="66"/>
      <c r="OJM249" s="67"/>
      <c r="OJO249" s="65"/>
      <c r="OJP249" s="69"/>
      <c r="OJQ249" s="69"/>
      <c r="OJR249" s="66"/>
      <c r="OJS249" s="66"/>
      <c r="OJT249" s="66"/>
      <c r="OJU249" s="67"/>
      <c r="OJW249" s="65"/>
      <c r="OJX249" s="69"/>
      <c r="OJY249" s="69"/>
      <c r="OJZ249" s="66"/>
      <c r="OKA249" s="66"/>
      <c r="OKB249" s="66"/>
      <c r="OKC249" s="67"/>
      <c r="OKE249" s="65"/>
      <c r="OKF249" s="69"/>
      <c r="OKG249" s="69"/>
      <c r="OKH249" s="66"/>
      <c r="OKI249" s="66"/>
      <c r="OKJ249" s="66"/>
      <c r="OKK249" s="67"/>
      <c r="OKM249" s="65"/>
      <c r="OKN249" s="69"/>
      <c r="OKO249" s="69"/>
      <c r="OKP249" s="66"/>
      <c r="OKQ249" s="66"/>
      <c r="OKR249" s="66"/>
      <c r="OKS249" s="67"/>
      <c r="OKU249" s="65"/>
      <c r="OKV249" s="69"/>
      <c r="OKW249" s="69"/>
      <c r="OKX249" s="66"/>
      <c r="OKY249" s="66"/>
      <c r="OKZ249" s="66"/>
      <c r="OLA249" s="67"/>
      <c r="OLC249" s="65"/>
      <c r="OLD249" s="69"/>
      <c r="OLE249" s="69"/>
      <c r="OLF249" s="66"/>
      <c r="OLG249" s="66"/>
      <c r="OLH249" s="66"/>
      <c r="OLI249" s="67"/>
      <c r="OLK249" s="65"/>
      <c r="OLL249" s="69"/>
      <c r="OLM249" s="69"/>
      <c r="OLN249" s="66"/>
      <c r="OLO249" s="66"/>
      <c r="OLP249" s="66"/>
      <c r="OLQ249" s="67"/>
      <c r="OLS249" s="65"/>
      <c r="OLT249" s="69"/>
      <c r="OLU249" s="69"/>
      <c r="OLV249" s="66"/>
      <c r="OLW249" s="66"/>
      <c r="OLX249" s="66"/>
      <c r="OLY249" s="67"/>
      <c r="OMA249" s="65"/>
      <c r="OMB249" s="69"/>
      <c r="OMC249" s="69"/>
      <c r="OMD249" s="66"/>
      <c r="OME249" s="66"/>
      <c r="OMF249" s="66"/>
      <c r="OMG249" s="67"/>
      <c r="OMI249" s="65"/>
      <c r="OMJ249" s="69"/>
      <c r="OMK249" s="69"/>
      <c r="OML249" s="66"/>
      <c r="OMM249" s="66"/>
      <c r="OMN249" s="66"/>
      <c r="OMO249" s="67"/>
      <c r="OMQ249" s="65"/>
      <c r="OMR249" s="69"/>
      <c r="OMS249" s="69"/>
      <c r="OMT249" s="66"/>
      <c r="OMU249" s="66"/>
      <c r="OMV249" s="66"/>
      <c r="OMW249" s="67"/>
      <c r="OMY249" s="65"/>
      <c r="OMZ249" s="69"/>
      <c r="ONA249" s="69"/>
      <c r="ONB249" s="66"/>
      <c r="ONC249" s="66"/>
      <c r="OND249" s="66"/>
      <c r="ONE249" s="67"/>
      <c r="ONG249" s="65"/>
      <c r="ONH249" s="69"/>
      <c r="ONI249" s="69"/>
      <c r="ONJ249" s="66"/>
      <c r="ONK249" s="66"/>
      <c r="ONL249" s="66"/>
      <c r="ONM249" s="67"/>
      <c r="ONO249" s="65"/>
      <c r="ONP249" s="69"/>
      <c r="ONQ249" s="69"/>
      <c r="ONR249" s="66"/>
      <c r="ONS249" s="66"/>
      <c r="ONT249" s="66"/>
      <c r="ONU249" s="67"/>
      <c r="ONW249" s="65"/>
      <c r="ONX249" s="69"/>
      <c r="ONY249" s="69"/>
      <c r="ONZ249" s="66"/>
      <c r="OOA249" s="66"/>
      <c r="OOB249" s="66"/>
      <c r="OOC249" s="67"/>
      <c r="OOE249" s="65"/>
      <c r="OOF249" s="69"/>
      <c r="OOG249" s="69"/>
      <c r="OOH249" s="66"/>
      <c r="OOI249" s="66"/>
      <c r="OOJ249" s="66"/>
      <c r="OOK249" s="67"/>
      <c r="OOM249" s="65"/>
      <c r="OON249" s="69"/>
      <c r="OOO249" s="69"/>
      <c r="OOP249" s="66"/>
      <c r="OOQ249" s="66"/>
      <c r="OOR249" s="66"/>
      <c r="OOS249" s="67"/>
      <c r="OOU249" s="65"/>
      <c r="OOV249" s="69"/>
      <c r="OOW249" s="69"/>
      <c r="OOX249" s="66"/>
      <c r="OOY249" s="66"/>
      <c r="OOZ249" s="66"/>
      <c r="OPA249" s="67"/>
      <c r="OPC249" s="65"/>
      <c r="OPD249" s="69"/>
      <c r="OPE249" s="69"/>
      <c r="OPF249" s="66"/>
      <c r="OPG249" s="66"/>
      <c r="OPH249" s="66"/>
      <c r="OPI249" s="67"/>
      <c r="OPK249" s="65"/>
      <c r="OPL249" s="69"/>
      <c r="OPM249" s="69"/>
      <c r="OPN249" s="66"/>
      <c r="OPO249" s="66"/>
      <c r="OPP249" s="66"/>
      <c r="OPQ249" s="67"/>
      <c r="OPS249" s="65"/>
      <c r="OPT249" s="69"/>
      <c r="OPU249" s="69"/>
      <c r="OPV249" s="66"/>
      <c r="OPW249" s="66"/>
      <c r="OPX249" s="66"/>
      <c r="OPY249" s="67"/>
      <c r="OQA249" s="65"/>
      <c r="OQB249" s="69"/>
      <c r="OQC249" s="69"/>
      <c r="OQD249" s="66"/>
      <c r="OQE249" s="66"/>
      <c r="OQF249" s="66"/>
      <c r="OQG249" s="67"/>
      <c r="OQI249" s="65"/>
      <c r="OQJ249" s="69"/>
      <c r="OQK249" s="69"/>
      <c r="OQL249" s="66"/>
      <c r="OQM249" s="66"/>
      <c r="OQN249" s="66"/>
      <c r="OQO249" s="67"/>
      <c r="OQQ249" s="65"/>
      <c r="OQR249" s="69"/>
      <c r="OQS249" s="69"/>
      <c r="OQT249" s="66"/>
      <c r="OQU249" s="66"/>
      <c r="OQV249" s="66"/>
      <c r="OQW249" s="67"/>
      <c r="OQY249" s="65"/>
      <c r="OQZ249" s="69"/>
      <c r="ORA249" s="69"/>
      <c r="ORB249" s="66"/>
      <c r="ORC249" s="66"/>
      <c r="ORD249" s="66"/>
      <c r="ORE249" s="67"/>
      <c r="ORG249" s="65"/>
      <c r="ORH249" s="69"/>
      <c r="ORI249" s="69"/>
      <c r="ORJ249" s="66"/>
      <c r="ORK249" s="66"/>
      <c r="ORL249" s="66"/>
      <c r="ORM249" s="67"/>
      <c r="ORO249" s="65"/>
      <c r="ORP249" s="69"/>
      <c r="ORQ249" s="69"/>
      <c r="ORR249" s="66"/>
      <c r="ORS249" s="66"/>
      <c r="ORT249" s="66"/>
      <c r="ORU249" s="67"/>
      <c r="ORW249" s="65"/>
      <c r="ORX249" s="69"/>
      <c r="ORY249" s="69"/>
      <c r="ORZ249" s="66"/>
      <c r="OSA249" s="66"/>
      <c r="OSB249" s="66"/>
      <c r="OSC249" s="67"/>
      <c r="OSE249" s="65"/>
      <c r="OSF249" s="69"/>
      <c r="OSG249" s="69"/>
      <c r="OSH249" s="66"/>
      <c r="OSI249" s="66"/>
      <c r="OSJ249" s="66"/>
      <c r="OSK249" s="67"/>
      <c r="OSM249" s="65"/>
      <c r="OSN249" s="69"/>
      <c r="OSO249" s="69"/>
      <c r="OSP249" s="66"/>
      <c r="OSQ249" s="66"/>
      <c r="OSR249" s="66"/>
      <c r="OSS249" s="67"/>
      <c r="OSU249" s="65"/>
      <c r="OSV249" s="69"/>
      <c r="OSW249" s="69"/>
      <c r="OSX249" s="66"/>
      <c r="OSY249" s="66"/>
      <c r="OSZ249" s="66"/>
      <c r="OTA249" s="67"/>
      <c r="OTC249" s="65"/>
      <c r="OTD249" s="69"/>
      <c r="OTE249" s="69"/>
      <c r="OTF249" s="66"/>
      <c r="OTG249" s="66"/>
      <c r="OTH249" s="66"/>
      <c r="OTI249" s="67"/>
      <c r="OTK249" s="65"/>
      <c r="OTL249" s="69"/>
      <c r="OTM249" s="69"/>
      <c r="OTN249" s="66"/>
      <c r="OTO249" s="66"/>
      <c r="OTP249" s="66"/>
      <c r="OTQ249" s="67"/>
      <c r="OTS249" s="65"/>
      <c r="OTT249" s="69"/>
      <c r="OTU249" s="69"/>
      <c r="OTV249" s="66"/>
      <c r="OTW249" s="66"/>
      <c r="OTX249" s="66"/>
      <c r="OTY249" s="67"/>
      <c r="OUA249" s="65"/>
      <c r="OUB249" s="69"/>
      <c r="OUC249" s="69"/>
      <c r="OUD249" s="66"/>
      <c r="OUE249" s="66"/>
      <c r="OUF249" s="66"/>
      <c r="OUG249" s="67"/>
      <c r="OUI249" s="65"/>
      <c r="OUJ249" s="69"/>
      <c r="OUK249" s="69"/>
      <c r="OUL249" s="66"/>
      <c r="OUM249" s="66"/>
      <c r="OUN249" s="66"/>
      <c r="OUO249" s="67"/>
      <c r="OUQ249" s="65"/>
      <c r="OUR249" s="69"/>
      <c r="OUS249" s="69"/>
      <c r="OUT249" s="66"/>
      <c r="OUU249" s="66"/>
      <c r="OUV249" s="66"/>
      <c r="OUW249" s="67"/>
      <c r="OUY249" s="65"/>
      <c r="OUZ249" s="69"/>
      <c r="OVA249" s="69"/>
      <c r="OVB249" s="66"/>
      <c r="OVC249" s="66"/>
      <c r="OVD249" s="66"/>
      <c r="OVE249" s="67"/>
      <c r="OVG249" s="65"/>
      <c r="OVH249" s="69"/>
      <c r="OVI249" s="69"/>
      <c r="OVJ249" s="66"/>
      <c r="OVK249" s="66"/>
      <c r="OVL249" s="66"/>
      <c r="OVM249" s="67"/>
      <c r="OVO249" s="65"/>
      <c r="OVP249" s="69"/>
      <c r="OVQ249" s="69"/>
      <c r="OVR249" s="66"/>
      <c r="OVS249" s="66"/>
      <c r="OVT249" s="66"/>
      <c r="OVU249" s="67"/>
      <c r="OVW249" s="65"/>
      <c r="OVX249" s="69"/>
      <c r="OVY249" s="69"/>
      <c r="OVZ249" s="66"/>
      <c r="OWA249" s="66"/>
      <c r="OWB249" s="66"/>
      <c r="OWC249" s="67"/>
      <c r="OWE249" s="65"/>
      <c r="OWF249" s="69"/>
      <c r="OWG249" s="69"/>
      <c r="OWH249" s="66"/>
      <c r="OWI249" s="66"/>
      <c r="OWJ249" s="66"/>
      <c r="OWK249" s="67"/>
      <c r="OWM249" s="65"/>
      <c r="OWN249" s="69"/>
      <c r="OWO249" s="69"/>
      <c r="OWP249" s="66"/>
      <c r="OWQ249" s="66"/>
      <c r="OWR249" s="66"/>
      <c r="OWS249" s="67"/>
      <c r="OWU249" s="65"/>
      <c r="OWV249" s="69"/>
      <c r="OWW249" s="69"/>
      <c r="OWX249" s="66"/>
      <c r="OWY249" s="66"/>
      <c r="OWZ249" s="66"/>
      <c r="OXA249" s="67"/>
      <c r="OXC249" s="65"/>
      <c r="OXD249" s="69"/>
      <c r="OXE249" s="69"/>
      <c r="OXF249" s="66"/>
      <c r="OXG249" s="66"/>
      <c r="OXH249" s="66"/>
      <c r="OXI249" s="67"/>
      <c r="OXK249" s="65"/>
      <c r="OXL249" s="69"/>
      <c r="OXM249" s="69"/>
      <c r="OXN249" s="66"/>
      <c r="OXO249" s="66"/>
      <c r="OXP249" s="66"/>
      <c r="OXQ249" s="67"/>
      <c r="OXS249" s="65"/>
      <c r="OXT249" s="69"/>
      <c r="OXU249" s="69"/>
      <c r="OXV249" s="66"/>
      <c r="OXW249" s="66"/>
      <c r="OXX249" s="66"/>
      <c r="OXY249" s="67"/>
      <c r="OYA249" s="65"/>
      <c r="OYB249" s="69"/>
      <c r="OYC249" s="69"/>
      <c r="OYD249" s="66"/>
      <c r="OYE249" s="66"/>
      <c r="OYF249" s="66"/>
      <c r="OYG249" s="67"/>
      <c r="OYI249" s="65"/>
      <c r="OYJ249" s="69"/>
      <c r="OYK249" s="69"/>
      <c r="OYL249" s="66"/>
      <c r="OYM249" s="66"/>
      <c r="OYN249" s="66"/>
      <c r="OYO249" s="67"/>
      <c r="OYQ249" s="65"/>
      <c r="OYR249" s="69"/>
      <c r="OYS249" s="69"/>
      <c r="OYT249" s="66"/>
      <c r="OYU249" s="66"/>
      <c r="OYV249" s="66"/>
      <c r="OYW249" s="67"/>
      <c r="OYY249" s="65"/>
      <c r="OYZ249" s="69"/>
      <c r="OZA249" s="69"/>
      <c r="OZB249" s="66"/>
      <c r="OZC249" s="66"/>
      <c r="OZD249" s="66"/>
      <c r="OZE249" s="67"/>
      <c r="OZG249" s="65"/>
      <c r="OZH249" s="69"/>
      <c r="OZI249" s="69"/>
      <c r="OZJ249" s="66"/>
      <c r="OZK249" s="66"/>
      <c r="OZL249" s="66"/>
      <c r="OZM249" s="67"/>
      <c r="OZO249" s="65"/>
      <c r="OZP249" s="69"/>
      <c r="OZQ249" s="69"/>
      <c r="OZR249" s="66"/>
      <c r="OZS249" s="66"/>
      <c r="OZT249" s="66"/>
      <c r="OZU249" s="67"/>
      <c r="OZW249" s="65"/>
      <c r="OZX249" s="69"/>
      <c r="OZY249" s="69"/>
      <c r="OZZ249" s="66"/>
      <c r="PAA249" s="66"/>
      <c r="PAB249" s="66"/>
      <c r="PAC249" s="67"/>
      <c r="PAE249" s="65"/>
      <c r="PAF249" s="69"/>
      <c r="PAG249" s="69"/>
      <c r="PAH249" s="66"/>
      <c r="PAI249" s="66"/>
      <c r="PAJ249" s="66"/>
      <c r="PAK249" s="67"/>
      <c r="PAM249" s="65"/>
      <c r="PAN249" s="69"/>
      <c r="PAO249" s="69"/>
      <c r="PAP249" s="66"/>
      <c r="PAQ249" s="66"/>
      <c r="PAR249" s="66"/>
      <c r="PAS249" s="67"/>
      <c r="PAU249" s="65"/>
      <c r="PAV249" s="69"/>
      <c r="PAW249" s="69"/>
      <c r="PAX249" s="66"/>
      <c r="PAY249" s="66"/>
      <c r="PAZ249" s="66"/>
      <c r="PBA249" s="67"/>
      <c r="PBC249" s="65"/>
      <c r="PBD249" s="69"/>
      <c r="PBE249" s="69"/>
      <c r="PBF249" s="66"/>
      <c r="PBG249" s="66"/>
      <c r="PBH249" s="66"/>
      <c r="PBI249" s="67"/>
      <c r="PBK249" s="65"/>
      <c r="PBL249" s="69"/>
      <c r="PBM249" s="69"/>
      <c r="PBN249" s="66"/>
      <c r="PBO249" s="66"/>
      <c r="PBP249" s="66"/>
      <c r="PBQ249" s="67"/>
      <c r="PBS249" s="65"/>
      <c r="PBT249" s="69"/>
      <c r="PBU249" s="69"/>
      <c r="PBV249" s="66"/>
      <c r="PBW249" s="66"/>
      <c r="PBX249" s="66"/>
      <c r="PBY249" s="67"/>
      <c r="PCA249" s="65"/>
      <c r="PCB249" s="69"/>
      <c r="PCC249" s="69"/>
      <c r="PCD249" s="66"/>
      <c r="PCE249" s="66"/>
      <c r="PCF249" s="66"/>
      <c r="PCG249" s="67"/>
      <c r="PCI249" s="65"/>
      <c r="PCJ249" s="69"/>
      <c r="PCK249" s="69"/>
      <c r="PCL249" s="66"/>
      <c r="PCM249" s="66"/>
      <c r="PCN249" s="66"/>
      <c r="PCO249" s="67"/>
      <c r="PCQ249" s="65"/>
      <c r="PCR249" s="69"/>
      <c r="PCS249" s="69"/>
      <c r="PCT249" s="66"/>
      <c r="PCU249" s="66"/>
      <c r="PCV249" s="66"/>
      <c r="PCW249" s="67"/>
      <c r="PCY249" s="65"/>
      <c r="PCZ249" s="69"/>
      <c r="PDA249" s="69"/>
      <c r="PDB249" s="66"/>
      <c r="PDC249" s="66"/>
      <c r="PDD249" s="66"/>
      <c r="PDE249" s="67"/>
      <c r="PDG249" s="65"/>
      <c r="PDH249" s="69"/>
      <c r="PDI249" s="69"/>
      <c r="PDJ249" s="66"/>
      <c r="PDK249" s="66"/>
      <c r="PDL249" s="66"/>
      <c r="PDM249" s="67"/>
      <c r="PDO249" s="65"/>
      <c r="PDP249" s="69"/>
      <c r="PDQ249" s="69"/>
      <c r="PDR249" s="66"/>
      <c r="PDS249" s="66"/>
      <c r="PDT249" s="66"/>
      <c r="PDU249" s="67"/>
      <c r="PDW249" s="65"/>
      <c r="PDX249" s="69"/>
      <c r="PDY249" s="69"/>
      <c r="PDZ249" s="66"/>
      <c r="PEA249" s="66"/>
      <c r="PEB249" s="66"/>
      <c r="PEC249" s="67"/>
      <c r="PEE249" s="65"/>
      <c r="PEF249" s="69"/>
      <c r="PEG249" s="69"/>
      <c r="PEH249" s="66"/>
      <c r="PEI249" s="66"/>
      <c r="PEJ249" s="66"/>
      <c r="PEK249" s="67"/>
      <c r="PEM249" s="65"/>
      <c r="PEN249" s="69"/>
      <c r="PEO249" s="69"/>
      <c r="PEP249" s="66"/>
      <c r="PEQ249" s="66"/>
      <c r="PER249" s="66"/>
      <c r="PES249" s="67"/>
      <c r="PEU249" s="65"/>
      <c r="PEV249" s="69"/>
      <c r="PEW249" s="69"/>
      <c r="PEX249" s="66"/>
      <c r="PEY249" s="66"/>
      <c r="PEZ249" s="66"/>
      <c r="PFA249" s="67"/>
      <c r="PFC249" s="65"/>
      <c r="PFD249" s="69"/>
      <c r="PFE249" s="69"/>
      <c r="PFF249" s="66"/>
      <c r="PFG249" s="66"/>
      <c r="PFH249" s="66"/>
      <c r="PFI249" s="67"/>
      <c r="PFK249" s="65"/>
      <c r="PFL249" s="69"/>
      <c r="PFM249" s="69"/>
      <c r="PFN249" s="66"/>
      <c r="PFO249" s="66"/>
      <c r="PFP249" s="66"/>
      <c r="PFQ249" s="67"/>
      <c r="PFS249" s="65"/>
      <c r="PFT249" s="69"/>
      <c r="PFU249" s="69"/>
      <c r="PFV249" s="66"/>
      <c r="PFW249" s="66"/>
      <c r="PFX249" s="66"/>
      <c r="PFY249" s="67"/>
      <c r="PGA249" s="65"/>
      <c r="PGB249" s="69"/>
      <c r="PGC249" s="69"/>
      <c r="PGD249" s="66"/>
      <c r="PGE249" s="66"/>
      <c r="PGF249" s="66"/>
      <c r="PGG249" s="67"/>
      <c r="PGI249" s="65"/>
      <c r="PGJ249" s="69"/>
      <c r="PGK249" s="69"/>
      <c r="PGL249" s="66"/>
      <c r="PGM249" s="66"/>
      <c r="PGN249" s="66"/>
      <c r="PGO249" s="67"/>
      <c r="PGQ249" s="65"/>
      <c r="PGR249" s="69"/>
      <c r="PGS249" s="69"/>
      <c r="PGT249" s="66"/>
      <c r="PGU249" s="66"/>
      <c r="PGV249" s="66"/>
      <c r="PGW249" s="67"/>
      <c r="PGY249" s="65"/>
      <c r="PGZ249" s="69"/>
      <c r="PHA249" s="69"/>
      <c r="PHB249" s="66"/>
      <c r="PHC249" s="66"/>
      <c r="PHD249" s="66"/>
      <c r="PHE249" s="67"/>
      <c r="PHG249" s="65"/>
      <c r="PHH249" s="69"/>
      <c r="PHI249" s="69"/>
      <c r="PHJ249" s="66"/>
      <c r="PHK249" s="66"/>
      <c r="PHL249" s="66"/>
      <c r="PHM249" s="67"/>
      <c r="PHO249" s="65"/>
      <c r="PHP249" s="69"/>
      <c r="PHQ249" s="69"/>
      <c r="PHR249" s="66"/>
      <c r="PHS249" s="66"/>
      <c r="PHT249" s="66"/>
      <c r="PHU249" s="67"/>
      <c r="PHW249" s="65"/>
      <c r="PHX249" s="69"/>
      <c r="PHY249" s="69"/>
      <c r="PHZ249" s="66"/>
      <c r="PIA249" s="66"/>
      <c r="PIB249" s="66"/>
      <c r="PIC249" s="67"/>
      <c r="PIE249" s="65"/>
      <c r="PIF249" s="69"/>
      <c r="PIG249" s="69"/>
      <c r="PIH249" s="66"/>
      <c r="PII249" s="66"/>
      <c r="PIJ249" s="66"/>
      <c r="PIK249" s="67"/>
      <c r="PIM249" s="65"/>
      <c r="PIN249" s="69"/>
      <c r="PIO249" s="69"/>
      <c r="PIP249" s="66"/>
      <c r="PIQ249" s="66"/>
      <c r="PIR249" s="66"/>
      <c r="PIS249" s="67"/>
      <c r="PIU249" s="65"/>
      <c r="PIV249" s="69"/>
      <c r="PIW249" s="69"/>
      <c r="PIX249" s="66"/>
      <c r="PIY249" s="66"/>
      <c r="PIZ249" s="66"/>
      <c r="PJA249" s="67"/>
      <c r="PJC249" s="65"/>
      <c r="PJD249" s="69"/>
      <c r="PJE249" s="69"/>
      <c r="PJF249" s="66"/>
      <c r="PJG249" s="66"/>
      <c r="PJH249" s="66"/>
      <c r="PJI249" s="67"/>
      <c r="PJK249" s="65"/>
      <c r="PJL249" s="69"/>
      <c r="PJM249" s="69"/>
      <c r="PJN249" s="66"/>
      <c r="PJO249" s="66"/>
      <c r="PJP249" s="66"/>
      <c r="PJQ249" s="67"/>
      <c r="PJS249" s="65"/>
      <c r="PJT249" s="69"/>
      <c r="PJU249" s="69"/>
      <c r="PJV249" s="66"/>
      <c r="PJW249" s="66"/>
      <c r="PJX249" s="66"/>
      <c r="PJY249" s="67"/>
      <c r="PKA249" s="65"/>
      <c r="PKB249" s="69"/>
      <c r="PKC249" s="69"/>
      <c r="PKD249" s="66"/>
      <c r="PKE249" s="66"/>
      <c r="PKF249" s="66"/>
      <c r="PKG249" s="67"/>
      <c r="PKI249" s="65"/>
      <c r="PKJ249" s="69"/>
      <c r="PKK249" s="69"/>
      <c r="PKL249" s="66"/>
      <c r="PKM249" s="66"/>
      <c r="PKN249" s="66"/>
      <c r="PKO249" s="67"/>
      <c r="PKQ249" s="65"/>
      <c r="PKR249" s="69"/>
      <c r="PKS249" s="69"/>
      <c r="PKT249" s="66"/>
      <c r="PKU249" s="66"/>
      <c r="PKV249" s="66"/>
      <c r="PKW249" s="67"/>
      <c r="PKY249" s="65"/>
      <c r="PKZ249" s="69"/>
      <c r="PLA249" s="69"/>
      <c r="PLB249" s="66"/>
      <c r="PLC249" s="66"/>
      <c r="PLD249" s="66"/>
      <c r="PLE249" s="67"/>
      <c r="PLG249" s="65"/>
      <c r="PLH249" s="69"/>
      <c r="PLI249" s="69"/>
      <c r="PLJ249" s="66"/>
      <c r="PLK249" s="66"/>
      <c r="PLL249" s="66"/>
      <c r="PLM249" s="67"/>
      <c r="PLO249" s="65"/>
      <c r="PLP249" s="69"/>
      <c r="PLQ249" s="69"/>
      <c r="PLR249" s="66"/>
      <c r="PLS249" s="66"/>
      <c r="PLT249" s="66"/>
      <c r="PLU249" s="67"/>
      <c r="PLW249" s="65"/>
      <c r="PLX249" s="69"/>
      <c r="PLY249" s="69"/>
      <c r="PLZ249" s="66"/>
      <c r="PMA249" s="66"/>
      <c r="PMB249" s="66"/>
      <c r="PMC249" s="67"/>
      <c r="PME249" s="65"/>
      <c r="PMF249" s="69"/>
      <c r="PMG249" s="69"/>
      <c r="PMH249" s="66"/>
      <c r="PMI249" s="66"/>
      <c r="PMJ249" s="66"/>
      <c r="PMK249" s="67"/>
      <c r="PMM249" s="65"/>
      <c r="PMN249" s="69"/>
      <c r="PMO249" s="69"/>
      <c r="PMP249" s="66"/>
      <c r="PMQ249" s="66"/>
      <c r="PMR249" s="66"/>
      <c r="PMS249" s="67"/>
      <c r="PMU249" s="65"/>
      <c r="PMV249" s="69"/>
      <c r="PMW249" s="69"/>
      <c r="PMX249" s="66"/>
      <c r="PMY249" s="66"/>
      <c r="PMZ249" s="66"/>
      <c r="PNA249" s="67"/>
      <c r="PNC249" s="65"/>
      <c r="PND249" s="69"/>
      <c r="PNE249" s="69"/>
      <c r="PNF249" s="66"/>
      <c r="PNG249" s="66"/>
      <c r="PNH249" s="66"/>
      <c r="PNI249" s="67"/>
      <c r="PNK249" s="65"/>
      <c r="PNL249" s="69"/>
      <c r="PNM249" s="69"/>
      <c r="PNN249" s="66"/>
      <c r="PNO249" s="66"/>
      <c r="PNP249" s="66"/>
      <c r="PNQ249" s="67"/>
      <c r="PNS249" s="65"/>
      <c r="PNT249" s="69"/>
      <c r="PNU249" s="69"/>
      <c r="PNV249" s="66"/>
      <c r="PNW249" s="66"/>
      <c r="PNX249" s="66"/>
      <c r="PNY249" s="67"/>
      <c r="POA249" s="65"/>
      <c r="POB249" s="69"/>
      <c r="POC249" s="69"/>
      <c r="POD249" s="66"/>
      <c r="POE249" s="66"/>
      <c r="POF249" s="66"/>
      <c r="POG249" s="67"/>
      <c r="POI249" s="65"/>
      <c r="POJ249" s="69"/>
      <c r="POK249" s="69"/>
      <c r="POL249" s="66"/>
      <c r="POM249" s="66"/>
      <c r="PON249" s="66"/>
      <c r="POO249" s="67"/>
      <c r="POQ249" s="65"/>
      <c r="POR249" s="69"/>
      <c r="POS249" s="69"/>
      <c r="POT249" s="66"/>
      <c r="POU249" s="66"/>
      <c r="POV249" s="66"/>
      <c r="POW249" s="67"/>
      <c r="POY249" s="65"/>
      <c r="POZ249" s="69"/>
      <c r="PPA249" s="69"/>
      <c r="PPB249" s="66"/>
      <c r="PPC249" s="66"/>
      <c r="PPD249" s="66"/>
      <c r="PPE249" s="67"/>
      <c r="PPG249" s="65"/>
      <c r="PPH249" s="69"/>
      <c r="PPI249" s="69"/>
      <c r="PPJ249" s="66"/>
      <c r="PPK249" s="66"/>
      <c r="PPL249" s="66"/>
      <c r="PPM249" s="67"/>
      <c r="PPO249" s="65"/>
      <c r="PPP249" s="69"/>
      <c r="PPQ249" s="69"/>
      <c r="PPR249" s="66"/>
      <c r="PPS249" s="66"/>
      <c r="PPT249" s="66"/>
      <c r="PPU249" s="67"/>
      <c r="PPW249" s="65"/>
      <c r="PPX249" s="69"/>
      <c r="PPY249" s="69"/>
      <c r="PPZ249" s="66"/>
      <c r="PQA249" s="66"/>
      <c r="PQB249" s="66"/>
      <c r="PQC249" s="67"/>
      <c r="PQE249" s="65"/>
      <c r="PQF249" s="69"/>
      <c r="PQG249" s="69"/>
      <c r="PQH249" s="66"/>
      <c r="PQI249" s="66"/>
      <c r="PQJ249" s="66"/>
      <c r="PQK249" s="67"/>
      <c r="PQM249" s="65"/>
      <c r="PQN249" s="69"/>
      <c r="PQO249" s="69"/>
      <c r="PQP249" s="66"/>
      <c r="PQQ249" s="66"/>
      <c r="PQR249" s="66"/>
      <c r="PQS249" s="67"/>
      <c r="PQU249" s="65"/>
      <c r="PQV249" s="69"/>
      <c r="PQW249" s="69"/>
      <c r="PQX249" s="66"/>
      <c r="PQY249" s="66"/>
      <c r="PQZ249" s="66"/>
      <c r="PRA249" s="67"/>
      <c r="PRC249" s="65"/>
      <c r="PRD249" s="69"/>
      <c r="PRE249" s="69"/>
      <c r="PRF249" s="66"/>
      <c r="PRG249" s="66"/>
      <c r="PRH249" s="66"/>
      <c r="PRI249" s="67"/>
      <c r="PRK249" s="65"/>
      <c r="PRL249" s="69"/>
      <c r="PRM249" s="69"/>
      <c r="PRN249" s="66"/>
      <c r="PRO249" s="66"/>
      <c r="PRP249" s="66"/>
      <c r="PRQ249" s="67"/>
      <c r="PRS249" s="65"/>
      <c r="PRT249" s="69"/>
      <c r="PRU249" s="69"/>
      <c r="PRV249" s="66"/>
      <c r="PRW249" s="66"/>
      <c r="PRX249" s="66"/>
      <c r="PRY249" s="67"/>
      <c r="PSA249" s="65"/>
      <c r="PSB249" s="69"/>
      <c r="PSC249" s="69"/>
      <c r="PSD249" s="66"/>
      <c r="PSE249" s="66"/>
      <c r="PSF249" s="66"/>
      <c r="PSG249" s="67"/>
      <c r="PSI249" s="65"/>
      <c r="PSJ249" s="69"/>
      <c r="PSK249" s="69"/>
      <c r="PSL249" s="66"/>
      <c r="PSM249" s="66"/>
      <c r="PSN249" s="66"/>
      <c r="PSO249" s="67"/>
      <c r="PSQ249" s="65"/>
      <c r="PSR249" s="69"/>
      <c r="PSS249" s="69"/>
      <c r="PST249" s="66"/>
      <c r="PSU249" s="66"/>
      <c r="PSV249" s="66"/>
      <c r="PSW249" s="67"/>
      <c r="PSY249" s="65"/>
      <c r="PSZ249" s="69"/>
      <c r="PTA249" s="69"/>
      <c r="PTB249" s="66"/>
      <c r="PTC249" s="66"/>
      <c r="PTD249" s="66"/>
      <c r="PTE249" s="67"/>
      <c r="PTG249" s="65"/>
      <c r="PTH249" s="69"/>
      <c r="PTI249" s="69"/>
      <c r="PTJ249" s="66"/>
      <c r="PTK249" s="66"/>
      <c r="PTL249" s="66"/>
      <c r="PTM249" s="67"/>
      <c r="PTO249" s="65"/>
      <c r="PTP249" s="69"/>
      <c r="PTQ249" s="69"/>
      <c r="PTR249" s="66"/>
      <c r="PTS249" s="66"/>
      <c r="PTT249" s="66"/>
      <c r="PTU249" s="67"/>
      <c r="PTW249" s="65"/>
      <c r="PTX249" s="69"/>
      <c r="PTY249" s="69"/>
      <c r="PTZ249" s="66"/>
      <c r="PUA249" s="66"/>
      <c r="PUB249" s="66"/>
      <c r="PUC249" s="67"/>
      <c r="PUE249" s="65"/>
      <c r="PUF249" s="69"/>
      <c r="PUG249" s="69"/>
      <c r="PUH249" s="66"/>
      <c r="PUI249" s="66"/>
      <c r="PUJ249" s="66"/>
      <c r="PUK249" s="67"/>
      <c r="PUM249" s="65"/>
      <c r="PUN249" s="69"/>
      <c r="PUO249" s="69"/>
      <c r="PUP249" s="66"/>
      <c r="PUQ249" s="66"/>
      <c r="PUR249" s="66"/>
      <c r="PUS249" s="67"/>
      <c r="PUU249" s="65"/>
      <c r="PUV249" s="69"/>
      <c r="PUW249" s="69"/>
      <c r="PUX249" s="66"/>
      <c r="PUY249" s="66"/>
      <c r="PUZ249" s="66"/>
      <c r="PVA249" s="67"/>
      <c r="PVC249" s="65"/>
      <c r="PVD249" s="69"/>
      <c r="PVE249" s="69"/>
      <c r="PVF249" s="66"/>
      <c r="PVG249" s="66"/>
      <c r="PVH249" s="66"/>
      <c r="PVI249" s="67"/>
      <c r="PVK249" s="65"/>
      <c r="PVL249" s="69"/>
      <c r="PVM249" s="69"/>
      <c r="PVN249" s="66"/>
      <c r="PVO249" s="66"/>
      <c r="PVP249" s="66"/>
      <c r="PVQ249" s="67"/>
      <c r="PVS249" s="65"/>
      <c r="PVT249" s="69"/>
      <c r="PVU249" s="69"/>
      <c r="PVV249" s="66"/>
      <c r="PVW249" s="66"/>
      <c r="PVX249" s="66"/>
      <c r="PVY249" s="67"/>
      <c r="PWA249" s="65"/>
      <c r="PWB249" s="69"/>
      <c r="PWC249" s="69"/>
      <c r="PWD249" s="66"/>
      <c r="PWE249" s="66"/>
      <c r="PWF249" s="66"/>
      <c r="PWG249" s="67"/>
      <c r="PWI249" s="65"/>
      <c r="PWJ249" s="69"/>
      <c r="PWK249" s="69"/>
      <c r="PWL249" s="66"/>
      <c r="PWM249" s="66"/>
      <c r="PWN249" s="66"/>
      <c r="PWO249" s="67"/>
      <c r="PWQ249" s="65"/>
      <c r="PWR249" s="69"/>
      <c r="PWS249" s="69"/>
      <c r="PWT249" s="66"/>
      <c r="PWU249" s="66"/>
      <c r="PWV249" s="66"/>
      <c r="PWW249" s="67"/>
      <c r="PWY249" s="65"/>
      <c r="PWZ249" s="69"/>
      <c r="PXA249" s="69"/>
      <c r="PXB249" s="66"/>
      <c r="PXC249" s="66"/>
      <c r="PXD249" s="66"/>
      <c r="PXE249" s="67"/>
      <c r="PXG249" s="65"/>
      <c r="PXH249" s="69"/>
      <c r="PXI249" s="69"/>
      <c r="PXJ249" s="66"/>
      <c r="PXK249" s="66"/>
      <c r="PXL249" s="66"/>
      <c r="PXM249" s="67"/>
      <c r="PXO249" s="65"/>
      <c r="PXP249" s="69"/>
      <c r="PXQ249" s="69"/>
      <c r="PXR249" s="66"/>
      <c r="PXS249" s="66"/>
      <c r="PXT249" s="66"/>
      <c r="PXU249" s="67"/>
      <c r="PXW249" s="65"/>
      <c r="PXX249" s="69"/>
      <c r="PXY249" s="69"/>
      <c r="PXZ249" s="66"/>
      <c r="PYA249" s="66"/>
      <c r="PYB249" s="66"/>
      <c r="PYC249" s="67"/>
      <c r="PYE249" s="65"/>
      <c r="PYF249" s="69"/>
      <c r="PYG249" s="69"/>
      <c r="PYH249" s="66"/>
      <c r="PYI249" s="66"/>
      <c r="PYJ249" s="66"/>
      <c r="PYK249" s="67"/>
      <c r="PYM249" s="65"/>
      <c r="PYN249" s="69"/>
      <c r="PYO249" s="69"/>
      <c r="PYP249" s="66"/>
      <c r="PYQ249" s="66"/>
      <c r="PYR249" s="66"/>
      <c r="PYS249" s="67"/>
      <c r="PYU249" s="65"/>
      <c r="PYV249" s="69"/>
      <c r="PYW249" s="69"/>
      <c r="PYX249" s="66"/>
      <c r="PYY249" s="66"/>
      <c r="PYZ249" s="66"/>
      <c r="PZA249" s="67"/>
      <c r="PZC249" s="65"/>
      <c r="PZD249" s="69"/>
      <c r="PZE249" s="69"/>
      <c r="PZF249" s="66"/>
      <c r="PZG249" s="66"/>
      <c r="PZH249" s="66"/>
      <c r="PZI249" s="67"/>
      <c r="PZK249" s="65"/>
      <c r="PZL249" s="69"/>
      <c r="PZM249" s="69"/>
      <c r="PZN249" s="66"/>
      <c r="PZO249" s="66"/>
      <c r="PZP249" s="66"/>
      <c r="PZQ249" s="67"/>
      <c r="PZS249" s="65"/>
      <c r="PZT249" s="69"/>
      <c r="PZU249" s="69"/>
      <c r="PZV249" s="66"/>
      <c r="PZW249" s="66"/>
      <c r="PZX249" s="66"/>
      <c r="PZY249" s="67"/>
      <c r="QAA249" s="65"/>
      <c r="QAB249" s="69"/>
      <c r="QAC249" s="69"/>
      <c r="QAD249" s="66"/>
      <c r="QAE249" s="66"/>
      <c r="QAF249" s="66"/>
      <c r="QAG249" s="67"/>
      <c r="QAI249" s="65"/>
      <c r="QAJ249" s="69"/>
      <c r="QAK249" s="69"/>
      <c r="QAL249" s="66"/>
      <c r="QAM249" s="66"/>
      <c r="QAN249" s="66"/>
      <c r="QAO249" s="67"/>
      <c r="QAQ249" s="65"/>
      <c r="QAR249" s="69"/>
      <c r="QAS249" s="69"/>
      <c r="QAT249" s="66"/>
      <c r="QAU249" s="66"/>
      <c r="QAV249" s="66"/>
      <c r="QAW249" s="67"/>
      <c r="QAY249" s="65"/>
      <c r="QAZ249" s="69"/>
      <c r="QBA249" s="69"/>
      <c r="QBB249" s="66"/>
      <c r="QBC249" s="66"/>
      <c r="QBD249" s="66"/>
      <c r="QBE249" s="67"/>
      <c r="QBG249" s="65"/>
      <c r="QBH249" s="69"/>
      <c r="QBI249" s="69"/>
      <c r="QBJ249" s="66"/>
      <c r="QBK249" s="66"/>
      <c r="QBL249" s="66"/>
      <c r="QBM249" s="67"/>
      <c r="QBO249" s="65"/>
      <c r="QBP249" s="69"/>
      <c r="QBQ249" s="69"/>
      <c r="QBR249" s="66"/>
      <c r="QBS249" s="66"/>
      <c r="QBT249" s="66"/>
      <c r="QBU249" s="67"/>
      <c r="QBW249" s="65"/>
      <c r="QBX249" s="69"/>
      <c r="QBY249" s="69"/>
      <c r="QBZ249" s="66"/>
      <c r="QCA249" s="66"/>
      <c r="QCB249" s="66"/>
      <c r="QCC249" s="67"/>
      <c r="QCE249" s="65"/>
      <c r="QCF249" s="69"/>
      <c r="QCG249" s="69"/>
      <c r="QCH249" s="66"/>
      <c r="QCI249" s="66"/>
      <c r="QCJ249" s="66"/>
      <c r="QCK249" s="67"/>
      <c r="QCM249" s="65"/>
      <c r="QCN249" s="69"/>
      <c r="QCO249" s="69"/>
      <c r="QCP249" s="66"/>
      <c r="QCQ249" s="66"/>
      <c r="QCR249" s="66"/>
      <c r="QCS249" s="67"/>
      <c r="QCU249" s="65"/>
      <c r="QCV249" s="69"/>
      <c r="QCW249" s="69"/>
      <c r="QCX249" s="66"/>
      <c r="QCY249" s="66"/>
      <c r="QCZ249" s="66"/>
      <c r="QDA249" s="67"/>
      <c r="QDC249" s="65"/>
      <c r="QDD249" s="69"/>
      <c r="QDE249" s="69"/>
      <c r="QDF249" s="66"/>
      <c r="QDG249" s="66"/>
      <c r="QDH249" s="66"/>
      <c r="QDI249" s="67"/>
      <c r="QDK249" s="65"/>
      <c r="QDL249" s="69"/>
      <c r="QDM249" s="69"/>
      <c r="QDN249" s="66"/>
      <c r="QDO249" s="66"/>
      <c r="QDP249" s="66"/>
      <c r="QDQ249" s="67"/>
      <c r="QDS249" s="65"/>
      <c r="QDT249" s="69"/>
      <c r="QDU249" s="69"/>
      <c r="QDV249" s="66"/>
      <c r="QDW249" s="66"/>
      <c r="QDX249" s="66"/>
      <c r="QDY249" s="67"/>
      <c r="QEA249" s="65"/>
      <c r="QEB249" s="69"/>
      <c r="QEC249" s="69"/>
      <c r="QED249" s="66"/>
      <c r="QEE249" s="66"/>
      <c r="QEF249" s="66"/>
      <c r="QEG249" s="67"/>
      <c r="QEI249" s="65"/>
      <c r="QEJ249" s="69"/>
      <c r="QEK249" s="69"/>
      <c r="QEL249" s="66"/>
      <c r="QEM249" s="66"/>
      <c r="QEN249" s="66"/>
      <c r="QEO249" s="67"/>
      <c r="QEQ249" s="65"/>
      <c r="QER249" s="69"/>
      <c r="QES249" s="69"/>
      <c r="QET249" s="66"/>
      <c r="QEU249" s="66"/>
      <c r="QEV249" s="66"/>
      <c r="QEW249" s="67"/>
      <c r="QEY249" s="65"/>
      <c r="QEZ249" s="69"/>
      <c r="QFA249" s="69"/>
      <c r="QFB249" s="66"/>
      <c r="QFC249" s="66"/>
      <c r="QFD249" s="66"/>
      <c r="QFE249" s="67"/>
      <c r="QFG249" s="65"/>
      <c r="QFH249" s="69"/>
      <c r="QFI249" s="69"/>
      <c r="QFJ249" s="66"/>
      <c r="QFK249" s="66"/>
      <c r="QFL249" s="66"/>
      <c r="QFM249" s="67"/>
      <c r="QFO249" s="65"/>
      <c r="QFP249" s="69"/>
      <c r="QFQ249" s="69"/>
      <c r="QFR249" s="66"/>
      <c r="QFS249" s="66"/>
      <c r="QFT249" s="66"/>
      <c r="QFU249" s="67"/>
      <c r="QFW249" s="65"/>
      <c r="QFX249" s="69"/>
      <c r="QFY249" s="69"/>
      <c r="QFZ249" s="66"/>
      <c r="QGA249" s="66"/>
      <c r="QGB249" s="66"/>
      <c r="QGC249" s="67"/>
      <c r="QGE249" s="65"/>
      <c r="QGF249" s="69"/>
      <c r="QGG249" s="69"/>
      <c r="QGH249" s="66"/>
      <c r="QGI249" s="66"/>
      <c r="QGJ249" s="66"/>
      <c r="QGK249" s="67"/>
      <c r="QGM249" s="65"/>
      <c r="QGN249" s="69"/>
      <c r="QGO249" s="69"/>
      <c r="QGP249" s="66"/>
      <c r="QGQ249" s="66"/>
      <c r="QGR249" s="66"/>
      <c r="QGS249" s="67"/>
      <c r="QGU249" s="65"/>
      <c r="QGV249" s="69"/>
      <c r="QGW249" s="69"/>
      <c r="QGX249" s="66"/>
      <c r="QGY249" s="66"/>
      <c r="QGZ249" s="66"/>
      <c r="QHA249" s="67"/>
      <c r="QHC249" s="65"/>
      <c r="QHD249" s="69"/>
      <c r="QHE249" s="69"/>
      <c r="QHF249" s="66"/>
      <c r="QHG249" s="66"/>
      <c r="QHH249" s="66"/>
      <c r="QHI249" s="67"/>
      <c r="QHK249" s="65"/>
      <c r="QHL249" s="69"/>
      <c r="QHM249" s="69"/>
      <c r="QHN249" s="66"/>
      <c r="QHO249" s="66"/>
      <c r="QHP249" s="66"/>
      <c r="QHQ249" s="67"/>
      <c r="QHS249" s="65"/>
      <c r="QHT249" s="69"/>
      <c r="QHU249" s="69"/>
      <c r="QHV249" s="66"/>
      <c r="QHW249" s="66"/>
      <c r="QHX249" s="66"/>
      <c r="QHY249" s="67"/>
      <c r="QIA249" s="65"/>
      <c r="QIB249" s="69"/>
      <c r="QIC249" s="69"/>
      <c r="QID249" s="66"/>
      <c r="QIE249" s="66"/>
      <c r="QIF249" s="66"/>
      <c r="QIG249" s="67"/>
      <c r="QII249" s="65"/>
      <c r="QIJ249" s="69"/>
      <c r="QIK249" s="69"/>
      <c r="QIL249" s="66"/>
      <c r="QIM249" s="66"/>
      <c r="QIN249" s="66"/>
      <c r="QIO249" s="67"/>
      <c r="QIQ249" s="65"/>
      <c r="QIR249" s="69"/>
      <c r="QIS249" s="69"/>
      <c r="QIT249" s="66"/>
      <c r="QIU249" s="66"/>
      <c r="QIV249" s="66"/>
      <c r="QIW249" s="67"/>
      <c r="QIY249" s="65"/>
      <c r="QIZ249" s="69"/>
      <c r="QJA249" s="69"/>
      <c r="QJB249" s="66"/>
      <c r="QJC249" s="66"/>
      <c r="QJD249" s="66"/>
      <c r="QJE249" s="67"/>
      <c r="QJG249" s="65"/>
      <c r="QJH249" s="69"/>
      <c r="QJI249" s="69"/>
      <c r="QJJ249" s="66"/>
      <c r="QJK249" s="66"/>
      <c r="QJL249" s="66"/>
      <c r="QJM249" s="67"/>
      <c r="QJO249" s="65"/>
      <c r="QJP249" s="69"/>
      <c r="QJQ249" s="69"/>
      <c r="QJR249" s="66"/>
      <c r="QJS249" s="66"/>
      <c r="QJT249" s="66"/>
      <c r="QJU249" s="67"/>
      <c r="QJW249" s="65"/>
      <c r="QJX249" s="69"/>
      <c r="QJY249" s="69"/>
      <c r="QJZ249" s="66"/>
      <c r="QKA249" s="66"/>
      <c r="QKB249" s="66"/>
      <c r="QKC249" s="67"/>
      <c r="QKE249" s="65"/>
      <c r="QKF249" s="69"/>
      <c r="QKG249" s="69"/>
      <c r="QKH249" s="66"/>
      <c r="QKI249" s="66"/>
      <c r="QKJ249" s="66"/>
      <c r="QKK249" s="67"/>
      <c r="QKM249" s="65"/>
      <c r="QKN249" s="69"/>
      <c r="QKO249" s="69"/>
      <c r="QKP249" s="66"/>
      <c r="QKQ249" s="66"/>
      <c r="QKR249" s="66"/>
      <c r="QKS249" s="67"/>
      <c r="QKU249" s="65"/>
      <c r="QKV249" s="69"/>
      <c r="QKW249" s="69"/>
      <c r="QKX249" s="66"/>
      <c r="QKY249" s="66"/>
      <c r="QKZ249" s="66"/>
      <c r="QLA249" s="67"/>
      <c r="QLC249" s="65"/>
      <c r="QLD249" s="69"/>
      <c r="QLE249" s="69"/>
      <c r="QLF249" s="66"/>
      <c r="QLG249" s="66"/>
      <c r="QLH249" s="66"/>
      <c r="QLI249" s="67"/>
      <c r="QLK249" s="65"/>
      <c r="QLL249" s="69"/>
      <c r="QLM249" s="69"/>
      <c r="QLN249" s="66"/>
      <c r="QLO249" s="66"/>
      <c r="QLP249" s="66"/>
      <c r="QLQ249" s="67"/>
      <c r="QLS249" s="65"/>
      <c r="QLT249" s="69"/>
      <c r="QLU249" s="69"/>
      <c r="QLV249" s="66"/>
      <c r="QLW249" s="66"/>
      <c r="QLX249" s="66"/>
      <c r="QLY249" s="67"/>
      <c r="QMA249" s="65"/>
      <c r="QMB249" s="69"/>
      <c r="QMC249" s="69"/>
      <c r="QMD249" s="66"/>
      <c r="QME249" s="66"/>
      <c r="QMF249" s="66"/>
      <c r="QMG249" s="67"/>
      <c r="QMI249" s="65"/>
      <c r="QMJ249" s="69"/>
      <c r="QMK249" s="69"/>
      <c r="QML249" s="66"/>
      <c r="QMM249" s="66"/>
      <c r="QMN249" s="66"/>
      <c r="QMO249" s="67"/>
      <c r="QMQ249" s="65"/>
      <c r="QMR249" s="69"/>
      <c r="QMS249" s="69"/>
      <c r="QMT249" s="66"/>
      <c r="QMU249" s="66"/>
      <c r="QMV249" s="66"/>
      <c r="QMW249" s="67"/>
      <c r="QMY249" s="65"/>
      <c r="QMZ249" s="69"/>
      <c r="QNA249" s="69"/>
      <c r="QNB249" s="66"/>
      <c r="QNC249" s="66"/>
      <c r="QND249" s="66"/>
      <c r="QNE249" s="67"/>
      <c r="QNG249" s="65"/>
      <c r="QNH249" s="69"/>
      <c r="QNI249" s="69"/>
      <c r="QNJ249" s="66"/>
      <c r="QNK249" s="66"/>
      <c r="QNL249" s="66"/>
      <c r="QNM249" s="67"/>
      <c r="QNO249" s="65"/>
      <c r="QNP249" s="69"/>
      <c r="QNQ249" s="69"/>
      <c r="QNR249" s="66"/>
      <c r="QNS249" s="66"/>
      <c r="QNT249" s="66"/>
      <c r="QNU249" s="67"/>
      <c r="QNW249" s="65"/>
      <c r="QNX249" s="69"/>
      <c r="QNY249" s="69"/>
      <c r="QNZ249" s="66"/>
      <c r="QOA249" s="66"/>
      <c r="QOB249" s="66"/>
      <c r="QOC249" s="67"/>
      <c r="QOE249" s="65"/>
      <c r="QOF249" s="69"/>
      <c r="QOG249" s="69"/>
      <c r="QOH249" s="66"/>
      <c r="QOI249" s="66"/>
      <c r="QOJ249" s="66"/>
      <c r="QOK249" s="67"/>
      <c r="QOM249" s="65"/>
      <c r="QON249" s="69"/>
      <c r="QOO249" s="69"/>
      <c r="QOP249" s="66"/>
      <c r="QOQ249" s="66"/>
      <c r="QOR249" s="66"/>
      <c r="QOS249" s="67"/>
      <c r="QOU249" s="65"/>
      <c r="QOV249" s="69"/>
      <c r="QOW249" s="69"/>
      <c r="QOX249" s="66"/>
      <c r="QOY249" s="66"/>
      <c r="QOZ249" s="66"/>
      <c r="QPA249" s="67"/>
      <c r="QPC249" s="65"/>
      <c r="QPD249" s="69"/>
      <c r="QPE249" s="69"/>
      <c r="QPF249" s="66"/>
      <c r="QPG249" s="66"/>
      <c r="QPH249" s="66"/>
      <c r="QPI249" s="67"/>
      <c r="QPK249" s="65"/>
      <c r="QPL249" s="69"/>
      <c r="QPM249" s="69"/>
      <c r="QPN249" s="66"/>
      <c r="QPO249" s="66"/>
      <c r="QPP249" s="66"/>
      <c r="QPQ249" s="67"/>
      <c r="QPS249" s="65"/>
      <c r="QPT249" s="69"/>
      <c r="QPU249" s="69"/>
      <c r="QPV249" s="66"/>
      <c r="QPW249" s="66"/>
      <c r="QPX249" s="66"/>
      <c r="QPY249" s="67"/>
      <c r="QQA249" s="65"/>
      <c r="QQB249" s="69"/>
      <c r="QQC249" s="69"/>
      <c r="QQD249" s="66"/>
      <c r="QQE249" s="66"/>
      <c r="QQF249" s="66"/>
      <c r="QQG249" s="67"/>
      <c r="QQI249" s="65"/>
      <c r="QQJ249" s="69"/>
      <c r="QQK249" s="69"/>
      <c r="QQL249" s="66"/>
      <c r="QQM249" s="66"/>
      <c r="QQN249" s="66"/>
      <c r="QQO249" s="67"/>
      <c r="QQQ249" s="65"/>
      <c r="QQR249" s="69"/>
      <c r="QQS249" s="69"/>
      <c r="QQT249" s="66"/>
      <c r="QQU249" s="66"/>
      <c r="QQV249" s="66"/>
      <c r="QQW249" s="67"/>
      <c r="QQY249" s="65"/>
      <c r="QQZ249" s="69"/>
      <c r="QRA249" s="69"/>
      <c r="QRB249" s="66"/>
      <c r="QRC249" s="66"/>
      <c r="QRD249" s="66"/>
      <c r="QRE249" s="67"/>
      <c r="QRG249" s="65"/>
      <c r="QRH249" s="69"/>
      <c r="QRI249" s="69"/>
      <c r="QRJ249" s="66"/>
      <c r="QRK249" s="66"/>
      <c r="QRL249" s="66"/>
      <c r="QRM249" s="67"/>
      <c r="QRO249" s="65"/>
      <c r="QRP249" s="69"/>
      <c r="QRQ249" s="69"/>
      <c r="QRR249" s="66"/>
      <c r="QRS249" s="66"/>
      <c r="QRT249" s="66"/>
      <c r="QRU249" s="67"/>
      <c r="QRW249" s="65"/>
      <c r="QRX249" s="69"/>
      <c r="QRY249" s="69"/>
      <c r="QRZ249" s="66"/>
      <c r="QSA249" s="66"/>
      <c r="QSB249" s="66"/>
      <c r="QSC249" s="67"/>
      <c r="QSE249" s="65"/>
      <c r="QSF249" s="69"/>
      <c r="QSG249" s="69"/>
      <c r="QSH249" s="66"/>
      <c r="QSI249" s="66"/>
      <c r="QSJ249" s="66"/>
      <c r="QSK249" s="67"/>
      <c r="QSM249" s="65"/>
      <c r="QSN249" s="69"/>
      <c r="QSO249" s="69"/>
      <c r="QSP249" s="66"/>
      <c r="QSQ249" s="66"/>
      <c r="QSR249" s="66"/>
      <c r="QSS249" s="67"/>
      <c r="QSU249" s="65"/>
      <c r="QSV249" s="69"/>
      <c r="QSW249" s="69"/>
      <c r="QSX249" s="66"/>
      <c r="QSY249" s="66"/>
      <c r="QSZ249" s="66"/>
      <c r="QTA249" s="67"/>
      <c r="QTC249" s="65"/>
      <c r="QTD249" s="69"/>
      <c r="QTE249" s="69"/>
      <c r="QTF249" s="66"/>
      <c r="QTG249" s="66"/>
      <c r="QTH249" s="66"/>
      <c r="QTI249" s="67"/>
      <c r="QTK249" s="65"/>
      <c r="QTL249" s="69"/>
      <c r="QTM249" s="69"/>
      <c r="QTN249" s="66"/>
      <c r="QTO249" s="66"/>
      <c r="QTP249" s="66"/>
      <c r="QTQ249" s="67"/>
      <c r="QTS249" s="65"/>
      <c r="QTT249" s="69"/>
      <c r="QTU249" s="69"/>
      <c r="QTV249" s="66"/>
      <c r="QTW249" s="66"/>
      <c r="QTX249" s="66"/>
      <c r="QTY249" s="67"/>
      <c r="QUA249" s="65"/>
      <c r="QUB249" s="69"/>
      <c r="QUC249" s="69"/>
      <c r="QUD249" s="66"/>
      <c r="QUE249" s="66"/>
      <c r="QUF249" s="66"/>
      <c r="QUG249" s="67"/>
      <c r="QUI249" s="65"/>
      <c r="QUJ249" s="69"/>
      <c r="QUK249" s="69"/>
      <c r="QUL249" s="66"/>
      <c r="QUM249" s="66"/>
      <c r="QUN249" s="66"/>
      <c r="QUO249" s="67"/>
      <c r="QUQ249" s="65"/>
      <c r="QUR249" s="69"/>
      <c r="QUS249" s="69"/>
      <c r="QUT249" s="66"/>
      <c r="QUU249" s="66"/>
      <c r="QUV249" s="66"/>
      <c r="QUW249" s="67"/>
      <c r="QUY249" s="65"/>
      <c r="QUZ249" s="69"/>
      <c r="QVA249" s="69"/>
      <c r="QVB249" s="66"/>
      <c r="QVC249" s="66"/>
      <c r="QVD249" s="66"/>
      <c r="QVE249" s="67"/>
      <c r="QVG249" s="65"/>
      <c r="QVH249" s="69"/>
      <c r="QVI249" s="69"/>
      <c r="QVJ249" s="66"/>
      <c r="QVK249" s="66"/>
      <c r="QVL249" s="66"/>
      <c r="QVM249" s="67"/>
      <c r="QVO249" s="65"/>
      <c r="QVP249" s="69"/>
      <c r="QVQ249" s="69"/>
      <c r="QVR249" s="66"/>
      <c r="QVS249" s="66"/>
      <c r="QVT249" s="66"/>
      <c r="QVU249" s="67"/>
      <c r="QVW249" s="65"/>
      <c r="QVX249" s="69"/>
      <c r="QVY249" s="69"/>
      <c r="QVZ249" s="66"/>
      <c r="QWA249" s="66"/>
      <c r="QWB249" s="66"/>
      <c r="QWC249" s="67"/>
      <c r="QWE249" s="65"/>
      <c r="QWF249" s="69"/>
      <c r="QWG249" s="69"/>
      <c r="QWH249" s="66"/>
      <c r="QWI249" s="66"/>
      <c r="QWJ249" s="66"/>
      <c r="QWK249" s="67"/>
      <c r="QWM249" s="65"/>
      <c r="QWN249" s="69"/>
      <c r="QWO249" s="69"/>
      <c r="QWP249" s="66"/>
      <c r="QWQ249" s="66"/>
      <c r="QWR249" s="66"/>
      <c r="QWS249" s="67"/>
      <c r="QWU249" s="65"/>
      <c r="QWV249" s="69"/>
      <c r="QWW249" s="69"/>
      <c r="QWX249" s="66"/>
      <c r="QWY249" s="66"/>
      <c r="QWZ249" s="66"/>
      <c r="QXA249" s="67"/>
      <c r="QXC249" s="65"/>
      <c r="QXD249" s="69"/>
      <c r="QXE249" s="69"/>
      <c r="QXF249" s="66"/>
      <c r="QXG249" s="66"/>
      <c r="QXH249" s="66"/>
      <c r="QXI249" s="67"/>
      <c r="QXK249" s="65"/>
      <c r="QXL249" s="69"/>
      <c r="QXM249" s="69"/>
      <c r="QXN249" s="66"/>
      <c r="QXO249" s="66"/>
      <c r="QXP249" s="66"/>
      <c r="QXQ249" s="67"/>
      <c r="QXS249" s="65"/>
      <c r="QXT249" s="69"/>
      <c r="QXU249" s="69"/>
      <c r="QXV249" s="66"/>
      <c r="QXW249" s="66"/>
      <c r="QXX249" s="66"/>
      <c r="QXY249" s="67"/>
      <c r="QYA249" s="65"/>
      <c r="QYB249" s="69"/>
      <c r="QYC249" s="69"/>
      <c r="QYD249" s="66"/>
      <c r="QYE249" s="66"/>
      <c r="QYF249" s="66"/>
      <c r="QYG249" s="67"/>
      <c r="QYI249" s="65"/>
      <c r="QYJ249" s="69"/>
      <c r="QYK249" s="69"/>
      <c r="QYL249" s="66"/>
      <c r="QYM249" s="66"/>
      <c r="QYN249" s="66"/>
      <c r="QYO249" s="67"/>
      <c r="QYQ249" s="65"/>
      <c r="QYR249" s="69"/>
      <c r="QYS249" s="69"/>
      <c r="QYT249" s="66"/>
      <c r="QYU249" s="66"/>
      <c r="QYV249" s="66"/>
      <c r="QYW249" s="67"/>
      <c r="QYY249" s="65"/>
      <c r="QYZ249" s="69"/>
      <c r="QZA249" s="69"/>
      <c r="QZB249" s="66"/>
      <c r="QZC249" s="66"/>
      <c r="QZD249" s="66"/>
      <c r="QZE249" s="67"/>
      <c r="QZG249" s="65"/>
      <c r="QZH249" s="69"/>
      <c r="QZI249" s="69"/>
      <c r="QZJ249" s="66"/>
      <c r="QZK249" s="66"/>
      <c r="QZL249" s="66"/>
      <c r="QZM249" s="67"/>
      <c r="QZO249" s="65"/>
      <c r="QZP249" s="69"/>
      <c r="QZQ249" s="69"/>
      <c r="QZR249" s="66"/>
      <c r="QZS249" s="66"/>
      <c r="QZT249" s="66"/>
      <c r="QZU249" s="67"/>
      <c r="QZW249" s="65"/>
      <c r="QZX249" s="69"/>
      <c r="QZY249" s="69"/>
      <c r="QZZ249" s="66"/>
      <c r="RAA249" s="66"/>
      <c r="RAB249" s="66"/>
      <c r="RAC249" s="67"/>
      <c r="RAE249" s="65"/>
      <c r="RAF249" s="69"/>
      <c r="RAG249" s="69"/>
      <c r="RAH249" s="66"/>
      <c r="RAI249" s="66"/>
      <c r="RAJ249" s="66"/>
      <c r="RAK249" s="67"/>
      <c r="RAM249" s="65"/>
      <c r="RAN249" s="69"/>
      <c r="RAO249" s="69"/>
      <c r="RAP249" s="66"/>
      <c r="RAQ249" s="66"/>
      <c r="RAR249" s="66"/>
      <c r="RAS249" s="67"/>
      <c r="RAU249" s="65"/>
      <c r="RAV249" s="69"/>
      <c r="RAW249" s="69"/>
      <c r="RAX249" s="66"/>
      <c r="RAY249" s="66"/>
      <c r="RAZ249" s="66"/>
      <c r="RBA249" s="67"/>
      <c r="RBC249" s="65"/>
      <c r="RBD249" s="69"/>
      <c r="RBE249" s="69"/>
      <c r="RBF249" s="66"/>
      <c r="RBG249" s="66"/>
      <c r="RBH249" s="66"/>
      <c r="RBI249" s="67"/>
      <c r="RBK249" s="65"/>
      <c r="RBL249" s="69"/>
      <c r="RBM249" s="69"/>
      <c r="RBN249" s="66"/>
      <c r="RBO249" s="66"/>
      <c r="RBP249" s="66"/>
      <c r="RBQ249" s="67"/>
      <c r="RBS249" s="65"/>
      <c r="RBT249" s="69"/>
      <c r="RBU249" s="69"/>
      <c r="RBV249" s="66"/>
      <c r="RBW249" s="66"/>
      <c r="RBX249" s="66"/>
      <c r="RBY249" s="67"/>
      <c r="RCA249" s="65"/>
      <c r="RCB249" s="69"/>
      <c r="RCC249" s="69"/>
      <c r="RCD249" s="66"/>
      <c r="RCE249" s="66"/>
      <c r="RCF249" s="66"/>
      <c r="RCG249" s="67"/>
      <c r="RCI249" s="65"/>
      <c r="RCJ249" s="69"/>
      <c r="RCK249" s="69"/>
      <c r="RCL249" s="66"/>
      <c r="RCM249" s="66"/>
      <c r="RCN249" s="66"/>
      <c r="RCO249" s="67"/>
      <c r="RCQ249" s="65"/>
      <c r="RCR249" s="69"/>
      <c r="RCS249" s="69"/>
      <c r="RCT249" s="66"/>
      <c r="RCU249" s="66"/>
      <c r="RCV249" s="66"/>
      <c r="RCW249" s="67"/>
      <c r="RCY249" s="65"/>
      <c r="RCZ249" s="69"/>
      <c r="RDA249" s="69"/>
      <c r="RDB249" s="66"/>
      <c r="RDC249" s="66"/>
      <c r="RDD249" s="66"/>
      <c r="RDE249" s="67"/>
      <c r="RDG249" s="65"/>
      <c r="RDH249" s="69"/>
      <c r="RDI249" s="69"/>
      <c r="RDJ249" s="66"/>
      <c r="RDK249" s="66"/>
      <c r="RDL249" s="66"/>
      <c r="RDM249" s="67"/>
      <c r="RDO249" s="65"/>
      <c r="RDP249" s="69"/>
      <c r="RDQ249" s="69"/>
      <c r="RDR249" s="66"/>
      <c r="RDS249" s="66"/>
      <c r="RDT249" s="66"/>
      <c r="RDU249" s="67"/>
      <c r="RDW249" s="65"/>
      <c r="RDX249" s="69"/>
      <c r="RDY249" s="69"/>
      <c r="RDZ249" s="66"/>
      <c r="REA249" s="66"/>
      <c r="REB249" s="66"/>
      <c r="REC249" s="67"/>
      <c r="REE249" s="65"/>
      <c r="REF249" s="69"/>
      <c r="REG249" s="69"/>
      <c r="REH249" s="66"/>
      <c r="REI249" s="66"/>
      <c r="REJ249" s="66"/>
      <c r="REK249" s="67"/>
      <c r="REM249" s="65"/>
      <c r="REN249" s="69"/>
      <c r="REO249" s="69"/>
      <c r="REP249" s="66"/>
      <c r="REQ249" s="66"/>
      <c r="RER249" s="66"/>
      <c r="RES249" s="67"/>
      <c r="REU249" s="65"/>
      <c r="REV249" s="69"/>
      <c r="REW249" s="69"/>
      <c r="REX249" s="66"/>
      <c r="REY249" s="66"/>
      <c r="REZ249" s="66"/>
      <c r="RFA249" s="67"/>
      <c r="RFC249" s="65"/>
      <c r="RFD249" s="69"/>
      <c r="RFE249" s="69"/>
      <c r="RFF249" s="66"/>
      <c r="RFG249" s="66"/>
      <c r="RFH249" s="66"/>
      <c r="RFI249" s="67"/>
      <c r="RFK249" s="65"/>
      <c r="RFL249" s="69"/>
      <c r="RFM249" s="69"/>
      <c r="RFN249" s="66"/>
      <c r="RFO249" s="66"/>
      <c r="RFP249" s="66"/>
      <c r="RFQ249" s="67"/>
      <c r="RFS249" s="65"/>
      <c r="RFT249" s="69"/>
      <c r="RFU249" s="69"/>
      <c r="RFV249" s="66"/>
      <c r="RFW249" s="66"/>
      <c r="RFX249" s="66"/>
      <c r="RFY249" s="67"/>
      <c r="RGA249" s="65"/>
      <c r="RGB249" s="69"/>
      <c r="RGC249" s="69"/>
      <c r="RGD249" s="66"/>
      <c r="RGE249" s="66"/>
      <c r="RGF249" s="66"/>
      <c r="RGG249" s="67"/>
      <c r="RGI249" s="65"/>
      <c r="RGJ249" s="69"/>
      <c r="RGK249" s="69"/>
      <c r="RGL249" s="66"/>
      <c r="RGM249" s="66"/>
      <c r="RGN249" s="66"/>
      <c r="RGO249" s="67"/>
      <c r="RGQ249" s="65"/>
      <c r="RGR249" s="69"/>
      <c r="RGS249" s="69"/>
      <c r="RGT249" s="66"/>
      <c r="RGU249" s="66"/>
      <c r="RGV249" s="66"/>
      <c r="RGW249" s="67"/>
      <c r="RGY249" s="65"/>
      <c r="RGZ249" s="69"/>
      <c r="RHA249" s="69"/>
      <c r="RHB249" s="66"/>
      <c r="RHC249" s="66"/>
      <c r="RHD249" s="66"/>
      <c r="RHE249" s="67"/>
      <c r="RHG249" s="65"/>
      <c r="RHH249" s="69"/>
      <c r="RHI249" s="69"/>
      <c r="RHJ249" s="66"/>
      <c r="RHK249" s="66"/>
      <c r="RHL249" s="66"/>
      <c r="RHM249" s="67"/>
      <c r="RHO249" s="65"/>
      <c r="RHP249" s="69"/>
      <c r="RHQ249" s="69"/>
      <c r="RHR249" s="66"/>
      <c r="RHS249" s="66"/>
      <c r="RHT249" s="66"/>
      <c r="RHU249" s="67"/>
      <c r="RHW249" s="65"/>
      <c r="RHX249" s="69"/>
      <c r="RHY249" s="69"/>
      <c r="RHZ249" s="66"/>
      <c r="RIA249" s="66"/>
      <c r="RIB249" s="66"/>
      <c r="RIC249" s="67"/>
      <c r="RIE249" s="65"/>
      <c r="RIF249" s="69"/>
      <c r="RIG249" s="69"/>
      <c r="RIH249" s="66"/>
      <c r="RII249" s="66"/>
      <c r="RIJ249" s="66"/>
      <c r="RIK249" s="67"/>
      <c r="RIM249" s="65"/>
      <c r="RIN249" s="69"/>
      <c r="RIO249" s="69"/>
      <c r="RIP249" s="66"/>
      <c r="RIQ249" s="66"/>
      <c r="RIR249" s="66"/>
      <c r="RIS249" s="67"/>
      <c r="RIU249" s="65"/>
      <c r="RIV249" s="69"/>
      <c r="RIW249" s="69"/>
      <c r="RIX249" s="66"/>
      <c r="RIY249" s="66"/>
      <c r="RIZ249" s="66"/>
      <c r="RJA249" s="67"/>
      <c r="RJC249" s="65"/>
      <c r="RJD249" s="69"/>
      <c r="RJE249" s="69"/>
      <c r="RJF249" s="66"/>
      <c r="RJG249" s="66"/>
      <c r="RJH249" s="66"/>
      <c r="RJI249" s="67"/>
      <c r="RJK249" s="65"/>
      <c r="RJL249" s="69"/>
      <c r="RJM249" s="69"/>
      <c r="RJN249" s="66"/>
      <c r="RJO249" s="66"/>
      <c r="RJP249" s="66"/>
      <c r="RJQ249" s="67"/>
      <c r="RJS249" s="65"/>
      <c r="RJT249" s="69"/>
      <c r="RJU249" s="69"/>
      <c r="RJV249" s="66"/>
      <c r="RJW249" s="66"/>
      <c r="RJX249" s="66"/>
      <c r="RJY249" s="67"/>
      <c r="RKA249" s="65"/>
      <c r="RKB249" s="69"/>
      <c r="RKC249" s="69"/>
      <c r="RKD249" s="66"/>
      <c r="RKE249" s="66"/>
      <c r="RKF249" s="66"/>
      <c r="RKG249" s="67"/>
      <c r="RKI249" s="65"/>
      <c r="RKJ249" s="69"/>
      <c r="RKK249" s="69"/>
      <c r="RKL249" s="66"/>
      <c r="RKM249" s="66"/>
      <c r="RKN249" s="66"/>
      <c r="RKO249" s="67"/>
      <c r="RKQ249" s="65"/>
      <c r="RKR249" s="69"/>
      <c r="RKS249" s="69"/>
      <c r="RKT249" s="66"/>
      <c r="RKU249" s="66"/>
      <c r="RKV249" s="66"/>
      <c r="RKW249" s="67"/>
      <c r="RKY249" s="65"/>
      <c r="RKZ249" s="69"/>
      <c r="RLA249" s="69"/>
      <c r="RLB249" s="66"/>
      <c r="RLC249" s="66"/>
      <c r="RLD249" s="66"/>
      <c r="RLE249" s="67"/>
      <c r="RLG249" s="65"/>
      <c r="RLH249" s="69"/>
      <c r="RLI249" s="69"/>
      <c r="RLJ249" s="66"/>
      <c r="RLK249" s="66"/>
      <c r="RLL249" s="66"/>
      <c r="RLM249" s="67"/>
      <c r="RLO249" s="65"/>
      <c r="RLP249" s="69"/>
      <c r="RLQ249" s="69"/>
      <c r="RLR249" s="66"/>
      <c r="RLS249" s="66"/>
      <c r="RLT249" s="66"/>
      <c r="RLU249" s="67"/>
      <c r="RLW249" s="65"/>
      <c r="RLX249" s="69"/>
      <c r="RLY249" s="69"/>
      <c r="RLZ249" s="66"/>
      <c r="RMA249" s="66"/>
      <c r="RMB249" s="66"/>
      <c r="RMC249" s="67"/>
      <c r="RME249" s="65"/>
      <c r="RMF249" s="69"/>
      <c r="RMG249" s="69"/>
      <c r="RMH249" s="66"/>
      <c r="RMI249" s="66"/>
      <c r="RMJ249" s="66"/>
      <c r="RMK249" s="67"/>
      <c r="RMM249" s="65"/>
      <c r="RMN249" s="69"/>
      <c r="RMO249" s="69"/>
      <c r="RMP249" s="66"/>
      <c r="RMQ249" s="66"/>
      <c r="RMR249" s="66"/>
      <c r="RMS249" s="67"/>
      <c r="RMU249" s="65"/>
      <c r="RMV249" s="69"/>
      <c r="RMW249" s="69"/>
      <c r="RMX249" s="66"/>
      <c r="RMY249" s="66"/>
      <c r="RMZ249" s="66"/>
      <c r="RNA249" s="67"/>
      <c r="RNC249" s="65"/>
      <c r="RND249" s="69"/>
      <c r="RNE249" s="69"/>
      <c r="RNF249" s="66"/>
      <c r="RNG249" s="66"/>
      <c r="RNH249" s="66"/>
      <c r="RNI249" s="67"/>
      <c r="RNK249" s="65"/>
      <c r="RNL249" s="69"/>
      <c r="RNM249" s="69"/>
      <c r="RNN249" s="66"/>
      <c r="RNO249" s="66"/>
      <c r="RNP249" s="66"/>
      <c r="RNQ249" s="67"/>
      <c r="RNS249" s="65"/>
      <c r="RNT249" s="69"/>
      <c r="RNU249" s="69"/>
      <c r="RNV249" s="66"/>
      <c r="RNW249" s="66"/>
      <c r="RNX249" s="66"/>
      <c r="RNY249" s="67"/>
      <c r="ROA249" s="65"/>
      <c r="ROB249" s="69"/>
      <c r="ROC249" s="69"/>
      <c r="ROD249" s="66"/>
      <c r="ROE249" s="66"/>
      <c r="ROF249" s="66"/>
      <c r="ROG249" s="67"/>
      <c r="ROI249" s="65"/>
      <c r="ROJ249" s="69"/>
      <c r="ROK249" s="69"/>
      <c r="ROL249" s="66"/>
      <c r="ROM249" s="66"/>
      <c r="RON249" s="66"/>
      <c r="ROO249" s="67"/>
      <c r="ROQ249" s="65"/>
      <c r="ROR249" s="69"/>
      <c r="ROS249" s="69"/>
      <c r="ROT249" s="66"/>
      <c r="ROU249" s="66"/>
      <c r="ROV249" s="66"/>
      <c r="ROW249" s="67"/>
      <c r="ROY249" s="65"/>
      <c r="ROZ249" s="69"/>
      <c r="RPA249" s="69"/>
      <c r="RPB249" s="66"/>
      <c r="RPC249" s="66"/>
      <c r="RPD249" s="66"/>
      <c r="RPE249" s="67"/>
      <c r="RPG249" s="65"/>
      <c r="RPH249" s="69"/>
      <c r="RPI249" s="69"/>
      <c r="RPJ249" s="66"/>
      <c r="RPK249" s="66"/>
      <c r="RPL249" s="66"/>
      <c r="RPM249" s="67"/>
      <c r="RPO249" s="65"/>
      <c r="RPP249" s="69"/>
      <c r="RPQ249" s="69"/>
      <c r="RPR249" s="66"/>
      <c r="RPS249" s="66"/>
      <c r="RPT249" s="66"/>
      <c r="RPU249" s="67"/>
      <c r="RPW249" s="65"/>
      <c r="RPX249" s="69"/>
      <c r="RPY249" s="69"/>
      <c r="RPZ249" s="66"/>
      <c r="RQA249" s="66"/>
      <c r="RQB249" s="66"/>
      <c r="RQC249" s="67"/>
      <c r="RQE249" s="65"/>
      <c r="RQF249" s="69"/>
      <c r="RQG249" s="69"/>
      <c r="RQH249" s="66"/>
      <c r="RQI249" s="66"/>
      <c r="RQJ249" s="66"/>
      <c r="RQK249" s="67"/>
      <c r="RQM249" s="65"/>
      <c r="RQN249" s="69"/>
      <c r="RQO249" s="69"/>
      <c r="RQP249" s="66"/>
      <c r="RQQ249" s="66"/>
      <c r="RQR249" s="66"/>
      <c r="RQS249" s="67"/>
      <c r="RQU249" s="65"/>
      <c r="RQV249" s="69"/>
      <c r="RQW249" s="69"/>
      <c r="RQX249" s="66"/>
      <c r="RQY249" s="66"/>
      <c r="RQZ249" s="66"/>
      <c r="RRA249" s="67"/>
      <c r="RRC249" s="65"/>
      <c r="RRD249" s="69"/>
      <c r="RRE249" s="69"/>
      <c r="RRF249" s="66"/>
      <c r="RRG249" s="66"/>
      <c r="RRH249" s="66"/>
      <c r="RRI249" s="67"/>
      <c r="RRK249" s="65"/>
      <c r="RRL249" s="69"/>
      <c r="RRM249" s="69"/>
      <c r="RRN249" s="66"/>
      <c r="RRO249" s="66"/>
      <c r="RRP249" s="66"/>
      <c r="RRQ249" s="67"/>
      <c r="RRS249" s="65"/>
      <c r="RRT249" s="69"/>
      <c r="RRU249" s="69"/>
      <c r="RRV249" s="66"/>
      <c r="RRW249" s="66"/>
      <c r="RRX249" s="66"/>
      <c r="RRY249" s="67"/>
      <c r="RSA249" s="65"/>
      <c r="RSB249" s="69"/>
      <c r="RSC249" s="69"/>
      <c r="RSD249" s="66"/>
      <c r="RSE249" s="66"/>
      <c r="RSF249" s="66"/>
      <c r="RSG249" s="67"/>
      <c r="RSI249" s="65"/>
      <c r="RSJ249" s="69"/>
      <c r="RSK249" s="69"/>
      <c r="RSL249" s="66"/>
      <c r="RSM249" s="66"/>
      <c r="RSN249" s="66"/>
      <c r="RSO249" s="67"/>
      <c r="RSQ249" s="65"/>
      <c r="RSR249" s="69"/>
      <c r="RSS249" s="69"/>
      <c r="RST249" s="66"/>
      <c r="RSU249" s="66"/>
      <c r="RSV249" s="66"/>
      <c r="RSW249" s="67"/>
      <c r="RSY249" s="65"/>
      <c r="RSZ249" s="69"/>
      <c r="RTA249" s="69"/>
      <c r="RTB249" s="66"/>
      <c r="RTC249" s="66"/>
      <c r="RTD249" s="66"/>
      <c r="RTE249" s="67"/>
      <c r="RTG249" s="65"/>
      <c r="RTH249" s="69"/>
      <c r="RTI249" s="69"/>
      <c r="RTJ249" s="66"/>
      <c r="RTK249" s="66"/>
      <c r="RTL249" s="66"/>
      <c r="RTM249" s="67"/>
      <c r="RTO249" s="65"/>
      <c r="RTP249" s="69"/>
      <c r="RTQ249" s="69"/>
      <c r="RTR249" s="66"/>
      <c r="RTS249" s="66"/>
      <c r="RTT249" s="66"/>
      <c r="RTU249" s="67"/>
      <c r="RTW249" s="65"/>
      <c r="RTX249" s="69"/>
      <c r="RTY249" s="69"/>
      <c r="RTZ249" s="66"/>
      <c r="RUA249" s="66"/>
      <c r="RUB249" s="66"/>
      <c r="RUC249" s="67"/>
      <c r="RUE249" s="65"/>
      <c r="RUF249" s="69"/>
      <c r="RUG249" s="69"/>
      <c r="RUH249" s="66"/>
      <c r="RUI249" s="66"/>
      <c r="RUJ249" s="66"/>
      <c r="RUK249" s="67"/>
      <c r="RUM249" s="65"/>
      <c r="RUN249" s="69"/>
      <c r="RUO249" s="69"/>
      <c r="RUP249" s="66"/>
      <c r="RUQ249" s="66"/>
      <c r="RUR249" s="66"/>
      <c r="RUS249" s="67"/>
      <c r="RUU249" s="65"/>
      <c r="RUV249" s="69"/>
      <c r="RUW249" s="69"/>
      <c r="RUX249" s="66"/>
      <c r="RUY249" s="66"/>
      <c r="RUZ249" s="66"/>
      <c r="RVA249" s="67"/>
      <c r="RVC249" s="65"/>
      <c r="RVD249" s="69"/>
      <c r="RVE249" s="69"/>
      <c r="RVF249" s="66"/>
      <c r="RVG249" s="66"/>
      <c r="RVH249" s="66"/>
      <c r="RVI249" s="67"/>
      <c r="RVK249" s="65"/>
      <c r="RVL249" s="69"/>
      <c r="RVM249" s="69"/>
      <c r="RVN249" s="66"/>
      <c r="RVO249" s="66"/>
      <c r="RVP249" s="66"/>
      <c r="RVQ249" s="67"/>
      <c r="RVS249" s="65"/>
      <c r="RVT249" s="69"/>
      <c r="RVU249" s="69"/>
      <c r="RVV249" s="66"/>
      <c r="RVW249" s="66"/>
      <c r="RVX249" s="66"/>
      <c r="RVY249" s="67"/>
      <c r="RWA249" s="65"/>
      <c r="RWB249" s="69"/>
      <c r="RWC249" s="69"/>
      <c r="RWD249" s="66"/>
      <c r="RWE249" s="66"/>
      <c r="RWF249" s="66"/>
      <c r="RWG249" s="67"/>
      <c r="RWI249" s="65"/>
      <c r="RWJ249" s="69"/>
      <c r="RWK249" s="69"/>
      <c r="RWL249" s="66"/>
      <c r="RWM249" s="66"/>
      <c r="RWN249" s="66"/>
      <c r="RWO249" s="67"/>
      <c r="RWQ249" s="65"/>
      <c r="RWR249" s="69"/>
      <c r="RWS249" s="69"/>
      <c r="RWT249" s="66"/>
      <c r="RWU249" s="66"/>
      <c r="RWV249" s="66"/>
      <c r="RWW249" s="67"/>
      <c r="RWY249" s="65"/>
      <c r="RWZ249" s="69"/>
      <c r="RXA249" s="69"/>
      <c r="RXB249" s="66"/>
      <c r="RXC249" s="66"/>
      <c r="RXD249" s="66"/>
      <c r="RXE249" s="67"/>
      <c r="RXG249" s="65"/>
      <c r="RXH249" s="69"/>
      <c r="RXI249" s="69"/>
      <c r="RXJ249" s="66"/>
      <c r="RXK249" s="66"/>
      <c r="RXL249" s="66"/>
      <c r="RXM249" s="67"/>
      <c r="RXO249" s="65"/>
      <c r="RXP249" s="69"/>
      <c r="RXQ249" s="69"/>
      <c r="RXR249" s="66"/>
      <c r="RXS249" s="66"/>
      <c r="RXT249" s="66"/>
      <c r="RXU249" s="67"/>
      <c r="RXW249" s="65"/>
      <c r="RXX249" s="69"/>
      <c r="RXY249" s="69"/>
      <c r="RXZ249" s="66"/>
      <c r="RYA249" s="66"/>
      <c r="RYB249" s="66"/>
      <c r="RYC249" s="67"/>
      <c r="RYE249" s="65"/>
      <c r="RYF249" s="69"/>
      <c r="RYG249" s="69"/>
      <c r="RYH249" s="66"/>
      <c r="RYI249" s="66"/>
      <c r="RYJ249" s="66"/>
      <c r="RYK249" s="67"/>
      <c r="RYM249" s="65"/>
      <c r="RYN249" s="69"/>
      <c r="RYO249" s="69"/>
      <c r="RYP249" s="66"/>
      <c r="RYQ249" s="66"/>
      <c r="RYR249" s="66"/>
      <c r="RYS249" s="67"/>
      <c r="RYU249" s="65"/>
      <c r="RYV249" s="69"/>
      <c r="RYW249" s="69"/>
      <c r="RYX249" s="66"/>
      <c r="RYY249" s="66"/>
      <c r="RYZ249" s="66"/>
      <c r="RZA249" s="67"/>
      <c r="RZC249" s="65"/>
      <c r="RZD249" s="69"/>
      <c r="RZE249" s="69"/>
      <c r="RZF249" s="66"/>
      <c r="RZG249" s="66"/>
      <c r="RZH249" s="66"/>
      <c r="RZI249" s="67"/>
      <c r="RZK249" s="65"/>
      <c r="RZL249" s="69"/>
      <c r="RZM249" s="69"/>
      <c r="RZN249" s="66"/>
      <c r="RZO249" s="66"/>
      <c r="RZP249" s="66"/>
      <c r="RZQ249" s="67"/>
      <c r="RZS249" s="65"/>
      <c r="RZT249" s="69"/>
      <c r="RZU249" s="69"/>
      <c r="RZV249" s="66"/>
      <c r="RZW249" s="66"/>
      <c r="RZX249" s="66"/>
      <c r="RZY249" s="67"/>
      <c r="SAA249" s="65"/>
      <c r="SAB249" s="69"/>
      <c r="SAC249" s="69"/>
      <c r="SAD249" s="66"/>
      <c r="SAE249" s="66"/>
      <c r="SAF249" s="66"/>
      <c r="SAG249" s="67"/>
      <c r="SAI249" s="65"/>
      <c r="SAJ249" s="69"/>
      <c r="SAK249" s="69"/>
      <c r="SAL249" s="66"/>
      <c r="SAM249" s="66"/>
      <c r="SAN249" s="66"/>
      <c r="SAO249" s="67"/>
      <c r="SAQ249" s="65"/>
      <c r="SAR249" s="69"/>
      <c r="SAS249" s="69"/>
      <c r="SAT249" s="66"/>
      <c r="SAU249" s="66"/>
      <c r="SAV249" s="66"/>
      <c r="SAW249" s="67"/>
      <c r="SAY249" s="65"/>
      <c r="SAZ249" s="69"/>
      <c r="SBA249" s="69"/>
      <c r="SBB249" s="66"/>
      <c r="SBC249" s="66"/>
      <c r="SBD249" s="66"/>
      <c r="SBE249" s="67"/>
      <c r="SBG249" s="65"/>
      <c r="SBH249" s="69"/>
      <c r="SBI249" s="69"/>
      <c r="SBJ249" s="66"/>
      <c r="SBK249" s="66"/>
      <c r="SBL249" s="66"/>
      <c r="SBM249" s="67"/>
      <c r="SBO249" s="65"/>
      <c r="SBP249" s="69"/>
      <c r="SBQ249" s="69"/>
      <c r="SBR249" s="66"/>
      <c r="SBS249" s="66"/>
      <c r="SBT249" s="66"/>
      <c r="SBU249" s="67"/>
      <c r="SBW249" s="65"/>
      <c r="SBX249" s="69"/>
      <c r="SBY249" s="69"/>
      <c r="SBZ249" s="66"/>
      <c r="SCA249" s="66"/>
      <c r="SCB249" s="66"/>
      <c r="SCC249" s="67"/>
      <c r="SCE249" s="65"/>
      <c r="SCF249" s="69"/>
      <c r="SCG249" s="69"/>
      <c r="SCH249" s="66"/>
      <c r="SCI249" s="66"/>
      <c r="SCJ249" s="66"/>
      <c r="SCK249" s="67"/>
      <c r="SCM249" s="65"/>
      <c r="SCN249" s="69"/>
      <c r="SCO249" s="69"/>
      <c r="SCP249" s="66"/>
      <c r="SCQ249" s="66"/>
      <c r="SCR249" s="66"/>
      <c r="SCS249" s="67"/>
      <c r="SCU249" s="65"/>
      <c r="SCV249" s="69"/>
      <c r="SCW249" s="69"/>
      <c r="SCX249" s="66"/>
      <c r="SCY249" s="66"/>
      <c r="SCZ249" s="66"/>
      <c r="SDA249" s="67"/>
      <c r="SDC249" s="65"/>
      <c r="SDD249" s="69"/>
      <c r="SDE249" s="69"/>
      <c r="SDF249" s="66"/>
      <c r="SDG249" s="66"/>
      <c r="SDH249" s="66"/>
      <c r="SDI249" s="67"/>
      <c r="SDK249" s="65"/>
      <c r="SDL249" s="69"/>
      <c r="SDM249" s="69"/>
      <c r="SDN249" s="66"/>
      <c r="SDO249" s="66"/>
      <c r="SDP249" s="66"/>
      <c r="SDQ249" s="67"/>
      <c r="SDS249" s="65"/>
      <c r="SDT249" s="69"/>
      <c r="SDU249" s="69"/>
      <c r="SDV249" s="66"/>
      <c r="SDW249" s="66"/>
      <c r="SDX249" s="66"/>
      <c r="SDY249" s="67"/>
      <c r="SEA249" s="65"/>
      <c r="SEB249" s="69"/>
      <c r="SEC249" s="69"/>
      <c r="SED249" s="66"/>
      <c r="SEE249" s="66"/>
      <c r="SEF249" s="66"/>
      <c r="SEG249" s="67"/>
      <c r="SEI249" s="65"/>
      <c r="SEJ249" s="69"/>
      <c r="SEK249" s="69"/>
      <c r="SEL249" s="66"/>
      <c r="SEM249" s="66"/>
      <c r="SEN249" s="66"/>
      <c r="SEO249" s="67"/>
      <c r="SEQ249" s="65"/>
      <c r="SER249" s="69"/>
      <c r="SES249" s="69"/>
      <c r="SET249" s="66"/>
      <c r="SEU249" s="66"/>
      <c r="SEV249" s="66"/>
      <c r="SEW249" s="67"/>
      <c r="SEY249" s="65"/>
      <c r="SEZ249" s="69"/>
      <c r="SFA249" s="69"/>
      <c r="SFB249" s="66"/>
      <c r="SFC249" s="66"/>
      <c r="SFD249" s="66"/>
      <c r="SFE249" s="67"/>
      <c r="SFG249" s="65"/>
      <c r="SFH249" s="69"/>
      <c r="SFI249" s="69"/>
      <c r="SFJ249" s="66"/>
      <c r="SFK249" s="66"/>
      <c r="SFL249" s="66"/>
      <c r="SFM249" s="67"/>
      <c r="SFO249" s="65"/>
      <c r="SFP249" s="69"/>
      <c r="SFQ249" s="69"/>
      <c r="SFR249" s="66"/>
      <c r="SFS249" s="66"/>
      <c r="SFT249" s="66"/>
      <c r="SFU249" s="67"/>
      <c r="SFW249" s="65"/>
      <c r="SFX249" s="69"/>
      <c r="SFY249" s="69"/>
      <c r="SFZ249" s="66"/>
      <c r="SGA249" s="66"/>
      <c r="SGB249" s="66"/>
      <c r="SGC249" s="67"/>
      <c r="SGE249" s="65"/>
      <c r="SGF249" s="69"/>
      <c r="SGG249" s="69"/>
      <c r="SGH249" s="66"/>
      <c r="SGI249" s="66"/>
      <c r="SGJ249" s="66"/>
      <c r="SGK249" s="67"/>
      <c r="SGM249" s="65"/>
      <c r="SGN249" s="69"/>
      <c r="SGO249" s="69"/>
      <c r="SGP249" s="66"/>
      <c r="SGQ249" s="66"/>
      <c r="SGR249" s="66"/>
      <c r="SGS249" s="67"/>
      <c r="SGU249" s="65"/>
      <c r="SGV249" s="69"/>
      <c r="SGW249" s="69"/>
      <c r="SGX249" s="66"/>
      <c r="SGY249" s="66"/>
      <c r="SGZ249" s="66"/>
      <c r="SHA249" s="67"/>
      <c r="SHC249" s="65"/>
      <c r="SHD249" s="69"/>
      <c r="SHE249" s="69"/>
      <c r="SHF249" s="66"/>
      <c r="SHG249" s="66"/>
      <c r="SHH249" s="66"/>
      <c r="SHI249" s="67"/>
      <c r="SHK249" s="65"/>
      <c r="SHL249" s="69"/>
      <c r="SHM249" s="69"/>
      <c r="SHN249" s="66"/>
      <c r="SHO249" s="66"/>
      <c r="SHP249" s="66"/>
      <c r="SHQ249" s="67"/>
      <c r="SHS249" s="65"/>
      <c r="SHT249" s="69"/>
      <c r="SHU249" s="69"/>
      <c r="SHV249" s="66"/>
      <c r="SHW249" s="66"/>
      <c r="SHX249" s="66"/>
      <c r="SHY249" s="67"/>
      <c r="SIA249" s="65"/>
      <c r="SIB249" s="69"/>
      <c r="SIC249" s="69"/>
      <c r="SID249" s="66"/>
      <c r="SIE249" s="66"/>
      <c r="SIF249" s="66"/>
      <c r="SIG249" s="67"/>
      <c r="SII249" s="65"/>
      <c r="SIJ249" s="69"/>
      <c r="SIK249" s="69"/>
      <c r="SIL249" s="66"/>
      <c r="SIM249" s="66"/>
      <c r="SIN249" s="66"/>
      <c r="SIO249" s="67"/>
      <c r="SIQ249" s="65"/>
      <c r="SIR249" s="69"/>
      <c r="SIS249" s="69"/>
      <c r="SIT249" s="66"/>
      <c r="SIU249" s="66"/>
      <c r="SIV249" s="66"/>
      <c r="SIW249" s="67"/>
      <c r="SIY249" s="65"/>
      <c r="SIZ249" s="69"/>
      <c r="SJA249" s="69"/>
      <c r="SJB249" s="66"/>
      <c r="SJC249" s="66"/>
      <c r="SJD249" s="66"/>
      <c r="SJE249" s="67"/>
      <c r="SJG249" s="65"/>
      <c r="SJH249" s="69"/>
      <c r="SJI249" s="69"/>
      <c r="SJJ249" s="66"/>
      <c r="SJK249" s="66"/>
      <c r="SJL249" s="66"/>
      <c r="SJM249" s="67"/>
      <c r="SJO249" s="65"/>
      <c r="SJP249" s="69"/>
      <c r="SJQ249" s="69"/>
      <c r="SJR249" s="66"/>
      <c r="SJS249" s="66"/>
      <c r="SJT249" s="66"/>
      <c r="SJU249" s="67"/>
      <c r="SJW249" s="65"/>
      <c r="SJX249" s="69"/>
      <c r="SJY249" s="69"/>
      <c r="SJZ249" s="66"/>
      <c r="SKA249" s="66"/>
      <c r="SKB249" s="66"/>
      <c r="SKC249" s="67"/>
      <c r="SKE249" s="65"/>
      <c r="SKF249" s="69"/>
      <c r="SKG249" s="69"/>
      <c r="SKH249" s="66"/>
      <c r="SKI249" s="66"/>
      <c r="SKJ249" s="66"/>
      <c r="SKK249" s="67"/>
      <c r="SKM249" s="65"/>
      <c r="SKN249" s="69"/>
      <c r="SKO249" s="69"/>
      <c r="SKP249" s="66"/>
      <c r="SKQ249" s="66"/>
      <c r="SKR249" s="66"/>
      <c r="SKS249" s="67"/>
      <c r="SKU249" s="65"/>
      <c r="SKV249" s="69"/>
      <c r="SKW249" s="69"/>
      <c r="SKX249" s="66"/>
      <c r="SKY249" s="66"/>
      <c r="SKZ249" s="66"/>
      <c r="SLA249" s="67"/>
      <c r="SLC249" s="65"/>
      <c r="SLD249" s="69"/>
      <c r="SLE249" s="69"/>
      <c r="SLF249" s="66"/>
      <c r="SLG249" s="66"/>
      <c r="SLH249" s="66"/>
      <c r="SLI249" s="67"/>
      <c r="SLK249" s="65"/>
      <c r="SLL249" s="69"/>
      <c r="SLM249" s="69"/>
      <c r="SLN249" s="66"/>
      <c r="SLO249" s="66"/>
      <c r="SLP249" s="66"/>
      <c r="SLQ249" s="67"/>
      <c r="SLS249" s="65"/>
      <c r="SLT249" s="69"/>
      <c r="SLU249" s="69"/>
      <c r="SLV249" s="66"/>
      <c r="SLW249" s="66"/>
      <c r="SLX249" s="66"/>
      <c r="SLY249" s="67"/>
      <c r="SMA249" s="65"/>
      <c r="SMB249" s="69"/>
      <c r="SMC249" s="69"/>
      <c r="SMD249" s="66"/>
      <c r="SME249" s="66"/>
      <c r="SMF249" s="66"/>
      <c r="SMG249" s="67"/>
      <c r="SMI249" s="65"/>
      <c r="SMJ249" s="69"/>
      <c r="SMK249" s="69"/>
      <c r="SML249" s="66"/>
      <c r="SMM249" s="66"/>
      <c r="SMN249" s="66"/>
      <c r="SMO249" s="67"/>
      <c r="SMQ249" s="65"/>
      <c r="SMR249" s="69"/>
      <c r="SMS249" s="69"/>
      <c r="SMT249" s="66"/>
      <c r="SMU249" s="66"/>
      <c r="SMV249" s="66"/>
      <c r="SMW249" s="67"/>
      <c r="SMY249" s="65"/>
      <c r="SMZ249" s="69"/>
      <c r="SNA249" s="69"/>
      <c r="SNB249" s="66"/>
      <c r="SNC249" s="66"/>
      <c r="SND249" s="66"/>
      <c r="SNE249" s="67"/>
      <c r="SNG249" s="65"/>
      <c r="SNH249" s="69"/>
      <c r="SNI249" s="69"/>
      <c r="SNJ249" s="66"/>
      <c r="SNK249" s="66"/>
      <c r="SNL249" s="66"/>
      <c r="SNM249" s="67"/>
      <c r="SNO249" s="65"/>
      <c r="SNP249" s="69"/>
      <c r="SNQ249" s="69"/>
      <c r="SNR249" s="66"/>
      <c r="SNS249" s="66"/>
      <c r="SNT249" s="66"/>
      <c r="SNU249" s="67"/>
      <c r="SNW249" s="65"/>
      <c r="SNX249" s="69"/>
      <c r="SNY249" s="69"/>
      <c r="SNZ249" s="66"/>
      <c r="SOA249" s="66"/>
      <c r="SOB249" s="66"/>
      <c r="SOC249" s="67"/>
      <c r="SOE249" s="65"/>
      <c r="SOF249" s="69"/>
      <c r="SOG249" s="69"/>
      <c r="SOH249" s="66"/>
      <c r="SOI249" s="66"/>
      <c r="SOJ249" s="66"/>
      <c r="SOK249" s="67"/>
      <c r="SOM249" s="65"/>
      <c r="SON249" s="69"/>
      <c r="SOO249" s="69"/>
      <c r="SOP249" s="66"/>
      <c r="SOQ249" s="66"/>
      <c r="SOR249" s="66"/>
      <c r="SOS249" s="67"/>
      <c r="SOU249" s="65"/>
      <c r="SOV249" s="69"/>
      <c r="SOW249" s="69"/>
      <c r="SOX249" s="66"/>
      <c r="SOY249" s="66"/>
      <c r="SOZ249" s="66"/>
      <c r="SPA249" s="67"/>
      <c r="SPC249" s="65"/>
      <c r="SPD249" s="69"/>
      <c r="SPE249" s="69"/>
      <c r="SPF249" s="66"/>
      <c r="SPG249" s="66"/>
      <c r="SPH249" s="66"/>
      <c r="SPI249" s="67"/>
      <c r="SPK249" s="65"/>
      <c r="SPL249" s="69"/>
      <c r="SPM249" s="69"/>
      <c r="SPN249" s="66"/>
      <c r="SPO249" s="66"/>
      <c r="SPP249" s="66"/>
      <c r="SPQ249" s="67"/>
      <c r="SPS249" s="65"/>
      <c r="SPT249" s="69"/>
      <c r="SPU249" s="69"/>
      <c r="SPV249" s="66"/>
      <c r="SPW249" s="66"/>
      <c r="SPX249" s="66"/>
      <c r="SPY249" s="67"/>
      <c r="SQA249" s="65"/>
      <c r="SQB249" s="69"/>
      <c r="SQC249" s="69"/>
      <c r="SQD249" s="66"/>
      <c r="SQE249" s="66"/>
      <c r="SQF249" s="66"/>
      <c r="SQG249" s="67"/>
      <c r="SQI249" s="65"/>
      <c r="SQJ249" s="69"/>
      <c r="SQK249" s="69"/>
      <c r="SQL249" s="66"/>
      <c r="SQM249" s="66"/>
      <c r="SQN249" s="66"/>
      <c r="SQO249" s="67"/>
      <c r="SQQ249" s="65"/>
      <c r="SQR249" s="69"/>
      <c r="SQS249" s="69"/>
      <c r="SQT249" s="66"/>
      <c r="SQU249" s="66"/>
      <c r="SQV249" s="66"/>
      <c r="SQW249" s="67"/>
      <c r="SQY249" s="65"/>
      <c r="SQZ249" s="69"/>
      <c r="SRA249" s="69"/>
      <c r="SRB249" s="66"/>
      <c r="SRC249" s="66"/>
      <c r="SRD249" s="66"/>
      <c r="SRE249" s="67"/>
      <c r="SRG249" s="65"/>
      <c r="SRH249" s="69"/>
      <c r="SRI249" s="69"/>
      <c r="SRJ249" s="66"/>
      <c r="SRK249" s="66"/>
      <c r="SRL249" s="66"/>
      <c r="SRM249" s="67"/>
      <c r="SRO249" s="65"/>
      <c r="SRP249" s="69"/>
      <c r="SRQ249" s="69"/>
      <c r="SRR249" s="66"/>
      <c r="SRS249" s="66"/>
      <c r="SRT249" s="66"/>
      <c r="SRU249" s="67"/>
      <c r="SRW249" s="65"/>
      <c r="SRX249" s="69"/>
      <c r="SRY249" s="69"/>
      <c r="SRZ249" s="66"/>
      <c r="SSA249" s="66"/>
      <c r="SSB249" s="66"/>
      <c r="SSC249" s="67"/>
      <c r="SSE249" s="65"/>
      <c r="SSF249" s="69"/>
      <c r="SSG249" s="69"/>
      <c r="SSH249" s="66"/>
      <c r="SSI249" s="66"/>
      <c r="SSJ249" s="66"/>
      <c r="SSK249" s="67"/>
      <c r="SSM249" s="65"/>
      <c r="SSN249" s="69"/>
      <c r="SSO249" s="69"/>
      <c r="SSP249" s="66"/>
      <c r="SSQ249" s="66"/>
      <c r="SSR249" s="66"/>
      <c r="SSS249" s="67"/>
      <c r="SSU249" s="65"/>
      <c r="SSV249" s="69"/>
      <c r="SSW249" s="69"/>
      <c r="SSX249" s="66"/>
      <c r="SSY249" s="66"/>
      <c r="SSZ249" s="66"/>
      <c r="STA249" s="67"/>
      <c r="STC249" s="65"/>
      <c r="STD249" s="69"/>
      <c r="STE249" s="69"/>
      <c r="STF249" s="66"/>
      <c r="STG249" s="66"/>
      <c r="STH249" s="66"/>
      <c r="STI249" s="67"/>
      <c r="STK249" s="65"/>
      <c r="STL249" s="69"/>
      <c r="STM249" s="69"/>
      <c r="STN249" s="66"/>
      <c r="STO249" s="66"/>
      <c r="STP249" s="66"/>
      <c r="STQ249" s="67"/>
      <c r="STS249" s="65"/>
      <c r="STT249" s="69"/>
      <c r="STU249" s="69"/>
      <c r="STV249" s="66"/>
      <c r="STW249" s="66"/>
      <c r="STX249" s="66"/>
      <c r="STY249" s="67"/>
      <c r="SUA249" s="65"/>
      <c r="SUB249" s="69"/>
      <c r="SUC249" s="69"/>
      <c r="SUD249" s="66"/>
      <c r="SUE249" s="66"/>
      <c r="SUF249" s="66"/>
      <c r="SUG249" s="67"/>
      <c r="SUI249" s="65"/>
      <c r="SUJ249" s="69"/>
      <c r="SUK249" s="69"/>
      <c r="SUL249" s="66"/>
      <c r="SUM249" s="66"/>
      <c r="SUN249" s="66"/>
      <c r="SUO249" s="67"/>
      <c r="SUQ249" s="65"/>
      <c r="SUR249" s="69"/>
      <c r="SUS249" s="69"/>
      <c r="SUT249" s="66"/>
      <c r="SUU249" s="66"/>
      <c r="SUV249" s="66"/>
      <c r="SUW249" s="67"/>
      <c r="SUY249" s="65"/>
      <c r="SUZ249" s="69"/>
      <c r="SVA249" s="69"/>
      <c r="SVB249" s="66"/>
      <c r="SVC249" s="66"/>
      <c r="SVD249" s="66"/>
      <c r="SVE249" s="67"/>
      <c r="SVG249" s="65"/>
      <c r="SVH249" s="69"/>
      <c r="SVI249" s="69"/>
      <c r="SVJ249" s="66"/>
      <c r="SVK249" s="66"/>
      <c r="SVL249" s="66"/>
      <c r="SVM249" s="67"/>
      <c r="SVO249" s="65"/>
      <c r="SVP249" s="69"/>
      <c r="SVQ249" s="69"/>
      <c r="SVR249" s="66"/>
      <c r="SVS249" s="66"/>
      <c r="SVT249" s="66"/>
      <c r="SVU249" s="67"/>
      <c r="SVW249" s="65"/>
      <c r="SVX249" s="69"/>
      <c r="SVY249" s="69"/>
      <c r="SVZ249" s="66"/>
      <c r="SWA249" s="66"/>
      <c r="SWB249" s="66"/>
      <c r="SWC249" s="67"/>
      <c r="SWE249" s="65"/>
      <c r="SWF249" s="69"/>
      <c r="SWG249" s="69"/>
      <c r="SWH249" s="66"/>
      <c r="SWI249" s="66"/>
      <c r="SWJ249" s="66"/>
      <c r="SWK249" s="67"/>
      <c r="SWM249" s="65"/>
      <c r="SWN249" s="69"/>
      <c r="SWO249" s="69"/>
      <c r="SWP249" s="66"/>
      <c r="SWQ249" s="66"/>
      <c r="SWR249" s="66"/>
      <c r="SWS249" s="67"/>
      <c r="SWU249" s="65"/>
      <c r="SWV249" s="69"/>
      <c r="SWW249" s="69"/>
      <c r="SWX249" s="66"/>
      <c r="SWY249" s="66"/>
      <c r="SWZ249" s="66"/>
      <c r="SXA249" s="67"/>
      <c r="SXC249" s="65"/>
      <c r="SXD249" s="69"/>
      <c r="SXE249" s="69"/>
      <c r="SXF249" s="66"/>
      <c r="SXG249" s="66"/>
      <c r="SXH249" s="66"/>
      <c r="SXI249" s="67"/>
      <c r="SXK249" s="65"/>
      <c r="SXL249" s="69"/>
      <c r="SXM249" s="69"/>
      <c r="SXN249" s="66"/>
      <c r="SXO249" s="66"/>
      <c r="SXP249" s="66"/>
      <c r="SXQ249" s="67"/>
      <c r="SXS249" s="65"/>
      <c r="SXT249" s="69"/>
      <c r="SXU249" s="69"/>
      <c r="SXV249" s="66"/>
      <c r="SXW249" s="66"/>
      <c r="SXX249" s="66"/>
      <c r="SXY249" s="67"/>
      <c r="SYA249" s="65"/>
      <c r="SYB249" s="69"/>
      <c r="SYC249" s="69"/>
      <c r="SYD249" s="66"/>
      <c r="SYE249" s="66"/>
      <c r="SYF249" s="66"/>
      <c r="SYG249" s="67"/>
      <c r="SYI249" s="65"/>
      <c r="SYJ249" s="69"/>
      <c r="SYK249" s="69"/>
      <c r="SYL249" s="66"/>
      <c r="SYM249" s="66"/>
      <c r="SYN249" s="66"/>
      <c r="SYO249" s="67"/>
      <c r="SYQ249" s="65"/>
      <c r="SYR249" s="69"/>
      <c r="SYS249" s="69"/>
      <c r="SYT249" s="66"/>
      <c r="SYU249" s="66"/>
      <c r="SYV249" s="66"/>
      <c r="SYW249" s="67"/>
      <c r="SYY249" s="65"/>
      <c r="SYZ249" s="69"/>
      <c r="SZA249" s="69"/>
      <c r="SZB249" s="66"/>
      <c r="SZC249" s="66"/>
      <c r="SZD249" s="66"/>
      <c r="SZE249" s="67"/>
      <c r="SZG249" s="65"/>
      <c r="SZH249" s="69"/>
      <c r="SZI249" s="69"/>
      <c r="SZJ249" s="66"/>
      <c r="SZK249" s="66"/>
      <c r="SZL249" s="66"/>
      <c r="SZM249" s="67"/>
      <c r="SZO249" s="65"/>
      <c r="SZP249" s="69"/>
      <c r="SZQ249" s="69"/>
      <c r="SZR249" s="66"/>
      <c r="SZS249" s="66"/>
      <c r="SZT249" s="66"/>
      <c r="SZU249" s="67"/>
      <c r="SZW249" s="65"/>
      <c r="SZX249" s="69"/>
      <c r="SZY249" s="69"/>
      <c r="SZZ249" s="66"/>
      <c r="TAA249" s="66"/>
      <c r="TAB249" s="66"/>
      <c r="TAC249" s="67"/>
      <c r="TAE249" s="65"/>
      <c r="TAF249" s="69"/>
      <c r="TAG249" s="69"/>
      <c r="TAH249" s="66"/>
      <c r="TAI249" s="66"/>
      <c r="TAJ249" s="66"/>
      <c r="TAK249" s="67"/>
      <c r="TAM249" s="65"/>
      <c r="TAN249" s="69"/>
      <c r="TAO249" s="69"/>
      <c r="TAP249" s="66"/>
      <c r="TAQ249" s="66"/>
      <c r="TAR249" s="66"/>
      <c r="TAS249" s="67"/>
      <c r="TAU249" s="65"/>
      <c r="TAV249" s="69"/>
      <c r="TAW249" s="69"/>
      <c r="TAX249" s="66"/>
      <c r="TAY249" s="66"/>
      <c r="TAZ249" s="66"/>
      <c r="TBA249" s="67"/>
      <c r="TBC249" s="65"/>
      <c r="TBD249" s="69"/>
      <c r="TBE249" s="69"/>
      <c r="TBF249" s="66"/>
      <c r="TBG249" s="66"/>
      <c r="TBH249" s="66"/>
      <c r="TBI249" s="67"/>
      <c r="TBK249" s="65"/>
      <c r="TBL249" s="69"/>
      <c r="TBM249" s="69"/>
      <c r="TBN249" s="66"/>
      <c r="TBO249" s="66"/>
      <c r="TBP249" s="66"/>
      <c r="TBQ249" s="67"/>
      <c r="TBS249" s="65"/>
      <c r="TBT249" s="69"/>
      <c r="TBU249" s="69"/>
      <c r="TBV249" s="66"/>
      <c r="TBW249" s="66"/>
      <c r="TBX249" s="66"/>
      <c r="TBY249" s="67"/>
      <c r="TCA249" s="65"/>
      <c r="TCB249" s="69"/>
      <c r="TCC249" s="69"/>
      <c r="TCD249" s="66"/>
      <c r="TCE249" s="66"/>
      <c r="TCF249" s="66"/>
      <c r="TCG249" s="67"/>
      <c r="TCI249" s="65"/>
      <c r="TCJ249" s="69"/>
      <c r="TCK249" s="69"/>
      <c r="TCL249" s="66"/>
      <c r="TCM249" s="66"/>
      <c r="TCN249" s="66"/>
      <c r="TCO249" s="67"/>
      <c r="TCQ249" s="65"/>
      <c r="TCR249" s="69"/>
      <c r="TCS249" s="69"/>
      <c r="TCT249" s="66"/>
      <c r="TCU249" s="66"/>
      <c r="TCV249" s="66"/>
      <c r="TCW249" s="67"/>
      <c r="TCY249" s="65"/>
      <c r="TCZ249" s="69"/>
      <c r="TDA249" s="69"/>
      <c r="TDB249" s="66"/>
      <c r="TDC249" s="66"/>
      <c r="TDD249" s="66"/>
      <c r="TDE249" s="67"/>
      <c r="TDG249" s="65"/>
      <c r="TDH249" s="69"/>
      <c r="TDI249" s="69"/>
      <c r="TDJ249" s="66"/>
      <c r="TDK249" s="66"/>
      <c r="TDL249" s="66"/>
      <c r="TDM249" s="67"/>
      <c r="TDO249" s="65"/>
      <c r="TDP249" s="69"/>
      <c r="TDQ249" s="69"/>
      <c r="TDR249" s="66"/>
      <c r="TDS249" s="66"/>
      <c r="TDT249" s="66"/>
      <c r="TDU249" s="67"/>
      <c r="TDW249" s="65"/>
      <c r="TDX249" s="69"/>
      <c r="TDY249" s="69"/>
      <c r="TDZ249" s="66"/>
      <c r="TEA249" s="66"/>
      <c r="TEB249" s="66"/>
      <c r="TEC249" s="67"/>
      <c r="TEE249" s="65"/>
      <c r="TEF249" s="69"/>
      <c r="TEG249" s="69"/>
      <c r="TEH249" s="66"/>
      <c r="TEI249" s="66"/>
      <c r="TEJ249" s="66"/>
      <c r="TEK249" s="67"/>
      <c r="TEM249" s="65"/>
      <c r="TEN249" s="69"/>
      <c r="TEO249" s="69"/>
      <c r="TEP249" s="66"/>
      <c r="TEQ249" s="66"/>
      <c r="TER249" s="66"/>
      <c r="TES249" s="67"/>
      <c r="TEU249" s="65"/>
      <c r="TEV249" s="69"/>
      <c r="TEW249" s="69"/>
      <c r="TEX249" s="66"/>
      <c r="TEY249" s="66"/>
      <c r="TEZ249" s="66"/>
      <c r="TFA249" s="67"/>
      <c r="TFC249" s="65"/>
      <c r="TFD249" s="69"/>
      <c r="TFE249" s="69"/>
      <c r="TFF249" s="66"/>
      <c r="TFG249" s="66"/>
      <c r="TFH249" s="66"/>
      <c r="TFI249" s="67"/>
      <c r="TFK249" s="65"/>
      <c r="TFL249" s="69"/>
      <c r="TFM249" s="69"/>
      <c r="TFN249" s="66"/>
      <c r="TFO249" s="66"/>
      <c r="TFP249" s="66"/>
      <c r="TFQ249" s="67"/>
      <c r="TFS249" s="65"/>
      <c r="TFT249" s="69"/>
      <c r="TFU249" s="69"/>
      <c r="TFV249" s="66"/>
      <c r="TFW249" s="66"/>
      <c r="TFX249" s="66"/>
      <c r="TFY249" s="67"/>
      <c r="TGA249" s="65"/>
      <c r="TGB249" s="69"/>
      <c r="TGC249" s="69"/>
      <c r="TGD249" s="66"/>
      <c r="TGE249" s="66"/>
      <c r="TGF249" s="66"/>
      <c r="TGG249" s="67"/>
      <c r="TGI249" s="65"/>
      <c r="TGJ249" s="69"/>
      <c r="TGK249" s="69"/>
      <c r="TGL249" s="66"/>
      <c r="TGM249" s="66"/>
      <c r="TGN249" s="66"/>
      <c r="TGO249" s="67"/>
      <c r="TGQ249" s="65"/>
      <c r="TGR249" s="69"/>
      <c r="TGS249" s="69"/>
      <c r="TGT249" s="66"/>
      <c r="TGU249" s="66"/>
      <c r="TGV249" s="66"/>
      <c r="TGW249" s="67"/>
      <c r="TGY249" s="65"/>
      <c r="TGZ249" s="69"/>
      <c r="THA249" s="69"/>
      <c r="THB249" s="66"/>
      <c r="THC249" s="66"/>
      <c r="THD249" s="66"/>
      <c r="THE249" s="67"/>
      <c r="THG249" s="65"/>
      <c r="THH249" s="69"/>
      <c r="THI249" s="69"/>
      <c r="THJ249" s="66"/>
      <c r="THK249" s="66"/>
      <c r="THL249" s="66"/>
      <c r="THM249" s="67"/>
      <c r="THO249" s="65"/>
      <c r="THP249" s="69"/>
      <c r="THQ249" s="69"/>
      <c r="THR249" s="66"/>
      <c r="THS249" s="66"/>
      <c r="THT249" s="66"/>
      <c r="THU249" s="67"/>
      <c r="THW249" s="65"/>
      <c r="THX249" s="69"/>
      <c r="THY249" s="69"/>
      <c r="THZ249" s="66"/>
      <c r="TIA249" s="66"/>
      <c r="TIB249" s="66"/>
      <c r="TIC249" s="67"/>
      <c r="TIE249" s="65"/>
      <c r="TIF249" s="69"/>
      <c r="TIG249" s="69"/>
      <c r="TIH249" s="66"/>
      <c r="TII249" s="66"/>
      <c r="TIJ249" s="66"/>
      <c r="TIK249" s="67"/>
      <c r="TIM249" s="65"/>
      <c r="TIN249" s="69"/>
      <c r="TIO249" s="69"/>
      <c r="TIP249" s="66"/>
      <c r="TIQ249" s="66"/>
      <c r="TIR249" s="66"/>
      <c r="TIS249" s="67"/>
      <c r="TIU249" s="65"/>
      <c r="TIV249" s="69"/>
      <c r="TIW249" s="69"/>
      <c r="TIX249" s="66"/>
      <c r="TIY249" s="66"/>
      <c r="TIZ249" s="66"/>
      <c r="TJA249" s="67"/>
      <c r="TJC249" s="65"/>
      <c r="TJD249" s="69"/>
      <c r="TJE249" s="69"/>
      <c r="TJF249" s="66"/>
      <c r="TJG249" s="66"/>
      <c r="TJH249" s="66"/>
      <c r="TJI249" s="67"/>
      <c r="TJK249" s="65"/>
      <c r="TJL249" s="69"/>
      <c r="TJM249" s="69"/>
      <c r="TJN249" s="66"/>
      <c r="TJO249" s="66"/>
      <c r="TJP249" s="66"/>
      <c r="TJQ249" s="67"/>
      <c r="TJS249" s="65"/>
      <c r="TJT249" s="69"/>
      <c r="TJU249" s="69"/>
      <c r="TJV249" s="66"/>
      <c r="TJW249" s="66"/>
      <c r="TJX249" s="66"/>
      <c r="TJY249" s="67"/>
      <c r="TKA249" s="65"/>
      <c r="TKB249" s="69"/>
      <c r="TKC249" s="69"/>
      <c r="TKD249" s="66"/>
      <c r="TKE249" s="66"/>
      <c r="TKF249" s="66"/>
      <c r="TKG249" s="67"/>
      <c r="TKI249" s="65"/>
      <c r="TKJ249" s="69"/>
      <c r="TKK249" s="69"/>
      <c r="TKL249" s="66"/>
      <c r="TKM249" s="66"/>
      <c r="TKN249" s="66"/>
      <c r="TKO249" s="67"/>
      <c r="TKQ249" s="65"/>
      <c r="TKR249" s="69"/>
      <c r="TKS249" s="69"/>
      <c r="TKT249" s="66"/>
      <c r="TKU249" s="66"/>
      <c r="TKV249" s="66"/>
      <c r="TKW249" s="67"/>
      <c r="TKY249" s="65"/>
      <c r="TKZ249" s="69"/>
      <c r="TLA249" s="69"/>
      <c r="TLB249" s="66"/>
      <c r="TLC249" s="66"/>
      <c r="TLD249" s="66"/>
      <c r="TLE249" s="67"/>
      <c r="TLG249" s="65"/>
      <c r="TLH249" s="69"/>
      <c r="TLI249" s="69"/>
      <c r="TLJ249" s="66"/>
      <c r="TLK249" s="66"/>
      <c r="TLL249" s="66"/>
      <c r="TLM249" s="67"/>
      <c r="TLO249" s="65"/>
      <c r="TLP249" s="69"/>
      <c r="TLQ249" s="69"/>
      <c r="TLR249" s="66"/>
      <c r="TLS249" s="66"/>
      <c r="TLT249" s="66"/>
      <c r="TLU249" s="67"/>
      <c r="TLW249" s="65"/>
      <c r="TLX249" s="69"/>
      <c r="TLY249" s="69"/>
      <c r="TLZ249" s="66"/>
      <c r="TMA249" s="66"/>
      <c r="TMB249" s="66"/>
      <c r="TMC249" s="67"/>
      <c r="TME249" s="65"/>
      <c r="TMF249" s="69"/>
      <c r="TMG249" s="69"/>
      <c r="TMH249" s="66"/>
      <c r="TMI249" s="66"/>
      <c r="TMJ249" s="66"/>
      <c r="TMK249" s="67"/>
      <c r="TMM249" s="65"/>
      <c r="TMN249" s="69"/>
      <c r="TMO249" s="69"/>
      <c r="TMP249" s="66"/>
      <c r="TMQ249" s="66"/>
      <c r="TMR249" s="66"/>
      <c r="TMS249" s="67"/>
      <c r="TMU249" s="65"/>
      <c r="TMV249" s="69"/>
      <c r="TMW249" s="69"/>
      <c r="TMX249" s="66"/>
      <c r="TMY249" s="66"/>
      <c r="TMZ249" s="66"/>
      <c r="TNA249" s="67"/>
      <c r="TNC249" s="65"/>
      <c r="TND249" s="69"/>
      <c r="TNE249" s="69"/>
      <c r="TNF249" s="66"/>
      <c r="TNG249" s="66"/>
      <c r="TNH249" s="66"/>
      <c r="TNI249" s="67"/>
      <c r="TNK249" s="65"/>
      <c r="TNL249" s="69"/>
      <c r="TNM249" s="69"/>
      <c r="TNN249" s="66"/>
      <c r="TNO249" s="66"/>
      <c r="TNP249" s="66"/>
      <c r="TNQ249" s="67"/>
      <c r="TNS249" s="65"/>
      <c r="TNT249" s="69"/>
      <c r="TNU249" s="69"/>
      <c r="TNV249" s="66"/>
      <c r="TNW249" s="66"/>
      <c r="TNX249" s="66"/>
      <c r="TNY249" s="67"/>
      <c r="TOA249" s="65"/>
      <c r="TOB249" s="69"/>
      <c r="TOC249" s="69"/>
      <c r="TOD249" s="66"/>
      <c r="TOE249" s="66"/>
      <c r="TOF249" s="66"/>
      <c r="TOG249" s="67"/>
      <c r="TOI249" s="65"/>
      <c r="TOJ249" s="69"/>
      <c r="TOK249" s="69"/>
      <c r="TOL249" s="66"/>
      <c r="TOM249" s="66"/>
      <c r="TON249" s="66"/>
      <c r="TOO249" s="67"/>
      <c r="TOQ249" s="65"/>
      <c r="TOR249" s="69"/>
      <c r="TOS249" s="69"/>
      <c r="TOT249" s="66"/>
      <c r="TOU249" s="66"/>
      <c r="TOV249" s="66"/>
      <c r="TOW249" s="67"/>
      <c r="TOY249" s="65"/>
      <c r="TOZ249" s="69"/>
      <c r="TPA249" s="69"/>
      <c r="TPB249" s="66"/>
      <c r="TPC249" s="66"/>
      <c r="TPD249" s="66"/>
      <c r="TPE249" s="67"/>
      <c r="TPG249" s="65"/>
      <c r="TPH249" s="69"/>
      <c r="TPI249" s="69"/>
      <c r="TPJ249" s="66"/>
      <c r="TPK249" s="66"/>
      <c r="TPL249" s="66"/>
      <c r="TPM249" s="67"/>
      <c r="TPO249" s="65"/>
      <c r="TPP249" s="69"/>
      <c r="TPQ249" s="69"/>
      <c r="TPR249" s="66"/>
      <c r="TPS249" s="66"/>
      <c r="TPT249" s="66"/>
      <c r="TPU249" s="67"/>
      <c r="TPW249" s="65"/>
      <c r="TPX249" s="69"/>
      <c r="TPY249" s="69"/>
      <c r="TPZ249" s="66"/>
      <c r="TQA249" s="66"/>
      <c r="TQB249" s="66"/>
      <c r="TQC249" s="67"/>
      <c r="TQE249" s="65"/>
      <c r="TQF249" s="69"/>
      <c r="TQG249" s="69"/>
      <c r="TQH249" s="66"/>
      <c r="TQI249" s="66"/>
      <c r="TQJ249" s="66"/>
      <c r="TQK249" s="67"/>
      <c r="TQM249" s="65"/>
      <c r="TQN249" s="69"/>
      <c r="TQO249" s="69"/>
      <c r="TQP249" s="66"/>
      <c r="TQQ249" s="66"/>
      <c r="TQR249" s="66"/>
      <c r="TQS249" s="67"/>
      <c r="TQU249" s="65"/>
      <c r="TQV249" s="69"/>
      <c r="TQW249" s="69"/>
      <c r="TQX249" s="66"/>
      <c r="TQY249" s="66"/>
      <c r="TQZ249" s="66"/>
      <c r="TRA249" s="67"/>
      <c r="TRC249" s="65"/>
      <c r="TRD249" s="69"/>
      <c r="TRE249" s="69"/>
      <c r="TRF249" s="66"/>
      <c r="TRG249" s="66"/>
      <c r="TRH249" s="66"/>
      <c r="TRI249" s="67"/>
      <c r="TRK249" s="65"/>
      <c r="TRL249" s="69"/>
      <c r="TRM249" s="69"/>
      <c r="TRN249" s="66"/>
      <c r="TRO249" s="66"/>
      <c r="TRP249" s="66"/>
      <c r="TRQ249" s="67"/>
      <c r="TRS249" s="65"/>
      <c r="TRT249" s="69"/>
      <c r="TRU249" s="69"/>
      <c r="TRV249" s="66"/>
      <c r="TRW249" s="66"/>
      <c r="TRX249" s="66"/>
      <c r="TRY249" s="67"/>
      <c r="TSA249" s="65"/>
      <c r="TSB249" s="69"/>
      <c r="TSC249" s="69"/>
      <c r="TSD249" s="66"/>
      <c r="TSE249" s="66"/>
      <c r="TSF249" s="66"/>
      <c r="TSG249" s="67"/>
      <c r="TSI249" s="65"/>
      <c r="TSJ249" s="69"/>
      <c r="TSK249" s="69"/>
      <c r="TSL249" s="66"/>
      <c r="TSM249" s="66"/>
      <c r="TSN249" s="66"/>
      <c r="TSO249" s="67"/>
      <c r="TSQ249" s="65"/>
      <c r="TSR249" s="69"/>
      <c r="TSS249" s="69"/>
      <c r="TST249" s="66"/>
      <c r="TSU249" s="66"/>
      <c r="TSV249" s="66"/>
      <c r="TSW249" s="67"/>
      <c r="TSY249" s="65"/>
      <c r="TSZ249" s="69"/>
      <c r="TTA249" s="69"/>
      <c r="TTB249" s="66"/>
      <c r="TTC249" s="66"/>
      <c r="TTD249" s="66"/>
      <c r="TTE249" s="67"/>
      <c r="TTG249" s="65"/>
      <c r="TTH249" s="69"/>
      <c r="TTI249" s="69"/>
      <c r="TTJ249" s="66"/>
      <c r="TTK249" s="66"/>
      <c r="TTL249" s="66"/>
      <c r="TTM249" s="67"/>
      <c r="TTO249" s="65"/>
      <c r="TTP249" s="69"/>
      <c r="TTQ249" s="69"/>
      <c r="TTR249" s="66"/>
      <c r="TTS249" s="66"/>
      <c r="TTT249" s="66"/>
      <c r="TTU249" s="67"/>
      <c r="TTW249" s="65"/>
      <c r="TTX249" s="69"/>
      <c r="TTY249" s="69"/>
      <c r="TTZ249" s="66"/>
      <c r="TUA249" s="66"/>
      <c r="TUB249" s="66"/>
      <c r="TUC249" s="67"/>
      <c r="TUE249" s="65"/>
      <c r="TUF249" s="69"/>
      <c r="TUG249" s="69"/>
      <c r="TUH249" s="66"/>
      <c r="TUI249" s="66"/>
      <c r="TUJ249" s="66"/>
      <c r="TUK249" s="67"/>
      <c r="TUM249" s="65"/>
      <c r="TUN249" s="69"/>
      <c r="TUO249" s="69"/>
      <c r="TUP249" s="66"/>
      <c r="TUQ249" s="66"/>
      <c r="TUR249" s="66"/>
      <c r="TUS249" s="67"/>
      <c r="TUU249" s="65"/>
      <c r="TUV249" s="69"/>
      <c r="TUW249" s="69"/>
      <c r="TUX249" s="66"/>
      <c r="TUY249" s="66"/>
      <c r="TUZ249" s="66"/>
      <c r="TVA249" s="67"/>
      <c r="TVC249" s="65"/>
      <c r="TVD249" s="69"/>
      <c r="TVE249" s="69"/>
      <c r="TVF249" s="66"/>
      <c r="TVG249" s="66"/>
      <c r="TVH249" s="66"/>
      <c r="TVI249" s="67"/>
      <c r="TVK249" s="65"/>
      <c r="TVL249" s="69"/>
      <c r="TVM249" s="69"/>
      <c r="TVN249" s="66"/>
      <c r="TVO249" s="66"/>
      <c r="TVP249" s="66"/>
      <c r="TVQ249" s="67"/>
      <c r="TVS249" s="65"/>
      <c r="TVT249" s="69"/>
      <c r="TVU249" s="69"/>
      <c r="TVV249" s="66"/>
      <c r="TVW249" s="66"/>
      <c r="TVX249" s="66"/>
      <c r="TVY249" s="67"/>
      <c r="TWA249" s="65"/>
      <c r="TWB249" s="69"/>
      <c r="TWC249" s="69"/>
      <c r="TWD249" s="66"/>
      <c r="TWE249" s="66"/>
      <c r="TWF249" s="66"/>
      <c r="TWG249" s="67"/>
      <c r="TWI249" s="65"/>
      <c r="TWJ249" s="69"/>
      <c r="TWK249" s="69"/>
      <c r="TWL249" s="66"/>
      <c r="TWM249" s="66"/>
      <c r="TWN249" s="66"/>
      <c r="TWO249" s="67"/>
      <c r="TWQ249" s="65"/>
      <c r="TWR249" s="69"/>
      <c r="TWS249" s="69"/>
      <c r="TWT249" s="66"/>
      <c r="TWU249" s="66"/>
      <c r="TWV249" s="66"/>
      <c r="TWW249" s="67"/>
      <c r="TWY249" s="65"/>
      <c r="TWZ249" s="69"/>
      <c r="TXA249" s="69"/>
      <c r="TXB249" s="66"/>
      <c r="TXC249" s="66"/>
      <c r="TXD249" s="66"/>
      <c r="TXE249" s="67"/>
      <c r="TXG249" s="65"/>
      <c r="TXH249" s="69"/>
      <c r="TXI249" s="69"/>
      <c r="TXJ249" s="66"/>
      <c r="TXK249" s="66"/>
      <c r="TXL249" s="66"/>
      <c r="TXM249" s="67"/>
      <c r="TXO249" s="65"/>
      <c r="TXP249" s="69"/>
      <c r="TXQ249" s="69"/>
      <c r="TXR249" s="66"/>
      <c r="TXS249" s="66"/>
      <c r="TXT249" s="66"/>
      <c r="TXU249" s="67"/>
      <c r="TXW249" s="65"/>
      <c r="TXX249" s="69"/>
      <c r="TXY249" s="69"/>
      <c r="TXZ249" s="66"/>
      <c r="TYA249" s="66"/>
      <c r="TYB249" s="66"/>
      <c r="TYC249" s="67"/>
      <c r="TYE249" s="65"/>
      <c r="TYF249" s="69"/>
      <c r="TYG249" s="69"/>
      <c r="TYH249" s="66"/>
      <c r="TYI249" s="66"/>
      <c r="TYJ249" s="66"/>
      <c r="TYK249" s="67"/>
      <c r="TYM249" s="65"/>
      <c r="TYN249" s="69"/>
      <c r="TYO249" s="69"/>
      <c r="TYP249" s="66"/>
      <c r="TYQ249" s="66"/>
      <c r="TYR249" s="66"/>
      <c r="TYS249" s="67"/>
      <c r="TYU249" s="65"/>
      <c r="TYV249" s="69"/>
      <c r="TYW249" s="69"/>
      <c r="TYX249" s="66"/>
      <c r="TYY249" s="66"/>
      <c r="TYZ249" s="66"/>
      <c r="TZA249" s="67"/>
      <c r="TZC249" s="65"/>
      <c r="TZD249" s="69"/>
      <c r="TZE249" s="69"/>
      <c r="TZF249" s="66"/>
      <c r="TZG249" s="66"/>
      <c r="TZH249" s="66"/>
      <c r="TZI249" s="67"/>
      <c r="TZK249" s="65"/>
      <c r="TZL249" s="69"/>
      <c r="TZM249" s="69"/>
      <c r="TZN249" s="66"/>
      <c r="TZO249" s="66"/>
      <c r="TZP249" s="66"/>
      <c r="TZQ249" s="67"/>
      <c r="TZS249" s="65"/>
      <c r="TZT249" s="69"/>
      <c r="TZU249" s="69"/>
      <c r="TZV249" s="66"/>
      <c r="TZW249" s="66"/>
      <c r="TZX249" s="66"/>
      <c r="TZY249" s="67"/>
      <c r="UAA249" s="65"/>
      <c r="UAB249" s="69"/>
      <c r="UAC249" s="69"/>
      <c r="UAD249" s="66"/>
      <c r="UAE249" s="66"/>
      <c r="UAF249" s="66"/>
      <c r="UAG249" s="67"/>
      <c r="UAI249" s="65"/>
      <c r="UAJ249" s="69"/>
      <c r="UAK249" s="69"/>
      <c r="UAL249" s="66"/>
      <c r="UAM249" s="66"/>
      <c r="UAN249" s="66"/>
      <c r="UAO249" s="67"/>
      <c r="UAQ249" s="65"/>
      <c r="UAR249" s="69"/>
      <c r="UAS249" s="69"/>
      <c r="UAT249" s="66"/>
      <c r="UAU249" s="66"/>
      <c r="UAV249" s="66"/>
      <c r="UAW249" s="67"/>
      <c r="UAY249" s="65"/>
      <c r="UAZ249" s="69"/>
      <c r="UBA249" s="69"/>
      <c r="UBB249" s="66"/>
      <c r="UBC249" s="66"/>
      <c r="UBD249" s="66"/>
      <c r="UBE249" s="67"/>
      <c r="UBG249" s="65"/>
      <c r="UBH249" s="69"/>
      <c r="UBI249" s="69"/>
      <c r="UBJ249" s="66"/>
      <c r="UBK249" s="66"/>
      <c r="UBL249" s="66"/>
      <c r="UBM249" s="67"/>
      <c r="UBO249" s="65"/>
      <c r="UBP249" s="69"/>
      <c r="UBQ249" s="69"/>
      <c r="UBR249" s="66"/>
      <c r="UBS249" s="66"/>
      <c r="UBT249" s="66"/>
      <c r="UBU249" s="67"/>
      <c r="UBW249" s="65"/>
      <c r="UBX249" s="69"/>
      <c r="UBY249" s="69"/>
      <c r="UBZ249" s="66"/>
      <c r="UCA249" s="66"/>
      <c r="UCB249" s="66"/>
      <c r="UCC249" s="67"/>
      <c r="UCE249" s="65"/>
      <c r="UCF249" s="69"/>
      <c r="UCG249" s="69"/>
      <c r="UCH249" s="66"/>
      <c r="UCI249" s="66"/>
      <c r="UCJ249" s="66"/>
      <c r="UCK249" s="67"/>
      <c r="UCM249" s="65"/>
      <c r="UCN249" s="69"/>
      <c r="UCO249" s="69"/>
      <c r="UCP249" s="66"/>
      <c r="UCQ249" s="66"/>
      <c r="UCR249" s="66"/>
      <c r="UCS249" s="67"/>
      <c r="UCU249" s="65"/>
      <c r="UCV249" s="69"/>
      <c r="UCW249" s="69"/>
      <c r="UCX249" s="66"/>
      <c r="UCY249" s="66"/>
      <c r="UCZ249" s="66"/>
      <c r="UDA249" s="67"/>
      <c r="UDC249" s="65"/>
      <c r="UDD249" s="69"/>
      <c r="UDE249" s="69"/>
      <c r="UDF249" s="66"/>
      <c r="UDG249" s="66"/>
      <c r="UDH249" s="66"/>
      <c r="UDI249" s="67"/>
      <c r="UDK249" s="65"/>
      <c r="UDL249" s="69"/>
      <c r="UDM249" s="69"/>
      <c r="UDN249" s="66"/>
      <c r="UDO249" s="66"/>
      <c r="UDP249" s="66"/>
      <c r="UDQ249" s="67"/>
      <c r="UDS249" s="65"/>
      <c r="UDT249" s="69"/>
      <c r="UDU249" s="69"/>
      <c r="UDV249" s="66"/>
      <c r="UDW249" s="66"/>
      <c r="UDX249" s="66"/>
      <c r="UDY249" s="67"/>
      <c r="UEA249" s="65"/>
      <c r="UEB249" s="69"/>
      <c r="UEC249" s="69"/>
      <c r="UED249" s="66"/>
      <c r="UEE249" s="66"/>
      <c r="UEF249" s="66"/>
      <c r="UEG249" s="67"/>
      <c r="UEI249" s="65"/>
      <c r="UEJ249" s="69"/>
      <c r="UEK249" s="69"/>
      <c r="UEL249" s="66"/>
      <c r="UEM249" s="66"/>
      <c r="UEN249" s="66"/>
      <c r="UEO249" s="67"/>
      <c r="UEQ249" s="65"/>
      <c r="UER249" s="69"/>
      <c r="UES249" s="69"/>
      <c r="UET249" s="66"/>
      <c r="UEU249" s="66"/>
      <c r="UEV249" s="66"/>
      <c r="UEW249" s="67"/>
      <c r="UEY249" s="65"/>
      <c r="UEZ249" s="69"/>
      <c r="UFA249" s="69"/>
      <c r="UFB249" s="66"/>
      <c r="UFC249" s="66"/>
      <c r="UFD249" s="66"/>
      <c r="UFE249" s="67"/>
      <c r="UFG249" s="65"/>
      <c r="UFH249" s="69"/>
      <c r="UFI249" s="69"/>
      <c r="UFJ249" s="66"/>
      <c r="UFK249" s="66"/>
      <c r="UFL249" s="66"/>
      <c r="UFM249" s="67"/>
      <c r="UFO249" s="65"/>
      <c r="UFP249" s="69"/>
      <c r="UFQ249" s="69"/>
      <c r="UFR249" s="66"/>
      <c r="UFS249" s="66"/>
      <c r="UFT249" s="66"/>
      <c r="UFU249" s="67"/>
      <c r="UFW249" s="65"/>
      <c r="UFX249" s="69"/>
      <c r="UFY249" s="69"/>
      <c r="UFZ249" s="66"/>
      <c r="UGA249" s="66"/>
      <c r="UGB249" s="66"/>
      <c r="UGC249" s="67"/>
      <c r="UGE249" s="65"/>
      <c r="UGF249" s="69"/>
      <c r="UGG249" s="69"/>
      <c r="UGH249" s="66"/>
      <c r="UGI249" s="66"/>
      <c r="UGJ249" s="66"/>
      <c r="UGK249" s="67"/>
      <c r="UGM249" s="65"/>
      <c r="UGN249" s="69"/>
      <c r="UGO249" s="69"/>
      <c r="UGP249" s="66"/>
      <c r="UGQ249" s="66"/>
      <c r="UGR249" s="66"/>
      <c r="UGS249" s="67"/>
      <c r="UGU249" s="65"/>
      <c r="UGV249" s="69"/>
      <c r="UGW249" s="69"/>
      <c r="UGX249" s="66"/>
      <c r="UGY249" s="66"/>
      <c r="UGZ249" s="66"/>
      <c r="UHA249" s="67"/>
      <c r="UHC249" s="65"/>
      <c r="UHD249" s="69"/>
      <c r="UHE249" s="69"/>
      <c r="UHF249" s="66"/>
      <c r="UHG249" s="66"/>
      <c r="UHH249" s="66"/>
      <c r="UHI249" s="67"/>
      <c r="UHK249" s="65"/>
      <c r="UHL249" s="69"/>
      <c r="UHM249" s="69"/>
      <c r="UHN249" s="66"/>
      <c r="UHO249" s="66"/>
      <c r="UHP249" s="66"/>
      <c r="UHQ249" s="67"/>
      <c r="UHS249" s="65"/>
      <c r="UHT249" s="69"/>
      <c r="UHU249" s="69"/>
      <c r="UHV249" s="66"/>
      <c r="UHW249" s="66"/>
      <c r="UHX249" s="66"/>
      <c r="UHY249" s="67"/>
      <c r="UIA249" s="65"/>
      <c r="UIB249" s="69"/>
      <c r="UIC249" s="69"/>
      <c r="UID249" s="66"/>
      <c r="UIE249" s="66"/>
      <c r="UIF249" s="66"/>
      <c r="UIG249" s="67"/>
      <c r="UII249" s="65"/>
      <c r="UIJ249" s="69"/>
      <c r="UIK249" s="69"/>
      <c r="UIL249" s="66"/>
      <c r="UIM249" s="66"/>
      <c r="UIN249" s="66"/>
      <c r="UIO249" s="67"/>
      <c r="UIQ249" s="65"/>
      <c r="UIR249" s="69"/>
      <c r="UIS249" s="69"/>
      <c r="UIT249" s="66"/>
      <c r="UIU249" s="66"/>
      <c r="UIV249" s="66"/>
      <c r="UIW249" s="67"/>
      <c r="UIY249" s="65"/>
      <c r="UIZ249" s="69"/>
      <c r="UJA249" s="69"/>
      <c r="UJB249" s="66"/>
      <c r="UJC249" s="66"/>
      <c r="UJD249" s="66"/>
      <c r="UJE249" s="67"/>
      <c r="UJG249" s="65"/>
      <c r="UJH249" s="69"/>
      <c r="UJI249" s="69"/>
      <c r="UJJ249" s="66"/>
      <c r="UJK249" s="66"/>
      <c r="UJL249" s="66"/>
      <c r="UJM249" s="67"/>
      <c r="UJO249" s="65"/>
      <c r="UJP249" s="69"/>
      <c r="UJQ249" s="69"/>
      <c r="UJR249" s="66"/>
      <c r="UJS249" s="66"/>
      <c r="UJT249" s="66"/>
      <c r="UJU249" s="67"/>
      <c r="UJW249" s="65"/>
      <c r="UJX249" s="69"/>
      <c r="UJY249" s="69"/>
      <c r="UJZ249" s="66"/>
      <c r="UKA249" s="66"/>
      <c r="UKB249" s="66"/>
      <c r="UKC249" s="67"/>
      <c r="UKE249" s="65"/>
      <c r="UKF249" s="69"/>
      <c r="UKG249" s="69"/>
      <c r="UKH249" s="66"/>
      <c r="UKI249" s="66"/>
      <c r="UKJ249" s="66"/>
      <c r="UKK249" s="67"/>
      <c r="UKM249" s="65"/>
      <c r="UKN249" s="69"/>
      <c r="UKO249" s="69"/>
      <c r="UKP249" s="66"/>
      <c r="UKQ249" s="66"/>
      <c r="UKR249" s="66"/>
      <c r="UKS249" s="67"/>
      <c r="UKU249" s="65"/>
      <c r="UKV249" s="69"/>
      <c r="UKW249" s="69"/>
      <c r="UKX249" s="66"/>
      <c r="UKY249" s="66"/>
      <c r="UKZ249" s="66"/>
      <c r="ULA249" s="67"/>
      <c r="ULC249" s="65"/>
      <c r="ULD249" s="69"/>
      <c r="ULE249" s="69"/>
      <c r="ULF249" s="66"/>
      <c r="ULG249" s="66"/>
      <c r="ULH249" s="66"/>
      <c r="ULI249" s="67"/>
      <c r="ULK249" s="65"/>
      <c r="ULL249" s="69"/>
      <c r="ULM249" s="69"/>
      <c r="ULN249" s="66"/>
      <c r="ULO249" s="66"/>
      <c r="ULP249" s="66"/>
      <c r="ULQ249" s="67"/>
      <c r="ULS249" s="65"/>
      <c r="ULT249" s="69"/>
      <c r="ULU249" s="69"/>
      <c r="ULV249" s="66"/>
      <c r="ULW249" s="66"/>
      <c r="ULX249" s="66"/>
      <c r="ULY249" s="67"/>
      <c r="UMA249" s="65"/>
      <c r="UMB249" s="69"/>
      <c r="UMC249" s="69"/>
      <c r="UMD249" s="66"/>
      <c r="UME249" s="66"/>
      <c r="UMF249" s="66"/>
      <c r="UMG249" s="67"/>
      <c r="UMI249" s="65"/>
      <c r="UMJ249" s="69"/>
      <c r="UMK249" s="69"/>
      <c r="UML249" s="66"/>
      <c r="UMM249" s="66"/>
      <c r="UMN249" s="66"/>
      <c r="UMO249" s="67"/>
      <c r="UMQ249" s="65"/>
      <c r="UMR249" s="69"/>
      <c r="UMS249" s="69"/>
      <c r="UMT249" s="66"/>
      <c r="UMU249" s="66"/>
      <c r="UMV249" s="66"/>
      <c r="UMW249" s="67"/>
      <c r="UMY249" s="65"/>
      <c r="UMZ249" s="69"/>
      <c r="UNA249" s="69"/>
      <c r="UNB249" s="66"/>
      <c r="UNC249" s="66"/>
      <c r="UND249" s="66"/>
      <c r="UNE249" s="67"/>
      <c r="UNG249" s="65"/>
      <c r="UNH249" s="69"/>
      <c r="UNI249" s="69"/>
      <c r="UNJ249" s="66"/>
      <c r="UNK249" s="66"/>
      <c r="UNL249" s="66"/>
      <c r="UNM249" s="67"/>
      <c r="UNO249" s="65"/>
      <c r="UNP249" s="69"/>
      <c r="UNQ249" s="69"/>
      <c r="UNR249" s="66"/>
      <c r="UNS249" s="66"/>
      <c r="UNT249" s="66"/>
      <c r="UNU249" s="67"/>
      <c r="UNW249" s="65"/>
      <c r="UNX249" s="69"/>
      <c r="UNY249" s="69"/>
      <c r="UNZ249" s="66"/>
      <c r="UOA249" s="66"/>
      <c r="UOB249" s="66"/>
      <c r="UOC249" s="67"/>
      <c r="UOE249" s="65"/>
      <c r="UOF249" s="69"/>
      <c r="UOG249" s="69"/>
      <c r="UOH249" s="66"/>
      <c r="UOI249" s="66"/>
      <c r="UOJ249" s="66"/>
      <c r="UOK249" s="67"/>
      <c r="UOM249" s="65"/>
      <c r="UON249" s="69"/>
      <c r="UOO249" s="69"/>
      <c r="UOP249" s="66"/>
      <c r="UOQ249" s="66"/>
      <c r="UOR249" s="66"/>
      <c r="UOS249" s="67"/>
      <c r="UOU249" s="65"/>
      <c r="UOV249" s="69"/>
      <c r="UOW249" s="69"/>
      <c r="UOX249" s="66"/>
      <c r="UOY249" s="66"/>
      <c r="UOZ249" s="66"/>
      <c r="UPA249" s="67"/>
      <c r="UPC249" s="65"/>
      <c r="UPD249" s="69"/>
      <c r="UPE249" s="69"/>
      <c r="UPF249" s="66"/>
      <c r="UPG249" s="66"/>
      <c r="UPH249" s="66"/>
      <c r="UPI249" s="67"/>
      <c r="UPK249" s="65"/>
      <c r="UPL249" s="69"/>
      <c r="UPM249" s="69"/>
      <c r="UPN249" s="66"/>
      <c r="UPO249" s="66"/>
      <c r="UPP249" s="66"/>
      <c r="UPQ249" s="67"/>
      <c r="UPS249" s="65"/>
      <c r="UPT249" s="69"/>
      <c r="UPU249" s="69"/>
      <c r="UPV249" s="66"/>
      <c r="UPW249" s="66"/>
      <c r="UPX249" s="66"/>
      <c r="UPY249" s="67"/>
      <c r="UQA249" s="65"/>
      <c r="UQB249" s="69"/>
      <c r="UQC249" s="69"/>
      <c r="UQD249" s="66"/>
      <c r="UQE249" s="66"/>
      <c r="UQF249" s="66"/>
      <c r="UQG249" s="67"/>
      <c r="UQI249" s="65"/>
      <c r="UQJ249" s="69"/>
      <c r="UQK249" s="69"/>
      <c r="UQL249" s="66"/>
      <c r="UQM249" s="66"/>
      <c r="UQN249" s="66"/>
      <c r="UQO249" s="67"/>
      <c r="UQQ249" s="65"/>
      <c r="UQR249" s="69"/>
      <c r="UQS249" s="69"/>
      <c r="UQT249" s="66"/>
      <c r="UQU249" s="66"/>
      <c r="UQV249" s="66"/>
      <c r="UQW249" s="67"/>
      <c r="UQY249" s="65"/>
      <c r="UQZ249" s="69"/>
      <c r="URA249" s="69"/>
      <c r="URB249" s="66"/>
      <c r="URC249" s="66"/>
      <c r="URD249" s="66"/>
      <c r="URE249" s="67"/>
      <c r="URG249" s="65"/>
      <c r="URH249" s="69"/>
      <c r="URI249" s="69"/>
      <c r="URJ249" s="66"/>
      <c r="URK249" s="66"/>
      <c r="URL249" s="66"/>
      <c r="URM249" s="67"/>
      <c r="URO249" s="65"/>
      <c r="URP249" s="69"/>
      <c r="URQ249" s="69"/>
      <c r="URR249" s="66"/>
      <c r="URS249" s="66"/>
      <c r="URT249" s="66"/>
      <c r="URU249" s="67"/>
      <c r="URW249" s="65"/>
      <c r="URX249" s="69"/>
      <c r="URY249" s="69"/>
      <c r="URZ249" s="66"/>
      <c r="USA249" s="66"/>
      <c r="USB249" s="66"/>
      <c r="USC249" s="67"/>
      <c r="USE249" s="65"/>
      <c r="USF249" s="69"/>
      <c r="USG249" s="69"/>
      <c r="USH249" s="66"/>
      <c r="USI249" s="66"/>
      <c r="USJ249" s="66"/>
      <c r="USK249" s="67"/>
      <c r="USM249" s="65"/>
      <c r="USN249" s="69"/>
      <c r="USO249" s="69"/>
      <c r="USP249" s="66"/>
      <c r="USQ249" s="66"/>
      <c r="USR249" s="66"/>
      <c r="USS249" s="67"/>
      <c r="USU249" s="65"/>
      <c r="USV249" s="69"/>
      <c r="USW249" s="69"/>
      <c r="USX249" s="66"/>
      <c r="USY249" s="66"/>
      <c r="USZ249" s="66"/>
      <c r="UTA249" s="67"/>
      <c r="UTC249" s="65"/>
      <c r="UTD249" s="69"/>
      <c r="UTE249" s="69"/>
      <c r="UTF249" s="66"/>
      <c r="UTG249" s="66"/>
      <c r="UTH249" s="66"/>
      <c r="UTI249" s="67"/>
      <c r="UTK249" s="65"/>
      <c r="UTL249" s="69"/>
      <c r="UTM249" s="69"/>
      <c r="UTN249" s="66"/>
      <c r="UTO249" s="66"/>
      <c r="UTP249" s="66"/>
      <c r="UTQ249" s="67"/>
      <c r="UTS249" s="65"/>
      <c r="UTT249" s="69"/>
      <c r="UTU249" s="69"/>
      <c r="UTV249" s="66"/>
      <c r="UTW249" s="66"/>
      <c r="UTX249" s="66"/>
      <c r="UTY249" s="67"/>
      <c r="UUA249" s="65"/>
      <c r="UUB249" s="69"/>
      <c r="UUC249" s="69"/>
      <c r="UUD249" s="66"/>
      <c r="UUE249" s="66"/>
      <c r="UUF249" s="66"/>
      <c r="UUG249" s="67"/>
      <c r="UUI249" s="65"/>
      <c r="UUJ249" s="69"/>
      <c r="UUK249" s="69"/>
      <c r="UUL249" s="66"/>
      <c r="UUM249" s="66"/>
      <c r="UUN249" s="66"/>
      <c r="UUO249" s="67"/>
      <c r="UUQ249" s="65"/>
      <c r="UUR249" s="69"/>
      <c r="UUS249" s="69"/>
      <c r="UUT249" s="66"/>
      <c r="UUU249" s="66"/>
      <c r="UUV249" s="66"/>
      <c r="UUW249" s="67"/>
      <c r="UUY249" s="65"/>
      <c r="UUZ249" s="69"/>
      <c r="UVA249" s="69"/>
      <c r="UVB249" s="66"/>
      <c r="UVC249" s="66"/>
      <c r="UVD249" s="66"/>
      <c r="UVE249" s="67"/>
      <c r="UVG249" s="65"/>
      <c r="UVH249" s="69"/>
      <c r="UVI249" s="69"/>
      <c r="UVJ249" s="66"/>
      <c r="UVK249" s="66"/>
      <c r="UVL249" s="66"/>
      <c r="UVM249" s="67"/>
      <c r="UVO249" s="65"/>
      <c r="UVP249" s="69"/>
      <c r="UVQ249" s="69"/>
      <c r="UVR249" s="66"/>
      <c r="UVS249" s="66"/>
      <c r="UVT249" s="66"/>
      <c r="UVU249" s="67"/>
      <c r="UVW249" s="65"/>
      <c r="UVX249" s="69"/>
      <c r="UVY249" s="69"/>
      <c r="UVZ249" s="66"/>
      <c r="UWA249" s="66"/>
      <c r="UWB249" s="66"/>
      <c r="UWC249" s="67"/>
      <c r="UWE249" s="65"/>
      <c r="UWF249" s="69"/>
      <c r="UWG249" s="69"/>
      <c r="UWH249" s="66"/>
      <c r="UWI249" s="66"/>
      <c r="UWJ249" s="66"/>
      <c r="UWK249" s="67"/>
      <c r="UWM249" s="65"/>
      <c r="UWN249" s="69"/>
      <c r="UWO249" s="69"/>
      <c r="UWP249" s="66"/>
      <c r="UWQ249" s="66"/>
      <c r="UWR249" s="66"/>
      <c r="UWS249" s="67"/>
      <c r="UWU249" s="65"/>
      <c r="UWV249" s="69"/>
      <c r="UWW249" s="69"/>
      <c r="UWX249" s="66"/>
      <c r="UWY249" s="66"/>
      <c r="UWZ249" s="66"/>
      <c r="UXA249" s="67"/>
      <c r="UXC249" s="65"/>
      <c r="UXD249" s="69"/>
      <c r="UXE249" s="69"/>
      <c r="UXF249" s="66"/>
      <c r="UXG249" s="66"/>
      <c r="UXH249" s="66"/>
      <c r="UXI249" s="67"/>
      <c r="UXK249" s="65"/>
      <c r="UXL249" s="69"/>
      <c r="UXM249" s="69"/>
      <c r="UXN249" s="66"/>
      <c r="UXO249" s="66"/>
      <c r="UXP249" s="66"/>
      <c r="UXQ249" s="67"/>
      <c r="UXS249" s="65"/>
      <c r="UXT249" s="69"/>
      <c r="UXU249" s="69"/>
      <c r="UXV249" s="66"/>
      <c r="UXW249" s="66"/>
      <c r="UXX249" s="66"/>
      <c r="UXY249" s="67"/>
      <c r="UYA249" s="65"/>
      <c r="UYB249" s="69"/>
      <c r="UYC249" s="69"/>
      <c r="UYD249" s="66"/>
      <c r="UYE249" s="66"/>
      <c r="UYF249" s="66"/>
      <c r="UYG249" s="67"/>
      <c r="UYI249" s="65"/>
      <c r="UYJ249" s="69"/>
      <c r="UYK249" s="69"/>
      <c r="UYL249" s="66"/>
      <c r="UYM249" s="66"/>
      <c r="UYN249" s="66"/>
      <c r="UYO249" s="67"/>
      <c r="UYQ249" s="65"/>
      <c r="UYR249" s="69"/>
      <c r="UYS249" s="69"/>
      <c r="UYT249" s="66"/>
      <c r="UYU249" s="66"/>
      <c r="UYV249" s="66"/>
      <c r="UYW249" s="67"/>
      <c r="UYY249" s="65"/>
      <c r="UYZ249" s="69"/>
      <c r="UZA249" s="69"/>
      <c r="UZB249" s="66"/>
      <c r="UZC249" s="66"/>
      <c r="UZD249" s="66"/>
      <c r="UZE249" s="67"/>
      <c r="UZG249" s="65"/>
      <c r="UZH249" s="69"/>
      <c r="UZI249" s="69"/>
      <c r="UZJ249" s="66"/>
      <c r="UZK249" s="66"/>
      <c r="UZL249" s="66"/>
      <c r="UZM249" s="67"/>
      <c r="UZO249" s="65"/>
      <c r="UZP249" s="69"/>
      <c r="UZQ249" s="69"/>
      <c r="UZR249" s="66"/>
      <c r="UZS249" s="66"/>
      <c r="UZT249" s="66"/>
      <c r="UZU249" s="67"/>
      <c r="UZW249" s="65"/>
      <c r="UZX249" s="69"/>
      <c r="UZY249" s="69"/>
      <c r="UZZ249" s="66"/>
      <c r="VAA249" s="66"/>
      <c r="VAB249" s="66"/>
      <c r="VAC249" s="67"/>
      <c r="VAE249" s="65"/>
      <c r="VAF249" s="69"/>
      <c r="VAG249" s="69"/>
      <c r="VAH249" s="66"/>
      <c r="VAI249" s="66"/>
      <c r="VAJ249" s="66"/>
      <c r="VAK249" s="67"/>
      <c r="VAM249" s="65"/>
      <c r="VAN249" s="69"/>
      <c r="VAO249" s="69"/>
      <c r="VAP249" s="66"/>
      <c r="VAQ249" s="66"/>
      <c r="VAR249" s="66"/>
      <c r="VAS249" s="67"/>
      <c r="VAU249" s="65"/>
      <c r="VAV249" s="69"/>
      <c r="VAW249" s="69"/>
      <c r="VAX249" s="66"/>
      <c r="VAY249" s="66"/>
      <c r="VAZ249" s="66"/>
      <c r="VBA249" s="67"/>
      <c r="VBC249" s="65"/>
      <c r="VBD249" s="69"/>
      <c r="VBE249" s="69"/>
      <c r="VBF249" s="66"/>
      <c r="VBG249" s="66"/>
      <c r="VBH249" s="66"/>
      <c r="VBI249" s="67"/>
      <c r="VBK249" s="65"/>
      <c r="VBL249" s="69"/>
      <c r="VBM249" s="69"/>
      <c r="VBN249" s="66"/>
      <c r="VBO249" s="66"/>
      <c r="VBP249" s="66"/>
      <c r="VBQ249" s="67"/>
      <c r="VBS249" s="65"/>
      <c r="VBT249" s="69"/>
      <c r="VBU249" s="69"/>
      <c r="VBV249" s="66"/>
      <c r="VBW249" s="66"/>
      <c r="VBX249" s="66"/>
      <c r="VBY249" s="67"/>
      <c r="VCA249" s="65"/>
      <c r="VCB249" s="69"/>
      <c r="VCC249" s="69"/>
      <c r="VCD249" s="66"/>
      <c r="VCE249" s="66"/>
      <c r="VCF249" s="66"/>
      <c r="VCG249" s="67"/>
      <c r="VCI249" s="65"/>
      <c r="VCJ249" s="69"/>
      <c r="VCK249" s="69"/>
      <c r="VCL249" s="66"/>
      <c r="VCM249" s="66"/>
      <c r="VCN249" s="66"/>
      <c r="VCO249" s="67"/>
      <c r="VCQ249" s="65"/>
      <c r="VCR249" s="69"/>
      <c r="VCS249" s="69"/>
      <c r="VCT249" s="66"/>
      <c r="VCU249" s="66"/>
      <c r="VCV249" s="66"/>
      <c r="VCW249" s="67"/>
      <c r="VCY249" s="65"/>
      <c r="VCZ249" s="69"/>
      <c r="VDA249" s="69"/>
      <c r="VDB249" s="66"/>
      <c r="VDC249" s="66"/>
      <c r="VDD249" s="66"/>
      <c r="VDE249" s="67"/>
      <c r="VDG249" s="65"/>
      <c r="VDH249" s="69"/>
      <c r="VDI249" s="69"/>
      <c r="VDJ249" s="66"/>
      <c r="VDK249" s="66"/>
      <c r="VDL249" s="66"/>
      <c r="VDM249" s="67"/>
      <c r="VDO249" s="65"/>
      <c r="VDP249" s="69"/>
      <c r="VDQ249" s="69"/>
      <c r="VDR249" s="66"/>
      <c r="VDS249" s="66"/>
      <c r="VDT249" s="66"/>
      <c r="VDU249" s="67"/>
      <c r="VDW249" s="65"/>
      <c r="VDX249" s="69"/>
      <c r="VDY249" s="69"/>
      <c r="VDZ249" s="66"/>
      <c r="VEA249" s="66"/>
      <c r="VEB249" s="66"/>
      <c r="VEC249" s="67"/>
      <c r="VEE249" s="65"/>
      <c r="VEF249" s="69"/>
      <c r="VEG249" s="69"/>
      <c r="VEH249" s="66"/>
      <c r="VEI249" s="66"/>
      <c r="VEJ249" s="66"/>
      <c r="VEK249" s="67"/>
      <c r="VEM249" s="65"/>
      <c r="VEN249" s="69"/>
      <c r="VEO249" s="69"/>
      <c r="VEP249" s="66"/>
      <c r="VEQ249" s="66"/>
      <c r="VER249" s="66"/>
      <c r="VES249" s="67"/>
      <c r="VEU249" s="65"/>
      <c r="VEV249" s="69"/>
      <c r="VEW249" s="69"/>
      <c r="VEX249" s="66"/>
      <c r="VEY249" s="66"/>
      <c r="VEZ249" s="66"/>
      <c r="VFA249" s="67"/>
      <c r="VFC249" s="65"/>
      <c r="VFD249" s="69"/>
      <c r="VFE249" s="69"/>
      <c r="VFF249" s="66"/>
      <c r="VFG249" s="66"/>
      <c r="VFH249" s="66"/>
      <c r="VFI249" s="67"/>
      <c r="VFK249" s="65"/>
      <c r="VFL249" s="69"/>
      <c r="VFM249" s="69"/>
      <c r="VFN249" s="66"/>
      <c r="VFO249" s="66"/>
      <c r="VFP249" s="66"/>
      <c r="VFQ249" s="67"/>
      <c r="VFS249" s="65"/>
      <c r="VFT249" s="69"/>
      <c r="VFU249" s="69"/>
      <c r="VFV249" s="66"/>
      <c r="VFW249" s="66"/>
      <c r="VFX249" s="66"/>
      <c r="VFY249" s="67"/>
      <c r="VGA249" s="65"/>
      <c r="VGB249" s="69"/>
      <c r="VGC249" s="69"/>
      <c r="VGD249" s="66"/>
      <c r="VGE249" s="66"/>
      <c r="VGF249" s="66"/>
      <c r="VGG249" s="67"/>
      <c r="VGI249" s="65"/>
      <c r="VGJ249" s="69"/>
      <c r="VGK249" s="69"/>
      <c r="VGL249" s="66"/>
      <c r="VGM249" s="66"/>
      <c r="VGN249" s="66"/>
      <c r="VGO249" s="67"/>
      <c r="VGQ249" s="65"/>
      <c r="VGR249" s="69"/>
      <c r="VGS249" s="69"/>
      <c r="VGT249" s="66"/>
      <c r="VGU249" s="66"/>
      <c r="VGV249" s="66"/>
      <c r="VGW249" s="67"/>
      <c r="VGY249" s="65"/>
      <c r="VGZ249" s="69"/>
      <c r="VHA249" s="69"/>
      <c r="VHB249" s="66"/>
      <c r="VHC249" s="66"/>
      <c r="VHD249" s="66"/>
      <c r="VHE249" s="67"/>
      <c r="VHG249" s="65"/>
      <c r="VHH249" s="69"/>
      <c r="VHI249" s="69"/>
      <c r="VHJ249" s="66"/>
      <c r="VHK249" s="66"/>
      <c r="VHL249" s="66"/>
      <c r="VHM249" s="67"/>
      <c r="VHO249" s="65"/>
      <c r="VHP249" s="69"/>
      <c r="VHQ249" s="69"/>
      <c r="VHR249" s="66"/>
      <c r="VHS249" s="66"/>
      <c r="VHT249" s="66"/>
      <c r="VHU249" s="67"/>
      <c r="VHW249" s="65"/>
      <c r="VHX249" s="69"/>
      <c r="VHY249" s="69"/>
      <c r="VHZ249" s="66"/>
      <c r="VIA249" s="66"/>
      <c r="VIB249" s="66"/>
      <c r="VIC249" s="67"/>
      <c r="VIE249" s="65"/>
      <c r="VIF249" s="69"/>
      <c r="VIG249" s="69"/>
      <c r="VIH249" s="66"/>
      <c r="VII249" s="66"/>
      <c r="VIJ249" s="66"/>
      <c r="VIK249" s="67"/>
      <c r="VIM249" s="65"/>
      <c r="VIN249" s="69"/>
      <c r="VIO249" s="69"/>
      <c r="VIP249" s="66"/>
      <c r="VIQ249" s="66"/>
      <c r="VIR249" s="66"/>
      <c r="VIS249" s="67"/>
      <c r="VIU249" s="65"/>
      <c r="VIV249" s="69"/>
      <c r="VIW249" s="69"/>
      <c r="VIX249" s="66"/>
      <c r="VIY249" s="66"/>
      <c r="VIZ249" s="66"/>
      <c r="VJA249" s="67"/>
      <c r="VJC249" s="65"/>
      <c r="VJD249" s="69"/>
      <c r="VJE249" s="69"/>
      <c r="VJF249" s="66"/>
      <c r="VJG249" s="66"/>
      <c r="VJH249" s="66"/>
      <c r="VJI249" s="67"/>
      <c r="VJK249" s="65"/>
      <c r="VJL249" s="69"/>
      <c r="VJM249" s="69"/>
      <c r="VJN249" s="66"/>
      <c r="VJO249" s="66"/>
      <c r="VJP249" s="66"/>
      <c r="VJQ249" s="67"/>
      <c r="VJS249" s="65"/>
      <c r="VJT249" s="69"/>
      <c r="VJU249" s="69"/>
      <c r="VJV249" s="66"/>
      <c r="VJW249" s="66"/>
      <c r="VJX249" s="66"/>
      <c r="VJY249" s="67"/>
      <c r="VKA249" s="65"/>
      <c r="VKB249" s="69"/>
      <c r="VKC249" s="69"/>
      <c r="VKD249" s="66"/>
      <c r="VKE249" s="66"/>
      <c r="VKF249" s="66"/>
      <c r="VKG249" s="67"/>
      <c r="VKI249" s="65"/>
      <c r="VKJ249" s="69"/>
      <c r="VKK249" s="69"/>
      <c r="VKL249" s="66"/>
      <c r="VKM249" s="66"/>
      <c r="VKN249" s="66"/>
      <c r="VKO249" s="67"/>
      <c r="VKQ249" s="65"/>
      <c r="VKR249" s="69"/>
      <c r="VKS249" s="69"/>
      <c r="VKT249" s="66"/>
      <c r="VKU249" s="66"/>
      <c r="VKV249" s="66"/>
      <c r="VKW249" s="67"/>
      <c r="VKY249" s="65"/>
      <c r="VKZ249" s="69"/>
      <c r="VLA249" s="69"/>
      <c r="VLB249" s="66"/>
      <c r="VLC249" s="66"/>
      <c r="VLD249" s="66"/>
      <c r="VLE249" s="67"/>
      <c r="VLG249" s="65"/>
      <c r="VLH249" s="69"/>
      <c r="VLI249" s="69"/>
      <c r="VLJ249" s="66"/>
      <c r="VLK249" s="66"/>
      <c r="VLL249" s="66"/>
      <c r="VLM249" s="67"/>
      <c r="VLO249" s="65"/>
      <c r="VLP249" s="69"/>
      <c r="VLQ249" s="69"/>
      <c r="VLR249" s="66"/>
      <c r="VLS249" s="66"/>
      <c r="VLT249" s="66"/>
      <c r="VLU249" s="67"/>
      <c r="VLW249" s="65"/>
      <c r="VLX249" s="69"/>
      <c r="VLY249" s="69"/>
      <c r="VLZ249" s="66"/>
      <c r="VMA249" s="66"/>
      <c r="VMB249" s="66"/>
      <c r="VMC249" s="67"/>
      <c r="VME249" s="65"/>
      <c r="VMF249" s="69"/>
      <c r="VMG249" s="69"/>
      <c r="VMH249" s="66"/>
      <c r="VMI249" s="66"/>
      <c r="VMJ249" s="66"/>
      <c r="VMK249" s="67"/>
      <c r="VMM249" s="65"/>
      <c r="VMN249" s="69"/>
      <c r="VMO249" s="69"/>
      <c r="VMP249" s="66"/>
      <c r="VMQ249" s="66"/>
      <c r="VMR249" s="66"/>
      <c r="VMS249" s="67"/>
      <c r="VMU249" s="65"/>
      <c r="VMV249" s="69"/>
      <c r="VMW249" s="69"/>
      <c r="VMX249" s="66"/>
      <c r="VMY249" s="66"/>
      <c r="VMZ249" s="66"/>
      <c r="VNA249" s="67"/>
      <c r="VNC249" s="65"/>
      <c r="VND249" s="69"/>
      <c r="VNE249" s="69"/>
      <c r="VNF249" s="66"/>
      <c r="VNG249" s="66"/>
      <c r="VNH249" s="66"/>
      <c r="VNI249" s="67"/>
      <c r="VNK249" s="65"/>
      <c r="VNL249" s="69"/>
      <c r="VNM249" s="69"/>
      <c r="VNN249" s="66"/>
      <c r="VNO249" s="66"/>
      <c r="VNP249" s="66"/>
      <c r="VNQ249" s="67"/>
      <c r="VNS249" s="65"/>
      <c r="VNT249" s="69"/>
      <c r="VNU249" s="69"/>
      <c r="VNV249" s="66"/>
      <c r="VNW249" s="66"/>
      <c r="VNX249" s="66"/>
      <c r="VNY249" s="67"/>
      <c r="VOA249" s="65"/>
      <c r="VOB249" s="69"/>
      <c r="VOC249" s="69"/>
      <c r="VOD249" s="66"/>
      <c r="VOE249" s="66"/>
      <c r="VOF249" s="66"/>
      <c r="VOG249" s="67"/>
      <c r="VOI249" s="65"/>
      <c r="VOJ249" s="69"/>
      <c r="VOK249" s="69"/>
      <c r="VOL249" s="66"/>
      <c r="VOM249" s="66"/>
      <c r="VON249" s="66"/>
      <c r="VOO249" s="67"/>
      <c r="VOQ249" s="65"/>
      <c r="VOR249" s="69"/>
      <c r="VOS249" s="69"/>
      <c r="VOT249" s="66"/>
      <c r="VOU249" s="66"/>
      <c r="VOV249" s="66"/>
      <c r="VOW249" s="67"/>
      <c r="VOY249" s="65"/>
      <c r="VOZ249" s="69"/>
      <c r="VPA249" s="69"/>
      <c r="VPB249" s="66"/>
      <c r="VPC249" s="66"/>
      <c r="VPD249" s="66"/>
      <c r="VPE249" s="67"/>
      <c r="VPG249" s="65"/>
      <c r="VPH249" s="69"/>
      <c r="VPI249" s="69"/>
      <c r="VPJ249" s="66"/>
      <c r="VPK249" s="66"/>
      <c r="VPL249" s="66"/>
      <c r="VPM249" s="67"/>
      <c r="VPO249" s="65"/>
      <c r="VPP249" s="69"/>
      <c r="VPQ249" s="69"/>
      <c r="VPR249" s="66"/>
      <c r="VPS249" s="66"/>
      <c r="VPT249" s="66"/>
      <c r="VPU249" s="67"/>
      <c r="VPW249" s="65"/>
      <c r="VPX249" s="69"/>
      <c r="VPY249" s="69"/>
      <c r="VPZ249" s="66"/>
      <c r="VQA249" s="66"/>
      <c r="VQB249" s="66"/>
      <c r="VQC249" s="67"/>
      <c r="VQE249" s="65"/>
      <c r="VQF249" s="69"/>
      <c r="VQG249" s="69"/>
      <c r="VQH249" s="66"/>
      <c r="VQI249" s="66"/>
      <c r="VQJ249" s="66"/>
      <c r="VQK249" s="67"/>
      <c r="VQM249" s="65"/>
      <c r="VQN249" s="69"/>
      <c r="VQO249" s="69"/>
      <c r="VQP249" s="66"/>
      <c r="VQQ249" s="66"/>
      <c r="VQR249" s="66"/>
      <c r="VQS249" s="67"/>
      <c r="VQU249" s="65"/>
      <c r="VQV249" s="69"/>
      <c r="VQW249" s="69"/>
      <c r="VQX249" s="66"/>
      <c r="VQY249" s="66"/>
      <c r="VQZ249" s="66"/>
      <c r="VRA249" s="67"/>
      <c r="VRC249" s="65"/>
      <c r="VRD249" s="69"/>
      <c r="VRE249" s="69"/>
      <c r="VRF249" s="66"/>
      <c r="VRG249" s="66"/>
      <c r="VRH249" s="66"/>
      <c r="VRI249" s="67"/>
      <c r="VRK249" s="65"/>
      <c r="VRL249" s="69"/>
      <c r="VRM249" s="69"/>
      <c r="VRN249" s="66"/>
      <c r="VRO249" s="66"/>
      <c r="VRP249" s="66"/>
      <c r="VRQ249" s="67"/>
      <c r="VRS249" s="65"/>
      <c r="VRT249" s="69"/>
      <c r="VRU249" s="69"/>
      <c r="VRV249" s="66"/>
      <c r="VRW249" s="66"/>
      <c r="VRX249" s="66"/>
      <c r="VRY249" s="67"/>
      <c r="VSA249" s="65"/>
      <c r="VSB249" s="69"/>
      <c r="VSC249" s="69"/>
      <c r="VSD249" s="66"/>
      <c r="VSE249" s="66"/>
      <c r="VSF249" s="66"/>
      <c r="VSG249" s="67"/>
      <c r="VSI249" s="65"/>
      <c r="VSJ249" s="69"/>
      <c r="VSK249" s="69"/>
      <c r="VSL249" s="66"/>
      <c r="VSM249" s="66"/>
      <c r="VSN249" s="66"/>
      <c r="VSO249" s="67"/>
      <c r="VSQ249" s="65"/>
      <c r="VSR249" s="69"/>
      <c r="VSS249" s="69"/>
      <c r="VST249" s="66"/>
      <c r="VSU249" s="66"/>
      <c r="VSV249" s="66"/>
      <c r="VSW249" s="67"/>
      <c r="VSY249" s="65"/>
      <c r="VSZ249" s="69"/>
      <c r="VTA249" s="69"/>
      <c r="VTB249" s="66"/>
      <c r="VTC249" s="66"/>
      <c r="VTD249" s="66"/>
      <c r="VTE249" s="67"/>
      <c r="VTG249" s="65"/>
      <c r="VTH249" s="69"/>
      <c r="VTI249" s="69"/>
      <c r="VTJ249" s="66"/>
      <c r="VTK249" s="66"/>
      <c r="VTL249" s="66"/>
      <c r="VTM249" s="67"/>
      <c r="VTO249" s="65"/>
      <c r="VTP249" s="69"/>
      <c r="VTQ249" s="69"/>
      <c r="VTR249" s="66"/>
      <c r="VTS249" s="66"/>
      <c r="VTT249" s="66"/>
      <c r="VTU249" s="67"/>
      <c r="VTW249" s="65"/>
      <c r="VTX249" s="69"/>
      <c r="VTY249" s="69"/>
      <c r="VTZ249" s="66"/>
      <c r="VUA249" s="66"/>
      <c r="VUB249" s="66"/>
      <c r="VUC249" s="67"/>
      <c r="VUE249" s="65"/>
      <c r="VUF249" s="69"/>
      <c r="VUG249" s="69"/>
      <c r="VUH249" s="66"/>
      <c r="VUI249" s="66"/>
      <c r="VUJ249" s="66"/>
      <c r="VUK249" s="67"/>
      <c r="VUM249" s="65"/>
      <c r="VUN249" s="69"/>
      <c r="VUO249" s="69"/>
      <c r="VUP249" s="66"/>
      <c r="VUQ249" s="66"/>
      <c r="VUR249" s="66"/>
      <c r="VUS249" s="67"/>
      <c r="VUU249" s="65"/>
      <c r="VUV249" s="69"/>
      <c r="VUW249" s="69"/>
      <c r="VUX249" s="66"/>
      <c r="VUY249" s="66"/>
      <c r="VUZ249" s="66"/>
      <c r="VVA249" s="67"/>
      <c r="VVC249" s="65"/>
      <c r="VVD249" s="69"/>
      <c r="VVE249" s="69"/>
      <c r="VVF249" s="66"/>
      <c r="VVG249" s="66"/>
      <c r="VVH249" s="66"/>
      <c r="VVI249" s="67"/>
      <c r="VVK249" s="65"/>
      <c r="VVL249" s="69"/>
      <c r="VVM249" s="69"/>
      <c r="VVN249" s="66"/>
      <c r="VVO249" s="66"/>
      <c r="VVP249" s="66"/>
      <c r="VVQ249" s="67"/>
      <c r="VVS249" s="65"/>
      <c r="VVT249" s="69"/>
      <c r="VVU249" s="69"/>
      <c r="VVV249" s="66"/>
      <c r="VVW249" s="66"/>
      <c r="VVX249" s="66"/>
      <c r="VVY249" s="67"/>
      <c r="VWA249" s="65"/>
      <c r="VWB249" s="69"/>
      <c r="VWC249" s="69"/>
      <c r="VWD249" s="66"/>
      <c r="VWE249" s="66"/>
      <c r="VWF249" s="66"/>
      <c r="VWG249" s="67"/>
      <c r="VWI249" s="65"/>
      <c r="VWJ249" s="69"/>
      <c r="VWK249" s="69"/>
      <c r="VWL249" s="66"/>
      <c r="VWM249" s="66"/>
      <c r="VWN249" s="66"/>
      <c r="VWO249" s="67"/>
      <c r="VWQ249" s="65"/>
      <c r="VWR249" s="69"/>
      <c r="VWS249" s="69"/>
      <c r="VWT249" s="66"/>
      <c r="VWU249" s="66"/>
      <c r="VWV249" s="66"/>
      <c r="VWW249" s="67"/>
      <c r="VWY249" s="65"/>
      <c r="VWZ249" s="69"/>
      <c r="VXA249" s="69"/>
      <c r="VXB249" s="66"/>
      <c r="VXC249" s="66"/>
      <c r="VXD249" s="66"/>
      <c r="VXE249" s="67"/>
      <c r="VXG249" s="65"/>
      <c r="VXH249" s="69"/>
      <c r="VXI249" s="69"/>
      <c r="VXJ249" s="66"/>
      <c r="VXK249" s="66"/>
      <c r="VXL249" s="66"/>
      <c r="VXM249" s="67"/>
      <c r="VXO249" s="65"/>
      <c r="VXP249" s="69"/>
      <c r="VXQ249" s="69"/>
      <c r="VXR249" s="66"/>
      <c r="VXS249" s="66"/>
      <c r="VXT249" s="66"/>
      <c r="VXU249" s="67"/>
      <c r="VXW249" s="65"/>
      <c r="VXX249" s="69"/>
      <c r="VXY249" s="69"/>
      <c r="VXZ249" s="66"/>
      <c r="VYA249" s="66"/>
      <c r="VYB249" s="66"/>
      <c r="VYC249" s="67"/>
      <c r="VYE249" s="65"/>
      <c r="VYF249" s="69"/>
      <c r="VYG249" s="69"/>
      <c r="VYH249" s="66"/>
      <c r="VYI249" s="66"/>
      <c r="VYJ249" s="66"/>
      <c r="VYK249" s="67"/>
      <c r="VYM249" s="65"/>
      <c r="VYN249" s="69"/>
      <c r="VYO249" s="69"/>
      <c r="VYP249" s="66"/>
      <c r="VYQ249" s="66"/>
      <c r="VYR249" s="66"/>
      <c r="VYS249" s="67"/>
      <c r="VYU249" s="65"/>
      <c r="VYV249" s="69"/>
      <c r="VYW249" s="69"/>
      <c r="VYX249" s="66"/>
      <c r="VYY249" s="66"/>
      <c r="VYZ249" s="66"/>
      <c r="VZA249" s="67"/>
      <c r="VZC249" s="65"/>
      <c r="VZD249" s="69"/>
      <c r="VZE249" s="69"/>
      <c r="VZF249" s="66"/>
      <c r="VZG249" s="66"/>
      <c r="VZH249" s="66"/>
      <c r="VZI249" s="67"/>
      <c r="VZK249" s="65"/>
      <c r="VZL249" s="69"/>
      <c r="VZM249" s="69"/>
      <c r="VZN249" s="66"/>
      <c r="VZO249" s="66"/>
      <c r="VZP249" s="66"/>
      <c r="VZQ249" s="67"/>
      <c r="VZS249" s="65"/>
      <c r="VZT249" s="69"/>
      <c r="VZU249" s="69"/>
      <c r="VZV249" s="66"/>
      <c r="VZW249" s="66"/>
      <c r="VZX249" s="66"/>
      <c r="VZY249" s="67"/>
      <c r="WAA249" s="65"/>
      <c r="WAB249" s="69"/>
      <c r="WAC249" s="69"/>
      <c r="WAD249" s="66"/>
      <c r="WAE249" s="66"/>
      <c r="WAF249" s="66"/>
      <c r="WAG249" s="67"/>
      <c r="WAI249" s="65"/>
      <c r="WAJ249" s="69"/>
      <c r="WAK249" s="69"/>
      <c r="WAL249" s="66"/>
      <c r="WAM249" s="66"/>
      <c r="WAN249" s="66"/>
      <c r="WAO249" s="67"/>
      <c r="WAQ249" s="65"/>
      <c r="WAR249" s="69"/>
      <c r="WAS249" s="69"/>
      <c r="WAT249" s="66"/>
      <c r="WAU249" s="66"/>
      <c r="WAV249" s="66"/>
      <c r="WAW249" s="67"/>
      <c r="WAY249" s="65"/>
      <c r="WAZ249" s="69"/>
      <c r="WBA249" s="69"/>
      <c r="WBB249" s="66"/>
      <c r="WBC249" s="66"/>
      <c r="WBD249" s="66"/>
      <c r="WBE249" s="67"/>
      <c r="WBG249" s="65"/>
      <c r="WBH249" s="69"/>
      <c r="WBI249" s="69"/>
      <c r="WBJ249" s="66"/>
      <c r="WBK249" s="66"/>
      <c r="WBL249" s="66"/>
      <c r="WBM249" s="67"/>
      <c r="WBO249" s="65"/>
      <c r="WBP249" s="69"/>
      <c r="WBQ249" s="69"/>
      <c r="WBR249" s="66"/>
      <c r="WBS249" s="66"/>
      <c r="WBT249" s="66"/>
      <c r="WBU249" s="67"/>
      <c r="WBW249" s="65"/>
      <c r="WBX249" s="69"/>
      <c r="WBY249" s="69"/>
      <c r="WBZ249" s="66"/>
      <c r="WCA249" s="66"/>
      <c r="WCB249" s="66"/>
      <c r="WCC249" s="67"/>
      <c r="WCE249" s="65"/>
      <c r="WCF249" s="69"/>
      <c r="WCG249" s="69"/>
      <c r="WCH249" s="66"/>
      <c r="WCI249" s="66"/>
      <c r="WCJ249" s="66"/>
      <c r="WCK249" s="67"/>
      <c r="WCM249" s="65"/>
      <c r="WCN249" s="69"/>
      <c r="WCO249" s="69"/>
      <c r="WCP249" s="66"/>
      <c r="WCQ249" s="66"/>
      <c r="WCR249" s="66"/>
      <c r="WCS249" s="67"/>
      <c r="WCU249" s="65"/>
      <c r="WCV249" s="69"/>
      <c r="WCW249" s="69"/>
      <c r="WCX249" s="66"/>
      <c r="WCY249" s="66"/>
      <c r="WCZ249" s="66"/>
      <c r="WDA249" s="67"/>
      <c r="WDC249" s="65"/>
      <c r="WDD249" s="69"/>
      <c r="WDE249" s="69"/>
      <c r="WDF249" s="66"/>
      <c r="WDG249" s="66"/>
      <c r="WDH249" s="66"/>
      <c r="WDI249" s="67"/>
      <c r="WDK249" s="65"/>
      <c r="WDL249" s="69"/>
      <c r="WDM249" s="69"/>
      <c r="WDN249" s="66"/>
      <c r="WDO249" s="66"/>
      <c r="WDP249" s="66"/>
      <c r="WDQ249" s="67"/>
      <c r="WDS249" s="65"/>
      <c r="WDT249" s="69"/>
      <c r="WDU249" s="69"/>
      <c r="WDV249" s="66"/>
      <c r="WDW249" s="66"/>
      <c r="WDX249" s="66"/>
      <c r="WDY249" s="67"/>
      <c r="WEA249" s="65"/>
      <c r="WEB249" s="69"/>
      <c r="WEC249" s="69"/>
      <c r="WED249" s="66"/>
      <c r="WEE249" s="66"/>
      <c r="WEF249" s="66"/>
      <c r="WEG249" s="67"/>
      <c r="WEI249" s="65"/>
      <c r="WEJ249" s="69"/>
      <c r="WEK249" s="69"/>
      <c r="WEL249" s="66"/>
      <c r="WEM249" s="66"/>
      <c r="WEN249" s="66"/>
      <c r="WEO249" s="67"/>
      <c r="WEQ249" s="65"/>
      <c r="WER249" s="69"/>
      <c r="WES249" s="69"/>
      <c r="WET249" s="66"/>
      <c r="WEU249" s="66"/>
      <c r="WEV249" s="66"/>
      <c r="WEW249" s="67"/>
      <c r="WEY249" s="65"/>
      <c r="WEZ249" s="69"/>
      <c r="WFA249" s="69"/>
      <c r="WFB249" s="66"/>
      <c r="WFC249" s="66"/>
      <c r="WFD249" s="66"/>
      <c r="WFE249" s="67"/>
      <c r="WFG249" s="65"/>
      <c r="WFH249" s="69"/>
      <c r="WFI249" s="69"/>
      <c r="WFJ249" s="66"/>
      <c r="WFK249" s="66"/>
      <c r="WFL249" s="66"/>
      <c r="WFM249" s="67"/>
      <c r="WFO249" s="65"/>
      <c r="WFP249" s="69"/>
      <c r="WFQ249" s="69"/>
      <c r="WFR249" s="66"/>
      <c r="WFS249" s="66"/>
      <c r="WFT249" s="66"/>
      <c r="WFU249" s="67"/>
      <c r="WFW249" s="65"/>
      <c r="WFX249" s="69"/>
      <c r="WFY249" s="69"/>
      <c r="WFZ249" s="66"/>
      <c r="WGA249" s="66"/>
      <c r="WGB249" s="66"/>
      <c r="WGC249" s="67"/>
      <c r="WGE249" s="65"/>
      <c r="WGF249" s="69"/>
      <c r="WGG249" s="69"/>
      <c r="WGH249" s="66"/>
      <c r="WGI249" s="66"/>
      <c r="WGJ249" s="66"/>
      <c r="WGK249" s="67"/>
      <c r="WGM249" s="65"/>
      <c r="WGN249" s="69"/>
      <c r="WGO249" s="69"/>
      <c r="WGP249" s="66"/>
      <c r="WGQ249" s="66"/>
      <c r="WGR249" s="66"/>
      <c r="WGS249" s="67"/>
      <c r="WGU249" s="65"/>
      <c r="WGV249" s="69"/>
      <c r="WGW249" s="69"/>
      <c r="WGX249" s="66"/>
      <c r="WGY249" s="66"/>
      <c r="WGZ249" s="66"/>
      <c r="WHA249" s="67"/>
      <c r="WHC249" s="65"/>
      <c r="WHD249" s="69"/>
      <c r="WHE249" s="69"/>
      <c r="WHF249" s="66"/>
      <c r="WHG249" s="66"/>
      <c r="WHH249" s="66"/>
      <c r="WHI249" s="67"/>
      <c r="WHK249" s="65"/>
      <c r="WHL249" s="69"/>
      <c r="WHM249" s="69"/>
      <c r="WHN249" s="66"/>
      <c r="WHO249" s="66"/>
      <c r="WHP249" s="66"/>
      <c r="WHQ249" s="67"/>
      <c r="WHS249" s="65"/>
      <c r="WHT249" s="69"/>
      <c r="WHU249" s="69"/>
      <c r="WHV249" s="66"/>
      <c r="WHW249" s="66"/>
      <c r="WHX249" s="66"/>
      <c r="WHY249" s="67"/>
      <c r="WIA249" s="65"/>
      <c r="WIB249" s="69"/>
      <c r="WIC249" s="69"/>
      <c r="WID249" s="66"/>
      <c r="WIE249" s="66"/>
      <c r="WIF249" s="66"/>
      <c r="WIG249" s="67"/>
      <c r="WII249" s="65"/>
      <c r="WIJ249" s="69"/>
      <c r="WIK249" s="69"/>
      <c r="WIL249" s="66"/>
      <c r="WIM249" s="66"/>
      <c r="WIN249" s="66"/>
      <c r="WIO249" s="67"/>
      <c r="WIQ249" s="65"/>
      <c r="WIR249" s="69"/>
      <c r="WIS249" s="69"/>
      <c r="WIT249" s="66"/>
      <c r="WIU249" s="66"/>
      <c r="WIV249" s="66"/>
      <c r="WIW249" s="67"/>
      <c r="WIY249" s="65"/>
      <c r="WIZ249" s="69"/>
      <c r="WJA249" s="69"/>
      <c r="WJB249" s="66"/>
      <c r="WJC249" s="66"/>
      <c r="WJD249" s="66"/>
      <c r="WJE249" s="67"/>
      <c r="WJG249" s="65"/>
      <c r="WJH249" s="69"/>
      <c r="WJI249" s="69"/>
      <c r="WJJ249" s="66"/>
      <c r="WJK249" s="66"/>
      <c r="WJL249" s="66"/>
      <c r="WJM249" s="67"/>
      <c r="WJO249" s="65"/>
      <c r="WJP249" s="69"/>
      <c r="WJQ249" s="69"/>
      <c r="WJR249" s="66"/>
      <c r="WJS249" s="66"/>
      <c r="WJT249" s="66"/>
      <c r="WJU249" s="67"/>
      <c r="WJW249" s="65"/>
      <c r="WJX249" s="69"/>
      <c r="WJY249" s="69"/>
      <c r="WJZ249" s="66"/>
      <c r="WKA249" s="66"/>
      <c r="WKB249" s="66"/>
      <c r="WKC249" s="67"/>
      <c r="WKE249" s="65"/>
      <c r="WKF249" s="69"/>
      <c r="WKG249" s="69"/>
      <c r="WKH249" s="66"/>
      <c r="WKI249" s="66"/>
      <c r="WKJ249" s="66"/>
      <c r="WKK249" s="67"/>
      <c r="WKM249" s="65"/>
      <c r="WKN249" s="69"/>
      <c r="WKO249" s="69"/>
      <c r="WKP249" s="66"/>
      <c r="WKQ249" s="66"/>
      <c r="WKR249" s="66"/>
      <c r="WKS249" s="67"/>
      <c r="WKU249" s="65"/>
      <c r="WKV249" s="69"/>
      <c r="WKW249" s="69"/>
      <c r="WKX249" s="66"/>
      <c r="WKY249" s="66"/>
      <c r="WKZ249" s="66"/>
      <c r="WLA249" s="67"/>
      <c r="WLC249" s="65"/>
      <c r="WLD249" s="69"/>
      <c r="WLE249" s="69"/>
      <c r="WLF249" s="66"/>
      <c r="WLG249" s="66"/>
      <c r="WLH249" s="66"/>
      <c r="WLI249" s="67"/>
      <c r="WLK249" s="65"/>
      <c r="WLL249" s="69"/>
      <c r="WLM249" s="69"/>
      <c r="WLN249" s="66"/>
      <c r="WLO249" s="66"/>
      <c r="WLP249" s="66"/>
      <c r="WLQ249" s="67"/>
      <c r="WLS249" s="65"/>
      <c r="WLT249" s="69"/>
      <c r="WLU249" s="69"/>
      <c r="WLV249" s="66"/>
      <c r="WLW249" s="66"/>
      <c r="WLX249" s="66"/>
      <c r="WLY249" s="67"/>
      <c r="WMA249" s="65"/>
      <c r="WMB249" s="69"/>
      <c r="WMC249" s="69"/>
      <c r="WMD249" s="66"/>
      <c r="WME249" s="66"/>
      <c r="WMF249" s="66"/>
      <c r="WMG249" s="67"/>
      <c r="WMI249" s="65"/>
      <c r="WMJ249" s="69"/>
      <c r="WMK249" s="69"/>
      <c r="WML249" s="66"/>
      <c r="WMM249" s="66"/>
      <c r="WMN249" s="66"/>
      <c r="WMO249" s="67"/>
      <c r="WMQ249" s="65"/>
      <c r="WMR249" s="69"/>
      <c r="WMS249" s="69"/>
      <c r="WMT249" s="66"/>
      <c r="WMU249" s="66"/>
      <c r="WMV249" s="66"/>
      <c r="WMW249" s="67"/>
      <c r="WMY249" s="65"/>
      <c r="WMZ249" s="69"/>
      <c r="WNA249" s="69"/>
      <c r="WNB249" s="66"/>
      <c r="WNC249" s="66"/>
      <c r="WND249" s="66"/>
      <c r="WNE249" s="67"/>
      <c r="WNG249" s="65"/>
      <c r="WNH249" s="69"/>
      <c r="WNI249" s="69"/>
      <c r="WNJ249" s="66"/>
      <c r="WNK249" s="66"/>
      <c r="WNL249" s="66"/>
      <c r="WNM249" s="67"/>
      <c r="WNO249" s="65"/>
      <c r="WNP249" s="69"/>
      <c r="WNQ249" s="69"/>
      <c r="WNR249" s="66"/>
      <c r="WNS249" s="66"/>
      <c r="WNT249" s="66"/>
      <c r="WNU249" s="67"/>
      <c r="WNW249" s="65"/>
      <c r="WNX249" s="69"/>
      <c r="WNY249" s="69"/>
      <c r="WNZ249" s="66"/>
      <c r="WOA249" s="66"/>
      <c r="WOB249" s="66"/>
      <c r="WOC249" s="67"/>
      <c r="WOE249" s="65"/>
      <c r="WOF249" s="69"/>
      <c r="WOG249" s="69"/>
      <c r="WOH249" s="66"/>
      <c r="WOI249" s="66"/>
      <c r="WOJ249" s="66"/>
      <c r="WOK249" s="67"/>
      <c r="WOM249" s="65"/>
      <c r="WON249" s="69"/>
      <c r="WOO249" s="69"/>
      <c r="WOP249" s="66"/>
      <c r="WOQ249" s="66"/>
      <c r="WOR249" s="66"/>
      <c r="WOS249" s="67"/>
      <c r="WOU249" s="65"/>
      <c r="WOV249" s="69"/>
      <c r="WOW249" s="69"/>
      <c r="WOX249" s="66"/>
      <c r="WOY249" s="66"/>
      <c r="WOZ249" s="66"/>
      <c r="WPA249" s="67"/>
      <c r="WPC249" s="65"/>
      <c r="WPD249" s="69"/>
      <c r="WPE249" s="69"/>
      <c r="WPF249" s="66"/>
      <c r="WPG249" s="66"/>
      <c r="WPH249" s="66"/>
      <c r="WPI249" s="67"/>
      <c r="WPK249" s="65"/>
      <c r="WPL249" s="69"/>
      <c r="WPM249" s="69"/>
      <c r="WPN249" s="66"/>
      <c r="WPO249" s="66"/>
      <c r="WPP249" s="66"/>
      <c r="WPQ249" s="67"/>
      <c r="WPS249" s="65"/>
      <c r="WPT249" s="69"/>
      <c r="WPU249" s="69"/>
      <c r="WPV249" s="66"/>
      <c r="WPW249" s="66"/>
      <c r="WPX249" s="66"/>
      <c r="WPY249" s="67"/>
      <c r="WQA249" s="65"/>
      <c r="WQB249" s="69"/>
      <c r="WQC249" s="69"/>
      <c r="WQD249" s="66"/>
      <c r="WQE249" s="66"/>
      <c r="WQF249" s="66"/>
      <c r="WQG249" s="67"/>
      <c r="WQI249" s="65"/>
      <c r="WQJ249" s="69"/>
      <c r="WQK249" s="69"/>
      <c r="WQL249" s="66"/>
      <c r="WQM249" s="66"/>
      <c r="WQN249" s="66"/>
      <c r="WQO249" s="67"/>
      <c r="WQQ249" s="65"/>
      <c r="WQR249" s="69"/>
      <c r="WQS249" s="69"/>
      <c r="WQT249" s="66"/>
      <c r="WQU249" s="66"/>
      <c r="WQV249" s="66"/>
      <c r="WQW249" s="67"/>
      <c r="WQY249" s="65"/>
      <c r="WQZ249" s="69"/>
      <c r="WRA249" s="69"/>
      <c r="WRB249" s="66"/>
      <c r="WRC249" s="66"/>
      <c r="WRD249" s="66"/>
      <c r="WRE249" s="67"/>
      <c r="WRG249" s="65"/>
      <c r="WRH249" s="69"/>
      <c r="WRI249" s="69"/>
      <c r="WRJ249" s="66"/>
      <c r="WRK249" s="66"/>
      <c r="WRL249" s="66"/>
      <c r="WRM249" s="67"/>
      <c r="WRO249" s="65"/>
      <c r="WRP249" s="69"/>
      <c r="WRQ249" s="69"/>
      <c r="WRR249" s="66"/>
      <c r="WRS249" s="66"/>
      <c r="WRT249" s="66"/>
      <c r="WRU249" s="67"/>
      <c r="WRW249" s="65"/>
      <c r="WRX249" s="69"/>
      <c r="WRY249" s="69"/>
      <c r="WRZ249" s="66"/>
      <c r="WSA249" s="66"/>
      <c r="WSB249" s="66"/>
      <c r="WSC249" s="67"/>
      <c r="WSE249" s="65"/>
      <c r="WSF249" s="69"/>
      <c r="WSG249" s="69"/>
      <c r="WSH249" s="66"/>
      <c r="WSI249" s="66"/>
      <c r="WSJ249" s="66"/>
      <c r="WSK249" s="67"/>
      <c r="WSM249" s="65"/>
      <c r="WSN249" s="69"/>
      <c r="WSO249" s="69"/>
      <c r="WSP249" s="66"/>
      <c r="WSQ249" s="66"/>
      <c r="WSR249" s="66"/>
      <c r="WSS249" s="67"/>
      <c r="WSU249" s="65"/>
      <c r="WSV249" s="69"/>
      <c r="WSW249" s="69"/>
      <c r="WSX249" s="66"/>
      <c r="WSY249" s="66"/>
      <c r="WSZ249" s="66"/>
      <c r="WTA249" s="67"/>
      <c r="WTC249" s="65"/>
      <c r="WTD249" s="69"/>
      <c r="WTE249" s="69"/>
      <c r="WTF249" s="66"/>
      <c r="WTG249" s="66"/>
      <c r="WTH249" s="66"/>
      <c r="WTI249" s="67"/>
      <c r="WTK249" s="65"/>
      <c r="WTL249" s="69"/>
      <c r="WTM249" s="69"/>
      <c r="WTN249" s="66"/>
      <c r="WTO249" s="66"/>
      <c r="WTP249" s="66"/>
      <c r="WTQ249" s="67"/>
      <c r="WTS249" s="65"/>
      <c r="WTT249" s="69"/>
      <c r="WTU249" s="69"/>
      <c r="WTV249" s="66"/>
      <c r="WTW249" s="66"/>
      <c r="WTX249" s="66"/>
      <c r="WTY249" s="67"/>
      <c r="WUA249" s="65"/>
      <c r="WUB249" s="69"/>
      <c r="WUC249" s="69"/>
      <c r="WUD249" s="66"/>
      <c r="WUE249" s="66"/>
      <c r="WUF249" s="66"/>
      <c r="WUG249" s="67"/>
      <c r="WUI249" s="65"/>
      <c r="WUJ249" s="69"/>
      <c r="WUK249" s="69"/>
      <c r="WUL249" s="66"/>
      <c r="WUM249" s="66"/>
      <c r="WUN249" s="66"/>
      <c r="WUO249" s="67"/>
      <c r="WUQ249" s="65"/>
      <c r="WUR249" s="69"/>
      <c r="WUS249" s="69"/>
      <c r="WUT249" s="66"/>
      <c r="WUU249" s="66"/>
      <c r="WUV249" s="66"/>
      <c r="WUW249" s="67"/>
      <c r="WUY249" s="65"/>
      <c r="WUZ249" s="69"/>
      <c r="WVA249" s="69"/>
      <c r="WVB249" s="66"/>
      <c r="WVC249" s="66"/>
      <c r="WVD249" s="66"/>
      <c r="WVE249" s="67"/>
      <c r="WVG249" s="65"/>
      <c r="WVH249" s="69"/>
      <c r="WVI249" s="69"/>
      <c r="WVJ249" s="66"/>
      <c r="WVK249" s="66"/>
      <c r="WVL249" s="66"/>
      <c r="WVM249" s="67"/>
      <c r="WVO249" s="65"/>
      <c r="WVP249" s="69"/>
      <c r="WVQ249" s="69"/>
      <c r="WVR249" s="66"/>
      <c r="WVS249" s="66"/>
      <c r="WVT249" s="66"/>
      <c r="WVU249" s="67"/>
      <c r="WVW249" s="65"/>
      <c r="WVX249" s="69"/>
      <c r="WVY249" s="69"/>
      <c r="WVZ249" s="66"/>
      <c r="WWA249" s="66"/>
      <c r="WWB249" s="66"/>
      <c r="WWC249" s="67"/>
      <c r="WWE249" s="65"/>
      <c r="WWF249" s="69"/>
      <c r="WWG249" s="69"/>
      <c r="WWH249" s="66"/>
      <c r="WWI249" s="66"/>
      <c r="WWJ249" s="66"/>
      <c r="WWK249" s="67"/>
      <c r="WWM249" s="65"/>
      <c r="WWN249" s="69"/>
      <c r="WWO249" s="69"/>
      <c r="WWP249" s="66"/>
      <c r="WWQ249" s="66"/>
      <c r="WWR249" s="66"/>
      <c r="WWS249" s="67"/>
      <c r="WWU249" s="65"/>
      <c r="WWV249" s="69"/>
      <c r="WWW249" s="69"/>
      <c r="WWX249" s="66"/>
      <c r="WWY249" s="66"/>
      <c r="WWZ249" s="66"/>
      <c r="WXA249" s="67"/>
      <c r="WXC249" s="65"/>
      <c r="WXD249" s="69"/>
      <c r="WXE249" s="69"/>
      <c r="WXF249" s="66"/>
      <c r="WXG249" s="66"/>
      <c r="WXH249" s="66"/>
      <c r="WXI249" s="67"/>
      <c r="WXK249" s="65"/>
      <c r="WXL249" s="69"/>
      <c r="WXM249" s="69"/>
      <c r="WXN249" s="66"/>
      <c r="WXO249" s="66"/>
      <c r="WXP249" s="66"/>
      <c r="WXQ249" s="67"/>
      <c r="WXS249" s="65"/>
      <c r="WXT249" s="69"/>
      <c r="WXU249" s="69"/>
      <c r="WXV249" s="66"/>
      <c r="WXW249" s="66"/>
      <c r="WXX249" s="66"/>
      <c r="WXY249" s="67"/>
      <c r="WYA249" s="65"/>
      <c r="WYB249" s="69"/>
      <c r="WYC249" s="69"/>
      <c r="WYD249" s="66"/>
      <c r="WYE249" s="66"/>
      <c r="WYF249" s="66"/>
      <c r="WYG249" s="67"/>
      <c r="WYI249" s="65"/>
      <c r="WYJ249" s="69"/>
      <c r="WYK249" s="69"/>
      <c r="WYL249" s="66"/>
      <c r="WYM249" s="66"/>
      <c r="WYN249" s="66"/>
      <c r="WYO249" s="67"/>
      <c r="WYQ249" s="65"/>
      <c r="WYR249" s="69"/>
      <c r="WYS249" s="69"/>
      <c r="WYT249" s="66"/>
      <c r="WYU249" s="66"/>
      <c r="WYV249" s="66"/>
      <c r="WYW249" s="67"/>
      <c r="WYY249" s="65"/>
      <c r="WYZ249" s="69"/>
      <c r="WZA249" s="69"/>
      <c r="WZB249" s="66"/>
      <c r="WZC249" s="66"/>
      <c r="WZD249" s="66"/>
      <c r="WZE249" s="67"/>
      <c r="WZG249" s="65"/>
      <c r="WZH249" s="69"/>
      <c r="WZI249" s="69"/>
      <c r="WZJ249" s="66"/>
      <c r="WZK249" s="66"/>
      <c r="WZL249" s="66"/>
      <c r="WZM249" s="67"/>
      <c r="WZO249" s="65"/>
      <c r="WZP249" s="69"/>
      <c r="WZQ249" s="69"/>
      <c r="WZR249" s="66"/>
      <c r="WZS249" s="66"/>
      <c r="WZT249" s="66"/>
      <c r="WZU249" s="67"/>
      <c r="WZW249" s="65"/>
      <c r="WZX249" s="69"/>
      <c r="WZY249" s="69"/>
      <c r="WZZ249" s="66"/>
      <c r="XAA249" s="66"/>
      <c r="XAB249" s="66"/>
      <c r="XAC249" s="67"/>
      <c r="XAE249" s="65"/>
      <c r="XAF249" s="69"/>
      <c r="XAG249" s="69"/>
      <c r="XAH249" s="66"/>
      <c r="XAI249" s="66"/>
      <c r="XAJ249" s="66"/>
      <c r="XAK249" s="67"/>
      <c r="XAM249" s="65"/>
      <c r="XAN249" s="69"/>
      <c r="XAO249" s="69"/>
      <c r="XAP249" s="66"/>
      <c r="XAQ249" s="66"/>
      <c r="XAR249" s="66"/>
      <c r="XAS249" s="67"/>
      <c r="XAU249" s="65"/>
      <c r="XAV249" s="69"/>
      <c r="XAW249" s="69"/>
      <c r="XAX249" s="66"/>
      <c r="XAY249" s="66"/>
      <c r="XAZ249" s="66"/>
      <c r="XBA249" s="67"/>
      <c r="XBC249" s="65"/>
      <c r="XBD249" s="69"/>
      <c r="XBE249" s="69"/>
      <c r="XBF249" s="66"/>
      <c r="XBG249" s="66"/>
      <c r="XBH249" s="66"/>
      <c r="XBI249" s="67"/>
      <c r="XBK249" s="65"/>
      <c r="XBL249" s="69"/>
      <c r="XBM249" s="69"/>
      <c r="XBN249" s="66"/>
      <c r="XBO249" s="66"/>
      <c r="XBP249" s="66"/>
      <c r="XBQ249" s="67"/>
      <c r="XBS249" s="65"/>
      <c r="XBT249" s="69"/>
      <c r="XBU249" s="69"/>
      <c r="XBV249" s="66"/>
      <c r="XBW249" s="66"/>
      <c r="XBX249" s="66"/>
      <c r="XBY249" s="67"/>
      <c r="XCA249" s="65"/>
      <c r="XCB249" s="69"/>
      <c r="XCC249" s="69"/>
      <c r="XCD249" s="66"/>
      <c r="XCE249" s="66"/>
      <c r="XCF249" s="66"/>
      <c r="XCG249" s="67"/>
      <c r="XCI249" s="65"/>
      <c r="XCJ249" s="69"/>
      <c r="XCK249" s="69"/>
      <c r="XCL249" s="66"/>
      <c r="XCM249" s="66"/>
      <c r="XCN249" s="66"/>
      <c r="XCO249" s="67"/>
      <c r="XCQ249" s="65"/>
      <c r="XCR249" s="69"/>
      <c r="XCS249" s="69"/>
      <c r="XCT249" s="66"/>
      <c r="XCU249" s="66"/>
      <c r="XCV249" s="66"/>
      <c r="XCW249" s="67"/>
      <c r="XCY249" s="65"/>
      <c r="XCZ249" s="69"/>
      <c r="XDA249" s="69"/>
      <c r="XDB249" s="66"/>
      <c r="XDC249" s="66"/>
      <c r="XDD249" s="66"/>
      <c r="XDE249" s="67"/>
      <c r="XDG249" s="65"/>
      <c r="XDH249" s="69"/>
      <c r="XDI249" s="69"/>
      <c r="XDJ249" s="66"/>
      <c r="XDK249" s="66"/>
      <c r="XDL249" s="66"/>
      <c r="XDM249" s="67"/>
      <c r="XDO249" s="65"/>
      <c r="XDP249" s="69"/>
      <c r="XDQ249" s="69"/>
      <c r="XDR249" s="66"/>
      <c r="XDS249" s="66"/>
      <c r="XDT249" s="66"/>
      <c r="XDU249" s="67"/>
      <c r="XDW249" s="65"/>
      <c r="XDX249" s="69"/>
      <c r="XDY249" s="69"/>
      <c r="XDZ249" s="66"/>
      <c r="XEA249" s="66"/>
      <c r="XEB249" s="66"/>
      <c r="XEC249" s="67"/>
      <c r="XEE249" s="65"/>
      <c r="XEF249" s="69"/>
      <c r="XEG249" s="69"/>
      <c r="XEH249" s="66"/>
      <c r="XEI249" s="66"/>
      <c r="XEJ249" s="66"/>
      <c r="XEK249" s="67"/>
      <c r="XEM249" s="65"/>
      <c r="XEN249" s="69"/>
      <c r="XEO249" s="69"/>
      <c r="XEP249" s="66"/>
      <c r="XEQ249" s="66"/>
      <c r="XER249" s="66"/>
      <c r="XES249" s="67"/>
      <c r="XEU249" s="65"/>
      <c r="XEV249" s="69"/>
      <c r="XEW249" s="69"/>
      <c r="XEX249" s="66"/>
      <c r="XEY249" s="66"/>
      <c r="XEZ249" s="66"/>
      <c r="XFA249" s="67"/>
      <c r="XFC249" s="65"/>
      <c r="XFD249" s="69"/>
    </row>
    <row r="250" spans="1:16384" s="68" customFormat="1" ht="61.5" customHeight="1" x14ac:dyDescent="0.2">
      <c r="A250" s="426">
        <f t="shared" si="11"/>
        <v>241</v>
      </c>
      <c r="B250" s="1264"/>
      <c r="C250" s="1267"/>
      <c r="D250" s="1268"/>
      <c r="E250" s="1248" t="s">
        <v>247</v>
      </c>
      <c r="F250" s="1248"/>
      <c r="G250" s="97"/>
      <c r="H250" s="97"/>
      <c r="I250" s="392"/>
      <c r="J250" s="386"/>
      <c r="K250" s="388"/>
      <c r="L250" s="66"/>
      <c r="M250" s="67"/>
      <c r="O250" s="65"/>
      <c r="P250" s="69"/>
      <c r="Q250" s="69"/>
      <c r="R250" s="66"/>
      <c r="S250" s="66"/>
      <c r="T250" s="66"/>
      <c r="U250" s="67"/>
      <c r="W250" s="65"/>
      <c r="X250" s="69"/>
      <c r="Y250" s="69"/>
      <c r="Z250" s="66"/>
      <c r="AA250" s="66"/>
      <c r="AB250" s="66"/>
      <c r="AC250" s="67"/>
      <c r="AE250" s="65"/>
      <c r="AF250" s="69"/>
      <c r="AG250" s="69"/>
      <c r="AH250" s="66"/>
      <c r="AI250" s="66"/>
      <c r="AJ250" s="66"/>
      <c r="AK250" s="67"/>
      <c r="AM250" s="65"/>
      <c r="AN250" s="69"/>
      <c r="AO250" s="69"/>
      <c r="AP250" s="66"/>
      <c r="AQ250" s="66"/>
      <c r="AR250" s="66"/>
      <c r="AS250" s="67"/>
      <c r="AU250" s="65"/>
      <c r="AV250" s="69"/>
      <c r="AW250" s="69"/>
      <c r="AX250" s="66"/>
      <c r="AY250" s="66"/>
      <c r="AZ250" s="66"/>
      <c r="BA250" s="67"/>
      <c r="BC250" s="65"/>
      <c r="BD250" s="69"/>
      <c r="BE250" s="69"/>
      <c r="BF250" s="66"/>
      <c r="BG250" s="66"/>
      <c r="BH250" s="66"/>
      <c r="BI250" s="67"/>
      <c r="BK250" s="65"/>
      <c r="BL250" s="69"/>
      <c r="BM250" s="69"/>
      <c r="BN250" s="66"/>
      <c r="BO250" s="66"/>
      <c r="BP250" s="66"/>
      <c r="BQ250" s="67"/>
      <c r="BS250" s="65"/>
      <c r="BT250" s="69"/>
      <c r="BU250" s="69"/>
      <c r="BV250" s="66"/>
      <c r="BW250" s="66"/>
      <c r="BX250" s="66"/>
      <c r="BY250" s="67"/>
      <c r="CA250" s="65"/>
      <c r="CB250" s="69"/>
      <c r="CC250" s="69"/>
      <c r="CD250" s="66"/>
      <c r="CE250" s="66"/>
      <c r="CF250" s="66"/>
      <c r="CG250" s="67"/>
      <c r="CI250" s="65"/>
      <c r="CJ250" s="69"/>
      <c r="CK250" s="69"/>
      <c r="CL250" s="66"/>
      <c r="CM250" s="66"/>
      <c r="CN250" s="66"/>
      <c r="CO250" s="67"/>
      <c r="CQ250" s="65"/>
      <c r="CR250" s="69"/>
      <c r="CS250" s="69"/>
      <c r="CT250" s="66"/>
      <c r="CU250" s="66"/>
      <c r="CV250" s="66"/>
      <c r="CW250" s="67"/>
      <c r="CY250" s="65"/>
      <c r="CZ250" s="69"/>
      <c r="DA250" s="69"/>
      <c r="DB250" s="66"/>
      <c r="DC250" s="66"/>
      <c r="DD250" s="66"/>
      <c r="DE250" s="67"/>
      <c r="DG250" s="65"/>
      <c r="DH250" s="69"/>
      <c r="DI250" s="69"/>
      <c r="DJ250" s="66"/>
      <c r="DK250" s="66"/>
      <c r="DL250" s="66"/>
      <c r="DM250" s="67"/>
      <c r="DO250" s="65"/>
      <c r="DP250" s="69"/>
      <c r="DQ250" s="69"/>
      <c r="DR250" s="66"/>
      <c r="DS250" s="66"/>
      <c r="DT250" s="66"/>
      <c r="DU250" s="67"/>
      <c r="DW250" s="65"/>
      <c r="DX250" s="69"/>
      <c r="DY250" s="69"/>
      <c r="DZ250" s="66"/>
      <c r="EA250" s="66"/>
      <c r="EB250" s="66"/>
      <c r="EC250" s="67"/>
      <c r="EE250" s="65"/>
      <c r="EF250" s="69"/>
      <c r="EG250" s="69"/>
      <c r="EH250" s="66"/>
      <c r="EI250" s="66"/>
      <c r="EJ250" s="66"/>
      <c r="EK250" s="67"/>
      <c r="EM250" s="65"/>
      <c r="EN250" s="69"/>
      <c r="EO250" s="69"/>
      <c r="EP250" s="66"/>
      <c r="EQ250" s="66"/>
      <c r="ER250" s="66"/>
      <c r="ES250" s="67"/>
      <c r="EU250" s="65"/>
      <c r="EV250" s="69"/>
      <c r="EW250" s="69"/>
      <c r="EX250" s="66"/>
      <c r="EY250" s="66"/>
      <c r="EZ250" s="66"/>
      <c r="FA250" s="67"/>
      <c r="FC250" s="65"/>
      <c r="FD250" s="69"/>
      <c r="FE250" s="69"/>
      <c r="FF250" s="66"/>
      <c r="FG250" s="66"/>
      <c r="FH250" s="66"/>
      <c r="FI250" s="67"/>
      <c r="FK250" s="65"/>
      <c r="FL250" s="69"/>
      <c r="FM250" s="69"/>
      <c r="FN250" s="66"/>
      <c r="FO250" s="66"/>
      <c r="FP250" s="66"/>
      <c r="FQ250" s="67"/>
      <c r="FS250" s="65"/>
      <c r="FT250" s="69"/>
      <c r="FU250" s="69"/>
      <c r="FV250" s="66"/>
      <c r="FW250" s="66"/>
      <c r="FX250" s="66"/>
      <c r="FY250" s="67"/>
      <c r="GA250" s="65"/>
      <c r="GB250" s="69"/>
      <c r="GC250" s="69"/>
      <c r="GD250" s="66"/>
      <c r="GE250" s="66"/>
      <c r="GF250" s="66"/>
      <c r="GG250" s="67"/>
      <c r="GI250" s="65"/>
      <c r="GJ250" s="69"/>
      <c r="GK250" s="69"/>
      <c r="GL250" s="66"/>
      <c r="GM250" s="66"/>
      <c r="GN250" s="66"/>
      <c r="GO250" s="67"/>
      <c r="GQ250" s="65"/>
      <c r="GR250" s="69"/>
      <c r="GS250" s="69"/>
      <c r="GT250" s="66"/>
      <c r="GU250" s="66"/>
      <c r="GV250" s="66"/>
      <c r="GW250" s="67"/>
      <c r="GY250" s="65"/>
      <c r="GZ250" s="69"/>
      <c r="HA250" s="69"/>
      <c r="HB250" s="66"/>
      <c r="HC250" s="66"/>
      <c r="HD250" s="66"/>
      <c r="HE250" s="67"/>
      <c r="HG250" s="65"/>
      <c r="HH250" s="69"/>
      <c r="HI250" s="69"/>
      <c r="HJ250" s="66"/>
      <c r="HK250" s="66"/>
      <c r="HL250" s="66"/>
      <c r="HM250" s="67"/>
      <c r="HO250" s="65"/>
      <c r="HP250" s="69"/>
      <c r="HQ250" s="69"/>
      <c r="HR250" s="66"/>
      <c r="HS250" s="66"/>
      <c r="HT250" s="66"/>
      <c r="HU250" s="67"/>
      <c r="HW250" s="65"/>
      <c r="HX250" s="69"/>
      <c r="HY250" s="69"/>
      <c r="HZ250" s="66"/>
      <c r="IA250" s="66"/>
      <c r="IB250" s="66"/>
      <c r="IC250" s="67"/>
      <c r="IE250" s="65"/>
      <c r="IF250" s="69"/>
      <c r="IG250" s="69"/>
      <c r="IH250" s="66"/>
      <c r="II250" s="66"/>
      <c r="IJ250" s="66"/>
      <c r="IK250" s="67"/>
      <c r="IM250" s="65"/>
      <c r="IN250" s="69"/>
      <c r="IO250" s="69"/>
      <c r="IP250" s="66"/>
      <c r="IQ250" s="66"/>
      <c r="IR250" s="66"/>
      <c r="IS250" s="67"/>
      <c r="IU250" s="65"/>
      <c r="IV250" s="69"/>
      <c r="IW250" s="69"/>
      <c r="IX250" s="66"/>
      <c r="IY250" s="66"/>
      <c r="IZ250" s="66"/>
      <c r="JA250" s="67"/>
      <c r="JC250" s="65"/>
      <c r="JD250" s="69"/>
      <c r="JE250" s="69"/>
      <c r="JF250" s="66"/>
      <c r="JG250" s="66"/>
      <c r="JH250" s="66"/>
      <c r="JI250" s="67"/>
      <c r="JK250" s="65"/>
      <c r="JL250" s="69"/>
      <c r="JM250" s="69"/>
      <c r="JN250" s="66"/>
      <c r="JO250" s="66"/>
      <c r="JP250" s="66"/>
      <c r="JQ250" s="67"/>
      <c r="JS250" s="65"/>
      <c r="JT250" s="69"/>
      <c r="JU250" s="69"/>
      <c r="JV250" s="66"/>
      <c r="JW250" s="66"/>
      <c r="JX250" s="66"/>
      <c r="JY250" s="67"/>
      <c r="KA250" s="65"/>
      <c r="KB250" s="69"/>
      <c r="KC250" s="69"/>
      <c r="KD250" s="66"/>
      <c r="KE250" s="66"/>
      <c r="KF250" s="66"/>
      <c r="KG250" s="67"/>
      <c r="KI250" s="65"/>
      <c r="KJ250" s="69"/>
      <c r="KK250" s="69"/>
      <c r="KL250" s="66"/>
      <c r="KM250" s="66"/>
      <c r="KN250" s="66"/>
      <c r="KO250" s="67"/>
      <c r="KQ250" s="65"/>
      <c r="KR250" s="69"/>
      <c r="KS250" s="69"/>
      <c r="KT250" s="66"/>
      <c r="KU250" s="66"/>
      <c r="KV250" s="66"/>
      <c r="KW250" s="67"/>
      <c r="KY250" s="65"/>
      <c r="KZ250" s="69"/>
      <c r="LA250" s="69"/>
      <c r="LB250" s="66"/>
      <c r="LC250" s="66"/>
      <c r="LD250" s="66"/>
      <c r="LE250" s="67"/>
      <c r="LG250" s="65"/>
      <c r="LH250" s="69"/>
      <c r="LI250" s="69"/>
      <c r="LJ250" s="66"/>
      <c r="LK250" s="66"/>
      <c r="LL250" s="66"/>
      <c r="LM250" s="67"/>
      <c r="LO250" s="65"/>
      <c r="LP250" s="69"/>
      <c r="LQ250" s="69"/>
      <c r="LR250" s="66"/>
      <c r="LS250" s="66"/>
      <c r="LT250" s="66"/>
      <c r="LU250" s="67"/>
      <c r="LW250" s="65"/>
      <c r="LX250" s="69"/>
      <c r="LY250" s="69"/>
      <c r="LZ250" s="66"/>
      <c r="MA250" s="66"/>
      <c r="MB250" s="66"/>
      <c r="MC250" s="67"/>
      <c r="ME250" s="65"/>
      <c r="MF250" s="69"/>
      <c r="MG250" s="69"/>
      <c r="MH250" s="66"/>
      <c r="MI250" s="66"/>
      <c r="MJ250" s="66"/>
      <c r="MK250" s="67"/>
      <c r="MM250" s="65"/>
      <c r="MN250" s="69"/>
      <c r="MO250" s="69"/>
      <c r="MP250" s="66"/>
      <c r="MQ250" s="66"/>
      <c r="MR250" s="66"/>
      <c r="MS250" s="67"/>
      <c r="MU250" s="65"/>
      <c r="MV250" s="69"/>
      <c r="MW250" s="69"/>
      <c r="MX250" s="66"/>
      <c r="MY250" s="66"/>
      <c r="MZ250" s="66"/>
      <c r="NA250" s="67"/>
      <c r="NC250" s="65"/>
      <c r="ND250" s="69"/>
      <c r="NE250" s="69"/>
      <c r="NF250" s="66"/>
      <c r="NG250" s="66"/>
      <c r="NH250" s="66"/>
      <c r="NI250" s="67"/>
      <c r="NK250" s="65"/>
      <c r="NL250" s="69"/>
      <c r="NM250" s="69"/>
      <c r="NN250" s="66"/>
      <c r="NO250" s="66"/>
      <c r="NP250" s="66"/>
      <c r="NQ250" s="67"/>
      <c r="NS250" s="65"/>
      <c r="NT250" s="69"/>
      <c r="NU250" s="69"/>
      <c r="NV250" s="66"/>
      <c r="NW250" s="66"/>
      <c r="NX250" s="66"/>
      <c r="NY250" s="67"/>
      <c r="OA250" s="65"/>
      <c r="OB250" s="69"/>
      <c r="OC250" s="69"/>
      <c r="OD250" s="66"/>
      <c r="OE250" s="66"/>
      <c r="OF250" s="66"/>
      <c r="OG250" s="67"/>
      <c r="OI250" s="65"/>
      <c r="OJ250" s="69"/>
      <c r="OK250" s="69"/>
      <c r="OL250" s="66"/>
      <c r="OM250" s="66"/>
      <c r="ON250" s="66"/>
      <c r="OO250" s="67"/>
      <c r="OQ250" s="65"/>
      <c r="OR250" s="69"/>
      <c r="OS250" s="69"/>
      <c r="OT250" s="66"/>
      <c r="OU250" s="66"/>
      <c r="OV250" s="66"/>
      <c r="OW250" s="67"/>
      <c r="OY250" s="65"/>
      <c r="OZ250" s="69"/>
      <c r="PA250" s="69"/>
      <c r="PB250" s="66"/>
      <c r="PC250" s="66"/>
      <c r="PD250" s="66"/>
      <c r="PE250" s="67"/>
      <c r="PG250" s="65"/>
      <c r="PH250" s="69"/>
      <c r="PI250" s="69"/>
      <c r="PJ250" s="66"/>
      <c r="PK250" s="66"/>
      <c r="PL250" s="66"/>
      <c r="PM250" s="67"/>
      <c r="PO250" s="65"/>
      <c r="PP250" s="69"/>
      <c r="PQ250" s="69"/>
      <c r="PR250" s="66"/>
      <c r="PS250" s="66"/>
      <c r="PT250" s="66"/>
      <c r="PU250" s="67"/>
      <c r="PW250" s="65"/>
      <c r="PX250" s="69"/>
      <c r="PY250" s="69"/>
      <c r="PZ250" s="66"/>
      <c r="QA250" s="66"/>
      <c r="QB250" s="66"/>
      <c r="QC250" s="67"/>
      <c r="QE250" s="65"/>
      <c r="QF250" s="69"/>
      <c r="QG250" s="69"/>
      <c r="QH250" s="66"/>
      <c r="QI250" s="66"/>
      <c r="QJ250" s="66"/>
      <c r="QK250" s="67"/>
      <c r="QM250" s="65"/>
      <c r="QN250" s="69"/>
      <c r="QO250" s="69"/>
      <c r="QP250" s="66"/>
      <c r="QQ250" s="66"/>
      <c r="QR250" s="66"/>
      <c r="QS250" s="67"/>
      <c r="QU250" s="65"/>
      <c r="QV250" s="69"/>
      <c r="QW250" s="69"/>
      <c r="QX250" s="66"/>
      <c r="QY250" s="66"/>
      <c r="QZ250" s="66"/>
      <c r="RA250" s="67"/>
      <c r="RC250" s="65"/>
      <c r="RD250" s="69"/>
      <c r="RE250" s="69"/>
      <c r="RF250" s="66"/>
      <c r="RG250" s="66"/>
      <c r="RH250" s="66"/>
      <c r="RI250" s="67"/>
      <c r="RK250" s="65"/>
      <c r="RL250" s="69"/>
      <c r="RM250" s="69"/>
      <c r="RN250" s="66"/>
      <c r="RO250" s="66"/>
      <c r="RP250" s="66"/>
      <c r="RQ250" s="67"/>
      <c r="RS250" s="65"/>
      <c r="RT250" s="69"/>
      <c r="RU250" s="69"/>
      <c r="RV250" s="66"/>
      <c r="RW250" s="66"/>
      <c r="RX250" s="66"/>
      <c r="RY250" s="67"/>
      <c r="SA250" s="65"/>
      <c r="SB250" s="69"/>
      <c r="SC250" s="69"/>
      <c r="SD250" s="66"/>
      <c r="SE250" s="66"/>
      <c r="SF250" s="66"/>
      <c r="SG250" s="67"/>
      <c r="SI250" s="65"/>
      <c r="SJ250" s="69"/>
      <c r="SK250" s="69"/>
      <c r="SL250" s="66"/>
      <c r="SM250" s="66"/>
      <c r="SN250" s="66"/>
      <c r="SO250" s="67"/>
      <c r="SQ250" s="65"/>
      <c r="SR250" s="69"/>
      <c r="SS250" s="69"/>
      <c r="ST250" s="66"/>
      <c r="SU250" s="66"/>
      <c r="SV250" s="66"/>
      <c r="SW250" s="67"/>
      <c r="SY250" s="65"/>
      <c r="SZ250" s="69"/>
      <c r="TA250" s="69"/>
      <c r="TB250" s="66"/>
      <c r="TC250" s="66"/>
      <c r="TD250" s="66"/>
      <c r="TE250" s="67"/>
      <c r="TG250" s="65"/>
      <c r="TH250" s="69"/>
      <c r="TI250" s="69"/>
      <c r="TJ250" s="66"/>
      <c r="TK250" s="66"/>
      <c r="TL250" s="66"/>
      <c r="TM250" s="67"/>
      <c r="TO250" s="65"/>
      <c r="TP250" s="69"/>
      <c r="TQ250" s="69"/>
      <c r="TR250" s="66"/>
      <c r="TS250" s="66"/>
      <c r="TT250" s="66"/>
      <c r="TU250" s="67"/>
      <c r="TW250" s="65"/>
      <c r="TX250" s="69"/>
      <c r="TY250" s="69"/>
      <c r="TZ250" s="66"/>
      <c r="UA250" s="66"/>
      <c r="UB250" s="66"/>
      <c r="UC250" s="67"/>
      <c r="UE250" s="65"/>
      <c r="UF250" s="69"/>
      <c r="UG250" s="69"/>
      <c r="UH250" s="66"/>
      <c r="UI250" s="66"/>
      <c r="UJ250" s="66"/>
      <c r="UK250" s="67"/>
      <c r="UM250" s="65"/>
      <c r="UN250" s="69"/>
      <c r="UO250" s="69"/>
      <c r="UP250" s="66"/>
      <c r="UQ250" s="66"/>
      <c r="UR250" s="66"/>
      <c r="US250" s="67"/>
      <c r="UU250" s="65"/>
      <c r="UV250" s="69"/>
      <c r="UW250" s="69"/>
      <c r="UX250" s="66"/>
      <c r="UY250" s="66"/>
      <c r="UZ250" s="66"/>
      <c r="VA250" s="67"/>
      <c r="VC250" s="65"/>
      <c r="VD250" s="69"/>
      <c r="VE250" s="69"/>
      <c r="VF250" s="66"/>
      <c r="VG250" s="66"/>
      <c r="VH250" s="66"/>
      <c r="VI250" s="67"/>
      <c r="VK250" s="65"/>
      <c r="VL250" s="69"/>
      <c r="VM250" s="69"/>
      <c r="VN250" s="66"/>
      <c r="VO250" s="66"/>
      <c r="VP250" s="66"/>
      <c r="VQ250" s="67"/>
      <c r="VS250" s="65"/>
      <c r="VT250" s="69"/>
      <c r="VU250" s="69"/>
      <c r="VV250" s="66"/>
      <c r="VW250" s="66"/>
      <c r="VX250" s="66"/>
      <c r="VY250" s="67"/>
      <c r="WA250" s="65"/>
      <c r="WB250" s="69"/>
      <c r="WC250" s="69"/>
      <c r="WD250" s="66"/>
      <c r="WE250" s="66"/>
      <c r="WF250" s="66"/>
      <c r="WG250" s="67"/>
      <c r="WI250" s="65"/>
      <c r="WJ250" s="69"/>
      <c r="WK250" s="69"/>
      <c r="WL250" s="66"/>
      <c r="WM250" s="66"/>
      <c r="WN250" s="66"/>
      <c r="WO250" s="67"/>
      <c r="WQ250" s="65"/>
      <c r="WR250" s="69"/>
      <c r="WS250" s="69"/>
      <c r="WT250" s="66"/>
      <c r="WU250" s="66"/>
      <c r="WV250" s="66"/>
      <c r="WW250" s="67"/>
      <c r="WY250" s="65"/>
      <c r="WZ250" s="69"/>
      <c r="XA250" s="69"/>
      <c r="XB250" s="66"/>
      <c r="XC250" s="66"/>
      <c r="XD250" s="66"/>
      <c r="XE250" s="67"/>
      <c r="XG250" s="65"/>
      <c r="XH250" s="69"/>
      <c r="XI250" s="69"/>
      <c r="XJ250" s="66"/>
      <c r="XK250" s="66"/>
      <c r="XL250" s="66"/>
      <c r="XM250" s="67"/>
      <c r="XO250" s="65"/>
      <c r="XP250" s="69"/>
      <c r="XQ250" s="69"/>
      <c r="XR250" s="66"/>
      <c r="XS250" s="66"/>
      <c r="XT250" s="66"/>
      <c r="XU250" s="67"/>
      <c r="XW250" s="65"/>
      <c r="XX250" s="69"/>
      <c r="XY250" s="69"/>
      <c r="XZ250" s="66"/>
      <c r="YA250" s="66"/>
      <c r="YB250" s="66"/>
      <c r="YC250" s="67"/>
      <c r="YE250" s="65"/>
      <c r="YF250" s="69"/>
      <c r="YG250" s="69"/>
      <c r="YH250" s="66"/>
      <c r="YI250" s="66"/>
      <c r="YJ250" s="66"/>
      <c r="YK250" s="67"/>
      <c r="YM250" s="65"/>
      <c r="YN250" s="69"/>
      <c r="YO250" s="69"/>
      <c r="YP250" s="66"/>
      <c r="YQ250" s="66"/>
      <c r="YR250" s="66"/>
      <c r="YS250" s="67"/>
      <c r="YU250" s="65"/>
      <c r="YV250" s="69"/>
      <c r="YW250" s="69"/>
      <c r="YX250" s="66"/>
      <c r="YY250" s="66"/>
      <c r="YZ250" s="66"/>
      <c r="ZA250" s="67"/>
      <c r="ZC250" s="65"/>
      <c r="ZD250" s="69"/>
      <c r="ZE250" s="69"/>
      <c r="ZF250" s="66"/>
      <c r="ZG250" s="66"/>
      <c r="ZH250" s="66"/>
      <c r="ZI250" s="67"/>
      <c r="ZK250" s="65"/>
      <c r="ZL250" s="69"/>
      <c r="ZM250" s="69"/>
      <c r="ZN250" s="66"/>
      <c r="ZO250" s="66"/>
      <c r="ZP250" s="66"/>
      <c r="ZQ250" s="67"/>
      <c r="ZS250" s="65"/>
      <c r="ZT250" s="69"/>
      <c r="ZU250" s="69"/>
      <c r="ZV250" s="66"/>
      <c r="ZW250" s="66"/>
      <c r="ZX250" s="66"/>
      <c r="ZY250" s="67"/>
      <c r="AAA250" s="65"/>
      <c r="AAB250" s="69"/>
      <c r="AAC250" s="69"/>
      <c r="AAD250" s="66"/>
      <c r="AAE250" s="66"/>
      <c r="AAF250" s="66"/>
      <c r="AAG250" s="67"/>
      <c r="AAI250" s="65"/>
      <c r="AAJ250" s="69"/>
      <c r="AAK250" s="69"/>
      <c r="AAL250" s="66"/>
      <c r="AAM250" s="66"/>
      <c r="AAN250" s="66"/>
      <c r="AAO250" s="67"/>
      <c r="AAQ250" s="65"/>
      <c r="AAR250" s="69"/>
      <c r="AAS250" s="69"/>
      <c r="AAT250" s="66"/>
      <c r="AAU250" s="66"/>
      <c r="AAV250" s="66"/>
      <c r="AAW250" s="67"/>
      <c r="AAY250" s="65"/>
      <c r="AAZ250" s="69"/>
      <c r="ABA250" s="69"/>
      <c r="ABB250" s="66"/>
      <c r="ABC250" s="66"/>
      <c r="ABD250" s="66"/>
      <c r="ABE250" s="67"/>
      <c r="ABG250" s="65"/>
      <c r="ABH250" s="69"/>
      <c r="ABI250" s="69"/>
      <c r="ABJ250" s="66"/>
      <c r="ABK250" s="66"/>
      <c r="ABL250" s="66"/>
      <c r="ABM250" s="67"/>
      <c r="ABO250" s="65"/>
      <c r="ABP250" s="69"/>
      <c r="ABQ250" s="69"/>
      <c r="ABR250" s="66"/>
      <c r="ABS250" s="66"/>
      <c r="ABT250" s="66"/>
      <c r="ABU250" s="67"/>
      <c r="ABW250" s="65"/>
      <c r="ABX250" s="69"/>
      <c r="ABY250" s="69"/>
      <c r="ABZ250" s="66"/>
      <c r="ACA250" s="66"/>
      <c r="ACB250" s="66"/>
      <c r="ACC250" s="67"/>
      <c r="ACE250" s="65"/>
      <c r="ACF250" s="69"/>
      <c r="ACG250" s="69"/>
      <c r="ACH250" s="66"/>
      <c r="ACI250" s="66"/>
      <c r="ACJ250" s="66"/>
      <c r="ACK250" s="67"/>
      <c r="ACM250" s="65"/>
      <c r="ACN250" s="69"/>
      <c r="ACO250" s="69"/>
      <c r="ACP250" s="66"/>
      <c r="ACQ250" s="66"/>
      <c r="ACR250" s="66"/>
      <c r="ACS250" s="67"/>
      <c r="ACU250" s="65"/>
      <c r="ACV250" s="69"/>
      <c r="ACW250" s="69"/>
      <c r="ACX250" s="66"/>
      <c r="ACY250" s="66"/>
      <c r="ACZ250" s="66"/>
      <c r="ADA250" s="67"/>
      <c r="ADC250" s="65"/>
      <c r="ADD250" s="69"/>
      <c r="ADE250" s="69"/>
      <c r="ADF250" s="66"/>
      <c r="ADG250" s="66"/>
      <c r="ADH250" s="66"/>
      <c r="ADI250" s="67"/>
      <c r="ADK250" s="65"/>
      <c r="ADL250" s="69"/>
      <c r="ADM250" s="69"/>
      <c r="ADN250" s="66"/>
      <c r="ADO250" s="66"/>
      <c r="ADP250" s="66"/>
      <c r="ADQ250" s="67"/>
      <c r="ADS250" s="65"/>
      <c r="ADT250" s="69"/>
      <c r="ADU250" s="69"/>
      <c r="ADV250" s="66"/>
      <c r="ADW250" s="66"/>
      <c r="ADX250" s="66"/>
      <c r="ADY250" s="67"/>
      <c r="AEA250" s="65"/>
      <c r="AEB250" s="69"/>
      <c r="AEC250" s="69"/>
      <c r="AED250" s="66"/>
      <c r="AEE250" s="66"/>
      <c r="AEF250" s="66"/>
      <c r="AEG250" s="67"/>
      <c r="AEI250" s="65"/>
      <c r="AEJ250" s="69"/>
      <c r="AEK250" s="69"/>
      <c r="AEL250" s="66"/>
      <c r="AEM250" s="66"/>
      <c r="AEN250" s="66"/>
      <c r="AEO250" s="67"/>
      <c r="AEQ250" s="65"/>
      <c r="AER250" s="69"/>
      <c r="AES250" s="69"/>
      <c r="AET250" s="66"/>
      <c r="AEU250" s="66"/>
      <c r="AEV250" s="66"/>
      <c r="AEW250" s="67"/>
      <c r="AEY250" s="65"/>
      <c r="AEZ250" s="69"/>
      <c r="AFA250" s="69"/>
      <c r="AFB250" s="66"/>
      <c r="AFC250" s="66"/>
      <c r="AFD250" s="66"/>
      <c r="AFE250" s="67"/>
      <c r="AFG250" s="65"/>
      <c r="AFH250" s="69"/>
      <c r="AFI250" s="69"/>
      <c r="AFJ250" s="66"/>
      <c r="AFK250" s="66"/>
      <c r="AFL250" s="66"/>
      <c r="AFM250" s="67"/>
      <c r="AFO250" s="65"/>
      <c r="AFP250" s="69"/>
      <c r="AFQ250" s="69"/>
      <c r="AFR250" s="66"/>
      <c r="AFS250" s="66"/>
      <c r="AFT250" s="66"/>
      <c r="AFU250" s="67"/>
      <c r="AFW250" s="65"/>
      <c r="AFX250" s="69"/>
      <c r="AFY250" s="69"/>
      <c r="AFZ250" s="66"/>
      <c r="AGA250" s="66"/>
      <c r="AGB250" s="66"/>
      <c r="AGC250" s="67"/>
      <c r="AGE250" s="65"/>
      <c r="AGF250" s="69"/>
      <c r="AGG250" s="69"/>
      <c r="AGH250" s="66"/>
      <c r="AGI250" s="66"/>
      <c r="AGJ250" s="66"/>
      <c r="AGK250" s="67"/>
      <c r="AGM250" s="65"/>
      <c r="AGN250" s="69"/>
      <c r="AGO250" s="69"/>
      <c r="AGP250" s="66"/>
      <c r="AGQ250" s="66"/>
      <c r="AGR250" s="66"/>
      <c r="AGS250" s="67"/>
      <c r="AGU250" s="65"/>
      <c r="AGV250" s="69"/>
      <c r="AGW250" s="69"/>
      <c r="AGX250" s="66"/>
      <c r="AGY250" s="66"/>
      <c r="AGZ250" s="66"/>
      <c r="AHA250" s="67"/>
      <c r="AHC250" s="65"/>
      <c r="AHD250" s="69"/>
      <c r="AHE250" s="69"/>
      <c r="AHF250" s="66"/>
      <c r="AHG250" s="66"/>
      <c r="AHH250" s="66"/>
      <c r="AHI250" s="67"/>
      <c r="AHK250" s="65"/>
      <c r="AHL250" s="69"/>
      <c r="AHM250" s="69"/>
      <c r="AHN250" s="66"/>
      <c r="AHO250" s="66"/>
      <c r="AHP250" s="66"/>
      <c r="AHQ250" s="67"/>
      <c r="AHS250" s="65"/>
      <c r="AHT250" s="69"/>
      <c r="AHU250" s="69"/>
      <c r="AHV250" s="66"/>
      <c r="AHW250" s="66"/>
      <c r="AHX250" s="66"/>
      <c r="AHY250" s="67"/>
      <c r="AIA250" s="65"/>
      <c r="AIB250" s="69"/>
      <c r="AIC250" s="69"/>
      <c r="AID250" s="66"/>
      <c r="AIE250" s="66"/>
      <c r="AIF250" s="66"/>
      <c r="AIG250" s="67"/>
      <c r="AII250" s="65"/>
      <c r="AIJ250" s="69"/>
      <c r="AIK250" s="69"/>
      <c r="AIL250" s="66"/>
      <c r="AIM250" s="66"/>
      <c r="AIN250" s="66"/>
      <c r="AIO250" s="67"/>
      <c r="AIQ250" s="65"/>
      <c r="AIR250" s="69"/>
      <c r="AIS250" s="69"/>
      <c r="AIT250" s="66"/>
      <c r="AIU250" s="66"/>
      <c r="AIV250" s="66"/>
      <c r="AIW250" s="67"/>
      <c r="AIY250" s="65"/>
      <c r="AIZ250" s="69"/>
      <c r="AJA250" s="69"/>
      <c r="AJB250" s="66"/>
      <c r="AJC250" s="66"/>
      <c r="AJD250" s="66"/>
      <c r="AJE250" s="67"/>
      <c r="AJG250" s="65"/>
      <c r="AJH250" s="69"/>
      <c r="AJI250" s="69"/>
      <c r="AJJ250" s="66"/>
      <c r="AJK250" s="66"/>
      <c r="AJL250" s="66"/>
      <c r="AJM250" s="67"/>
      <c r="AJO250" s="65"/>
      <c r="AJP250" s="69"/>
      <c r="AJQ250" s="69"/>
      <c r="AJR250" s="66"/>
      <c r="AJS250" s="66"/>
      <c r="AJT250" s="66"/>
      <c r="AJU250" s="67"/>
      <c r="AJW250" s="65"/>
      <c r="AJX250" s="69"/>
      <c r="AJY250" s="69"/>
      <c r="AJZ250" s="66"/>
      <c r="AKA250" s="66"/>
      <c r="AKB250" s="66"/>
      <c r="AKC250" s="67"/>
      <c r="AKE250" s="65"/>
      <c r="AKF250" s="69"/>
      <c r="AKG250" s="69"/>
      <c r="AKH250" s="66"/>
      <c r="AKI250" s="66"/>
      <c r="AKJ250" s="66"/>
      <c r="AKK250" s="67"/>
      <c r="AKM250" s="65"/>
      <c r="AKN250" s="69"/>
      <c r="AKO250" s="69"/>
      <c r="AKP250" s="66"/>
      <c r="AKQ250" s="66"/>
      <c r="AKR250" s="66"/>
      <c r="AKS250" s="67"/>
      <c r="AKU250" s="65"/>
      <c r="AKV250" s="69"/>
      <c r="AKW250" s="69"/>
      <c r="AKX250" s="66"/>
      <c r="AKY250" s="66"/>
      <c r="AKZ250" s="66"/>
      <c r="ALA250" s="67"/>
      <c r="ALC250" s="65"/>
      <c r="ALD250" s="69"/>
      <c r="ALE250" s="69"/>
      <c r="ALF250" s="66"/>
      <c r="ALG250" s="66"/>
      <c r="ALH250" s="66"/>
      <c r="ALI250" s="67"/>
      <c r="ALK250" s="65"/>
      <c r="ALL250" s="69"/>
      <c r="ALM250" s="69"/>
      <c r="ALN250" s="66"/>
      <c r="ALO250" s="66"/>
      <c r="ALP250" s="66"/>
      <c r="ALQ250" s="67"/>
      <c r="ALS250" s="65"/>
      <c r="ALT250" s="69"/>
      <c r="ALU250" s="69"/>
      <c r="ALV250" s="66"/>
      <c r="ALW250" s="66"/>
      <c r="ALX250" s="66"/>
      <c r="ALY250" s="67"/>
      <c r="AMA250" s="65"/>
      <c r="AMB250" s="69"/>
      <c r="AMC250" s="69"/>
      <c r="AMD250" s="66"/>
      <c r="AME250" s="66"/>
      <c r="AMF250" s="66"/>
      <c r="AMG250" s="67"/>
      <c r="AMI250" s="65"/>
      <c r="AMJ250" s="69"/>
      <c r="AMK250" s="69"/>
      <c r="AML250" s="66"/>
      <c r="AMM250" s="66"/>
      <c r="AMN250" s="66"/>
      <c r="AMO250" s="67"/>
      <c r="AMQ250" s="65"/>
      <c r="AMR250" s="69"/>
      <c r="AMS250" s="69"/>
      <c r="AMT250" s="66"/>
      <c r="AMU250" s="66"/>
      <c r="AMV250" s="66"/>
      <c r="AMW250" s="67"/>
      <c r="AMY250" s="65"/>
      <c r="AMZ250" s="69"/>
      <c r="ANA250" s="69"/>
      <c r="ANB250" s="66"/>
      <c r="ANC250" s="66"/>
      <c r="AND250" s="66"/>
      <c r="ANE250" s="67"/>
      <c r="ANG250" s="65"/>
      <c r="ANH250" s="69"/>
      <c r="ANI250" s="69"/>
      <c r="ANJ250" s="66"/>
      <c r="ANK250" s="66"/>
      <c r="ANL250" s="66"/>
      <c r="ANM250" s="67"/>
      <c r="ANO250" s="65"/>
      <c r="ANP250" s="69"/>
      <c r="ANQ250" s="69"/>
      <c r="ANR250" s="66"/>
      <c r="ANS250" s="66"/>
      <c r="ANT250" s="66"/>
      <c r="ANU250" s="67"/>
      <c r="ANW250" s="65"/>
      <c r="ANX250" s="69"/>
      <c r="ANY250" s="69"/>
      <c r="ANZ250" s="66"/>
      <c r="AOA250" s="66"/>
      <c r="AOB250" s="66"/>
      <c r="AOC250" s="67"/>
      <c r="AOE250" s="65"/>
      <c r="AOF250" s="69"/>
      <c r="AOG250" s="69"/>
      <c r="AOH250" s="66"/>
      <c r="AOI250" s="66"/>
      <c r="AOJ250" s="66"/>
      <c r="AOK250" s="67"/>
      <c r="AOM250" s="65"/>
      <c r="AON250" s="69"/>
      <c r="AOO250" s="69"/>
      <c r="AOP250" s="66"/>
      <c r="AOQ250" s="66"/>
      <c r="AOR250" s="66"/>
      <c r="AOS250" s="67"/>
      <c r="AOU250" s="65"/>
      <c r="AOV250" s="69"/>
      <c r="AOW250" s="69"/>
      <c r="AOX250" s="66"/>
      <c r="AOY250" s="66"/>
      <c r="AOZ250" s="66"/>
      <c r="APA250" s="67"/>
      <c r="APC250" s="65"/>
      <c r="APD250" s="69"/>
      <c r="APE250" s="69"/>
      <c r="APF250" s="66"/>
      <c r="APG250" s="66"/>
      <c r="APH250" s="66"/>
      <c r="API250" s="67"/>
      <c r="APK250" s="65"/>
      <c r="APL250" s="69"/>
      <c r="APM250" s="69"/>
      <c r="APN250" s="66"/>
      <c r="APO250" s="66"/>
      <c r="APP250" s="66"/>
      <c r="APQ250" s="67"/>
      <c r="APS250" s="65"/>
      <c r="APT250" s="69"/>
      <c r="APU250" s="69"/>
      <c r="APV250" s="66"/>
      <c r="APW250" s="66"/>
      <c r="APX250" s="66"/>
      <c r="APY250" s="67"/>
      <c r="AQA250" s="65"/>
      <c r="AQB250" s="69"/>
      <c r="AQC250" s="69"/>
      <c r="AQD250" s="66"/>
      <c r="AQE250" s="66"/>
      <c r="AQF250" s="66"/>
      <c r="AQG250" s="67"/>
      <c r="AQI250" s="65"/>
      <c r="AQJ250" s="69"/>
      <c r="AQK250" s="69"/>
      <c r="AQL250" s="66"/>
      <c r="AQM250" s="66"/>
      <c r="AQN250" s="66"/>
      <c r="AQO250" s="67"/>
      <c r="AQQ250" s="65"/>
      <c r="AQR250" s="69"/>
      <c r="AQS250" s="69"/>
      <c r="AQT250" s="66"/>
      <c r="AQU250" s="66"/>
      <c r="AQV250" s="66"/>
      <c r="AQW250" s="67"/>
      <c r="AQY250" s="65"/>
      <c r="AQZ250" s="69"/>
      <c r="ARA250" s="69"/>
      <c r="ARB250" s="66"/>
      <c r="ARC250" s="66"/>
      <c r="ARD250" s="66"/>
      <c r="ARE250" s="67"/>
      <c r="ARG250" s="65"/>
      <c r="ARH250" s="69"/>
      <c r="ARI250" s="69"/>
      <c r="ARJ250" s="66"/>
      <c r="ARK250" s="66"/>
      <c r="ARL250" s="66"/>
      <c r="ARM250" s="67"/>
      <c r="ARO250" s="65"/>
      <c r="ARP250" s="69"/>
      <c r="ARQ250" s="69"/>
      <c r="ARR250" s="66"/>
      <c r="ARS250" s="66"/>
      <c r="ART250" s="66"/>
      <c r="ARU250" s="67"/>
      <c r="ARW250" s="65"/>
      <c r="ARX250" s="69"/>
      <c r="ARY250" s="69"/>
      <c r="ARZ250" s="66"/>
      <c r="ASA250" s="66"/>
      <c r="ASB250" s="66"/>
      <c r="ASC250" s="67"/>
      <c r="ASE250" s="65"/>
      <c r="ASF250" s="69"/>
      <c r="ASG250" s="69"/>
      <c r="ASH250" s="66"/>
      <c r="ASI250" s="66"/>
      <c r="ASJ250" s="66"/>
      <c r="ASK250" s="67"/>
      <c r="ASM250" s="65"/>
      <c r="ASN250" s="69"/>
      <c r="ASO250" s="69"/>
      <c r="ASP250" s="66"/>
      <c r="ASQ250" s="66"/>
      <c r="ASR250" s="66"/>
      <c r="ASS250" s="67"/>
      <c r="ASU250" s="65"/>
      <c r="ASV250" s="69"/>
      <c r="ASW250" s="69"/>
      <c r="ASX250" s="66"/>
      <c r="ASY250" s="66"/>
      <c r="ASZ250" s="66"/>
      <c r="ATA250" s="67"/>
      <c r="ATC250" s="65"/>
      <c r="ATD250" s="69"/>
      <c r="ATE250" s="69"/>
      <c r="ATF250" s="66"/>
      <c r="ATG250" s="66"/>
      <c r="ATH250" s="66"/>
      <c r="ATI250" s="67"/>
      <c r="ATK250" s="65"/>
      <c r="ATL250" s="69"/>
      <c r="ATM250" s="69"/>
      <c r="ATN250" s="66"/>
      <c r="ATO250" s="66"/>
      <c r="ATP250" s="66"/>
      <c r="ATQ250" s="67"/>
      <c r="ATS250" s="65"/>
      <c r="ATT250" s="69"/>
      <c r="ATU250" s="69"/>
      <c r="ATV250" s="66"/>
      <c r="ATW250" s="66"/>
      <c r="ATX250" s="66"/>
      <c r="ATY250" s="67"/>
      <c r="AUA250" s="65"/>
      <c r="AUB250" s="69"/>
      <c r="AUC250" s="69"/>
      <c r="AUD250" s="66"/>
      <c r="AUE250" s="66"/>
      <c r="AUF250" s="66"/>
      <c r="AUG250" s="67"/>
      <c r="AUI250" s="65"/>
      <c r="AUJ250" s="69"/>
      <c r="AUK250" s="69"/>
      <c r="AUL250" s="66"/>
      <c r="AUM250" s="66"/>
      <c r="AUN250" s="66"/>
      <c r="AUO250" s="67"/>
      <c r="AUQ250" s="65"/>
      <c r="AUR250" s="69"/>
      <c r="AUS250" s="69"/>
      <c r="AUT250" s="66"/>
      <c r="AUU250" s="66"/>
      <c r="AUV250" s="66"/>
      <c r="AUW250" s="67"/>
      <c r="AUY250" s="65"/>
      <c r="AUZ250" s="69"/>
      <c r="AVA250" s="69"/>
      <c r="AVB250" s="66"/>
      <c r="AVC250" s="66"/>
      <c r="AVD250" s="66"/>
      <c r="AVE250" s="67"/>
      <c r="AVG250" s="65"/>
      <c r="AVH250" s="69"/>
      <c r="AVI250" s="69"/>
      <c r="AVJ250" s="66"/>
      <c r="AVK250" s="66"/>
      <c r="AVL250" s="66"/>
      <c r="AVM250" s="67"/>
      <c r="AVO250" s="65"/>
      <c r="AVP250" s="69"/>
      <c r="AVQ250" s="69"/>
      <c r="AVR250" s="66"/>
      <c r="AVS250" s="66"/>
      <c r="AVT250" s="66"/>
      <c r="AVU250" s="67"/>
      <c r="AVW250" s="65"/>
      <c r="AVX250" s="69"/>
      <c r="AVY250" s="69"/>
      <c r="AVZ250" s="66"/>
      <c r="AWA250" s="66"/>
      <c r="AWB250" s="66"/>
      <c r="AWC250" s="67"/>
      <c r="AWE250" s="65"/>
      <c r="AWF250" s="69"/>
      <c r="AWG250" s="69"/>
      <c r="AWH250" s="66"/>
      <c r="AWI250" s="66"/>
      <c r="AWJ250" s="66"/>
      <c r="AWK250" s="67"/>
      <c r="AWM250" s="65"/>
      <c r="AWN250" s="69"/>
      <c r="AWO250" s="69"/>
      <c r="AWP250" s="66"/>
      <c r="AWQ250" s="66"/>
      <c r="AWR250" s="66"/>
      <c r="AWS250" s="67"/>
      <c r="AWU250" s="65"/>
      <c r="AWV250" s="69"/>
      <c r="AWW250" s="69"/>
      <c r="AWX250" s="66"/>
      <c r="AWY250" s="66"/>
      <c r="AWZ250" s="66"/>
      <c r="AXA250" s="67"/>
      <c r="AXC250" s="65"/>
      <c r="AXD250" s="69"/>
      <c r="AXE250" s="69"/>
      <c r="AXF250" s="66"/>
      <c r="AXG250" s="66"/>
      <c r="AXH250" s="66"/>
      <c r="AXI250" s="67"/>
      <c r="AXK250" s="65"/>
      <c r="AXL250" s="69"/>
      <c r="AXM250" s="69"/>
      <c r="AXN250" s="66"/>
      <c r="AXO250" s="66"/>
      <c r="AXP250" s="66"/>
      <c r="AXQ250" s="67"/>
      <c r="AXS250" s="65"/>
      <c r="AXT250" s="69"/>
      <c r="AXU250" s="69"/>
      <c r="AXV250" s="66"/>
      <c r="AXW250" s="66"/>
      <c r="AXX250" s="66"/>
      <c r="AXY250" s="67"/>
      <c r="AYA250" s="65"/>
      <c r="AYB250" s="69"/>
      <c r="AYC250" s="69"/>
      <c r="AYD250" s="66"/>
      <c r="AYE250" s="66"/>
      <c r="AYF250" s="66"/>
      <c r="AYG250" s="67"/>
      <c r="AYI250" s="65"/>
      <c r="AYJ250" s="69"/>
      <c r="AYK250" s="69"/>
      <c r="AYL250" s="66"/>
      <c r="AYM250" s="66"/>
      <c r="AYN250" s="66"/>
      <c r="AYO250" s="67"/>
      <c r="AYQ250" s="65"/>
      <c r="AYR250" s="69"/>
      <c r="AYS250" s="69"/>
      <c r="AYT250" s="66"/>
      <c r="AYU250" s="66"/>
      <c r="AYV250" s="66"/>
      <c r="AYW250" s="67"/>
      <c r="AYY250" s="65"/>
      <c r="AYZ250" s="69"/>
      <c r="AZA250" s="69"/>
      <c r="AZB250" s="66"/>
      <c r="AZC250" s="66"/>
      <c r="AZD250" s="66"/>
      <c r="AZE250" s="67"/>
      <c r="AZG250" s="65"/>
      <c r="AZH250" s="69"/>
      <c r="AZI250" s="69"/>
      <c r="AZJ250" s="66"/>
      <c r="AZK250" s="66"/>
      <c r="AZL250" s="66"/>
      <c r="AZM250" s="67"/>
      <c r="AZO250" s="65"/>
      <c r="AZP250" s="69"/>
      <c r="AZQ250" s="69"/>
      <c r="AZR250" s="66"/>
      <c r="AZS250" s="66"/>
      <c r="AZT250" s="66"/>
      <c r="AZU250" s="67"/>
      <c r="AZW250" s="65"/>
      <c r="AZX250" s="69"/>
      <c r="AZY250" s="69"/>
      <c r="AZZ250" s="66"/>
      <c r="BAA250" s="66"/>
      <c r="BAB250" s="66"/>
      <c r="BAC250" s="67"/>
      <c r="BAE250" s="65"/>
      <c r="BAF250" s="69"/>
      <c r="BAG250" s="69"/>
      <c r="BAH250" s="66"/>
      <c r="BAI250" s="66"/>
      <c r="BAJ250" s="66"/>
      <c r="BAK250" s="67"/>
      <c r="BAM250" s="65"/>
      <c r="BAN250" s="69"/>
      <c r="BAO250" s="69"/>
      <c r="BAP250" s="66"/>
      <c r="BAQ250" s="66"/>
      <c r="BAR250" s="66"/>
      <c r="BAS250" s="67"/>
      <c r="BAU250" s="65"/>
      <c r="BAV250" s="69"/>
      <c r="BAW250" s="69"/>
      <c r="BAX250" s="66"/>
      <c r="BAY250" s="66"/>
      <c r="BAZ250" s="66"/>
      <c r="BBA250" s="67"/>
      <c r="BBC250" s="65"/>
      <c r="BBD250" s="69"/>
      <c r="BBE250" s="69"/>
      <c r="BBF250" s="66"/>
      <c r="BBG250" s="66"/>
      <c r="BBH250" s="66"/>
      <c r="BBI250" s="67"/>
      <c r="BBK250" s="65"/>
      <c r="BBL250" s="69"/>
      <c r="BBM250" s="69"/>
      <c r="BBN250" s="66"/>
      <c r="BBO250" s="66"/>
      <c r="BBP250" s="66"/>
      <c r="BBQ250" s="67"/>
      <c r="BBS250" s="65"/>
      <c r="BBT250" s="69"/>
      <c r="BBU250" s="69"/>
      <c r="BBV250" s="66"/>
      <c r="BBW250" s="66"/>
      <c r="BBX250" s="66"/>
      <c r="BBY250" s="67"/>
      <c r="BCA250" s="65"/>
      <c r="BCB250" s="69"/>
      <c r="BCC250" s="69"/>
      <c r="BCD250" s="66"/>
      <c r="BCE250" s="66"/>
      <c r="BCF250" s="66"/>
      <c r="BCG250" s="67"/>
      <c r="BCI250" s="65"/>
      <c r="BCJ250" s="69"/>
      <c r="BCK250" s="69"/>
      <c r="BCL250" s="66"/>
      <c r="BCM250" s="66"/>
      <c r="BCN250" s="66"/>
      <c r="BCO250" s="67"/>
      <c r="BCQ250" s="65"/>
      <c r="BCR250" s="69"/>
      <c r="BCS250" s="69"/>
      <c r="BCT250" s="66"/>
      <c r="BCU250" s="66"/>
      <c r="BCV250" s="66"/>
      <c r="BCW250" s="67"/>
      <c r="BCY250" s="65"/>
      <c r="BCZ250" s="69"/>
      <c r="BDA250" s="69"/>
      <c r="BDB250" s="66"/>
      <c r="BDC250" s="66"/>
      <c r="BDD250" s="66"/>
      <c r="BDE250" s="67"/>
      <c r="BDG250" s="65"/>
      <c r="BDH250" s="69"/>
      <c r="BDI250" s="69"/>
      <c r="BDJ250" s="66"/>
      <c r="BDK250" s="66"/>
      <c r="BDL250" s="66"/>
      <c r="BDM250" s="67"/>
      <c r="BDO250" s="65"/>
      <c r="BDP250" s="69"/>
      <c r="BDQ250" s="69"/>
      <c r="BDR250" s="66"/>
      <c r="BDS250" s="66"/>
      <c r="BDT250" s="66"/>
      <c r="BDU250" s="67"/>
      <c r="BDW250" s="65"/>
      <c r="BDX250" s="69"/>
      <c r="BDY250" s="69"/>
      <c r="BDZ250" s="66"/>
      <c r="BEA250" s="66"/>
      <c r="BEB250" s="66"/>
      <c r="BEC250" s="67"/>
      <c r="BEE250" s="65"/>
      <c r="BEF250" s="69"/>
      <c r="BEG250" s="69"/>
      <c r="BEH250" s="66"/>
      <c r="BEI250" s="66"/>
      <c r="BEJ250" s="66"/>
      <c r="BEK250" s="67"/>
      <c r="BEM250" s="65"/>
      <c r="BEN250" s="69"/>
      <c r="BEO250" s="69"/>
      <c r="BEP250" s="66"/>
      <c r="BEQ250" s="66"/>
      <c r="BER250" s="66"/>
      <c r="BES250" s="67"/>
      <c r="BEU250" s="65"/>
      <c r="BEV250" s="69"/>
      <c r="BEW250" s="69"/>
      <c r="BEX250" s="66"/>
      <c r="BEY250" s="66"/>
      <c r="BEZ250" s="66"/>
      <c r="BFA250" s="67"/>
      <c r="BFC250" s="65"/>
      <c r="BFD250" s="69"/>
      <c r="BFE250" s="69"/>
      <c r="BFF250" s="66"/>
      <c r="BFG250" s="66"/>
      <c r="BFH250" s="66"/>
      <c r="BFI250" s="67"/>
      <c r="BFK250" s="65"/>
      <c r="BFL250" s="69"/>
      <c r="BFM250" s="69"/>
      <c r="BFN250" s="66"/>
      <c r="BFO250" s="66"/>
      <c r="BFP250" s="66"/>
      <c r="BFQ250" s="67"/>
      <c r="BFS250" s="65"/>
      <c r="BFT250" s="69"/>
      <c r="BFU250" s="69"/>
      <c r="BFV250" s="66"/>
      <c r="BFW250" s="66"/>
      <c r="BFX250" s="66"/>
      <c r="BFY250" s="67"/>
      <c r="BGA250" s="65"/>
      <c r="BGB250" s="69"/>
      <c r="BGC250" s="69"/>
      <c r="BGD250" s="66"/>
      <c r="BGE250" s="66"/>
      <c r="BGF250" s="66"/>
      <c r="BGG250" s="67"/>
      <c r="BGI250" s="65"/>
      <c r="BGJ250" s="69"/>
      <c r="BGK250" s="69"/>
      <c r="BGL250" s="66"/>
      <c r="BGM250" s="66"/>
      <c r="BGN250" s="66"/>
      <c r="BGO250" s="67"/>
      <c r="BGQ250" s="65"/>
      <c r="BGR250" s="69"/>
      <c r="BGS250" s="69"/>
      <c r="BGT250" s="66"/>
      <c r="BGU250" s="66"/>
      <c r="BGV250" s="66"/>
      <c r="BGW250" s="67"/>
      <c r="BGY250" s="65"/>
      <c r="BGZ250" s="69"/>
      <c r="BHA250" s="69"/>
      <c r="BHB250" s="66"/>
      <c r="BHC250" s="66"/>
      <c r="BHD250" s="66"/>
      <c r="BHE250" s="67"/>
      <c r="BHG250" s="65"/>
      <c r="BHH250" s="69"/>
      <c r="BHI250" s="69"/>
      <c r="BHJ250" s="66"/>
      <c r="BHK250" s="66"/>
      <c r="BHL250" s="66"/>
      <c r="BHM250" s="67"/>
      <c r="BHO250" s="65"/>
      <c r="BHP250" s="69"/>
      <c r="BHQ250" s="69"/>
      <c r="BHR250" s="66"/>
      <c r="BHS250" s="66"/>
      <c r="BHT250" s="66"/>
      <c r="BHU250" s="67"/>
      <c r="BHW250" s="65"/>
      <c r="BHX250" s="69"/>
      <c r="BHY250" s="69"/>
      <c r="BHZ250" s="66"/>
      <c r="BIA250" s="66"/>
      <c r="BIB250" s="66"/>
      <c r="BIC250" s="67"/>
      <c r="BIE250" s="65"/>
      <c r="BIF250" s="69"/>
      <c r="BIG250" s="69"/>
      <c r="BIH250" s="66"/>
      <c r="BII250" s="66"/>
      <c r="BIJ250" s="66"/>
      <c r="BIK250" s="67"/>
      <c r="BIM250" s="65"/>
      <c r="BIN250" s="69"/>
      <c r="BIO250" s="69"/>
      <c r="BIP250" s="66"/>
      <c r="BIQ250" s="66"/>
      <c r="BIR250" s="66"/>
      <c r="BIS250" s="67"/>
      <c r="BIU250" s="65"/>
      <c r="BIV250" s="69"/>
      <c r="BIW250" s="69"/>
      <c r="BIX250" s="66"/>
      <c r="BIY250" s="66"/>
      <c r="BIZ250" s="66"/>
      <c r="BJA250" s="67"/>
      <c r="BJC250" s="65"/>
      <c r="BJD250" s="69"/>
      <c r="BJE250" s="69"/>
      <c r="BJF250" s="66"/>
      <c r="BJG250" s="66"/>
      <c r="BJH250" s="66"/>
      <c r="BJI250" s="67"/>
      <c r="BJK250" s="65"/>
      <c r="BJL250" s="69"/>
      <c r="BJM250" s="69"/>
      <c r="BJN250" s="66"/>
      <c r="BJO250" s="66"/>
      <c r="BJP250" s="66"/>
      <c r="BJQ250" s="67"/>
      <c r="BJS250" s="65"/>
      <c r="BJT250" s="69"/>
      <c r="BJU250" s="69"/>
      <c r="BJV250" s="66"/>
      <c r="BJW250" s="66"/>
      <c r="BJX250" s="66"/>
      <c r="BJY250" s="67"/>
      <c r="BKA250" s="65"/>
      <c r="BKB250" s="69"/>
      <c r="BKC250" s="69"/>
      <c r="BKD250" s="66"/>
      <c r="BKE250" s="66"/>
      <c r="BKF250" s="66"/>
      <c r="BKG250" s="67"/>
      <c r="BKI250" s="65"/>
      <c r="BKJ250" s="69"/>
      <c r="BKK250" s="69"/>
      <c r="BKL250" s="66"/>
      <c r="BKM250" s="66"/>
      <c r="BKN250" s="66"/>
      <c r="BKO250" s="67"/>
      <c r="BKQ250" s="65"/>
      <c r="BKR250" s="69"/>
      <c r="BKS250" s="69"/>
      <c r="BKT250" s="66"/>
      <c r="BKU250" s="66"/>
      <c r="BKV250" s="66"/>
      <c r="BKW250" s="67"/>
      <c r="BKY250" s="65"/>
      <c r="BKZ250" s="69"/>
      <c r="BLA250" s="69"/>
      <c r="BLB250" s="66"/>
      <c r="BLC250" s="66"/>
      <c r="BLD250" s="66"/>
      <c r="BLE250" s="67"/>
      <c r="BLG250" s="65"/>
      <c r="BLH250" s="69"/>
      <c r="BLI250" s="69"/>
      <c r="BLJ250" s="66"/>
      <c r="BLK250" s="66"/>
      <c r="BLL250" s="66"/>
      <c r="BLM250" s="67"/>
      <c r="BLO250" s="65"/>
      <c r="BLP250" s="69"/>
      <c r="BLQ250" s="69"/>
      <c r="BLR250" s="66"/>
      <c r="BLS250" s="66"/>
      <c r="BLT250" s="66"/>
      <c r="BLU250" s="67"/>
      <c r="BLW250" s="65"/>
      <c r="BLX250" s="69"/>
      <c r="BLY250" s="69"/>
      <c r="BLZ250" s="66"/>
      <c r="BMA250" s="66"/>
      <c r="BMB250" s="66"/>
      <c r="BMC250" s="67"/>
      <c r="BME250" s="65"/>
      <c r="BMF250" s="69"/>
      <c r="BMG250" s="69"/>
      <c r="BMH250" s="66"/>
      <c r="BMI250" s="66"/>
      <c r="BMJ250" s="66"/>
      <c r="BMK250" s="67"/>
      <c r="BMM250" s="65"/>
      <c r="BMN250" s="69"/>
      <c r="BMO250" s="69"/>
      <c r="BMP250" s="66"/>
      <c r="BMQ250" s="66"/>
      <c r="BMR250" s="66"/>
      <c r="BMS250" s="67"/>
      <c r="BMU250" s="65"/>
      <c r="BMV250" s="69"/>
      <c r="BMW250" s="69"/>
      <c r="BMX250" s="66"/>
      <c r="BMY250" s="66"/>
      <c r="BMZ250" s="66"/>
      <c r="BNA250" s="67"/>
      <c r="BNC250" s="65"/>
      <c r="BND250" s="69"/>
      <c r="BNE250" s="69"/>
      <c r="BNF250" s="66"/>
      <c r="BNG250" s="66"/>
      <c r="BNH250" s="66"/>
      <c r="BNI250" s="67"/>
      <c r="BNK250" s="65"/>
      <c r="BNL250" s="69"/>
      <c r="BNM250" s="69"/>
      <c r="BNN250" s="66"/>
      <c r="BNO250" s="66"/>
      <c r="BNP250" s="66"/>
      <c r="BNQ250" s="67"/>
      <c r="BNS250" s="65"/>
      <c r="BNT250" s="69"/>
      <c r="BNU250" s="69"/>
      <c r="BNV250" s="66"/>
      <c r="BNW250" s="66"/>
      <c r="BNX250" s="66"/>
      <c r="BNY250" s="67"/>
      <c r="BOA250" s="65"/>
      <c r="BOB250" s="69"/>
      <c r="BOC250" s="69"/>
      <c r="BOD250" s="66"/>
      <c r="BOE250" s="66"/>
      <c r="BOF250" s="66"/>
      <c r="BOG250" s="67"/>
      <c r="BOI250" s="65"/>
      <c r="BOJ250" s="69"/>
      <c r="BOK250" s="69"/>
      <c r="BOL250" s="66"/>
      <c r="BOM250" s="66"/>
      <c r="BON250" s="66"/>
      <c r="BOO250" s="67"/>
      <c r="BOQ250" s="65"/>
      <c r="BOR250" s="69"/>
      <c r="BOS250" s="69"/>
      <c r="BOT250" s="66"/>
      <c r="BOU250" s="66"/>
      <c r="BOV250" s="66"/>
      <c r="BOW250" s="67"/>
      <c r="BOY250" s="65"/>
      <c r="BOZ250" s="69"/>
      <c r="BPA250" s="69"/>
      <c r="BPB250" s="66"/>
      <c r="BPC250" s="66"/>
      <c r="BPD250" s="66"/>
      <c r="BPE250" s="67"/>
      <c r="BPG250" s="65"/>
      <c r="BPH250" s="69"/>
      <c r="BPI250" s="69"/>
      <c r="BPJ250" s="66"/>
      <c r="BPK250" s="66"/>
      <c r="BPL250" s="66"/>
      <c r="BPM250" s="67"/>
      <c r="BPO250" s="65"/>
      <c r="BPP250" s="69"/>
      <c r="BPQ250" s="69"/>
      <c r="BPR250" s="66"/>
      <c r="BPS250" s="66"/>
      <c r="BPT250" s="66"/>
      <c r="BPU250" s="67"/>
      <c r="BPW250" s="65"/>
      <c r="BPX250" s="69"/>
      <c r="BPY250" s="69"/>
      <c r="BPZ250" s="66"/>
      <c r="BQA250" s="66"/>
      <c r="BQB250" s="66"/>
      <c r="BQC250" s="67"/>
      <c r="BQE250" s="65"/>
      <c r="BQF250" s="69"/>
      <c r="BQG250" s="69"/>
      <c r="BQH250" s="66"/>
      <c r="BQI250" s="66"/>
      <c r="BQJ250" s="66"/>
      <c r="BQK250" s="67"/>
      <c r="BQM250" s="65"/>
      <c r="BQN250" s="69"/>
      <c r="BQO250" s="69"/>
      <c r="BQP250" s="66"/>
      <c r="BQQ250" s="66"/>
      <c r="BQR250" s="66"/>
      <c r="BQS250" s="67"/>
      <c r="BQU250" s="65"/>
      <c r="BQV250" s="69"/>
      <c r="BQW250" s="69"/>
      <c r="BQX250" s="66"/>
      <c r="BQY250" s="66"/>
      <c r="BQZ250" s="66"/>
      <c r="BRA250" s="67"/>
      <c r="BRC250" s="65"/>
      <c r="BRD250" s="69"/>
      <c r="BRE250" s="69"/>
      <c r="BRF250" s="66"/>
      <c r="BRG250" s="66"/>
      <c r="BRH250" s="66"/>
      <c r="BRI250" s="67"/>
      <c r="BRK250" s="65"/>
      <c r="BRL250" s="69"/>
      <c r="BRM250" s="69"/>
      <c r="BRN250" s="66"/>
      <c r="BRO250" s="66"/>
      <c r="BRP250" s="66"/>
      <c r="BRQ250" s="67"/>
      <c r="BRS250" s="65"/>
      <c r="BRT250" s="69"/>
      <c r="BRU250" s="69"/>
      <c r="BRV250" s="66"/>
      <c r="BRW250" s="66"/>
      <c r="BRX250" s="66"/>
      <c r="BRY250" s="67"/>
      <c r="BSA250" s="65"/>
      <c r="BSB250" s="69"/>
      <c r="BSC250" s="69"/>
      <c r="BSD250" s="66"/>
      <c r="BSE250" s="66"/>
      <c r="BSF250" s="66"/>
      <c r="BSG250" s="67"/>
      <c r="BSI250" s="65"/>
      <c r="BSJ250" s="69"/>
      <c r="BSK250" s="69"/>
      <c r="BSL250" s="66"/>
      <c r="BSM250" s="66"/>
      <c r="BSN250" s="66"/>
      <c r="BSO250" s="67"/>
      <c r="BSQ250" s="65"/>
      <c r="BSR250" s="69"/>
      <c r="BSS250" s="69"/>
      <c r="BST250" s="66"/>
      <c r="BSU250" s="66"/>
      <c r="BSV250" s="66"/>
      <c r="BSW250" s="67"/>
      <c r="BSY250" s="65"/>
      <c r="BSZ250" s="69"/>
      <c r="BTA250" s="69"/>
      <c r="BTB250" s="66"/>
      <c r="BTC250" s="66"/>
      <c r="BTD250" s="66"/>
      <c r="BTE250" s="67"/>
      <c r="BTG250" s="65"/>
      <c r="BTH250" s="69"/>
      <c r="BTI250" s="69"/>
      <c r="BTJ250" s="66"/>
      <c r="BTK250" s="66"/>
      <c r="BTL250" s="66"/>
      <c r="BTM250" s="67"/>
      <c r="BTO250" s="65"/>
      <c r="BTP250" s="69"/>
      <c r="BTQ250" s="69"/>
      <c r="BTR250" s="66"/>
      <c r="BTS250" s="66"/>
      <c r="BTT250" s="66"/>
      <c r="BTU250" s="67"/>
      <c r="BTW250" s="65"/>
      <c r="BTX250" s="69"/>
      <c r="BTY250" s="69"/>
      <c r="BTZ250" s="66"/>
      <c r="BUA250" s="66"/>
      <c r="BUB250" s="66"/>
      <c r="BUC250" s="67"/>
      <c r="BUE250" s="65"/>
      <c r="BUF250" s="69"/>
      <c r="BUG250" s="69"/>
      <c r="BUH250" s="66"/>
      <c r="BUI250" s="66"/>
      <c r="BUJ250" s="66"/>
      <c r="BUK250" s="67"/>
      <c r="BUM250" s="65"/>
      <c r="BUN250" s="69"/>
      <c r="BUO250" s="69"/>
      <c r="BUP250" s="66"/>
      <c r="BUQ250" s="66"/>
      <c r="BUR250" s="66"/>
      <c r="BUS250" s="67"/>
      <c r="BUU250" s="65"/>
      <c r="BUV250" s="69"/>
      <c r="BUW250" s="69"/>
      <c r="BUX250" s="66"/>
      <c r="BUY250" s="66"/>
      <c r="BUZ250" s="66"/>
      <c r="BVA250" s="67"/>
      <c r="BVC250" s="65"/>
      <c r="BVD250" s="69"/>
      <c r="BVE250" s="69"/>
      <c r="BVF250" s="66"/>
      <c r="BVG250" s="66"/>
      <c r="BVH250" s="66"/>
      <c r="BVI250" s="67"/>
      <c r="BVK250" s="65"/>
      <c r="BVL250" s="69"/>
      <c r="BVM250" s="69"/>
      <c r="BVN250" s="66"/>
      <c r="BVO250" s="66"/>
      <c r="BVP250" s="66"/>
      <c r="BVQ250" s="67"/>
      <c r="BVS250" s="65"/>
      <c r="BVT250" s="69"/>
      <c r="BVU250" s="69"/>
      <c r="BVV250" s="66"/>
      <c r="BVW250" s="66"/>
      <c r="BVX250" s="66"/>
      <c r="BVY250" s="67"/>
      <c r="BWA250" s="65"/>
      <c r="BWB250" s="69"/>
      <c r="BWC250" s="69"/>
      <c r="BWD250" s="66"/>
      <c r="BWE250" s="66"/>
      <c r="BWF250" s="66"/>
      <c r="BWG250" s="67"/>
      <c r="BWI250" s="65"/>
      <c r="BWJ250" s="69"/>
      <c r="BWK250" s="69"/>
      <c r="BWL250" s="66"/>
      <c r="BWM250" s="66"/>
      <c r="BWN250" s="66"/>
      <c r="BWO250" s="67"/>
      <c r="BWQ250" s="65"/>
      <c r="BWR250" s="69"/>
      <c r="BWS250" s="69"/>
      <c r="BWT250" s="66"/>
      <c r="BWU250" s="66"/>
      <c r="BWV250" s="66"/>
      <c r="BWW250" s="67"/>
      <c r="BWY250" s="65"/>
      <c r="BWZ250" s="69"/>
      <c r="BXA250" s="69"/>
      <c r="BXB250" s="66"/>
      <c r="BXC250" s="66"/>
      <c r="BXD250" s="66"/>
      <c r="BXE250" s="67"/>
      <c r="BXG250" s="65"/>
      <c r="BXH250" s="69"/>
      <c r="BXI250" s="69"/>
      <c r="BXJ250" s="66"/>
      <c r="BXK250" s="66"/>
      <c r="BXL250" s="66"/>
      <c r="BXM250" s="67"/>
      <c r="BXO250" s="65"/>
      <c r="BXP250" s="69"/>
      <c r="BXQ250" s="69"/>
      <c r="BXR250" s="66"/>
      <c r="BXS250" s="66"/>
      <c r="BXT250" s="66"/>
      <c r="BXU250" s="67"/>
      <c r="BXW250" s="65"/>
      <c r="BXX250" s="69"/>
      <c r="BXY250" s="69"/>
      <c r="BXZ250" s="66"/>
      <c r="BYA250" s="66"/>
      <c r="BYB250" s="66"/>
      <c r="BYC250" s="67"/>
      <c r="BYE250" s="65"/>
      <c r="BYF250" s="69"/>
      <c r="BYG250" s="69"/>
      <c r="BYH250" s="66"/>
      <c r="BYI250" s="66"/>
      <c r="BYJ250" s="66"/>
      <c r="BYK250" s="67"/>
      <c r="BYM250" s="65"/>
      <c r="BYN250" s="69"/>
      <c r="BYO250" s="69"/>
      <c r="BYP250" s="66"/>
      <c r="BYQ250" s="66"/>
      <c r="BYR250" s="66"/>
      <c r="BYS250" s="67"/>
      <c r="BYU250" s="65"/>
      <c r="BYV250" s="69"/>
      <c r="BYW250" s="69"/>
      <c r="BYX250" s="66"/>
      <c r="BYY250" s="66"/>
      <c r="BYZ250" s="66"/>
      <c r="BZA250" s="67"/>
      <c r="BZC250" s="65"/>
      <c r="BZD250" s="69"/>
      <c r="BZE250" s="69"/>
      <c r="BZF250" s="66"/>
      <c r="BZG250" s="66"/>
      <c r="BZH250" s="66"/>
      <c r="BZI250" s="67"/>
      <c r="BZK250" s="65"/>
      <c r="BZL250" s="69"/>
      <c r="BZM250" s="69"/>
      <c r="BZN250" s="66"/>
      <c r="BZO250" s="66"/>
      <c r="BZP250" s="66"/>
      <c r="BZQ250" s="67"/>
      <c r="BZS250" s="65"/>
      <c r="BZT250" s="69"/>
      <c r="BZU250" s="69"/>
      <c r="BZV250" s="66"/>
      <c r="BZW250" s="66"/>
      <c r="BZX250" s="66"/>
      <c r="BZY250" s="67"/>
      <c r="CAA250" s="65"/>
      <c r="CAB250" s="69"/>
      <c r="CAC250" s="69"/>
      <c r="CAD250" s="66"/>
      <c r="CAE250" s="66"/>
      <c r="CAF250" s="66"/>
      <c r="CAG250" s="67"/>
      <c r="CAI250" s="65"/>
      <c r="CAJ250" s="69"/>
      <c r="CAK250" s="69"/>
      <c r="CAL250" s="66"/>
      <c r="CAM250" s="66"/>
      <c r="CAN250" s="66"/>
      <c r="CAO250" s="67"/>
      <c r="CAQ250" s="65"/>
      <c r="CAR250" s="69"/>
      <c r="CAS250" s="69"/>
      <c r="CAT250" s="66"/>
      <c r="CAU250" s="66"/>
      <c r="CAV250" s="66"/>
      <c r="CAW250" s="67"/>
      <c r="CAY250" s="65"/>
      <c r="CAZ250" s="69"/>
      <c r="CBA250" s="69"/>
      <c r="CBB250" s="66"/>
      <c r="CBC250" s="66"/>
      <c r="CBD250" s="66"/>
      <c r="CBE250" s="67"/>
      <c r="CBG250" s="65"/>
      <c r="CBH250" s="69"/>
      <c r="CBI250" s="69"/>
      <c r="CBJ250" s="66"/>
      <c r="CBK250" s="66"/>
      <c r="CBL250" s="66"/>
      <c r="CBM250" s="67"/>
      <c r="CBO250" s="65"/>
      <c r="CBP250" s="69"/>
      <c r="CBQ250" s="69"/>
      <c r="CBR250" s="66"/>
      <c r="CBS250" s="66"/>
      <c r="CBT250" s="66"/>
      <c r="CBU250" s="67"/>
      <c r="CBW250" s="65"/>
      <c r="CBX250" s="69"/>
      <c r="CBY250" s="69"/>
      <c r="CBZ250" s="66"/>
      <c r="CCA250" s="66"/>
      <c r="CCB250" s="66"/>
      <c r="CCC250" s="67"/>
      <c r="CCE250" s="65"/>
      <c r="CCF250" s="69"/>
      <c r="CCG250" s="69"/>
      <c r="CCH250" s="66"/>
      <c r="CCI250" s="66"/>
      <c r="CCJ250" s="66"/>
      <c r="CCK250" s="67"/>
      <c r="CCM250" s="65"/>
      <c r="CCN250" s="69"/>
      <c r="CCO250" s="69"/>
      <c r="CCP250" s="66"/>
      <c r="CCQ250" s="66"/>
      <c r="CCR250" s="66"/>
      <c r="CCS250" s="67"/>
      <c r="CCU250" s="65"/>
      <c r="CCV250" s="69"/>
      <c r="CCW250" s="69"/>
      <c r="CCX250" s="66"/>
      <c r="CCY250" s="66"/>
      <c r="CCZ250" s="66"/>
      <c r="CDA250" s="67"/>
      <c r="CDC250" s="65"/>
      <c r="CDD250" s="69"/>
      <c r="CDE250" s="69"/>
      <c r="CDF250" s="66"/>
      <c r="CDG250" s="66"/>
      <c r="CDH250" s="66"/>
      <c r="CDI250" s="67"/>
      <c r="CDK250" s="65"/>
      <c r="CDL250" s="69"/>
      <c r="CDM250" s="69"/>
      <c r="CDN250" s="66"/>
      <c r="CDO250" s="66"/>
      <c r="CDP250" s="66"/>
      <c r="CDQ250" s="67"/>
      <c r="CDS250" s="65"/>
      <c r="CDT250" s="69"/>
      <c r="CDU250" s="69"/>
      <c r="CDV250" s="66"/>
      <c r="CDW250" s="66"/>
      <c r="CDX250" s="66"/>
      <c r="CDY250" s="67"/>
      <c r="CEA250" s="65"/>
      <c r="CEB250" s="69"/>
      <c r="CEC250" s="69"/>
      <c r="CED250" s="66"/>
      <c r="CEE250" s="66"/>
      <c r="CEF250" s="66"/>
      <c r="CEG250" s="67"/>
      <c r="CEI250" s="65"/>
      <c r="CEJ250" s="69"/>
      <c r="CEK250" s="69"/>
      <c r="CEL250" s="66"/>
      <c r="CEM250" s="66"/>
      <c r="CEN250" s="66"/>
      <c r="CEO250" s="67"/>
      <c r="CEQ250" s="65"/>
      <c r="CER250" s="69"/>
      <c r="CES250" s="69"/>
      <c r="CET250" s="66"/>
      <c r="CEU250" s="66"/>
      <c r="CEV250" s="66"/>
      <c r="CEW250" s="67"/>
      <c r="CEY250" s="65"/>
      <c r="CEZ250" s="69"/>
      <c r="CFA250" s="69"/>
      <c r="CFB250" s="66"/>
      <c r="CFC250" s="66"/>
      <c r="CFD250" s="66"/>
      <c r="CFE250" s="67"/>
      <c r="CFG250" s="65"/>
      <c r="CFH250" s="69"/>
      <c r="CFI250" s="69"/>
      <c r="CFJ250" s="66"/>
      <c r="CFK250" s="66"/>
      <c r="CFL250" s="66"/>
      <c r="CFM250" s="67"/>
      <c r="CFO250" s="65"/>
      <c r="CFP250" s="69"/>
      <c r="CFQ250" s="69"/>
      <c r="CFR250" s="66"/>
      <c r="CFS250" s="66"/>
      <c r="CFT250" s="66"/>
      <c r="CFU250" s="67"/>
      <c r="CFW250" s="65"/>
      <c r="CFX250" s="69"/>
      <c r="CFY250" s="69"/>
      <c r="CFZ250" s="66"/>
      <c r="CGA250" s="66"/>
      <c r="CGB250" s="66"/>
      <c r="CGC250" s="67"/>
      <c r="CGE250" s="65"/>
      <c r="CGF250" s="69"/>
      <c r="CGG250" s="69"/>
      <c r="CGH250" s="66"/>
      <c r="CGI250" s="66"/>
      <c r="CGJ250" s="66"/>
      <c r="CGK250" s="67"/>
      <c r="CGM250" s="65"/>
      <c r="CGN250" s="69"/>
      <c r="CGO250" s="69"/>
      <c r="CGP250" s="66"/>
      <c r="CGQ250" s="66"/>
      <c r="CGR250" s="66"/>
      <c r="CGS250" s="67"/>
      <c r="CGU250" s="65"/>
      <c r="CGV250" s="69"/>
      <c r="CGW250" s="69"/>
      <c r="CGX250" s="66"/>
      <c r="CGY250" s="66"/>
      <c r="CGZ250" s="66"/>
      <c r="CHA250" s="67"/>
      <c r="CHC250" s="65"/>
      <c r="CHD250" s="69"/>
      <c r="CHE250" s="69"/>
      <c r="CHF250" s="66"/>
      <c r="CHG250" s="66"/>
      <c r="CHH250" s="66"/>
      <c r="CHI250" s="67"/>
      <c r="CHK250" s="65"/>
      <c r="CHL250" s="69"/>
      <c r="CHM250" s="69"/>
      <c r="CHN250" s="66"/>
      <c r="CHO250" s="66"/>
      <c r="CHP250" s="66"/>
      <c r="CHQ250" s="67"/>
      <c r="CHS250" s="65"/>
      <c r="CHT250" s="69"/>
      <c r="CHU250" s="69"/>
      <c r="CHV250" s="66"/>
      <c r="CHW250" s="66"/>
      <c r="CHX250" s="66"/>
      <c r="CHY250" s="67"/>
      <c r="CIA250" s="65"/>
      <c r="CIB250" s="69"/>
      <c r="CIC250" s="69"/>
      <c r="CID250" s="66"/>
      <c r="CIE250" s="66"/>
      <c r="CIF250" s="66"/>
      <c r="CIG250" s="67"/>
      <c r="CII250" s="65"/>
      <c r="CIJ250" s="69"/>
      <c r="CIK250" s="69"/>
      <c r="CIL250" s="66"/>
      <c r="CIM250" s="66"/>
      <c r="CIN250" s="66"/>
      <c r="CIO250" s="67"/>
      <c r="CIQ250" s="65"/>
      <c r="CIR250" s="69"/>
      <c r="CIS250" s="69"/>
      <c r="CIT250" s="66"/>
      <c r="CIU250" s="66"/>
      <c r="CIV250" s="66"/>
      <c r="CIW250" s="67"/>
      <c r="CIY250" s="65"/>
      <c r="CIZ250" s="69"/>
      <c r="CJA250" s="69"/>
      <c r="CJB250" s="66"/>
      <c r="CJC250" s="66"/>
      <c r="CJD250" s="66"/>
      <c r="CJE250" s="67"/>
      <c r="CJG250" s="65"/>
      <c r="CJH250" s="69"/>
      <c r="CJI250" s="69"/>
      <c r="CJJ250" s="66"/>
      <c r="CJK250" s="66"/>
      <c r="CJL250" s="66"/>
      <c r="CJM250" s="67"/>
      <c r="CJO250" s="65"/>
      <c r="CJP250" s="69"/>
      <c r="CJQ250" s="69"/>
      <c r="CJR250" s="66"/>
      <c r="CJS250" s="66"/>
      <c r="CJT250" s="66"/>
      <c r="CJU250" s="67"/>
      <c r="CJW250" s="65"/>
      <c r="CJX250" s="69"/>
      <c r="CJY250" s="69"/>
      <c r="CJZ250" s="66"/>
      <c r="CKA250" s="66"/>
      <c r="CKB250" s="66"/>
      <c r="CKC250" s="67"/>
      <c r="CKE250" s="65"/>
      <c r="CKF250" s="69"/>
      <c r="CKG250" s="69"/>
      <c r="CKH250" s="66"/>
      <c r="CKI250" s="66"/>
      <c r="CKJ250" s="66"/>
      <c r="CKK250" s="67"/>
      <c r="CKM250" s="65"/>
      <c r="CKN250" s="69"/>
      <c r="CKO250" s="69"/>
      <c r="CKP250" s="66"/>
      <c r="CKQ250" s="66"/>
      <c r="CKR250" s="66"/>
      <c r="CKS250" s="67"/>
      <c r="CKU250" s="65"/>
      <c r="CKV250" s="69"/>
      <c r="CKW250" s="69"/>
      <c r="CKX250" s="66"/>
      <c r="CKY250" s="66"/>
      <c r="CKZ250" s="66"/>
      <c r="CLA250" s="67"/>
      <c r="CLC250" s="65"/>
      <c r="CLD250" s="69"/>
      <c r="CLE250" s="69"/>
      <c r="CLF250" s="66"/>
      <c r="CLG250" s="66"/>
      <c r="CLH250" s="66"/>
      <c r="CLI250" s="67"/>
      <c r="CLK250" s="65"/>
      <c r="CLL250" s="69"/>
      <c r="CLM250" s="69"/>
      <c r="CLN250" s="66"/>
      <c r="CLO250" s="66"/>
      <c r="CLP250" s="66"/>
      <c r="CLQ250" s="67"/>
      <c r="CLS250" s="65"/>
      <c r="CLT250" s="69"/>
      <c r="CLU250" s="69"/>
      <c r="CLV250" s="66"/>
      <c r="CLW250" s="66"/>
      <c r="CLX250" s="66"/>
      <c r="CLY250" s="67"/>
      <c r="CMA250" s="65"/>
      <c r="CMB250" s="69"/>
      <c r="CMC250" s="69"/>
      <c r="CMD250" s="66"/>
      <c r="CME250" s="66"/>
      <c r="CMF250" s="66"/>
      <c r="CMG250" s="67"/>
      <c r="CMI250" s="65"/>
      <c r="CMJ250" s="69"/>
      <c r="CMK250" s="69"/>
      <c r="CML250" s="66"/>
      <c r="CMM250" s="66"/>
      <c r="CMN250" s="66"/>
      <c r="CMO250" s="67"/>
      <c r="CMQ250" s="65"/>
      <c r="CMR250" s="69"/>
      <c r="CMS250" s="69"/>
      <c r="CMT250" s="66"/>
      <c r="CMU250" s="66"/>
      <c r="CMV250" s="66"/>
      <c r="CMW250" s="67"/>
      <c r="CMY250" s="65"/>
      <c r="CMZ250" s="69"/>
      <c r="CNA250" s="69"/>
      <c r="CNB250" s="66"/>
      <c r="CNC250" s="66"/>
      <c r="CND250" s="66"/>
      <c r="CNE250" s="67"/>
      <c r="CNG250" s="65"/>
      <c r="CNH250" s="69"/>
      <c r="CNI250" s="69"/>
      <c r="CNJ250" s="66"/>
      <c r="CNK250" s="66"/>
      <c r="CNL250" s="66"/>
      <c r="CNM250" s="67"/>
      <c r="CNO250" s="65"/>
      <c r="CNP250" s="69"/>
      <c r="CNQ250" s="69"/>
      <c r="CNR250" s="66"/>
      <c r="CNS250" s="66"/>
      <c r="CNT250" s="66"/>
      <c r="CNU250" s="67"/>
      <c r="CNW250" s="65"/>
      <c r="CNX250" s="69"/>
      <c r="CNY250" s="69"/>
      <c r="CNZ250" s="66"/>
      <c r="COA250" s="66"/>
      <c r="COB250" s="66"/>
      <c r="COC250" s="67"/>
      <c r="COE250" s="65"/>
      <c r="COF250" s="69"/>
      <c r="COG250" s="69"/>
      <c r="COH250" s="66"/>
      <c r="COI250" s="66"/>
      <c r="COJ250" s="66"/>
      <c r="COK250" s="67"/>
      <c r="COM250" s="65"/>
      <c r="CON250" s="69"/>
      <c r="COO250" s="69"/>
      <c r="COP250" s="66"/>
      <c r="COQ250" s="66"/>
      <c r="COR250" s="66"/>
      <c r="COS250" s="67"/>
      <c r="COU250" s="65"/>
      <c r="COV250" s="69"/>
      <c r="COW250" s="69"/>
      <c r="COX250" s="66"/>
      <c r="COY250" s="66"/>
      <c r="COZ250" s="66"/>
      <c r="CPA250" s="67"/>
      <c r="CPC250" s="65"/>
      <c r="CPD250" s="69"/>
      <c r="CPE250" s="69"/>
      <c r="CPF250" s="66"/>
      <c r="CPG250" s="66"/>
      <c r="CPH250" s="66"/>
      <c r="CPI250" s="67"/>
      <c r="CPK250" s="65"/>
      <c r="CPL250" s="69"/>
      <c r="CPM250" s="69"/>
      <c r="CPN250" s="66"/>
      <c r="CPO250" s="66"/>
      <c r="CPP250" s="66"/>
      <c r="CPQ250" s="67"/>
      <c r="CPS250" s="65"/>
      <c r="CPT250" s="69"/>
      <c r="CPU250" s="69"/>
      <c r="CPV250" s="66"/>
      <c r="CPW250" s="66"/>
      <c r="CPX250" s="66"/>
      <c r="CPY250" s="67"/>
      <c r="CQA250" s="65"/>
      <c r="CQB250" s="69"/>
      <c r="CQC250" s="69"/>
      <c r="CQD250" s="66"/>
      <c r="CQE250" s="66"/>
      <c r="CQF250" s="66"/>
      <c r="CQG250" s="67"/>
      <c r="CQI250" s="65"/>
      <c r="CQJ250" s="69"/>
      <c r="CQK250" s="69"/>
      <c r="CQL250" s="66"/>
      <c r="CQM250" s="66"/>
      <c r="CQN250" s="66"/>
      <c r="CQO250" s="67"/>
      <c r="CQQ250" s="65"/>
      <c r="CQR250" s="69"/>
      <c r="CQS250" s="69"/>
      <c r="CQT250" s="66"/>
      <c r="CQU250" s="66"/>
      <c r="CQV250" s="66"/>
      <c r="CQW250" s="67"/>
      <c r="CQY250" s="65"/>
      <c r="CQZ250" s="69"/>
      <c r="CRA250" s="69"/>
      <c r="CRB250" s="66"/>
      <c r="CRC250" s="66"/>
      <c r="CRD250" s="66"/>
      <c r="CRE250" s="67"/>
      <c r="CRG250" s="65"/>
      <c r="CRH250" s="69"/>
      <c r="CRI250" s="69"/>
      <c r="CRJ250" s="66"/>
      <c r="CRK250" s="66"/>
      <c r="CRL250" s="66"/>
      <c r="CRM250" s="67"/>
      <c r="CRO250" s="65"/>
      <c r="CRP250" s="69"/>
      <c r="CRQ250" s="69"/>
      <c r="CRR250" s="66"/>
      <c r="CRS250" s="66"/>
      <c r="CRT250" s="66"/>
      <c r="CRU250" s="67"/>
      <c r="CRW250" s="65"/>
      <c r="CRX250" s="69"/>
      <c r="CRY250" s="69"/>
      <c r="CRZ250" s="66"/>
      <c r="CSA250" s="66"/>
      <c r="CSB250" s="66"/>
      <c r="CSC250" s="67"/>
      <c r="CSE250" s="65"/>
      <c r="CSF250" s="69"/>
      <c r="CSG250" s="69"/>
      <c r="CSH250" s="66"/>
      <c r="CSI250" s="66"/>
      <c r="CSJ250" s="66"/>
      <c r="CSK250" s="67"/>
      <c r="CSM250" s="65"/>
      <c r="CSN250" s="69"/>
      <c r="CSO250" s="69"/>
      <c r="CSP250" s="66"/>
      <c r="CSQ250" s="66"/>
      <c r="CSR250" s="66"/>
      <c r="CSS250" s="67"/>
      <c r="CSU250" s="65"/>
      <c r="CSV250" s="69"/>
      <c r="CSW250" s="69"/>
      <c r="CSX250" s="66"/>
      <c r="CSY250" s="66"/>
      <c r="CSZ250" s="66"/>
      <c r="CTA250" s="67"/>
      <c r="CTC250" s="65"/>
      <c r="CTD250" s="69"/>
      <c r="CTE250" s="69"/>
      <c r="CTF250" s="66"/>
      <c r="CTG250" s="66"/>
      <c r="CTH250" s="66"/>
      <c r="CTI250" s="67"/>
      <c r="CTK250" s="65"/>
      <c r="CTL250" s="69"/>
      <c r="CTM250" s="69"/>
      <c r="CTN250" s="66"/>
      <c r="CTO250" s="66"/>
      <c r="CTP250" s="66"/>
      <c r="CTQ250" s="67"/>
      <c r="CTS250" s="65"/>
      <c r="CTT250" s="69"/>
      <c r="CTU250" s="69"/>
      <c r="CTV250" s="66"/>
      <c r="CTW250" s="66"/>
      <c r="CTX250" s="66"/>
      <c r="CTY250" s="67"/>
      <c r="CUA250" s="65"/>
      <c r="CUB250" s="69"/>
      <c r="CUC250" s="69"/>
      <c r="CUD250" s="66"/>
      <c r="CUE250" s="66"/>
      <c r="CUF250" s="66"/>
      <c r="CUG250" s="67"/>
      <c r="CUI250" s="65"/>
      <c r="CUJ250" s="69"/>
      <c r="CUK250" s="69"/>
      <c r="CUL250" s="66"/>
      <c r="CUM250" s="66"/>
      <c r="CUN250" s="66"/>
      <c r="CUO250" s="67"/>
      <c r="CUQ250" s="65"/>
      <c r="CUR250" s="69"/>
      <c r="CUS250" s="69"/>
      <c r="CUT250" s="66"/>
      <c r="CUU250" s="66"/>
      <c r="CUV250" s="66"/>
      <c r="CUW250" s="67"/>
      <c r="CUY250" s="65"/>
      <c r="CUZ250" s="69"/>
      <c r="CVA250" s="69"/>
      <c r="CVB250" s="66"/>
      <c r="CVC250" s="66"/>
      <c r="CVD250" s="66"/>
      <c r="CVE250" s="67"/>
      <c r="CVG250" s="65"/>
      <c r="CVH250" s="69"/>
      <c r="CVI250" s="69"/>
      <c r="CVJ250" s="66"/>
      <c r="CVK250" s="66"/>
      <c r="CVL250" s="66"/>
      <c r="CVM250" s="67"/>
      <c r="CVO250" s="65"/>
      <c r="CVP250" s="69"/>
      <c r="CVQ250" s="69"/>
      <c r="CVR250" s="66"/>
      <c r="CVS250" s="66"/>
      <c r="CVT250" s="66"/>
      <c r="CVU250" s="67"/>
      <c r="CVW250" s="65"/>
      <c r="CVX250" s="69"/>
      <c r="CVY250" s="69"/>
      <c r="CVZ250" s="66"/>
      <c r="CWA250" s="66"/>
      <c r="CWB250" s="66"/>
      <c r="CWC250" s="67"/>
      <c r="CWE250" s="65"/>
      <c r="CWF250" s="69"/>
      <c r="CWG250" s="69"/>
      <c r="CWH250" s="66"/>
      <c r="CWI250" s="66"/>
      <c r="CWJ250" s="66"/>
      <c r="CWK250" s="67"/>
      <c r="CWM250" s="65"/>
      <c r="CWN250" s="69"/>
      <c r="CWO250" s="69"/>
      <c r="CWP250" s="66"/>
      <c r="CWQ250" s="66"/>
      <c r="CWR250" s="66"/>
      <c r="CWS250" s="67"/>
      <c r="CWU250" s="65"/>
      <c r="CWV250" s="69"/>
      <c r="CWW250" s="69"/>
      <c r="CWX250" s="66"/>
      <c r="CWY250" s="66"/>
      <c r="CWZ250" s="66"/>
      <c r="CXA250" s="67"/>
      <c r="CXC250" s="65"/>
      <c r="CXD250" s="69"/>
      <c r="CXE250" s="69"/>
      <c r="CXF250" s="66"/>
      <c r="CXG250" s="66"/>
      <c r="CXH250" s="66"/>
      <c r="CXI250" s="67"/>
      <c r="CXK250" s="65"/>
      <c r="CXL250" s="69"/>
      <c r="CXM250" s="69"/>
      <c r="CXN250" s="66"/>
      <c r="CXO250" s="66"/>
      <c r="CXP250" s="66"/>
      <c r="CXQ250" s="67"/>
      <c r="CXS250" s="65"/>
      <c r="CXT250" s="69"/>
      <c r="CXU250" s="69"/>
      <c r="CXV250" s="66"/>
      <c r="CXW250" s="66"/>
      <c r="CXX250" s="66"/>
      <c r="CXY250" s="67"/>
      <c r="CYA250" s="65"/>
      <c r="CYB250" s="69"/>
      <c r="CYC250" s="69"/>
      <c r="CYD250" s="66"/>
      <c r="CYE250" s="66"/>
      <c r="CYF250" s="66"/>
      <c r="CYG250" s="67"/>
      <c r="CYI250" s="65"/>
      <c r="CYJ250" s="69"/>
      <c r="CYK250" s="69"/>
      <c r="CYL250" s="66"/>
      <c r="CYM250" s="66"/>
      <c r="CYN250" s="66"/>
      <c r="CYO250" s="67"/>
      <c r="CYQ250" s="65"/>
      <c r="CYR250" s="69"/>
      <c r="CYS250" s="69"/>
      <c r="CYT250" s="66"/>
      <c r="CYU250" s="66"/>
      <c r="CYV250" s="66"/>
      <c r="CYW250" s="67"/>
      <c r="CYY250" s="65"/>
      <c r="CYZ250" s="69"/>
      <c r="CZA250" s="69"/>
      <c r="CZB250" s="66"/>
      <c r="CZC250" s="66"/>
      <c r="CZD250" s="66"/>
      <c r="CZE250" s="67"/>
      <c r="CZG250" s="65"/>
      <c r="CZH250" s="69"/>
      <c r="CZI250" s="69"/>
      <c r="CZJ250" s="66"/>
      <c r="CZK250" s="66"/>
      <c r="CZL250" s="66"/>
      <c r="CZM250" s="67"/>
      <c r="CZO250" s="65"/>
      <c r="CZP250" s="69"/>
      <c r="CZQ250" s="69"/>
      <c r="CZR250" s="66"/>
      <c r="CZS250" s="66"/>
      <c r="CZT250" s="66"/>
      <c r="CZU250" s="67"/>
      <c r="CZW250" s="65"/>
      <c r="CZX250" s="69"/>
      <c r="CZY250" s="69"/>
      <c r="CZZ250" s="66"/>
      <c r="DAA250" s="66"/>
      <c r="DAB250" s="66"/>
      <c r="DAC250" s="67"/>
      <c r="DAE250" s="65"/>
      <c r="DAF250" s="69"/>
      <c r="DAG250" s="69"/>
      <c r="DAH250" s="66"/>
      <c r="DAI250" s="66"/>
      <c r="DAJ250" s="66"/>
      <c r="DAK250" s="67"/>
      <c r="DAM250" s="65"/>
      <c r="DAN250" s="69"/>
      <c r="DAO250" s="69"/>
      <c r="DAP250" s="66"/>
      <c r="DAQ250" s="66"/>
      <c r="DAR250" s="66"/>
      <c r="DAS250" s="67"/>
      <c r="DAU250" s="65"/>
      <c r="DAV250" s="69"/>
      <c r="DAW250" s="69"/>
      <c r="DAX250" s="66"/>
      <c r="DAY250" s="66"/>
      <c r="DAZ250" s="66"/>
      <c r="DBA250" s="67"/>
      <c r="DBC250" s="65"/>
      <c r="DBD250" s="69"/>
      <c r="DBE250" s="69"/>
      <c r="DBF250" s="66"/>
      <c r="DBG250" s="66"/>
      <c r="DBH250" s="66"/>
      <c r="DBI250" s="67"/>
      <c r="DBK250" s="65"/>
      <c r="DBL250" s="69"/>
      <c r="DBM250" s="69"/>
      <c r="DBN250" s="66"/>
      <c r="DBO250" s="66"/>
      <c r="DBP250" s="66"/>
      <c r="DBQ250" s="67"/>
      <c r="DBS250" s="65"/>
      <c r="DBT250" s="69"/>
      <c r="DBU250" s="69"/>
      <c r="DBV250" s="66"/>
      <c r="DBW250" s="66"/>
      <c r="DBX250" s="66"/>
      <c r="DBY250" s="67"/>
      <c r="DCA250" s="65"/>
      <c r="DCB250" s="69"/>
      <c r="DCC250" s="69"/>
      <c r="DCD250" s="66"/>
      <c r="DCE250" s="66"/>
      <c r="DCF250" s="66"/>
      <c r="DCG250" s="67"/>
      <c r="DCI250" s="65"/>
      <c r="DCJ250" s="69"/>
      <c r="DCK250" s="69"/>
      <c r="DCL250" s="66"/>
      <c r="DCM250" s="66"/>
      <c r="DCN250" s="66"/>
      <c r="DCO250" s="67"/>
      <c r="DCQ250" s="65"/>
      <c r="DCR250" s="69"/>
      <c r="DCS250" s="69"/>
      <c r="DCT250" s="66"/>
      <c r="DCU250" s="66"/>
      <c r="DCV250" s="66"/>
      <c r="DCW250" s="67"/>
      <c r="DCY250" s="65"/>
      <c r="DCZ250" s="69"/>
      <c r="DDA250" s="69"/>
      <c r="DDB250" s="66"/>
      <c r="DDC250" s="66"/>
      <c r="DDD250" s="66"/>
      <c r="DDE250" s="67"/>
      <c r="DDG250" s="65"/>
      <c r="DDH250" s="69"/>
      <c r="DDI250" s="69"/>
      <c r="DDJ250" s="66"/>
      <c r="DDK250" s="66"/>
      <c r="DDL250" s="66"/>
      <c r="DDM250" s="67"/>
      <c r="DDO250" s="65"/>
      <c r="DDP250" s="69"/>
      <c r="DDQ250" s="69"/>
      <c r="DDR250" s="66"/>
      <c r="DDS250" s="66"/>
      <c r="DDT250" s="66"/>
      <c r="DDU250" s="67"/>
      <c r="DDW250" s="65"/>
      <c r="DDX250" s="69"/>
      <c r="DDY250" s="69"/>
      <c r="DDZ250" s="66"/>
      <c r="DEA250" s="66"/>
      <c r="DEB250" s="66"/>
      <c r="DEC250" s="67"/>
      <c r="DEE250" s="65"/>
      <c r="DEF250" s="69"/>
      <c r="DEG250" s="69"/>
      <c r="DEH250" s="66"/>
      <c r="DEI250" s="66"/>
      <c r="DEJ250" s="66"/>
      <c r="DEK250" s="67"/>
      <c r="DEM250" s="65"/>
      <c r="DEN250" s="69"/>
      <c r="DEO250" s="69"/>
      <c r="DEP250" s="66"/>
      <c r="DEQ250" s="66"/>
      <c r="DER250" s="66"/>
      <c r="DES250" s="67"/>
      <c r="DEU250" s="65"/>
      <c r="DEV250" s="69"/>
      <c r="DEW250" s="69"/>
      <c r="DEX250" s="66"/>
      <c r="DEY250" s="66"/>
      <c r="DEZ250" s="66"/>
      <c r="DFA250" s="67"/>
      <c r="DFC250" s="65"/>
      <c r="DFD250" s="69"/>
      <c r="DFE250" s="69"/>
      <c r="DFF250" s="66"/>
      <c r="DFG250" s="66"/>
      <c r="DFH250" s="66"/>
      <c r="DFI250" s="67"/>
      <c r="DFK250" s="65"/>
      <c r="DFL250" s="69"/>
      <c r="DFM250" s="69"/>
      <c r="DFN250" s="66"/>
      <c r="DFO250" s="66"/>
      <c r="DFP250" s="66"/>
      <c r="DFQ250" s="67"/>
      <c r="DFS250" s="65"/>
      <c r="DFT250" s="69"/>
      <c r="DFU250" s="69"/>
      <c r="DFV250" s="66"/>
      <c r="DFW250" s="66"/>
      <c r="DFX250" s="66"/>
      <c r="DFY250" s="67"/>
      <c r="DGA250" s="65"/>
      <c r="DGB250" s="69"/>
      <c r="DGC250" s="69"/>
      <c r="DGD250" s="66"/>
      <c r="DGE250" s="66"/>
      <c r="DGF250" s="66"/>
      <c r="DGG250" s="67"/>
      <c r="DGI250" s="65"/>
      <c r="DGJ250" s="69"/>
      <c r="DGK250" s="69"/>
      <c r="DGL250" s="66"/>
      <c r="DGM250" s="66"/>
      <c r="DGN250" s="66"/>
      <c r="DGO250" s="67"/>
      <c r="DGQ250" s="65"/>
      <c r="DGR250" s="69"/>
      <c r="DGS250" s="69"/>
      <c r="DGT250" s="66"/>
      <c r="DGU250" s="66"/>
      <c r="DGV250" s="66"/>
      <c r="DGW250" s="67"/>
      <c r="DGY250" s="65"/>
      <c r="DGZ250" s="69"/>
      <c r="DHA250" s="69"/>
      <c r="DHB250" s="66"/>
      <c r="DHC250" s="66"/>
      <c r="DHD250" s="66"/>
      <c r="DHE250" s="67"/>
      <c r="DHG250" s="65"/>
      <c r="DHH250" s="69"/>
      <c r="DHI250" s="69"/>
      <c r="DHJ250" s="66"/>
      <c r="DHK250" s="66"/>
      <c r="DHL250" s="66"/>
      <c r="DHM250" s="67"/>
      <c r="DHO250" s="65"/>
      <c r="DHP250" s="69"/>
      <c r="DHQ250" s="69"/>
      <c r="DHR250" s="66"/>
      <c r="DHS250" s="66"/>
      <c r="DHT250" s="66"/>
      <c r="DHU250" s="67"/>
      <c r="DHW250" s="65"/>
      <c r="DHX250" s="69"/>
      <c r="DHY250" s="69"/>
      <c r="DHZ250" s="66"/>
      <c r="DIA250" s="66"/>
      <c r="DIB250" s="66"/>
      <c r="DIC250" s="67"/>
      <c r="DIE250" s="65"/>
      <c r="DIF250" s="69"/>
      <c r="DIG250" s="69"/>
      <c r="DIH250" s="66"/>
      <c r="DII250" s="66"/>
      <c r="DIJ250" s="66"/>
      <c r="DIK250" s="67"/>
      <c r="DIM250" s="65"/>
      <c r="DIN250" s="69"/>
      <c r="DIO250" s="69"/>
      <c r="DIP250" s="66"/>
      <c r="DIQ250" s="66"/>
      <c r="DIR250" s="66"/>
      <c r="DIS250" s="67"/>
      <c r="DIU250" s="65"/>
      <c r="DIV250" s="69"/>
      <c r="DIW250" s="69"/>
      <c r="DIX250" s="66"/>
      <c r="DIY250" s="66"/>
      <c r="DIZ250" s="66"/>
      <c r="DJA250" s="67"/>
      <c r="DJC250" s="65"/>
      <c r="DJD250" s="69"/>
      <c r="DJE250" s="69"/>
      <c r="DJF250" s="66"/>
      <c r="DJG250" s="66"/>
      <c r="DJH250" s="66"/>
      <c r="DJI250" s="67"/>
      <c r="DJK250" s="65"/>
      <c r="DJL250" s="69"/>
      <c r="DJM250" s="69"/>
      <c r="DJN250" s="66"/>
      <c r="DJO250" s="66"/>
      <c r="DJP250" s="66"/>
      <c r="DJQ250" s="67"/>
      <c r="DJS250" s="65"/>
      <c r="DJT250" s="69"/>
      <c r="DJU250" s="69"/>
      <c r="DJV250" s="66"/>
      <c r="DJW250" s="66"/>
      <c r="DJX250" s="66"/>
      <c r="DJY250" s="67"/>
      <c r="DKA250" s="65"/>
      <c r="DKB250" s="69"/>
      <c r="DKC250" s="69"/>
      <c r="DKD250" s="66"/>
      <c r="DKE250" s="66"/>
      <c r="DKF250" s="66"/>
      <c r="DKG250" s="67"/>
      <c r="DKI250" s="65"/>
      <c r="DKJ250" s="69"/>
      <c r="DKK250" s="69"/>
      <c r="DKL250" s="66"/>
      <c r="DKM250" s="66"/>
      <c r="DKN250" s="66"/>
      <c r="DKO250" s="67"/>
      <c r="DKQ250" s="65"/>
      <c r="DKR250" s="69"/>
      <c r="DKS250" s="69"/>
      <c r="DKT250" s="66"/>
      <c r="DKU250" s="66"/>
      <c r="DKV250" s="66"/>
      <c r="DKW250" s="67"/>
      <c r="DKY250" s="65"/>
      <c r="DKZ250" s="69"/>
      <c r="DLA250" s="69"/>
      <c r="DLB250" s="66"/>
      <c r="DLC250" s="66"/>
      <c r="DLD250" s="66"/>
      <c r="DLE250" s="67"/>
      <c r="DLG250" s="65"/>
      <c r="DLH250" s="69"/>
      <c r="DLI250" s="69"/>
      <c r="DLJ250" s="66"/>
      <c r="DLK250" s="66"/>
      <c r="DLL250" s="66"/>
      <c r="DLM250" s="67"/>
      <c r="DLO250" s="65"/>
      <c r="DLP250" s="69"/>
      <c r="DLQ250" s="69"/>
      <c r="DLR250" s="66"/>
      <c r="DLS250" s="66"/>
      <c r="DLT250" s="66"/>
      <c r="DLU250" s="67"/>
      <c r="DLW250" s="65"/>
      <c r="DLX250" s="69"/>
      <c r="DLY250" s="69"/>
      <c r="DLZ250" s="66"/>
      <c r="DMA250" s="66"/>
      <c r="DMB250" s="66"/>
      <c r="DMC250" s="67"/>
      <c r="DME250" s="65"/>
      <c r="DMF250" s="69"/>
      <c r="DMG250" s="69"/>
      <c r="DMH250" s="66"/>
      <c r="DMI250" s="66"/>
      <c r="DMJ250" s="66"/>
      <c r="DMK250" s="67"/>
      <c r="DMM250" s="65"/>
      <c r="DMN250" s="69"/>
      <c r="DMO250" s="69"/>
      <c r="DMP250" s="66"/>
      <c r="DMQ250" s="66"/>
      <c r="DMR250" s="66"/>
      <c r="DMS250" s="67"/>
      <c r="DMU250" s="65"/>
      <c r="DMV250" s="69"/>
      <c r="DMW250" s="69"/>
      <c r="DMX250" s="66"/>
      <c r="DMY250" s="66"/>
      <c r="DMZ250" s="66"/>
      <c r="DNA250" s="67"/>
      <c r="DNC250" s="65"/>
      <c r="DND250" s="69"/>
      <c r="DNE250" s="69"/>
      <c r="DNF250" s="66"/>
      <c r="DNG250" s="66"/>
      <c r="DNH250" s="66"/>
      <c r="DNI250" s="67"/>
      <c r="DNK250" s="65"/>
      <c r="DNL250" s="69"/>
      <c r="DNM250" s="69"/>
      <c r="DNN250" s="66"/>
      <c r="DNO250" s="66"/>
      <c r="DNP250" s="66"/>
      <c r="DNQ250" s="67"/>
      <c r="DNS250" s="65"/>
      <c r="DNT250" s="69"/>
      <c r="DNU250" s="69"/>
      <c r="DNV250" s="66"/>
      <c r="DNW250" s="66"/>
      <c r="DNX250" s="66"/>
      <c r="DNY250" s="67"/>
      <c r="DOA250" s="65"/>
      <c r="DOB250" s="69"/>
      <c r="DOC250" s="69"/>
      <c r="DOD250" s="66"/>
      <c r="DOE250" s="66"/>
      <c r="DOF250" s="66"/>
      <c r="DOG250" s="67"/>
      <c r="DOI250" s="65"/>
      <c r="DOJ250" s="69"/>
      <c r="DOK250" s="69"/>
      <c r="DOL250" s="66"/>
      <c r="DOM250" s="66"/>
      <c r="DON250" s="66"/>
      <c r="DOO250" s="67"/>
      <c r="DOQ250" s="65"/>
      <c r="DOR250" s="69"/>
      <c r="DOS250" s="69"/>
      <c r="DOT250" s="66"/>
      <c r="DOU250" s="66"/>
      <c r="DOV250" s="66"/>
      <c r="DOW250" s="67"/>
      <c r="DOY250" s="65"/>
      <c r="DOZ250" s="69"/>
      <c r="DPA250" s="69"/>
      <c r="DPB250" s="66"/>
      <c r="DPC250" s="66"/>
      <c r="DPD250" s="66"/>
      <c r="DPE250" s="67"/>
      <c r="DPG250" s="65"/>
      <c r="DPH250" s="69"/>
      <c r="DPI250" s="69"/>
      <c r="DPJ250" s="66"/>
      <c r="DPK250" s="66"/>
      <c r="DPL250" s="66"/>
      <c r="DPM250" s="67"/>
      <c r="DPO250" s="65"/>
      <c r="DPP250" s="69"/>
      <c r="DPQ250" s="69"/>
      <c r="DPR250" s="66"/>
      <c r="DPS250" s="66"/>
      <c r="DPT250" s="66"/>
      <c r="DPU250" s="67"/>
      <c r="DPW250" s="65"/>
      <c r="DPX250" s="69"/>
      <c r="DPY250" s="69"/>
      <c r="DPZ250" s="66"/>
      <c r="DQA250" s="66"/>
      <c r="DQB250" s="66"/>
      <c r="DQC250" s="67"/>
      <c r="DQE250" s="65"/>
      <c r="DQF250" s="69"/>
      <c r="DQG250" s="69"/>
      <c r="DQH250" s="66"/>
      <c r="DQI250" s="66"/>
      <c r="DQJ250" s="66"/>
      <c r="DQK250" s="67"/>
      <c r="DQM250" s="65"/>
      <c r="DQN250" s="69"/>
      <c r="DQO250" s="69"/>
      <c r="DQP250" s="66"/>
      <c r="DQQ250" s="66"/>
      <c r="DQR250" s="66"/>
      <c r="DQS250" s="67"/>
      <c r="DQU250" s="65"/>
      <c r="DQV250" s="69"/>
      <c r="DQW250" s="69"/>
      <c r="DQX250" s="66"/>
      <c r="DQY250" s="66"/>
      <c r="DQZ250" s="66"/>
      <c r="DRA250" s="67"/>
      <c r="DRC250" s="65"/>
      <c r="DRD250" s="69"/>
      <c r="DRE250" s="69"/>
      <c r="DRF250" s="66"/>
      <c r="DRG250" s="66"/>
      <c r="DRH250" s="66"/>
      <c r="DRI250" s="67"/>
      <c r="DRK250" s="65"/>
      <c r="DRL250" s="69"/>
      <c r="DRM250" s="69"/>
      <c r="DRN250" s="66"/>
      <c r="DRO250" s="66"/>
      <c r="DRP250" s="66"/>
      <c r="DRQ250" s="67"/>
      <c r="DRS250" s="65"/>
      <c r="DRT250" s="69"/>
      <c r="DRU250" s="69"/>
      <c r="DRV250" s="66"/>
      <c r="DRW250" s="66"/>
      <c r="DRX250" s="66"/>
      <c r="DRY250" s="67"/>
      <c r="DSA250" s="65"/>
      <c r="DSB250" s="69"/>
      <c r="DSC250" s="69"/>
      <c r="DSD250" s="66"/>
      <c r="DSE250" s="66"/>
      <c r="DSF250" s="66"/>
      <c r="DSG250" s="67"/>
      <c r="DSI250" s="65"/>
      <c r="DSJ250" s="69"/>
      <c r="DSK250" s="69"/>
      <c r="DSL250" s="66"/>
      <c r="DSM250" s="66"/>
      <c r="DSN250" s="66"/>
      <c r="DSO250" s="67"/>
      <c r="DSQ250" s="65"/>
      <c r="DSR250" s="69"/>
      <c r="DSS250" s="69"/>
      <c r="DST250" s="66"/>
      <c r="DSU250" s="66"/>
      <c r="DSV250" s="66"/>
      <c r="DSW250" s="67"/>
      <c r="DSY250" s="65"/>
      <c r="DSZ250" s="69"/>
      <c r="DTA250" s="69"/>
      <c r="DTB250" s="66"/>
      <c r="DTC250" s="66"/>
      <c r="DTD250" s="66"/>
      <c r="DTE250" s="67"/>
      <c r="DTG250" s="65"/>
      <c r="DTH250" s="69"/>
      <c r="DTI250" s="69"/>
      <c r="DTJ250" s="66"/>
      <c r="DTK250" s="66"/>
      <c r="DTL250" s="66"/>
      <c r="DTM250" s="67"/>
      <c r="DTO250" s="65"/>
      <c r="DTP250" s="69"/>
      <c r="DTQ250" s="69"/>
      <c r="DTR250" s="66"/>
      <c r="DTS250" s="66"/>
      <c r="DTT250" s="66"/>
      <c r="DTU250" s="67"/>
      <c r="DTW250" s="65"/>
      <c r="DTX250" s="69"/>
      <c r="DTY250" s="69"/>
      <c r="DTZ250" s="66"/>
      <c r="DUA250" s="66"/>
      <c r="DUB250" s="66"/>
      <c r="DUC250" s="67"/>
      <c r="DUE250" s="65"/>
      <c r="DUF250" s="69"/>
      <c r="DUG250" s="69"/>
      <c r="DUH250" s="66"/>
      <c r="DUI250" s="66"/>
      <c r="DUJ250" s="66"/>
      <c r="DUK250" s="67"/>
      <c r="DUM250" s="65"/>
      <c r="DUN250" s="69"/>
      <c r="DUO250" s="69"/>
      <c r="DUP250" s="66"/>
      <c r="DUQ250" s="66"/>
      <c r="DUR250" s="66"/>
      <c r="DUS250" s="67"/>
      <c r="DUU250" s="65"/>
      <c r="DUV250" s="69"/>
      <c r="DUW250" s="69"/>
      <c r="DUX250" s="66"/>
      <c r="DUY250" s="66"/>
      <c r="DUZ250" s="66"/>
      <c r="DVA250" s="67"/>
      <c r="DVC250" s="65"/>
      <c r="DVD250" s="69"/>
      <c r="DVE250" s="69"/>
      <c r="DVF250" s="66"/>
      <c r="DVG250" s="66"/>
      <c r="DVH250" s="66"/>
      <c r="DVI250" s="67"/>
      <c r="DVK250" s="65"/>
      <c r="DVL250" s="69"/>
      <c r="DVM250" s="69"/>
      <c r="DVN250" s="66"/>
      <c r="DVO250" s="66"/>
      <c r="DVP250" s="66"/>
      <c r="DVQ250" s="67"/>
      <c r="DVS250" s="65"/>
      <c r="DVT250" s="69"/>
      <c r="DVU250" s="69"/>
      <c r="DVV250" s="66"/>
      <c r="DVW250" s="66"/>
      <c r="DVX250" s="66"/>
      <c r="DVY250" s="67"/>
      <c r="DWA250" s="65"/>
      <c r="DWB250" s="69"/>
      <c r="DWC250" s="69"/>
      <c r="DWD250" s="66"/>
      <c r="DWE250" s="66"/>
      <c r="DWF250" s="66"/>
      <c r="DWG250" s="67"/>
      <c r="DWI250" s="65"/>
      <c r="DWJ250" s="69"/>
      <c r="DWK250" s="69"/>
      <c r="DWL250" s="66"/>
      <c r="DWM250" s="66"/>
      <c r="DWN250" s="66"/>
      <c r="DWO250" s="67"/>
      <c r="DWQ250" s="65"/>
      <c r="DWR250" s="69"/>
      <c r="DWS250" s="69"/>
      <c r="DWT250" s="66"/>
      <c r="DWU250" s="66"/>
      <c r="DWV250" s="66"/>
      <c r="DWW250" s="67"/>
      <c r="DWY250" s="65"/>
      <c r="DWZ250" s="69"/>
      <c r="DXA250" s="69"/>
      <c r="DXB250" s="66"/>
      <c r="DXC250" s="66"/>
      <c r="DXD250" s="66"/>
      <c r="DXE250" s="67"/>
      <c r="DXG250" s="65"/>
      <c r="DXH250" s="69"/>
      <c r="DXI250" s="69"/>
      <c r="DXJ250" s="66"/>
      <c r="DXK250" s="66"/>
      <c r="DXL250" s="66"/>
      <c r="DXM250" s="67"/>
      <c r="DXO250" s="65"/>
      <c r="DXP250" s="69"/>
      <c r="DXQ250" s="69"/>
      <c r="DXR250" s="66"/>
      <c r="DXS250" s="66"/>
      <c r="DXT250" s="66"/>
      <c r="DXU250" s="67"/>
      <c r="DXW250" s="65"/>
      <c r="DXX250" s="69"/>
      <c r="DXY250" s="69"/>
      <c r="DXZ250" s="66"/>
      <c r="DYA250" s="66"/>
      <c r="DYB250" s="66"/>
      <c r="DYC250" s="67"/>
      <c r="DYE250" s="65"/>
      <c r="DYF250" s="69"/>
      <c r="DYG250" s="69"/>
      <c r="DYH250" s="66"/>
      <c r="DYI250" s="66"/>
      <c r="DYJ250" s="66"/>
      <c r="DYK250" s="67"/>
      <c r="DYM250" s="65"/>
      <c r="DYN250" s="69"/>
      <c r="DYO250" s="69"/>
      <c r="DYP250" s="66"/>
      <c r="DYQ250" s="66"/>
      <c r="DYR250" s="66"/>
      <c r="DYS250" s="67"/>
      <c r="DYU250" s="65"/>
      <c r="DYV250" s="69"/>
      <c r="DYW250" s="69"/>
      <c r="DYX250" s="66"/>
      <c r="DYY250" s="66"/>
      <c r="DYZ250" s="66"/>
      <c r="DZA250" s="67"/>
      <c r="DZC250" s="65"/>
      <c r="DZD250" s="69"/>
      <c r="DZE250" s="69"/>
      <c r="DZF250" s="66"/>
      <c r="DZG250" s="66"/>
      <c r="DZH250" s="66"/>
      <c r="DZI250" s="67"/>
      <c r="DZK250" s="65"/>
      <c r="DZL250" s="69"/>
      <c r="DZM250" s="69"/>
      <c r="DZN250" s="66"/>
      <c r="DZO250" s="66"/>
      <c r="DZP250" s="66"/>
      <c r="DZQ250" s="67"/>
      <c r="DZS250" s="65"/>
      <c r="DZT250" s="69"/>
      <c r="DZU250" s="69"/>
      <c r="DZV250" s="66"/>
      <c r="DZW250" s="66"/>
      <c r="DZX250" s="66"/>
      <c r="DZY250" s="67"/>
      <c r="EAA250" s="65"/>
      <c r="EAB250" s="69"/>
      <c r="EAC250" s="69"/>
      <c r="EAD250" s="66"/>
      <c r="EAE250" s="66"/>
      <c r="EAF250" s="66"/>
      <c r="EAG250" s="67"/>
      <c r="EAI250" s="65"/>
      <c r="EAJ250" s="69"/>
      <c r="EAK250" s="69"/>
      <c r="EAL250" s="66"/>
      <c r="EAM250" s="66"/>
      <c r="EAN250" s="66"/>
      <c r="EAO250" s="67"/>
      <c r="EAQ250" s="65"/>
      <c r="EAR250" s="69"/>
      <c r="EAS250" s="69"/>
      <c r="EAT250" s="66"/>
      <c r="EAU250" s="66"/>
      <c r="EAV250" s="66"/>
      <c r="EAW250" s="67"/>
      <c r="EAY250" s="65"/>
      <c r="EAZ250" s="69"/>
      <c r="EBA250" s="69"/>
      <c r="EBB250" s="66"/>
      <c r="EBC250" s="66"/>
      <c r="EBD250" s="66"/>
      <c r="EBE250" s="67"/>
      <c r="EBG250" s="65"/>
      <c r="EBH250" s="69"/>
      <c r="EBI250" s="69"/>
      <c r="EBJ250" s="66"/>
      <c r="EBK250" s="66"/>
      <c r="EBL250" s="66"/>
      <c r="EBM250" s="67"/>
      <c r="EBO250" s="65"/>
      <c r="EBP250" s="69"/>
      <c r="EBQ250" s="69"/>
      <c r="EBR250" s="66"/>
      <c r="EBS250" s="66"/>
      <c r="EBT250" s="66"/>
      <c r="EBU250" s="67"/>
      <c r="EBW250" s="65"/>
      <c r="EBX250" s="69"/>
      <c r="EBY250" s="69"/>
      <c r="EBZ250" s="66"/>
      <c r="ECA250" s="66"/>
      <c r="ECB250" s="66"/>
      <c r="ECC250" s="67"/>
      <c r="ECE250" s="65"/>
      <c r="ECF250" s="69"/>
      <c r="ECG250" s="69"/>
      <c r="ECH250" s="66"/>
      <c r="ECI250" s="66"/>
      <c r="ECJ250" s="66"/>
      <c r="ECK250" s="67"/>
      <c r="ECM250" s="65"/>
      <c r="ECN250" s="69"/>
      <c r="ECO250" s="69"/>
      <c r="ECP250" s="66"/>
      <c r="ECQ250" s="66"/>
      <c r="ECR250" s="66"/>
      <c r="ECS250" s="67"/>
      <c r="ECU250" s="65"/>
      <c r="ECV250" s="69"/>
      <c r="ECW250" s="69"/>
      <c r="ECX250" s="66"/>
      <c r="ECY250" s="66"/>
      <c r="ECZ250" s="66"/>
      <c r="EDA250" s="67"/>
      <c r="EDC250" s="65"/>
      <c r="EDD250" s="69"/>
      <c r="EDE250" s="69"/>
      <c r="EDF250" s="66"/>
      <c r="EDG250" s="66"/>
      <c r="EDH250" s="66"/>
      <c r="EDI250" s="67"/>
      <c r="EDK250" s="65"/>
      <c r="EDL250" s="69"/>
      <c r="EDM250" s="69"/>
      <c r="EDN250" s="66"/>
      <c r="EDO250" s="66"/>
      <c r="EDP250" s="66"/>
      <c r="EDQ250" s="67"/>
      <c r="EDS250" s="65"/>
      <c r="EDT250" s="69"/>
      <c r="EDU250" s="69"/>
      <c r="EDV250" s="66"/>
      <c r="EDW250" s="66"/>
      <c r="EDX250" s="66"/>
      <c r="EDY250" s="67"/>
      <c r="EEA250" s="65"/>
      <c r="EEB250" s="69"/>
      <c r="EEC250" s="69"/>
      <c r="EED250" s="66"/>
      <c r="EEE250" s="66"/>
      <c r="EEF250" s="66"/>
      <c r="EEG250" s="67"/>
      <c r="EEI250" s="65"/>
      <c r="EEJ250" s="69"/>
      <c r="EEK250" s="69"/>
      <c r="EEL250" s="66"/>
      <c r="EEM250" s="66"/>
      <c r="EEN250" s="66"/>
      <c r="EEO250" s="67"/>
      <c r="EEQ250" s="65"/>
      <c r="EER250" s="69"/>
      <c r="EES250" s="69"/>
      <c r="EET250" s="66"/>
      <c r="EEU250" s="66"/>
      <c r="EEV250" s="66"/>
      <c r="EEW250" s="67"/>
      <c r="EEY250" s="65"/>
      <c r="EEZ250" s="69"/>
      <c r="EFA250" s="69"/>
      <c r="EFB250" s="66"/>
      <c r="EFC250" s="66"/>
      <c r="EFD250" s="66"/>
      <c r="EFE250" s="67"/>
      <c r="EFG250" s="65"/>
      <c r="EFH250" s="69"/>
      <c r="EFI250" s="69"/>
      <c r="EFJ250" s="66"/>
      <c r="EFK250" s="66"/>
      <c r="EFL250" s="66"/>
      <c r="EFM250" s="67"/>
      <c r="EFO250" s="65"/>
      <c r="EFP250" s="69"/>
      <c r="EFQ250" s="69"/>
      <c r="EFR250" s="66"/>
      <c r="EFS250" s="66"/>
      <c r="EFT250" s="66"/>
      <c r="EFU250" s="67"/>
      <c r="EFW250" s="65"/>
      <c r="EFX250" s="69"/>
      <c r="EFY250" s="69"/>
      <c r="EFZ250" s="66"/>
      <c r="EGA250" s="66"/>
      <c r="EGB250" s="66"/>
      <c r="EGC250" s="67"/>
      <c r="EGE250" s="65"/>
      <c r="EGF250" s="69"/>
      <c r="EGG250" s="69"/>
      <c r="EGH250" s="66"/>
      <c r="EGI250" s="66"/>
      <c r="EGJ250" s="66"/>
      <c r="EGK250" s="67"/>
      <c r="EGM250" s="65"/>
      <c r="EGN250" s="69"/>
      <c r="EGO250" s="69"/>
      <c r="EGP250" s="66"/>
      <c r="EGQ250" s="66"/>
      <c r="EGR250" s="66"/>
      <c r="EGS250" s="67"/>
      <c r="EGU250" s="65"/>
      <c r="EGV250" s="69"/>
      <c r="EGW250" s="69"/>
      <c r="EGX250" s="66"/>
      <c r="EGY250" s="66"/>
      <c r="EGZ250" s="66"/>
      <c r="EHA250" s="67"/>
      <c r="EHC250" s="65"/>
      <c r="EHD250" s="69"/>
      <c r="EHE250" s="69"/>
      <c r="EHF250" s="66"/>
      <c r="EHG250" s="66"/>
      <c r="EHH250" s="66"/>
      <c r="EHI250" s="67"/>
      <c r="EHK250" s="65"/>
      <c r="EHL250" s="69"/>
      <c r="EHM250" s="69"/>
      <c r="EHN250" s="66"/>
      <c r="EHO250" s="66"/>
      <c r="EHP250" s="66"/>
      <c r="EHQ250" s="67"/>
      <c r="EHS250" s="65"/>
      <c r="EHT250" s="69"/>
      <c r="EHU250" s="69"/>
      <c r="EHV250" s="66"/>
      <c r="EHW250" s="66"/>
      <c r="EHX250" s="66"/>
      <c r="EHY250" s="67"/>
      <c r="EIA250" s="65"/>
      <c r="EIB250" s="69"/>
      <c r="EIC250" s="69"/>
      <c r="EID250" s="66"/>
      <c r="EIE250" s="66"/>
      <c r="EIF250" s="66"/>
      <c r="EIG250" s="67"/>
      <c r="EII250" s="65"/>
      <c r="EIJ250" s="69"/>
      <c r="EIK250" s="69"/>
      <c r="EIL250" s="66"/>
      <c r="EIM250" s="66"/>
      <c r="EIN250" s="66"/>
      <c r="EIO250" s="67"/>
      <c r="EIQ250" s="65"/>
      <c r="EIR250" s="69"/>
      <c r="EIS250" s="69"/>
      <c r="EIT250" s="66"/>
      <c r="EIU250" s="66"/>
      <c r="EIV250" s="66"/>
      <c r="EIW250" s="67"/>
      <c r="EIY250" s="65"/>
      <c r="EIZ250" s="69"/>
      <c r="EJA250" s="69"/>
      <c r="EJB250" s="66"/>
      <c r="EJC250" s="66"/>
      <c r="EJD250" s="66"/>
      <c r="EJE250" s="67"/>
      <c r="EJG250" s="65"/>
      <c r="EJH250" s="69"/>
      <c r="EJI250" s="69"/>
      <c r="EJJ250" s="66"/>
      <c r="EJK250" s="66"/>
      <c r="EJL250" s="66"/>
      <c r="EJM250" s="67"/>
      <c r="EJO250" s="65"/>
      <c r="EJP250" s="69"/>
      <c r="EJQ250" s="69"/>
      <c r="EJR250" s="66"/>
      <c r="EJS250" s="66"/>
      <c r="EJT250" s="66"/>
      <c r="EJU250" s="67"/>
      <c r="EJW250" s="65"/>
      <c r="EJX250" s="69"/>
      <c r="EJY250" s="69"/>
      <c r="EJZ250" s="66"/>
      <c r="EKA250" s="66"/>
      <c r="EKB250" s="66"/>
      <c r="EKC250" s="67"/>
      <c r="EKE250" s="65"/>
      <c r="EKF250" s="69"/>
      <c r="EKG250" s="69"/>
      <c r="EKH250" s="66"/>
      <c r="EKI250" s="66"/>
      <c r="EKJ250" s="66"/>
      <c r="EKK250" s="67"/>
      <c r="EKM250" s="65"/>
      <c r="EKN250" s="69"/>
      <c r="EKO250" s="69"/>
      <c r="EKP250" s="66"/>
      <c r="EKQ250" s="66"/>
      <c r="EKR250" s="66"/>
      <c r="EKS250" s="67"/>
      <c r="EKU250" s="65"/>
      <c r="EKV250" s="69"/>
      <c r="EKW250" s="69"/>
      <c r="EKX250" s="66"/>
      <c r="EKY250" s="66"/>
      <c r="EKZ250" s="66"/>
      <c r="ELA250" s="67"/>
      <c r="ELC250" s="65"/>
      <c r="ELD250" s="69"/>
      <c r="ELE250" s="69"/>
      <c r="ELF250" s="66"/>
      <c r="ELG250" s="66"/>
      <c r="ELH250" s="66"/>
      <c r="ELI250" s="67"/>
      <c r="ELK250" s="65"/>
      <c r="ELL250" s="69"/>
      <c r="ELM250" s="69"/>
      <c r="ELN250" s="66"/>
      <c r="ELO250" s="66"/>
      <c r="ELP250" s="66"/>
      <c r="ELQ250" s="67"/>
      <c r="ELS250" s="65"/>
      <c r="ELT250" s="69"/>
      <c r="ELU250" s="69"/>
      <c r="ELV250" s="66"/>
      <c r="ELW250" s="66"/>
      <c r="ELX250" s="66"/>
      <c r="ELY250" s="67"/>
      <c r="EMA250" s="65"/>
      <c r="EMB250" s="69"/>
      <c r="EMC250" s="69"/>
      <c r="EMD250" s="66"/>
      <c r="EME250" s="66"/>
      <c r="EMF250" s="66"/>
      <c r="EMG250" s="67"/>
      <c r="EMI250" s="65"/>
      <c r="EMJ250" s="69"/>
      <c r="EMK250" s="69"/>
      <c r="EML250" s="66"/>
      <c r="EMM250" s="66"/>
      <c r="EMN250" s="66"/>
      <c r="EMO250" s="67"/>
      <c r="EMQ250" s="65"/>
      <c r="EMR250" s="69"/>
      <c r="EMS250" s="69"/>
      <c r="EMT250" s="66"/>
      <c r="EMU250" s="66"/>
      <c r="EMV250" s="66"/>
      <c r="EMW250" s="67"/>
      <c r="EMY250" s="65"/>
      <c r="EMZ250" s="69"/>
      <c r="ENA250" s="69"/>
      <c r="ENB250" s="66"/>
      <c r="ENC250" s="66"/>
      <c r="END250" s="66"/>
      <c r="ENE250" s="67"/>
      <c r="ENG250" s="65"/>
      <c r="ENH250" s="69"/>
      <c r="ENI250" s="69"/>
      <c r="ENJ250" s="66"/>
      <c r="ENK250" s="66"/>
      <c r="ENL250" s="66"/>
      <c r="ENM250" s="67"/>
      <c r="ENO250" s="65"/>
      <c r="ENP250" s="69"/>
      <c r="ENQ250" s="69"/>
      <c r="ENR250" s="66"/>
      <c r="ENS250" s="66"/>
      <c r="ENT250" s="66"/>
      <c r="ENU250" s="67"/>
      <c r="ENW250" s="65"/>
      <c r="ENX250" s="69"/>
      <c r="ENY250" s="69"/>
      <c r="ENZ250" s="66"/>
      <c r="EOA250" s="66"/>
      <c r="EOB250" s="66"/>
      <c r="EOC250" s="67"/>
      <c r="EOE250" s="65"/>
      <c r="EOF250" s="69"/>
      <c r="EOG250" s="69"/>
      <c r="EOH250" s="66"/>
      <c r="EOI250" s="66"/>
      <c r="EOJ250" s="66"/>
      <c r="EOK250" s="67"/>
      <c r="EOM250" s="65"/>
      <c r="EON250" s="69"/>
      <c r="EOO250" s="69"/>
      <c r="EOP250" s="66"/>
      <c r="EOQ250" s="66"/>
      <c r="EOR250" s="66"/>
      <c r="EOS250" s="67"/>
      <c r="EOU250" s="65"/>
      <c r="EOV250" s="69"/>
      <c r="EOW250" s="69"/>
      <c r="EOX250" s="66"/>
      <c r="EOY250" s="66"/>
      <c r="EOZ250" s="66"/>
      <c r="EPA250" s="67"/>
      <c r="EPC250" s="65"/>
      <c r="EPD250" s="69"/>
      <c r="EPE250" s="69"/>
      <c r="EPF250" s="66"/>
      <c r="EPG250" s="66"/>
      <c r="EPH250" s="66"/>
      <c r="EPI250" s="67"/>
      <c r="EPK250" s="65"/>
      <c r="EPL250" s="69"/>
      <c r="EPM250" s="69"/>
      <c r="EPN250" s="66"/>
      <c r="EPO250" s="66"/>
      <c r="EPP250" s="66"/>
      <c r="EPQ250" s="67"/>
      <c r="EPS250" s="65"/>
      <c r="EPT250" s="69"/>
      <c r="EPU250" s="69"/>
      <c r="EPV250" s="66"/>
      <c r="EPW250" s="66"/>
      <c r="EPX250" s="66"/>
      <c r="EPY250" s="67"/>
      <c r="EQA250" s="65"/>
      <c r="EQB250" s="69"/>
      <c r="EQC250" s="69"/>
      <c r="EQD250" s="66"/>
      <c r="EQE250" s="66"/>
      <c r="EQF250" s="66"/>
      <c r="EQG250" s="67"/>
      <c r="EQI250" s="65"/>
      <c r="EQJ250" s="69"/>
      <c r="EQK250" s="69"/>
      <c r="EQL250" s="66"/>
      <c r="EQM250" s="66"/>
      <c r="EQN250" s="66"/>
      <c r="EQO250" s="67"/>
      <c r="EQQ250" s="65"/>
      <c r="EQR250" s="69"/>
      <c r="EQS250" s="69"/>
      <c r="EQT250" s="66"/>
      <c r="EQU250" s="66"/>
      <c r="EQV250" s="66"/>
      <c r="EQW250" s="67"/>
      <c r="EQY250" s="65"/>
      <c r="EQZ250" s="69"/>
      <c r="ERA250" s="69"/>
      <c r="ERB250" s="66"/>
      <c r="ERC250" s="66"/>
      <c r="ERD250" s="66"/>
      <c r="ERE250" s="67"/>
      <c r="ERG250" s="65"/>
      <c r="ERH250" s="69"/>
      <c r="ERI250" s="69"/>
      <c r="ERJ250" s="66"/>
      <c r="ERK250" s="66"/>
      <c r="ERL250" s="66"/>
      <c r="ERM250" s="67"/>
      <c r="ERO250" s="65"/>
      <c r="ERP250" s="69"/>
      <c r="ERQ250" s="69"/>
      <c r="ERR250" s="66"/>
      <c r="ERS250" s="66"/>
      <c r="ERT250" s="66"/>
      <c r="ERU250" s="67"/>
      <c r="ERW250" s="65"/>
      <c r="ERX250" s="69"/>
      <c r="ERY250" s="69"/>
      <c r="ERZ250" s="66"/>
      <c r="ESA250" s="66"/>
      <c r="ESB250" s="66"/>
      <c r="ESC250" s="67"/>
      <c r="ESE250" s="65"/>
      <c r="ESF250" s="69"/>
      <c r="ESG250" s="69"/>
      <c r="ESH250" s="66"/>
      <c r="ESI250" s="66"/>
      <c r="ESJ250" s="66"/>
      <c r="ESK250" s="67"/>
      <c r="ESM250" s="65"/>
      <c r="ESN250" s="69"/>
      <c r="ESO250" s="69"/>
      <c r="ESP250" s="66"/>
      <c r="ESQ250" s="66"/>
      <c r="ESR250" s="66"/>
      <c r="ESS250" s="67"/>
      <c r="ESU250" s="65"/>
      <c r="ESV250" s="69"/>
      <c r="ESW250" s="69"/>
      <c r="ESX250" s="66"/>
      <c r="ESY250" s="66"/>
      <c r="ESZ250" s="66"/>
      <c r="ETA250" s="67"/>
      <c r="ETC250" s="65"/>
      <c r="ETD250" s="69"/>
      <c r="ETE250" s="69"/>
      <c r="ETF250" s="66"/>
      <c r="ETG250" s="66"/>
      <c r="ETH250" s="66"/>
      <c r="ETI250" s="67"/>
      <c r="ETK250" s="65"/>
      <c r="ETL250" s="69"/>
      <c r="ETM250" s="69"/>
      <c r="ETN250" s="66"/>
      <c r="ETO250" s="66"/>
      <c r="ETP250" s="66"/>
      <c r="ETQ250" s="67"/>
      <c r="ETS250" s="65"/>
      <c r="ETT250" s="69"/>
      <c r="ETU250" s="69"/>
      <c r="ETV250" s="66"/>
      <c r="ETW250" s="66"/>
      <c r="ETX250" s="66"/>
      <c r="ETY250" s="67"/>
      <c r="EUA250" s="65"/>
      <c r="EUB250" s="69"/>
      <c r="EUC250" s="69"/>
      <c r="EUD250" s="66"/>
      <c r="EUE250" s="66"/>
      <c r="EUF250" s="66"/>
      <c r="EUG250" s="67"/>
      <c r="EUI250" s="65"/>
      <c r="EUJ250" s="69"/>
      <c r="EUK250" s="69"/>
      <c r="EUL250" s="66"/>
      <c r="EUM250" s="66"/>
      <c r="EUN250" s="66"/>
      <c r="EUO250" s="67"/>
      <c r="EUQ250" s="65"/>
      <c r="EUR250" s="69"/>
      <c r="EUS250" s="69"/>
      <c r="EUT250" s="66"/>
      <c r="EUU250" s="66"/>
      <c r="EUV250" s="66"/>
      <c r="EUW250" s="67"/>
      <c r="EUY250" s="65"/>
      <c r="EUZ250" s="69"/>
      <c r="EVA250" s="69"/>
      <c r="EVB250" s="66"/>
      <c r="EVC250" s="66"/>
      <c r="EVD250" s="66"/>
      <c r="EVE250" s="67"/>
      <c r="EVG250" s="65"/>
      <c r="EVH250" s="69"/>
      <c r="EVI250" s="69"/>
      <c r="EVJ250" s="66"/>
      <c r="EVK250" s="66"/>
      <c r="EVL250" s="66"/>
      <c r="EVM250" s="67"/>
      <c r="EVO250" s="65"/>
      <c r="EVP250" s="69"/>
      <c r="EVQ250" s="69"/>
      <c r="EVR250" s="66"/>
      <c r="EVS250" s="66"/>
      <c r="EVT250" s="66"/>
      <c r="EVU250" s="67"/>
      <c r="EVW250" s="65"/>
      <c r="EVX250" s="69"/>
      <c r="EVY250" s="69"/>
      <c r="EVZ250" s="66"/>
      <c r="EWA250" s="66"/>
      <c r="EWB250" s="66"/>
      <c r="EWC250" s="67"/>
      <c r="EWE250" s="65"/>
      <c r="EWF250" s="69"/>
      <c r="EWG250" s="69"/>
      <c r="EWH250" s="66"/>
      <c r="EWI250" s="66"/>
      <c r="EWJ250" s="66"/>
      <c r="EWK250" s="67"/>
      <c r="EWM250" s="65"/>
      <c r="EWN250" s="69"/>
      <c r="EWO250" s="69"/>
      <c r="EWP250" s="66"/>
      <c r="EWQ250" s="66"/>
      <c r="EWR250" s="66"/>
      <c r="EWS250" s="67"/>
      <c r="EWU250" s="65"/>
      <c r="EWV250" s="69"/>
      <c r="EWW250" s="69"/>
      <c r="EWX250" s="66"/>
      <c r="EWY250" s="66"/>
      <c r="EWZ250" s="66"/>
      <c r="EXA250" s="67"/>
      <c r="EXC250" s="65"/>
      <c r="EXD250" s="69"/>
      <c r="EXE250" s="69"/>
      <c r="EXF250" s="66"/>
      <c r="EXG250" s="66"/>
      <c r="EXH250" s="66"/>
      <c r="EXI250" s="67"/>
      <c r="EXK250" s="65"/>
      <c r="EXL250" s="69"/>
      <c r="EXM250" s="69"/>
      <c r="EXN250" s="66"/>
      <c r="EXO250" s="66"/>
      <c r="EXP250" s="66"/>
      <c r="EXQ250" s="67"/>
      <c r="EXS250" s="65"/>
      <c r="EXT250" s="69"/>
      <c r="EXU250" s="69"/>
      <c r="EXV250" s="66"/>
      <c r="EXW250" s="66"/>
      <c r="EXX250" s="66"/>
      <c r="EXY250" s="67"/>
      <c r="EYA250" s="65"/>
      <c r="EYB250" s="69"/>
      <c r="EYC250" s="69"/>
      <c r="EYD250" s="66"/>
      <c r="EYE250" s="66"/>
      <c r="EYF250" s="66"/>
      <c r="EYG250" s="67"/>
      <c r="EYI250" s="65"/>
      <c r="EYJ250" s="69"/>
      <c r="EYK250" s="69"/>
      <c r="EYL250" s="66"/>
      <c r="EYM250" s="66"/>
      <c r="EYN250" s="66"/>
      <c r="EYO250" s="67"/>
      <c r="EYQ250" s="65"/>
      <c r="EYR250" s="69"/>
      <c r="EYS250" s="69"/>
      <c r="EYT250" s="66"/>
      <c r="EYU250" s="66"/>
      <c r="EYV250" s="66"/>
      <c r="EYW250" s="67"/>
      <c r="EYY250" s="65"/>
      <c r="EYZ250" s="69"/>
      <c r="EZA250" s="69"/>
      <c r="EZB250" s="66"/>
      <c r="EZC250" s="66"/>
      <c r="EZD250" s="66"/>
      <c r="EZE250" s="67"/>
      <c r="EZG250" s="65"/>
      <c r="EZH250" s="69"/>
      <c r="EZI250" s="69"/>
      <c r="EZJ250" s="66"/>
      <c r="EZK250" s="66"/>
      <c r="EZL250" s="66"/>
      <c r="EZM250" s="67"/>
      <c r="EZO250" s="65"/>
      <c r="EZP250" s="69"/>
      <c r="EZQ250" s="69"/>
      <c r="EZR250" s="66"/>
      <c r="EZS250" s="66"/>
      <c r="EZT250" s="66"/>
      <c r="EZU250" s="67"/>
      <c r="EZW250" s="65"/>
      <c r="EZX250" s="69"/>
      <c r="EZY250" s="69"/>
      <c r="EZZ250" s="66"/>
      <c r="FAA250" s="66"/>
      <c r="FAB250" s="66"/>
      <c r="FAC250" s="67"/>
      <c r="FAE250" s="65"/>
      <c r="FAF250" s="69"/>
      <c r="FAG250" s="69"/>
      <c r="FAH250" s="66"/>
      <c r="FAI250" s="66"/>
      <c r="FAJ250" s="66"/>
      <c r="FAK250" s="67"/>
      <c r="FAM250" s="65"/>
      <c r="FAN250" s="69"/>
      <c r="FAO250" s="69"/>
      <c r="FAP250" s="66"/>
      <c r="FAQ250" s="66"/>
      <c r="FAR250" s="66"/>
      <c r="FAS250" s="67"/>
      <c r="FAU250" s="65"/>
      <c r="FAV250" s="69"/>
      <c r="FAW250" s="69"/>
      <c r="FAX250" s="66"/>
      <c r="FAY250" s="66"/>
      <c r="FAZ250" s="66"/>
      <c r="FBA250" s="67"/>
      <c r="FBC250" s="65"/>
      <c r="FBD250" s="69"/>
      <c r="FBE250" s="69"/>
      <c r="FBF250" s="66"/>
      <c r="FBG250" s="66"/>
      <c r="FBH250" s="66"/>
      <c r="FBI250" s="67"/>
      <c r="FBK250" s="65"/>
      <c r="FBL250" s="69"/>
      <c r="FBM250" s="69"/>
      <c r="FBN250" s="66"/>
      <c r="FBO250" s="66"/>
      <c r="FBP250" s="66"/>
      <c r="FBQ250" s="67"/>
      <c r="FBS250" s="65"/>
      <c r="FBT250" s="69"/>
      <c r="FBU250" s="69"/>
      <c r="FBV250" s="66"/>
      <c r="FBW250" s="66"/>
      <c r="FBX250" s="66"/>
      <c r="FBY250" s="67"/>
      <c r="FCA250" s="65"/>
      <c r="FCB250" s="69"/>
      <c r="FCC250" s="69"/>
      <c r="FCD250" s="66"/>
      <c r="FCE250" s="66"/>
      <c r="FCF250" s="66"/>
      <c r="FCG250" s="67"/>
      <c r="FCI250" s="65"/>
      <c r="FCJ250" s="69"/>
      <c r="FCK250" s="69"/>
      <c r="FCL250" s="66"/>
      <c r="FCM250" s="66"/>
      <c r="FCN250" s="66"/>
      <c r="FCO250" s="67"/>
      <c r="FCQ250" s="65"/>
      <c r="FCR250" s="69"/>
      <c r="FCS250" s="69"/>
      <c r="FCT250" s="66"/>
      <c r="FCU250" s="66"/>
      <c r="FCV250" s="66"/>
      <c r="FCW250" s="67"/>
      <c r="FCY250" s="65"/>
      <c r="FCZ250" s="69"/>
      <c r="FDA250" s="69"/>
      <c r="FDB250" s="66"/>
      <c r="FDC250" s="66"/>
      <c r="FDD250" s="66"/>
      <c r="FDE250" s="67"/>
      <c r="FDG250" s="65"/>
      <c r="FDH250" s="69"/>
      <c r="FDI250" s="69"/>
      <c r="FDJ250" s="66"/>
      <c r="FDK250" s="66"/>
      <c r="FDL250" s="66"/>
      <c r="FDM250" s="67"/>
      <c r="FDO250" s="65"/>
      <c r="FDP250" s="69"/>
      <c r="FDQ250" s="69"/>
      <c r="FDR250" s="66"/>
      <c r="FDS250" s="66"/>
      <c r="FDT250" s="66"/>
      <c r="FDU250" s="67"/>
      <c r="FDW250" s="65"/>
      <c r="FDX250" s="69"/>
      <c r="FDY250" s="69"/>
      <c r="FDZ250" s="66"/>
      <c r="FEA250" s="66"/>
      <c r="FEB250" s="66"/>
      <c r="FEC250" s="67"/>
      <c r="FEE250" s="65"/>
      <c r="FEF250" s="69"/>
      <c r="FEG250" s="69"/>
      <c r="FEH250" s="66"/>
      <c r="FEI250" s="66"/>
      <c r="FEJ250" s="66"/>
      <c r="FEK250" s="67"/>
      <c r="FEM250" s="65"/>
      <c r="FEN250" s="69"/>
      <c r="FEO250" s="69"/>
      <c r="FEP250" s="66"/>
      <c r="FEQ250" s="66"/>
      <c r="FER250" s="66"/>
      <c r="FES250" s="67"/>
      <c r="FEU250" s="65"/>
      <c r="FEV250" s="69"/>
      <c r="FEW250" s="69"/>
      <c r="FEX250" s="66"/>
      <c r="FEY250" s="66"/>
      <c r="FEZ250" s="66"/>
      <c r="FFA250" s="67"/>
      <c r="FFC250" s="65"/>
      <c r="FFD250" s="69"/>
      <c r="FFE250" s="69"/>
      <c r="FFF250" s="66"/>
      <c r="FFG250" s="66"/>
      <c r="FFH250" s="66"/>
      <c r="FFI250" s="67"/>
      <c r="FFK250" s="65"/>
      <c r="FFL250" s="69"/>
      <c r="FFM250" s="69"/>
      <c r="FFN250" s="66"/>
      <c r="FFO250" s="66"/>
      <c r="FFP250" s="66"/>
      <c r="FFQ250" s="67"/>
      <c r="FFS250" s="65"/>
      <c r="FFT250" s="69"/>
      <c r="FFU250" s="69"/>
      <c r="FFV250" s="66"/>
      <c r="FFW250" s="66"/>
      <c r="FFX250" s="66"/>
      <c r="FFY250" s="67"/>
      <c r="FGA250" s="65"/>
      <c r="FGB250" s="69"/>
      <c r="FGC250" s="69"/>
      <c r="FGD250" s="66"/>
      <c r="FGE250" s="66"/>
      <c r="FGF250" s="66"/>
      <c r="FGG250" s="67"/>
      <c r="FGI250" s="65"/>
      <c r="FGJ250" s="69"/>
      <c r="FGK250" s="69"/>
      <c r="FGL250" s="66"/>
      <c r="FGM250" s="66"/>
      <c r="FGN250" s="66"/>
      <c r="FGO250" s="67"/>
      <c r="FGQ250" s="65"/>
      <c r="FGR250" s="69"/>
      <c r="FGS250" s="69"/>
      <c r="FGT250" s="66"/>
      <c r="FGU250" s="66"/>
      <c r="FGV250" s="66"/>
      <c r="FGW250" s="67"/>
      <c r="FGY250" s="65"/>
      <c r="FGZ250" s="69"/>
      <c r="FHA250" s="69"/>
      <c r="FHB250" s="66"/>
      <c r="FHC250" s="66"/>
      <c r="FHD250" s="66"/>
      <c r="FHE250" s="67"/>
      <c r="FHG250" s="65"/>
      <c r="FHH250" s="69"/>
      <c r="FHI250" s="69"/>
      <c r="FHJ250" s="66"/>
      <c r="FHK250" s="66"/>
      <c r="FHL250" s="66"/>
      <c r="FHM250" s="67"/>
      <c r="FHO250" s="65"/>
      <c r="FHP250" s="69"/>
      <c r="FHQ250" s="69"/>
      <c r="FHR250" s="66"/>
      <c r="FHS250" s="66"/>
      <c r="FHT250" s="66"/>
      <c r="FHU250" s="67"/>
      <c r="FHW250" s="65"/>
      <c r="FHX250" s="69"/>
      <c r="FHY250" s="69"/>
      <c r="FHZ250" s="66"/>
      <c r="FIA250" s="66"/>
      <c r="FIB250" s="66"/>
      <c r="FIC250" s="67"/>
      <c r="FIE250" s="65"/>
      <c r="FIF250" s="69"/>
      <c r="FIG250" s="69"/>
      <c r="FIH250" s="66"/>
      <c r="FII250" s="66"/>
      <c r="FIJ250" s="66"/>
      <c r="FIK250" s="67"/>
      <c r="FIM250" s="65"/>
      <c r="FIN250" s="69"/>
      <c r="FIO250" s="69"/>
      <c r="FIP250" s="66"/>
      <c r="FIQ250" s="66"/>
      <c r="FIR250" s="66"/>
      <c r="FIS250" s="67"/>
      <c r="FIU250" s="65"/>
      <c r="FIV250" s="69"/>
      <c r="FIW250" s="69"/>
      <c r="FIX250" s="66"/>
      <c r="FIY250" s="66"/>
      <c r="FIZ250" s="66"/>
      <c r="FJA250" s="67"/>
      <c r="FJC250" s="65"/>
      <c r="FJD250" s="69"/>
      <c r="FJE250" s="69"/>
      <c r="FJF250" s="66"/>
      <c r="FJG250" s="66"/>
      <c r="FJH250" s="66"/>
      <c r="FJI250" s="67"/>
      <c r="FJK250" s="65"/>
      <c r="FJL250" s="69"/>
      <c r="FJM250" s="69"/>
      <c r="FJN250" s="66"/>
      <c r="FJO250" s="66"/>
      <c r="FJP250" s="66"/>
      <c r="FJQ250" s="67"/>
      <c r="FJS250" s="65"/>
      <c r="FJT250" s="69"/>
      <c r="FJU250" s="69"/>
      <c r="FJV250" s="66"/>
      <c r="FJW250" s="66"/>
      <c r="FJX250" s="66"/>
      <c r="FJY250" s="67"/>
      <c r="FKA250" s="65"/>
      <c r="FKB250" s="69"/>
      <c r="FKC250" s="69"/>
      <c r="FKD250" s="66"/>
      <c r="FKE250" s="66"/>
      <c r="FKF250" s="66"/>
      <c r="FKG250" s="67"/>
      <c r="FKI250" s="65"/>
      <c r="FKJ250" s="69"/>
      <c r="FKK250" s="69"/>
      <c r="FKL250" s="66"/>
      <c r="FKM250" s="66"/>
      <c r="FKN250" s="66"/>
      <c r="FKO250" s="67"/>
      <c r="FKQ250" s="65"/>
      <c r="FKR250" s="69"/>
      <c r="FKS250" s="69"/>
      <c r="FKT250" s="66"/>
      <c r="FKU250" s="66"/>
      <c r="FKV250" s="66"/>
      <c r="FKW250" s="67"/>
      <c r="FKY250" s="65"/>
      <c r="FKZ250" s="69"/>
      <c r="FLA250" s="69"/>
      <c r="FLB250" s="66"/>
      <c r="FLC250" s="66"/>
      <c r="FLD250" s="66"/>
      <c r="FLE250" s="67"/>
      <c r="FLG250" s="65"/>
      <c r="FLH250" s="69"/>
      <c r="FLI250" s="69"/>
      <c r="FLJ250" s="66"/>
      <c r="FLK250" s="66"/>
      <c r="FLL250" s="66"/>
      <c r="FLM250" s="67"/>
      <c r="FLO250" s="65"/>
      <c r="FLP250" s="69"/>
      <c r="FLQ250" s="69"/>
      <c r="FLR250" s="66"/>
      <c r="FLS250" s="66"/>
      <c r="FLT250" s="66"/>
      <c r="FLU250" s="67"/>
      <c r="FLW250" s="65"/>
      <c r="FLX250" s="69"/>
      <c r="FLY250" s="69"/>
      <c r="FLZ250" s="66"/>
      <c r="FMA250" s="66"/>
      <c r="FMB250" s="66"/>
      <c r="FMC250" s="67"/>
      <c r="FME250" s="65"/>
      <c r="FMF250" s="69"/>
      <c r="FMG250" s="69"/>
      <c r="FMH250" s="66"/>
      <c r="FMI250" s="66"/>
      <c r="FMJ250" s="66"/>
      <c r="FMK250" s="67"/>
      <c r="FMM250" s="65"/>
      <c r="FMN250" s="69"/>
      <c r="FMO250" s="69"/>
      <c r="FMP250" s="66"/>
      <c r="FMQ250" s="66"/>
      <c r="FMR250" s="66"/>
      <c r="FMS250" s="67"/>
      <c r="FMU250" s="65"/>
      <c r="FMV250" s="69"/>
      <c r="FMW250" s="69"/>
      <c r="FMX250" s="66"/>
      <c r="FMY250" s="66"/>
      <c r="FMZ250" s="66"/>
      <c r="FNA250" s="67"/>
      <c r="FNC250" s="65"/>
      <c r="FND250" s="69"/>
      <c r="FNE250" s="69"/>
      <c r="FNF250" s="66"/>
      <c r="FNG250" s="66"/>
      <c r="FNH250" s="66"/>
      <c r="FNI250" s="67"/>
      <c r="FNK250" s="65"/>
      <c r="FNL250" s="69"/>
      <c r="FNM250" s="69"/>
      <c r="FNN250" s="66"/>
      <c r="FNO250" s="66"/>
      <c r="FNP250" s="66"/>
      <c r="FNQ250" s="67"/>
      <c r="FNS250" s="65"/>
      <c r="FNT250" s="69"/>
      <c r="FNU250" s="69"/>
      <c r="FNV250" s="66"/>
      <c r="FNW250" s="66"/>
      <c r="FNX250" s="66"/>
      <c r="FNY250" s="67"/>
      <c r="FOA250" s="65"/>
      <c r="FOB250" s="69"/>
      <c r="FOC250" s="69"/>
      <c r="FOD250" s="66"/>
      <c r="FOE250" s="66"/>
      <c r="FOF250" s="66"/>
      <c r="FOG250" s="67"/>
      <c r="FOI250" s="65"/>
      <c r="FOJ250" s="69"/>
      <c r="FOK250" s="69"/>
      <c r="FOL250" s="66"/>
      <c r="FOM250" s="66"/>
      <c r="FON250" s="66"/>
      <c r="FOO250" s="67"/>
      <c r="FOQ250" s="65"/>
      <c r="FOR250" s="69"/>
      <c r="FOS250" s="69"/>
      <c r="FOT250" s="66"/>
      <c r="FOU250" s="66"/>
      <c r="FOV250" s="66"/>
      <c r="FOW250" s="67"/>
      <c r="FOY250" s="65"/>
      <c r="FOZ250" s="69"/>
      <c r="FPA250" s="69"/>
      <c r="FPB250" s="66"/>
      <c r="FPC250" s="66"/>
      <c r="FPD250" s="66"/>
      <c r="FPE250" s="67"/>
      <c r="FPG250" s="65"/>
      <c r="FPH250" s="69"/>
      <c r="FPI250" s="69"/>
      <c r="FPJ250" s="66"/>
      <c r="FPK250" s="66"/>
      <c r="FPL250" s="66"/>
      <c r="FPM250" s="67"/>
      <c r="FPO250" s="65"/>
      <c r="FPP250" s="69"/>
      <c r="FPQ250" s="69"/>
      <c r="FPR250" s="66"/>
      <c r="FPS250" s="66"/>
      <c r="FPT250" s="66"/>
      <c r="FPU250" s="67"/>
      <c r="FPW250" s="65"/>
      <c r="FPX250" s="69"/>
      <c r="FPY250" s="69"/>
      <c r="FPZ250" s="66"/>
      <c r="FQA250" s="66"/>
      <c r="FQB250" s="66"/>
      <c r="FQC250" s="67"/>
      <c r="FQE250" s="65"/>
      <c r="FQF250" s="69"/>
      <c r="FQG250" s="69"/>
      <c r="FQH250" s="66"/>
      <c r="FQI250" s="66"/>
      <c r="FQJ250" s="66"/>
      <c r="FQK250" s="67"/>
      <c r="FQM250" s="65"/>
      <c r="FQN250" s="69"/>
      <c r="FQO250" s="69"/>
      <c r="FQP250" s="66"/>
      <c r="FQQ250" s="66"/>
      <c r="FQR250" s="66"/>
      <c r="FQS250" s="67"/>
      <c r="FQU250" s="65"/>
      <c r="FQV250" s="69"/>
      <c r="FQW250" s="69"/>
      <c r="FQX250" s="66"/>
      <c r="FQY250" s="66"/>
      <c r="FQZ250" s="66"/>
      <c r="FRA250" s="67"/>
      <c r="FRC250" s="65"/>
      <c r="FRD250" s="69"/>
      <c r="FRE250" s="69"/>
      <c r="FRF250" s="66"/>
      <c r="FRG250" s="66"/>
      <c r="FRH250" s="66"/>
      <c r="FRI250" s="67"/>
      <c r="FRK250" s="65"/>
      <c r="FRL250" s="69"/>
      <c r="FRM250" s="69"/>
      <c r="FRN250" s="66"/>
      <c r="FRO250" s="66"/>
      <c r="FRP250" s="66"/>
      <c r="FRQ250" s="67"/>
      <c r="FRS250" s="65"/>
      <c r="FRT250" s="69"/>
      <c r="FRU250" s="69"/>
      <c r="FRV250" s="66"/>
      <c r="FRW250" s="66"/>
      <c r="FRX250" s="66"/>
      <c r="FRY250" s="67"/>
      <c r="FSA250" s="65"/>
      <c r="FSB250" s="69"/>
      <c r="FSC250" s="69"/>
      <c r="FSD250" s="66"/>
      <c r="FSE250" s="66"/>
      <c r="FSF250" s="66"/>
      <c r="FSG250" s="67"/>
      <c r="FSI250" s="65"/>
      <c r="FSJ250" s="69"/>
      <c r="FSK250" s="69"/>
      <c r="FSL250" s="66"/>
      <c r="FSM250" s="66"/>
      <c r="FSN250" s="66"/>
      <c r="FSO250" s="67"/>
      <c r="FSQ250" s="65"/>
      <c r="FSR250" s="69"/>
      <c r="FSS250" s="69"/>
      <c r="FST250" s="66"/>
      <c r="FSU250" s="66"/>
      <c r="FSV250" s="66"/>
      <c r="FSW250" s="67"/>
      <c r="FSY250" s="65"/>
      <c r="FSZ250" s="69"/>
      <c r="FTA250" s="69"/>
      <c r="FTB250" s="66"/>
      <c r="FTC250" s="66"/>
      <c r="FTD250" s="66"/>
      <c r="FTE250" s="67"/>
      <c r="FTG250" s="65"/>
      <c r="FTH250" s="69"/>
      <c r="FTI250" s="69"/>
      <c r="FTJ250" s="66"/>
      <c r="FTK250" s="66"/>
      <c r="FTL250" s="66"/>
      <c r="FTM250" s="67"/>
      <c r="FTO250" s="65"/>
      <c r="FTP250" s="69"/>
      <c r="FTQ250" s="69"/>
      <c r="FTR250" s="66"/>
      <c r="FTS250" s="66"/>
      <c r="FTT250" s="66"/>
      <c r="FTU250" s="67"/>
      <c r="FTW250" s="65"/>
      <c r="FTX250" s="69"/>
      <c r="FTY250" s="69"/>
      <c r="FTZ250" s="66"/>
      <c r="FUA250" s="66"/>
      <c r="FUB250" s="66"/>
      <c r="FUC250" s="67"/>
      <c r="FUE250" s="65"/>
      <c r="FUF250" s="69"/>
      <c r="FUG250" s="69"/>
      <c r="FUH250" s="66"/>
      <c r="FUI250" s="66"/>
      <c r="FUJ250" s="66"/>
      <c r="FUK250" s="67"/>
      <c r="FUM250" s="65"/>
      <c r="FUN250" s="69"/>
      <c r="FUO250" s="69"/>
      <c r="FUP250" s="66"/>
      <c r="FUQ250" s="66"/>
      <c r="FUR250" s="66"/>
      <c r="FUS250" s="67"/>
      <c r="FUU250" s="65"/>
      <c r="FUV250" s="69"/>
      <c r="FUW250" s="69"/>
      <c r="FUX250" s="66"/>
      <c r="FUY250" s="66"/>
      <c r="FUZ250" s="66"/>
      <c r="FVA250" s="67"/>
      <c r="FVC250" s="65"/>
      <c r="FVD250" s="69"/>
      <c r="FVE250" s="69"/>
      <c r="FVF250" s="66"/>
      <c r="FVG250" s="66"/>
      <c r="FVH250" s="66"/>
      <c r="FVI250" s="67"/>
      <c r="FVK250" s="65"/>
      <c r="FVL250" s="69"/>
      <c r="FVM250" s="69"/>
      <c r="FVN250" s="66"/>
      <c r="FVO250" s="66"/>
      <c r="FVP250" s="66"/>
      <c r="FVQ250" s="67"/>
      <c r="FVS250" s="65"/>
      <c r="FVT250" s="69"/>
      <c r="FVU250" s="69"/>
      <c r="FVV250" s="66"/>
      <c r="FVW250" s="66"/>
      <c r="FVX250" s="66"/>
      <c r="FVY250" s="67"/>
      <c r="FWA250" s="65"/>
      <c r="FWB250" s="69"/>
      <c r="FWC250" s="69"/>
      <c r="FWD250" s="66"/>
      <c r="FWE250" s="66"/>
      <c r="FWF250" s="66"/>
      <c r="FWG250" s="67"/>
      <c r="FWI250" s="65"/>
      <c r="FWJ250" s="69"/>
      <c r="FWK250" s="69"/>
      <c r="FWL250" s="66"/>
      <c r="FWM250" s="66"/>
      <c r="FWN250" s="66"/>
      <c r="FWO250" s="67"/>
      <c r="FWQ250" s="65"/>
      <c r="FWR250" s="69"/>
      <c r="FWS250" s="69"/>
      <c r="FWT250" s="66"/>
      <c r="FWU250" s="66"/>
      <c r="FWV250" s="66"/>
      <c r="FWW250" s="67"/>
      <c r="FWY250" s="65"/>
      <c r="FWZ250" s="69"/>
      <c r="FXA250" s="69"/>
      <c r="FXB250" s="66"/>
      <c r="FXC250" s="66"/>
      <c r="FXD250" s="66"/>
      <c r="FXE250" s="67"/>
      <c r="FXG250" s="65"/>
      <c r="FXH250" s="69"/>
      <c r="FXI250" s="69"/>
      <c r="FXJ250" s="66"/>
      <c r="FXK250" s="66"/>
      <c r="FXL250" s="66"/>
      <c r="FXM250" s="67"/>
      <c r="FXO250" s="65"/>
      <c r="FXP250" s="69"/>
      <c r="FXQ250" s="69"/>
      <c r="FXR250" s="66"/>
      <c r="FXS250" s="66"/>
      <c r="FXT250" s="66"/>
      <c r="FXU250" s="67"/>
      <c r="FXW250" s="65"/>
      <c r="FXX250" s="69"/>
      <c r="FXY250" s="69"/>
      <c r="FXZ250" s="66"/>
      <c r="FYA250" s="66"/>
      <c r="FYB250" s="66"/>
      <c r="FYC250" s="67"/>
      <c r="FYE250" s="65"/>
      <c r="FYF250" s="69"/>
      <c r="FYG250" s="69"/>
      <c r="FYH250" s="66"/>
      <c r="FYI250" s="66"/>
      <c r="FYJ250" s="66"/>
      <c r="FYK250" s="67"/>
      <c r="FYM250" s="65"/>
      <c r="FYN250" s="69"/>
      <c r="FYO250" s="69"/>
      <c r="FYP250" s="66"/>
      <c r="FYQ250" s="66"/>
      <c r="FYR250" s="66"/>
      <c r="FYS250" s="67"/>
      <c r="FYU250" s="65"/>
      <c r="FYV250" s="69"/>
      <c r="FYW250" s="69"/>
      <c r="FYX250" s="66"/>
      <c r="FYY250" s="66"/>
      <c r="FYZ250" s="66"/>
      <c r="FZA250" s="67"/>
      <c r="FZC250" s="65"/>
      <c r="FZD250" s="69"/>
      <c r="FZE250" s="69"/>
      <c r="FZF250" s="66"/>
      <c r="FZG250" s="66"/>
      <c r="FZH250" s="66"/>
      <c r="FZI250" s="67"/>
      <c r="FZK250" s="65"/>
      <c r="FZL250" s="69"/>
      <c r="FZM250" s="69"/>
      <c r="FZN250" s="66"/>
      <c r="FZO250" s="66"/>
      <c r="FZP250" s="66"/>
      <c r="FZQ250" s="67"/>
      <c r="FZS250" s="65"/>
      <c r="FZT250" s="69"/>
      <c r="FZU250" s="69"/>
      <c r="FZV250" s="66"/>
      <c r="FZW250" s="66"/>
      <c r="FZX250" s="66"/>
      <c r="FZY250" s="67"/>
      <c r="GAA250" s="65"/>
      <c r="GAB250" s="69"/>
      <c r="GAC250" s="69"/>
      <c r="GAD250" s="66"/>
      <c r="GAE250" s="66"/>
      <c r="GAF250" s="66"/>
      <c r="GAG250" s="67"/>
      <c r="GAI250" s="65"/>
      <c r="GAJ250" s="69"/>
      <c r="GAK250" s="69"/>
      <c r="GAL250" s="66"/>
      <c r="GAM250" s="66"/>
      <c r="GAN250" s="66"/>
      <c r="GAO250" s="67"/>
      <c r="GAQ250" s="65"/>
      <c r="GAR250" s="69"/>
      <c r="GAS250" s="69"/>
      <c r="GAT250" s="66"/>
      <c r="GAU250" s="66"/>
      <c r="GAV250" s="66"/>
      <c r="GAW250" s="67"/>
      <c r="GAY250" s="65"/>
      <c r="GAZ250" s="69"/>
      <c r="GBA250" s="69"/>
      <c r="GBB250" s="66"/>
      <c r="GBC250" s="66"/>
      <c r="GBD250" s="66"/>
      <c r="GBE250" s="67"/>
      <c r="GBG250" s="65"/>
      <c r="GBH250" s="69"/>
      <c r="GBI250" s="69"/>
      <c r="GBJ250" s="66"/>
      <c r="GBK250" s="66"/>
      <c r="GBL250" s="66"/>
      <c r="GBM250" s="67"/>
      <c r="GBO250" s="65"/>
      <c r="GBP250" s="69"/>
      <c r="GBQ250" s="69"/>
      <c r="GBR250" s="66"/>
      <c r="GBS250" s="66"/>
      <c r="GBT250" s="66"/>
      <c r="GBU250" s="67"/>
      <c r="GBW250" s="65"/>
      <c r="GBX250" s="69"/>
      <c r="GBY250" s="69"/>
      <c r="GBZ250" s="66"/>
      <c r="GCA250" s="66"/>
      <c r="GCB250" s="66"/>
      <c r="GCC250" s="67"/>
      <c r="GCE250" s="65"/>
      <c r="GCF250" s="69"/>
      <c r="GCG250" s="69"/>
      <c r="GCH250" s="66"/>
      <c r="GCI250" s="66"/>
      <c r="GCJ250" s="66"/>
      <c r="GCK250" s="67"/>
      <c r="GCM250" s="65"/>
      <c r="GCN250" s="69"/>
      <c r="GCO250" s="69"/>
      <c r="GCP250" s="66"/>
      <c r="GCQ250" s="66"/>
      <c r="GCR250" s="66"/>
      <c r="GCS250" s="67"/>
      <c r="GCU250" s="65"/>
      <c r="GCV250" s="69"/>
      <c r="GCW250" s="69"/>
      <c r="GCX250" s="66"/>
      <c r="GCY250" s="66"/>
      <c r="GCZ250" s="66"/>
      <c r="GDA250" s="67"/>
      <c r="GDC250" s="65"/>
      <c r="GDD250" s="69"/>
      <c r="GDE250" s="69"/>
      <c r="GDF250" s="66"/>
      <c r="GDG250" s="66"/>
      <c r="GDH250" s="66"/>
      <c r="GDI250" s="67"/>
      <c r="GDK250" s="65"/>
      <c r="GDL250" s="69"/>
      <c r="GDM250" s="69"/>
      <c r="GDN250" s="66"/>
      <c r="GDO250" s="66"/>
      <c r="GDP250" s="66"/>
      <c r="GDQ250" s="67"/>
      <c r="GDS250" s="65"/>
      <c r="GDT250" s="69"/>
      <c r="GDU250" s="69"/>
      <c r="GDV250" s="66"/>
      <c r="GDW250" s="66"/>
      <c r="GDX250" s="66"/>
      <c r="GDY250" s="67"/>
      <c r="GEA250" s="65"/>
      <c r="GEB250" s="69"/>
      <c r="GEC250" s="69"/>
      <c r="GED250" s="66"/>
      <c r="GEE250" s="66"/>
      <c r="GEF250" s="66"/>
      <c r="GEG250" s="67"/>
      <c r="GEI250" s="65"/>
      <c r="GEJ250" s="69"/>
      <c r="GEK250" s="69"/>
      <c r="GEL250" s="66"/>
      <c r="GEM250" s="66"/>
      <c r="GEN250" s="66"/>
      <c r="GEO250" s="67"/>
      <c r="GEQ250" s="65"/>
      <c r="GER250" s="69"/>
      <c r="GES250" s="69"/>
      <c r="GET250" s="66"/>
      <c r="GEU250" s="66"/>
      <c r="GEV250" s="66"/>
      <c r="GEW250" s="67"/>
      <c r="GEY250" s="65"/>
      <c r="GEZ250" s="69"/>
      <c r="GFA250" s="69"/>
      <c r="GFB250" s="66"/>
      <c r="GFC250" s="66"/>
      <c r="GFD250" s="66"/>
      <c r="GFE250" s="67"/>
      <c r="GFG250" s="65"/>
      <c r="GFH250" s="69"/>
      <c r="GFI250" s="69"/>
      <c r="GFJ250" s="66"/>
      <c r="GFK250" s="66"/>
      <c r="GFL250" s="66"/>
      <c r="GFM250" s="67"/>
      <c r="GFO250" s="65"/>
      <c r="GFP250" s="69"/>
      <c r="GFQ250" s="69"/>
      <c r="GFR250" s="66"/>
      <c r="GFS250" s="66"/>
      <c r="GFT250" s="66"/>
      <c r="GFU250" s="67"/>
      <c r="GFW250" s="65"/>
      <c r="GFX250" s="69"/>
      <c r="GFY250" s="69"/>
      <c r="GFZ250" s="66"/>
      <c r="GGA250" s="66"/>
      <c r="GGB250" s="66"/>
      <c r="GGC250" s="67"/>
      <c r="GGE250" s="65"/>
      <c r="GGF250" s="69"/>
      <c r="GGG250" s="69"/>
      <c r="GGH250" s="66"/>
      <c r="GGI250" s="66"/>
      <c r="GGJ250" s="66"/>
      <c r="GGK250" s="67"/>
      <c r="GGM250" s="65"/>
      <c r="GGN250" s="69"/>
      <c r="GGO250" s="69"/>
      <c r="GGP250" s="66"/>
      <c r="GGQ250" s="66"/>
      <c r="GGR250" s="66"/>
      <c r="GGS250" s="67"/>
      <c r="GGU250" s="65"/>
      <c r="GGV250" s="69"/>
      <c r="GGW250" s="69"/>
      <c r="GGX250" s="66"/>
      <c r="GGY250" s="66"/>
      <c r="GGZ250" s="66"/>
      <c r="GHA250" s="67"/>
      <c r="GHC250" s="65"/>
      <c r="GHD250" s="69"/>
      <c r="GHE250" s="69"/>
      <c r="GHF250" s="66"/>
      <c r="GHG250" s="66"/>
      <c r="GHH250" s="66"/>
      <c r="GHI250" s="67"/>
      <c r="GHK250" s="65"/>
      <c r="GHL250" s="69"/>
      <c r="GHM250" s="69"/>
      <c r="GHN250" s="66"/>
      <c r="GHO250" s="66"/>
      <c r="GHP250" s="66"/>
      <c r="GHQ250" s="67"/>
      <c r="GHS250" s="65"/>
      <c r="GHT250" s="69"/>
      <c r="GHU250" s="69"/>
      <c r="GHV250" s="66"/>
      <c r="GHW250" s="66"/>
      <c r="GHX250" s="66"/>
      <c r="GHY250" s="67"/>
      <c r="GIA250" s="65"/>
      <c r="GIB250" s="69"/>
      <c r="GIC250" s="69"/>
      <c r="GID250" s="66"/>
      <c r="GIE250" s="66"/>
      <c r="GIF250" s="66"/>
      <c r="GIG250" s="67"/>
      <c r="GII250" s="65"/>
      <c r="GIJ250" s="69"/>
      <c r="GIK250" s="69"/>
      <c r="GIL250" s="66"/>
      <c r="GIM250" s="66"/>
      <c r="GIN250" s="66"/>
      <c r="GIO250" s="67"/>
      <c r="GIQ250" s="65"/>
      <c r="GIR250" s="69"/>
      <c r="GIS250" s="69"/>
      <c r="GIT250" s="66"/>
      <c r="GIU250" s="66"/>
      <c r="GIV250" s="66"/>
      <c r="GIW250" s="67"/>
      <c r="GIY250" s="65"/>
      <c r="GIZ250" s="69"/>
      <c r="GJA250" s="69"/>
      <c r="GJB250" s="66"/>
      <c r="GJC250" s="66"/>
      <c r="GJD250" s="66"/>
      <c r="GJE250" s="67"/>
      <c r="GJG250" s="65"/>
      <c r="GJH250" s="69"/>
      <c r="GJI250" s="69"/>
      <c r="GJJ250" s="66"/>
      <c r="GJK250" s="66"/>
      <c r="GJL250" s="66"/>
      <c r="GJM250" s="67"/>
      <c r="GJO250" s="65"/>
      <c r="GJP250" s="69"/>
      <c r="GJQ250" s="69"/>
      <c r="GJR250" s="66"/>
      <c r="GJS250" s="66"/>
      <c r="GJT250" s="66"/>
      <c r="GJU250" s="67"/>
      <c r="GJW250" s="65"/>
      <c r="GJX250" s="69"/>
      <c r="GJY250" s="69"/>
      <c r="GJZ250" s="66"/>
      <c r="GKA250" s="66"/>
      <c r="GKB250" s="66"/>
      <c r="GKC250" s="67"/>
      <c r="GKE250" s="65"/>
      <c r="GKF250" s="69"/>
      <c r="GKG250" s="69"/>
      <c r="GKH250" s="66"/>
      <c r="GKI250" s="66"/>
      <c r="GKJ250" s="66"/>
      <c r="GKK250" s="67"/>
      <c r="GKM250" s="65"/>
      <c r="GKN250" s="69"/>
      <c r="GKO250" s="69"/>
      <c r="GKP250" s="66"/>
      <c r="GKQ250" s="66"/>
      <c r="GKR250" s="66"/>
      <c r="GKS250" s="67"/>
      <c r="GKU250" s="65"/>
      <c r="GKV250" s="69"/>
      <c r="GKW250" s="69"/>
      <c r="GKX250" s="66"/>
      <c r="GKY250" s="66"/>
      <c r="GKZ250" s="66"/>
      <c r="GLA250" s="67"/>
      <c r="GLC250" s="65"/>
      <c r="GLD250" s="69"/>
      <c r="GLE250" s="69"/>
      <c r="GLF250" s="66"/>
      <c r="GLG250" s="66"/>
      <c r="GLH250" s="66"/>
      <c r="GLI250" s="67"/>
      <c r="GLK250" s="65"/>
      <c r="GLL250" s="69"/>
      <c r="GLM250" s="69"/>
      <c r="GLN250" s="66"/>
      <c r="GLO250" s="66"/>
      <c r="GLP250" s="66"/>
      <c r="GLQ250" s="67"/>
      <c r="GLS250" s="65"/>
      <c r="GLT250" s="69"/>
      <c r="GLU250" s="69"/>
      <c r="GLV250" s="66"/>
      <c r="GLW250" s="66"/>
      <c r="GLX250" s="66"/>
      <c r="GLY250" s="67"/>
      <c r="GMA250" s="65"/>
      <c r="GMB250" s="69"/>
      <c r="GMC250" s="69"/>
      <c r="GMD250" s="66"/>
      <c r="GME250" s="66"/>
      <c r="GMF250" s="66"/>
      <c r="GMG250" s="67"/>
      <c r="GMI250" s="65"/>
      <c r="GMJ250" s="69"/>
      <c r="GMK250" s="69"/>
      <c r="GML250" s="66"/>
      <c r="GMM250" s="66"/>
      <c r="GMN250" s="66"/>
      <c r="GMO250" s="67"/>
      <c r="GMQ250" s="65"/>
      <c r="GMR250" s="69"/>
      <c r="GMS250" s="69"/>
      <c r="GMT250" s="66"/>
      <c r="GMU250" s="66"/>
      <c r="GMV250" s="66"/>
      <c r="GMW250" s="67"/>
      <c r="GMY250" s="65"/>
      <c r="GMZ250" s="69"/>
      <c r="GNA250" s="69"/>
      <c r="GNB250" s="66"/>
      <c r="GNC250" s="66"/>
      <c r="GND250" s="66"/>
      <c r="GNE250" s="67"/>
      <c r="GNG250" s="65"/>
      <c r="GNH250" s="69"/>
      <c r="GNI250" s="69"/>
      <c r="GNJ250" s="66"/>
      <c r="GNK250" s="66"/>
      <c r="GNL250" s="66"/>
      <c r="GNM250" s="67"/>
      <c r="GNO250" s="65"/>
      <c r="GNP250" s="69"/>
      <c r="GNQ250" s="69"/>
      <c r="GNR250" s="66"/>
      <c r="GNS250" s="66"/>
      <c r="GNT250" s="66"/>
      <c r="GNU250" s="67"/>
      <c r="GNW250" s="65"/>
      <c r="GNX250" s="69"/>
      <c r="GNY250" s="69"/>
      <c r="GNZ250" s="66"/>
      <c r="GOA250" s="66"/>
      <c r="GOB250" s="66"/>
      <c r="GOC250" s="67"/>
      <c r="GOE250" s="65"/>
      <c r="GOF250" s="69"/>
      <c r="GOG250" s="69"/>
      <c r="GOH250" s="66"/>
      <c r="GOI250" s="66"/>
      <c r="GOJ250" s="66"/>
      <c r="GOK250" s="67"/>
      <c r="GOM250" s="65"/>
      <c r="GON250" s="69"/>
      <c r="GOO250" s="69"/>
      <c r="GOP250" s="66"/>
      <c r="GOQ250" s="66"/>
      <c r="GOR250" s="66"/>
      <c r="GOS250" s="67"/>
      <c r="GOU250" s="65"/>
      <c r="GOV250" s="69"/>
      <c r="GOW250" s="69"/>
      <c r="GOX250" s="66"/>
      <c r="GOY250" s="66"/>
      <c r="GOZ250" s="66"/>
      <c r="GPA250" s="67"/>
      <c r="GPC250" s="65"/>
      <c r="GPD250" s="69"/>
      <c r="GPE250" s="69"/>
      <c r="GPF250" s="66"/>
      <c r="GPG250" s="66"/>
      <c r="GPH250" s="66"/>
      <c r="GPI250" s="67"/>
      <c r="GPK250" s="65"/>
      <c r="GPL250" s="69"/>
      <c r="GPM250" s="69"/>
      <c r="GPN250" s="66"/>
      <c r="GPO250" s="66"/>
      <c r="GPP250" s="66"/>
      <c r="GPQ250" s="67"/>
      <c r="GPS250" s="65"/>
      <c r="GPT250" s="69"/>
      <c r="GPU250" s="69"/>
      <c r="GPV250" s="66"/>
      <c r="GPW250" s="66"/>
      <c r="GPX250" s="66"/>
      <c r="GPY250" s="67"/>
      <c r="GQA250" s="65"/>
      <c r="GQB250" s="69"/>
      <c r="GQC250" s="69"/>
      <c r="GQD250" s="66"/>
      <c r="GQE250" s="66"/>
      <c r="GQF250" s="66"/>
      <c r="GQG250" s="67"/>
      <c r="GQI250" s="65"/>
      <c r="GQJ250" s="69"/>
      <c r="GQK250" s="69"/>
      <c r="GQL250" s="66"/>
      <c r="GQM250" s="66"/>
      <c r="GQN250" s="66"/>
      <c r="GQO250" s="67"/>
      <c r="GQQ250" s="65"/>
      <c r="GQR250" s="69"/>
      <c r="GQS250" s="69"/>
      <c r="GQT250" s="66"/>
      <c r="GQU250" s="66"/>
      <c r="GQV250" s="66"/>
      <c r="GQW250" s="67"/>
      <c r="GQY250" s="65"/>
      <c r="GQZ250" s="69"/>
      <c r="GRA250" s="69"/>
      <c r="GRB250" s="66"/>
      <c r="GRC250" s="66"/>
      <c r="GRD250" s="66"/>
      <c r="GRE250" s="67"/>
      <c r="GRG250" s="65"/>
      <c r="GRH250" s="69"/>
      <c r="GRI250" s="69"/>
      <c r="GRJ250" s="66"/>
      <c r="GRK250" s="66"/>
      <c r="GRL250" s="66"/>
      <c r="GRM250" s="67"/>
      <c r="GRO250" s="65"/>
      <c r="GRP250" s="69"/>
      <c r="GRQ250" s="69"/>
      <c r="GRR250" s="66"/>
      <c r="GRS250" s="66"/>
      <c r="GRT250" s="66"/>
      <c r="GRU250" s="67"/>
      <c r="GRW250" s="65"/>
      <c r="GRX250" s="69"/>
      <c r="GRY250" s="69"/>
      <c r="GRZ250" s="66"/>
      <c r="GSA250" s="66"/>
      <c r="GSB250" s="66"/>
      <c r="GSC250" s="67"/>
      <c r="GSE250" s="65"/>
      <c r="GSF250" s="69"/>
      <c r="GSG250" s="69"/>
      <c r="GSH250" s="66"/>
      <c r="GSI250" s="66"/>
      <c r="GSJ250" s="66"/>
      <c r="GSK250" s="67"/>
      <c r="GSM250" s="65"/>
      <c r="GSN250" s="69"/>
      <c r="GSO250" s="69"/>
      <c r="GSP250" s="66"/>
      <c r="GSQ250" s="66"/>
      <c r="GSR250" s="66"/>
      <c r="GSS250" s="67"/>
      <c r="GSU250" s="65"/>
      <c r="GSV250" s="69"/>
      <c r="GSW250" s="69"/>
      <c r="GSX250" s="66"/>
      <c r="GSY250" s="66"/>
      <c r="GSZ250" s="66"/>
      <c r="GTA250" s="67"/>
      <c r="GTC250" s="65"/>
      <c r="GTD250" s="69"/>
      <c r="GTE250" s="69"/>
      <c r="GTF250" s="66"/>
      <c r="GTG250" s="66"/>
      <c r="GTH250" s="66"/>
      <c r="GTI250" s="67"/>
      <c r="GTK250" s="65"/>
      <c r="GTL250" s="69"/>
      <c r="GTM250" s="69"/>
      <c r="GTN250" s="66"/>
      <c r="GTO250" s="66"/>
      <c r="GTP250" s="66"/>
      <c r="GTQ250" s="67"/>
      <c r="GTS250" s="65"/>
      <c r="GTT250" s="69"/>
      <c r="GTU250" s="69"/>
      <c r="GTV250" s="66"/>
      <c r="GTW250" s="66"/>
      <c r="GTX250" s="66"/>
      <c r="GTY250" s="67"/>
      <c r="GUA250" s="65"/>
      <c r="GUB250" s="69"/>
      <c r="GUC250" s="69"/>
      <c r="GUD250" s="66"/>
      <c r="GUE250" s="66"/>
      <c r="GUF250" s="66"/>
      <c r="GUG250" s="67"/>
      <c r="GUI250" s="65"/>
      <c r="GUJ250" s="69"/>
      <c r="GUK250" s="69"/>
      <c r="GUL250" s="66"/>
      <c r="GUM250" s="66"/>
      <c r="GUN250" s="66"/>
      <c r="GUO250" s="67"/>
      <c r="GUQ250" s="65"/>
      <c r="GUR250" s="69"/>
      <c r="GUS250" s="69"/>
      <c r="GUT250" s="66"/>
      <c r="GUU250" s="66"/>
      <c r="GUV250" s="66"/>
      <c r="GUW250" s="67"/>
      <c r="GUY250" s="65"/>
      <c r="GUZ250" s="69"/>
      <c r="GVA250" s="69"/>
      <c r="GVB250" s="66"/>
      <c r="GVC250" s="66"/>
      <c r="GVD250" s="66"/>
      <c r="GVE250" s="67"/>
      <c r="GVG250" s="65"/>
      <c r="GVH250" s="69"/>
      <c r="GVI250" s="69"/>
      <c r="GVJ250" s="66"/>
      <c r="GVK250" s="66"/>
      <c r="GVL250" s="66"/>
      <c r="GVM250" s="67"/>
      <c r="GVO250" s="65"/>
      <c r="GVP250" s="69"/>
      <c r="GVQ250" s="69"/>
      <c r="GVR250" s="66"/>
      <c r="GVS250" s="66"/>
      <c r="GVT250" s="66"/>
      <c r="GVU250" s="67"/>
      <c r="GVW250" s="65"/>
      <c r="GVX250" s="69"/>
      <c r="GVY250" s="69"/>
      <c r="GVZ250" s="66"/>
      <c r="GWA250" s="66"/>
      <c r="GWB250" s="66"/>
      <c r="GWC250" s="67"/>
      <c r="GWE250" s="65"/>
      <c r="GWF250" s="69"/>
      <c r="GWG250" s="69"/>
      <c r="GWH250" s="66"/>
      <c r="GWI250" s="66"/>
      <c r="GWJ250" s="66"/>
      <c r="GWK250" s="67"/>
      <c r="GWM250" s="65"/>
      <c r="GWN250" s="69"/>
      <c r="GWO250" s="69"/>
      <c r="GWP250" s="66"/>
      <c r="GWQ250" s="66"/>
      <c r="GWR250" s="66"/>
      <c r="GWS250" s="67"/>
      <c r="GWU250" s="65"/>
      <c r="GWV250" s="69"/>
      <c r="GWW250" s="69"/>
      <c r="GWX250" s="66"/>
      <c r="GWY250" s="66"/>
      <c r="GWZ250" s="66"/>
      <c r="GXA250" s="67"/>
      <c r="GXC250" s="65"/>
      <c r="GXD250" s="69"/>
      <c r="GXE250" s="69"/>
      <c r="GXF250" s="66"/>
      <c r="GXG250" s="66"/>
      <c r="GXH250" s="66"/>
      <c r="GXI250" s="67"/>
      <c r="GXK250" s="65"/>
      <c r="GXL250" s="69"/>
      <c r="GXM250" s="69"/>
      <c r="GXN250" s="66"/>
      <c r="GXO250" s="66"/>
      <c r="GXP250" s="66"/>
      <c r="GXQ250" s="67"/>
      <c r="GXS250" s="65"/>
      <c r="GXT250" s="69"/>
      <c r="GXU250" s="69"/>
      <c r="GXV250" s="66"/>
      <c r="GXW250" s="66"/>
      <c r="GXX250" s="66"/>
      <c r="GXY250" s="67"/>
      <c r="GYA250" s="65"/>
      <c r="GYB250" s="69"/>
      <c r="GYC250" s="69"/>
      <c r="GYD250" s="66"/>
      <c r="GYE250" s="66"/>
      <c r="GYF250" s="66"/>
      <c r="GYG250" s="67"/>
      <c r="GYI250" s="65"/>
      <c r="GYJ250" s="69"/>
      <c r="GYK250" s="69"/>
      <c r="GYL250" s="66"/>
      <c r="GYM250" s="66"/>
      <c r="GYN250" s="66"/>
      <c r="GYO250" s="67"/>
      <c r="GYQ250" s="65"/>
      <c r="GYR250" s="69"/>
      <c r="GYS250" s="69"/>
      <c r="GYT250" s="66"/>
      <c r="GYU250" s="66"/>
      <c r="GYV250" s="66"/>
      <c r="GYW250" s="67"/>
      <c r="GYY250" s="65"/>
      <c r="GYZ250" s="69"/>
      <c r="GZA250" s="69"/>
      <c r="GZB250" s="66"/>
      <c r="GZC250" s="66"/>
      <c r="GZD250" s="66"/>
      <c r="GZE250" s="67"/>
      <c r="GZG250" s="65"/>
      <c r="GZH250" s="69"/>
      <c r="GZI250" s="69"/>
      <c r="GZJ250" s="66"/>
      <c r="GZK250" s="66"/>
      <c r="GZL250" s="66"/>
      <c r="GZM250" s="67"/>
      <c r="GZO250" s="65"/>
      <c r="GZP250" s="69"/>
      <c r="GZQ250" s="69"/>
      <c r="GZR250" s="66"/>
      <c r="GZS250" s="66"/>
      <c r="GZT250" s="66"/>
      <c r="GZU250" s="67"/>
      <c r="GZW250" s="65"/>
      <c r="GZX250" s="69"/>
      <c r="GZY250" s="69"/>
      <c r="GZZ250" s="66"/>
      <c r="HAA250" s="66"/>
      <c r="HAB250" s="66"/>
      <c r="HAC250" s="67"/>
      <c r="HAE250" s="65"/>
      <c r="HAF250" s="69"/>
      <c r="HAG250" s="69"/>
      <c r="HAH250" s="66"/>
      <c r="HAI250" s="66"/>
      <c r="HAJ250" s="66"/>
      <c r="HAK250" s="67"/>
      <c r="HAM250" s="65"/>
      <c r="HAN250" s="69"/>
      <c r="HAO250" s="69"/>
      <c r="HAP250" s="66"/>
      <c r="HAQ250" s="66"/>
      <c r="HAR250" s="66"/>
      <c r="HAS250" s="67"/>
      <c r="HAU250" s="65"/>
      <c r="HAV250" s="69"/>
      <c r="HAW250" s="69"/>
      <c r="HAX250" s="66"/>
      <c r="HAY250" s="66"/>
      <c r="HAZ250" s="66"/>
      <c r="HBA250" s="67"/>
      <c r="HBC250" s="65"/>
      <c r="HBD250" s="69"/>
      <c r="HBE250" s="69"/>
      <c r="HBF250" s="66"/>
      <c r="HBG250" s="66"/>
      <c r="HBH250" s="66"/>
      <c r="HBI250" s="67"/>
      <c r="HBK250" s="65"/>
      <c r="HBL250" s="69"/>
      <c r="HBM250" s="69"/>
      <c r="HBN250" s="66"/>
      <c r="HBO250" s="66"/>
      <c r="HBP250" s="66"/>
      <c r="HBQ250" s="67"/>
      <c r="HBS250" s="65"/>
      <c r="HBT250" s="69"/>
      <c r="HBU250" s="69"/>
      <c r="HBV250" s="66"/>
      <c r="HBW250" s="66"/>
      <c r="HBX250" s="66"/>
      <c r="HBY250" s="67"/>
      <c r="HCA250" s="65"/>
      <c r="HCB250" s="69"/>
      <c r="HCC250" s="69"/>
      <c r="HCD250" s="66"/>
      <c r="HCE250" s="66"/>
      <c r="HCF250" s="66"/>
      <c r="HCG250" s="67"/>
      <c r="HCI250" s="65"/>
      <c r="HCJ250" s="69"/>
      <c r="HCK250" s="69"/>
      <c r="HCL250" s="66"/>
      <c r="HCM250" s="66"/>
      <c r="HCN250" s="66"/>
      <c r="HCO250" s="67"/>
      <c r="HCQ250" s="65"/>
      <c r="HCR250" s="69"/>
      <c r="HCS250" s="69"/>
      <c r="HCT250" s="66"/>
      <c r="HCU250" s="66"/>
      <c r="HCV250" s="66"/>
      <c r="HCW250" s="67"/>
      <c r="HCY250" s="65"/>
      <c r="HCZ250" s="69"/>
      <c r="HDA250" s="69"/>
      <c r="HDB250" s="66"/>
      <c r="HDC250" s="66"/>
      <c r="HDD250" s="66"/>
      <c r="HDE250" s="67"/>
      <c r="HDG250" s="65"/>
      <c r="HDH250" s="69"/>
      <c r="HDI250" s="69"/>
      <c r="HDJ250" s="66"/>
      <c r="HDK250" s="66"/>
      <c r="HDL250" s="66"/>
      <c r="HDM250" s="67"/>
      <c r="HDO250" s="65"/>
      <c r="HDP250" s="69"/>
      <c r="HDQ250" s="69"/>
      <c r="HDR250" s="66"/>
      <c r="HDS250" s="66"/>
      <c r="HDT250" s="66"/>
      <c r="HDU250" s="67"/>
      <c r="HDW250" s="65"/>
      <c r="HDX250" s="69"/>
      <c r="HDY250" s="69"/>
      <c r="HDZ250" s="66"/>
      <c r="HEA250" s="66"/>
      <c r="HEB250" s="66"/>
      <c r="HEC250" s="67"/>
      <c r="HEE250" s="65"/>
      <c r="HEF250" s="69"/>
      <c r="HEG250" s="69"/>
      <c r="HEH250" s="66"/>
      <c r="HEI250" s="66"/>
      <c r="HEJ250" s="66"/>
      <c r="HEK250" s="67"/>
      <c r="HEM250" s="65"/>
      <c r="HEN250" s="69"/>
      <c r="HEO250" s="69"/>
      <c r="HEP250" s="66"/>
      <c r="HEQ250" s="66"/>
      <c r="HER250" s="66"/>
      <c r="HES250" s="67"/>
      <c r="HEU250" s="65"/>
      <c r="HEV250" s="69"/>
      <c r="HEW250" s="69"/>
      <c r="HEX250" s="66"/>
      <c r="HEY250" s="66"/>
      <c r="HEZ250" s="66"/>
      <c r="HFA250" s="67"/>
      <c r="HFC250" s="65"/>
      <c r="HFD250" s="69"/>
      <c r="HFE250" s="69"/>
      <c r="HFF250" s="66"/>
      <c r="HFG250" s="66"/>
      <c r="HFH250" s="66"/>
      <c r="HFI250" s="67"/>
      <c r="HFK250" s="65"/>
      <c r="HFL250" s="69"/>
      <c r="HFM250" s="69"/>
      <c r="HFN250" s="66"/>
      <c r="HFO250" s="66"/>
      <c r="HFP250" s="66"/>
      <c r="HFQ250" s="67"/>
      <c r="HFS250" s="65"/>
      <c r="HFT250" s="69"/>
      <c r="HFU250" s="69"/>
      <c r="HFV250" s="66"/>
      <c r="HFW250" s="66"/>
      <c r="HFX250" s="66"/>
      <c r="HFY250" s="67"/>
      <c r="HGA250" s="65"/>
      <c r="HGB250" s="69"/>
      <c r="HGC250" s="69"/>
      <c r="HGD250" s="66"/>
      <c r="HGE250" s="66"/>
      <c r="HGF250" s="66"/>
      <c r="HGG250" s="67"/>
      <c r="HGI250" s="65"/>
      <c r="HGJ250" s="69"/>
      <c r="HGK250" s="69"/>
      <c r="HGL250" s="66"/>
      <c r="HGM250" s="66"/>
      <c r="HGN250" s="66"/>
      <c r="HGO250" s="67"/>
      <c r="HGQ250" s="65"/>
      <c r="HGR250" s="69"/>
      <c r="HGS250" s="69"/>
      <c r="HGT250" s="66"/>
      <c r="HGU250" s="66"/>
      <c r="HGV250" s="66"/>
      <c r="HGW250" s="67"/>
      <c r="HGY250" s="65"/>
      <c r="HGZ250" s="69"/>
      <c r="HHA250" s="69"/>
      <c r="HHB250" s="66"/>
      <c r="HHC250" s="66"/>
      <c r="HHD250" s="66"/>
      <c r="HHE250" s="67"/>
      <c r="HHG250" s="65"/>
      <c r="HHH250" s="69"/>
      <c r="HHI250" s="69"/>
      <c r="HHJ250" s="66"/>
      <c r="HHK250" s="66"/>
      <c r="HHL250" s="66"/>
      <c r="HHM250" s="67"/>
      <c r="HHO250" s="65"/>
      <c r="HHP250" s="69"/>
      <c r="HHQ250" s="69"/>
      <c r="HHR250" s="66"/>
      <c r="HHS250" s="66"/>
      <c r="HHT250" s="66"/>
      <c r="HHU250" s="67"/>
      <c r="HHW250" s="65"/>
      <c r="HHX250" s="69"/>
      <c r="HHY250" s="69"/>
      <c r="HHZ250" s="66"/>
      <c r="HIA250" s="66"/>
      <c r="HIB250" s="66"/>
      <c r="HIC250" s="67"/>
      <c r="HIE250" s="65"/>
      <c r="HIF250" s="69"/>
      <c r="HIG250" s="69"/>
      <c r="HIH250" s="66"/>
      <c r="HII250" s="66"/>
      <c r="HIJ250" s="66"/>
      <c r="HIK250" s="67"/>
      <c r="HIM250" s="65"/>
      <c r="HIN250" s="69"/>
      <c r="HIO250" s="69"/>
      <c r="HIP250" s="66"/>
      <c r="HIQ250" s="66"/>
      <c r="HIR250" s="66"/>
      <c r="HIS250" s="67"/>
      <c r="HIU250" s="65"/>
      <c r="HIV250" s="69"/>
      <c r="HIW250" s="69"/>
      <c r="HIX250" s="66"/>
      <c r="HIY250" s="66"/>
      <c r="HIZ250" s="66"/>
      <c r="HJA250" s="67"/>
      <c r="HJC250" s="65"/>
      <c r="HJD250" s="69"/>
      <c r="HJE250" s="69"/>
      <c r="HJF250" s="66"/>
      <c r="HJG250" s="66"/>
      <c r="HJH250" s="66"/>
      <c r="HJI250" s="67"/>
      <c r="HJK250" s="65"/>
      <c r="HJL250" s="69"/>
      <c r="HJM250" s="69"/>
      <c r="HJN250" s="66"/>
      <c r="HJO250" s="66"/>
      <c r="HJP250" s="66"/>
      <c r="HJQ250" s="67"/>
      <c r="HJS250" s="65"/>
      <c r="HJT250" s="69"/>
      <c r="HJU250" s="69"/>
      <c r="HJV250" s="66"/>
      <c r="HJW250" s="66"/>
      <c r="HJX250" s="66"/>
      <c r="HJY250" s="67"/>
      <c r="HKA250" s="65"/>
      <c r="HKB250" s="69"/>
      <c r="HKC250" s="69"/>
      <c r="HKD250" s="66"/>
      <c r="HKE250" s="66"/>
      <c r="HKF250" s="66"/>
      <c r="HKG250" s="67"/>
      <c r="HKI250" s="65"/>
      <c r="HKJ250" s="69"/>
      <c r="HKK250" s="69"/>
      <c r="HKL250" s="66"/>
      <c r="HKM250" s="66"/>
      <c r="HKN250" s="66"/>
      <c r="HKO250" s="67"/>
      <c r="HKQ250" s="65"/>
      <c r="HKR250" s="69"/>
      <c r="HKS250" s="69"/>
      <c r="HKT250" s="66"/>
      <c r="HKU250" s="66"/>
      <c r="HKV250" s="66"/>
      <c r="HKW250" s="67"/>
      <c r="HKY250" s="65"/>
      <c r="HKZ250" s="69"/>
      <c r="HLA250" s="69"/>
      <c r="HLB250" s="66"/>
      <c r="HLC250" s="66"/>
      <c r="HLD250" s="66"/>
      <c r="HLE250" s="67"/>
      <c r="HLG250" s="65"/>
      <c r="HLH250" s="69"/>
      <c r="HLI250" s="69"/>
      <c r="HLJ250" s="66"/>
      <c r="HLK250" s="66"/>
      <c r="HLL250" s="66"/>
      <c r="HLM250" s="67"/>
      <c r="HLO250" s="65"/>
      <c r="HLP250" s="69"/>
      <c r="HLQ250" s="69"/>
      <c r="HLR250" s="66"/>
      <c r="HLS250" s="66"/>
      <c r="HLT250" s="66"/>
      <c r="HLU250" s="67"/>
      <c r="HLW250" s="65"/>
      <c r="HLX250" s="69"/>
      <c r="HLY250" s="69"/>
      <c r="HLZ250" s="66"/>
      <c r="HMA250" s="66"/>
      <c r="HMB250" s="66"/>
      <c r="HMC250" s="67"/>
      <c r="HME250" s="65"/>
      <c r="HMF250" s="69"/>
      <c r="HMG250" s="69"/>
      <c r="HMH250" s="66"/>
      <c r="HMI250" s="66"/>
      <c r="HMJ250" s="66"/>
      <c r="HMK250" s="67"/>
      <c r="HMM250" s="65"/>
      <c r="HMN250" s="69"/>
      <c r="HMO250" s="69"/>
      <c r="HMP250" s="66"/>
      <c r="HMQ250" s="66"/>
      <c r="HMR250" s="66"/>
      <c r="HMS250" s="67"/>
      <c r="HMU250" s="65"/>
      <c r="HMV250" s="69"/>
      <c r="HMW250" s="69"/>
      <c r="HMX250" s="66"/>
      <c r="HMY250" s="66"/>
      <c r="HMZ250" s="66"/>
      <c r="HNA250" s="67"/>
      <c r="HNC250" s="65"/>
      <c r="HND250" s="69"/>
      <c r="HNE250" s="69"/>
      <c r="HNF250" s="66"/>
      <c r="HNG250" s="66"/>
      <c r="HNH250" s="66"/>
      <c r="HNI250" s="67"/>
      <c r="HNK250" s="65"/>
      <c r="HNL250" s="69"/>
      <c r="HNM250" s="69"/>
      <c r="HNN250" s="66"/>
      <c r="HNO250" s="66"/>
      <c r="HNP250" s="66"/>
      <c r="HNQ250" s="67"/>
      <c r="HNS250" s="65"/>
      <c r="HNT250" s="69"/>
      <c r="HNU250" s="69"/>
      <c r="HNV250" s="66"/>
      <c r="HNW250" s="66"/>
      <c r="HNX250" s="66"/>
      <c r="HNY250" s="67"/>
      <c r="HOA250" s="65"/>
      <c r="HOB250" s="69"/>
      <c r="HOC250" s="69"/>
      <c r="HOD250" s="66"/>
      <c r="HOE250" s="66"/>
      <c r="HOF250" s="66"/>
      <c r="HOG250" s="67"/>
      <c r="HOI250" s="65"/>
      <c r="HOJ250" s="69"/>
      <c r="HOK250" s="69"/>
      <c r="HOL250" s="66"/>
      <c r="HOM250" s="66"/>
      <c r="HON250" s="66"/>
      <c r="HOO250" s="67"/>
      <c r="HOQ250" s="65"/>
      <c r="HOR250" s="69"/>
      <c r="HOS250" s="69"/>
      <c r="HOT250" s="66"/>
      <c r="HOU250" s="66"/>
      <c r="HOV250" s="66"/>
      <c r="HOW250" s="67"/>
      <c r="HOY250" s="65"/>
      <c r="HOZ250" s="69"/>
      <c r="HPA250" s="69"/>
      <c r="HPB250" s="66"/>
      <c r="HPC250" s="66"/>
      <c r="HPD250" s="66"/>
      <c r="HPE250" s="67"/>
      <c r="HPG250" s="65"/>
      <c r="HPH250" s="69"/>
      <c r="HPI250" s="69"/>
      <c r="HPJ250" s="66"/>
      <c r="HPK250" s="66"/>
      <c r="HPL250" s="66"/>
      <c r="HPM250" s="67"/>
      <c r="HPO250" s="65"/>
      <c r="HPP250" s="69"/>
      <c r="HPQ250" s="69"/>
      <c r="HPR250" s="66"/>
      <c r="HPS250" s="66"/>
      <c r="HPT250" s="66"/>
      <c r="HPU250" s="67"/>
      <c r="HPW250" s="65"/>
      <c r="HPX250" s="69"/>
      <c r="HPY250" s="69"/>
      <c r="HPZ250" s="66"/>
      <c r="HQA250" s="66"/>
      <c r="HQB250" s="66"/>
      <c r="HQC250" s="67"/>
      <c r="HQE250" s="65"/>
      <c r="HQF250" s="69"/>
      <c r="HQG250" s="69"/>
      <c r="HQH250" s="66"/>
      <c r="HQI250" s="66"/>
      <c r="HQJ250" s="66"/>
      <c r="HQK250" s="67"/>
      <c r="HQM250" s="65"/>
      <c r="HQN250" s="69"/>
      <c r="HQO250" s="69"/>
      <c r="HQP250" s="66"/>
      <c r="HQQ250" s="66"/>
      <c r="HQR250" s="66"/>
      <c r="HQS250" s="67"/>
      <c r="HQU250" s="65"/>
      <c r="HQV250" s="69"/>
      <c r="HQW250" s="69"/>
      <c r="HQX250" s="66"/>
      <c r="HQY250" s="66"/>
      <c r="HQZ250" s="66"/>
      <c r="HRA250" s="67"/>
      <c r="HRC250" s="65"/>
      <c r="HRD250" s="69"/>
      <c r="HRE250" s="69"/>
      <c r="HRF250" s="66"/>
      <c r="HRG250" s="66"/>
      <c r="HRH250" s="66"/>
      <c r="HRI250" s="67"/>
      <c r="HRK250" s="65"/>
      <c r="HRL250" s="69"/>
      <c r="HRM250" s="69"/>
      <c r="HRN250" s="66"/>
      <c r="HRO250" s="66"/>
      <c r="HRP250" s="66"/>
      <c r="HRQ250" s="67"/>
      <c r="HRS250" s="65"/>
      <c r="HRT250" s="69"/>
      <c r="HRU250" s="69"/>
      <c r="HRV250" s="66"/>
      <c r="HRW250" s="66"/>
      <c r="HRX250" s="66"/>
      <c r="HRY250" s="67"/>
      <c r="HSA250" s="65"/>
      <c r="HSB250" s="69"/>
      <c r="HSC250" s="69"/>
      <c r="HSD250" s="66"/>
      <c r="HSE250" s="66"/>
      <c r="HSF250" s="66"/>
      <c r="HSG250" s="67"/>
      <c r="HSI250" s="65"/>
      <c r="HSJ250" s="69"/>
      <c r="HSK250" s="69"/>
      <c r="HSL250" s="66"/>
      <c r="HSM250" s="66"/>
      <c r="HSN250" s="66"/>
      <c r="HSO250" s="67"/>
      <c r="HSQ250" s="65"/>
      <c r="HSR250" s="69"/>
      <c r="HSS250" s="69"/>
      <c r="HST250" s="66"/>
      <c r="HSU250" s="66"/>
      <c r="HSV250" s="66"/>
      <c r="HSW250" s="67"/>
      <c r="HSY250" s="65"/>
      <c r="HSZ250" s="69"/>
      <c r="HTA250" s="69"/>
      <c r="HTB250" s="66"/>
      <c r="HTC250" s="66"/>
      <c r="HTD250" s="66"/>
      <c r="HTE250" s="67"/>
      <c r="HTG250" s="65"/>
      <c r="HTH250" s="69"/>
      <c r="HTI250" s="69"/>
      <c r="HTJ250" s="66"/>
      <c r="HTK250" s="66"/>
      <c r="HTL250" s="66"/>
      <c r="HTM250" s="67"/>
      <c r="HTO250" s="65"/>
      <c r="HTP250" s="69"/>
      <c r="HTQ250" s="69"/>
      <c r="HTR250" s="66"/>
      <c r="HTS250" s="66"/>
      <c r="HTT250" s="66"/>
      <c r="HTU250" s="67"/>
      <c r="HTW250" s="65"/>
      <c r="HTX250" s="69"/>
      <c r="HTY250" s="69"/>
      <c r="HTZ250" s="66"/>
      <c r="HUA250" s="66"/>
      <c r="HUB250" s="66"/>
      <c r="HUC250" s="67"/>
      <c r="HUE250" s="65"/>
      <c r="HUF250" s="69"/>
      <c r="HUG250" s="69"/>
      <c r="HUH250" s="66"/>
      <c r="HUI250" s="66"/>
      <c r="HUJ250" s="66"/>
      <c r="HUK250" s="67"/>
      <c r="HUM250" s="65"/>
      <c r="HUN250" s="69"/>
      <c r="HUO250" s="69"/>
      <c r="HUP250" s="66"/>
      <c r="HUQ250" s="66"/>
      <c r="HUR250" s="66"/>
      <c r="HUS250" s="67"/>
      <c r="HUU250" s="65"/>
      <c r="HUV250" s="69"/>
      <c r="HUW250" s="69"/>
      <c r="HUX250" s="66"/>
      <c r="HUY250" s="66"/>
      <c r="HUZ250" s="66"/>
      <c r="HVA250" s="67"/>
      <c r="HVC250" s="65"/>
      <c r="HVD250" s="69"/>
      <c r="HVE250" s="69"/>
      <c r="HVF250" s="66"/>
      <c r="HVG250" s="66"/>
      <c r="HVH250" s="66"/>
      <c r="HVI250" s="67"/>
      <c r="HVK250" s="65"/>
      <c r="HVL250" s="69"/>
      <c r="HVM250" s="69"/>
      <c r="HVN250" s="66"/>
      <c r="HVO250" s="66"/>
      <c r="HVP250" s="66"/>
      <c r="HVQ250" s="67"/>
      <c r="HVS250" s="65"/>
      <c r="HVT250" s="69"/>
      <c r="HVU250" s="69"/>
      <c r="HVV250" s="66"/>
      <c r="HVW250" s="66"/>
      <c r="HVX250" s="66"/>
      <c r="HVY250" s="67"/>
      <c r="HWA250" s="65"/>
      <c r="HWB250" s="69"/>
      <c r="HWC250" s="69"/>
      <c r="HWD250" s="66"/>
      <c r="HWE250" s="66"/>
      <c r="HWF250" s="66"/>
      <c r="HWG250" s="67"/>
      <c r="HWI250" s="65"/>
      <c r="HWJ250" s="69"/>
      <c r="HWK250" s="69"/>
      <c r="HWL250" s="66"/>
      <c r="HWM250" s="66"/>
      <c r="HWN250" s="66"/>
      <c r="HWO250" s="67"/>
      <c r="HWQ250" s="65"/>
      <c r="HWR250" s="69"/>
      <c r="HWS250" s="69"/>
      <c r="HWT250" s="66"/>
      <c r="HWU250" s="66"/>
      <c r="HWV250" s="66"/>
      <c r="HWW250" s="67"/>
      <c r="HWY250" s="65"/>
      <c r="HWZ250" s="69"/>
      <c r="HXA250" s="69"/>
      <c r="HXB250" s="66"/>
      <c r="HXC250" s="66"/>
      <c r="HXD250" s="66"/>
      <c r="HXE250" s="67"/>
      <c r="HXG250" s="65"/>
      <c r="HXH250" s="69"/>
      <c r="HXI250" s="69"/>
      <c r="HXJ250" s="66"/>
      <c r="HXK250" s="66"/>
      <c r="HXL250" s="66"/>
      <c r="HXM250" s="67"/>
      <c r="HXO250" s="65"/>
      <c r="HXP250" s="69"/>
      <c r="HXQ250" s="69"/>
      <c r="HXR250" s="66"/>
      <c r="HXS250" s="66"/>
      <c r="HXT250" s="66"/>
      <c r="HXU250" s="67"/>
      <c r="HXW250" s="65"/>
      <c r="HXX250" s="69"/>
      <c r="HXY250" s="69"/>
      <c r="HXZ250" s="66"/>
      <c r="HYA250" s="66"/>
      <c r="HYB250" s="66"/>
      <c r="HYC250" s="67"/>
      <c r="HYE250" s="65"/>
      <c r="HYF250" s="69"/>
      <c r="HYG250" s="69"/>
      <c r="HYH250" s="66"/>
      <c r="HYI250" s="66"/>
      <c r="HYJ250" s="66"/>
      <c r="HYK250" s="67"/>
      <c r="HYM250" s="65"/>
      <c r="HYN250" s="69"/>
      <c r="HYO250" s="69"/>
      <c r="HYP250" s="66"/>
      <c r="HYQ250" s="66"/>
      <c r="HYR250" s="66"/>
      <c r="HYS250" s="67"/>
      <c r="HYU250" s="65"/>
      <c r="HYV250" s="69"/>
      <c r="HYW250" s="69"/>
      <c r="HYX250" s="66"/>
      <c r="HYY250" s="66"/>
      <c r="HYZ250" s="66"/>
      <c r="HZA250" s="67"/>
      <c r="HZC250" s="65"/>
      <c r="HZD250" s="69"/>
      <c r="HZE250" s="69"/>
      <c r="HZF250" s="66"/>
      <c r="HZG250" s="66"/>
      <c r="HZH250" s="66"/>
      <c r="HZI250" s="67"/>
      <c r="HZK250" s="65"/>
      <c r="HZL250" s="69"/>
      <c r="HZM250" s="69"/>
      <c r="HZN250" s="66"/>
      <c r="HZO250" s="66"/>
      <c r="HZP250" s="66"/>
      <c r="HZQ250" s="67"/>
      <c r="HZS250" s="65"/>
      <c r="HZT250" s="69"/>
      <c r="HZU250" s="69"/>
      <c r="HZV250" s="66"/>
      <c r="HZW250" s="66"/>
      <c r="HZX250" s="66"/>
      <c r="HZY250" s="67"/>
      <c r="IAA250" s="65"/>
      <c r="IAB250" s="69"/>
      <c r="IAC250" s="69"/>
      <c r="IAD250" s="66"/>
      <c r="IAE250" s="66"/>
      <c r="IAF250" s="66"/>
      <c r="IAG250" s="67"/>
      <c r="IAI250" s="65"/>
      <c r="IAJ250" s="69"/>
      <c r="IAK250" s="69"/>
      <c r="IAL250" s="66"/>
      <c r="IAM250" s="66"/>
      <c r="IAN250" s="66"/>
      <c r="IAO250" s="67"/>
      <c r="IAQ250" s="65"/>
      <c r="IAR250" s="69"/>
      <c r="IAS250" s="69"/>
      <c r="IAT250" s="66"/>
      <c r="IAU250" s="66"/>
      <c r="IAV250" s="66"/>
      <c r="IAW250" s="67"/>
      <c r="IAY250" s="65"/>
      <c r="IAZ250" s="69"/>
      <c r="IBA250" s="69"/>
      <c r="IBB250" s="66"/>
      <c r="IBC250" s="66"/>
      <c r="IBD250" s="66"/>
      <c r="IBE250" s="67"/>
      <c r="IBG250" s="65"/>
      <c r="IBH250" s="69"/>
      <c r="IBI250" s="69"/>
      <c r="IBJ250" s="66"/>
      <c r="IBK250" s="66"/>
      <c r="IBL250" s="66"/>
      <c r="IBM250" s="67"/>
      <c r="IBO250" s="65"/>
      <c r="IBP250" s="69"/>
      <c r="IBQ250" s="69"/>
      <c r="IBR250" s="66"/>
      <c r="IBS250" s="66"/>
      <c r="IBT250" s="66"/>
      <c r="IBU250" s="67"/>
      <c r="IBW250" s="65"/>
      <c r="IBX250" s="69"/>
      <c r="IBY250" s="69"/>
      <c r="IBZ250" s="66"/>
      <c r="ICA250" s="66"/>
      <c r="ICB250" s="66"/>
      <c r="ICC250" s="67"/>
      <c r="ICE250" s="65"/>
      <c r="ICF250" s="69"/>
      <c r="ICG250" s="69"/>
      <c r="ICH250" s="66"/>
      <c r="ICI250" s="66"/>
      <c r="ICJ250" s="66"/>
      <c r="ICK250" s="67"/>
      <c r="ICM250" s="65"/>
      <c r="ICN250" s="69"/>
      <c r="ICO250" s="69"/>
      <c r="ICP250" s="66"/>
      <c r="ICQ250" s="66"/>
      <c r="ICR250" s="66"/>
      <c r="ICS250" s="67"/>
      <c r="ICU250" s="65"/>
      <c r="ICV250" s="69"/>
      <c r="ICW250" s="69"/>
      <c r="ICX250" s="66"/>
      <c r="ICY250" s="66"/>
      <c r="ICZ250" s="66"/>
      <c r="IDA250" s="67"/>
      <c r="IDC250" s="65"/>
      <c r="IDD250" s="69"/>
      <c r="IDE250" s="69"/>
      <c r="IDF250" s="66"/>
      <c r="IDG250" s="66"/>
      <c r="IDH250" s="66"/>
      <c r="IDI250" s="67"/>
      <c r="IDK250" s="65"/>
      <c r="IDL250" s="69"/>
      <c r="IDM250" s="69"/>
      <c r="IDN250" s="66"/>
      <c r="IDO250" s="66"/>
      <c r="IDP250" s="66"/>
      <c r="IDQ250" s="67"/>
      <c r="IDS250" s="65"/>
      <c r="IDT250" s="69"/>
      <c r="IDU250" s="69"/>
      <c r="IDV250" s="66"/>
      <c r="IDW250" s="66"/>
      <c r="IDX250" s="66"/>
      <c r="IDY250" s="67"/>
      <c r="IEA250" s="65"/>
      <c r="IEB250" s="69"/>
      <c r="IEC250" s="69"/>
      <c r="IED250" s="66"/>
      <c r="IEE250" s="66"/>
      <c r="IEF250" s="66"/>
      <c r="IEG250" s="67"/>
      <c r="IEI250" s="65"/>
      <c r="IEJ250" s="69"/>
      <c r="IEK250" s="69"/>
      <c r="IEL250" s="66"/>
      <c r="IEM250" s="66"/>
      <c r="IEN250" s="66"/>
      <c r="IEO250" s="67"/>
      <c r="IEQ250" s="65"/>
      <c r="IER250" s="69"/>
      <c r="IES250" s="69"/>
      <c r="IET250" s="66"/>
      <c r="IEU250" s="66"/>
      <c r="IEV250" s="66"/>
      <c r="IEW250" s="67"/>
      <c r="IEY250" s="65"/>
      <c r="IEZ250" s="69"/>
      <c r="IFA250" s="69"/>
      <c r="IFB250" s="66"/>
      <c r="IFC250" s="66"/>
      <c r="IFD250" s="66"/>
      <c r="IFE250" s="67"/>
      <c r="IFG250" s="65"/>
      <c r="IFH250" s="69"/>
      <c r="IFI250" s="69"/>
      <c r="IFJ250" s="66"/>
      <c r="IFK250" s="66"/>
      <c r="IFL250" s="66"/>
      <c r="IFM250" s="67"/>
      <c r="IFO250" s="65"/>
      <c r="IFP250" s="69"/>
      <c r="IFQ250" s="69"/>
      <c r="IFR250" s="66"/>
      <c r="IFS250" s="66"/>
      <c r="IFT250" s="66"/>
      <c r="IFU250" s="67"/>
      <c r="IFW250" s="65"/>
      <c r="IFX250" s="69"/>
      <c r="IFY250" s="69"/>
      <c r="IFZ250" s="66"/>
      <c r="IGA250" s="66"/>
      <c r="IGB250" s="66"/>
      <c r="IGC250" s="67"/>
      <c r="IGE250" s="65"/>
      <c r="IGF250" s="69"/>
      <c r="IGG250" s="69"/>
      <c r="IGH250" s="66"/>
      <c r="IGI250" s="66"/>
      <c r="IGJ250" s="66"/>
      <c r="IGK250" s="67"/>
      <c r="IGM250" s="65"/>
      <c r="IGN250" s="69"/>
      <c r="IGO250" s="69"/>
      <c r="IGP250" s="66"/>
      <c r="IGQ250" s="66"/>
      <c r="IGR250" s="66"/>
      <c r="IGS250" s="67"/>
      <c r="IGU250" s="65"/>
      <c r="IGV250" s="69"/>
      <c r="IGW250" s="69"/>
      <c r="IGX250" s="66"/>
      <c r="IGY250" s="66"/>
      <c r="IGZ250" s="66"/>
      <c r="IHA250" s="67"/>
      <c r="IHC250" s="65"/>
      <c r="IHD250" s="69"/>
      <c r="IHE250" s="69"/>
      <c r="IHF250" s="66"/>
      <c r="IHG250" s="66"/>
      <c r="IHH250" s="66"/>
      <c r="IHI250" s="67"/>
      <c r="IHK250" s="65"/>
      <c r="IHL250" s="69"/>
      <c r="IHM250" s="69"/>
      <c r="IHN250" s="66"/>
      <c r="IHO250" s="66"/>
      <c r="IHP250" s="66"/>
      <c r="IHQ250" s="67"/>
      <c r="IHS250" s="65"/>
      <c r="IHT250" s="69"/>
      <c r="IHU250" s="69"/>
      <c r="IHV250" s="66"/>
      <c r="IHW250" s="66"/>
      <c r="IHX250" s="66"/>
      <c r="IHY250" s="67"/>
      <c r="IIA250" s="65"/>
      <c r="IIB250" s="69"/>
      <c r="IIC250" s="69"/>
      <c r="IID250" s="66"/>
      <c r="IIE250" s="66"/>
      <c r="IIF250" s="66"/>
      <c r="IIG250" s="67"/>
      <c r="III250" s="65"/>
      <c r="IIJ250" s="69"/>
      <c r="IIK250" s="69"/>
      <c r="IIL250" s="66"/>
      <c r="IIM250" s="66"/>
      <c r="IIN250" s="66"/>
      <c r="IIO250" s="67"/>
      <c r="IIQ250" s="65"/>
      <c r="IIR250" s="69"/>
      <c r="IIS250" s="69"/>
      <c r="IIT250" s="66"/>
      <c r="IIU250" s="66"/>
      <c r="IIV250" s="66"/>
      <c r="IIW250" s="67"/>
      <c r="IIY250" s="65"/>
      <c r="IIZ250" s="69"/>
      <c r="IJA250" s="69"/>
      <c r="IJB250" s="66"/>
      <c r="IJC250" s="66"/>
      <c r="IJD250" s="66"/>
      <c r="IJE250" s="67"/>
      <c r="IJG250" s="65"/>
      <c r="IJH250" s="69"/>
      <c r="IJI250" s="69"/>
      <c r="IJJ250" s="66"/>
      <c r="IJK250" s="66"/>
      <c r="IJL250" s="66"/>
      <c r="IJM250" s="67"/>
      <c r="IJO250" s="65"/>
      <c r="IJP250" s="69"/>
      <c r="IJQ250" s="69"/>
      <c r="IJR250" s="66"/>
      <c r="IJS250" s="66"/>
      <c r="IJT250" s="66"/>
      <c r="IJU250" s="67"/>
      <c r="IJW250" s="65"/>
      <c r="IJX250" s="69"/>
      <c r="IJY250" s="69"/>
      <c r="IJZ250" s="66"/>
      <c r="IKA250" s="66"/>
      <c r="IKB250" s="66"/>
      <c r="IKC250" s="67"/>
      <c r="IKE250" s="65"/>
      <c r="IKF250" s="69"/>
      <c r="IKG250" s="69"/>
      <c r="IKH250" s="66"/>
      <c r="IKI250" s="66"/>
      <c r="IKJ250" s="66"/>
      <c r="IKK250" s="67"/>
      <c r="IKM250" s="65"/>
      <c r="IKN250" s="69"/>
      <c r="IKO250" s="69"/>
      <c r="IKP250" s="66"/>
      <c r="IKQ250" s="66"/>
      <c r="IKR250" s="66"/>
      <c r="IKS250" s="67"/>
      <c r="IKU250" s="65"/>
      <c r="IKV250" s="69"/>
      <c r="IKW250" s="69"/>
      <c r="IKX250" s="66"/>
      <c r="IKY250" s="66"/>
      <c r="IKZ250" s="66"/>
      <c r="ILA250" s="67"/>
      <c r="ILC250" s="65"/>
      <c r="ILD250" s="69"/>
      <c r="ILE250" s="69"/>
      <c r="ILF250" s="66"/>
      <c r="ILG250" s="66"/>
      <c r="ILH250" s="66"/>
      <c r="ILI250" s="67"/>
      <c r="ILK250" s="65"/>
      <c r="ILL250" s="69"/>
      <c r="ILM250" s="69"/>
      <c r="ILN250" s="66"/>
      <c r="ILO250" s="66"/>
      <c r="ILP250" s="66"/>
      <c r="ILQ250" s="67"/>
      <c r="ILS250" s="65"/>
      <c r="ILT250" s="69"/>
      <c r="ILU250" s="69"/>
      <c r="ILV250" s="66"/>
      <c r="ILW250" s="66"/>
      <c r="ILX250" s="66"/>
      <c r="ILY250" s="67"/>
      <c r="IMA250" s="65"/>
      <c r="IMB250" s="69"/>
      <c r="IMC250" s="69"/>
      <c r="IMD250" s="66"/>
      <c r="IME250" s="66"/>
      <c r="IMF250" s="66"/>
      <c r="IMG250" s="67"/>
      <c r="IMI250" s="65"/>
      <c r="IMJ250" s="69"/>
      <c r="IMK250" s="69"/>
      <c r="IML250" s="66"/>
      <c r="IMM250" s="66"/>
      <c r="IMN250" s="66"/>
      <c r="IMO250" s="67"/>
      <c r="IMQ250" s="65"/>
      <c r="IMR250" s="69"/>
      <c r="IMS250" s="69"/>
      <c r="IMT250" s="66"/>
      <c r="IMU250" s="66"/>
      <c r="IMV250" s="66"/>
      <c r="IMW250" s="67"/>
      <c r="IMY250" s="65"/>
      <c r="IMZ250" s="69"/>
      <c r="INA250" s="69"/>
      <c r="INB250" s="66"/>
      <c r="INC250" s="66"/>
      <c r="IND250" s="66"/>
      <c r="INE250" s="67"/>
      <c r="ING250" s="65"/>
      <c r="INH250" s="69"/>
      <c r="INI250" s="69"/>
      <c r="INJ250" s="66"/>
      <c r="INK250" s="66"/>
      <c r="INL250" s="66"/>
      <c r="INM250" s="67"/>
      <c r="INO250" s="65"/>
      <c r="INP250" s="69"/>
      <c r="INQ250" s="69"/>
      <c r="INR250" s="66"/>
      <c r="INS250" s="66"/>
      <c r="INT250" s="66"/>
      <c r="INU250" s="67"/>
      <c r="INW250" s="65"/>
      <c r="INX250" s="69"/>
      <c r="INY250" s="69"/>
      <c r="INZ250" s="66"/>
      <c r="IOA250" s="66"/>
      <c r="IOB250" s="66"/>
      <c r="IOC250" s="67"/>
      <c r="IOE250" s="65"/>
      <c r="IOF250" s="69"/>
      <c r="IOG250" s="69"/>
      <c r="IOH250" s="66"/>
      <c r="IOI250" s="66"/>
      <c r="IOJ250" s="66"/>
      <c r="IOK250" s="67"/>
      <c r="IOM250" s="65"/>
      <c r="ION250" s="69"/>
      <c r="IOO250" s="69"/>
      <c r="IOP250" s="66"/>
      <c r="IOQ250" s="66"/>
      <c r="IOR250" s="66"/>
      <c r="IOS250" s="67"/>
      <c r="IOU250" s="65"/>
      <c r="IOV250" s="69"/>
      <c r="IOW250" s="69"/>
      <c r="IOX250" s="66"/>
      <c r="IOY250" s="66"/>
      <c r="IOZ250" s="66"/>
      <c r="IPA250" s="67"/>
      <c r="IPC250" s="65"/>
      <c r="IPD250" s="69"/>
      <c r="IPE250" s="69"/>
      <c r="IPF250" s="66"/>
      <c r="IPG250" s="66"/>
      <c r="IPH250" s="66"/>
      <c r="IPI250" s="67"/>
      <c r="IPK250" s="65"/>
      <c r="IPL250" s="69"/>
      <c r="IPM250" s="69"/>
      <c r="IPN250" s="66"/>
      <c r="IPO250" s="66"/>
      <c r="IPP250" s="66"/>
      <c r="IPQ250" s="67"/>
      <c r="IPS250" s="65"/>
      <c r="IPT250" s="69"/>
      <c r="IPU250" s="69"/>
      <c r="IPV250" s="66"/>
      <c r="IPW250" s="66"/>
      <c r="IPX250" s="66"/>
      <c r="IPY250" s="67"/>
      <c r="IQA250" s="65"/>
      <c r="IQB250" s="69"/>
      <c r="IQC250" s="69"/>
      <c r="IQD250" s="66"/>
      <c r="IQE250" s="66"/>
      <c r="IQF250" s="66"/>
      <c r="IQG250" s="67"/>
      <c r="IQI250" s="65"/>
      <c r="IQJ250" s="69"/>
      <c r="IQK250" s="69"/>
      <c r="IQL250" s="66"/>
      <c r="IQM250" s="66"/>
      <c r="IQN250" s="66"/>
      <c r="IQO250" s="67"/>
      <c r="IQQ250" s="65"/>
      <c r="IQR250" s="69"/>
      <c r="IQS250" s="69"/>
      <c r="IQT250" s="66"/>
      <c r="IQU250" s="66"/>
      <c r="IQV250" s="66"/>
      <c r="IQW250" s="67"/>
      <c r="IQY250" s="65"/>
      <c r="IQZ250" s="69"/>
      <c r="IRA250" s="69"/>
      <c r="IRB250" s="66"/>
      <c r="IRC250" s="66"/>
      <c r="IRD250" s="66"/>
      <c r="IRE250" s="67"/>
      <c r="IRG250" s="65"/>
      <c r="IRH250" s="69"/>
      <c r="IRI250" s="69"/>
      <c r="IRJ250" s="66"/>
      <c r="IRK250" s="66"/>
      <c r="IRL250" s="66"/>
      <c r="IRM250" s="67"/>
      <c r="IRO250" s="65"/>
      <c r="IRP250" s="69"/>
      <c r="IRQ250" s="69"/>
      <c r="IRR250" s="66"/>
      <c r="IRS250" s="66"/>
      <c r="IRT250" s="66"/>
      <c r="IRU250" s="67"/>
      <c r="IRW250" s="65"/>
      <c r="IRX250" s="69"/>
      <c r="IRY250" s="69"/>
      <c r="IRZ250" s="66"/>
      <c r="ISA250" s="66"/>
      <c r="ISB250" s="66"/>
      <c r="ISC250" s="67"/>
      <c r="ISE250" s="65"/>
      <c r="ISF250" s="69"/>
      <c r="ISG250" s="69"/>
      <c r="ISH250" s="66"/>
      <c r="ISI250" s="66"/>
      <c r="ISJ250" s="66"/>
      <c r="ISK250" s="67"/>
      <c r="ISM250" s="65"/>
      <c r="ISN250" s="69"/>
      <c r="ISO250" s="69"/>
      <c r="ISP250" s="66"/>
      <c r="ISQ250" s="66"/>
      <c r="ISR250" s="66"/>
      <c r="ISS250" s="67"/>
      <c r="ISU250" s="65"/>
      <c r="ISV250" s="69"/>
      <c r="ISW250" s="69"/>
      <c r="ISX250" s="66"/>
      <c r="ISY250" s="66"/>
      <c r="ISZ250" s="66"/>
      <c r="ITA250" s="67"/>
      <c r="ITC250" s="65"/>
      <c r="ITD250" s="69"/>
      <c r="ITE250" s="69"/>
      <c r="ITF250" s="66"/>
      <c r="ITG250" s="66"/>
      <c r="ITH250" s="66"/>
      <c r="ITI250" s="67"/>
      <c r="ITK250" s="65"/>
      <c r="ITL250" s="69"/>
      <c r="ITM250" s="69"/>
      <c r="ITN250" s="66"/>
      <c r="ITO250" s="66"/>
      <c r="ITP250" s="66"/>
      <c r="ITQ250" s="67"/>
      <c r="ITS250" s="65"/>
      <c r="ITT250" s="69"/>
      <c r="ITU250" s="69"/>
      <c r="ITV250" s="66"/>
      <c r="ITW250" s="66"/>
      <c r="ITX250" s="66"/>
      <c r="ITY250" s="67"/>
      <c r="IUA250" s="65"/>
      <c r="IUB250" s="69"/>
      <c r="IUC250" s="69"/>
      <c r="IUD250" s="66"/>
      <c r="IUE250" s="66"/>
      <c r="IUF250" s="66"/>
      <c r="IUG250" s="67"/>
      <c r="IUI250" s="65"/>
      <c r="IUJ250" s="69"/>
      <c r="IUK250" s="69"/>
      <c r="IUL250" s="66"/>
      <c r="IUM250" s="66"/>
      <c r="IUN250" s="66"/>
      <c r="IUO250" s="67"/>
      <c r="IUQ250" s="65"/>
      <c r="IUR250" s="69"/>
      <c r="IUS250" s="69"/>
      <c r="IUT250" s="66"/>
      <c r="IUU250" s="66"/>
      <c r="IUV250" s="66"/>
      <c r="IUW250" s="67"/>
      <c r="IUY250" s="65"/>
      <c r="IUZ250" s="69"/>
      <c r="IVA250" s="69"/>
      <c r="IVB250" s="66"/>
      <c r="IVC250" s="66"/>
      <c r="IVD250" s="66"/>
      <c r="IVE250" s="67"/>
      <c r="IVG250" s="65"/>
      <c r="IVH250" s="69"/>
      <c r="IVI250" s="69"/>
      <c r="IVJ250" s="66"/>
      <c r="IVK250" s="66"/>
      <c r="IVL250" s="66"/>
      <c r="IVM250" s="67"/>
      <c r="IVO250" s="65"/>
      <c r="IVP250" s="69"/>
      <c r="IVQ250" s="69"/>
      <c r="IVR250" s="66"/>
      <c r="IVS250" s="66"/>
      <c r="IVT250" s="66"/>
      <c r="IVU250" s="67"/>
      <c r="IVW250" s="65"/>
      <c r="IVX250" s="69"/>
      <c r="IVY250" s="69"/>
      <c r="IVZ250" s="66"/>
      <c r="IWA250" s="66"/>
      <c r="IWB250" s="66"/>
      <c r="IWC250" s="67"/>
      <c r="IWE250" s="65"/>
      <c r="IWF250" s="69"/>
      <c r="IWG250" s="69"/>
      <c r="IWH250" s="66"/>
      <c r="IWI250" s="66"/>
      <c r="IWJ250" s="66"/>
      <c r="IWK250" s="67"/>
      <c r="IWM250" s="65"/>
      <c r="IWN250" s="69"/>
      <c r="IWO250" s="69"/>
      <c r="IWP250" s="66"/>
      <c r="IWQ250" s="66"/>
      <c r="IWR250" s="66"/>
      <c r="IWS250" s="67"/>
      <c r="IWU250" s="65"/>
      <c r="IWV250" s="69"/>
      <c r="IWW250" s="69"/>
      <c r="IWX250" s="66"/>
      <c r="IWY250" s="66"/>
      <c r="IWZ250" s="66"/>
      <c r="IXA250" s="67"/>
      <c r="IXC250" s="65"/>
      <c r="IXD250" s="69"/>
      <c r="IXE250" s="69"/>
      <c r="IXF250" s="66"/>
      <c r="IXG250" s="66"/>
      <c r="IXH250" s="66"/>
      <c r="IXI250" s="67"/>
      <c r="IXK250" s="65"/>
      <c r="IXL250" s="69"/>
      <c r="IXM250" s="69"/>
      <c r="IXN250" s="66"/>
      <c r="IXO250" s="66"/>
      <c r="IXP250" s="66"/>
      <c r="IXQ250" s="67"/>
      <c r="IXS250" s="65"/>
      <c r="IXT250" s="69"/>
      <c r="IXU250" s="69"/>
      <c r="IXV250" s="66"/>
      <c r="IXW250" s="66"/>
      <c r="IXX250" s="66"/>
      <c r="IXY250" s="67"/>
      <c r="IYA250" s="65"/>
      <c r="IYB250" s="69"/>
      <c r="IYC250" s="69"/>
      <c r="IYD250" s="66"/>
      <c r="IYE250" s="66"/>
      <c r="IYF250" s="66"/>
      <c r="IYG250" s="67"/>
      <c r="IYI250" s="65"/>
      <c r="IYJ250" s="69"/>
      <c r="IYK250" s="69"/>
      <c r="IYL250" s="66"/>
      <c r="IYM250" s="66"/>
      <c r="IYN250" s="66"/>
      <c r="IYO250" s="67"/>
      <c r="IYQ250" s="65"/>
      <c r="IYR250" s="69"/>
      <c r="IYS250" s="69"/>
      <c r="IYT250" s="66"/>
      <c r="IYU250" s="66"/>
      <c r="IYV250" s="66"/>
      <c r="IYW250" s="67"/>
      <c r="IYY250" s="65"/>
      <c r="IYZ250" s="69"/>
      <c r="IZA250" s="69"/>
      <c r="IZB250" s="66"/>
      <c r="IZC250" s="66"/>
      <c r="IZD250" s="66"/>
      <c r="IZE250" s="67"/>
      <c r="IZG250" s="65"/>
      <c r="IZH250" s="69"/>
      <c r="IZI250" s="69"/>
      <c r="IZJ250" s="66"/>
      <c r="IZK250" s="66"/>
      <c r="IZL250" s="66"/>
      <c r="IZM250" s="67"/>
      <c r="IZO250" s="65"/>
      <c r="IZP250" s="69"/>
      <c r="IZQ250" s="69"/>
      <c r="IZR250" s="66"/>
      <c r="IZS250" s="66"/>
      <c r="IZT250" s="66"/>
      <c r="IZU250" s="67"/>
      <c r="IZW250" s="65"/>
      <c r="IZX250" s="69"/>
      <c r="IZY250" s="69"/>
      <c r="IZZ250" s="66"/>
      <c r="JAA250" s="66"/>
      <c r="JAB250" s="66"/>
      <c r="JAC250" s="67"/>
      <c r="JAE250" s="65"/>
      <c r="JAF250" s="69"/>
      <c r="JAG250" s="69"/>
      <c r="JAH250" s="66"/>
      <c r="JAI250" s="66"/>
      <c r="JAJ250" s="66"/>
      <c r="JAK250" s="67"/>
      <c r="JAM250" s="65"/>
      <c r="JAN250" s="69"/>
      <c r="JAO250" s="69"/>
      <c r="JAP250" s="66"/>
      <c r="JAQ250" s="66"/>
      <c r="JAR250" s="66"/>
      <c r="JAS250" s="67"/>
      <c r="JAU250" s="65"/>
      <c r="JAV250" s="69"/>
      <c r="JAW250" s="69"/>
      <c r="JAX250" s="66"/>
      <c r="JAY250" s="66"/>
      <c r="JAZ250" s="66"/>
      <c r="JBA250" s="67"/>
      <c r="JBC250" s="65"/>
      <c r="JBD250" s="69"/>
      <c r="JBE250" s="69"/>
      <c r="JBF250" s="66"/>
      <c r="JBG250" s="66"/>
      <c r="JBH250" s="66"/>
      <c r="JBI250" s="67"/>
      <c r="JBK250" s="65"/>
      <c r="JBL250" s="69"/>
      <c r="JBM250" s="69"/>
      <c r="JBN250" s="66"/>
      <c r="JBO250" s="66"/>
      <c r="JBP250" s="66"/>
      <c r="JBQ250" s="67"/>
      <c r="JBS250" s="65"/>
      <c r="JBT250" s="69"/>
      <c r="JBU250" s="69"/>
      <c r="JBV250" s="66"/>
      <c r="JBW250" s="66"/>
      <c r="JBX250" s="66"/>
      <c r="JBY250" s="67"/>
      <c r="JCA250" s="65"/>
      <c r="JCB250" s="69"/>
      <c r="JCC250" s="69"/>
      <c r="JCD250" s="66"/>
      <c r="JCE250" s="66"/>
      <c r="JCF250" s="66"/>
      <c r="JCG250" s="67"/>
      <c r="JCI250" s="65"/>
      <c r="JCJ250" s="69"/>
      <c r="JCK250" s="69"/>
      <c r="JCL250" s="66"/>
      <c r="JCM250" s="66"/>
      <c r="JCN250" s="66"/>
      <c r="JCO250" s="67"/>
      <c r="JCQ250" s="65"/>
      <c r="JCR250" s="69"/>
      <c r="JCS250" s="69"/>
      <c r="JCT250" s="66"/>
      <c r="JCU250" s="66"/>
      <c r="JCV250" s="66"/>
      <c r="JCW250" s="67"/>
      <c r="JCY250" s="65"/>
      <c r="JCZ250" s="69"/>
      <c r="JDA250" s="69"/>
      <c r="JDB250" s="66"/>
      <c r="JDC250" s="66"/>
      <c r="JDD250" s="66"/>
      <c r="JDE250" s="67"/>
      <c r="JDG250" s="65"/>
      <c r="JDH250" s="69"/>
      <c r="JDI250" s="69"/>
      <c r="JDJ250" s="66"/>
      <c r="JDK250" s="66"/>
      <c r="JDL250" s="66"/>
      <c r="JDM250" s="67"/>
      <c r="JDO250" s="65"/>
      <c r="JDP250" s="69"/>
      <c r="JDQ250" s="69"/>
      <c r="JDR250" s="66"/>
      <c r="JDS250" s="66"/>
      <c r="JDT250" s="66"/>
      <c r="JDU250" s="67"/>
      <c r="JDW250" s="65"/>
      <c r="JDX250" s="69"/>
      <c r="JDY250" s="69"/>
      <c r="JDZ250" s="66"/>
      <c r="JEA250" s="66"/>
      <c r="JEB250" s="66"/>
      <c r="JEC250" s="67"/>
      <c r="JEE250" s="65"/>
      <c r="JEF250" s="69"/>
      <c r="JEG250" s="69"/>
      <c r="JEH250" s="66"/>
      <c r="JEI250" s="66"/>
      <c r="JEJ250" s="66"/>
      <c r="JEK250" s="67"/>
      <c r="JEM250" s="65"/>
      <c r="JEN250" s="69"/>
      <c r="JEO250" s="69"/>
      <c r="JEP250" s="66"/>
      <c r="JEQ250" s="66"/>
      <c r="JER250" s="66"/>
      <c r="JES250" s="67"/>
      <c r="JEU250" s="65"/>
      <c r="JEV250" s="69"/>
      <c r="JEW250" s="69"/>
      <c r="JEX250" s="66"/>
      <c r="JEY250" s="66"/>
      <c r="JEZ250" s="66"/>
      <c r="JFA250" s="67"/>
      <c r="JFC250" s="65"/>
      <c r="JFD250" s="69"/>
      <c r="JFE250" s="69"/>
      <c r="JFF250" s="66"/>
      <c r="JFG250" s="66"/>
      <c r="JFH250" s="66"/>
      <c r="JFI250" s="67"/>
      <c r="JFK250" s="65"/>
      <c r="JFL250" s="69"/>
      <c r="JFM250" s="69"/>
      <c r="JFN250" s="66"/>
      <c r="JFO250" s="66"/>
      <c r="JFP250" s="66"/>
      <c r="JFQ250" s="67"/>
      <c r="JFS250" s="65"/>
      <c r="JFT250" s="69"/>
      <c r="JFU250" s="69"/>
      <c r="JFV250" s="66"/>
      <c r="JFW250" s="66"/>
      <c r="JFX250" s="66"/>
      <c r="JFY250" s="67"/>
      <c r="JGA250" s="65"/>
      <c r="JGB250" s="69"/>
      <c r="JGC250" s="69"/>
      <c r="JGD250" s="66"/>
      <c r="JGE250" s="66"/>
      <c r="JGF250" s="66"/>
      <c r="JGG250" s="67"/>
      <c r="JGI250" s="65"/>
      <c r="JGJ250" s="69"/>
      <c r="JGK250" s="69"/>
      <c r="JGL250" s="66"/>
      <c r="JGM250" s="66"/>
      <c r="JGN250" s="66"/>
      <c r="JGO250" s="67"/>
      <c r="JGQ250" s="65"/>
      <c r="JGR250" s="69"/>
      <c r="JGS250" s="69"/>
      <c r="JGT250" s="66"/>
      <c r="JGU250" s="66"/>
      <c r="JGV250" s="66"/>
      <c r="JGW250" s="67"/>
      <c r="JGY250" s="65"/>
      <c r="JGZ250" s="69"/>
      <c r="JHA250" s="69"/>
      <c r="JHB250" s="66"/>
      <c r="JHC250" s="66"/>
      <c r="JHD250" s="66"/>
      <c r="JHE250" s="67"/>
      <c r="JHG250" s="65"/>
      <c r="JHH250" s="69"/>
      <c r="JHI250" s="69"/>
      <c r="JHJ250" s="66"/>
      <c r="JHK250" s="66"/>
      <c r="JHL250" s="66"/>
      <c r="JHM250" s="67"/>
      <c r="JHO250" s="65"/>
      <c r="JHP250" s="69"/>
      <c r="JHQ250" s="69"/>
      <c r="JHR250" s="66"/>
      <c r="JHS250" s="66"/>
      <c r="JHT250" s="66"/>
      <c r="JHU250" s="67"/>
      <c r="JHW250" s="65"/>
      <c r="JHX250" s="69"/>
      <c r="JHY250" s="69"/>
      <c r="JHZ250" s="66"/>
      <c r="JIA250" s="66"/>
      <c r="JIB250" s="66"/>
      <c r="JIC250" s="67"/>
      <c r="JIE250" s="65"/>
      <c r="JIF250" s="69"/>
      <c r="JIG250" s="69"/>
      <c r="JIH250" s="66"/>
      <c r="JII250" s="66"/>
      <c r="JIJ250" s="66"/>
      <c r="JIK250" s="67"/>
      <c r="JIM250" s="65"/>
      <c r="JIN250" s="69"/>
      <c r="JIO250" s="69"/>
      <c r="JIP250" s="66"/>
      <c r="JIQ250" s="66"/>
      <c r="JIR250" s="66"/>
      <c r="JIS250" s="67"/>
      <c r="JIU250" s="65"/>
      <c r="JIV250" s="69"/>
      <c r="JIW250" s="69"/>
      <c r="JIX250" s="66"/>
      <c r="JIY250" s="66"/>
      <c r="JIZ250" s="66"/>
      <c r="JJA250" s="67"/>
      <c r="JJC250" s="65"/>
      <c r="JJD250" s="69"/>
      <c r="JJE250" s="69"/>
      <c r="JJF250" s="66"/>
      <c r="JJG250" s="66"/>
      <c r="JJH250" s="66"/>
      <c r="JJI250" s="67"/>
      <c r="JJK250" s="65"/>
      <c r="JJL250" s="69"/>
      <c r="JJM250" s="69"/>
      <c r="JJN250" s="66"/>
      <c r="JJO250" s="66"/>
      <c r="JJP250" s="66"/>
      <c r="JJQ250" s="67"/>
      <c r="JJS250" s="65"/>
      <c r="JJT250" s="69"/>
      <c r="JJU250" s="69"/>
      <c r="JJV250" s="66"/>
      <c r="JJW250" s="66"/>
      <c r="JJX250" s="66"/>
      <c r="JJY250" s="67"/>
      <c r="JKA250" s="65"/>
      <c r="JKB250" s="69"/>
      <c r="JKC250" s="69"/>
      <c r="JKD250" s="66"/>
      <c r="JKE250" s="66"/>
      <c r="JKF250" s="66"/>
      <c r="JKG250" s="67"/>
      <c r="JKI250" s="65"/>
      <c r="JKJ250" s="69"/>
      <c r="JKK250" s="69"/>
      <c r="JKL250" s="66"/>
      <c r="JKM250" s="66"/>
      <c r="JKN250" s="66"/>
      <c r="JKO250" s="67"/>
      <c r="JKQ250" s="65"/>
      <c r="JKR250" s="69"/>
      <c r="JKS250" s="69"/>
      <c r="JKT250" s="66"/>
      <c r="JKU250" s="66"/>
      <c r="JKV250" s="66"/>
      <c r="JKW250" s="67"/>
      <c r="JKY250" s="65"/>
      <c r="JKZ250" s="69"/>
      <c r="JLA250" s="69"/>
      <c r="JLB250" s="66"/>
      <c r="JLC250" s="66"/>
      <c r="JLD250" s="66"/>
      <c r="JLE250" s="67"/>
      <c r="JLG250" s="65"/>
      <c r="JLH250" s="69"/>
      <c r="JLI250" s="69"/>
      <c r="JLJ250" s="66"/>
      <c r="JLK250" s="66"/>
      <c r="JLL250" s="66"/>
      <c r="JLM250" s="67"/>
      <c r="JLO250" s="65"/>
      <c r="JLP250" s="69"/>
      <c r="JLQ250" s="69"/>
      <c r="JLR250" s="66"/>
      <c r="JLS250" s="66"/>
      <c r="JLT250" s="66"/>
      <c r="JLU250" s="67"/>
      <c r="JLW250" s="65"/>
      <c r="JLX250" s="69"/>
      <c r="JLY250" s="69"/>
      <c r="JLZ250" s="66"/>
      <c r="JMA250" s="66"/>
      <c r="JMB250" s="66"/>
      <c r="JMC250" s="67"/>
      <c r="JME250" s="65"/>
      <c r="JMF250" s="69"/>
      <c r="JMG250" s="69"/>
      <c r="JMH250" s="66"/>
      <c r="JMI250" s="66"/>
      <c r="JMJ250" s="66"/>
      <c r="JMK250" s="67"/>
      <c r="JMM250" s="65"/>
      <c r="JMN250" s="69"/>
      <c r="JMO250" s="69"/>
      <c r="JMP250" s="66"/>
      <c r="JMQ250" s="66"/>
      <c r="JMR250" s="66"/>
      <c r="JMS250" s="67"/>
      <c r="JMU250" s="65"/>
      <c r="JMV250" s="69"/>
      <c r="JMW250" s="69"/>
      <c r="JMX250" s="66"/>
      <c r="JMY250" s="66"/>
      <c r="JMZ250" s="66"/>
      <c r="JNA250" s="67"/>
      <c r="JNC250" s="65"/>
      <c r="JND250" s="69"/>
      <c r="JNE250" s="69"/>
      <c r="JNF250" s="66"/>
      <c r="JNG250" s="66"/>
      <c r="JNH250" s="66"/>
      <c r="JNI250" s="67"/>
      <c r="JNK250" s="65"/>
      <c r="JNL250" s="69"/>
      <c r="JNM250" s="69"/>
      <c r="JNN250" s="66"/>
      <c r="JNO250" s="66"/>
      <c r="JNP250" s="66"/>
      <c r="JNQ250" s="67"/>
      <c r="JNS250" s="65"/>
      <c r="JNT250" s="69"/>
      <c r="JNU250" s="69"/>
      <c r="JNV250" s="66"/>
      <c r="JNW250" s="66"/>
      <c r="JNX250" s="66"/>
      <c r="JNY250" s="67"/>
      <c r="JOA250" s="65"/>
      <c r="JOB250" s="69"/>
      <c r="JOC250" s="69"/>
      <c r="JOD250" s="66"/>
      <c r="JOE250" s="66"/>
      <c r="JOF250" s="66"/>
      <c r="JOG250" s="67"/>
      <c r="JOI250" s="65"/>
      <c r="JOJ250" s="69"/>
      <c r="JOK250" s="69"/>
      <c r="JOL250" s="66"/>
      <c r="JOM250" s="66"/>
      <c r="JON250" s="66"/>
      <c r="JOO250" s="67"/>
      <c r="JOQ250" s="65"/>
      <c r="JOR250" s="69"/>
      <c r="JOS250" s="69"/>
      <c r="JOT250" s="66"/>
      <c r="JOU250" s="66"/>
      <c r="JOV250" s="66"/>
      <c r="JOW250" s="67"/>
      <c r="JOY250" s="65"/>
      <c r="JOZ250" s="69"/>
      <c r="JPA250" s="69"/>
      <c r="JPB250" s="66"/>
      <c r="JPC250" s="66"/>
      <c r="JPD250" s="66"/>
      <c r="JPE250" s="67"/>
      <c r="JPG250" s="65"/>
      <c r="JPH250" s="69"/>
      <c r="JPI250" s="69"/>
      <c r="JPJ250" s="66"/>
      <c r="JPK250" s="66"/>
      <c r="JPL250" s="66"/>
      <c r="JPM250" s="67"/>
      <c r="JPO250" s="65"/>
      <c r="JPP250" s="69"/>
      <c r="JPQ250" s="69"/>
      <c r="JPR250" s="66"/>
      <c r="JPS250" s="66"/>
      <c r="JPT250" s="66"/>
      <c r="JPU250" s="67"/>
      <c r="JPW250" s="65"/>
      <c r="JPX250" s="69"/>
      <c r="JPY250" s="69"/>
      <c r="JPZ250" s="66"/>
      <c r="JQA250" s="66"/>
      <c r="JQB250" s="66"/>
      <c r="JQC250" s="67"/>
      <c r="JQE250" s="65"/>
      <c r="JQF250" s="69"/>
      <c r="JQG250" s="69"/>
      <c r="JQH250" s="66"/>
      <c r="JQI250" s="66"/>
      <c r="JQJ250" s="66"/>
      <c r="JQK250" s="67"/>
      <c r="JQM250" s="65"/>
      <c r="JQN250" s="69"/>
      <c r="JQO250" s="69"/>
      <c r="JQP250" s="66"/>
      <c r="JQQ250" s="66"/>
      <c r="JQR250" s="66"/>
      <c r="JQS250" s="67"/>
      <c r="JQU250" s="65"/>
      <c r="JQV250" s="69"/>
      <c r="JQW250" s="69"/>
      <c r="JQX250" s="66"/>
      <c r="JQY250" s="66"/>
      <c r="JQZ250" s="66"/>
      <c r="JRA250" s="67"/>
      <c r="JRC250" s="65"/>
      <c r="JRD250" s="69"/>
      <c r="JRE250" s="69"/>
      <c r="JRF250" s="66"/>
      <c r="JRG250" s="66"/>
      <c r="JRH250" s="66"/>
      <c r="JRI250" s="67"/>
      <c r="JRK250" s="65"/>
      <c r="JRL250" s="69"/>
      <c r="JRM250" s="69"/>
      <c r="JRN250" s="66"/>
      <c r="JRO250" s="66"/>
      <c r="JRP250" s="66"/>
      <c r="JRQ250" s="67"/>
      <c r="JRS250" s="65"/>
      <c r="JRT250" s="69"/>
      <c r="JRU250" s="69"/>
      <c r="JRV250" s="66"/>
      <c r="JRW250" s="66"/>
      <c r="JRX250" s="66"/>
      <c r="JRY250" s="67"/>
      <c r="JSA250" s="65"/>
      <c r="JSB250" s="69"/>
      <c r="JSC250" s="69"/>
      <c r="JSD250" s="66"/>
      <c r="JSE250" s="66"/>
      <c r="JSF250" s="66"/>
      <c r="JSG250" s="67"/>
      <c r="JSI250" s="65"/>
      <c r="JSJ250" s="69"/>
      <c r="JSK250" s="69"/>
      <c r="JSL250" s="66"/>
      <c r="JSM250" s="66"/>
      <c r="JSN250" s="66"/>
      <c r="JSO250" s="67"/>
      <c r="JSQ250" s="65"/>
      <c r="JSR250" s="69"/>
      <c r="JSS250" s="69"/>
      <c r="JST250" s="66"/>
      <c r="JSU250" s="66"/>
      <c r="JSV250" s="66"/>
      <c r="JSW250" s="67"/>
      <c r="JSY250" s="65"/>
      <c r="JSZ250" s="69"/>
      <c r="JTA250" s="69"/>
      <c r="JTB250" s="66"/>
      <c r="JTC250" s="66"/>
      <c r="JTD250" s="66"/>
      <c r="JTE250" s="67"/>
      <c r="JTG250" s="65"/>
      <c r="JTH250" s="69"/>
      <c r="JTI250" s="69"/>
      <c r="JTJ250" s="66"/>
      <c r="JTK250" s="66"/>
      <c r="JTL250" s="66"/>
      <c r="JTM250" s="67"/>
      <c r="JTO250" s="65"/>
      <c r="JTP250" s="69"/>
      <c r="JTQ250" s="69"/>
      <c r="JTR250" s="66"/>
      <c r="JTS250" s="66"/>
      <c r="JTT250" s="66"/>
      <c r="JTU250" s="67"/>
      <c r="JTW250" s="65"/>
      <c r="JTX250" s="69"/>
      <c r="JTY250" s="69"/>
      <c r="JTZ250" s="66"/>
      <c r="JUA250" s="66"/>
      <c r="JUB250" s="66"/>
      <c r="JUC250" s="67"/>
      <c r="JUE250" s="65"/>
      <c r="JUF250" s="69"/>
      <c r="JUG250" s="69"/>
      <c r="JUH250" s="66"/>
      <c r="JUI250" s="66"/>
      <c r="JUJ250" s="66"/>
      <c r="JUK250" s="67"/>
      <c r="JUM250" s="65"/>
      <c r="JUN250" s="69"/>
      <c r="JUO250" s="69"/>
      <c r="JUP250" s="66"/>
      <c r="JUQ250" s="66"/>
      <c r="JUR250" s="66"/>
      <c r="JUS250" s="67"/>
      <c r="JUU250" s="65"/>
      <c r="JUV250" s="69"/>
      <c r="JUW250" s="69"/>
      <c r="JUX250" s="66"/>
      <c r="JUY250" s="66"/>
      <c r="JUZ250" s="66"/>
      <c r="JVA250" s="67"/>
      <c r="JVC250" s="65"/>
      <c r="JVD250" s="69"/>
      <c r="JVE250" s="69"/>
      <c r="JVF250" s="66"/>
      <c r="JVG250" s="66"/>
      <c r="JVH250" s="66"/>
      <c r="JVI250" s="67"/>
      <c r="JVK250" s="65"/>
      <c r="JVL250" s="69"/>
      <c r="JVM250" s="69"/>
      <c r="JVN250" s="66"/>
      <c r="JVO250" s="66"/>
      <c r="JVP250" s="66"/>
      <c r="JVQ250" s="67"/>
      <c r="JVS250" s="65"/>
      <c r="JVT250" s="69"/>
      <c r="JVU250" s="69"/>
      <c r="JVV250" s="66"/>
      <c r="JVW250" s="66"/>
      <c r="JVX250" s="66"/>
      <c r="JVY250" s="67"/>
      <c r="JWA250" s="65"/>
      <c r="JWB250" s="69"/>
      <c r="JWC250" s="69"/>
      <c r="JWD250" s="66"/>
      <c r="JWE250" s="66"/>
      <c r="JWF250" s="66"/>
      <c r="JWG250" s="67"/>
      <c r="JWI250" s="65"/>
      <c r="JWJ250" s="69"/>
      <c r="JWK250" s="69"/>
      <c r="JWL250" s="66"/>
      <c r="JWM250" s="66"/>
      <c r="JWN250" s="66"/>
      <c r="JWO250" s="67"/>
      <c r="JWQ250" s="65"/>
      <c r="JWR250" s="69"/>
      <c r="JWS250" s="69"/>
      <c r="JWT250" s="66"/>
      <c r="JWU250" s="66"/>
      <c r="JWV250" s="66"/>
      <c r="JWW250" s="67"/>
      <c r="JWY250" s="65"/>
      <c r="JWZ250" s="69"/>
      <c r="JXA250" s="69"/>
      <c r="JXB250" s="66"/>
      <c r="JXC250" s="66"/>
      <c r="JXD250" s="66"/>
      <c r="JXE250" s="67"/>
      <c r="JXG250" s="65"/>
      <c r="JXH250" s="69"/>
      <c r="JXI250" s="69"/>
      <c r="JXJ250" s="66"/>
      <c r="JXK250" s="66"/>
      <c r="JXL250" s="66"/>
      <c r="JXM250" s="67"/>
      <c r="JXO250" s="65"/>
      <c r="JXP250" s="69"/>
      <c r="JXQ250" s="69"/>
      <c r="JXR250" s="66"/>
      <c r="JXS250" s="66"/>
      <c r="JXT250" s="66"/>
      <c r="JXU250" s="67"/>
      <c r="JXW250" s="65"/>
      <c r="JXX250" s="69"/>
      <c r="JXY250" s="69"/>
      <c r="JXZ250" s="66"/>
      <c r="JYA250" s="66"/>
      <c r="JYB250" s="66"/>
      <c r="JYC250" s="67"/>
      <c r="JYE250" s="65"/>
      <c r="JYF250" s="69"/>
      <c r="JYG250" s="69"/>
      <c r="JYH250" s="66"/>
      <c r="JYI250" s="66"/>
      <c r="JYJ250" s="66"/>
      <c r="JYK250" s="67"/>
      <c r="JYM250" s="65"/>
      <c r="JYN250" s="69"/>
      <c r="JYO250" s="69"/>
      <c r="JYP250" s="66"/>
      <c r="JYQ250" s="66"/>
      <c r="JYR250" s="66"/>
      <c r="JYS250" s="67"/>
      <c r="JYU250" s="65"/>
      <c r="JYV250" s="69"/>
      <c r="JYW250" s="69"/>
      <c r="JYX250" s="66"/>
      <c r="JYY250" s="66"/>
      <c r="JYZ250" s="66"/>
      <c r="JZA250" s="67"/>
      <c r="JZC250" s="65"/>
      <c r="JZD250" s="69"/>
      <c r="JZE250" s="69"/>
      <c r="JZF250" s="66"/>
      <c r="JZG250" s="66"/>
      <c r="JZH250" s="66"/>
      <c r="JZI250" s="67"/>
      <c r="JZK250" s="65"/>
      <c r="JZL250" s="69"/>
      <c r="JZM250" s="69"/>
      <c r="JZN250" s="66"/>
      <c r="JZO250" s="66"/>
      <c r="JZP250" s="66"/>
      <c r="JZQ250" s="67"/>
      <c r="JZS250" s="65"/>
      <c r="JZT250" s="69"/>
      <c r="JZU250" s="69"/>
      <c r="JZV250" s="66"/>
      <c r="JZW250" s="66"/>
      <c r="JZX250" s="66"/>
      <c r="JZY250" s="67"/>
      <c r="KAA250" s="65"/>
      <c r="KAB250" s="69"/>
      <c r="KAC250" s="69"/>
      <c r="KAD250" s="66"/>
      <c r="KAE250" s="66"/>
      <c r="KAF250" s="66"/>
      <c r="KAG250" s="67"/>
      <c r="KAI250" s="65"/>
      <c r="KAJ250" s="69"/>
      <c r="KAK250" s="69"/>
      <c r="KAL250" s="66"/>
      <c r="KAM250" s="66"/>
      <c r="KAN250" s="66"/>
      <c r="KAO250" s="67"/>
      <c r="KAQ250" s="65"/>
      <c r="KAR250" s="69"/>
      <c r="KAS250" s="69"/>
      <c r="KAT250" s="66"/>
      <c r="KAU250" s="66"/>
      <c r="KAV250" s="66"/>
      <c r="KAW250" s="67"/>
      <c r="KAY250" s="65"/>
      <c r="KAZ250" s="69"/>
      <c r="KBA250" s="69"/>
      <c r="KBB250" s="66"/>
      <c r="KBC250" s="66"/>
      <c r="KBD250" s="66"/>
      <c r="KBE250" s="67"/>
      <c r="KBG250" s="65"/>
      <c r="KBH250" s="69"/>
      <c r="KBI250" s="69"/>
      <c r="KBJ250" s="66"/>
      <c r="KBK250" s="66"/>
      <c r="KBL250" s="66"/>
      <c r="KBM250" s="67"/>
      <c r="KBO250" s="65"/>
      <c r="KBP250" s="69"/>
      <c r="KBQ250" s="69"/>
      <c r="KBR250" s="66"/>
      <c r="KBS250" s="66"/>
      <c r="KBT250" s="66"/>
      <c r="KBU250" s="67"/>
      <c r="KBW250" s="65"/>
      <c r="KBX250" s="69"/>
      <c r="KBY250" s="69"/>
      <c r="KBZ250" s="66"/>
      <c r="KCA250" s="66"/>
      <c r="KCB250" s="66"/>
      <c r="KCC250" s="67"/>
      <c r="KCE250" s="65"/>
      <c r="KCF250" s="69"/>
      <c r="KCG250" s="69"/>
      <c r="KCH250" s="66"/>
      <c r="KCI250" s="66"/>
      <c r="KCJ250" s="66"/>
      <c r="KCK250" s="67"/>
      <c r="KCM250" s="65"/>
      <c r="KCN250" s="69"/>
      <c r="KCO250" s="69"/>
      <c r="KCP250" s="66"/>
      <c r="KCQ250" s="66"/>
      <c r="KCR250" s="66"/>
      <c r="KCS250" s="67"/>
      <c r="KCU250" s="65"/>
      <c r="KCV250" s="69"/>
      <c r="KCW250" s="69"/>
      <c r="KCX250" s="66"/>
      <c r="KCY250" s="66"/>
      <c r="KCZ250" s="66"/>
      <c r="KDA250" s="67"/>
      <c r="KDC250" s="65"/>
      <c r="KDD250" s="69"/>
      <c r="KDE250" s="69"/>
      <c r="KDF250" s="66"/>
      <c r="KDG250" s="66"/>
      <c r="KDH250" s="66"/>
      <c r="KDI250" s="67"/>
      <c r="KDK250" s="65"/>
      <c r="KDL250" s="69"/>
      <c r="KDM250" s="69"/>
      <c r="KDN250" s="66"/>
      <c r="KDO250" s="66"/>
      <c r="KDP250" s="66"/>
      <c r="KDQ250" s="67"/>
      <c r="KDS250" s="65"/>
      <c r="KDT250" s="69"/>
      <c r="KDU250" s="69"/>
      <c r="KDV250" s="66"/>
      <c r="KDW250" s="66"/>
      <c r="KDX250" s="66"/>
      <c r="KDY250" s="67"/>
      <c r="KEA250" s="65"/>
      <c r="KEB250" s="69"/>
      <c r="KEC250" s="69"/>
      <c r="KED250" s="66"/>
      <c r="KEE250" s="66"/>
      <c r="KEF250" s="66"/>
      <c r="KEG250" s="67"/>
      <c r="KEI250" s="65"/>
      <c r="KEJ250" s="69"/>
      <c r="KEK250" s="69"/>
      <c r="KEL250" s="66"/>
      <c r="KEM250" s="66"/>
      <c r="KEN250" s="66"/>
      <c r="KEO250" s="67"/>
      <c r="KEQ250" s="65"/>
      <c r="KER250" s="69"/>
      <c r="KES250" s="69"/>
      <c r="KET250" s="66"/>
      <c r="KEU250" s="66"/>
      <c r="KEV250" s="66"/>
      <c r="KEW250" s="67"/>
      <c r="KEY250" s="65"/>
      <c r="KEZ250" s="69"/>
      <c r="KFA250" s="69"/>
      <c r="KFB250" s="66"/>
      <c r="KFC250" s="66"/>
      <c r="KFD250" s="66"/>
      <c r="KFE250" s="67"/>
      <c r="KFG250" s="65"/>
      <c r="KFH250" s="69"/>
      <c r="KFI250" s="69"/>
      <c r="KFJ250" s="66"/>
      <c r="KFK250" s="66"/>
      <c r="KFL250" s="66"/>
      <c r="KFM250" s="67"/>
      <c r="KFO250" s="65"/>
      <c r="KFP250" s="69"/>
      <c r="KFQ250" s="69"/>
      <c r="KFR250" s="66"/>
      <c r="KFS250" s="66"/>
      <c r="KFT250" s="66"/>
      <c r="KFU250" s="67"/>
      <c r="KFW250" s="65"/>
      <c r="KFX250" s="69"/>
      <c r="KFY250" s="69"/>
      <c r="KFZ250" s="66"/>
      <c r="KGA250" s="66"/>
      <c r="KGB250" s="66"/>
      <c r="KGC250" s="67"/>
      <c r="KGE250" s="65"/>
      <c r="KGF250" s="69"/>
      <c r="KGG250" s="69"/>
      <c r="KGH250" s="66"/>
      <c r="KGI250" s="66"/>
      <c r="KGJ250" s="66"/>
      <c r="KGK250" s="67"/>
      <c r="KGM250" s="65"/>
      <c r="KGN250" s="69"/>
      <c r="KGO250" s="69"/>
      <c r="KGP250" s="66"/>
      <c r="KGQ250" s="66"/>
      <c r="KGR250" s="66"/>
      <c r="KGS250" s="67"/>
      <c r="KGU250" s="65"/>
      <c r="KGV250" s="69"/>
      <c r="KGW250" s="69"/>
      <c r="KGX250" s="66"/>
      <c r="KGY250" s="66"/>
      <c r="KGZ250" s="66"/>
      <c r="KHA250" s="67"/>
      <c r="KHC250" s="65"/>
      <c r="KHD250" s="69"/>
      <c r="KHE250" s="69"/>
      <c r="KHF250" s="66"/>
      <c r="KHG250" s="66"/>
      <c r="KHH250" s="66"/>
      <c r="KHI250" s="67"/>
      <c r="KHK250" s="65"/>
      <c r="KHL250" s="69"/>
      <c r="KHM250" s="69"/>
      <c r="KHN250" s="66"/>
      <c r="KHO250" s="66"/>
      <c r="KHP250" s="66"/>
      <c r="KHQ250" s="67"/>
      <c r="KHS250" s="65"/>
      <c r="KHT250" s="69"/>
      <c r="KHU250" s="69"/>
      <c r="KHV250" s="66"/>
      <c r="KHW250" s="66"/>
      <c r="KHX250" s="66"/>
      <c r="KHY250" s="67"/>
      <c r="KIA250" s="65"/>
      <c r="KIB250" s="69"/>
      <c r="KIC250" s="69"/>
      <c r="KID250" s="66"/>
      <c r="KIE250" s="66"/>
      <c r="KIF250" s="66"/>
      <c r="KIG250" s="67"/>
      <c r="KII250" s="65"/>
      <c r="KIJ250" s="69"/>
      <c r="KIK250" s="69"/>
      <c r="KIL250" s="66"/>
      <c r="KIM250" s="66"/>
      <c r="KIN250" s="66"/>
      <c r="KIO250" s="67"/>
      <c r="KIQ250" s="65"/>
      <c r="KIR250" s="69"/>
      <c r="KIS250" s="69"/>
      <c r="KIT250" s="66"/>
      <c r="KIU250" s="66"/>
      <c r="KIV250" s="66"/>
      <c r="KIW250" s="67"/>
      <c r="KIY250" s="65"/>
      <c r="KIZ250" s="69"/>
      <c r="KJA250" s="69"/>
      <c r="KJB250" s="66"/>
      <c r="KJC250" s="66"/>
      <c r="KJD250" s="66"/>
      <c r="KJE250" s="67"/>
      <c r="KJG250" s="65"/>
      <c r="KJH250" s="69"/>
      <c r="KJI250" s="69"/>
      <c r="KJJ250" s="66"/>
      <c r="KJK250" s="66"/>
      <c r="KJL250" s="66"/>
      <c r="KJM250" s="67"/>
      <c r="KJO250" s="65"/>
      <c r="KJP250" s="69"/>
      <c r="KJQ250" s="69"/>
      <c r="KJR250" s="66"/>
      <c r="KJS250" s="66"/>
      <c r="KJT250" s="66"/>
      <c r="KJU250" s="67"/>
      <c r="KJW250" s="65"/>
      <c r="KJX250" s="69"/>
      <c r="KJY250" s="69"/>
      <c r="KJZ250" s="66"/>
      <c r="KKA250" s="66"/>
      <c r="KKB250" s="66"/>
      <c r="KKC250" s="67"/>
      <c r="KKE250" s="65"/>
      <c r="KKF250" s="69"/>
      <c r="KKG250" s="69"/>
      <c r="KKH250" s="66"/>
      <c r="KKI250" s="66"/>
      <c r="KKJ250" s="66"/>
      <c r="KKK250" s="67"/>
      <c r="KKM250" s="65"/>
      <c r="KKN250" s="69"/>
      <c r="KKO250" s="69"/>
      <c r="KKP250" s="66"/>
      <c r="KKQ250" s="66"/>
      <c r="KKR250" s="66"/>
      <c r="KKS250" s="67"/>
      <c r="KKU250" s="65"/>
      <c r="KKV250" s="69"/>
      <c r="KKW250" s="69"/>
      <c r="KKX250" s="66"/>
      <c r="KKY250" s="66"/>
      <c r="KKZ250" s="66"/>
      <c r="KLA250" s="67"/>
      <c r="KLC250" s="65"/>
      <c r="KLD250" s="69"/>
      <c r="KLE250" s="69"/>
      <c r="KLF250" s="66"/>
      <c r="KLG250" s="66"/>
      <c r="KLH250" s="66"/>
      <c r="KLI250" s="67"/>
      <c r="KLK250" s="65"/>
      <c r="KLL250" s="69"/>
      <c r="KLM250" s="69"/>
      <c r="KLN250" s="66"/>
      <c r="KLO250" s="66"/>
      <c r="KLP250" s="66"/>
      <c r="KLQ250" s="67"/>
      <c r="KLS250" s="65"/>
      <c r="KLT250" s="69"/>
      <c r="KLU250" s="69"/>
      <c r="KLV250" s="66"/>
      <c r="KLW250" s="66"/>
      <c r="KLX250" s="66"/>
      <c r="KLY250" s="67"/>
      <c r="KMA250" s="65"/>
      <c r="KMB250" s="69"/>
      <c r="KMC250" s="69"/>
      <c r="KMD250" s="66"/>
      <c r="KME250" s="66"/>
      <c r="KMF250" s="66"/>
      <c r="KMG250" s="67"/>
      <c r="KMI250" s="65"/>
      <c r="KMJ250" s="69"/>
      <c r="KMK250" s="69"/>
      <c r="KML250" s="66"/>
      <c r="KMM250" s="66"/>
      <c r="KMN250" s="66"/>
      <c r="KMO250" s="67"/>
      <c r="KMQ250" s="65"/>
      <c r="KMR250" s="69"/>
      <c r="KMS250" s="69"/>
      <c r="KMT250" s="66"/>
      <c r="KMU250" s="66"/>
      <c r="KMV250" s="66"/>
      <c r="KMW250" s="67"/>
      <c r="KMY250" s="65"/>
      <c r="KMZ250" s="69"/>
      <c r="KNA250" s="69"/>
      <c r="KNB250" s="66"/>
      <c r="KNC250" s="66"/>
      <c r="KND250" s="66"/>
      <c r="KNE250" s="67"/>
      <c r="KNG250" s="65"/>
      <c r="KNH250" s="69"/>
      <c r="KNI250" s="69"/>
      <c r="KNJ250" s="66"/>
      <c r="KNK250" s="66"/>
      <c r="KNL250" s="66"/>
      <c r="KNM250" s="67"/>
      <c r="KNO250" s="65"/>
      <c r="KNP250" s="69"/>
      <c r="KNQ250" s="69"/>
      <c r="KNR250" s="66"/>
      <c r="KNS250" s="66"/>
      <c r="KNT250" s="66"/>
      <c r="KNU250" s="67"/>
      <c r="KNW250" s="65"/>
      <c r="KNX250" s="69"/>
      <c r="KNY250" s="69"/>
      <c r="KNZ250" s="66"/>
      <c r="KOA250" s="66"/>
      <c r="KOB250" s="66"/>
      <c r="KOC250" s="67"/>
      <c r="KOE250" s="65"/>
      <c r="KOF250" s="69"/>
      <c r="KOG250" s="69"/>
      <c r="KOH250" s="66"/>
      <c r="KOI250" s="66"/>
      <c r="KOJ250" s="66"/>
      <c r="KOK250" s="67"/>
      <c r="KOM250" s="65"/>
      <c r="KON250" s="69"/>
      <c r="KOO250" s="69"/>
      <c r="KOP250" s="66"/>
      <c r="KOQ250" s="66"/>
      <c r="KOR250" s="66"/>
      <c r="KOS250" s="67"/>
      <c r="KOU250" s="65"/>
      <c r="KOV250" s="69"/>
      <c r="KOW250" s="69"/>
      <c r="KOX250" s="66"/>
      <c r="KOY250" s="66"/>
      <c r="KOZ250" s="66"/>
      <c r="KPA250" s="67"/>
      <c r="KPC250" s="65"/>
      <c r="KPD250" s="69"/>
      <c r="KPE250" s="69"/>
      <c r="KPF250" s="66"/>
      <c r="KPG250" s="66"/>
      <c r="KPH250" s="66"/>
      <c r="KPI250" s="67"/>
      <c r="KPK250" s="65"/>
      <c r="KPL250" s="69"/>
      <c r="KPM250" s="69"/>
      <c r="KPN250" s="66"/>
      <c r="KPO250" s="66"/>
      <c r="KPP250" s="66"/>
      <c r="KPQ250" s="67"/>
      <c r="KPS250" s="65"/>
      <c r="KPT250" s="69"/>
      <c r="KPU250" s="69"/>
      <c r="KPV250" s="66"/>
      <c r="KPW250" s="66"/>
      <c r="KPX250" s="66"/>
      <c r="KPY250" s="67"/>
      <c r="KQA250" s="65"/>
      <c r="KQB250" s="69"/>
      <c r="KQC250" s="69"/>
      <c r="KQD250" s="66"/>
      <c r="KQE250" s="66"/>
      <c r="KQF250" s="66"/>
      <c r="KQG250" s="67"/>
      <c r="KQI250" s="65"/>
      <c r="KQJ250" s="69"/>
      <c r="KQK250" s="69"/>
      <c r="KQL250" s="66"/>
      <c r="KQM250" s="66"/>
      <c r="KQN250" s="66"/>
      <c r="KQO250" s="67"/>
      <c r="KQQ250" s="65"/>
      <c r="KQR250" s="69"/>
      <c r="KQS250" s="69"/>
      <c r="KQT250" s="66"/>
      <c r="KQU250" s="66"/>
      <c r="KQV250" s="66"/>
      <c r="KQW250" s="67"/>
      <c r="KQY250" s="65"/>
      <c r="KQZ250" s="69"/>
      <c r="KRA250" s="69"/>
      <c r="KRB250" s="66"/>
      <c r="KRC250" s="66"/>
      <c r="KRD250" s="66"/>
      <c r="KRE250" s="67"/>
      <c r="KRG250" s="65"/>
      <c r="KRH250" s="69"/>
      <c r="KRI250" s="69"/>
      <c r="KRJ250" s="66"/>
      <c r="KRK250" s="66"/>
      <c r="KRL250" s="66"/>
      <c r="KRM250" s="67"/>
      <c r="KRO250" s="65"/>
      <c r="KRP250" s="69"/>
      <c r="KRQ250" s="69"/>
      <c r="KRR250" s="66"/>
      <c r="KRS250" s="66"/>
      <c r="KRT250" s="66"/>
      <c r="KRU250" s="67"/>
      <c r="KRW250" s="65"/>
      <c r="KRX250" s="69"/>
      <c r="KRY250" s="69"/>
      <c r="KRZ250" s="66"/>
      <c r="KSA250" s="66"/>
      <c r="KSB250" s="66"/>
      <c r="KSC250" s="67"/>
      <c r="KSE250" s="65"/>
      <c r="KSF250" s="69"/>
      <c r="KSG250" s="69"/>
      <c r="KSH250" s="66"/>
      <c r="KSI250" s="66"/>
      <c r="KSJ250" s="66"/>
      <c r="KSK250" s="67"/>
      <c r="KSM250" s="65"/>
      <c r="KSN250" s="69"/>
      <c r="KSO250" s="69"/>
      <c r="KSP250" s="66"/>
      <c r="KSQ250" s="66"/>
      <c r="KSR250" s="66"/>
      <c r="KSS250" s="67"/>
      <c r="KSU250" s="65"/>
      <c r="KSV250" s="69"/>
      <c r="KSW250" s="69"/>
      <c r="KSX250" s="66"/>
      <c r="KSY250" s="66"/>
      <c r="KSZ250" s="66"/>
      <c r="KTA250" s="67"/>
      <c r="KTC250" s="65"/>
      <c r="KTD250" s="69"/>
      <c r="KTE250" s="69"/>
      <c r="KTF250" s="66"/>
      <c r="KTG250" s="66"/>
      <c r="KTH250" s="66"/>
      <c r="KTI250" s="67"/>
      <c r="KTK250" s="65"/>
      <c r="KTL250" s="69"/>
      <c r="KTM250" s="69"/>
      <c r="KTN250" s="66"/>
      <c r="KTO250" s="66"/>
      <c r="KTP250" s="66"/>
      <c r="KTQ250" s="67"/>
      <c r="KTS250" s="65"/>
      <c r="KTT250" s="69"/>
      <c r="KTU250" s="69"/>
      <c r="KTV250" s="66"/>
      <c r="KTW250" s="66"/>
      <c r="KTX250" s="66"/>
      <c r="KTY250" s="67"/>
      <c r="KUA250" s="65"/>
      <c r="KUB250" s="69"/>
      <c r="KUC250" s="69"/>
      <c r="KUD250" s="66"/>
      <c r="KUE250" s="66"/>
      <c r="KUF250" s="66"/>
      <c r="KUG250" s="67"/>
      <c r="KUI250" s="65"/>
      <c r="KUJ250" s="69"/>
      <c r="KUK250" s="69"/>
      <c r="KUL250" s="66"/>
      <c r="KUM250" s="66"/>
      <c r="KUN250" s="66"/>
      <c r="KUO250" s="67"/>
      <c r="KUQ250" s="65"/>
      <c r="KUR250" s="69"/>
      <c r="KUS250" s="69"/>
      <c r="KUT250" s="66"/>
      <c r="KUU250" s="66"/>
      <c r="KUV250" s="66"/>
      <c r="KUW250" s="67"/>
      <c r="KUY250" s="65"/>
      <c r="KUZ250" s="69"/>
      <c r="KVA250" s="69"/>
      <c r="KVB250" s="66"/>
      <c r="KVC250" s="66"/>
      <c r="KVD250" s="66"/>
      <c r="KVE250" s="67"/>
      <c r="KVG250" s="65"/>
      <c r="KVH250" s="69"/>
      <c r="KVI250" s="69"/>
      <c r="KVJ250" s="66"/>
      <c r="KVK250" s="66"/>
      <c r="KVL250" s="66"/>
      <c r="KVM250" s="67"/>
      <c r="KVO250" s="65"/>
      <c r="KVP250" s="69"/>
      <c r="KVQ250" s="69"/>
      <c r="KVR250" s="66"/>
      <c r="KVS250" s="66"/>
      <c r="KVT250" s="66"/>
      <c r="KVU250" s="67"/>
      <c r="KVW250" s="65"/>
      <c r="KVX250" s="69"/>
      <c r="KVY250" s="69"/>
      <c r="KVZ250" s="66"/>
      <c r="KWA250" s="66"/>
      <c r="KWB250" s="66"/>
      <c r="KWC250" s="67"/>
      <c r="KWE250" s="65"/>
      <c r="KWF250" s="69"/>
      <c r="KWG250" s="69"/>
      <c r="KWH250" s="66"/>
      <c r="KWI250" s="66"/>
      <c r="KWJ250" s="66"/>
      <c r="KWK250" s="67"/>
      <c r="KWM250" s="65"/>
      <c r="KWN250" s="69"/>
      <c r="KWO250" s="69"/>
      <c r="KWP250" s="66"/>
      <c r="KWQ250" s="66"/>
      <c r="KWR250" s="66"/>
      <c r="KWS250" s="67"/>
      <c r="KWU250" s="65"/>
      <c r="KWV250" s="69"/>
      <c r="KWW250" s="69"/>
      <c r="KWX250" s="66"/>
      <c r="KWY250" s="66"/>
      <c r="KWZ250" s="66"/>
      <c r="KXA250" s="67"/>
      <c r="KXC250" s="65"/>
      <c r="KXD250" s="69"/>
      <c r="KXE250" s="69"/>
      <c r="KXF250" s="66"/>
      <c r="KXG250" s="66"/>
      <c r="KXH250" s="66"/>
      <c r="KXI250" s="67"/>
      <c r="KXK250" s="65"/>
      <c r="KXL250" s="69"/>
      <c r="KXM250" s="69"/>
      <c r="KXN250" s="66"/>
      <c r="KXO250" s="66"/>
      <c r="KXP250" s="66"/>
      <c r="KXQ250" s="67"/>
      <c r="KXS250" s="65"/>
      <c r="KXT250" s="69"/>
      <c r="KXU250" s="69"/>
      <c r="KXV250" s="66"/>
      <c r="KXW250" s="66"/>
      <c r="KXX250" s="66"/>
      <c r="KXY250" s="67"/>
      <c r="KYA250" s="65"/>
      <c r="KYB250" s="69"/>
      <c r="KYC250" s="69"/>
      <c r="KYD250" s="66"/>
      <c r="KYE250" s="66"/>
      <c r="KYF250" s="66"/>
      <c r="KYG250" s="67"/>
      <c r="KYI250" s="65"/>
      <c r="KYJ250" s="69"/>
      <c r="KYK250" s="69"/>
      <c r="KYL250" s="66"/>
      <c r="KYM250" s="66"/>
      <c r="KYN250" s="66"/>
      <c r="KYO250" s="67"/>
      <c r="KYQ250" s="65"/>
      <c r="KYR250" s="69"/>
      <c r="KYS250" s="69"/>
      <c r="KYT250" s="66"/>
      <c r="KYU250" s="66"/>
      <c r="KYV250" s="66"/>
      <c r="KYW250" s="67"/>
      <c r="KYY250" s="65"/>
      <c r="KYZ250" s="69"/>
      <c r="KZA250" s="69"/>
      <c r="KZB250" s="66"/>
      <c r="KZC250" s="66"/>
      <c r="KZD250" s="66"/>
      <c r="KZE250" s="67"/>
      <c r="KZG250" s="65"/>
      <c r="KZH250" s="69"/>
      <c r="KZI250" s="69"/>
      <c r="KZJ250" s="66"/>
      <c r="KZK250" s="66"/>
      <c r="KZL250" s="66"/>
      <c r="KZM250" s="67"/>
      <c r="KZO250" s="65"/>
      <c r="KZP250" s="69"/>
      <c r="KZQ250" s="69"/>
      <c r="KZR250" s="66"/>
      <c r="KZS250" s="66"/>
      <c r="KZT250" s="66"/>
      <c r="KZU250" s="67"/>
      <c r="KZW250" s="65"/>
      <c r="KZX250" s="69"/>
      <c r="KZY250" s="69"/>
      <c r="KZZ250" s="66"/>
      <c r="LAA250" s="66"/>
      <c r="LAB250" s="66"/>
      <c r="LAC250" s="67"/>
      <c r="LAE250" s="65"/>
      <c r="LAF250" s="69"/>
      <c r="LAG250" s="69"/>
      <c r="LAH250" s="66"/>
      <c r="LAI250" s="66"/>
      <c r="LAJ250" s="66"/>
      <c r="LAK250" s="67"/>
      <c r="LAM250" s="65"/>
      <c r="LAN250" s="69"/>
      <c r="LAO250" s="69"/>
      <c r="LAP250" s="66"/>
      <c r="LAQ250" s="66"/>
      <c r="LAR250" s="66"/>
      <c r="LAS250" s="67"/>
      <c r="LAU250" s="65"/>
      <c r="LAV250" s="69"/>
      <c r="LAW250" s="69"/>
      <c r="LAX250" s="66"/>
      <c r="LAY250" s="66"/>
      <c r="LAZ250" s="66"/>
      <c r="LBA250" s="67"/>
      <c r="LBC250" s="65"/>
      <c r="LBD250" s="69"/>
      <c r="LBE250" s="69"/>
      <c r="LBF250" s="66"/>
      <c r="LBG250" s="66"/>
      <c r="LBH250" s="66"/>
      <c r="LBI250" s="67"/>
      <c r="LBK250" s="65"/>
      <c r="LBL250" s="69"/>
      <c r="LBM250" s="69"/>
      <c r="LBN250" s="66"/>
      <c r="LBO250" s="66"/>
      <c r="LBP250" s="66"/>
      <c r="LBQ250" s="67"/>
      <c r="LBS250" s="65"/>
      <c r="LBT250" s="69"/>
      <c r="LBU250" s="69"/>
      <c r="LBV250" s="66"/>
      <c r="LBW250" s="66"/>
      <c r="LBX250" s="66"/>
      <c r="LBY250" s="67"/>
      <c r="LCA250" s="65"/>
      <c r="LCB250" s="69"/>
      <c r="LCC250" s="69"/>
      <c r="LCD250" s="66"/>
      <c r="LCE250" s="66"/>
      <c r="LCF250" s="66"/>
      <c r="LCG250" s="67"/>
      <c r="LCI250" s="65"/>
      <c r="LCJ250" s="69"/>
      <c r="LCK250" s="69"/>
      <c r="LCL250" s="66"/>
      <c r="LCM250" s="66"/>
      <c r="LCN250" s="66"/>
      <c r="LCO250" s="67"/>
      <c r="LCQ250" s="65"/>
      <c r="LCR250" s="69"/>
      <c r="LCS250" s="69"/>
      <c r="LCT250" s="66"/>
      <c r="LCU250" s="66"/>
      <c r="LCV250" s="66"/>
      <c r="LCW250" s="67"/>
      <c r="LCY250" s="65"/>
      <c r="LCZ250" s="69"/>
      <c r="LDA250" s="69"/>
      <c r="LDB250" s="66"/>
      <c r="LDC250" s="66"/>
      <c r="LDD250" s="66"/>
      <c r="LDE250" s="67"/>
      <c r="LDG250" s="65"/>
      <c r="LDH250" s="69"/>
      <c r="LDI250" s="69"/>
      <c r="LDJ250" s="66"/>
      <c r="LDK250" s="66"/>
      <c r="LDL250" s="66"/>
      <c r="LDM250" s="67"/>
      <c r="LDO250" s="65"/>
      <c r="LDP250" s="69"/>
      <c r="LDQ250" s="69"/>
      <c r="LDR250" s="66"/>
      <c r="LDS250" s="66"/>
      <c r="LDT250" s="66"/>
      <c r="LDU250" s="67"/>
      <c r="LDW250" s="65"/>
      <c r="LDX250" s="69"/>
      <c r="LDY250" s="69"/>
      <c r="LDZ250" s="66"/>
      <c r="LEA250" s="66"/>
      <c r="LEB250" s="66"/>
      <c r="LEC250" s="67"/>
      <c r="LEE250" s="65"/>
      <c r="LEF250" s="69"/>
      <c r="LEG250" s="69"/>
      <c r="LEH250" s="66"/>
      <c r="LEI250" s="66"/>
      <c r="LEJ250" s="66"/>
      <c r="LEK250" s="67"/>
      <c r="LEM250" s="65"/>
      <c r="LEN250" s="69"/>
      <c r="LEO250" s="69"/>
      <c r="LEP250" s="66"/>
      <c r="LEQ250" s="66"/>
      <c r="LER250" s="66"/>
      <c r="LES250" s="67"/>
      <c r="LEU250" s="65"/>
      <c r="LEV250" s="69"/>
      <c r="LEW250" s="69"/>
      <c r="LEX250" s="66"/>
      <c r="LEY250" s="66"/>
      <c r="LEZ250" s="66"/>
      <c r="LFA250" s="67"/>
      <c r="LFC250" s="65"/>
      <c r="LFD250" s="69"/>
      <c r="LFE250" s="69"/>
      <c r="LFF250" s="66"/>
      <c r="LFG250" s="66"/>
      <c r="LFH250" s="66"/>
      <c r="LFI250" s="67"/>
      <c r="LFK250" s="65"/>
      <c r="LFL250" s="69"/>
      <c r="LFM250" s="69"/>
      <c r="LFN250" s="66"/>
      <c r="LFO250" s="66"/>
      <c r="LFP250" s="66"/>
      <c r="LFQ250" s="67"/>
      <c r="LFS250" s="65"/>
      <c r="LFT250" s="69"/>
      <c r="LFU250" s="69"/>
      <c r="LFV250" s="66"/>
      <c r="LFW250" s="66"/>
      <c r="LFX250" s="66"/>
      <c r="LFY250" s="67"/>
      <c r="LGA250" s="65"/>
      <c r="LGB250" s="69"/>
      <c r="LGC250" s="69"/>
      <c r="LGD250" s="66"/>
      <c r="LGE250" s="66"/>
      <c r="LGF250" s="66"/>
      <c r="LGG250" s="67"/>
      <c r="LGI250" s="65"/>
      <c r="LGJ250" s="69"/>
      <c r="LGK250" s="69"/>
      <c r="LGL250" s="66"/>
      <c r="LGM250" s="66"/>
      <c r="LGN250" s="66"/>
      <c r="LGO250" s="67"/>
      <c r="LGQ250" s="65"/>
      <c r="LGR250" s="69"/>
      <c r="LGS250" s="69"/>
      <c r="LGT250" s="66"/>
      <c r="LGU250" s="66"/>
      <c r="LGV250" s="66"/>
      <c r="LGW250" s="67"/>
      <c r="LGY250" s="65"/>
      <c r="LGZ250" s="69"/>
      <c r="LHA250" s="69"/>
      <c r="LHB250" s="66"/>
      <c r="LHC250" s="66"/>
      <c r="LHD250" s="66"/>
      <c r="LHE250" s="67"/>
      <c r="LHG250" s="65"/>
      <c r="LHH250" s="69"/>
      <c r="LHI250" s="69"/>
      <c r="LHJ250" s="66"/>
      <c r="LHK250" s="66"/>
      <c r="LHL250" s="66"/>
      <c r="LHM250" s="67"/>
      <c r="LHO250" s="65"/>
      <c r="LHP250" s="69"/>
      <c r="LHQ250" s="69"/>
      <c r="LHR250" s="66"/>
      <c r="LHS250" s="66"/>
      <c r="LHT250" s="66"/>
      <c r="LHU250" s="67"/>
      <c r="LHW250" s="65"/>
      <c r="LHX250" s="69"/>
      <c r="LHY250" s="69"/>
      <c r="LHZ250" s="66"/>
      <c r="LIA250" s="66"/>
      <c r="LIB250" s="66"/>
      <c r="LIC250" s="67"/>
      <c r="LIE250" s="65"/>
      <c r="LIF250" s="69"/>
      <c r="LIG250" s="69"/>
      <c r="LIH250" s="66"/>
      <c r="LII250" s="66"/>
      <c r="LIJ250" s="66"/>
      <c r="LIK250" s="67"/>
      <c r="LIM250" s="65"/>
      <c r="LIN250" s="69"/>
      <c r="LIO250" s="69"/>
      <c r="LIP250" s="66"/>
      <c r="LIQ250" s="66"/>
      <c r="LIR250" s="66"/>
      <c r="LIS250" s="67"/>
      <c r="LIU250" s="65"/>
      <c r="LIV250" s="69"/>
      <c r="LIW250" s="69"/>
      <c r="LIX250" s="66"/>
      <c r="LIY250" s="66"/>
      <c r="LIZ250" s="66"/>
      <c r="LJA250" s="67"/>
      <c r="LJC250" s="65"/>
      <c r="LJD250" s="69"/>
      <c r="LJE250" s="69"/>
      <c r="LJF250" s="66"/>
      <c r="LJG250" s="66"/>
      <c r="LJH250" s="66"/>
      <c r="LJI250" s="67"/>
      <c r="LJK250" s="65"/>
      <c r="LJL250" s="69"/>
      <c r="LJM250" s="69"/>
      <c r="LJN250" s="66"/>
      <c r="LJO250" s="66"/>
      <c r="LJP250" s="66"/>
      <c r="LJQ250" s="67"/>
      <c r="LJS250" s="65"/>
      <c r="LJT250" s="69"/>
      <c r="LJU250" s="69"/>
      <c r="LJV250" s="66"/>
      <c r="LJW250" s="66"/>
      <c r="LJX250" s="66"/>
      <c r="LJY250" s="67"/>
      <c r="LKA250" s="65"/>
      <c r="LKB250" s="69"/>
      <c r="LKC250" s="69"/>
      <c r="LKD250" s="66"/>
      <c r="LKE250" s="66"/>
      <c r="LKF250" s="66"/>
      <c r="LKG250" s="67"/>
      <c r="LKI250" s="65"/>
      <c r="LKJ250" s="69"/>
      <c r="LKK250" s="69"/>
      <c r="LKL250" s="66"/>
      <c r="LKM250" s="66"/>
      <c r="LKN250" s="66"/>
      <c r="LKO250" s="67"/>
      <c r="LKQ250" s="65"/>
      <c r="LKR250" s="69"/>
      <c r="LKS250" s="69"/>
      <c r="LKT250" s="66"/>
      <c r="LKU250" s="66"/>
      <c r="LKV250" s="66"/>
      <c r="LKW250" s="67"/>
      <c r="LKY250" s="65"/>
      <c r="LKZ250" s="69"/>
      <c r="LLA250" s="69"/>
      <c r="LLB250" s="66"/>
      <c r="LLC250" s="66"/>
      <c r="LLD250" s="66"/>
      <c r="LLE250" s="67"/>
      <c r="LLG250" s="65"/>
      <c r="LLH250" s="69"/>
      <c r="LLI250" s="69"/>
      <c r="LLJ250" s="66"/>
      <c r="LLK250" s="66"/>
      <c r="LLL250" s="66"/>
      <c r="LLM250" s="67"/>
      <c r="LLO250" s="65"/>
      <c r="LLP250" s="69"/>
      <c r="LLQ250" s="69"/>
      <c r="LLR250" s="66"/>
      <c r="LLS250" s="66"/>
      <c r="LLT250" s="66"/>
      <c r="LLU250" s="67"/>
      <c r="LLW250" s="65"/>
      <c r="LLX250" s="69"/>
      <c r="LLY250" s="69"/>
      <c r="LLZ250" s="66"/>
      <c r="LMA250" s="66"/>
      <c r="LMB250" s="66"/>
      <c r="LMC250" s="67"/>
      <c r="LME250" s="65"/>
      <c r="LMF250" s="69"/>
      <c r="LMG250" s="69"/>
      <c r="LMH250" s="66"/>
      <c r="LMI250" s="66"/>
      <c r="LMJ250" s="66"/>
      <c r="LMK250" s="67"/>
      <c r="LMM250" s="65"/>
      <c r="LMN250" s="69"/>
      <c r="LMO250" s="69"/>
      <c r="LMP250" s="66"/>
      <c r="LMQ250" s="66"/>
      <c r="LMR250" s="66"/>
      <c r="LMS250" s="67"/>
      <c r="LMU250" s="65"/>
      <c r="LMV250" s="69"/>
      <c r="LMW250" s="69"/>
      <c r="LMX250" s="66"/>
      <c r="LMY250" s="66"/>
      <c r="LMZ250" s="66"/>
      <c r="LNA250" s="67"/>
      <c r="LNC250" s="65"/>
      <c r="LND250" s="69"/>
      <c r="LNE250" s="69"/>
      <c r="LNF250" s="66"/>
      <c r="LNG250" s="66"/>
      <c r="LNH250" s="66"/>
      <c r="LNI250" s="67"/>
      <c r="LNK250" s="65"/>
      <c r="LNL250" s="69"/>
      <c r="LNM250" s="69"/>
      <c r="LNN250" s="66"/>
      <c r="LNO250" s="66"/>
      <c r="LNP250" s="66"/>
      <c r="LNQ250" s="67"/>
      <c r="LNS250" s="65"/>
      <c r="LNT250" s="69"/>
      <c r="LNU250" s="69"/>
      <c r="LNV250" s="66"/>
      <c r="LNW250" s="66"/>
      <c r="LNX250" s="66"/>
      <c r="LNY250" s="67"/>
      <c r="LOA250" s="65"/>
      <c r="LOB250" s="69"/>
      <c r="LOC250" s="69"/>
      <c r="LOD250" s="66"/>
      <c r="LOE250" s="66"/>
      <c r="LOF250" s="66"/>
      <c r="LOG250" s="67"/>
      <c r="LOI250" s="65"/>
      <c r="LOJ250" s="69"/>
      <c r="LOK250" s="69"/>
      <c r="LOL250" s="66"/>
      <c r="LOM250" s="66"/>
      <c r="LON250" s="66"/>
      <c r="LOO250" s="67"/>
      <c r="LOQ250" s="65"/>
      <c r="LOR250" s="69"/>
      <c r="LOS250" s="69"/>
      <c r="LOT250" s="66"/>
      <c r="LOU250" s="66"/>
      <c r="LOV250" s="66"/>
      <c r="LOW250" s="67"/>
      <c r="LOY250" s="65"/>
      <c r="LOZ250" s="69"/>
      <c r="LPA250" s="69"/>
      <c r="LPB250" s="66"/>
      <c r="LPC250" s="66"/>
      <c r="LPD250" s="66"/>
      <c r="LPE250" s="67"/>
      <c r="LPG250" s="65"/>
      <c r="LPH250" s="69"/>
      <c r="LPI250" s="69"/>
      <c r="LPJ250" s="66"/>
      <c r="LPK250" s="66"/>
      <c r="LPL250" s="66"/>
      <c r="LPM250" s="67"/>
      <c r="LPO250" s="65"/>
      <c r="LPP250" s="69"/>
      <c r="LPQ250" s="69"/>
      <c r="LPR250" s="66"/>
      <c r="LPS250" s="66"/>
      <c r="LPT250" s="66"/>
      <c r="LPU250" s="67"/>
      <c r="LPW250" s="65"/>
      <c r="LPX250" s="69"/>
      <c r="LPY250" s="69"/>
      <c r="LPZ250" s="66"/>
      <c r="LQA250" s="66"/>
      <c r="LQB250" s="66"/>
      <c r="LQC250" s="67"/>
      <c r="LQE250" s="65"/>
      <c r="LQF250" s="69"/>
      <c r="LQG250" s="69"/>
      <c r="LQH250" s="66"/>
      <c r="LQI250" s="66"/>
      <c r="LQJ250" s="66"/>
      <c r="LQK250" s="67"/>
      <c r="LQM250" s="65"/>
      <c r="LQN250" s="69"/>
      <c r="LQO250" s="69"/>
      <c r="LQP250" s="66"/>
      <c r="LQQ250" s="66"/>
      <c r="LQR250" s="66"/>
      <c r="LQS250" s="67"/>
      <c r="LQU250" s="65"/>
      <c r="LQV250" s="69"/>
      <c r="LQW250" s="69"/>
      <c r="LQX250" s="66"/>
      <c r="LQY250" s="66"/>
      <c r="LQZ250" s="66"/>
      <c r="LRA250" s="67"/>
      <c r="LRC250" s="65"/>
      <c r="LRD250" s="69"/>
      <c r="LRE250" s="69"/>
      <c r="LRF250" s="66"/>
      <c r="LRG250" s="66"/>
      <c r="LRH250" s="66"/>
      <c r="LRI250" s="67"/>
      <c r="LRK250" s="65"/>
      <c r="LRL250" s="69"/>
      <c r="LRM250" s="69"/>
      <c r="LRN250" s="66"/>
      <c r="LRO250" s="66"/>
      <c r="LRP250" s="66"/>
      <c r="LRQ250" s="67"/>
      <c r="LRS250" s="65"/>
      <c r="LRT250" s="69"/>
      <c r="LRU250" s="69"/>
      <c r="LRV250" s="66"/>
      <c r="LRW250" s="66"/>
      <c r="LRX250" s="66"/>
      <c r="LRY250" s="67"/>
      <c r="LSA250" s="65"/>
      <c r="LSB250" s="69"/>
      <c r="LSC250" s="69"/>
      <c r="LSD250" s="66"/>
      <c r="LSE250" s="66"/>
      <c r="LSF250" s="66"/>
      <c r="LSG250" s="67"/>
      <c r="LSI250" s="65"/>
      <c r="LSJ250" s="69"/>
      <c r="LSK250" s="69"/>
      <c r="LSL250" s="66"/>
      <c r="LSM250" s="66"/>
      <c r="LSN250" s="66"/>
      <c r="LSO250" s="67"/>
      <c r="LSQ250" s="65"/>
      <c r="LSR250" s="69"/>
      <c r="LSS250" s="69"/>
      <c r="LST250" s="66"/>
      <c r="LSU250" s="66"/>
      <c r="LSV250" s="66"/>
      <c r="LSW250" s="67"/>
      <c r="LSY250" s="65"/>
      <c r="LSZ250" s="69"/>
      <c r="LTA250" s="69"/>
      <c r="LTB250" s="66"/>
      <c r="LTC250" s="66"/>
      <c r="LTD250" s="66"/>
      <c r="LTE250" s="67"/>
      <c r="LTG250" s="65"/>
      <c r="LTH250" s="69"/>
      <c r="LTI250" s="69"/>
      <c r="LTJ250" s="66"/>
      <c r="LTK250" s="66"/>
      <c r="LTL250" s="66"/>
      <c r="LTM250" s="67"/>
      <c r="LTO250" s="65"/>
      <c r="LTP250" s="69"/>
      <c r="LTQ250" s="69"/>
      <c r="LTR250" s="66"/>
      <c r="LTS250" s="66"/>
      <c r="LTT250" s="66"/>
      <c r="LTU250" s="67"/>
      <c r="LTW250" s="65"/>
      <c r="LTX250" s="69"/>
      <c r="LTY250" s="69"/>
      <c r="LTZ250" s="66"/>
      <c r="LUA250" s="66"/>
      <c r="LUB250" s="66"/>
      <c r="LUC250" s="67"/>
      <c r="LUE250" s="65"/>
      <c r="LUF250" s="69"/>
      <c r="LUG250" s="69"/>
      <c r="LUH250" s="66"/>
      <c r="LUI250" s="66"/>
      <c r="LUJ250" s="66"/>
      <c r="LUK250" s="67"/>
      <c r="LUM250" s="65"/>
      <c r="LUN250" s="69"/>
      <c r="LUO250" s="69"/>
      <c r="LUP250" s="66"/>
      <c r="LUQ250" s="66"/>
      <c r="LUR250" s="66"/>
      <c r="LUS250" s="67"/>
      <c r="LUU250" s="65"/>
      <c r="LUV250" s="69"/>
      <c r="LUW250" s="69"/>
      <c r="LUX250" s="66"/>
      <c r="LUY250" s="66"/>
      <c r="LUZ250" s="66"/>
      <c r="LVA250" s="67"/>
      <c r="LVC250" s="65"/>
      <c r="LVD250" s="69"/>
      <c r="LVE250" s="69"/>
      <c r="LVF250" s="66"/>
      <c r="LVG250" s="66"/>
      <c r="LVH250" s="66"/>
      <c r="LVI250" s="67"/>
      <c r="LVK250" s="65"/>
      <c r="LVL250" s="69"/>
      <c r="LVM250" s="69"/>
      <c r="LVN250" s="66"/>
      <c r="LVO250" s="66"/>
      <c r="LVP250" s="66"/>
      <c r="LVQ250" s="67"/>
      <c r="LVS250" s="65"/>
      <c r="LVT250" s="69"/>
      <c r="LVU250" s="69"/>
      <c r="LVV250" s="66"/>
      <c r="LVW250" s="66"/>
      <c r="LVX250" s="66"/>
      <c r="LVY250" s="67"/>
      <c r="LWA250" s="65"/>
      <c r="LWB250" s="69"/>
      <c r="LWC250" s="69"/>
      <c r="LWD250" s="66"/>
      <c r="LWE250" s="66"/>
      <c r="LWF250" s="66"/>
      <c r="LWG250" s="67"/>
      <c r="LWI250" s="65"/>
      <c r="LWJ250" s="69"/>
      <c r="LWK250" s="69"/>
      <c r="LWL250" s="66"/>
      <c r="LWM250" s="66"/>
      <c r="LWN250" s="66"/>
      <c r="LWO250" s="67"/>
      <c r="LWQ250" s="65"/>
      <c r="LWR250" s="69"/>
      <c r="LWS250" s="69"/>
      <c r="LWT250" s="66"/>
      <c r="LWU250" s="66"/>
      <c r="LWV250" s="66"/>
      <c r="LWW250" s="67"/>
      <c r="LWY250" s="65"/>
      <c r="LWZ250" s="69"/>
      <c r="LXA250" s="69"/>
      <c r="LXB250" s="66"/>
      <c r="LXC250" s="66"/>
      <c r="LXD250" s="66"/>
      <c r="LXE250" s="67"/>
      <c r="LXG250" s="65"/>
      <c r="LXH250" s="69"/>
      <c r="LXI250" s="69"/>
      <c r="LXJ250" s="66"/>
      <c r="LXK250" s="66"/>
      <c r="LXL250" s="66"/>
      <c r="LXM250" s="67"/>
      <c r="LXO250" s="65"/>
      <c r="LXP250" s="69"/>
      <c r="LXQ250" s="69"/>
      <c r="LXR250" s="66"/>
      <c r="LXS250" s="66"/>
      <c r="LXT250" s="66"/>
      <c r="LXU250" s="67"/>
      <c r="LXW250" s="65"/>
      <c r="LXX250" s="69"/>
      <c r="LXY250" s="69"/>
      <c r="LXZ250" s="66"/>
      <c r="LYA250" s="66"/>
      <c r="LYB250" s="66"/>
      <c r="LYC250" s="67"/>
      <c r="LYE250" s="65"/>
      <c r="LYF250" s="69"/>
      <c r="LYG250" s="69"/>
      <c r="LYH250" s="66"/>
      <c r="LYI250" s="66"/>
      <c r="LYJ250" s="66"/>
      <c r="LYK250" s="67"/>
      <c r="LYM250" s="65"/>
      <c r="LYN250" s="69"/>
      <c r="LYO250" s="69"/>
      <c r="LYP250" s="66"/>
      <c r="LYQ250" s="66"/>
      <c r="LYR250" s="66"/>
      <c r="LYS250" s="67"/>
      <c r="LYU250" s="65"/>
      <c r="LYV250" s="69"/>
      <c r="LYW250" s="69"/>
      <c r="LYX250" s="66"/>
      <c r="LYY250" s="66"/>
      <c r="LYZ250" s="66"/>
      <c r="LZA250" s="67"/>
      <c r="LZC250" s="65"/>
      <c r="LZD250" s="69"/>
      <c r="LZE250" s="69"/>
      <c r="LZF250" s="66"/>
      <c r="LZG250" s="66"/>
      <c r="LZH250" s="66"/>
      <c r="LZI250" s="67"/>
      <c r="LZK250" s="65"/>
      <c r="LZL250" s="69"/>
      <c r="LZM250" s="69"/>
      <c r="LZN250" s="66"/>
      <c r="LZO250" s="66"/>
      <c r="LZP250" s="66"/>
      <c r="LZQ250" s="67"/>
      <c r="LZS250" s="65"/>
      <c r="LZT250" s="69"/>
      <c r="LZU250" s="69"/>
      <c r="LZV250" s="66"/>
      <c r="LZW250" s="66"/>
      <c r="LZX250" s="66"/>
      <c r="LZY250" s="67"/>
      <c r="MAA250" s="65"/>
      <c r="MAB250" s="69"/>
      <c r="MAC250" s="69"/>
      <c r="MAD250" s="66"/>
      <c r="MAE250" s="66"/>
      <c r="MAF250" s="66"/>
      <c r="MAG250" s="67"/>
      <c r="MAI250" s="65"/>
      <c r="MAJ250" s="69"/>
      <c r="MAK250" s="69"/>
      <c r="MAL250" s="66"/>
      <c r="MAM250" s="66"/>
      <c r="MAN250" s="66"/>
      <c r="MAO250" s="67"/>
      <c r="MAQ250" s="65"/>
      <c r="MAR250" s="69"/>
      <c r="MAS250" s="69"/>
      <c r="MAT250" s="66"/>
      <c r="MAU250" s="66"/>
      <c r="MAV250" s="66"/>
      <c r="MAW250" s="67"/>
      <c r="MAY250" s="65"/>
      <c r="MAZ250" s="69"/>
      <c r="MBA250" s="69"/>
      <c r="MBB250" s="66"/>
      <c r="MBC250" s="66"/>
      <c r="MBD250" s="66"/>
      <c r="MBE250" s="67"/>
      <c r="MBG250" s="65"/>
      <c r="MBH250" s="69"/>
      <c r="MBI250" s="69"/>
      <c r="MBJ250" s="66"/>
      <c r="MBK250" s="66"/>
      <c r="MBL250" s="66"/>
      <c r="MBM250" s="67"/>
      <c r="MBO250" s="65"/>
      <c r="MBP250" s="69"/>
      <c r="MBQ250" s="69"/>
      <c r="MBR250" s="66"/>
      <c r="MBS250" s="66"/>
      <c r="MBT250" s="66"/>
      <c r="MBU250" s="67"/>
      <c r="MBW250" s="65"/>
      <c r="MBX250" s="69"/>
      <c r="MBY250" s="69"/>
      <c r="MBZ250" s="66"/>
      <c r="MCA250" s="66"/>
      <c r="MCB250" s="66"/>
      <c r="MCC250" s="67"/>
      <c r="MCE250" s="65"/>
      <c r="MCF250" s="69"/>
      <c r="MCG250" s="69"/>
      <c r="MCH250" s="66"/>
      <c r="MCI250" s="66"/>
      <c r="MCJ250" s="66"/>
      <c r="MCK250" s="67"/>
      <c r="MCM250" s="65"/>
      <c r="MCN250" s="69"/>
      <c r="MCO250" s="69"/>
      <c r="MCP250" s="66"/>
      <c r="MCQ250" s="66"/>
      <c r="MCR250" s="66"/>
      <c r="MCS250" s="67"/>
      <c r="MCU250" s="65"/>
      <c r="MCV250" s="69"/>
      <c r="MCW250" s="69"/>
      <c r="MCX250" s="66"/>
      <c r="MCY250" s="66"/>
      <c r="MCZ250" s="66"/>
      <c r="MDA250" s="67"/>
      <c r="MDC250" s="65"/>
      <c r="MDD250" s="69"/>
      <c r="MDE250" s="69"/>
      <c r="MDF250" s="66"/>
      <c r="MDG250" s="66"/>
      <c r="MDH250" s="66"/>
      <c r="MDI250" s="67"/>
      <c r="MDK250" s="65"/>
      <c r="MDL250" s="69"/>
      <c r="MDM250" s="69"/>
      <c r="MDN250" s="66"/>
      <c r="MDO250" s="66"/>
      <c r="MDP250" s="66"/>
      <c r="MDQ250" s="67"/>
      <c r="MDS250" s="65"/>
      <c r="MDT250" s="69"/>
      <c r="MDU250" s="69"/>
      <c r="MDV250" s="66"/>
      <c r="MDW250" s="66"/>
      <c r="MDX250" s="66"/>
      <c r="MDY250" s="67"/>
      <c r="MEA250" s="65"/>
      <c r="MEB250" s="69"/>
      <c r="MEC250" s="69"/>
      <c r="MED250" s="66"/>
      <c r="MEE250" s="66"/>
      <c r="MEF250" s="66"/>
      <c r="MEG250" s="67"/>
      <c r="MEI250" s="65"/>
      <c r="MEJ250" s="69"/>
      <c r="MEK250" s="69"/>
      <c r="MEL250" s="66"/>
      <c r="MEM250" s="66"/>
      <c r="MEN250" s="66"/>
      <c r="MEO250" s="67"/>
      <c r="MEQ250" s="65"/>
      <c r="MER250" s="69"/>
      <c r="MES250" s="69"/>
      <c r="MET250" s="66"/>
      <c r="MEU250" s="66"/>
      <c r="MEV250" s="66"/>
      <c r="MEW250" s="67"/>
      <c r="MEY250" s="65"/>
      <c r="MEZ250" s="69"/>
      <c r="MFA250" s="69"/>
      <c r="MFB250" s="66"/>
      <c r="MFC250" s="66"/>
      <c r="MFD250" s="66"/>
      <c r="MFE250" s="67"/>
      <c r="MFG250" s="65"/>
      <c r="MFH250" s="69"/>
      <c r="MFI250" s="69"/>
      <c r="MFJ250" s="66"/>
      <c r="MFK250" s="66"/>
      <c r="MFL250" s="66"/>
      <c r="MFM250" s="67"/>
      <c r="MFO250" s="65"/>
      <c r="MFP250" s="69"/>
      <c r="MFQ250" s="69"/>
      <c r="MFR250" s="66"/>
      <c r="MFS250" s="66"/>
      <c r="MFT250" s="66"/>
      <c r="MFU250" s="67"/>
      <c r="MFW250" s="65"/>
      <c r="MFX250" s="69"/>
      <c r="MFY250" s="69"/>
      <c r="MFZ250" s="66"/>
      <c r="MGA250" s="66"/>
      <c r="MGB250" s="66"/>
      <c r="MGC250" s="67"/>
      <c r="MGE250" s="65"/>
      <c r="MGF250" s="69"/>
      <c r="MGG250" s="69"/>
      <c r="MGH250" s="66"/>
      <c r="MGI250" s="66"/>
      <c r="MGJ250" s="66"/>
      <c r="MGK250" s="67"/>
      <c r="MGM250" s="65"/>
      <c r="MGN250" s="69"/>
      <c r="MGO250" s="69"/>
      <c r="MGP250" s="66"/>
      <c r="MGQ250" s="66"/>
      <c r="MGR250" s="66"/>
      <c r="MGS250" s="67"/>
      <c r="MGU250" s="65"/>
      <c r="MGV250" s="69"/>
      <c r="MGW250" s="69"/>
      <c r="MGX250" s="66"/>
      <c r="MGY250" s="66"/>
      <c r="MGZ250" s="66"/>
      <c r="MHA250" s="67"/>
      <c r="MHC250" s="65"/>
      <c r="MHD250" s="69"/>
      <c r="MHE250" s="69"/>
      <c r="MHF250" s="66"/>
      <c r="MHG250" s="66"/>
      <c r="MHH250" s="66"/>
      <c r="MHI250" s="67"/>
      <c r="MHK250" s="65"/>
      <c r="MHL250" s="69"/>
      <c r="MHM250" s="69"/>
      <c r="MHN250" s="66"/>
      <c r="MHO250" s="66"/>
      <c r="MHP250" s="66"/>
      <c r="MHQ250" s="67"/>
      <c r="MHS250" s="65"/>
      <c r="MHT250" s="69"/>
      <c r="MHU250" s="69"/>
      <c r="MHV250" s="66"/>
      <c r="MHW250" s="66"/>
      <c r="MHX250" s="66"/>
      <c r="MHY250" s="67"/>
      <c r="MIA250" s="65"/>
      <c r="MIB250" s="69"/>
      <c r="MIC250" s="69"/>
      <c r="MID250" s="66"/>
      <c r="MIE250" s="66"/>
      <c r="MIF250" s="66"/>
      <c r="MIG250" s="67"/>
      <c r="MII250" s="65"/>
      <c r="MIJ250" s="69"/>
      <c r="MIK250" s="69"/>
      <c r="MIL250" s="66"/>
      <c r="MIM250" s="66"/>
      <c r="MIN250" s="66"/>
      <c r="MIO250" s="67"/>
      <c r="MIQ250" s="65"/>
      <c r="MIR250" s="69"/>
      <c r="MIS250" s="69"/>
      <c r="MIT250" s="66"/>
      <c r="MIU250" s="66"/>
      <c r="MIV250" s="66"/>
      <c r="MIW250" s="67"/>
      <c r="MIY250" s="65"/>
      <c r="MIZ250" s="69"/>
      <c r="MJA250" s="69"/>
      <c r="MJB250" s="66"/>
      <c r="MJC250" s="66"/>
      <c r="MJD250" s="66"/>
      <c r="MJE250" s="67"/>
      <c r="MJG250" s="65"/>
      <c r="MJH250" s="69"/>
      <c r="MJI250" s="69"/>
      <c r="MJJ250" s="66"/>
      <c r="MJK250" s="66"/>
      <c r="MJL250" s="66"/>
      <c r="MJM250" s="67"/>
      <c r="MJO250" s="65"/>
      <c r="MJP250" s="69"/>
      <c r="MJQ250" s="69"/>
      <c r="MJR250" s="66"/>
      <c r="MJS250" s="66"/>
      <c r="MJT250" s="66"/>
      <c r="MJU250" s="67"/>
      <c r="MJW250" s="65"/>
      <c r="MJX250" s="69"/>
      <c r="MJY250" s="69"/>
      <c r="MJZ250" s="66"/>
      <c r="MKA250" s="66"/>
      <c r="MKB250" s="66"/>
      <c r="MKC250" s="67"/>
      <c r="MKE250" s="65"/>
      <c r="MKF250" s="69"/>
      <c r="MKG250" s="69"/>
      <c r="MKH250" s="66"/>
      <c r="MKI250" s="66"/>
      <c r="MKJ250" s="66"/>
      <c r="MKK250" s="67"/>
      <c r="MKM250" s="65"/>
      <c r="MKN250" s="69"/>
      <c r="MKO250" s="69"/>
      <c r="MKP250" s="66"/>
      <c r="MKQ250" s="66"/>
      <c r="MKR250" s="66"/>
      <c r="MKS250" s="67"/>
      <c r="MKU250" s="65"/>
      <c r="MKV250" s="69"/>
      <c r="MKW250" s="69"/>
      <c r="MKX250" s="66"/>
      <c r="MKY250" s="66"/>
      <c r="MKZ250" s="66"/>
      <c r="MLA250" s="67"/>
      <c r="MLC250" s="65"/>
      <c r="MLD250" s="69"/>
      <c r="MLE250" s="69"/>
      <c r="MLF250" s="66"/>
      <c r="MLG250" s="66"/>
      <c r="MLH250" s="66"/>
      <c r="MLI250" s="67"/>
      <c r="MLK250" s="65"/>
      <c r="MLL250" s="69"/>
      <c r="MLM250" s="69"/>
      <c r="MLN250" s="66"/>
      <c r="MLO250" s="66"/>
      <c r="MLP250" s="66"/>
      <c r="MLQ250" s="67"/>
      <c r="MLS250" s="65"/>
      <c r="MLT250" s="69"/>
      <c r="MLU250" s="69"/>
      <c r="MLV250" s="66"/>
      <c r="MLW250" s="66"/>
      <c r="MLX250" s="66"/>
      <c r="MLY250" s="67"/>
      <c r="MMA250" s="65"/>
      <c r="MMB250" s="69"/>
      <c r="MMC250" s="69"/>
      <c r="MMD250" s="66"/>
      <c r="MME250" s="66"/>
      <c r="MMF250" s="66"/>
      <c r="MMG250" s="67"/>
      <c r="MMI250" s="65"/>
      <c r="MMJ250" s="69"/>
      <c r="MMK250" s="69"/>
      <c r="MML250" s="66"/>
      <c r="MMM250" s="66"/>
      <c r="MMN250" s="66"/>
      <c r="MMO250" s="67"/>
      <c r="MMQ250" s="65"/>
      <c r="MMR250" s="69"/>
      <c r="MMS250" s="69"/>
      <c r="MMT250" s="66"/>
      <c r="MMU250" s="66"/>
      <c r="MMV250" s="66"/>
      <c r="MMW250" s="67"/>
      <c r="MMY250" s="65"/>
      <c r="MMZ250" s="69"/>
      <c r="MNA250" s="69"/>
      <c r="MNB250" s="66"/>
      <c r="MNC250" s="66"/>
      <c r="MND250" s="66"/>
      <c r="MNE250" s="67"/>
      <c r="MNG250" s="65"/>
      <c r="MNH250" s="69"/>
      <c r="MNI250" s="69"/>
      <c r="MNJ250" s="66"/>
      <c r="MNK250" s="66"/>
      <c r="MNL250" s="66"/>
      <c r="MNM250" s="67"/>
      <c r="MNO250" s="65"/>
      <c r="MNP250" s="69"/>
      <c r="MNQ250" s="69"/>
      <c r="MNR250" s="66"/>
      <c r="MNS250" s="66"/>
      <c r="MNT250" s="66"/>
      <c r="MNU250" s="67"/>
      <c r="MNW250" s="65"/>
      <c r="MNX250" s="69"/>
      <c r="MNY250" s="69"/>
      <c r="MNZ250" s="66"/>
      <c r="MOA250" s="66"/>
      <c r="MOB250" s="66"/>
      <c r="MOC250" s="67"/>
      <c r="MOE250" s="65"/>
      <c r="MOF250" s="69"/>
      <c r="MOG250" s="69"/>
      <c r="MOH250" s="66"/>
      <c r="MOI250" s="66"/>
      <c r="MOJ250" s="66"/>
      <c r="MOK250" s="67"/>
      <c r="MOM250" s="65"/>
      <c r="MON250" s="69"/>
      <c r="MOO250" s="69"/>
      <c r="MOP250" s="66"/>
      <c r="MOQ250" s="66"/>
      <c r="MOR250" s="66"/>
      <c r="MOS250" s="67"/>
      <c r="MOU250" s="65"/>
      <c r="MOV250" s="69"/>
      <c r="MOW250" s="69"/>
      <c r="MOX250" s="66"/>
      <c r="MOY250" s="66"/>
      <c r="MOZ250" s="66"/>
      <c r="MPA250" s="67"/>
      <c r="MPC250" s="65"/>
      <c r="MPD250" s="69"/>
      <c r="MPE250" s="69"/>
      <c r="MPF250" s="66"/>
      <c r="MPG250" s="66"/>
      <c r="MPH250" s="66"/>
      <c r="MPI250" s="67"/>
      <c r="MPK250" s="65"/>
      <c r="MPL250" s="69"/>
      <c r="MPM250" s="69"/>
      <c r="MPN250" s="66"/>
      <c r="MPO250" s="66"/>
      <c r="MPP250" s="66"/>
      <c r="MPQ250" s="67"/>
      <c r="MPS250" s="65"/>
      <c r="MPT250" s="69"/>
      <c r="MPU250" s="69"/>
      <c r="MPV250" s="66"/>
      <c r="MPW250" s="66"/>
      <c r="MPX250" s="66"/>
      <c r="MPY250" s="67"/>
      <c r="MQA250" s="65"/>
      <c r="MQB250" s="69"/>
      <c r="MQC250" s="69"/>
      <c r="MQD250" s="66"/>
      <c r="MQE250" s="66"/>
      <c r="MQF250" s="66"/>
      <c r="MQG250" s="67"/>
      <c r="MQI250" s="65"/>
      <c r="MQJ250" s="69"/>
      <c r="MQK250" s="69"/>
      <c r="MQL250" s="66"/>
      <c r="MQM250" s="66"/>
      <c r="MQN250" s="66"/>
      <c r="MQO250" s="67"/>
      <c r="MQQ250" s="65"/>
      <c r="MQR250" s="69"/>
      <c r="MQS250" s="69"/>
      <c r="MQT250" s="66"/>
      <c r="MQU250" s="66"/>
      <c r="MQV250" s="66"/>
      <c r="MQW250" s="67"/>
      <c r="MQY250" s="65"/>
      <c r="MQZ250" s="69"/>
      <c r="MRA250" s="69"/>
      <c r="MRB250" s="66"/>
      <c r="MRC250" s="66"/>
      <c r="MRD250" s="66"/>
      <c r="MRE250" s="67"/>
      <c r="MRG250" s="65"/>
      <c r="MRH250" s="69"/>
      <c r="MRI250" s="69"/>
      <c r="MRJ250" s="66"/>
      <c r="MRK250" s="66"/>
      <c r="MRL250" s="66"/>
      <c r="MRM250" s="67"/>
      <c r="MRO250" s="65"/>
      <c r="MRP250" s="69"/>
      <c r="MRQ250" s="69"/>
      <c r="MRR250" s="66"/>
      <c r="MRS250" s="66"/>
      <c r="MRT250" s="66"/>
      <c r="MRU250" s="67"/>
      <c r="MRW250" s="65"/>
      <c r="MRX250" s="69"/>
      <c r="MRY250" s="69"/>
      <c r="MRZ250" s="66"/>
      <c r="MSA250" s="66"/>
      <c r="MSB250" s="66"/>
      <c r="MSC250" s="67"/>
      <c r="MSE250" s="65"/>
      <c r="MSF250" s="69"/>
      <c r="MSG250" s="69"/>
      <c r="MSH250" s="66"/>
      <c r="MSI250" s="66"/>
      <c r="MSJ250" s="66"/>
      <c r="MSK250" s="67"/>
      <c r="MSM250" s="65"/>
      <c r="MSN250" s="69"/>
      <c r="MSO250" s="69"/>
      <c r="MSP250" s="66"/>
      <c r="MSQ250" s="66"/>
      <c r="MSR250" s="66"/>
      <c r="MSS250" s="67"/>
      <c r="MSU250" s="65"/>
      <c r="MSV250" s="69"/>
      <c r="MSW250" s="69"/>
      <c r="MSX250" s="66"/>
      <c r="MSY250" s="66"/>
      <c r="MSZ250" s="66"/>
      <c r="MTA250" s="67"/>
      <c r="MTC250" s="65"/>
      <c r="MTD250" s="69"/>
      <c r="MTE250" s="69"/>
      <c r="MTF250" s="66"/>
      <c r="MTG250" s="66"/>
      <c r="MTH250" s="66"/>
      <c r="MTI250" s="67"/>
      <c r="MTK250" s="65"/>
      <c r="MTL250" s="69"/>
      <c r="MTM250" s="69"/>
      <c r="MTN250" s="66"/>
      <c r="MTO250" s="66"/>
      <c r="MTP250" s="66"/>
      <c r="MTQ250" s="67"/>
      <c r="MTS250" s="65"/>
      <c r="MTT250" s="69"/>
      <c r="MTU250" s="69"/>
      <c r="MTV250" s="66"/>
      <c r="MTW250" s="66"/>
      <c r="MTX250" s="66"/>
      <c r="MTY250" s="67"/>
      <c r="MUA250" s="65"/>
      <c r="MUB250" s="69"/>
      <c r="MUC250" s="69"/>
      <c r="MUD250" s="66"/>
      <c r="MUE250" s="66"/>
      <c r="MUF250" s="66"/>
      <c r="MUG250" s="67"/>
      <c r="MUI250" s="65"/>
      <c r="MUJ250" s="69"/>
      <c r="MUK250" s="69"/>
      <c r="MUL250" s="66"/>
      <c r="MUM250" s="66"/>
      <c r="MUN250" s="66"/>
      <c r="MUO250" s="67"/>
      <c r="MUQ250" s="65"/>
      <c r="MUR250" s="69"/>
      <c r="MUS250" s="69"/>
      <c r="MUT250" s="66"/>
      <c r="MUU250" s="66"/>
      <c r="MUV250" s="66"/>
      <c r="MUW250" s="67"/>
      <c r="MUY250" s="65"/>
      <c r="MUZ250" s="69"/>
      <c r="MVA250" s="69"/>
      <c r="MVB250" s="66"/>
      <c r="MVC250" s="66"/>
      <c r="MVD250" s="66"/>
      <c r="MVE250" s="67"/>
      <c r="MVG250" s="65"/>
      <c r="MVH250" s="69"/>
      <c r="MVI250" s="69"/>
      <c r="MVJ250" s="66"/>
      <c r="MVK250" s="66"/>
      <c r="MVL250" s="66"/>
      <c r="MVM250" s="67"/>
      <c r="MVO250" s="65"/>
      <c r="MVP250" s="69"/>
      <c r="MVQ250" s="69"/>
      <c r="MVR250" s="66"/>
      <c r="MVS250" s="66"/>
      <c r="MVT250" s="66"/>
      <c r="MVU250" s="67"/>
      <c r="MVW250" s="65"/>
      <c r="MVX250" s="69"/>
      <c r="MVY250" s="69"/>
      <c r="MVZ250" s="66"/>
      <c r="MWA250" s="66"/>
      <c r="MWB250" s="66"/>
      <c r="MWC250" s="67"/>
      <c r="MWE250" s="65"/>
      <c r="MWF250" s="69"/>
      <c r="MWG250" s="69"/>
      <c r="MWH250" s="66"/>
      <c r="MWI250" s="66"/>
      <c r="MWJ250" s="66"/>
      <c r="MWK250" s="67"/>
      <c r="MWM250" s="65"/>
      <c r="MWN250" s="69"/>
      <c r="MWO250" s="69"/>
      <c r="MWP250" s="66"/>
      <c r="MWQ250" s="66"/>
      <c r="MWR250" s="66"/>
      <c r="MWS250" s="67"/>
      <c r="MWU250" s="65"/>
      <c r="MWV250" s="69"/>
      <c r="MWW250" s="69"/>
      <c r="MWX250" s="66"/>
      <c r="MWY250" s="66"/>
      <c r="MWZ250" s="66"/>
      <c r="MXA250" s="67"/>
      <c r="MXC250" s="65"/>
      <c r="MXD250" s="69"/>
      <c r="MXE250" s="69"/>
      <c r="MXF250" s="66"/>
      <c r="MXG250" s="66"/>
      <c r="MXH250" s="66"/>
      <c r="MXI250" s="67"/>
      <c r="MXK250" s="65"/>
      <c r="MXL250" s="69"/>
      <c r="MXM250" s="69"/>
      <c r="MXN250" s="66"/>
      <c r="MXO250" s="66"/>
      <c r="MXP250" s="66"/>
      <c r="MXQ250" s="67"/>
      <c r="MXS250" s="65"/>
      <c r="MXT250" s="69"/>
      <c r="MXU250" s="69"/>
      <c r="MXV250" s="66"/>
      <c r="MXW250" s="66"/>
      <c r="MXX250" s="66"/>
      <c r="MXY250" s="67"/>
      <c r="MYA250" s="65"/>
      <c r="MYB250" s="69"/>
      <c r="MYC250" s="69"/>
      <c r="MYD250" s="66"/>
      <c r="MYE250" s="66"/>
      <c r="MYF250" s="66"/>
      <c r="MYG250" s="67"/>
      <c r="MYI250" s="65"/>
      <c r="MYJ250" s="69"/>
      <c r="MYK250" s="69"/>
      <c r="MYL250" s="66"/>
      <c r="MYM250" s="66"/>
      <c r="MYN250" s="66"/>
      <c r="MYO250" s="67"/>
      <c r="MYQ250" s="65"/>
      <c r="MYR250" s="69"/>
      <c r="MYS250" s="69"/>
      <c r="MYT250" s="66"/>
      <c r="MYU250" s="66"/>
      <c r="MYV250" s="66"/>
      <c r="MYW250" s="67"/>
      <c r="MYY250" s="65"/>
      <c r="MYZ250" s="69"/>
      <c r="MZA250" s="69"/>
      <c r="MZB250" s="66"/>
      <c r="MZC250" s="66"/>
      <c r="MZD250" s="66"/>
      <c r="MZE250" s="67"/>
      <c r="MZG250" s="65"/>
      <c r="MZH250" s="69"/>
      <c r="MZI250" s="69"/>
      <c r="MZJ250" s="66"/>
      <c r="MZK250" s="66"/>
      <c r="MZL250" s="66"/>
      <c r="MZM250" s="67"/>
      <c r="MZO250" s="65"/>
      <c r="MZP250" s="69"/>
      <c r="MZQ250" s="69"/>
      <c r="MZR250" s="66"/>
      <c r="MZS250" s="66"/>
      <c r="MZT250" s="66"/>
      <c r="MZU250" s="67"/>
      <c r="MZW250" s="65"/>
      <c r="MZX250" s="69"/>
      <c r="MZY250" s="69"/>
      <c r="MZZ250" s="66"/>
      <c r="NAA250" s="66"/>
      <c r="NAB250" s="66"/>
      <c r="NAC250" s="67"/>
      <c r="NAE250" s="65"/>
      <c r="NAF250" s="69"/>
      <c r="NAG250" s="69"/>
      <c r="NAH250" s="66"/>
      <c r="NAI250" s="66"/>
      <c r="NAJ250" s="66"/>
      <c r="NAK250" s="67"/>
      <c r="NAM250" s="65"/>
      <c r="NAN250" s="69"/>
      <c r="NAO250" s="69"/>
      <c r="NAP250" s="66"/>
      <c r="NAQ250" s="66"/>
      <c r="NAR250" s="66"/>
      <c r="NAS250" s="67"/>
      <c r="NAU250" s="65"/>
      <c r="NAV250" s="69"/>
      <c r="NAW250" s="69"/>
      <c r="NAX250" s="66"/>
      <c r="NAY250" s="66"/>
      <c r="NAZ250" s="66"/>
      <c r="NBA250" s="67"/>
      <c r="NBC250" s="65"/>
      <c r="NBD250" s="69"/>
      <c r="NBE250" s="69"/>
      <c r="NBF250" s="66"/>
      <c r="NBG250" s="66"/>
      <c r="NBH250" s="66"/>
      <c r="NBI250" s="67"/>
      <c r="NBK250" s="65"/>
      <c r="NBL250" s="69"/>
      <c r="NBM250" s="69"/>
      <c r="NBN250" s="66"/>
      <c r="NBO250" s="66"/>
      <c r="NBP250" s="66"/>
      <c r="NBQ250" s="67"/>
      <c r="NBS250" s="65"/>
      <c r="NBT250" s="69"/>
      <c r="NBU250" s="69"/>
      <c r="NBV250" s="66"/>
      <c r="NBW250" s="66"/>
      <c r="NBX250" s="66"/>
      <c r="NBY250" s="67"/>
      <c r="NCA250" s="65"/>
      <c r="NCB250" s="69"/>
      <c r="NCC250" s="69"/>
      <c r="NCD250" s="66"/>
      <c r="NCE250" s="66"/>
      <c r="NCF250" s="66"/>
      <c r="NCG250" s="67"/>
      <c r="NCI250" s="65"/>
      <c r="NCJ250" s="69"/>
      <c r="NCK250" s="69"/>
      <c r="NCL250" s="66"/>
      <c r="NCM250" s="66"/>
      <c r="NCN250" s="66"/>
      <c r="NCO250" s="67"/>
      <c r="NCQ250" s="65"/>
      <c r="NCR250" s="69"/>
      <c r="NCS250" s="69"/>
      <c r="NCT250" s="66"/>
      <c r="NCU250" s="66"/>
      <c r="NCV250" s="66"/>
      <c r="NCW250" s="67"/>
      <c r="NCY250" s="65"/>
      <c r="NCZ250" s="69"/>
      <c r="NDA250" s="69"/>
      <c r="NDB250" s="66"/>
      <c r="NDC250" s="66"/>
      <c r="NDD250" s="66"/>
      <c r="NDE250" s="67"/>
      <c r="NDG250" s="65"/>
      <c r="NDH250" s="69"/>
      <c r="NDI250" s="69"/>
      <c r="NDJ250" s="66"/>
      <c r="NDK250" s="66"/>
      <c r="NDL250" s="66"/>
      <c r="NDM250" s="67"/>
      <c r="NDO250" s="65"/>
      <c r="NDP250" s="69"/>
      <c r="NDQ250" s="69"/>
      <c r="NDR250" s="66"/>
      <c r="NDS250" s="66"/>
      <c r="NDT250" s="66"/>
      <c r="NDU250" s="67"/>
      <c r="NDW250" s="65"/>
      <c r="NDX250" s="69"/>
      <c r="NDY250" s="69"/>
      <c r="NDZ250" s="66"/>
      <c r="NEA250" s="66"/>
      <c r="NEB250" s="66"/>
      <c r="NEC250" s="67"/>
      <c r="NEE250" s="65"/>
      <c r="NEF250" s="69"/>
      <c r="NEG250" s="69"/>
      <c r="NEH250" s="66"/>
      <c r="NEI250" s="66"/>
      <c r="NEJ250" s="66"/>
      <c r="NEK250" s="67"/>
      <c r="NEM250" s="65"/>
      <c r="NEN250" s="69"/>
      <c r="NEO250" s="69"/>
      <c r="NEP250" s="66"/>
      <c r="NEQ250" s="66"/>
      <c r="NER250" s="66"/>
      <c r="NES250" s="67"/>
      <c r="NEU250" s="65"/>
      <c r="NEV250" s="69"/>
      <c r="NEW250" s="69"/>
      <c r="NEX250" s="66"/>
      <c r="NEY250" s="66"/>
      <c r="NEZ250" s="66"/>
      <c r="NFA250" s="67"/>
      <c r="NFC250" s="65"/>
      <c r="NFD250" s="69"/>
      <c r="NFE250" s="69"/>
      <c r="NFF250" s="66"/>
      <c r="NFG250" s="66"/>
      <c r="NFH250" s="66"/>
      <c r="NFI250" s="67"/>
      <c r="NFK250" s="65"/>
      <c r="NFL250" s="69"/>
      <c r="NFM250" s="69"/>
      <c r="NFN250" s="66"/>
      <c r="NFO250" s="66"/>
      <c r="NFP250" s="66"/>
      <c r="NFQ250" s="67"/>
      <c r="NFS250" s="65"/>
      <c r="NFT250" s="69"/>
      <c r="NFU250" s="69"/>
      <c r="NFV250" s="66"/>
      <c r="NFW250" s="66"/>
      <c r="NFX250" s="66"/>
      <c r="NFY250" s="67"/>
      <c r="NGA250" s="65"/>
      <c r="NGB250" s="69"/>
      <c r="NGC250" s="69"/>
      <c r="NGD250" s="66"/>
      <c r="NGE250" s="66"/>
      <c r="NGF250" s="66"/>
      <c r="NGG250" s="67"/>
      <c r="NGI250" s="65"/>
      <c r="NGJ250" s="69"/>
      <c r="NGK250" s="69"/>
      <c r="NGL250" s="66"/>
      <c r="NGM250" s="66"/>
      <c r="NGN250" s="66"/>
      <c r="NGO250" s="67"/>
      <c r="NGQ250" s="65"/>
      <c r="NGR250" s="69"/>
      <c r="NGS250" s="69"/>
      <c r="NGT250" s="66"/>
      <c r="NGU250" s="66"/>
      <c r="NGV250" s="66"/>
      <c r="NGW250" s="67"/>
      <c r="NGY250" s="65"/>
      <c r="NGZ250" s="69"/>
      <c r="NHA250" s="69"/>
      <c r="NHB250" s="66"/>
      <c r="NHC250" s="66"/>
      <c r="NHD250" s="66"/>
      <c r="NHE250" s="67"/>
      <c r="NHG250" s="65"/>
      <c r="NHH250" s="69"/>
      <c r="NHI250" s="69"/>
      <c r="NHJ250" s="66"/>
      <c r="NHK250" s="66"/>
      <c r="NHL250" s="66"/>
      <c r="NHM250" s="67"/>
      <c r="NHO250" s="65"/>
      <c r="NHP250" s="69"/>
      <c r="NHQ250" s="69"/>
      <c r="NHR250" s="66"/>
      <c r="NHS250" s="66"/>
      <c r="NHT250" s="66"/>
      <c r="NHU250" s="67"/>
      <c r="NHW250" s="65"/>
      <c r="NHX250" s="69"/>
      <c r="NHY250" s="69"/>
      <c r="NHZ250" s="66"/>
      <c r="NIA250" s="66"/>
      <c r="NIB250" s="66"/>
      <c r="NIC250" s="67"/>
      <c r="NIE250" s="65"/>
      <c r="NIF250" s="69"/>
      <c r="NIG250" s="69"/>
      <c r="NIH250" s="66"/>
      <c r="NII250" s="66"/>
      <c r="NIJ250" s="66"/>
      <c r="NIK250" s="67"/>
      <c r="NIM250" s="65"/>
      <c r="NIN250" s="69"/>
      <c r="NIO250" s="69"/>
      <c r="NIP250" s="66"/>
      <c r="NIQ250" s="66"/>
      <c r="NIR250" s="66"/>
      <c r="NIS250" s="67"/>
      <c r="NIU250" s="65"/>
      <c r="NIV250" s="69"/>
      <c r="NIW250" s="69"/>
      <c r="NIX250" s="66"/>
      <c r="NIY250" s="66"/>
      <c r="NIZ250" s="66"/>
      <c r="NJA250" s="67"/>
      <c r="NJC250" s="65"/>
      <c r="NJD250" s="69"/>
      <c r="NJE250" s="69"/>
      <c r="NJF250" s="66"/>
      <c r="NJG250" s="66"/>
      <c r="NJH250" s="66"/>
      <c r="NJI250" s="67"/>
      <c r="NJK250" s="65"/>
      <c r="NJL250" s="69"/>
      <c r="NJM250" s="69"/>
      <c r="NJN250" s="66"/>
      <c r="NJO250" s="66"/>
      <c r="NJP250" s="66"/>
      <c r="NJQ250" s="67"/>
      <c r="NJS250" s="65"/>
      <c r="NJT250" s="69"/>
      <c r="NJU250" s="69"/>
      <c r="NJV250" s="66"/>
      <c r="NJW250" s="66"/>
      <c r="NJX250" s="66"/>
      <c r="NJY250" s="67"/>
      <c r="NKA250" s="65"/>
      <c r="NKB250" s="69"/>
      <c r="NKC250" s="69"/>
      <c r="NKD250" s="66"/>
      <c r="NKE250" s="66"/>
      <c r="NKF250" s="66"/>
      <c r="NKG250" s="67"/>
      <c r="NKI250" s="65"/>
      <c r="NKJ250" s="69"/>
      <c r="NKK250" s="69"/>
      <c r="NKL250" s="66"/>
      <c r="NKM250" s="66"/>
      <c r="NKN250" s="66"/>
      <c r="NKO250" s="67"/>
      <c r="NKQ250" s="65"/>
      <c r="NKR250" s="69"/>
      <c r="NKS250" s="69"/>
      <c r="NKT250" s="66"/>
      <c r="NKU250" s="66"/>
      <c r="NKV250" s="66"/>
      <c r="NKW250" s="67"/>
      <c r="NKY250" s="65"/>
      <c r="NKZ250" s="69"/>
      <c r="NLA250" s="69"/>
      <c r="NLB250" s="66"/>
      <c r="NLC250" s="66"/>
      <c r="NLD250" s="66"/>
      <c r="NLE250" s="67"/>
      <c r="NLG250" s="65"/>
      <c r="NLH250" s="69"/>
      <c r="NLI250" s="69"/>
      <c r="NLJ250" s="66"/>
      <c r="NLK250" s="66"/>
      <c r="NLL250" s="66"/>
      <c r="NLM250" s="67"/>
      <c r="NLO250" s="65"/>
      <c r="NLP250" s="69"/>
      <c r="NLQ250" s="69"/>
      <c r="NLR250" s="66"/>
      <c r="NLS250" s="66"/>
      <c r="NLT250" s="66"/>
      <c r="NLU250" s="67"/>
      <c r="NLW250" s="65"/>
      <c r="NLX250" s="69"/>
      <c r="NLY250" s="69"/>
      <c r="NLZ250" s="66"/>
      <c r="NMA250" s="66"/>
      <c r="NMB250" s="66"/>
      <c r="NMC250" s="67"/>
      <c r="NME250" s="65"/>
      <c r="NMF250" s="69"/>
      <c r="NMG250" s="69"/>
      <c r="NMH250" s="66"/>
      <c r="NMI250" s="66"/>
      <c r="NMJ250" s="66"/>
      <c r="NMK250" s="67"/>
      <c r="NMM250" s="65"/>
      <c r="NMN250" s="69"/>
      <c r="NMO250" s="69"/>
      <c r="NMP250" s="66"/>
      <c r="NMQ250" s="66"/>
      <c r="NMR250" s="66"/>
      <c r="NMS250" s="67"/>
      <c r="NMU250" s="65"/>
      <c r="NMV250" s="69"/>
      <c r="NMW250" s="69"/>
      <c r="NMX250" s="66"/>
      <c r="NMY250" s="66"/>
      <c r="NMZ250" s="66"/>
      <c r="NNA250" s="67"/>
      <c r="NNC250" s="65"/>
      <c r="NND250" s="69"/>
      <c r="NNE250" s="69"/>
      <c r="NNF250" s="66"/>
      <c r="NNG250" s="66"/>
      <c r="NNH250" s="66"/>
      <c r="NNI250" s="67"/>
      <c r="NNK250" s="65"/>
      <c r="NNL250" s="69"/>
      <c r="NNM250" s="69"/>
      <c r="NNN250" s="66"/>
      <c r="NNO250" s="66"/>
      <c r="NNP250" s="66"/>
      <c r="NNQ250" s="67"/>
      <c r="NNS250" s="65"/>
      <c r="NNT250" s="69"/>
      <c r="NNU250" s="69"/>
      <c r="NNV250" s="66"/>
      <c r="NNW250" s="66"/>
      <c r="NNX250" s="66"/>
      <c r="NNY250" s="67"/>
      <c r="NOA250" s="65"/>
      <c r="NOB250" s="69"/>
      <c r="NOC250" s="69"/>
      <c r="NOD250" s="66"/>
      <c r="NOE250" s="66"/>
      <c r="NOF250" s="66"/>
      <c r="NOG250" s="67"/>
      <c r="NOI250" s="65"/>
      <c r="NOJ250" s="69"/>
      <c r="NOK250" s="69"/>
      <c r="NOL250" s="66"/>
      <c r="NOM250" s="66"/>
      <c r="NON250" s="66"/>
      <c r="NOO250" s="67"/>
      <c r="NOQ250" s="65"/>
      <c r="NOR250" s="69"/>
      <c r="NOS250" s="69"/>
      <c r="NOT250" s="66"/>
      <c r="NOU250" s="66"/>
      <c r="NOV250" s="66"/>
      <c r="NOW250" s="67"/>
      <c r="NOY250" s="65"/>
      <c r="NOZ250" s="69"/>
      <c r="NPA250" s="69"/>
      <c r="NPB250" s="66"/>
      <c r="NPC250" s="66"/>
      <c r="NPD250" s="66"/>
      <c r="NPE250" s="67"/>
      <c r="NPG250" s="65"/>
      <c r="NPH250" s="69"/>
      <c r="NPI250" s="69"/>
      <c r="NPJ250" s="66"/>
      <c r="NPK250" s="66"/>
      <c r="NPL250" s="66"/>
      <c r="NPM250" s="67"/>
      <c r="NPO250" s="65"/>
      <c r="NPP250" s="69"/>
      <c r="NPQ250" s="69"/>
      <c r="NPR250" s="66"/>
      <c r="NPS250" s="66"/>
      <c r="NPT250" s="66"/>
      <c r="NPU250" s="67"/>
      <c r="NPW250" s="65"/>
      <c r="NPX250" s="69"/>
      <c r="NPY250" s="69"/>
      <c r="NPZ250" s="66"/>
      <c r="NQA250" s="66"/>
      <c r="NQB250" s="66"/>
      <c r="NQC250" s="67"/>
      <c r="NQE250" s="65"/>
      <c r="NQF250" s="69"/>
      <c r="NQG250" s="69"/>
      <c r="NQH250" s="66"/>
      <c r="NQI250" s="66"/>
      <c r="NQJ250" s="66"/>
      <c r="NQK250" s="67"/>
      <c r="NQM250" s="65"/>
      <c r="NQN250" s="69"/>
      <c r="NQO250" s="69"/>
      <c r="NQP250" s="66"/>
      <c r="NQQ250" s="66"/>
      <c r="NQR250" s="66"/>
      <c r="NQS250" s="67"/>
      <c r="NQU250" s="65"/>
      <c r="NQV250" s="69"/>
      <c r="NQW250" s="69"/>
      <c r="NQX250" s="66"/>
      <c r="NQY250" s="66"/>
      <c r="NQZ250" s="66"/>
      <c r="NRA250" s="67"/>
      <c r="NRC250" s="65"/>
      <c r="NRD250" s="69"/>
      <c r="NRE250" s="69"/>
      <c r="NRF250" s="66"/>
      <c r="NRG250" s="66"/>
      <c r="NRH250" s="66"/>
      <c r="NRI250" s="67"/>
      <c r="NRK250" s="65"/>
      <c r="NRL250" s="69"/>
      <c r="NRM250" s="69"/>
      <c r="NRN250" s="66"/>
      <c r="NRO250" s="66"/>
      <c r="NRP250" s="66"/>
      <c r="NRQ250" s="67"/>
      <c r="NRS250" s="65"/>
      <c r="NRT250" s="69"/>
      <c r="NRU250" s="69"/>
      <c r="NRV250" s="66"/>
      <c r="NRW250" s="66"/>
      <c r="NRX250" s="66"/>
      <c r="NRY250" s="67"/>
      <c r="NSA250" s="65"/>
      <c r="NSB250" s="69"/>
      <c r="NSC250" s="69"/>
      <c r="NSD250" s="66"/>
      <c r="NSE250" s="66"/>
      <c r="NSF250" s="66"/>
      <c r="NSG250" s="67"/>
      <c r="NSI250" s="65"/>
      <c r="NSJ250" s="69"/>
      <c r="NSK250" s="69"/>
      <c r="NSL250" s="66"/>
      <c r="NSM250" s="66"/>
      <c r="NSN250" s="66"/>
      <c r="NSO250" s="67"/>
      <c r="NSQ250" s="65"/>
      <c r="NSR250" s="69"/>
      <c r="NSS250" s="69"/>
      <c r="NST250" s="66"/>
      <c r="NSU250" s="66"/>
      <c r="NSV250" s="66"/>
      <c r="NSW250" s="67"/>
      <c r="NSY250" s="65"/>
      <c r="NSZ250" s="69"/>
      <c r="NTA250" s="69"/>
      <c r="NTB250" s="66"/>
      <c r="NTC250" s="66"/>
      <c r="NTD250" s="66"/>
      <c r="NTE250" s="67"/>
      <c r="NTG250" s="65"/>
      <c r="NTH250" s="69"/>
      <c r="NTI250" s="69"/>
      <c r="NTJ250" s="66"/>
      <c r="NTK250" s="66"/>
      <c r="NTL250" s="66"/>
      <c r="NTM250" s="67"/>
      <c r="NTO250" s="65"/>
      <c r="NTP250" s="69"/>
      <c r="NTQ250" s="69"/>
      <c r="NTR250" s="66"/>
      <c r="NTS250" s="66"/>
      <c r="NTT250" s="66"/>
      <c r="NTU250" s="67"/>
      <c r="NTW250" s="65"/>
      <c r="NTX250" s="69"/>
      <c r="NTY250" s="69"/>
      <c r="NTZ250" s="66"/>
      <c r="NUA250" s="66"/>
      <c r="NUB250" s="66"/>
      <c r="NUC250" s="67"/>
      <c r="NUE250" s="65"/>
      <c r="NUF250" s="69"/>
      <c r="NUG250" s="69"/>
      <c r="NUH250" s="66"/>
      <c r="NUI250" s="66"/>
      <c r="NUJ250" s="66"/>
      <c r="NUK250" s="67"/>
      <c r="NUM250" s="65"/>
      <c r="NUN250" s="69"/>
      <c r="NUO250" s="69"/>
      <c r="NUP250" s="66"/>
      <c r="NUQ250" s="66"/>
      <c r="NUR250" s="66"/>
      <c r="NUS250" s="67"/>
      <c r="NUU250" s="65"/>
      <c r="NUV250" s="69"/>
      <c r="NUW250" s="69"/>
      <c r="NUX250" s="66"/>
      <c r="NUY250" s="66"/>
      <c r="NUZ250" s="66"/>
      <c r="NVA250" s="67"/>
      <c r="NVC250" s="65"/>
      <c r="NVD250" s="69"/>
      <c r="NVE250" s="69"/>
      <c r="NVF250" s="66"/>
      <c r="NVG250" s="66"/>
      <c r="NVH250" s="66"/>
      <c r="NVI250" s="67"/>
      <c r="NVK250" s="65"/>
      <c r="NVL250" s="69"/>
      <c r="NVM250" s="69"/>
      <c r="NVN250" s="66"/>
      <c r="NVO250" s="66"/>
      <c r="NVP250" s="66"/>
      <c r="NVQ250" s="67"/>
      <c r="NVS250" s="65"/>
      <c r="NVT250" s="69"/>
      <c r="NVU250" s="69"/>
      <c r="NVV250" s="66"/>
      <c r="NVW250" s="66"/>
      <c r="NVX250" s="66"/>
      <c r="NVY250" s="67"/>
      <c r="NWA250" s="65"/>
      <c r="NWB250" s="69"/>
      <c r="NWC250" s="69"/>
      <c r="NWD250" s="66"/>
      <c r="NWE250" s="66"/>
      <c r="NWF250" s="66"/>
      <c r="NWG250" s="67"/>
      <c r="NWI250" s="65"/>
      <c r="NWJ250" s="69"/>
      <c r="NWK250" s="69"/>
      <c r="NWL250" s="66"/>
      <c r="NWM250" s="66"/>
      <c r="NWN250" s="66"/>
      <c r="NWO250" s="67"/>
      <c r="NWQ250" s="65"/>
      <c r="NWR250" s="69"/>
      <c r="NWS250" s="69"/>
      <c r="NWT250" s="66"/>
      <c r="NWU250" s="66"/>
      <c r="NWV250" s="66"/>
      <c r="NWW250" s="67"/>
      <c r="NWY250" s="65"/>
      <c r="NWZ250" s="69"/>
      <c r="NXA250" s="69"/>
      <c r="NXB250" s="66"/>
      <c r="NXC250" s="66"/>
      <c r="NXD250" s="66"/>
      <c r="NXE250" s="67"/>
      <c r="NXG250" s="65"/>
      <c r="NXH250" s="69"/>
      <c r="NXI250" s="69"/>
      <c r="NXJ250" s="66"/>
      <c r="NXK250" s="66"/>
      <c r="NXL250" s="66"/>
      <c r="NXM250" s="67"/>
      <c r="NXO250" s="65"/>
      <c r="NXP250" s="69"/>
      <c r="NXQ250" s="69"/>
      <c r="NXR250" s="66"/>
      <c r="NXS250" s="66"/>
      <c r="NXT250" s="66"/>
      <c r="NXU250" s="67"/>
      <c r="NXW250" s="65"/>
      <c r="NXX250" s="69"/>
      <c r="NXY250" s="69"/>
      <c r="NXZ250" s="66"/>
      <c r="NYA250" s="66"/>
      <c r="NYB250" s="66"/>
      <c r="NYC250" s="67"/>
      <c r="NYE250" s="65"/>
      <c r="NYF250" s="69"/>
      <c r="NYG250" s="69"/>
      <c r="NYH250" s="66"/>
      <c r="NYI250" s="66"/>
      <c r="NYJ250" s="66"/>
      <c r="NYK250" s="67"/>
      <c r="NYM250" s="65"/>
      <c r="NYN250" s="69"/>
      <c r="NYO250" s="69"/>
      <c r="NYP250" s="66"/>
      <c r="NYQ250" s="66"/>
      <c r="NYR250" s="66"/>
      <c r="NYS250" s="67"/>
      <c r="NYU250" s="65"/>
      <c r="NYV250" s="69"/>
      <c r="NYW250" s="69"/>
      <c r="NYX250" s="66"/>
      <c r="NYY250" s="66"/>
      <c r="NYZ250" s="66"/>
      <c r="NZA250" s="67"/>
      <c r="NZC250" s="65"/>
      <c r="NZD250" s="69"/>
      <c r="NZE250" s="69"/>
      <c r="NZF250" s="66"/>
      <c r="NZG250" s="66"/>
      <c r="NZH250" s="66"/>
      <c r="NZI250" s="67"/>
      <c r="NZK250" s="65"/>
      <c r="NZL250" s="69"/>
      <c r="NZM250" s="69"/>
      <c r="NZN250" s="66"/>
      <c r="NZO250" s="66"/>
      <c r="NZP250" s="66"/>
      <c r="NZQ250" s="67"/>
      <c r="NZS250" s="65"/>
      <c r="NZT250" s="69"/>
      <c r="NZU250" s="69"/>
      <c r="NZV250" s="66"/>
      <c r="NZW250" s="66"/>
      <c r="NZX250" s="66"/>
      <c r="NZY250" s="67"/>
      <c r="OAA250" s="65"/>
      <c r="OAB250" s="69"/>
      <c r="OAC250" s="69"/>
      <c r="OAD250" s="66"/>
      <c r="OAE250" s="66"/>
      <c r="OAF250" s="66"/>
      <c r="OAG250" s="67"/>
      <c r="OAI250" s="65"/>
      <c r="OAJ250" s="69"/>
      <c r="OAK250" s="69"/>
      <c r="OAL250" s="66"/>
      <c r="OAM250" s="66"/>
      <c r="OAN250" s="66"/>
      <c r="OAO250" s="67"/>
      <c r="OAQ250" s="65"/>
      <c r="OAR250" s="69"/>
      <c r="OAS250" s="69"/>
      <c r="OAT250" s="66"/>
      <c r="OAU250" s="66"/>
      <c r="OAV250" s="66"/>
      <c r="OAW250" s="67"/>
      <c r="OAY250" s="65"/>
      <c r="OAZ250" s="69"/>
      <c r="OBA250" s="69"/>
      <c r="OBB250" s="66"/>
      <c r="OBC250" s="66"/>
      <c r="OBD250" s="66"/>
      <c r="OBE250" s="67"/>
      <c r="OBG250" s="65"/>
      <c r="OBH250" s="69"/>
      <c r="OBI250" s="69"/>
      <c r="OBJ250" s="66"/>
      <c r="OBK250" s="66"/>
      <c r="OBL250" s="66"/>
      <c r="OBM250" s="67"/>
      <c r="OBO250" s="65"/>
      <c r="OBP250" s="69"/>
      <c r="OBQ250" s="69"/>
      <c r="OBR250" s="66"/>
      <c r="OBS250" s="66"/>
      <c r="OBT250" s="66"/>
      <c r="OBU250" s="67"/>
      <c r="OBW250" s="65"/>
      <c r="OBX250" s="69"/>
      <c r="OBY250" s="69"/>
      <c r="OBZ250" s="66"/>
      <c r="OCA250" s="66"/>
      <c r="OCB250" s="66"/>
      <c r="OCC250" s="67"/>
      <c r="OCE250" s="65"/>
      <c r="OCF250" s="69"/>
      <c r="OCG250" s="69"/>
      <c r="OCH250" s="66"/>
      <c r="OCI250" s="66"/>
      <c r="OCJ250" s="66"/>
      <c r="OCK250" s="67"/>
      <c r="OCM250" s="65"/>
      <c r="OCN250" s="69"/>
      <c r="OCO250" s="69"/>
      <c r="OCP250" s="66"/>
      <c r="OCQ250" s="66"/>
      <c r="OCR250" s="66"/>
      <c r="OCS250" s="67"/>
      <c r="OCU250" s="65"/>
      <c r="OCV250" s="69"/>
      <c r="OCW250" s="69"/>
      <c r="OCX250" s="66"/>
      <c r="OCY250" s="66"/>
      <c r="OCZ250" s="66"/>
      <c r="ODA250" s="67"/>
      <c r="ODC250" s="65"/>
      <c r="ODD250" s="69"/>
      <c r="ODE250" s="69"/>
      <c r="ODF250" s="66"/>
      <c r="ODG250" s="66"/>
      <c r="ODH250" s="66"/>
      <c r="ODI250" s="67"/>
      <c r="ODK250" s="65"/>
      <c r="ODL250" s="69"/>
      <c r="ODM250" s="69"/>
      <c r="ODN250" s="66"/>
      <c r="ODO250" s="66"/>
      <c r="ODP250" s="66"/>
      <c r="ODQ250" s="67"/>
      <c r="ODS250" s="65"/>
      <c r="ODT250" s="69"/>
      <c r="ODU250" s="69"/>
      <c r="ODV250" s="66"/>
      <c r="ODW250" s="66"/>
      <c r="ODX250" s="66"/>
      <c r="ODY250" s="67"/>
      <c r="OEA250" s="65"/>
      <c r="OEB250" s="69"/>
      <c r="OEC250" s="69"/>
      <c r="OED250" s="66"/>
      <c r="OEE250" s="66"/>
      <c r="OEF250" s="66"/>
      <c r="OEG250" s="67"/>
      <c r="OEI250" s="65"/>
      <c r="OEJ250" s="69"/>
      <c r="OEK250" s="69"/>
      <c r="OEL250" s="66"/>
      <c r="OEM250" s="66"/>
      <c r="OEN250" s="66"/>
      <c r="OEO250" s="67"/>
      <c r="OEQ250" s="65"/>
      <c r="OER250" s="69"/>
      <c r="OES250" s="69"/>
      <c r="OET250" s="66"/>
      <c r="OEU250" s="66"/>
      <c r="OEV250" s="66"/>
      <c r="OEW250" s="67"/>
      <c r="OEY250" s="65"/>
      <c r="OEZ250" s="69"/>
      <c r="OFA250" s="69"/>
      <c r="OFB250" s="66"/>
      <c r="OFC250" s="66"/>
      <c r="OFD250" s="66"/>
      <c r="OFE250" s="67"/>
      <c r="OFG250" s="65"/>
      <c r="OFH250" s="69"/>
      <c r="OFI250" s="69"/>
      <c r="OFJ250" s="66"/>
      <c r="OFK250" s="66"/>
      <c r="OFL250" s="66"/>
      <c r="OFM250" s="67"/>
      <c r="OFO250" s="65"/>
      <c r="OFP250" s="69"/>
      <c r="OFQ250" s="69"/>
      <c r="OFR250" s="66"/>
      <c r="OFS250" s="66"/>
      <c r="OFT250" s="66"/>
      <c r="OFU250" s="67"/>
      <c r="OFW250" s="65"/>
      <c r="OFX250" s="69"/>
      <c r="OFY250" s="69"/>
      <c r="OFZ250" s="66"/>
      <c r="OGA250" s="66"/>
      <c r="OGB250" s="66"/>
      <c r="OGC250" s="67"/>
      <c r="OGE250" s="65"/>
      <c r="OGF250" s="69"/>
      <c r="OGG250" s="69"/>
      <c r="OGH250" s="66"/>
      <c r="OGI250" s="66"/>
      <c r="OGJ250" s="66"/>
      <c r="OGK250" s="67"/>
      <c r="OGM250" s="65"/>
      <c r="OGN250" s="69"/>
      <c r="OGO250" s="69"/>
      <c r="OGP250" s="66"/>
      <c r="OGQ250" s="66"/>
      <c r="OGR250" s="66"/>
      <c r="OGS250" s="67"/>
      <c r="OGU250" s="65"/>
      <c r="OGV250" s="69"/>
      <c r="OGW250" s="69"/>
      <c r="OGX250" s="66"/>
      <c r="OGY250" s="66"/>
      <c r="OGZ250" s="66"/>
      <c r="OHA250" s="67"/>
      <c r="OHC250" s="65"/>
      <c r="OHD250" s="69"/>
      <c r="OHE250" s="69"/>
      <c r="OHF250" s="66"/>
      <c r="OHG250" s="66"/>
      <c r="OHH250" s="66"/>
      <c r="OHI250" s="67"/>
      <c r="OHK250" s="65"/>
      <c r="OHL250" s="69"/>
      <c r="OHM250" s="69"/>
      <c r="OHN250" s="66"/>
      <c r="OHO250" s="66"/>
      <c r="OHP250" s="66"/>
      <c r="OHQ250" s="67"/>
      <c r="OHS250" s="65"/>
      <c r="OHT250" s="69"/>
      <c r="OHU250" s="69"/>
      <c r="OHV250" s="66"/>
      <c r="OHW250" s="66"/>
      <c r="OHX250" s="66"/>
      <c r="OHY250" s="67"/>
      <c r="OIA250" s="65"/>
      <c r="OIB250" s="69"/>
      <c r="OIC250" s="69"/>
      <c r="OID250" s="66"/>
      <c r="OIE250" s="66"/>
      <c r="OIF250" s="66"/>
      <c r="OIG250" s="67"/>
      <c r="OII250" s="65"/>
      <c r="OIJ250" s="69"/>
      <c r="OIK250" s="69"/>
      <c r="OIL250" s="66"/>
      <c r="OIM250" s="66"/>
      <c r="OIN250" s="66"/>
      <c r="OIO250" s="67"/>
      <c r="OIQ250" s="65"/>
      <c r="OIR250" s="69"/>
      <c r="OIS250" s="69"/>
      <c r="OIT250" s="66"/>
      <c r="OIU250" s="66"/>
      <c r="OIV250" s="66"/>
      <c r="OIW250" s="67"/>
      <c r="OIY250" s="65"/>
      <c r="OIZ250" s="69"/>
      <c r="OJA250" s="69"/>
      <c r="OJB250" s="66"/>
      <c r="OJC250" s="66"/>
      <c r="OJD250" s="66"/>
      <c r="OJE250" s="67"/>
      <c r="OJG250" s="65"/>
      <c r="OJH250" s="69"/>
      <c r="OJI250" s="69"/>
      <c r="OJJ250" s="66"/>
      <c r="OJK250" s="66"/>
      <c r="OJL250" s="66"/>
      <c r="OJM250" s="67"/>
      <c r="OJO250" s="65"/>
      <c r="OJP250" s="69"/>
      <c r="OJQ250" s="69"/>
      <c r="OJR250" s="66"/>
      <c r="OJS250" s="66"/>
      <c r="OJT250" s="66"/>
      <c r="OJU250" s="67"/>
      <c r="OJW250" s="65"/>
      <c r="OJX250" s="69"/>
      <c r="OJY250" s="69"/>
      <c r="OJZ250" s="66"/>
      <c r="OKA250" s="66"/>
      <c r="OKB250" s="66"/>
      <c r="OKC250" s="67"/>
      <c r="OKE250" s="65"/>
      <c r="OKF250" s="69"/>
      <c r="OKG250" s="69"/>
      <c r="OKH250" s="66"/>
      <c r="OKI250" s="66"/>
      <c r="OKJ250" s="66"/>
      <c r="OKK250" s="67"/>
      <c r="OKM250" s="65"/>
      <c r="OKN250" s="69"/>
      <c r="OKO250" s="69"/>
      <c r="OKP250" s="66"/>
      <c r="OKQ250" s="66"/>
      <c r="OKR250" s="66"/>
      <c r="OKS250" s="67"/>
      <c r="OKU250" s="65"/>
      <c r="OKV250" s="69"/>
      <c r="OKW250" s="69"/>
      <c r="OKX250" s="66"/>
      <c r="OKY250" s="66"/>
      <c r="OKZ250" s="66"/>
      <c r="OLA250" s="67"/>
      <c r="OLC250" s="65"/>
      <c r="OLD250" s="69"/>
      <c r="OLE250" s="69"/>
      <c r="OLF250" s="66"/>
      <c r="OLG250" s="66"/>
      <c r="OLH250" s="66"/>
      <c r="OLI250" s="67"/>
      <c r="OLK250" s="65"/>
      <c r="OLL250" s="69"/>
      <c r="OLM250" s="69"/>
      <c r="OLN250" s="66"/>
      <c r="OLO250" s="66"/>
      <c r="OLP250" s="66"/>
      <c r="OLQ250" s="67"/>
      <c r="OLS250" s="65"/>
      <c r="OLT250" s="69"/>
      <c r="OLU250" s="69"/>
      <c r="OLV250" s="66"/>
      <c r="OLW250" s="66"/>
      <c r="OLX250" s="66"/>
      <c r="OLY250" s="67"/>
      <c r="OMA250" s="65"/>
      <c r="OMB250" s="69"/>
      <c r="OMC250" s="69"/>
      <c r="OMD250" s="66"/>
      <c r="OME250" s="66"/>
      <c r="OMF250" s="66"/>
      <c r="OMG250" s="67"/>
      <c r="OMI250" s="65"/>
      <c r="OMJ250" s="69"/>
      <c r="OMK250" s="69"/>
      <c r="OML250" s="66"/>
      <c r="OMM250" s="66"/>
      <c r="OMN250" s="66"/>
      <c r="OMO250" s="67"/>
      <c r="OMQ250" s="65"/>
      <c r="OMR250" s="69"/>
      <c r="OMS250" s="69"/>
      <c r="OMT250" s="66"/>
      <c r="OMU250" s="66"/>
      <c r="OMV250" s="66"/>
      <c r="OMW250" s="67"/>
      <c r="OMY250" s="65"/>
      <c r="OMZ250" s="69"/>
      <c r="ONA250" s="69"/>
      <c r="ONB250" s="66"/>
      <c r="ONC250" s="66"/>
      <c r="OND250" s="66"/>
      <c r="ONE250" s="67"/>
      <c r="ONG250" s="65"/>
      <c r="ONH250" s="69"/>
      <c r="ONI250" s="69"/>
      <c r="ONJ250" s="66"/>
      <c r="ONK250" s="66"/>
      <c r="ONL250" s="66"/>
      <c r="ONM250" s="67"/>
      <c r="ONO250" s="65"/>
      <c r="ONP250" s="69"/>
      <c r="ONQ250" s="69"/>
      <c r="ONR250" s="66"/>
      <c r="ONS250" s="66"/>
      <c r="ONT250" s="66"/>
      <c r="ONU250" s="67"/>
      <c r="ONW250" s="65"/>
      <c r="ONX250" s="69"/>
      <c r="ONY250" s="69"/>
      <c r="ONZ250" s="66"/>
      <c r="OOA250" s="66"/>
      <c r="OOB250" s="66"/>
      <c r="OOC250" s="67"/>
      <c r="OOE250" s="65"/>
      <c r="OOF250" s="69"/>
      <c r="OOG250" s="69"/>
      <c r="OOH250" s="66"/>
      <c r="OOI250" s="66"/>
      <c r="OOJ250" s="66"/>
      <c r="OOK250" s="67"/>
      <c r="OOM250" s="65"/>
      <c r="OON250" s="69"/>
      <c r="OOO250" s="69"/>
      <c r="OOP250" s="66"/>
      <c r="OOQ250" s="66"/>
      <c r="OOR250" s="66"/>
      <c r="OOS250" s="67"/>
      <c r="OOU250" s="65"/>
      <c r="OOV250" s="69"/>
      <c r="OOW250" s="69"/>
      <c r="OOX250" s="66"/>
      <c r="OOY250" s="66"/>
      <c r="OOZ250" s="66"/>
      <c r="OPA250" s="67"/>
      <c r="OPC250" s="65"/>
      <c r="OPD250" s="69"/>
      <c r="OPE250" s="69"/>
      <c r="OPF250" s="66"/>
      <c r="OPG250" s="66"/>
      <c r="OPH250" s="66"/>
      <c r="OPI250" s="67"/>
      <c r="OPK250" s="65"/>
      <c r="OPL250" s="69"/>
      <c r="OPM250" s="69"/>
      <c r="OPN250" s="66"/>
      <c r="OPO250" s="66"/>
      <c r="OPP250" s="66"/>
      <c r="OPQ250" s="67"/>
      <c r="OPS250" s="65"/>
      <c r="OPT250" s="69"/>
      <c r="OPU250" s="69"/>
      <c r="OPV250" s="66"/>
      <c r="OPW250" s="66"/>
      <c r="OPX250" s="66"/>
      <c r="OPY250" s="67"/>
      <c r="OQA250" s="65"/>
      <c r="OQB250" s="69"/>
      <c r="OQC250" s="69"/>
      <c r="OQD250" s="66"/>
      <c r="OQE250" s="66"/>
      <c r="OQF250" s="66"/>
      <c r="OQG250" s="67"/>
      <c r="OQI250" s="65"/>
      <c r="OQJ250" s="69"/>
      <c r="OQK250" s="69"/>
      <c r="OQL250" s="66"/>
      <c r="OQM250" s="66"/>
      <c r="OQN250" s="66"/>
      <c r="OQO250" s="67"/>
      <c r="OQQ250" s="65"/>
      <c r="OQR250" s="69"/>
      <c r="OQS250" s="69"/>
      <c r="OQT250" s="66"/>
      <c r="OQU250" s="66"/>
      <c r="OQV250" s="66"/>
      <c r="OQW250" s="67"/>
      <c r="OQY250" s="65"/>
      <c r="OQZ250" s="69"/>
      <c r="ORA250" s="69"/>
      <c r="ORB250" s="66"/>
      <c r="ORC250" s="66"/>
      <c r="ORD250" s="66"/>
      <c r="ORE250" s="67"/>
      <c r="ORG250" s="65"/>
      <c r="ORH250" s="69"/>
      <c r="ORI250" s="69"/>
      <c r="ORJ250" s="66"/>
      <c r="ORK250" s="66"/>
      <c r="ORL250" s="66"/>
      <c r="ORM250" s="67"/>
      <c r="ORO250" s="65"/>
      <c r="ORP250" s="69"/>
      <c r="ORQ250" s="69"/>
      <c r="ORR250" s="66"/>
      <c r="ORS250" s="66"/>
      <c r="ORT250" s="66"/>
      <c r="ORU250" s="67"/>
      <c r="ORW250" s="65"/>
      <c r="ORX250" s="69"/>
      <c r="ORY250" s="69"/>
      <c r="ORZ250" s="66"/>
      <c r="OSA250" s="66"/>
      <c r="OSB250" s="66"/>
      <c r="OSC250" s="67"/>
      <c r="OSE250" s="65"/>
      <c r="OSF250" s="69"/>
      <c r="OSG250" s="69"/>
      <c r="OSH250" s="66"/>
      <c r="OSI250" s="66"/>
      <c r="OSJ250" s="66"/>
      <c r="OSK250" s="67"/>
      <c r="OSM250" s="65"/>
      <c r="OSN250" s="69"/>
      <c r="OSO250" s="69"/>
      <c r="OSP250" s="66"/>
      <c r="OSQ250" s="66"/>
      <c r="OSR250" s="66"/>
      <c r="OSS250" s="67"/>
      <c r="OSU250" s="65"/>
      <c r="OSV250" s="69"/>
      <c r="OSW250" s="69"/>
      <c r="OSX250" s="66"/>
      <c r="OSY250" s="66"/>
      <c r="OSZ250" s="66"/>
      <c r="OTA250" s="67"/>
      <c r="OTC250" s="65"/>
      <c r="OTD250" s="69"/>
      <c r="OTE250" s="69"/>
      <c r="OTF250" s="66"/>
      <c r="OTG250" s="66"/>
      <c r="OTH250" s="66"/>
      <c r="OTI250" s="67"/>
      <c r="OTK250" s="65"/>
      <c r="OTL250" s="69"/>
      <c r="OTM250" s="69"/>
      <c r="OTN250" s="66"/>
      <c r="OTO250" s="66"/>
      <c r="OTP250" s="66"/>
      <c r="OTQ250" s="67"/>
      <c r="OTS250" s="65"/>
      <c r="OTT250" s="69"/>
      <c r="OTU250" s="69"/>
      <c r="OTV250" s="66"/>
      <c r="OTW250" s="66"/>
      <c r="OTX250" s="66"/>
      <c r="OTY250" s="67"/>
      <c r="OUA250" s="65"/>
      <c r="OUB250" s="69"/>
      <c r="OUC250" s="69"/>
      <c r="OUD250" s="66"/>
      <c r="OUE250" s="66"/>
      <c r="OUF250" s="66"/>
      <c r="OUG250" s="67"/>
      <c r="OUI250" s="65"/>
      <c r="OUJ250" s="69"/>
      <c r="OUK250" s="69"/>
      <c r="OUL250" s="66"/>
      <c r="OUM250" s="66"/>
      <c r="OUN250" s="66"/>
      <c r="OUO250" s="67"/>
      <c r="OUQ250" s="65"/>
      <c r="OUR250" s="69"/>
      <c r="OUS250" s="69"/>
      <c r="OUT250" s="66"/>
      <c r="OUU250" s="66"/>
      <c r="OUV250" s="66"/>
      <c r="OUW250" s="67"/>
      <c r="OUY250" s="65"/>
      <c r="OUZ250" s="69"/>
      <c r="OVA250" s="69"/>
      <c r="OVB250" s="66"/>
      <c r="OVC250" s="66"/>
      <c r="OVD250" s="66"/>
      <c r="OVE250" s="67"/>
      <c r="OVG250" s="65"/>
      <c r="OVH250" s="69"/>
      <c r="OVI250" s="69"/>
      <c r="OVJ250" s="66"/>
      <c r="OVK250" s="66"/>
      <c r="OVL250" s="66"/>
      <c r="OVM250" s="67"/>
      <c r="OVO250" s="65"/>
      <c r="OVP250" s="69"/>
      <c r="OVQ250" s="69"/>
      <c r="OVR250" s="66"/>
      <c r="OVS250" s="66"/>
      <c r="OVT250" s="66"/>
      <c r="OVU250" s="67"/>
      <c r="OVW250" s="65"/>
      <c r="OVX250" s="69"/>
      <c r="OVY250" s="69"/>
      <c r="OVZ250" s="66"/>
      <c r="OWA250" s="66"/>
      <c r="OWB250" s="66"/>
      <c r="OWC250" s="67"/>
      <c r="OWE250" s="65"/>
      <c r="OWF250" s="69"/>
      <c r="OWG250" s="69"/>
      <c r="OWH250" s="66"/>
      <c r="OWI250" s="66"/>
      <c r="OWJ250" s="66"/>
      <c r="OWK250" s="67"/>
      <c r="OWM250" s="65"/>
      <c r="OWN250" s="69"/>
      <c r="OWO250" s="69"/>
      <c r="OWP250" s="66"/>
      <c r="OWQ250" s="66"/>
      <c r="OWR250" s="66"/>
      <c r="OWS250" s="67"/>
      <c r="OWU250" s="65"/>
      <c r="OWV250" s="69"/>
      <c r="OWW250" s="69"/>
      <c r="OWX250" s="66"/>
      <c r="OWY250" s="66"/>
      <c r="OWZ250" s="66"/>
      <c r="OXA250" s="67"/>
      <c r="OXC250" s="65"/>
      <c r="OXD250" s="69"/>
      <c r="OXE250" s="69"/>
      <c r="OXF250" s="66"/>
      <c r="OXG250" s="66"/>
      <c r="OXH250" s="66"/>
      <c r="OXI250" s="67"/>
      <c r="OXK250" s="65"/>
      <c r="OXL250" s="69"/>
      <c r="OXM250" s="69"/>
      <c r="OXN250" s="66"/>
      <c r="OXO250" s="66"/>
      <c r="OXP250" s="66"/>
      <c r="OXQ250" s="67"/>
      <c r="OXS250" s="65"/>
      <c r="OXT250" s="69"/>
      <c r="OXU250" s="69"/>
      <c r="OXV250" s="66"/>
      <c r="OXW250" s="66"/>
      <c r="OXX250" s="66"/>
      <c r="OXY250" s="67"/>
      <c r="OYA250" s="65"/>
      <c r="OYB250" s="69"/>
      <c r="OYC250" s="69"/>
      <c r="OYD250" s="66"/>
      <c r="OYE250" s="66"/>
      <c r="OYF250" s="66"/>
      <c r="OYG250" s="67"/>
      <c r="OYI250" s="65"/>
      <c r="OYJ250" s="69"/>
      <c r="OYK250" s="69"/>
      <c r="OYL250" s="66"/>
      <c r="OYM250" s="66"/>
      <c r="OYN250" s="66"/>
      <c r="OYO250" s="67"/>
      <c r="OYQ250" s="65"/>
      <c r="OYR250" s="69"/>
      <c r="OYS250" s="69"/>
      <c r="OYT250" s="66"/>
      <c r="OYU250" s="66"/>
      <c r="OYV250" s="66"/>
      <c r="OYW250" s="67"/>
      <c r="OYY250" s="65"/>
      <c r="OYZ250" s="69"/>
      <c r="OZA250" s="69"/>
      <c r="OZB250" s="66"/>
      <c r="OZC250" s="66"/>
      <c r="OZD250" s="66"/>
      <c r="OZE250" s="67"/>
      <c r="OZG250" s="65"/>
      <c r="OZH250" s="69"/>
      <c r="OZI250" s="69"/>
      <c r="OZJ250" s="66"/>
      <c r="OZK250" s="66"/>
      <c r="OZL250" s="66"/>
      <c r="OZM250" s="67"/>
      <c r="OZO250" s="65"/>
      <c r="OZP250" s="69"/>
      <c r="OZQ250" s="69"/>
      <c r="OZR250" s="66"/>
      <c r="OZS250" s="66"/>
      <c r="OZT250" s="66"/>
      <c r="OZU250" s="67"/>
      <c r="OZW250" s="65"/>
      <c r="OZX250" s="69"/>
      <c r="OZY250" s="69"/>
      <c r="OZZ250" s="66"/>
      <c r="PAA250" s="66"/>
      <c r="PAB250" s="66"/>
      <c r="PAC250" s="67"/>
      <c r="PAE250" s="65"/>
      <c r="PAF250" s="69"/>
      <c r="PAG250" s="69"/>
      <c r="PAH250" s="66"/>
      <c r="PAI250" s="66"/>
      <c r="PAJ250" s="66"/>
      <c r="PAK250" s="67"/>
      <c r="PAM250" s="65"/>
      <c r="PAN250" s="69"/>
      <c r="PAO250" s="69"/>
      <c r="PAP250" s="66"/>
      <c r="PAQ250" s="66"/>
      <c r="PAR250" s="66"/>
      <c r="PAS250" s="67"/>
      <c r="PAU250" s="65"/>
      <c r="PAV250" s="69"/>
      <c r="PAW250" s="69"/>
      <c r="PAX250" s="66"/>
      <c r="PAY250" s="66"/>
      <c r="PAZ250" s="66"/>
      <c r="PBA250" s="67"/>
      <c r="PBC250" s="65"/>
      <c r="PBD250" s="69"/>
      <c r="PBE250" s="69"/>
      <c r="PBF250" s="66"/>
      <c r="PBG250" s="66"/>
      <c r="PBH250" s="66"/>
      <c r="PBI250" s="67"/>
      <c r="PBK250" s="65"/>
      <c r="PBL250" s="69"/>
      <c r="PBM250" s="69"/>
      <c r="PBN250" s="66"/>
      <c r="PBO250" s="66"/>
      <c r="PBP250" s="66"/>
      <c r="PBQ250" s="67"/>
      <c r="PBS250" s="65"/>
      <c r="PBT250" s="69"/>
      <c r="PBU250" s="69"/>
      <c r="PBV250" s="66"/>
      <c r="PBW250" s="66"/>
      <c r="PBX250" s="66"/>
      <c r="PBY250" s="67"/>
      <c r="PCA250" s="65"/>
      <c r="PCB250" s="69"/>
      <c r="PCC250" s="69"/>
      <c r="PCD250" s="66"/>
      <c r="PCE250" s="66"/>
      <c r="PCF250" s="66"/>
      <c r="PCG250" s="67"/>
      <c r="PCI250" s="65"/>
      <c r="PCJ250" s="69"/>
      <c r="PCK250" s="69"/>
      <c r="PCL250" s="66"/>
      <c r="PCM250" s="66"/>
      <c r="PCN250" s="66"/>
      <c r="PCO250" s="67"/>
      <c r="PCQ250" s="65"/>
      <c r="PCR250" s="69"/>
      <c r="PCS250" s="69"/>
      <c r="PCT250" s="66"/>
      <c r="PCU250" s="66"/>
      <c r="PCV250" s="66"/>
      <c r="PCW250" s="67"/>
      <c r="PCY250" s="65"/>
      <c r="PCZ250" s="69"/>
      <c r="PDA250" s="69"/>
      <c r="PDB250" s="66"/>
      <c r="PDC250" s="66"/>
      <c r="PDD250" s="66"/>
      <c r="PDE250" s="67"/>
      <c r="PDG250" s="65"/>
      <c r="PDH250" s="69"/>
      <c r="PDI250" s="69"/>
      <c r="PDJ250" s="66"/>
      <c r="PDK250" s="66"/>
      <c r="PDL250" s="66"/>
      <c r="PDM250" s="67"/>
      <c r="PDO250" s="65"/>
      <c r="PDP250" s="69"/>
      <c r="PDQ250" s="69"/>
      <c r="PDR250" s="66"/>
      <c r="PDS250" s="66"/>
      <c r="PDT250" s="66"/>
      <c r="PDU250" s="67"/>
      <c r="PDW250" s="65"/>
      <c r="PDX250" s="69"/>
      <c r="PDY250" s="69"/>
      <c r="PDZ250" s="66"/>
      <c r="PEA250" s="66"/>
      <c r="PEB250" s="66"/>
      <c r="PEC250" s="67"/>
      <c r="PEE250" s="65"/>
      <c r="PEF250" s="69"/>
      <c r="PEG250" s="69"/>
      <c r="PEH250" s="66"/>
      <c r="PEI250" s="66"/>
      <c r="PEJ250" s="66"/>
      <c r="PEK250" s="67"/>
      <c r="PEM250" s="65"/>
      <c r="PEN250" s="69"/>
      <c r="PEO250" s="69"/>
      <c r="PEP250" s="66"/>
      <c r="PEQ250" s="66"/>
      <c r="PER250" s="66"/>
      <c r="PES250" s="67"/>
      <c r="PEU250" s="65"/>
      <c r="PEV250" s="69"/>
      <c r="PEW250" s="69"/>
      <c r="PEX250" s="66"/>
      <c r="PEY250" s="66"/>
      <c r="PEZ250" s="66"/>
      <c r="PFA250" s="67"/>
      <c r="PFC250" s="65"/>
      <c r="PFD250" s="69"/>
      <c r="PFE250" s="69"/>
      <c r="PFF250" s="66"/>
      <c r="PFG250" s="66"/>
      <c r="PFH250" s="66"/>
      <c r="PFI250" s="67"/>
      <c r="PFK250" s="65"/>
      <c r="PFL250" s="69"/>
      <c r="PFM250" s="69"/>
      <c r="PFN250" s="66"/>
      <c r="PFO250" s="66"/>
      <c r="PFP250" s="66"/>
      <c r="PFQ250" s="67"/>
      <c r="PFS250" s="65"/>
      <c r="PFT250" s="69"/>
      <c r="PFU250" s="69"/>
      <c r="PFV250" s="66"/>
      <c r="PFW250" s="66"/>
      <c r="PFX250" s="66"/>
      <c r="PFY250" s="67"/>
      <c r="PGA250" s="65"/>
      <c r="PGB250" s="69"/>
      <c r="PGC250" s="69"/>
      <c r="PGD250" s="66"/>
      <c r="PGE250" s="66"/>
      <c r="PGF250" s="66"/>
      <c r="PGG250" s="67"/>
      <c r="PGI250" s="65"/>
      <c r="PGJ250" s="69"/>
      <c r="PGK250" s="69"/>
      <c r="PGL250" s="66"/>
      <c r="PGM250" s="66"/>
      <c r="PGN250" s="66"/>
      <c r="PGO250" s="67"/>
      <c r="PGQ250" s="65"/>
      <c r="PGR250" s="69"/>
      <c r="PGS250" s="69"/>
      <c r="PGT250" s="66"/>
      <c r="PGU250" s="66"/>
      <c r="PGV250" s="66"/>
      <c r="PGW250" s="67"/>
      <c r="PGY250" s="65"/>
      <c r="PGZ250" s="69"/>
      <c r="PHA250" s="69"/>
      <c r="PHB250" s="66"/>
      <c r="PHC250" s="66"/>
      <c r="PHD250" s="66"/>
      <c r="PHE250" s="67"/>
      <c r="PHG250" s="65"/>
      <c r="PHH250" s="69"/>
      <c r="PHI250" s="69"/>
      <c r="PHJ250" s="66"/>
      <c r="PHK250" s="66"/>
      <c r="PHL250" s="66"/>
      <c r="PHM250" s="67"/>
      <c r="PHO250" s="65"/>
      <c r="PHP250" s="69"/>
      <c r="PHQ250" s="69"/>
      <c r="PHR250" s="66"/>
      <c r="PHS250" s="66"/>
      <c r="PHT250" s="66"/>
      <c r="PHU250" s="67"/>
      <c r="PHW250" s="65"/>
      <c r="PHX250" s="69"/>
      <c r="PHY250" s="69"/>
      <c r="PHZ250" s="66"/>
      <c r="PIA250" s="66"/>
      <c r="PIB250" s="66"/>
      <c r="PIC250" s="67"/>
      <c r="PIE250" s="65"/>
      <c r="PIF250" s="69"/>
      <c r="PIG250" s="69"/>
      <c r="PIH250" s="66"/>
      <c r="PII250" s="66"/>
      <c r="PIJ250" s="66"/>
      <c r="PIK250" s="67"/>
      <c r="PIM250" s="65"/>
      <c r="PIN250" s="69"/>
      <c r="PIO250" s="69"/>
      <c r="PIP250" s="66"/>
      <c r="PIQ250" s="66"/>
      <c r="PIR250" s="66"/>
      <c r="PIS250" s="67"/>
      <c r="PIU250" s="65"/>
      <c r="PIV250" s="69"/>
      <c r="PIW250" s="69"/>
      <c r="PIX250" s="66"/>
      <c r="PIY250" s="66"/>
      <c r="PIZ250" s="66"/>
      <c r="PJA250" s="67"/>
      <c r="PJC250" s="65"/>
      <c r="PJD250" s="69"/>
      <c r="PJE250" s="69"/>
      <c r="PJF250" s="66"/>
      <c r="PJG250" s="66"/>
      <c r="PJH250" s="66"/>
      <c r="PJI250" s="67"/>
      <c r="PJK250" s="65"/>
      <c r="PJL250" s="69"/>
      <c r="PJM250" s="69"/>
      <c r="PJN250" s="66"/>
      <c r="PJO250" s="66"/>
      <c r="PJP250" s="66"/>
      <c r="PJQ250" s="67"/>
      <c r="PJS250" s="65"/>
      <c r="PJT250" s="69"/>
      <c r="PJU250" s="69"/>
      <c r="PJV250" s="66"/>
      <c r="PJW250" s="66"/>
      <c r="PJX250" s="66"/>
      <c r="PJY250" s="67"/>
      <c r="PKA250" s="65"/>
      <c r="PKB250" s="69"/>
      <c r="PKC250" s="69"/>
      <c r="PKD250" s="66"/>
      <c r="PKE250" s="66"/>
      <c r="PKF250" s="66"/>
      <c r="PKG250" s="67"/>
      <c r="PKI250" s="65"/>
      <c r="PKJ250" s="69"/>
      <c r="PKK250" s="69"/>
      <c r="PKL250" s="66"/>
      <c r="PKM250" s="66"/>
      <c r="PKN250" s="66"/>
      <c r="PKO250" s="67"/>
      <c r="PKQ250" s="65"/>
      <c r="PKR250" s="69"/>
      <c r="PKS250" s="69"/>
      <c r="PKT250" s="66"/>
      <c r="PKU250" s="66"/>
      <c r="PKV250" s="66"/>
      <c r="PKW250" s="67"/>
      <c r="PKY250" s="65"/>
      <c r="PKZ250" s="69"/>
      <c r="PLA250" s="69"/>
      <c r="PLB250" s="66"/>
      <c r="PLC250" s="66"/>
      <c r="PLD250" s="66"/>
      <c r="PLE250" s="67"/>
      <c r="PLG250" s="65"/>
      <c r="PLH250" s="69"/>
      <c r="PLI250" s="69"/>
      <c r="PLJ250" s="66"/>
      <c r="PLK250" s="66"/>
      <c r="PLL250" s="66"/>
      <c r="PLM250" s="67"/>
      <c r="PLO250" s="65"/>
      <c r="PLP250" s="69"/>
      <c r="PLQ250" s="69"/>
      <c r="PLR250" s="66"/>
      <c r="PLS250" s="66"/>
      <c r="PLT250" s="66"/>
      <c r="PLU250" s="67"/>
      <c r="PLW250" s="65"/>
      <c r="PLX250" s="69"/>
      <c r="PLY250" s="69"/>
      <c r="PLZ250" s="66"/>
      <c r="PMA250" s="66"/>
      <c r="PMB250" s="66"/>
      <c r="PMC250" s="67"/>
      <c r="PME250" s="65"/>
      <c r="PMF250" s="69"/>
      <c r="PMG250" s="69"/>
      <c r="PMH250" s="66"/>
      <c r="PMI250" s="66"/>
      <c r="PMJ250" s="66"/>
      <c r="PMK250" s="67"/>
      <c r="PMM250" s="65"/>
      <c r="PMN250" s="69"/>
      <c r="PMO250" s="69"/>
      <c r="PMP250" s="66"/>
      <c r="PMQ250" s="66"/>
      <c r="PMR250" s="66"/>
      <c r="PMS250" s="67"/>
      <c r="PMU250" s="65"/>
      <c r="PMV250" s="69"/>
      <c r="PMW250" s="69"/>
      <c r="PMX250" s="66"/>
      <c r="PMY250" s="66"/>
      <c r="PMZ250" s="66"/>
      <c r="PNA250" s="67"/>
      <c r="PNC250" s="65"/>
      <c r="PND250" s="69"/>
      <c r="PNE250" s="69"/>
      <c r="PNF250" s="66"/>
      <c r="PNG250" s="66"/>
      <c r="PNH250" s="66"/>
      <c r="PNI250" s="67"/>
      <c r="PNK250" s="65"/>
      <c r="PNL250" s="69"/>
      <c r="PNM250" s="69"/>
      <c r="PNN250" s="66"/>
      <c r="PNO250" s="66"/>
      <c r="PNP250" s="66"/>
      <c r="PNQ250" s="67"/>
      <c r="PNS250" s="65"/>
      <c r="PNT250" s="69"/>
      <c r="PNU250" s="69"/>
      <c r="PNV250" s="66"/>
      <c r="PNW250" s="66"/>
      <c r="PNX250" s="66"/>
      <c r="PNY250" s="67"/>
      <c r="POA250" s="65"/>
      <c r="POB250" s="69"/>
      <c r="POC250" s="69"/>
      <c r="POD250" s="66"/>
      <c r="POE250" s="66"/>
      <c r="POF250" s="66"/>
      <c r="POG250" s="67"/>
      <c r="POI250" s="65"/>
      <c r="POJ250" s="69"/>
      <c r="POK250" s="69"/>
      <c r="POL250" s="66"/>
      <c r="POM250" s="66"/>
      <c r="PON250" s="66"/>
      <c r="POO250" s="67"/>
      <c r="POQ250" s="65"/>
      <c r="POR250" s="69"/>
      <c r="POS250" s="69"/>
      <c r="POT250" s="66"/>
      <c r="POU250" s="66"/>
      <c r="POV250" s="66"/>
      <c r="POW250" s="67"/>
      <c r="POY250" s="65"/>
      <c r="POZ250" s="69"/>
      <c r="PPA250" s="69"/>
      <c r="PPB250" s="66"/>
      <c r="PPC250" s="66"/>
      <c r="PPD250" s="66"/>
      <c r="PPE250" s="67"/>
      <c r="PPG250" s="65"/>
      <c r="PPH250" s="69"/>
      <c r="PPI250" s="69"/>
      <c r="PPJ250" s="66"/>
      <c r="PPK250" s="66"/>
      <c r="PPL250" s="66"/>
      <c r="PPM250" s="67"/>
      <c r="PPO250" s="65"/>
      <c r="PPP250" s="69"/>
      <c r="PPQ250" s="69"/>
      <c r="PPR250" s="66"/>
      <c r="PPS250" s="66"/>
      <c r="PPT250" s="66"/>
      <c r="PPU250" s="67"/>
      <c r="PPW250" s="65"/>
      <c r="PPX250" s="69"/>
      <c r="PPY250" s="69"/>
      <c r="PPZ250" s="66"/>
      <c r="PQA250" s="66"/>
      <c r="PQB250" s="66"/>
      <c r="PQC250" s="67"/>
      <c r="PQE250" s="65"/>
      <c r="PQF250" s="69"/>
      <c r="PQG250" s="69"/>
      <c r="PQH250" s="66"/>
      <c r="PQI250" s="66"/>
      <c r="PQJ250" s="66"/>
      <c r="PQK250" s="67"/>
      <c r="PQM250" s="65"/>
      <c r="PQN250" s="69"/>
      <c r="PQO250" s="69"/>
      <c r="PQP250" s="66"/>
      <c r="PQQ250" s="66"/>
      <c r="PQR250" s="66"/>
      <c r="PQS250" s="67"/>
      <c r="PQU250" s="65"/>
      <c r="PQV250" s="69"/>
      <c r="PQW250" s="69"/>
      <c r="PQX250" s="66"/>
      <c r="PQY250" s="66"/>
      <c r="PQZ250" s="66"/>
      <c r="PRA250" s="67"/>
      <c r="PRC250" s="65"/>
      <c r="PRD250" s="69"/>
      <c r="PRE250" s="69"/>
      <c r="PRF250" s="66"/>
      <c r="PRG250" s="66"/>
      <c r="PRH250" s="66"/>
      <c r="PRI250" s="67"/>
      <c r="PRK250" s="65"/>
      <c r="PRL250" s="69"/>
      <c r="PRM250" s="69"/>
      <c r="PRN250" s="66"/>
      <c r="PRO250" s="66"/>
      <c r="PRP250" s="66"/>
      <c r="PRQ250" s="67"/>
      <c r="PRS250" s="65"/>
      <c r="PRT250" s="69"/>
      <c r="PRU250" s="69"/>
      <c r="PRV250" s="66"/>
      <c r="PRW250" s="66"/>
      <c r="PRX250" s="66"/>
      <c r="PRY250" s="67"/>
      <c r="PSA250" s="65"/>
      <c r="PSB250" s="69"/>
      <c r="PSC250" s="69"/>
      <c r="PSD250" s="66"/>
      <c r="PSE250" s="66"/>
      <c r="PSF250" s="66"/>
      <c r="PSG250" s="67"/>
      <c r="PSI250" s="65"/>
      <c r="PSJ250" s="69"/>
      <c r="PSK250" s="69"/>
      <c r="PSL250" s="66"/>
      <c r="PSM250" s="66"/>
      <c r="PSN250" s="66"/>
      <c r="PSO250" s="67"/>
      <c r="PSQ250" s="65"/>
      <c r="PSR250" s="69"/>
      <c r="PSS250" s="69"/>
      <c r="PST250" s="66"/>
      <c r="PSU250" s="66"/>
      <c r="PSV250" s="66"/>
      <c r="PSW250" s="67"/>
      <c r="PSY250" s="65"/>
      <c r="PSZ250" s="69"/>
      <c r="PTA250" s="69"/>
      <c r="PTB250" s="66"/>
      <c r="PTC250" s="66"/>
      <c r="PTD250" s="66"/>
      <c r="PTE250" s="67"/>
      <c r="PTG250" s="65"/>
      <c r="PTH250" s="69"/>
      <c r="PTI250" s="69"/>
      <c r="PTJ250" s="66"/>
      <c r="PTK250" s="66"/>
      <c r="PTL250" s="66"/>
      <c r="PTM250" s="67"/>
      <c r="PTO250" s="65"/>
      <c r="PTP250" s="69"/>
      <c r="PTQ250" s="69"/>
      <c r="PTR250" s="66"/>
      <c r="PTS250" s="66"/>
      <c r="PTT250" s="66"/>
      <c r="PTU250" s="67"/>
      <c r="PTW250" s="65"/>
      <c r="PTX250" s="69"/>
      <c r="PTY250" s="69"/>
      <c r="PTZ250" s="66"/>
      <c r="PUA250" s="66"/>
      <c r="PUB250" s="66"/>
      <c r="PUC250" s="67"/>
      <c r="PUE250" s="65"/>
      <c r="PUF250" s="69"/>
      <c r="PUG250" s="69"/>
      <c r="PUH250" s="66"/>
      <c r="PUI250" s="66"/>
      <c r="PUJ250" s="66"/>
      <c r="PUK250" s="67"/>
      <c r="PUM250" s="65"/>
      <c r="PUN250" s="69"/>
      <c r="PUO250" s="69"/>
      <c r="PUP250" s="66"/>
      <c r="PUQ250" s="66"/>
      <c r="PUR250" s="66"/>
      <c r="PUS250" s="67"/>
      <c r="PUU250" s="65"/>
      <c r="PUV250" s="69"/>
      <c r="PUW250" s="69"/>
      <c r="PUX250" s="66"/>
      <c r="PUY250" s="66"/>
      <c r="PUZ250" s="66"/>
      <c r="PVA250" s="67"/>
      <c r="PVC250" s="65"/>
      <c r="PVD250" s="69"/>
      <c r="PVE250" s="69"/>
      <c r="PVF250" s="66"/>
      <c r="PVG250" s="66"/>
      <c r="PVH250" s="66"/>
      <c r="PVI250" s="67"/>
      <c r="PVK250" s="65"/>
      <c r="PVL250" s="69"/>
      <c r="PVM250" s="69"/>
      <c r="PVN250" s="66"/>
      <c r="PVO250" s="66"/>
      <c r="PVP250" s="66"/>
      <c r="PVQ250" s="67"/>
      <c r="PVS250" s="65"/>
      <c r="PVT250" s="69"/>
      <c r="PVU250" s="69"/>
      <c r="PVV250" s="66"/>
      <c r="PVW250" s="66"/>
      <c r="PVX250" s="66"/>
      <c r="PVY250" s="67"/>
      <c r="PWA250" s="65"/>
      <c r="PWB250" s="69"/>
      <c r="PWC250" s="69"/>
      <c r="PWD250" s="66"/>
      <c r="PWE250" s="66"/>
      <c r="PWF250" s="66"/>
      <c r="PWG250" s="67"/>
      <c r="PWI250" s="65"/>
      <c r="PWJ250" s="69"/>
      <c r="PWK250" s="69"/>
      <c r="PWL250" s="66"/>
      <c r="PWM250" s="66"/>
      <c r="PWN250" s="66"/>
      <c r="PWO250" s="67"/>
      <c r="PWQ250" s="65"/>
      <c r="PWR250" s="69"/>
      <c r="PWS250" s="69"/>
      <c r="PWT250" s="66"/>
      <c r="PWU250" s="66"/>
      <c r="PWV250" s="66"/>
      <c r="PWW250" s="67"/>
      <c r="PWY250" s="65"/>
      <c r="PWZ250" s="69"/>
      <c r="PXA250" s="69"/>
      <c r="PXB250" s="66"/>
      <c r="PXC250" s="66"/>
      <c r="PXD250" s="66"/>
      <c r="PXE250" s="67"/>
      <c r="PXG250" s="65"/>
      <c r="PXH250" s="69"/>
      <c r="PXI250" s="69"/>
      <c r="PXJ250" s="66"/>
      <c r="PXK250" s="66"/>
      <c r="PXL250" s="66"/>
      <c r="PXM250" s="67"/>
      <c r="PXO250" s="65"/>
      <c r="PXP250" s="69"/>
      <c r="PXQ250" s="69"/>
      <c r="PXR250" s="66"/>
      <c r="PXS250" s="66"/>
      <c r="PXT250" s="66"/>
      <c r="PXU250" s="67"/>
      <c r="PXW250" s="65"/>
      <c r="PXX250" s="69"/>
      <c r="PXY250" s="69"/>
      <c r="PXZ250" s="66"/>
      <c r="PYA250" s="66"/>
      <c r="PYB250" s="66"/>
      <c r="PYC250" s="67"/>
      <c r="PYE250" s="65"/>
      <c r="PYF250" s="69"/>
      <c r="PYG250" s="69"/>
      <c r="PYH250" s="66"/>
      <c r="PYI250" s="66"/>
      <c r="PYJ250" s="66"/>
      <c r="PYK250" s="67"/>
      <c r="PYM250" s="65"/>
      <c r="PYN250" s="69"/>
      <c r="PYO250" s="69"/>
      <c r="PYP250" s="66"/>
      <c r="PYQ250" s="66"/>
      <c r="PYR250" s="66"/>
      <c r="PYS250" s="67"/>
      <c r="PYU250" s="65"/>
      <c r="PYV250" s="69"/>
      <c r="PYW250" s="69"/>
      <c r="PYX250" s="66"/>
      <c r="PYY250" s="66"/>
      <c r="PYZ250" s="66"/>
      <c r="PZA250" s="67"/>
      <c r="PZC250" s="65"/>
      <c r="PZD250" s="69"/>
      <c r="PZE250" s="69"/>
      <c r="PZF250" s="66"/>
      <c r="PZG250" s="66"/>
      <c r="PZH250" s="66"/>
      <c r="PZI250" s="67"/>
      <c r="PZK250" s="65"/>
      <c r="PZL250" s="69"/>
      <c r="PZM250" s="69"/>
      <c r="PZN250" s="66"/>
      <c r="PZO250" s="66"/>
      <c r="PZP250" s="66"/>
      <c r="PZQ250" s="67"/>
      <c r="PZS250" s="65"/>
      <c r="PZT250" s="69"/>
      <c r="PZU250" s="69"/>
      <c r="PZV250" s="66"/>
      <c r="PZW250" s="66"/>
      <c r="PZX250" s="66"/>
      <c r="PZY250" s="67"/>
      <c r="QAA250" s="65"/>
      <c r="QAB250" s="69"/>
      <c r="QAC250" s="69"/>
      <c r="QAD250" s="66"/>
      <c r="QAE250" s="66"/>
      <c r="QAF250" s="66"/>
      <c r="QAG250" s="67"/>
      <c r="QAI250" s="65"/>
      <c r="QAJ250" s="69"/>
      <c r="QAK250" s="69"/>
      <c r="QAL250" s="66"/>
      <c r="QAM250" s="66"/>
      <c r="QAN250" s="66"/>
      <c r="QAO250" s="67"/>
      <c r="QAQ250" s="65"/>
      <c r="QAR250" s="69"/>
      <c r="QAS250" s="69"/>
      <c r="QAT250" s="66"/>
      <c r="QAU250" s="66"/>
      <c r="QAV250" s="66"/>
      <c r="QAW250" s="67"/>
      <c r="QAY250" s="65"/>
      <c r="QAZ250" s="69"/>
      <c r="QBA250" s="69"/>
      <c r="QBB250" s="66"/>
      <c r="QBC250" s="66"/>
      <c r="QBD250" s="66"/>
      <c r="QBE250" s="67"/>
      <c r="QBG250" s="65"/>
      <c r="QBH250" s="69"/>
      <c r="QBI250" s="69"/>
      <c r="QBJ250" s="66"/>
      <c r="QBK250" s="66"/>
      <c r="QBL250" s="66"/>
      <c r="QBM250" s="67"/>
      <c r="QBO250" s="65"/>
      <c r="QBP250" s="69"/>
      <c r="QBQ250" s="69"/>
      <c r="QBR250" s="66"/>
      <c r="QBS250" s="66"/>
      <c r="QBT250" s="66"/>
      <c r="QBU250" s="67"/>
      <c r="QBW250" s="65"/>
      <c r="QBX250" s="69"/>
      <c r="QBY250" s="69"/>
      <c r="QBZ250" s="66"/>
      <c r="QCA250" s="66"/>
      <c r="QCB250" s="66"/>
      <c r="QCC250" s="67"/>
      <c r="QCE250" s="65"/>
      <c r="QCF250" s="69"/>
      <c r="QCG250" s="69"/>
      <c r="QCH250" s="66"/>
      <c r="QCI250" s="66"/>
      <c r="QCJ250" s="66"/>
      <c r="QCK250" s="67"/>
      <c r="QCM250" s="65"/>
      <c r="QCN250" s="69"/>
      <c r="QCO250" s="69"/>
      <c r="QCP250" s="66"/>
      <c r="QCQ250" s="66"/>
      <c r="QCR250" s="66"/>
      <c r="QCS250" s="67"/>
      <c r="QCU250" s="65"/>
      <c r="QCV250" s="69"/>
      <c r="QCW250" s="69"/>
      <c r="QCX250" s="66"/>
      <c r="QCY250" s="66"/>
      <c r="QCZ250" s="66"/>
      <c r="QDA250" s="67"/>
      <c r="QDC250" s="65"/>
      <c r="QDD250" s="69"/>
      <c r="QDE250" s="69"/>
      <c r="QDF250" s="66"/>
      <c r="QDG250" s="66"/>
      <c r="QDH250" s="66"/>
      <c r="QDI250" s="67"/>
      <c r="QDK250" s="65"/>
      <c r="QDL250" s="69"/>
      <c r="QDM250" s="69"/>
      <c r="QDN250" s="66"/>
      <c r="QDO250" s="66"/>
      <c r="QDP250" s="66"/>
      <c r="QDQ250" s="67"/>
      <c r="QDS250" s="65"/>
      <c r="QDT250" s="69"/>
      <c r="QDU250" s="69"/>
      <c r="QDV250" s="66"/>
      <c r="QDW250" s="66"/>
      <c r="QDX250" s="66"/>
      <c r="QDY250" s="67"/>
      <c r="QEA250" s="65"/>
      <c r="QEB250" s="69"/>
      <c r="QEC250" s="69"/>
      <c r="QED250" s="66"/>
      <c r="QEE250" s="66"/>
      <c r="QEF250" s="66"/>
      <c r="QEG250" s="67"/>
      <c r="QEI250" s="65"/>
      <c r="QEJ250" s="69"/>
      <c r="QEK250" s="69"/>
      <c r="QEL250" s="66"/>
      <c r="QEM250" s="66"/>
      <c r="QEN250" s="66"/>
      <c r="QEO250" s="67"/>
      <c r="QEQ250" s="65"/>
      <c r="QER250" s="69"/>
      <c r="QES250" s="69"/>
      <c r="QET250" s="66"/>
      <c r="QEU250" s="66"/>
      <c r="QEV250" s="66"/>
      <c r="QEW250" s="67"/>
      <c r="QEY250" s="65"/>
      <c r="QEZ250" s="69"/>
      <c r="QFA250" s="69"/>
      <c r="QFB250" s="66"/>
      <c r="QFC250" s="66"/>
      <c r="QFD250" s="66"/>
      <c r="QFE250" s="67"/>
      <c r="QFG250" s="65"/>
      <c r="QFH250" s="69"/>
      <c r="QFI250" s="69"/>
      <c r="QFJ250" s="66"/>
      <c r="QFK250" s="66"/>
      <c r="QFL250" s="66"/>
      <c r="QFM250" s="67"/>
      <c r="QFO250" s="65"/>
      <c r="QFP250" s="69"/>
      <c r="QFQ250" s="69"/>
      <c r="QFR250" s="66"/>
      <c r="QFS250" s="66"/>
      <c r="QFT250" s="66"/>
      <c r="QFU250" s="67"/>
      <c r="QFW250" s="65"/>
      <c r="QFX250" s="69"/>
      <c r="QFY250" s="69"/>
      <c r="QFZ250" s="66"/>
      <c r="QGA250" s="66"/>
      <c r="QGB250" s="66"/>
      <c r="QGC250" s="67"/>
      <c r="QGE250" s="65"/>
      <c r="QGF250" s="69"/>
      <c r="QGG250" s="69"/>
      <c r="QGH250" s="66"/>
      <c r="QGI250" s="66"/>
      <c r="QGJ250" s="66"/>
      <c r="QGK250" s="67"/>
      <c r="QGM250" s="65"/>
      <c r="QGN250" s="69"/>
      <c r="QGO250" s="69"/>
      <c r="QGP250" s="66"/>
      <c r="QGQ250" s="66"/>
      <c r="QGR250" s="66"/>
      <c r="QGS250" s="67"/>
      <c r="QGU250" s="65"/>
      <c r="QGV250" s="69"/>
      <c r="QGW250" s="69"/>
      <c r="QGX250" s="66"/>
      <c r="QGY250" s="66"/>
      <c r="QGZ250" s="66"/>
      <c r="QHA250" s="67"/>
      <c r="QHC250" s="65"/>
      <c r="QHD250" s="69"/>
      <c r="QHE250" s="69"/>
      <c r="QHF250" s="66"/>
      <c r="QHG250" s="66"/>
      <c r="QHH250" s="66"/>
      <c r="QHI250" s="67"/>
      <c r="QHK250" s="65"/>
      <c r="QHL250" s="69"/>
      <c r="QHM250" s="69"/>
      <c r="QHN250" s="66"/>
      <c r="QHO250" s="66"/>
      <c r="QHP250" s="66"/>
      <c r="QHQ250" s="67"/>
      <c r="QHS250" s="65"/>
      <c r="QHT250" s="69"/>
      <c r="QHU250" s="69"/>
      <c r="QHV250" s="66"/>
      <c r="QHW250" s="66"/>
      <c r="QHX250" s="66"/>
      <c r="QHY250" s="67"/>
      <c r="QIA250" s="65"/>
      <c r="QIB250" s="69"/>
      <c r="QIC250" s="69"/>
      <c r="QID250" s="66"/>
      <c r="QIE250" s="66"/>
      <c r="QIF250" s="66"/>
      <c r="QIG250" s="67"/>
      <c r="QII250" s="65"/>
      <c r="QIJ250" s="69"/>
      <c r="QIK250" s="69"/>
      <c r="QIL250" s="66"/>
      <c r="QIM250" s="66"/>
      <c r="QIN250" s="66"/>
      <c r="QIO250" s="67"/>
      <c r="QIQ250" s="65"/>
      <c r="QIR250" s="69"/>
      <c r="QIS250" s="69"/>
      <c r="QIT250" s="66"/>
      <c r="QIU250" s="66"/>
      <c r="QIV250" s="66"/>
      <c r="QIW250" s="67"/>
      <c r="QIY250" s="65"/>
      <c r="QIZ250" s="69"/>
      <c r="QJA250" s="69"/>
      <c r="QJB250" s="66"/>
      <c r="QJC250" s="66"/>
      <c r="QJD250" s="66"/>
      <c r="QJE250" s="67"/>
      <c r="QJG250" s="65"/>
      <c r="QJH250" s="69"/>
      <c r="QJI250" s="69"/>
      <c r="QJJ250" s="66"/>
      <c r="QJK250" s="66"/>
      <c r="QJL250" s="66"/>
      <c r="QJM250" s="67"/>
      <c r="QJO250" s="65"/>
      <c r="QJP250" s="69"/>
      <c r="QJQ250" s="69"/>
      <c r="QJR250" s="66"/>
      <c r="QJS250" s="66"/>
      <c r="QJT250" s="66"/>
      <c r="QJU250" s="67"/>
      <c r="QJW250" s="65"/>
      <c r="QJX250" s="69"/>
      <c r="QJY250" s="69"/>
      <c r="QJZ250" s="66"/>
      <c r="QKA250" s="66"/>
      <c r="QKB250" s="66"/>
      <c r="QKC250" s="67"/>
      <c r="QKE250" s="65"/>
      <c r="QKF250" s="69"/>
      <c r="QKG250" s="69"/>
      <c r="QKH250" s="66"/>
      <c r="QKI250" s="66"/>
      <c r="QKJ250" s="66"/>
      <c r="QKK250" s="67"/>
      <c r="QKM250" s="65"/>
      <c r="QKN250" s="69"/>
      <c r="QKO250" s="69"/>
      <c r="QKP250" s="66"/>
      <c r="QKQ250" s="66"/>
      <c r="QKR250" s="66"/>
      <c r="QKS250" s="67"/>
      <c r="QKU250" s="65"/>
      <c r="QKV250" s="69"/>
      <c r="QKW250" s="69"/>
      <c r="QKX250" s="66"/>
      <c r="QKY250" s="66"/>
      <c r="QKZ250" s="66"/>
      <c r="QLA250" s="67"/>
      <c r="QLC250" s="65"/>
      <c r="QLD250" s="69"/>
      <c r="QLE250" s="69"/>
      <c r="QLF250" s="66"/>
      <c r="QLG250" s="66"/>
      <c r="QLH250" s="66"/>
      <c r="QLI250" s="67"/>
      <c r="QLK250" s="65"/>
      <c r="QLL250" s="69"/>
      <c r="QLM250" s="69"/>
      <c r="QLN250" s="66"/>
      <c r="QLO250" s="66"/>
      <c r="QLP250" s="66"/>
      <c r="QLQ250" s="67"/>
      <c r="QLS250" s="65"/>
      <c r="QLT250" s="69"/>
      <c r="QLU250" s="69"/>
      <c r="QLV250" s="66"/>
      <c r="QLW250" s="66"/>
      <c r="QLX250" s="66"/>
      <c r="QLY250" s="67"/>
      <c r="QMA250" s="65"/>
      <c r="QMB250" s="69"/>
      <c r="QMC250" s="69"/>
      <c r="QMD250" s="66"/>
      <c r="QME250" s="66"/>
      <c r="QMF250" s="66"/>
      <c r="QMG250" s="67"/>
      <c r="QMI250" s="65"/>
      <c r="QMJ250" s="69"/>
      <c r="QMK250" s="69"/>
      <c r="QML250" s="66"/>
      <c r="QMM250" s="66"/>
      <c r="QMN250" s="66"/>
      <c r="QMO250" s="67"/>
      <c r="QMQ250" s="65"/>
      <c r="QMR250" s="69"/>
      <c r="QMS250" s="69"/>
      <c r="QMT250" s="66"/>
      <c r="QMU250" s="66"/>
      <c r="QMV250" s="66"/>
      <c r="QMW250" s="67"/>
      <c r="QMY250" s="65"/>
      <c r="QMZ250" s="69"/>
      <c r="QNA250" s="69"/>
      <c r="QNB250" s="66"/>
      <c r="QNC250" s="66"/>
      <c r="QND250" s="66"/>
      <c r="QNE250" s="67"/>
      <c r="QNG250" s="65"/>
      <c r="QNH250" s="69"/>
      <c r="QNI250" s="69"/>
      <c r="QNJ250" s="66"/>
      <c r="QNK250" s="66"/>
      <c r="QNL250" s="66"/>
      <c r="QNM250" s="67"/>
      <c r="QNO250" s="65"/>
      <c r="QNP250" s="69"/>
      <c r="QNQ250" s="69"/>
      <c r="QNR250" s="66"/>
      <c r="QNS250" s="66"/>
      <c r="QNT250" s="66"/>
      <c r="QNU250" s="67"/>
      <c r="QNW250" s="65"/>
      <c r="QNX250" s="69"/>
      <c r="QNY250" s="69"/>
      <c r="QNZ250" s="66"/>
      <c r="QOA250" s="66"/>
      <c r="QOB250" s="66"/>
      <c r="QOC250" s="67"/>
      <c r="QOE250" s="65"/>
      <c r="QOF250" s="69"/>
      <c r="QOG250" s="69"/>
      <c r="QOH250" s="66"/>
      <c r="QOI250" s="66"/>
      <c r="QOJ250" s="66"/>
      <c r="QOK250" s="67"/>
      <c r="QOM250" s="65"/>
      <c r="QON250" s="69"/>
      <c r="QOO250" s="69"/>
      <c r="QOP250" s="66"/>
      <c r="QOQ250" s="66"/>
      <c r="QOR250" s="66"/>
      <c r="QOS250" s="67"/>
      <c r="QOU250" s="65"/>
      <c r="QOV250" s="69"/>
      <c r="QOW250" s="69"/>
      <c r="QOX250" s="66"/>
      <c r="QOY250" s="66"/>
      <c r="QOZ250" s="66"/>
      <c r="QPA250" s="67"/>
      <c r="QPC250" s="65"/>
      <c r="QPD250" s="69"/>
      <c r="QPE250" s="69"/>
      <c r="QPF250" s="66"/>
      <c r="QPG250" s="66"/>
      <c r="QPH250" s="66"/>
      <c r="QPI250" s="67"/>
      <c r="QPK250" s="65"/>
      <c r="QPL250" s="69"/>
      <c r="QPM250" s="69"/>
      <c r="QPN250" s="66"/>
      <c r="QPO250" s="66"/>
      <c r="QPP250" s="66"/>
      <c r="QPQ250" s="67"/>
      <c r="QPS250" s="65"/>
      <c r="QPT250" s="69"/>
      <c r="QPU250" s="69"/>
      <c r="QPV250" s="66"/>
      <c r="QPW250" s="66"/>
      <c r="QPX250" s="66"/>
      <c r="QPY250" s="67"/>
      <c r="QQA250" s="65"/>
      <c r="QQB250" s="69"/>
      <c r="QQC250" s="69"/>
      <c r="QQD250" s="66"/>
      <c r="QQE250" s="66"/>
      <c r="QQF250" s="66"/>
      <c r="QQG250" s="67"/>
      <c r="QQI250" s="65"/>
      <c r="QQJ250" s="69"/>
      <c r="QQK250" s="69"/>
      <c r="QQL250" s="66"/>
      <c r="QQM250" s="66"/>
      <c r="QQN250" s="66"/>
      <c r="QQO250" s="67"/>
      <c r="QQQ250" s="65"/>
      <c r="QQR250" s="69"/>
      <c r="QQS250" s="69"/>
      <c r="QQT250" s="66"/>
      <c r="QQU250" s="66"/>
      <c r="QQV250" s="66"/>
      <c r="QQW250" s="67"/>
      <c r="QQY250" s="65"/>
      <c r="QQZ250" s="69"/>
      <c r="QRA250" s="69"/>
      <c r="QRB250" s="66"/>
      <c r="QRC250" s="66"/>
      <c r="QRD250" s="66"/>
      <c r="QRE250" s="67"/>
      <c r="QRG250" s="65"/>
      <c r="QRH250" s="69"/>
      <c r="QRI250" s="69"/>
      <c r="QRJ250" s="66"/>
      <c r="QRK250" s="66"/>
      <c r="QRL250" s="66"/>
      <c r="QRM250" s="67"/>
      <c r="QRO250" s="65"/>
      <c r="QRP250" s="69"/>
      <c r="QRQ250" s="69"/>
      <c r="QRR250" s="66"/>
      <c r="QRS250" s="66"/>
      <c r="QRT250" s="66"/>
      <c r="QRU250" s="67"/>
      <c r="QRW250" s="65"/>
      <c r="QRX250" s="69"/>
      <c r="QRY250" s="69"/>
      <c r="QRZ250" s="66"/>
      <c r="QSA250" s="66"/>
      <c r="QSB250" s="66"/>
      <c r="QSC250" s="67"/>
      <c r="QSE250" s="65"/>
      <c r="QSF250" s="69"/>
      <c r="QSG250" s="69"/>
      <c r="QSH250" s="66"/>
      <c r="QSI250" s="66"/>
      <c r="QSJ250" s="66"/>
      <c r="QSK250" s="67"/>
      <c r="QSM250" s="65"/>
      <c r="QSN250" s="69"/>
      <c r="QSO250" s="69"/>
      <c r="QSP250" s="66"/>
      <c r="QSQ250" s="66"/>
      <c r="QSR250" s="66"/>
      <c r="QSS250" s="67"/>
      <c r="QSU250" s="65"/>
      <c r="QSV250" s="69"/>
      <c r="QSW250" s="69"/>
      <c r="QSX250" s="66"/>
      <c r="QSY250" s="66"/>
      <c r="QSZ250" s="66"/>
      <c r="QTA250" s="67"/>
      <c r="QTC250" s="65"/>
      <c r="QTD250" s="69"/>
      <c r="QTE250" s="69"/>
      <c r="QTF250" s="66"/>
      <c r="QTG250" s="66"/>
      <c r="QTH250" s="66"/>
      <c r="QTI250" s="67"/>
      <c r="QTK250" s="65"/>
      <c r="QTL250" s="69"/>
      <c r="QTM250" s="69"/>
      <c r="QTN250" s="66"/>
      <c r="QTO250" s="66"/>
      <c r="QTP250" s="66"/>
      <c r="QTQ250" s="67"/>
      <c r="QTS250" s="65"/>
      <c r="QTT250" s="69"/>
      <c r="QTU250" s="69"/>
      <c r="QTV250" s="66"/>
      <c r="QTW250" s="66"/>
      <c r="QTX250" s="66"/>
      <c r="QTY250" s="67"/>
      <c r="QUA250" s="65"/>
      <c r="QUB250" s="69"/>
      <c r="QUC250" s="69"/>
      <c r="QUD250" s="66"/>
      <c r="QUE250" s="66"/>
      <c r="QUF250" s="66"/>
      <c r="QUG250" s="67"/>
      <c r="QUI250" s="65"/>
      <c r="QUJ250" s="69"/>
      <c r="QUK250" s="69"/>
      <c r="QUL250" s="66"/>
      <c r="QUM250" s="66"/>
      <c r="QUN250" s="66"/>
      <c r="QUO250" s="67"/>
      <c r="QUQ250" s="65"/>
      <c r="QUR250" s="69"/>
      <c r="QUS250" s="69"/>
      <c r="QUT250" s="66"/>
      <c r="QUU250" s="66"/>
      <c r="QUV250" s="66"/>
      <c r="QUW250" s="67"/>
      <c r="QUY250" s="65"/>
      <c r="QUZ250" s="69"/>
      <c r="QVA250" s="69"/>
      <c r="QVB250" s="66"/>
      <c r="QVC250" s="66"/>
      <c r="QVD250" s="66"/>
      <c r="QVE250" s="67"/>
      <c r="QVG250" s="65"/>
      <c r="QVH250" s="69"/>
      <c r="QVI250" s="69"/>
      <c r="QVJ250" s="66"/>
      <c r="QVK250" s="66"/>
      <c r="QVL250" s="66"/>
      <c r="QVM250" s="67"/>
      <c r="QVO250" s="65"/>
      <c r="QVP250" s="69"/>
      <c r="QVQ250" s="69"/>
      <c r="QVR250" s="66"/>
      <c r="QVS250" s="66"/>
      <c r="QVT250" s="66"/>
      <c r="QVU250" s="67"/>
      <c r="QVW250" s="65"/>
      <c r="QVX250" s="69"/>
      <c r="QVY250" s="69"/>
      <c r="QVZ250" s="66"/>
      <c r="QWA250" s="66"/>
      <c r="QWB250" s="66"/>
      <c r="QWC250" s="67"/>
      <c r="QWE250" s="65"/>
      <c r="QWF250" s="69"/>
      <c r="QWG250" s="69"/>
      <c r="QWH250" s="66"/>
      <c r="QWI250" s="66"/>
      <c r="QWJ250" s="66"/>
      <c r="QWK250" s="67"/>
      <c r="QWM250" s="65"/>
      <c r="QWN250" s="69"/>
      <c r="QWO250" s="69"/>
      <c r="QWP250" s="66"/>
      <c r="QWQ250" s="66"/>
      <c r="QWR250" s="66"/>
      <c r="QWS250" s="67"/>
      <c r="QWU250" s="65"/>
      <c r="QWV250" s="69"/>
      <c r="QWW250" s="69"/>
      <c r="QWX250" s="66"/>
      <c r="QWY250" s="66"/>
      <c r="QWZ250" s="66"/>
      <c r="QXA250" s="67"/>
      <c r="QXC250" s="65"/>
      <c r="QXD250" s="69"/>
      <c r="QXE250" s="69"/>
      <c r="QXF250" s="66"/>
      <c r="QXG250" s="66"/>
      <c r="QXH250" s="66"/>
      <c r="QXI250" s="67"/>
      <c r="QXK250" s="65"/>
      <c r="QXL250" s="69"/>
      <c r="QXM250" s="69"/>
      <c r="QXN250" s="66"/>
      <c r="QXO250" s="66"/>
      <c r="QXP250" s="66"/>
      <c r="QXQ250" s="67"/>
      <c r="QXS250" s="65"/>
      <c r="QXT250" s="69"/>
      <c r="QXU250" s="69"/>
      <c r="QXV250" s="66"/>
      <c r="QXW250" s="66"/>
      <c r="QXX250" s="66"/>
      <c r="QXY250" s="67"/>
      <c r="QYA250" s="65"/>
      <c r="QYB250" s="69"/>
      <c r="QYC250" s="69"/>
      <c r="QYD250" s="66"/>
      <c r="QYE250" s="66"/>
      <c r="QYF250" s="66"/>
      <c r="QYG250" s="67"/>
      <c r="QYI250" s="65"/>
      <c r="QYJ250" s="69"/>
      <c r="QYK250" s="69"/>
      <c r="QYL250" s="66"/>
      <c r="QYM250" s="66"/>
      <c r="QYN250" s="66"/>
      <c r="QYO250" s="67"/>
      <c r="QYQ250" s="65"/>
      <c r="QYR250" s="69"/>
      <c r="QYS250" s="69"/>
      <c r="QYT250" s="66"/>
      <c r="QYU250" s="66"/>
      <c r="QYV250" s="66"/>
      <c r="QYW250" s="67"/>
      <c r="QYY250" s="65"/>
      <c r="QYZ250" s="69"/>
      <c r="QZA250" s="69"/>
      <c r="QZB250" s="66"/>
      <c r="QZC250" s="66"/>
      <c r="QZD250" s="66"/>
      <c r="QZE250" s="67"/>
      <c r="QZG250" s="65"/>
      <c r="QZH250" s="69"/>
      <c r="QZI250" s="69"/>
      <c r="QZJ250" s="66"/>
      <c r="QZK250" s="66"/>
      <c r="QZL250" s="66"/>
      <c r="QZM250" s="67"/>
      <c r="QZO250" s="65"/>
      <c r="QZP250" s="69"/>
      <c r="QZQ250" s="69"/>
      <c r="QZR250" s="66"/>
      <c r="QZS250" s="66"/>
      <c r="QZT250" s="66"/>
      <c r="QZU250" s="67"/>
      <c r="QZW250" s="65"/>
      <c r="QZX250" s="69"/>
      <c r="QZY250" s="69"/>
      <c r="QZZ250" s="66"/>
      <c r="RAA250" s="66"/>
      <c r="RAB250" s="66"/>
      <c r="RAC250" s="67"/>
      <c r="RAE250" s="65"/>
      <c r="RAF250" s="69"/>
      <c r="RAG250" s="69"/>
      <c r="RAH250" s="66"/>
      <c r="RAI250" s="66"/>
      <c r="RAJ250" s="66"/>
      <c r="RAK250" s="67"/>
      <c r="RAM250" s="65"/>
      <c r="RAN250" s="69"/>
      <c r="RAO250" s="69"/>
      <c r="RAP250" s="66"/>
      <c r="RAQ250" s="66"/>
      <c r="RAR250" s="66"/>
      <c r="RAS250" s="67"/>
      <c r="RAU250" s="65"/>
      <c r="RAV250" s="69"/>
      <c r="RAW250" s="69"/>
      <c r="RAX250" s="66"/>
      <c r="RAY250" s="66"/>
      <c r="RAZ250" s="66"/>
      <c r="RBA250" s="67"/>
      <c r="RBC250" s="65"/>
      <c r="RBD250" s="69"/>
      <c r="RBE250" s="69"/>
      <c r="RBF250" s="66"/>
      <c r="RBG250" s="66"/>
      <c r="RBH250" s="66"/>
      <c r="RBI250" s="67"/>
      <c r="RBK250" s="65"/>
      <c r="RBL250" s="69"/>
      <c r="RBM250" s="69"/>
      <c r="RBN250" s="66"/>
      <c r="RBO250" s="66"/>
      <c r="RBP250" s="66"/>
      <c r="RBQ250" s="67"/>
      <c r="RBS250" s="65"/>
      <c r="RBT250" s="69"/>
      <c r="RBU250" s="69"/>
      <c r="RBV250" s="66"/>
      <c r="RBW250" s="66"/>
      <c r="RBX250" s="66"/>
      <c r="RBY250" s="67"/>
      <c r="RCA250" s="65"/>
      <c r="RCB250" s="69"/>
      <c r="RCC250" s="69"/>
      <c r="RCD250" s="66"/>
      <c r="RCE250" s="66"/>
      <c r="RCF250" s="66"/>
      <c r="RCG250" s="67"/>
      <c r="RCI250" s="65"/>
      <c r="RCJ250" s="69"/>
      <c r="RCK250" s="69"/>
      <c r="RCL250" s="66"/>
      <c r="RCM250" s="66"/>
      <c r="RCN250" s="66"/>
      <c r="RCO250" s="67"/>
      <c r="RCQ250" s="65"/>
      <c r="RCR250" s="69"/>
      <c r="RCS250" s="69"/>
      <c r="RCT250" s="66"/>
      <c r="RCU250" s="66"/>
      <c r="RCV250" s="66"/>
      <c r="RCW250" s="67"/>
      <c r="RCY250" s="65"/>
      <c r="RCZ250" s="69"/>
      <c r="RDA250" s="69"/>
      <c r="RDB250" s="66"/>
      <c r="RDC250" s="66"/>
      <c r="RDD250" s="66"/>
      <c r="RDE250" s="67"/>
      <c r="RDG250" s="65"/>
      <c r="RDH250" s="69"/>
      <c r="RDI250" s="69"/>
      <c r="RDJ250" s="66"/>
      <c r="RDK250" s="66"/>
      <c r="RDL250" s="66"/>
      <c r="RDM250" s="67"/>
      <c r="RDO250" s="65"/>
      <c r="RDP250" s="69"/>
      <c r="RDQ250" s="69"/>
      <c r="RDR250" s="66"/>
      <c r="RDS250" s="66"/>
      <c r="RDT250" s="66"/>
      <c r="RDU250" s="67"/>
      <c r="RDW250" s="65"/>
      <c r="RDX250" s="69"/>
      <c r="RDY250" s="69"/>
      <c r="RDZ250" s="66"/>
      <c r="REA250" s="66"/>
      <c r="REB250" s="66"/>
      <c r="REC250" s="67"/>
      <c r="REE250" s="65"/>
      <c r="REF250" s="69"/>
      <c r="REG250" s="69"/>
      <c r="REH250" s="66"/>
      <c r="REI250" s="66"/>
      <c r="REJ250" s="66"/>
      <c r="REK250" s="67"/>
      <c r="REM250" s="65"/>
      <c r="REN250" s="69"/>
      <c r="REO250" s="69"/>
      <c r="REP250" s="66"/>
      <c r="REQ250" s="66"/>
      <c r="RER250" s="66"/>
      <c r="RES250" s="67"/>
      <c r="REU250" s="65"/>
      <c r="REV250" s="69"/>
      <c r="REW250" s="69"/>
      <c r="REX250" s="66"/>
      <c r="REY250" s="66"/>
      <c r="REZ250" s="66"/>
      <c r="RFA250" s="67"/>
      <c r="RFC250" s="65"/>
      <c r="RFD250" s="69"/>
      <c r="RFE250" s="69"/>
      <c r="RFF250" s="66"/>
      <c r="RFG250" s="66"/>
      <c r="RFH250" s="66"/>
      <c r="RFI250" s="67"/>
      <c r="RFK250" s="65"/>
      <c r="RFL250" s="69"/>
      <c r="RFM250" s="69"/>
      <c r="RFN250" s="66"/>
      <c r="RFO250" s="66"/>
      <c r="RFP250" s="66"/>
      <c r="RFQ250" s="67"/>
      <c r="RFS250" s="65"/>
      <c r="RFT250" s="69"/>
      <c r="RFU250" s="69"/>
      <c r="RFV250" s="66"/>
      <c r="RFW250" s="66"/>
      <c r="RFX250" s="66"/>
      <c r="RFY250" s="67"/>
      <c r="RGA250" s="65"/>
      <c r="RGB250" s="69"/>
      <c r="RGC250" s="69"/>
      <c r="RGD250" s="66"/>
      <c r="RGE250" s="66"/>
      <c r="RGF250" s="66"/>
      <c r="RGG250" s="67"/>
      <c r="RGI250" s="65"/>
      <c r="RGJ250" s="69"/>
      <c r="RGK250" s="69"/>
      <c r="RGL250" s="66"/>
      <c r="RGM250" s="66"/>
      <c r="RGN250" s="66"/>
      <c r="RGO250" s="67"/>
      <c r="RGQ250" s="65"/>
      <c r="RGR250" s="69"/>
      <c r="RGS250" s="69"/>
      <c r="RGT250" s="66"/>
      <c r="RGU250" s="66"/>
      <c r="RGV250" s="66"/>
      <c r="RGW250" s="67"/>
      <c r="RGY250" s="65"/>
      <c r="RGZ250" s="69"/>
      <c r="RHA250" s="69"/>
      <c r="RHB250" s="66"/>
      <c r="RHC250" s="66"/>
      <c r="RHD250" s="66"/>
      <c r="RHE250" s="67"/>
      <c r="RHG250" s="65"/>
      <c r="RHH250" s="69"/>
      <c r="RHI250" s="69"/>
      <c r="RHJ250" s="66"/>
      <c r="RHK250" s="66"/>
      <c r="RHL250" s="66"/>
      <c r="RHM250" s="67"/>
      <c r="RHO250" s="65"/>
      <c r="RHP250" s="69"/>
      <c r="RHQ250" s="69"/>
      <c r="RHR250" s="66"/>
      <c r="RHS250" s="66"/>
      <c r="RHT250" s="66"/>
      <c r="RHU250" s="67"/>
      <c r="RHW250" s="65"/>
      <c r="RHX250" s="69"/>
      <c r="RHY250" s="69"/>
      <c r="RHZ250" s="66"/>
      <c r="RIA250" s="66"/>
      <c r="RIB250" s="66"/>
      <c r="RIC250" s="67"/>
      <c r="RIE250" s="65"/>
      <c r="RIF250" s="69"/>
      <c r="RIG250" s="69"/>
      <c r="RIH250" s="66"/>
      <c r="RII250" s="66"/>
      <c r="RIJ250" s="66"/>
      <c r="RIK250" s="67"/>
      <c r="RIM250" s="65"/>
      <c r="RIN250" s="69"/>
      <c r="RIO250" s="69"/>
      <c r="RIP250" s="66"/>
      <c r="RIQ250" s="66"/>
      <c r="RIR250" s="66"/>
      <c r="RIS250" s="67"/>
      <c r="RIU250" s="65"/>
      <c r="RIV250" s="69"/>
      <c r="RIW250" s="69"/>
      <c r="RIX250" s="66"/>
      <c r="RIY250" s="66"/>
      <c r="RIZ250" s="66"/>
      <c r="RJA250" s="67"/>
      <c r="RJC250" s="65"/>
      <c r="RJD250" s="69"/>
      <c r="RJE250" s="69"/>
      <c r="RJF250" s="66"/>
      <c r="RJG250" s="66"/>
      <c r="RJH250" s="66"/>
      <c r="RJI250" s="67"/>
      <c r="RJK250" s="65"/>
      <c r="RJL250" s="69"/>
      <c r="RJM250" s="69"/>
      <c r="RJN250" s="66"/>
      <c r="RJO250" s="66"/>
      <c r="RJP250" s="66"/>
      <c r="RJQ250" s="67"/>
      <c r="RJS250" s="65"/>
      <c r="RJT250" s="69"/>
      <c r="RJU250" s="69"/>
      <c r="RJV250" s="66"/>
      <c r="RJW250" s="66"/>
      <c r="RJX250" s="66"/>
      <c r="RJY250" s="67"/>
      <c r="RKA250" s="65"/>
      <c r="RKB250" s="69"/>
      <c r="RKC250" s="69"/>
      <c r="RKD250" s="66"/>
      <c r="RKE250" s="66"/>
      <c r="RKF250" s="66"/>
      <c r="RKG250" s="67"/>
      <c r="RKI250" s="65"/>
      <c r="RKJ250" s="69"/>
      <c r="RKK250" s="69"/>
      <c r="RKL250" s="66"/>
      <c r="RKM250" s="66"/>
      <c r="RKN250" s="66"/>
      <c r="RKO250" s="67"/>
      <c r="RKQ250" s="65"/>
      <c r="RKR250" s="69"/>
      <c r="RKS250" s="69"/>
      <c r="RKT250" s="66"/>
      <c r="RKU250" s="66"/>
      <c r="RKV250" s="66"/>
      <c r="RKW250" s="67"/>
      <c r="RKY250" s="65"/>
      <c r="RKZ250" s="69"/>
      <c r="RLA250" s="69"/>
      <c r="RLB250" s="66"/>
      <c r="RLC250" s="66"/>
      <c r="RLD250" s="66"/>
      <c r="RLE250" s="67"/>
      <c r="RLG250" s="65"/>
      <c r="RLH250" s="69"/>
      <c r="RLI250" s="69"/>
      <c r="RLJ250" s="66"/>
      <c r="RLK250" s="66"/>
      <c r="RLL250" s="66"/>
      <c r="RLM250" s="67"/>
      <c r="RLO250" s="65"/>
      <c r="RLP250" s="69"/>
      <c r="RLQ250" s="69"/>
      <c r="RLR250" s="66"/>
      <c r="RLS250" s="66"/>
      <c r="RLT250" s="66"/>
      <c r="RLU250" s="67"/>
      <c r="RLW250" s="65"/>
      <c r="RLX250" s="69"/>
      <c r="RLY250" s="69"/>
      <c r="RLZ250" s="66"/>
      <c r="RMA250" s="66"/>
      <c r="RMB250" s="66"/>
      <c r="RMC250" s="67"/>
      <c r="RME250" s="65"/>
      <c r="RMF250" s="69"/>
      <c r="RMG250" s="69"/>
      <c r="RMH250" s="66"/>
      <c r="RMI250" s="66"/>
      <c r="RMJ250" s="66"/>
      <c r="RMK250" s="67"/>
      <c r="RMM250" s="65"/>
      <c r="RMN250" s="69"/>
      <c r="RMO250" s="69"/>
      <c r="RMP250" s="66"/>
      <c r="RMQ250" s="66"/>
      <c r="RMR250" s="66"/>
      <c r="RMS250" s="67"/>
      <c r="RMU250" s="65"/>
      <c r="RMV250" s="69"/>
      <c r="RMW250" s="69"/>
      <c r="RMX250" s="66"/>
      <c r="RMY250" s="66"/>
      <c r="RMZ250" s="66"/>
      <c r="RNA250" s="67"/>
      <c r="RNC250" s="65"/>
      <c r="RND250" s="69"/>
      <c r="RNE250" s="69"/>
      <c r="RNF250" s="66"/>
      <c r="RNG250" s="66"/>
      <c r="RNH250" s="66"/>
      <c r="RNI250" s="67"/>
      <c r="RNK250" s="65"/>
      <c r="RNL250" s="69"/>
      <c r="RNM250" s="69"/>
      <c r="RNN250" s="66"/>
      <c r="RNO250" s="66"/>
      <c r="RNP250" s="66"/>
      <c r="RNQ250" s="67"/>
      <c r="RNS250" s="65"/>
      <c r="RNT250" s="69"/>
      <c r="RNU250" s="69"/>
      <c r="RNV250" s="66"/>
      <c r="RNW250" s="66"/>
      <c r="RNX250" s="66"/>
      <c r="RNY250" s="67"/>
      <c r="ROA250" s="65"/>
      <c r="ROB250" s="69"/>
      <c r="ROC250" s="69"/>
      <c r="ROD250" s="66"/>
      <c r="ROE250" s="66"/>
      <c r="ROF250" s="66"/>
      <c r="ROG250" s="67"/>
      <c r="ROI250" s="65"/>
      <c r="ROJ250" s="69"/>
      <c r="ROK250" s="69"/>
      <c r="ROL250" s="66"/>
      <c r="ROM250" s="66"/>
      <c r="RON250" s="66"/>
      <c r="ROO250" s="67"/>
      <c r="ROQ250" s="65"/>
      <c r="ROR250" s="69"/>
      <c r="ROS250" s="69"/>
      <c r="ROT250" s="66"/>
      <c r="ROU250" s="66"/>
      <c r="ROV250" s="66"/>
      <c r="ROW250" s="67"/>
      <c r="ROY250" s="65"/>
      <c r="ROZ250" s="69"/>
      <c r="RPA250" s="69"/>
      <c r="RPB250" s="66"/>
      <c r="RPC250" s="66"/>
      <c r="RPD250" s="66"/>
      <c r="RPE250" s="67"/>
      <c r="RPG250" s="65"/>
      <c r="RPH250" s="69"/>
      <c r="RPI250" s="69"/>
      <c r="RPJ250" s="66"/>
      <c r="RPK250" s="66"/>
      <c r="RPL250" s="66"/>
      <c r="RPM250" s="67"/>
      <c r="RPO250" s="65"/>
      <c r="RPP250" s="69"/>
      <c r="RPQ250" s="69"/>
      <c r="RPR250" s="66"/>
      <c r="RPS250" s="66"/>
      <c r="RPT250" s="66"/>
      <c r="RPU250" s="67"/>
      <c r="RPW250" s="65"/>
      <c r="RPX250" s="69"/>
      <c r="RPY250" s="69"/>
      <c r="RPZ250" s="66"/>
      <c r="RQA250" s="66"/>
      <c r="RQB250" s="66"/>
      <c r="RQC250" s="67"/>
      <c r="RQE250" s="65"/>
      <c r="RQF250" s="69"/>
      <c r="RQG250" s="69"/>
      <c r="RQH250" s="66"/>
      <c r="RQI250" s="66"/>
      <c r="RQJ250" s="66"/>
      <c r="RQK250" s="67"/>
      <c r="RQM250" s="65"/>
      <c r="RQN250" s="69"/>
      <c r="RQO250" s="69"/>
      <c r="RQP250" s="66"/>
      <c r="RQQ250" s="66"/>
      <c r="RQR250" s="66"/>
      <c r="RQS250" s="67"/>
      <c r="RQU250" s="65"/>
      <c r="RQV250" s="69"/>
      <c r="RQW250" s="69"/>
      <c r="RQX250" s="66"/>
      <c r="RQY250" s="66"/>
      <c r="RQZ250" s="66"/>
      <c r="RRA250" s="67"/>
      <c r="RRC250" s="65"/>
      <c r="RRD250" s="69"/>
      <c r="RRE250" s="69"/>
      <c r="RRF250" s="66"/>
      <c r="RRG250" s="66"/>
      <c r="RRH250" s="66"/>
      <c r="RRI250" s="67"/>
      <c r="RRK250" s="65"/>
      <c r="RRL250" s="69"/>
      <c r="RRM250" s="69"/>
      <c r="RRN250" s="66"/>
      <c r="RRO250" s="66"/>
      <c r="RRP250" s="66"/>
      <c r="RRQ250" s="67"/>
      <c r="RRS250" s="65"/>
      <c r="RRT250" s="69"/>
      <c r="RRU250" s="69"/>
      <c r="RRV250" s="66"/>
      <c r="RRW250" s="66"/>
      <c r="RRX250" s="66"/>
      <c r="RRY250" s="67"/>
      <c r="RSA250" s="65"/>
      <c r="RSB250" s="69"/>
      <c r="RSC250" s="69"/>
      <c r="RSD250" s="66"/>
      <c r="RSE250" s="66"/>
      <c r="RSF250" s="66"/>
      <c r="RSG250" s="67"/>
      <c r="RSI250" s="65"/>
      <c r="RSJ250" s="69"/>
      <c r="RSK250" s="69"/>
      <c r="RSL250" s="66"/>
      <c r="RSM250" s="66"/>
      <c r="RSN250" s="66"/>
      <c r="RSO250" s="67"/>
      <c r="RSQ250" s="65"/>
      <c r="RSR250" s="69"/>
      <c r="RSS250" s="69"/>
      <c r="RST250" s="66"/>
      <c r="RSU250" s="66"/>
      <c r="RSV250" s="66"/>
      <c r="RSW250" s="67"/>
      <c r="RSY250" s="65"/>
      <c r="RSZ250" s="69"/>
      <c r="RTA250" s="69"/>
      <c r="RTB250" s="66"/>
      <c r="RTC250" s="66"/>
      <c r="RTD250" s="66"/>
      <c r="RTE250" s="67"/>
      <c r="RTG250" s="65"/>
      <c r="RTH250" s="69"/>
      <c r="RTI250" s="69"/>
      <c r="RTJ250" s="66"/>
      <c r="RTK250" s="66"/>
      <c r="RTL250" s="66"/>
      <c r="RTM250" s="67"/>
      <c r="RTO250" s="65"/>
      <c r="RTP250" s="69"/>
      <c r="RTQ250" s="69"/>
      <c r="RTR250" s="66"/>
      <c r="RTS250" s="66"/>
      <c r="RTT250" s="66"/>
      <c r="RTU250" s="67"/>
      <c r="RTW250" s="65"/>
      <c r="RTX250" s="69"/>
      <c r="RTY250" s="69"/>
      <c r="RTZ250" s="66"/>
      <c r="RUA250" s="66"/>
      <c r="RUB250" s="66"/>
      <c r="RUC250" s="67"/>
      <c r="RUE250" s="65"/>
      <c r="RUF250" s="69"/>
      <c r="RUG250" s="69"/>
      <c r="RUH250" s="66"/>
      <c r="RUI250" s="66"/>
      <c r="RUJ250" s="66"/>
      <c r="RUK250" s="67"/>
      <c r="RUM250" s="65"/>
      <c r="RUN250" s="69"/>
      <c r="RUO250" s="69"/>
      <c r="RUP250" s="66"/>
      <c r="RUQ250" s="66"/>
      <c r="RUR250" s="66"/>
      <c r="RUS250" s="67"/>
      <c r="RUU250" s="65"/>
      <c r="RUV250" s="69"/>
      <c r="RUW250" s="69"/>
      <c r="RUX250" s="66"/>
      <c r="RUY250" s="66"/>
      <c r="RUZ250" s="66"/>
      <c r="RVA250" s="67"/>
      <c r="RVC250" s="65"/>
      <c r="RVD250" s="69"/>
      <c r="RVE250" s="69"/>
      <c r="RVF250" s="66"/>
      <c r="RVG250" s="66"/>
      <c r="RVH250" s="66"/>
      <c r="RVI250" s="67"/>
      <c r="RVK250" s="65"/>
      <c r="RVL250" s="69"/>
      <c r="RVM250" s="69"/>
      <c r="RVN250" s="66"/>
      <c r="RVO250" s="66"/>
      <c r="RVP250" s="66"/>
      <c r="RVQ250" s="67"/>
      <c r="RVS250" s="65"/>
      <c r="RVT250" s="69"/>
      <c r="RVU250" s="69"/>
      <c r="RVV250" s="66"/>
      <c r="RVW250" s="66"/>
      <c r="RVX250" s="66"/>
      <c r="RVY250" s="67"/>
      <c r="RWA250" s="65"/>
      <c r="RWB250" s="69"/>
      <c r="RWC250" s="69"/>
      <c r="RWD250" s="66"/>
      <c r="RWE250" s="66"/>
      <c r="RWF250" s="66"/>
      <c r="RWG250" s="67"/>
      <c r="RWI250" s="65"/>
      <c r="RWJ250" s="69"/>
      <c r="RWK250" s="69"/>
      <c r="RWL250" s="66"/>
      <c r="RWM250" s="66"/>
      <c r="RWN250" s="66"/>
      <c r="RWO250" s="67"/>
      <c r="RWQ250" s="65"/>
      <c r="RWR250" s="69"/>
      <c r="RWS250" s="69"/>
      <c r="RWT250" s="66"/>
      <c r="RWU250" s="66"/>
      <c r="RWV250" s="66"/>
      <c r="RWW250" s="67"/>
      <c r="RWY250" s="65"/>
      <c r="RWZ250" s="69"/>
      <c r="RXA250" s="69"/>
      <c r="RXB250" s="66"/>
      <c r="RXC250" s="66"/>
      <c r="RXD250" s="66"/>
      <c r="RXE250" s="67"/>
      <c r="RXG250" s="65"/>
      <c r="RXH250" s="69"/>
      <c r="RXI250" s="69"/>
      <c r="RXJ250" s="66"/>
      <c r="RXK250" s="66"/>
      <c r="RXL250" s="66"/>
      <c r="RXM250" s="67"/>
      <c r="RXO250" s="65"/>
      <c r="RXP250" s="69"/>
      <c r="RXQ250" s="69"/>
      <c r="RXR250" s="66"/>
      <c r="RXS250" s="66"/>
      <c r="RXT250" s="66"/>
      <c r="RXU250" s="67"/>
      <c r="RXW250" s="65"/>
      <c r="RXX250" s="69"/>
      <c r="RXY250" s="69"/>
      <c r="RXZ250" s="66"/>
      <c r="RYA250" s="66"/>
      <c r="RYB250" s="66"/>
      <c r="RYC250" s="67"/>
      <c r="RYE250" s="65"/>
      <c r="RYF250" s="69"/>
      <c r="RYG250" s="69"/>
      <c r="RYH250" s="66"/>
      <c r="RYI250" s="66"/>
      <c r="RYJ250" s="66"/>
      <c r="RYK250" s="67"/>
      <c r="RYM250" s="65"/>
      <c r="RYN250" s="69"/>
      <c r="RYO250" s="69"/>
      <c r="RYP250" s="66"/>
      <c r="RYQ250" s="66"/>
      <c r="RYR250" s="66"/>
      <c r="RYS250" s="67"/>
      <c r="RYU250" s="65"/>
      <c r="RYV250" s="69"/>
      <c r="RYW250" s="69"/>
      <c r="RYX250" s="66"/>
      <c r="RYY250" s="66"/>
      <c r="RYZ250" s="66"/>
      <c r="RZA250" s="67"/>
      <c r="RZC250" s="65"/>
      <c r="RZD250" s="69"/>
      <c r="RZE250" s="69"/>
      <c r="RZF250" s="66"/>
      <c r="RZG250" s="66"/>
      <c r="RZH250" s="66"/>
      <c r="RZI250" s="67"/>
      <c r="RZK250" s="65"/>
      <c r="RZL250" s="69"/>
      <c r="RZM250" s="69"/>
      <c r="RZN250" s="66"/>
      <c r="RZO250" s="66"/>
      <c r="RZP250" s="66"/>
      <c r="RZQ250" s="67"/>
      <c r="RZS250" s="65"/>
      <c r="RZT250" s="69"/>
      <c r="RZU250" s="69"/>
      <c r="RZV250" s="66"/>
      <c r="RZW250" s="66"/>
      <c r="RZX250" s="66"/>
      <c r="RZY250" s="67"/>
      <c r="SAA250" s="65"/>
      <c r="SAB250" s="69"/>
      <c r="SAC250" s="69"/>
      <c r="SAD250" s="66"/>
      <c r="SAE250" s="66"/>
      <c r="SAF250" s="66"/>
      <c r="SAG250" s="67"/>
      <c r="SAI250" s="65"/>
      <c r="SAJ250" s="69"/>
      <c r="SAK250" s="69"/>
      <c r="SAL250" s="66"/>
      <c r="SAM250" s="66"/>
      <c r="SAN250" s="66"/>
      <c r="SAO250" s="67"/>
      <c r="SAQ250" s="65"/>
      <c r="SAR250" s="69"/>
      <c r="SAS250" s="69"/>
      <c r="SAT250" s="66"/>
      <c r="SAU250" s="66"/>
      <c r="SAV250" s="66"/>
      <c r="SAW250" s="67"/>
      <c r="SAY250" s="65"/>
      <c r="SAZ250" s="69"/>
      <c r="SBA250" s="69"/>
      <c r="SBB250" s="66"/>
      <c r="SBC250" s="66"/>
      <c r="SBD250" s="66"/>
      <c r="SBE250" s="67"/>
      <c r="SBG250" s="65"/>
      <c r="SBH250" s="69"/>
      <c r="SBI250" s="69"/>
      <c r="SBJ250" s="66"/>
      <c r="SBK250" s="66"/>
      <c r="SBL250" s="66"/>
      <c r="SBM250" s="67"/>
      <c r="SBO250" s="65"/>
      <c r="SBP250" s="69"/>
      <c r="SBQ250" s="69"/>
      <c r="SBR250" s="66"/>
      <c r="SBS250" s="66"/>
      <c r="SBT250" s="66"/>
      <c r="SBU250" s="67"/>
      <c r="SBW250" s="65"/>
      <c r="SBX250" s="69"/>
      <c r="SBY250" s="69"/>
      <c r="SBZ250" s="66"/>
      <c r="SCA250" s="66"/>
      <c r="SCB250" s="66"/>
      <c r="SCC250" s="67"/>
      <c r="SCE250" s="65"/>
      <c r="SCF250" s="69"/>
      <c r="SCG250" s="69"/>
      <c r="SCH250" s="66"/>
      <c r="SCI250" s="66"/>
      <c r="SCJ250" s="66"/>
      <c r="SCK250" s="67"/>
      <c r="SCM250" s="65"/>
      <c r="SCN250" s="69"/>
      <c r="SCO250" s="69"/>
      <c r="SCP250" s="66"/>
      <c r="SCQ250" s="66"/>
      <c r="SCR250" s="66"/>
      <c r="SCS250" s="67"/>
      <c r="SCU250" s="65"/>
      <c r="SCV250" s="69"/>
      <c r="SCW250" s="69"/>
      <c r="SCX250" s="66"/>
      <c r="SCY250" s="66"/>
      <c r="SCZ250" s="66"/>
      <c r="SDA250" s="67"/>
      <c r="SDC250" s="65"/>
      <c r="SDD250" s="69"/>
      <c r="SDE250" s="69"/>
      <c r="SDF250" s="66"/>
      <c r="SDG250" s="66"/>
      <c r="SDH250" s="66"/>
      <c r="SDI250" s="67"/>
      <c r="SDK250" s="65"/>
      <c r="SDL250" s="69"/>
      <c r="SDM250" s="69"/>
      <c r="SDN250" s="66"/>
      <c r="SDO250" s="66"/>
      <c r="SDP250" s="66"/>
      <c r="SDQ250" s="67"/>
      <c r="SDS250" s="65"/>
      <c r="SDT250" s="69"/>
      <c r="SDU250" s="69"/>
      <c r="SDV250" s="66"/>
      <c r="SDW250" s="66"/>
      <c r="SDX250" s="66"/>
      <c r="SDY250" s="67"/>
      <c r="SEA250" s="65"/>
      <c r="SEB250" s="69"/>
      <c r="SEC250" s="69"/>
      <c r="SED250" s="66"/>
      <c r="SEE250" s="66"/>
      <c r="SEF250" s="66"/>
      <c r="SEG250" s="67"/>
      <c r="SEI250" s="65"/>
      <c r="SEJ250" s="69"/>
      <c r="SEK250" s="69"/>
      <c r="SEL250" s="66"/>
      <c r="SEM250" s="66"/>
      <c r="SEN250" s="66"/>
      <c r="SEO250" s="67"/>
      <c r="SEQ250" s="65"/>
      <c r="SER250" s="69"/>
      <c r="SES250" s="69"/>
      <c r="SET250" s="66"/>
      <c r="SEU250" s="66"/>
      <c r="SEV250" s="66"/>
      <c r="SEW250" s="67"/>
      <c r="SEY250" s="65"/>
      <c r="SEZ250" s="69"/>
      <c r="SFA250" s="69"/>
      <c r="SFB250" s="66"/>
      <c r="SFC250" s="66"/>
      <c r="SFD250" s="66"/>
      <c r="SFE250" s="67"/>
      <c r="SFG250" s="65"/>
      <c r="SFH250" s="69"/>
      <c r="SFI250" s="69"/>
      <c r="SFJ250" s="66"/>
      <c r="SFK250" s="66"/>
      <c r="SFL250" s="66"/>
      <c r="SFM250" s="67"/>
      <c r="SFO250" s="65"/>
      <c r="SFP250" s="69"/>
      <c r="SFQ250" s="69"/>
      <c r="SFR250" s="66"/>
      <c r="SFS250" s="66"/>
      <c r="SFT250" s="66"/>
      <c r="SFU250" s="67"/>
      <c r="SFW250" s="65"/>
      <c r="SFX250" s="69"/>
      <c r="SFY250" s="69"/>
      <c r="SFZ250" s="66"/>
      <c r="SGA250" s="66"/>
      <c r="SGB250" s="66"/>
      <c r="SGC250" s="67"/>
      <c r="SGE250" s="65"/>
      <c r="SGF250" s="69"/>
      <c r="SGG250" s="69"/>
      <c r="SGH250" s="66"/>
      <c r="SGI250" s="66"/>
      <c r="SGJ250" s="66"/>
      <c r="SGK250" s="67"/>
      <c r="SGM250" s="65"/>
      <c r="SGN250" s="69"/>
      <c r="SGO250" s="69"/>
      <c r="SGP250" s="66"/>
      <c r="SGQ250" s="66"/>
      <c r="SGR250" s="66"/>
      <c r="SGS250" s="67"/>
      <c r="SGU250" s="65"/>
      <c r="SGV250" s="69"/>
      <c r="SGW250" s="69"/>
      <c r="SGX250" s="66"/>
      <c r="SGY250" s="66"/>
      <c r="SGZ250" s="66"/>
      <c r="SHA250" s="67"/>
      <c r="SHC250" s="65"/>
      <c r="SHD250" s="69"/>
      <c r="SHE250" s="69"/>
      <c r="SHF250" s="66"/>
      <c r="SHG250" s="66"/>
      <c r="SHH250" s="66"/>
      <c r="SHI250" s="67"/>
      <c r="SHK250" s="65"/>
      <c r="SHL250" s="69"/>
      <c r="SHM250" s="69"/>
      <c r="SHN250" s="66"/>
      <c r="SHO250" s="66"/>
      <c r="SHP250" s="66"/>
      <c r="SHQ250" s="67"/>
      <c r="SHS250" s="65"/>
      <c r="SHT250" s="69"/>
      <c r="SHU250" s="69"/>
      <c r="SHV250" s="66"/>
      <c r="SHW250" s="66"/>
      <c r="SHX250" s="66"/>
      <c r="SHY250" s="67"/>
      <c r="SIA250" s="65"/>
      <c r="SIB250" s="69"/>
      <c r="SIC250" s="69"/>
      <c r="SID250" s="66"/>
      <c r="SIE250" s="66"/>
      <c r="SIF250" s="66"/>
      <c r="SIG250" s="67"/>
      <c r="SII250" s="65"/>
      <c r="SIJ250" s="69"/>
      <c r="SIK250" s="69"/>
      <c r="SIL250" s="66"/>
      <c r="SIM250" s="66"/>
      <c r="SIN250" s="66"/>
      <c r="SIO250" s="67"/>
      <c r="SIQ250" s="65"/>
      <c r="SIR250" s="69"/>
      <c r="SIS250" s="69"/>
      <c r="SIT250" s="66"/>
      <c r="SIU250" s="66"/>
      <c r="SIV250" s="66"/>
      <c r="SIW250" s="67"/>
      <c r="SIY250" s="65"/>
      <c r="SIZ250" s="69"/>
      <c r="SJA250" s="69"/>
      <c r="SJB250" s="66"/>
      <c r="SJC250" s="66"/>
      <c r="SJD250" s="66"/>
      <c r="SJE250" s="67"/>
      <c r="SJG250" s="65"/>
      <c r="SJH250" s="69"/>
      <c r="SJI250" s="69"/>
      <c r="SJJ250" s="66"/>
      <c r="SJK250" s="66"/>
      <c r="SJL250" s="66"/>
      <c r="SJM250" s="67"/>
      <c r="SJO250" s="65"/>
      <c r="SJP250" s="69"/>
      <c r="SJQ250" s="69"/>
      <c r="SJR250" s="66"/>
      <c r="SJS250" s="66"/>
      <c r="SJT250" s="66"/>
      <c r="SJU250" s="67"/>
      <c r="SJW250" s="65"/>
      <c r="SJX250" s="69"/>
      <c r="SJY250" s="69"/>
      <c r="SJZ250" s="66"/>
      <c r="SKA250" s="66"/>
      <c r="SKB250" s="66"/>
      <c r="SKC250" s="67"/>
      <c r="SKE250" s="65"/>
      <c r="SKF250" s="69"/>
      <c r="SKG250" s="69"/>
      <c r="SKH250" s="66"/>
      <c r="SKI250" s="66"/>
      <c r="SKJ250" s="66"/>
      <c r="SKK250" s="67"/>
      <c r="SKM250" s="65"/>
      <c r="SKN250" s="69"/>
      <c r="SKO250" s="69"/>
      <c r="SKP250" s="66"/>
      <c r="SKQ250" s="66"/>
      <c r="SKR250" s="66"/>
      <c r="SKS250" s="67"/>
      <c r="SKU250" s="65"/>
      <c r="SKV250" s="69"/>
      <c r="SKW250" s="69"/>
      <c r="SKX250" s="66"/>
      <c r="SKY250" s="66"/>
      <c r="SKZ250" s="66"/>
      <c r="SLA250" s="67"/>
      <c r="SLC250" s="65"/>
      <c r="SLD250" s="69"/>
      <c r="SLE250" s="69"/>
      <c r="SLF250" s="66"/>
      <c r="SLG250" s="66"/>
      <c r="SLH250" s="66"/>
      <c r="SLI250" s="67"/>
      <c r="SLK250" s="65"/>
      <c r="SLL250" s="69"/>
      <c r="SLM250" s="69"/>
      <c r="SLN250" s="66"/>
      <c r="SLO250" s="66"/>
      <c r="SLP250" s="66"/>
      <c r="SLQ250" s="67"/>
      <c r="SLS250" s="65"/>
      <c r="SLT250" s="69"/>
      <c r="SLU250" s="69"/>
      <c r="SLV250" s="66"/>
      <c r="SLW250" s="66"/>
      <c r="SLX250" s="66"/>
      <c r="SLY250" s="67"/>
      <c r="SMA250" s="65"/>
      <c r="SMB250" s="69"/>
      <c r="SMC250" s="69"/>
      <c r="SMD250" s="66"/>
      <c r="SME250" s="66"/>
      <c r="SMF250" s="66"/>
      <c r="SMG250" s="67"/>
      <c r="SMI250" s="65"/>
      <c r="SMJ250" s="69"/>
      <c r="SMK250" s="69"/>
      <c r="SML250" s="66"/>
      <c r="SMM250" s="66"/>
      <c r="SMN250" s="66"/>
      <c r="SMO250" s="67"/>
      <c r="SMQ250" s="65"/>
      <c r="SMR250" s="69"/>
      <c r="SMS250" s="69"/>
      <c r="SMT250" s="66"/>
      <c r="SMU250" s="66"/>
      <c r="SMV250" s="66"/>
      <c r="SMW250" s="67"/>
      <c r="SMY250" s="65"/>
      <c r="SMZ250" s="69"/>
      <c r="SNA250" s="69"/>
      <c r="SNB250" s="66"/>
      <c r="SNC250" s="66"/>
      <c r="SND250" s="66"/>
      <c r="SNE250" s="67"/>
      <c r="SNG250" s="65"/>
      <c r="SNH250" s="69"/>
      <c r="SNI250" s="69"/>
      <c r="SNJ250" s="66"/>
      <c r="SNK250" s="66"/>
      <c r="SNL250" s="66"/>
      <c r="SNM250" s="67"/>
      <c r="SNO250" s="65"/>
      <c r="SNP250" s="69"/>
      <c r="SNQ250" s="69"/>
      <c r="SNR250" s="66"/>
      <c r="SNS250" s="66"/>
      <c r="SNT250" s="66"/>
      <c r="SNU250" s="67"/>
      <c r="SNW250" s="65"/>
      <c r="SNX250" s="69"/>
      <c r="SNY250" s="69"/>
      <c r="SNZ250" s="66"/>
      <c r="SOA250" s="66"/>
      <c r="SOB250" s="66"/>
      <c r="SOC250" s="67"/>
      <c r="SOE250" s="65"/>
      <c r="SOF250" s="69"/>
      <c r="SOG250" s="69"/>
      <c r="SOH250" s="66"/>
      <c r="SOI250" s="66"/>
      <c r="SOJ250" s="66"/>
      <c r="SOK250" s="67"/>
      <c r="SOM250" s="65"/>
      <c r="SON250" s="69"/>
      <c r="SOO250" s="69"/>
      <c r="SOP250" s="66"/>
      <c r="SOQ250" s="66"/>
      <c r="SOR250" s="66"/>
      <c r="SOS250" s="67"/>
      <c r="SOU250" s="65"/>
      <c r="SOV250" s="69"/>
      <c r="SOW250" s="69"/>
      <c r="SOX250" s="66"/>
      <c r="SOY250" s="66"/>
      <c r="SOZ250" s="66"/>
      <c r="SPA250" s="67"/>
      <c r="SPC250" s="65"/>
      <c r="SPD250" s="69"/>
      <c r="SPE250" s="69"/>
      <c r="SPF250" s="66"/>
      <c r="SPG250" s="66"/>
      <c r="SPH250" s="66"/>
      <c r="SPI250" s="67"/>
      <c r="SPK250" s="65"/>
      <c r="SPL250" s="69"/>
      <c r="SPM250" s="69"/>
      <c r="SPN250" s="66"/>
      <c r="SPO250" s="66"/>
      <c r="SPP250" s="66"/>
      <c r="SPQ250" s="67"/>
      <c r="SPS250" s="65"/>
      <c r="SPT250" s="69"/>
      <c r="SPU250" s="69"/>
      <c r="SPV250" s="66"/>
      <c r="SPW250" s="66"/>
      <c r="SPX250" s="66"/>
      <c r="SPY250" s="67"/>
      <c r="SQA250" s="65"/>
      <c r="SQB250" s="69"/>
      <c r="SQC250" s="69"/>
      <c r="SQD250" s="66"/>
      <c r="SQE250" s="66"/>
      <c r="SQF250" s="66"/>
      <c r="SQG250" s="67"/>
      <c r="SQI250" s="65"/>
      <c r="SQJ250" s="69"/>
      <c r="SQK250" s="69"/>
      <c r="SQL250" s="66"/>
      <c r="SQM250" s="66"/>
      <c r="SQN250" s="66"/>
      <c r="SQO250" s="67"/>
      <c r="SQQ250" s="65"/>
      <c r="SQR250" s="69"/>
      <c r="SQS250" s="69"/>
      <c r="SQT250" s="66"/>
      <c r="SQU250" s="66"/>
      <c r="SQV250" s="66"/>
      <c r="SQW250" s="67"/>
      <c r="SQY250" s="65"/>
      <c r="SQZ250" s="69"/>
      <c r="SRA250" s="69"/>
      <c r="SRB250" s="66"/>
      <c r="SRC250" s="66"/>
      <c r="SRD250" s="66"/>
      <c r="SRE250" s="67"/>
      <c r="SRG250" s="65"/>
      <c r="SRH250" s="69"/>
      <c r="SRI250" s="69"/>
      <c r="SRJ250" s="66"/>
      <c r="SRK250" s="66"/>
      <c r="SRL250" s="66"/>
      <c r="SRM250" s="67"/>
      <c r="SRO250" s="65"/>
      <c r="SRP250" s="69"/>
      <c r="SRQ250" s="69"/>
      <c r="SRR250" s="66"/>
      <c r="SRS250" s="66"/>
      <c r="SRT250" s="66"/>
      <c r="SRU250" s="67"/>
      <c r="SRW250" s="65"/>
      <c r="SRX250" s="69"/>
      <c r="SRY250" s="69"/>
      <c r="SRZ250" s="66"/>
      <c r="SSA250" s="66"/>
      <c r="SSB250" s="66"/>
      <c r="SSC250" s="67"/>
      <c r="SSE250" s="65"/>
      <c r="SSF250" s="69"/>
      <c r="SSG250" s="69"/>
      <c r="SSH250" s="66"/>
      <c r="SSI250" s="66"/>
      <c r="SSJ250" s="66"/>
      <c r="SSK250" s="67"/>
      <c r="SSM250" s="65"/>
      <c r="SSN250" s="69"/>
      <c r="SSO250" s="69"/>
      <c r="SSP250" s="66"/>
      <c r="SSQ250" s="66"/>
      <c r="SSR250" s="66"/>
      <c r="SSS250" s="67"/>
      <c r="SSU250" s="65"/>
      <c r="SSV250" s="69"/>
      <c r="SSW250" s="69"/>
      <c r="SSX250" s="66"/>
      <c r="SSY250" s="66"/>
      <c r="SSZ250" s="66"/>
      <c r="STA250" s="67"/>
      <c r="STC250" s="65"/>
      <c r="STD250" s="69"/>
      <c r="STE250" s="69"/>
      <c r="STF250" s="66"/>
      <c r="STG250" s="66"/>
      <c r="STH250" s="66"/>
      <c r="STI250" s="67"/>
      <c r="STK250" s="65"/>
      <c r="STL250" s="69"/>
      <c r="STM250" s="69"/>
      <c r="STN250" s="66"/>
      <c r="STO250" s="66"/>
      <c r="STP250" s="66"/>
      <c r="STQ250" s="67"/>
      <c r="STS250" s="65"/>
      <c r="STT250" s="69"/>
      <c r="STU250" s="69"/>
      <c r="STV250" s="66"/>
      <c r="STW250" s="66"/>
      <c r="STX250" s="66"/>
      <c r="STY250" s="67"/>
      <c r="SUA250" s="65"/>
      <c r="SUB250" s="69"/>
      <c r="SUC250" s="69"/>
      <c r="SUD250" s="66"/>
      <c r="SUE250" s="66"/>
      <c r="SUF250" s="66"/>
      <c r="SUG250" s="67"/>
      <c r="SUI250" s="65"/>
      <c r="SUJ250" s="69"/>
      <c r="SUK250" s="69"/>
      <c r="SUL250" s="66"/>
      <c r="SUM250" s="66"/>
      <c r="SUN250" s="66"/>
      <c r="SUO250" s="67"/>
      <c r="SUQ250" s="65"/>
      <c r="SUR250" s="69"/>
      <c r="SUS250" s="69"/>
      <c r="SUT250" s="66"/>
      <c r="SUU250" s="66"/>
      <c r="SUV250" s="66"/>
      <c r="SUW250" s="67"/>
      <c r="SUY250" s="65"/>
      <c r="SUZ250" s="69"/>
      <c r="SVA250" s="69"/>
      <c r="SVB250" s="66"/>
      <c r="SVC250" s="66"/>
      <c r="SVD250" s="66"/>
      <c r="SVE250" s="67"/>
      <c r="SVG250" s="65"/>
      <c r="SVH250" s="69"/>
      <c r="SVI250" s="69"/>
      <c r="SVJ250" s="66"/>
      <c r="SVK250" s="66"/>
      <c r="SVL250" s="66"/>
      <c r="SVM250" s="67"/>
      <c r="SVO250" s="65"/>
      <c r="SVP250" s="69"/>
      <c r="SVQ250" s="69"/>
      <c r="SVR250" s="66"/>
      <c r="SVS250" s="66"/>
      <c r="SVT250" s="66"/>
      <c r="SVU250" s="67"/>
      <c r="SVW250" s="65"/>
      <c r="SVX250" s="69"/>
      <c r="SVY250" s="69"/>
      <c r="SVZ250" s="66"/>
      <c r="SWA250" s="66"/>
      <c r="SWB250" s="66"/>
      <c r="SWC250" s="67"/>
      <c r="SWE250" s="65"/>
      <c r="SWF250" s="69"/>
      <c r="SWG250" s="69"/>
      <c r="SWH250" s="66"/>
      <c r="SWI250" s="66"/>
      <c r="SWJ250" s="66"/>
      <c r="SWK250" s="67"/>
      <c r="SWM250" s="65"/>
      <c r="SWN250" s="69"/>
      <c r="SWO250" s="69"/>
      <c r="SWP250" s="66"/>
      <c r="SWQ250" s="66"/>
      <c r="SWR250" s="66"/>
      <c r="SWS250" s="67"/>
      <c r="SWU250" s="65"/>
      <c r="SWV250" s="69"/>
      <c r="SWW250" s="69"/>
      <c r="SWX250" s="66"/>
      <c r="SWY250" s="66"/>
      <c r="SWZ250" s="66"/>
      <c r="SXA250" s="67"/>
      <c r="SXC250" s="65"/>
      <c r="SXD250" s="69"/>
      <c r="SXE250" s="69"/>
      <c r="SXF250" s="66"/>
      <c r="SXG250" s="66"/>
      <c r="SXH250" s="66"/>
      <c r="SXI250" s="67"/>
      <c r="SXK250" s="65"/>
      <c r="SXL250" s="69"/>
      <c r="SXM250" s="69"/>
      <c r="SXN250" s="66"/>
      <c r="SXO250" s="66"/>
      <c r="SXP250" s="66"/>
      <c r="SXQ250" s="67"/>
      <c r="SXS250" s="65"/>
      <c r="SXT250" s="69"/>
      <c r="SXU250" s="69"/>
      <c r="SXV250" s="66"/>
      <c r="SXW250" s="66"/>
      <c r="SXX250" s="66"/>
      <c r="SXY250" s="67"/>
      <c r="SYA250" s="65"/>
      <c r="SYB250" s="69"/>
      <c r="SYC250" s="69"/>
      <c r="SYD250" s="66"/>
      <c r="SYE250" s="66"/>
      <c r="SYF250" s="66"/>
      <c r="SYG250" s="67"/>
      <c r="SYI250" s="65"/>
      <c r="SYJ250" s="69"/>
      <c r="SYK250" s="69"/>
      <c r="SYL250" s="66"/>
      <c r="SYM250" s="66"/>
      <c r="SYN250" s="66"/>
      <c r="SYO250" s="67"/>
      <c r="SYQ250" s="65"/>
      <c r="SYR250" s="69"/>
      <c r="SYS250" s="69"/>
      <c r="SYT250" s="66"/>
      <c r="SYU250" s="66"/>
      <c r="SYV250" s="66"/>
      <c r="SYW250" s="67"/>
      <c r="SYY250" s="65"/>
      <c r="SYZ250" s="69"/>
      <c r="SZA250" s="69"/>
      <c r="SZB250" s="66"/>
      <c r="SZC250" s="66"/>
      <c r="SZD250" s="66"/>
      <c r="SZE250" s="67"/>
      <c r="SZG250" s="65"/>
      <c r="SZH250" s="69"/>
      <c r="SZI250" s="69"/>
      <c r="SZJ250" s="66"/>
      <c r="SZK250" s="66"/>
      <c r="SZL250" s="66"/>
      <c r="SZM250" s="67"/>
      <c r="SZO250" s="65"/>
      <c r="SZP250" s="69"/>
      <c r="SZQ250" s="69"/>
      <c r="SZR250" s="66"/>
      <c r="SZS250" s="66"/>
      <c r="SZT250" s="66"/>
      <c r="SZU250" s="67"/>
      <c r="SZW250" s="65"/>
      <c r="SZX250" s="69"/>
      <c r="SZY250" s="69"/>
      <c r="SZZ250" s="66"/>
      <c r="TAA250" s="66"/>
      <c r="TAB250" s="66"/>
      <c r="TAC250" s="67"/>
      <c r="TAE250" s="65"/>
      <c r="TAF250" s="69"/>
      <c r="TAG250" s="69"/>
      <c r="TAH250" s="66"/>
      <c r="TAI250" s="66"/>
      <c r="TAJ250" s="66"/>
      <c r="TAK250" s="67"/>
      <c r="TAM250" s="65"/>
      <c r="TAN250" s="69"/>
      <c r="TAO250" s="69"/>
      <c r="TAP250" s="66"/>
      <c r="TAQ250" s="66"/>
      <c r="TAR250" s="66"/>
      <c r="TAS250" s="67"/>
      <c r="TAU250" s="65"/>
      <c r="TAV250" s="69"/>
      <c r="TAW250" s="69"/>
      <c r="TAX250" s="66"/>
      <c r="TAY250" s="66"/>
      <c r="TAZ250" s="66"/>
      <c r="TBA250" s="67"/>
      <c r="TBC250" s="65"/>
      <c r="TBD250" s="69"/>
      <c r="TBE250" s="69"/>
      <c r="TBF250" s="66"/>
      <c r="TBG250" s="66"/>
      <c r="TBH250" s="66"/>
      <c r="TBI250" s="67"/>
      <c r="TBK250" s="65"/>
      <c r="TBL250" s="69"/>
      <c r="TBM250" s="69"/>
      <c r="TBN250" s="66"/>
      <c r="TBO250" s="66"/>
      <c r="TBP250" s="66"/>
      <c r="TBQ250" s="67"/>
      <c r="TBS250" s="65"/>
      <c r="TBT250" s="69"/>
      <c r="TBU250" s="69"/>
      <c r="TBV250" s="66"/>
      <c r="TBW250" s="66"/>
      <c r="TBX250" s="66"/>
      <c r="TBY250" s="67"/>
      <c r="TCA250" s="65"/>
      <c r="TCB250" s="69"/>
      <c r="TCC250" s="69"/>
      <c r="TCD250" s="66"/>
      <c r="TCE250" s="66"/>
      <c r="TCF250" s="66"/>
      <c r="TCG250" s="67"/>
      <c r="TCI250" s="65"/>
      <c r="TCJ250" s="69"/>
      <c r="TCK250" s="69"/>
      <c r="TCL250" s="66"/>
      <c r="TCM250" s="66"/>
      <c r="TCN250" s="66"/>
      <c r="TCO250" s="67"/>
      <c r="TCQ250" s="65"/>
      <c r="TCR250" s="69"/>
      <c r="TCS250" s="69"/>
      <c r="TCT250" s="66"/>
      <c r="TCU250" s="66"/>
      <c r="TCV250" s="66"/>
      <c r="TCW250" s="67"/>
      <c r="TCY250" s="65"/>
      <c r="TCZ250" s="69"/>
      <c r="TDA250" s="69"/>
      <c r="TDB250" s="66"/>
      <c r="TDC250" s="66"/>
      <c r="TDD250" s="66"/>
      <c r="TDE250" s="67"/>
      <c r="TDG250" s="65"/>
      <c r="TDH250" s="69"/>
      <c r="TDI250" s="69"/>
      <c r="TDJ250" s="66"/>
      <c r="TDK250" s="66"/>
      <c r="TDL250" s="66"/>
      <c r="TDM250" s="67"/>
      <c r="TDO250" s="65"/>
      <c r="TDP250" s="69"/>
      <c r="TDQ250" s="69"/>
      <c r="TDR250" s="66"/>
      <c r="TDS250" s="66"/>
      <c r="TDT250" s="66"/>
      <c r="TDU250" s="67"/>
      <c r="TDW250" s="65"/>
      <c r="TDX250" s="69"/>
      <c r="TDY250" s="69"/>
      <c r="TDZ250" s="66"/>
      <c r="TEA250" s="66"/>
      <c r="TEB250" s="66"/>
      <c r="TEC250" s="67"/>
      <c r="TEE250" s="65"/>
      <c r="TEF250" s="69"/>
      <c r="TEG250" s="69"/>
      <c r="TEH250" s="66"/>
      <c r="TEI250" s="66"/>
      <c r="TEJ250" s="66"/>
      <c r="TEK250" s="67"/>
      <c r="TEM250" s="65"/>
      <c r="TEN250" s="69"/>
      <c r="TEO250" s="69"/>
      <c r="TEP250" s="66"/>
      <c r="TEQ250" s="66"/>
      <c r="TER250" s="66"/>
      <c r="TES250" s="67"/>
      <c r="TEU250" s="65"/>
      <c r="TEV250" s="69"/>
      <c r="TEW250" s="69"/>
      <c r="TEX250" s="66"/>
      <c r="TEY250" s="66"/>
      <c r="TEZ250" s="66"/>
      <c r="TFA250" s="67"/>
      <c r="TFC250" s="65"/>
      <c r="TFD250" s="69"/>
      <c r="TFE250" s="69"/>
      <c r="TFF250" s="66"/>
      <c r="TFG250" s="66"/>
      <c r="TFH250" s="66"/>
      <c r="TFI250" s="67"/>
      <c r="TFK250" s="65"/>
      <c r="TFL250" s="69"/>
      <c r="TFM250" s="69"/>
      <c r="TFN250" s="66"/>
      <c r="TFO250" s="66"/>
      <c r="TFP250" s="66"/>
      <c r="TFQ250" s="67"/>
      <c r="TFS250" s="65"/>
      <c r="TFT250" s="69"/>
      <c r="TFU250" s="69"/>
      <c r="TFV250" s="66"/>
      <c r="TFW250" s="66"/>
      <c r="TFX250" s="66"/>
      <c r="TFY250" s="67"/>
      <c r="TGA250" s="65"/>
      <c r="TGB250" s="69"/>
      <c r="TGC250" s="69"/>
      <c r="TGD250" s="66"/>
      <c r="TGE250" s="66"/>
      <c r="TGF250" s="66"/>
      <c r="TGG250" s="67"/>
      <c r="TGI250" s="65"/>
      <c r="TGJ250" s="69"/>
      <c r="TGK250" s="69"/>
      <c r="TGL250" s="66"/>
      <c r="TGM250" s="66"/>
      <c r="TGN250" s="66"/>
      <c r="TGO250" s="67"/>
      <c r="TGQ250" s="65"/>
      <c r="TGR250" s="69"/>
      <c r="TGS250" s="69"/>
      <c r="TGT250" s="66"/>
      <c r="TGU250" s="66"/>
      <c r="TGV250" s="66"/>
      <c r="TGW250" s="67"/>
      <c r="TGY250" s="65"/>
      <c r="TGZ250" s="69"/>
      <c r="THA250" s="69"/>
      <c r="THB250" s="66"/>
      <c r="THC250" s="66"/>
      <c r="THD250" s="66"/>
      <c r="THE250" s="67"/>
      <c r="THG250" s="65"/>
      <c r="THH250" s="69"/>
      <c r="THI250" s="69"/>
      <c r="THJ250" s="66"/>
      <c r="THK250" s="66"/>
      <c r="THL250" s="66"/>
      <c r="THM250" s="67"/>
      <c r="THO250" s="65"/>
      <c r="THP250" s="69"/>
      <c r="THQ250" s="69"/>
      <c r="THR250" s="66"/>
      <c r="THS250" s="66"/>
      <c r="THT250" s="66"/>
      <c r="THU250" s="67"/>
      <c r="THW250" s="65"/>
      <c r="THX250" s="69"/>
      <c r="THY250" s="69"/>
      <c r="THZ250" s="66"/>
      <c r="TIA250" s="66"/>
      <c r="TIB250" s="66"/>
      <c r="TIC250" s="67"/>
      <c r="TIE250" s="65"/>
      <c r="TIF250" s="69"/>
      <c r="TIG250" s="69"/>
      <c r="TIH250" s="66"/>
      <c r="TII250" s="66"/>
      <c r="TIJ250" s="66"/>
      <c r="TIK250" s="67"/>
      <c r="TIM250" s="65"/>
      <c r="TIN250" s="69"/>
      <c r="TIO250" s="69"/>
      <c r="TIP250" s="66"/>
      <c r="TIQ250" s="66"/>
      <c r="TIR250" s="66"/>
      <c r="TIS250" s="67"/>
      <c r="TIU250" s="65"/>
      <c r="TIV250" s="69"/>
      <c r="TIW250" s="69"/>
      <c r="TIX250" s="66"/>
      <c r="TIY250" s="66"/>
      <c r="TIZ250" s="66"/>
      <c r="TJA250" s="67"/>
      <c r="TJC250" s="65"/>
      <c r="TJD250" s="69"/>
      <c r="TJE250" s="69"/>
      <c r="TJF250" s="66"/>
      <c r="TJG250" s="66"/>
      <c r="TJH250" s="66"/>
      <c r="TJI250" s="67"/>
      <c r="TJK250" s="65"/>
      <c r="TJL250" s="69"/>
      <c r="TJM250" s="69"/>
      <c r="TJN250" s="66"/>
      <c r="TJO250" s="66"/>
      <c r="TJP250" s="66"/>
      <c r="TJQ250" s="67"/>
      <c r="TJS250" s="65"/>
      <c r="TJT250" s="69"/>
      <c r="TJU250" s="69"/>
      <c r="TJV250" s="66"/>
      <c r="TJW250" s="66"/>
      <c r="TJX250" s="66"/>
      <c r="TJY250" s="67"/>
      <c r="TKA250" s="65"/>
      <c r="TKB250" s="69"/>
      <c r="TKC250" s="69"/>
      <c r="TKD250" s="66"/>
      <c r="TKE250" s="66"/>
      <c r="TKF250" s="66"/>
      <c r="TKG250" s="67"/>
      <c r="TKI250" s="65"/>
      <c r="TKJ250" s="69"/>
      <c r="TKK250" s="69"/>
      <c r="TKL250" s="66"/>
      <c r="TKM250" s="66"/>
      <c r="TKN250" s="66"/>
      <c r="TKO250" s="67"/>
      <c r="TKQ250" s="65"/>
      <c r="TKR250" s="69"/>
      <c r="TKS250" s="69"/>
      <c r="TKT250" s="66"/>
      <c r="TKU250" s="66"/>
      <c r="TKV250" s="66"/>
      <c r="TKW250" s="67"/>
      <c r="TKY250" s="65"/>
      <c r="TKZ250" s="69"/>
      <c r="TLA250" s="69"/>
      <c r="TLB250" s="66"/>
      <c r="TLC250" s="66"/>
      <c r="TLD250" s="66"/>
      <c r="TLE250" s="67"/>
      <c r="TLG250" s="65"/>
      <c r="TLH250" s="69"/>
      <c r="TLI250" s="69"/>
      <c r="TLJ250" s="66"/>
      <c r="TLK250" s="66"/>
      <c r="TLL250" s="66"/>
      <c r="TLM250" s="67"/>
      <c r="TLO250" s="65"/>
      <c r="TLP250" s="69"/>
      <c r="TLQ250" s="69"/>
      <c r="TLR250" s="66"/>
      <c r="TLS250" s="66"/>
      <c r="TLT250" s="66"/>
      <c r="TLU250" s="67"/>
      <c r="TLW250" s="65"/>
      <c r="TLX250" s="69"/>
      <c r="TLY250" s="69"/>
      <c r="TLZ250" s="66"/>
      <c r="TMA250" s="66"/>
      <c r="TMB250" s="66"/>
      <c r="TMC250" s="67"/>
      <c r="TME250" s="65"/>
      <c r="TMF250" s="69"/>
      <c r="TMG250" s="69"/>
      <c r="TMH250" s="66"/>
      <c r="TMI250" s="66"/>
      <c r="TMJ250" s="66"/>
      <c r="TMK250" s="67"/>
      <c r="TMM250" s="65"/>
      <c r="TMN250" s="69"/>
      <c r="TMO250" s="69"/>
      <c r="TMP250" s="66"/>
      <c r="TMQ250" s="66"/>
      <c r="TMR250" s="66"/>
      <c r="TMS250" s="67"/>
      <c r="TMU250" s="65"/>
      <c r="TMV250" s="69"/>
      <c r="TMW250" s="69"/>
      <c r="TMX250" s="66"/>
      <c r="TMY250" s="66"/>
      <c r="TMZ250" s="66"/>
      <c r="TNA250" s="67"/>
      <c r="TNC250" s="65"/>
      <c r="TND250" s="69"/>
      <c r="TNE250" s="69"/>
      <c r="TNF250" s="66"/>
      <c r="TNG250" s="66"/>
      <c r="TNH250" s="66"/>
      <c r="TNI250" s="67"/>
      <c r="TNK250" s="65"/>
      <c r="TNL250" s="69"/>
      <c r="TNM250" s="69"/>
      <c r="TNN250" s="66"/>
      <c r="TNO250" s="66"/>
      <c r="TNP250" s="66"/>
      <c r="TNQ250" s="67"/>
      <c r="TNS250" s="65"/>
      <c r="TNT250" s="69"/>
      <c r="TNU250" s="69"/>
      <c r="TNV250" s="66"/>
      <c r="TNW250" s="66"/>
      <c r="TNX250" s="66"/>
      <c r="TNY250" s="67"/>
      <c r="TOA250" s="65"/>
      <c r="TOB250" s="69"/>
      <c r="TOC250" s="69"/>
      <c r="TOD250" s="66"/>
      <c r="TOE250" s="66"/>
      <c r="TOF250" s="66"/>
      <c r="TOG250" s="67"/>
      <c r="TOI250" s="65"/>
      <c r="TOJ250" s="69"/>
      <c r="TOK250" s="69"/>
      <c r="TOL250" s="66"/>
      <c r="TOM250" s="66"/>
      <c r="TON250" s="66"/>
      <c r="TOO250" s="67"/>
      <c r="TOQ250" s="65"/>
      <c r="TOR250" s="69"/>
      <c r="TOS250" s="69"/>
      <c r="TOT250" s="66"/>
      <c r="TOU250" s="66"/>
      <c r="TOV250" s="66"/>
      <c r="TOW250" s="67"/>
      <c r="TOY250" s="65"/>
      <c r="TOZ250" s="69"/>
      <c r="TPA250" s="69"/>
      <c r="TPB250" s="66"/>
      <c r="TPC250" s="66"/>
      <c r="TPD250" s="66"/>
      <c r="TPE250" s="67"/>
      <c r="TPG250" s="65"/>
      <c r="TPH250" s="69"/>
      <c r="TPI250" s="69"/>
      <c r="TPJ250" s="66"/>
      <c r="TPK250" s="66"/>
      <c r="TPL250" s="66"/>
      <c r="TPM250" s="67"/>
      <c r="TPO250" s="65"/>
      <c r="TPP250" s="69"/>
      <c r="TPQ250" s="69"/>
      <c r="TPR250" s="66"/>
      <c r="TPS250" s="66"/>
      <c r="TPT250" s="66"/>
      <c r="TPU250" s="67"/>
      <c r="TPW250" s="65"/>
      <c r="TPX250" s="69"/>
      <c r="TPY250" s="69"/>
      <c r="TPZ250" s="66"/>
      <c r="TQA250" s="66"/>
      <c r="TQB250" s="66"/>
      <c r="TQC250" s="67"/>
      <c r="TQE250" s="65"/>
      <c r="TQF250" s="69"/>
      <c r="TQG250" s="69"/>
      <c r="TQH250" s="66"/>
      <c r="TQI250" s="66"/>
      <c r="TQJ250" s="66"/>
      <c r="TQK250" s="67"/>
      <c r="TQM250" s="65"/>
      <c r="TQN250" s="69"/>
      <c r="TQO250" s="69"/>
      <c r="TQP250" s="66"/>
      <c r="TQQ250" s="66"/>
      <c r="TQR250" s="66"/>
      <c r="TQS250" s="67"/>
      <c r="TQU250" s="65"/>
      <c r="TQV250" s="69"/>
      <c r="TQW250" s="69"/>
      <c r="TQX250" s="66"/>
      <c r="TQY250" s="66"/>
      <c r="TQZ250" s="66"/>
      <c r="TRA250" s="67"/>
      <c r="TRC250" s="65"/>
      <c r="TRD250" s="69"/>
      <c r="TRE250" s="69"/>
      <c r="TRF250" s="66"/>
      <c r="TRG250" s="66"/>
      <c r="TRH250" s="66"/>
      <c r="TRI250" s="67"/>
      <c r="TRK250" s="65"/>
      <c r="TRL250" s="69"/>
      <c r="TRM250" s="69"/>
      <c r="TRN250" s="66"/>
      <c r="TRO250" s="66"/>
      <c r="TRP250" s="66"/>
      <c r="TRQ250" s="67"/>
      <c r="TRS250" s="65"/>
      <c r="TRT250" s="69"/>
      <c r="TRU250" s="69"/>
      <c r="TRV250" s="66"/>
      <c r="TRW250" s="66"/>
      <c r="TRX250" s="66"/>
      <c r="TRY250" s="67"/>
      <c r="TSA250" s="65"/>
      <c r="TSB250" s="69"/>
      <c r="TSC250" s="69"/>
      <c r="TSD250" s="66"/>
      <c r="TSE250" s="66"/>
      <c r="TSF250" s="66"/>
      <c r="TSG250" s="67"/>
      <c r="TSI250" s="65"/>
      <c r="TSJ250" s="69"/>
      <c r="TSK250" s="69"/>
      <c r="TSL250" s="66"/>
      <c r="TSM250" s="66"/>
      <c r="TSN250" s="66"/>
      <c r="TSO250" s="67"/>
      <c r="TSQ250" s="65"/>
      <c r="TSR250" s="69"/>
      <c r="TSS250" s="69"/>
      <c r="TST250" s="66"/>
      <c r="TSU250" s="66"/>
      <c r="TSV250" s="66"/>
      <c r="TSW250" s="67"/>
      <c r="TSY250" s="65"/>
      <c r="TSZ250" s="69"/>
      <c r="TTA250" s="69"/>
      <c r="TTB250" s="66"/>
      <c r="TTC250" s="66"/>
      <c r="TTD250" s="66"/>
      <c r="TTE250" s="67"/>
      <c r="TTG250" s="65"/>
      <c r="TTH250" s="69"/>
      <c r="TTI250" s="69"/>
      <c r="TTJ250" s="66"/>
      <c r="TTK250" s="66"/>
      <c r="TTL250" s="66"/>
      <c r="TTM250" s="67"/>
      <c r="TTO250" s="65"/>
      <c r="TTP250" s="69"/>
      <c r="TTQ250" s="69"/>
      <c r="TTR250" s="66"/>
      <c r="TTS250" s="66"/>
      <c r="TTT250" s="66"/>
      <c r="TTU250" s="67"/>
      <c r="TTW250" s="65"/>
      <c r="TTX250" s="69"/>
      <c r="TTY250" s="69"/>
      <c r="TTZ250" s="66"/>
      <c r="TUA250" s="66"/>
      <c r="TUB250" s="66"/>
      <c r="TUC250" s="67"/>
      <c r="TUE250" s="65"/>
      <c r="TUF250" s="69"/>
      <c r="TUG250" s="69"/>
      <c r="TUH250" s="66"/>
      <c r="TUI250" s="66"/>
      <c r="TUJ250" s="66"/>
      <c r="TUK250" s="67"/>
      <c r="TUM250" s="65"/>
      <c r="TUN250" s="69"/>
      <c r="TUO250" s="69"/>
      <c r="TUP250" s="66"/>
      <c r="TUQ250" s="66"/>
      <c r="TUR250" s="66"/>
      <c r="TUS250" s="67"/>
      <c r="TUU250" s="65"/>
      <c r="TUV250" s="69"/>
      <c r="TUW250" s="69"/>
      <c r="TUX250" s="66"/>
      <c r="TUY250" s="66"/>
      <c r="TUZ250" s="66"/>
      <c r="TVA250" s="67"/>
      <c r="TVC250" s="65"/>
      <c r="TVD250" s="69"/>
      <c r="TVE250" s="69"/>
      <c r="TVF250" s="66"/>
      <c r="TVG250" s="66"/>
      <c r="TVH250" s="66"/>
      <c r="TVI250" s="67"/>
      <c r="TVK250" s="65"/>
      <c r="TVL250" s="69"/>
      <c r="TVM250" s="69"/>
      <c r="TVN250" s="66"/>
      <c r="TVO250" s="66"/>
      <c r="TVP250" s="66"/>
      <c r="TVQ250" s="67"/>
      <c r="TVS250" s="65"/>
      <c r="TVT250" s="69"/>
      <c r="TVU250" s="69"/>
      <c r="TVV250" s="66"/>
      <c r="TVW250" s="66"/>
      <c r="TVX250" s="66"/>
      <c r="TVY250" s="67"/>
      <c r="TWA250" s="65"/>
      <c r="TWB250" s="69"/>
      <c r="TWC250" s="69"/>
      <c r="TWD250" s="66"/>
      <c r="TWE250" s="66"/>
      <c r="TWF250" s="66"/>
      <c r="TWG250" s="67"/>
      <c r="TWI250" s="65"/>
      <c r="TWJ250" s="69"/>
      <c r="TWK250" s="69"/>
      <c r="TWL250" s="66"/>
      <c r="TWM250" s="66"/>
      <c r="TWN250" s="66"/>
      <c r="TWO250" s="67"/>
      <c r="TWQ250" s="65"/>
      <c r="TWR250" s="69"/>
      <c r="TWS250" s="69"/>
      <c r="TWT250" s="66"/>
      <c r="TWU250" s="66"/>
      <c r="TWV250" s="66"/>
      <c r="TWW250" s="67"/>
      <c r="TWY250" s="65"/>
      <c r="TWZ250" s="69"/>
      <c r="TXA250" s="69"/>
      <c r="TXB250" s="66"/>
      <c r="TXC250" s="66"/>
      <c r="TXD250" s="66"/>
      <c r="TXE250" s="67"/>
      <c r="TXG250" s="65"/>
      <c r="TXH250" s="69"/>
      <c r="TXI250" s="69"/>
      <c r="TXJ250" s="66"/>
      <c r="TXK250" s="66"/>
      <c r="TXL250" s="66"/>
      <c r="TXM250" s="67"/>
      <c r="TXO250" s="65"/>
      <c r="TXP250" s="69"/>
      <c r="TXQ250" s="69"/>
      <c r="TXR250" s="66"/>
      <c r="TXS250" s="66"/>
      <c r="TXT250" s="66"/>
      <c r="TXU250" s="67"/>
      <c r="TXW250" s="65"/>
      <c r="TXX250" s="69"/>
      <c r="TXY250" s="69"/>
      <c r="TXZ250" s="66"/>
      <c r="TYA250" s="66"/>
      <c r="TYB250" s="66"/>
      <c r="TYC250" s="67"/>
      <c r="TYE250" s="65"/>
      <c r="TYF250" s="69"/>
      <c r="TYG250" s="69"/>
      <c r="TYH250" s="66"/>
      <c r="TYI250" s="66"/>
      <c r="TYJ250" s="66"/>
      <c r="TYK250" s="67"/>
      <c r="TYM250" s="65"/>
      <c r="TYN250" s="69"/>
      <c r="TYO250" s="69"/>
      <c r="TYP250" s="66"/>
      <c r="TYQ250" s="66"/>
      <c r="TYR250" s="66"/>
      <c r="TYS250" s="67"/>
      <c r="TYU250" s="65"/>
      <c r="TYV250" s="69"/>
      <c r="TYW250" s="69"/>
      <c r="TYX250" s="66"/>
      <c r="TYY250" s="66"/>
      <c r="TYZ250" s="66"/>
      <c r="TZA250" s="67"/>
      <c r="TZC250" s="65"/>
      <c r="TZD250" s="69"/>
      <c r="TZE250" s="69"/>
      <c r="TZF250" s="66"/>
      <c r="TZG250" s="66"/>
      <c r="TZH250" s="66"/>
      <c r="TZI250" s="67"/>
      <c r="TZK250" s="65"/>
      <c r="TZL250" s="69"/>
      <c r="TZM250" s="69"/>
      <c r="TZN250" s="66"/>
      <c r="TZO250" s="66"/>
      <c r="TZP250" s="66"/>
      <c r="TZQ250" s="67"/>
      <c r="TZS250" s="65"/>
      <c r="TZT250" s="69"/>
      <c r="TZU250" s="69"/>
      <c r="TZV250" s="66"/>
      <c r="TZW250" s="66"/>
      <c r="TZX250" s="66"/>
      <c r="TZY250" s="67"/>
      <c r="UAA250" s="65"/>
      <c r="UAB250" s="69"/>
      <c r="UAC250" s="69"/>
      <c r="UAD250" s="66"/>
      <c r="UAE250" s="66"/>
      <c r="UAF250" s="66"/>
      <c r="UAG250" s="67"/>
      <c r="UAI250" s="65"/>
      <c r="UAJ250" s="69"/>
      <c r="UAK250" s="69"/>
      <c r="UAL250" s="66"/>
      <c r="UAM250" s="66"/>
      <c r="UAN250" s="66"/>
      <c r="UAO250" s="67"/>
      <c r="UAQ250" s="65"/>
      <c r="UAR250" s="69"/>
      <c r="UAS250" s="69"/>
      <c r="UAT250" s="66"/>
      <c r="UAU250" s="66"/>
      <c r="UAV250" s="66"/>
      <c r="UAW250" s="67"/>
      <c r="UAY250" s="65"/>
      <c r="UAZ250" s="69"/>
      <c r="UBA250" s="69"/>
      <c r="UBB250" s="66"/>
      <c r="UBC250" s="66"/>
      <c r="UBD250" s="66"/>
      <c r="UBE250" s="67"/>
      <c r="UBG250" s="65"/>
      <c r="UBH250" s="69"/>
      <c r="UBI250" s="69"/>
      <c r="UBJ250" s="66"/>
      <c r="UBK250" s="66"/>
      <c r="UBL250" s="66"/>
      <c r="UBM250" s="67"/>
      <c r="UBO250" s="65"/>
      <c r="UBP250" s="69"/>
      <c r="UBQ250" s="69"/>
      <c r="UBR250" s="66"/>
      <c r="UBS250" s="66"/>
      <c r="UBT250" s="66"/>
      <c r="UBU250" s="67"/>
      <c r="UBW250" s="65"/>
      <c r="UBX250" s="69"/>
      <c r="UBY250" s="69"/>
      <c r="UBZ250" s="66"/>
      <c r="UCA250" s="66"/>
      <c r="UCB250" s="66"/>
      <c r="UCC250" s="67"/>
      <c r="UCE250" s="65"/>
      <c r="UCF250" s="69"/>
      <c r="UCG250" s="69"/>
      <c r="UCH250" s="66"/>
      <c r="UCI250" s="66"/>
      <c r="UCJ250" s="66"/>
      <c r="UCK250" s="67"/>
      <c r="UCM250" s="65"/>
      <c r="UCN250" s="69"/>
      <c r="UCO250" s="69"/>
      <c r="UCP250" s="66"/>
      <c r="UCQ250" s="66"/>
      <c r="UCR250" s="66"/>
      <c r="UCS250" s="67"/>
      <c r="UCU250" s="65"/>
      <c r="UCV250" s="69"/>
      <c r="UCW250" s="69"/>
      <c r="UCX250" s="66"/>
      <c r="UCY250" s="66"/>
      <c r="UCZ250" s="66"/>
      <c r="UDA250" s="67"/>
      <c r="UDC250" s="65"/>
      <c r="UDD250" s="69"/>
      <c r="UDE250" s="69"/>
      <c r="UDF250" s="66"/>
      <c r="UDG250" s="66"/>
      <c r="UDH250" s="66"/>
      <c r="UDI250" s="67"/>
      <c r="UDK250" s="65"/>
      <c r="UDL250" s="69"/>
      <c r="UDM250" s="69"/>
      <c r="UDN250" s="66"/>
      <c r="UDO250" s="66"/>
      <c r="UDP250" s="66"/>
      <c r="UDQ250" s="67"/>
      <c r="UDS250" s="65"/>
      <c r="UDT250" s="69"/>
      <c r="UDU250" s="69"/>
      <c r="UDV250" s="66"/>
      <c r="UDW250" s="66"/>
      <c r="UDX250" s="66"/>
      <c r="UDY250" s="67"/>
      <c r="UEA250" s="65"/>
      <c r="UEB250" s="69"/>
      <c r="UEC250" s="69"/>
      <c r="UED250" s="66"/>
      <c r="UEE250" s="66"/>
      <c r="UEF250" s="66"/>
      <c r="UEG250" s="67"/>
      <c r="UEI250" s="65"/>
      <c r="UEJ250" s="69"/>
      <c r="UEK250" s="69"/>
      <c r="UEL250" s="66"/>
      <c r="UEM250" s="66"/>
      <c r="UEN250" s="66"/>
      <c r="UEO250" s="67"/>
      <c r="UEQ250" s="65"/>
      <c r="UER250" s="69"/>
      <c r="UES250" s="69"/>
      <c r="UET250" s="66"/>
      <c r="UEU250" s="66"/>
      <c r="UEV250" s="66"/>
      <c r="UEW250" s="67"/>
      <c r="UEY250" s="65"/>
      <c r="UEZ250" s="69"/>
      <c r="UFA250" s="69"/>
      <c r="UFB250" s="66"/>
      <c r="UFC250" s="66"/>
      <c r="UFD250" s="66"/>
      <c r="UFE250" s="67"/>
      <c r="UFG250" s="65"/>
      <c r="UFH250" s="69"/>
      <c r="UFI250" s="69"/>
      <c r="UFJ250" s="66"/>
      <c r="UFK250" s="66"/>
      <c r="UFL250" s="66"/>
      <c r="UFM250" s="67"/>
      <c r="UFO250" s="65"/>
      <c r="UFP250" s="69"/>
      <c r="UFQ250" s="69"/>
      <c r="UFR250" s="66"/>
      <c r="UFS250" s="66"/>
      <c r="UFT250" s="66"/>
      <c r="UFU250" s="67"/>
      <c r="UFW250" s="65"/>
      <c r="UFX250" s="69"/>
      <c r="UFY250" s="69"/>
      <c r="UFZ250" s="66"/>
      <c r="UGA250" s="66"/>
      <c r="UGB250" s="66"/>
      <c r="UGC250" s="67"/>
      <c r="UGE250" s="65"/>
      <c r="UGF250" s="69"/>
      <c r="UGG250" s="69"/>
      <c r="UGH250" s="66"/>
      <c r="UGI250" s="66"/>
      <c r="UGJ250" s="66"/>
      <c r="UGK250" s="67"/>
      <c r="UGM250" s="65"/>
      <c r="UGN250" s="69"/>
      <c r="UGO250" s="69"/>
      <c r="UGP250" s="66"/>
      <c r="UGQ250" s="66"/>
      <c r="UGR250" s="66"/>
      <c r="UGS250" s="67"/>
      <c r="UGU250" s="65"/>
      <c r="UGV250" s="69"/>
      <c r="UGW250" s="69"/>
      <c r="UGX250" s="66"/>
      <c r="UGY250" s="66"/>
      <c r="UGZ250" s="66"/>
      <c r="UHA250" s="67"/>
      <c r="UHC250" s="65"/>
      <c r="UHD250" s="69"/>
      <c r="UHE250" s="69"/>
      <c r="UHF250" s="66"/>
      <c r="UHG250" s="66"/>
      <c r="UHH250" s="66"/>
      <c r="UHI250" s="67"/>
      <c r="UHK250" s="65"/>
      <c r="UHL250" s="69"/>
      <c r="UHM250" s="69"/>
      <c r="UHN250" s="66"/>
      <c r="UHO250" s="66"/>
      <c r="UHP250" s="66"/>
      <c r="UHQ250" s="67"/>
      <c r="UHS250" s="65"/>
      <c r="UHT250" s="69"/>
      <c r="UHU250" s="69"/>
      <c r="UHV250" s="66"/>
      <c r="UHW250" s="66"/>
      <c r="UHX250" s="66"/>
      <c r="UHY250" s="67"/>
      <c r="UIA250" s="65"/>
      <c r="UIB250" s="69"/>
      <c r="UIC250" s="69"/>
      <c r="UID250" s="66"/>
      <c r="UIE250" s="66"/>
      <c r="UIF250" s="66"/>
      <c r="UIG250" s="67"/>
      <c r="UII250" s="65"/>
      <c r="UIJ250" s="69"/>
      <c r="UIK250" s="69"/>
      <c r="UIL250" s="66"/>
      <c r="UIM250" s="66"/>
      <c r="UIN250" s="66"/>
      <c r="UIO250" s="67"/>
      <c r="UIQ250" s="65"/>
      <c r="UIR250" s="69"/>
      <c r="UIS250" s="69"/>
      <c r="UIT250" s="66"/>
      <c r="UIU250" s="66"/>
      <c r="UIV250" s="66"/>
      <c r="UIW250" s="67"/>
      <c r="UIY250" s="65"/>
      <c r="UIZ250" s="69"/>
      <c r="UJA250" s="69"/>
      <c r="UJB250" s="66"/>
      <c r="UJC250" s="66"/>
      <c r="UJD250" s="66"/>
      <c r="UJE250" s="67"/>
      <c r="UJG250" s="65"/>
      <c r="UJH250" s="69"/>
      <c r="UJI250" s="69"/>
      <c r="UJJ250" s="66"/>
      <c r="UJK250" s="66"/>
      <c r="UJL250" s="66"/>
      <c r="UJM250" s="67"/>
      <c r="UJO250" s="65"/>
      <c r="UJP250" s="69"/>
      <c r="UJQ250" s="69"/>
      <c r="UJR250" s="66"/>
      <c r="UJS250" s="66"/>
      <c r="UJT250" s="66"/>
      <c r="UJU250" s="67"/>
      <c r="UJW250" s="65"/>
      <c r="UJX250" s="69"/>
      <c r="UJY250" s="69"/>
      <c r="UJZ250" s="66"/>
      <c r="UKA250" s="66"/>
      <c r="UKB250" s="66"/>
      <c r="UKC250" s="67"/>
      <c r="UKE250" s="65"/>
      <c r="UKF250" s="69"/>
      <c r="UKG250" s="69"/>
      <c r="UKH250" s="66"/>
      <c r="UKI250" s="66"/>
      <c r="UKJ250" s="66"/>
      <c r="UKK250" s="67"/>
      <c r="UKM250" s="65"/>
      <c r="UKN250" s="69"/>
      <c r="UKO250" s="69"/>
      <c r="UKP250" s="66"/>
      <c r="UKQ250" s="66"/>
      <c r="UKR250" s="66"/>
      <c r="UKS250" s="67"/>
      <c r="UKU250" s="65"/>
      <c r="UKV250" s="69"/>
      <c r="UKW250" s="69"/>
      <c r="UKX250" s="66"/>
      <c r="UKY250" s="66"/>
      <c r="UKZ250" s="66"/>
      <c r="ULA250" s="67"/>
      <c r="ULC250" s="65"/>
      <c r="ULD250" s="69"/>
      <c r="ULE250" s="69"/>
      <c r="ULF250" s="66"/>
      <c r="ULG250" s="66"/>
      <c r="ULH250" s="66"/>
      <c r="ULI250" s="67"/>
      <c r="ULK250" s="65"/>
      <c r="ULL250" s="69"/>
      <c r="ULM250" s="69"/>
      <c r="ULN250" s="66"/>
      <c r="ULO250" s="66"/>
      <c r="ULP250" s="66"/>
      <c r="ULQ250" s="67"/>
      <c r="ULS250" s="65"/>
      <c r="ULT250" s="69"/>
      <c r="ULU250" s="69"/>
      <c r="ULV250" s="66"/>
      <c r="ULW250" s="66"/>
      <c r="ULX250" s="66"/>
      <c r="ULY250" s="67"/>
      <c r="UMA250" s="65"/>
      <c r="UMB250" s="69"/>
      <c r="UMC250" s="69"/>
      <c r="UMD250" s="66"/>
      <c r="UME250" s="66"/>
      <c r="UMF250" s="66"/>
      <c r="UMG250" s="67"/>
      <c r="UMI250" s="65"/>
      <c r="UMJ250" s="69"/>
      <c r="UMK250" s="69"/>
      <c r="UML250" s="66"/>
      <c r="UMM250" s="66"/>
      <c r="UMN250" s="66"/>
      <c r="UMO250" s="67"/>
      <c r="UMQ250" s="65"/>
      <c r="UMR250" s="69"/>
      <c r="UMS250" s="69"/>
      <c r="UMT250" s="66"/>
      <c r="UMU250" s="66"/>
      <c r="UMV250" s="66"/>
      <c r="UMW250" s="67"/>
      <c r="UMY250" s="65"/>
      <c r="UMZ250" s="69"/>
      <c r="UNA250" s="69"/>
      <c r="UNB250" s="66"/>
      <c r="UNC250" s="66"/>
      <c r="UND250" s="66"/>
      <c r="UNE250" s="67"/>
      <c r="UNG250" s="65"/>
      <c r="UNH250" s="69"/>
      <c r="UNI250" s="69"/>
      <c r="UNJ250" s="66"/>
      <c r="UNK250" s="66"/>
      <c r="UNL250" s="66"/>
      <c r="UNM250" s="67"/>
      <c r="UNO250" s="65"/>
      <c r="UNP250" s="69"/>
      <c r="UNQ250" s="69"/>
      <c r="UNR250" s="66"/>
      <c r="UNS250" s="66"/>
      <c r="UNT250" s="66"/>
      <c r="UNU250" s="67"/>
      <c r="UNW250" s="65"/>
      <c r="UNX250" s="69"/>
      <c r="UNY250" s="69"/>
      <c r="UNZ250" s="66"/>
      <c r="UOA250" s="66"/>
      <c r="UOB250" s="66"/>
      <c r="UOC250" s="67"/>
      <c r="UOE250" s="65"/>
      <c r="UOF250" s="69"/>
      <c r="UOG250" s="69"/>
      <c r="UOH250" s="66"/>
      <c r="UOI250" s="66"/>
      <c r="UOJ250" s="66"/>
      <c r="UOK250" s="67"/>
      <c r="UOM250" s="65"/>
      <c r="UON250" s="69"/>
      <c r="UOO250" s="69"/>
      <c r="UOP250" s="66"/>
      <c r="UOQ250" s="66"/>
      <c r="UOR250" s="66"/>
      <c r="UOS250" s="67"/>
      <c r="UOU250" s="65"/>
      <c r="UOV250" s="69"/>
      <c r="UOW250" s="69"/>
      <c r="UOX250" s="66"/>
      <c r="UOY250" s="66"/>
      <c r="UOZ250" s="66"/>
      <c r="UPA250" s="67"/>
      <c r="UPC250" s="65"/>
      <c r="UPD250" s="69"/>
      <c r="UPE250" s="69"/>
      <c r="UPF250" s="66"/>
      <c r="UPG250" s="66"/>
      <c r="UPH250" s="66"/>
      <c r="UPI250" s="67"/>
      <c r="UPK250" s="65"/>
      <c r="UPL250" s="69"/>
      <c r="UPM250" s="69"/>
      <c r="UPN250" s="66"/>
      <c r="UPO250" s="66"/>
      <c r="UPP250" s="66"/>
      <c r="UPQ250" s="67"/>
      <c r="UPS250" s="65"/>
      <c r="UPT250" s="69"/>
      <c r="UPU250" s="69"/>
      <c r="UPV250" s="66"/>
      <c r="UPW250" s="66"/>
      <c r="UPX250" s="66"/>
      <c r="UPY250" s="67"/>
      <c r="UQA250" s="65"/>
      <c r="UQB250" s="69"/>
      <c r="UQC250" s="69"/>
      <c r="UQD250" s="66"/>
      <c r="UQE250" s="66"/>
      <c r="UQF250" s="66"/>
      <c r="UQG250" s="67"/>
      <c r="UQI250" s="65"/>
      <c r="UQJ250" s="69"/>
      <c r="UQK250" s="69"/>
      <c r="UQL250" s="66"/>
      <c r="UQM250" s="66"/>
      <c r="UQN250" s="66"/>
      <c r="UQO250" s="67"/>
      <c r="UQQ250" s="65"/>
      <c r="UQR250" s="69"/>
      <c r="UQS250" s="69"/>
      <c r="UQT250" s="66"/>
      <c r="UQU250" s="66"/>
      <c r="UQV250" s="66"/>
      <c r="UQW250" s="67"/>
      <c r="UQY250" s="65"/>
      <c r="UQZ250" s="69"/>
      <c r="URA250" s="69"/>
      <c r="URB250" s="66"/>
      <c r="URC250" s="66"/>
      <c r="URD250" s="66"/>
      <c r="URE250" s="67"/>
      <c r="URG250" s="65"/>
      <c r="URH250" s="69"/>
      <c r="URI250" s="69"/>
      <c r="URJ250" s="66"/>
      <c r="URK250" s="66"/>
      <c r="URL250" s="66"/>
      <c r="URM250" s="67"/>
      <c r="URO250" s="65"/>
      <c r="URP250" s="69"/>
      <c r="URQ250" s="69"/>
      <c r="URR250" s="66"/>
      <c r="URS250" s="66"/>
      <c r="URT250" s="66"/>
      <c r="URU250" s="67"/>
      <c r="URW250" s="65"/>
      <c r="URX250" s="69"/>
      <c r="URY250" s="69"/>
      <c r="URZ250" s="66"/>
      <c r="USA250" s="66"/>
      <c r="USB250" s="66"/>
      <c r="USC250" s="67"/>
      <c r="USE250" s="65"/>
      <c r="USF250" s="69"/>
      <c r="USG250" s="69"/>
      <c r="USH250" s="66"/>
      <c r="USI250" s="66"/>
      <c r="USJ250" s="66"/>
      <c r="USK250" s="67"/>
      <c r="USM250" s="65"/>
      <c r="USN250" s="69"/>
      <c r="USO250" s="69"/>
      <c r="USP250" s="66"/>
      <c r="USQ250" s="66"/>
      <c r="USR250" s="66"/>
      <c r="USS250" s="67"/>
      <c r="USU250" s="65"/>
      <c r="USV250" s="69"/>
      <c r="USW250" s="69"/>
      <c r="USX250" s="66"/>
      <c r="USY250" s="66"/>
      <c r="USZ250" s="66"/>
      <c r="UTA250" s="67"/>
      <c r="UTC250" s="65"/>
      <c r="UTD250" s="69"/>
      <c r="UTE250" s="69"/>
      <c r="UTF250" s="66"/>
      <c r="UTG250" s="66"/>
      <c r="UTH250" s="66"/>
      <c r="UTI250" s="67"/>
      <c r="UTK250" s="65"/>
      <c r="UTL250" s="69"/>
      <c r="UTM250" s="69"/>
      <c r="UTN250" s="66"/>
      <c r="UTO250" s="66"/>
      <c r="UTP250" s="66"/>
      <c r="UTQ250" s="67"/>
      <c r="UTS250" s="65"/>
      <c r="UTT250" s="69"/>
      <c r="UTU250" s="69"/>
      <c r="UTV250" s="66"/>
      <c r="UTW250" s="66"/>
      <c r="UTX250" s="66"/>
      <c r="UTY250" s="67"/>
      <c r="UUA250" s="65"/>
      <c r="UUB250" s="69"/>
      <c r="UUC250" s="69"/>
      <c r="UUD250" s="66"/>
      <c r="UUE250" s="66"/>
      <c r="UUF250" s="66"/>
      <c r="UUG250" s="67"/>
      <c r="UUI250" s="65"/>
      <c r="UUJ250" s="69"/>
      <c r="UUK250" s="69"/>
      <c r="UUL250" s="66"/>
      <c r="UUM250" s="66"/>
      <c r="UUN250" s="66"/>
      <c r="UUO250" s="67"/>
      <c r="UUQ250" s="65"/>
      <c r="UUR250" s="69"/>
      <c r="UUS250" s="69"/>
      <c r="UUT250" s="66"/>
      <c r="UUU250" s="66"/>
      <c r="UUV250" s="66"/>
      <c r="UUW250" s="67"/>
      <c r="UUY250" s="65"/>
      <c r="UUZ250" s="69"/>
      <c r="UVA250" s="69"/>
      <c r="UVB250" s="66"/>
      <c r="UVC250" s="66"/>
      <c r="UVD250" s="66"/>
      <c r="UVE250" s="67"/>
      <c r="UVG250" s="65"/>
      <c r="UVH250" s="69"/>
      <c r="UVI250" s="69"/>
      <c r="UVJ250" s="66"/>
      <c r="UVK250" s="66"/>
      <c r="UVL250" s="66"/>
      <c r="UVM250" s="67"/>
      <c r="UVO250" s="65"/>
      <c r="UVP250" s="69"/>
      <c r="UVQ250" s="69"/>
      <c r="UVR250" s="66"/>
      <c r="UVS250" s="66"/>
      <c r="UVT250" s="66"/>
      <c r="UVU250" s="67"/>
      <c r="UVW250" s="65"/>
      <c r="UVX250" s="69"/>
      <c r="UVY250" s="69"/>
      <c r="UVZ250" s="66"/>
      <c r="UWA250" s="66"/>
      <c r="UWB250" s="66"/>
      <c r="UWC250" s="67"/>
      <c r="UWE250" s="65"/>
      <c r="UWF250" s="69"/>
      <c r="UWG250" s="69"/>
      <c r="UWH250" s="66"/>
      <c r="UWI250" s="66"/>
      <c r="UWJ250" s="66"/>
      <c r="UWK250" s="67"/>
      <c r="UWM250" s="65"/>
      <c r="UWN250" s="69"/>
      <c r="UWO250" s="69"/>
      <c r="UWP250" s="66"/>
      <c r="UWQ250" s="66"/>
      <c r="UWR250" s="66"/>
      <c r="UWS250" s="67"/>
      <c r="UWU250" s="65"/>
      <c r="UWV250" s="69"/>
      <c r="UWW250" s="69"/>
      <c r="UWX250" s="66"/>
      <c r="UWY250" s="66"/>
      <c r="UWZ250" s="66"/>
      <c r="UXA250" s="67"/>
      <c r="UXC250" s="65"/>
      <c r="UXD250" s="69"/>
      <c r="UXE250" s="69"/>
      <c r="UXF250" s="66"/>
      <c r="UXG250" s="66"/>
      <c r="UXH250" s="66"/>
      <c r="UXI250" s="67"/>
      <c r="UXK250" s="65"/>
      <c r="UXL250" s="69"/>
      <c r="UXM250" s="69"/>
      <c r="UXN250" s="66"/>
      <c r="UXO250" s="66"/>
      <c r="UXP250" s="66"/>
      <c r="UXQ250" s="67"/>
      <c r="UXS250" s="65"/>
      <c r="UXT250" s="69"/>
      <c r="UXU250" s="69"/>
      <c r="UXV250" s="66"/>
      <c r="UXW250" s="66"/>
      <c r="UXX250" s="66"/>
      <c r="UXY250" s="67"/>
      <c r="UYA250" s="65"/>
      <c r="UYB250" s="69"/>
      <c r="UYC250" s="69"/>
      <c r="UYD250" s="66"/>
      <c r="UYE250" s="66"/>
      <c r="UYF250" s="66"/>
      <c r="UYG250" s="67"/>
      <c r="UYI250" s="65"/>
      <c r="UYJ250" s="69"/>
      <c r="UYK250" s="69"/>
      <c r="UYL250" s="66"/>
      <c r="UYM250" s="66"/>
      <c r="UYN250" s="66"/>
      <c r="UYO250" s="67"/>
      <c r="UYQ250" s="65"/>
      <c r="UYR250" s="69"/>
      <c r="UYS250" s="69"/>
      <c r="UYT250" s="66"/>
      <c r="UYU250" s="66"/>
      <c r="UYV250" s="66"/>
      <c r="UYW250" s="67"/>
      <c r="UYY250" s="65"/>
      <c r="UYZ250" s="69"/>
      <c r="UZA250" s="69"/>
      <c r="UZB250" s="66"/>
      <c r="UZC250" s="66"/>
      <c r="UZD250" s="66"/>
      <c r="UZE250" s="67"/>
      <c r="UZG250" s="65"/>
      <c r="UZH250" s="69"/>
      <c r="UZI250" s="69"/>
      <c r="UZJ250" s="66"/>
      <c r="UZK250" s="66"/>
      <c r="UZL250" s="66"/>
      <c r="UZM250" s="67"/>
      <c r="UZO250" s="65"/>
      <c r="UZP250" s="69"/>
      <c r="UZQ250" s="69"/>
      <c r="UZR250" s="66"/>
      <c r="UZS250" s="66"/>
      <c r="UZT250" s="66"/>
      <c r="UZU250" s="67"/>
      <c r="UZW250" s="65"/>
      <c r="UZX250" s="69"/>
      <c r="UZY250" s="69"/>
      <c r="UZZ250" s="66"/>
      <c r="VAA250" s="66"/>
      <c r="VAB250" s="66"/>
      <c r="VAC250" s="67"/>
      <c r="VAE250" s="65"/>
      <c r="VAF250" s="69"/>
      <c r="VAG250" s="69"/>
      <c r="VAH250" s="66"/>
      <c r="VAI250" s="66"/>
      <c r="VAJ250" s="66"/>
      <c r="VAK250" s="67"/>
      <c r="VAM250" s="65"/>
      <c r="VAN250" s="69"/>
      <c r="VAO250" s="69"/>
      <c r="VAP250" s="66"/>
      <c r="VAQ250" s="66"/>
      <c r="VAR250" s="66"/>
      <c r="VAS250" s="67"/>
      <c r="VAU250" s="65"/>
      <c r="VAV250" s="69"/>
      <c r="VAW250" s="69"/>
      <c r="VAX250" s="66"/>
      <c r="VAY250" s="66"/>
      <c r="VAZ250" s="66"/>
      <c r="VBA250" s="67"/>
      <c r="VBC250" s="65"/>
      <c r="VBD250" s="69"/>
      <c r="VBE250" s="69"/>
      <c r="VBF250" s="66"/>
      <c r="VBG250" s="66"/>
      <c r="VBH250" s="66"/>
      <c r="VBI250" s="67"/>
      <c r="VBK250" s="65"/>
      <c r="VBL250" s="69"/>
      <c r="VBM250" s="69"/>
      <c r="VBN250" s="66"/>
      <c r="VBO250" s="66"/>
      <c r="VBP250" s="66"/>
      <c r="VBQ250" s="67"/>
      <c r="VBS250" s="65"/>
      <c r="VBT250" s="69"/>
      <c r="VBU250" s="69"/>
      <c r="VBV250" s="66"/>
      <c r="VBW250" s="66"/>
      <c r="VBX250" s="66"/>
      <c r="VBY250" s="67"/>
      <c r="VCA250" s="65"/>
      <c r="VCB250" s="69"/>
      <c r="VCC250" s="69"/>
      <c r="VCD250" s="66"/>
      <c r="VCE250" s="66"/>
      <c r="VCF250" s="66"/>
      <c r="VCG250" s="67"/>
      <c r="VCI250" s="65"/>
      <c r="VCJ250" s="69"/>
      <c r="VCK250" s="69"/>
      <c r="VCL250" s="66"/>
      <c r="VCM250" s="66"/>
      <c r="VCN250" s="66"/>
      <c r="VCO250" s="67"/>
      <c r="VCQ250" s="65"/>
      <c r="VCR250" s="69"/>
      <c r="VCS250" s="69"/>
      <c r="VCT250" s="66"/>
      <c r="VCU250" s="66"/>
      <c r="VCV250" s="66"/>
      <c r="VCW250" s="67"/>
      <c r="VCY250" s="65"/>
      <c r="VCZ250" s="69"/>
      <c r="VDA250" s="69"/>
      <c r="VDB250" s="66"/>
      <c r="VDC250" s="66"/>
      <c r="VDD250" s="66"/>
      <c r="VDE250" s="67"/>
      <c r="VDG250" s="65"/>
      <c r="VDH250" s="69"/>
      <c r="VDI250" s="69"/>
      <c r="VDJ250" s="66"/>
      <c r="VDK250" s="66"/>
      <c r="VDL250" s="66"/>
      <c r="VDM250" s="67"/>
      <c r="VDO250" s="65"/>
      <c r="VDP250" s="69"/>
      <c r="VDQ250" s="69"/>
      <c r="VDR250" s="66"/>
      <c r="VDS250" s="66"/>
      <c r="VDT250" s="66"/>
      <c r="VDU250" s="67"/>
      <c r="VDW250" s="65"/>
      <c r="VDX250" s="69"/>
      <c r="VDY250" s="69"/>
      <c r="VDZ250" s="66"/>
      <c r="VEA250" s="66"/>
      <c r="VEB250" s="66"/>
      <c r="VEC250" s="67"/>
      <c r="VEE250" s="65"/>
      <c r="VEF250" s="69"/>
      <c r="VEG250" s="69"/>
      <c r="VEH250" s="66"/>
      <c r="VEI250" s="66"/>
      <c r="VEJ250" s="66"/>
      <c r="VEK250" s="67"/>
      <c r="VEM250" s="65"/>
      <c r="VEN250" s="69"/>
      <c r="VEO250" s="69"/>
      <c r="VEP250" s="66"/>
      <c r="VEQ250" s="66"/>
      <c r="VER250" s="66"/>
      <c r="VES250" s="67"/>
      <c r="VEU250" s="65"/>
      <c r="VEV250" s="69"/>
      <c r="VEW250" s="69"/>
      <c r="VEX250" s="66"/>
      <c r="VEY250" s="66"/>
      <c r="VEZ250" s="66"/>
      <c r="VFA250" s="67"/>
      <c r="VFC250" s="65"/>
      <c r="VFD250" s="69"/>
      <c r="VFE250" s="69"/>
      <c r="VFF250" s="66"/>
      <c r="VFG250" s="66"/>
      <c r="VFH250" s="66"/>
      <c r="VFI250" s="67"/>
      <c r="VFK250" s="65"/>
      <c r="VFL250" s="69"/>
      <c r="VFM250" s="69"/>
      <c r="VFN250" s="66"/>
      <c r="VFO250" s="66"/>
      <c r="VFP250" s="66"/>
      <c r="VFQ250" s="67"/>
      <c r="VFS250" s="65"/>
      <c r="VFT250" s="69"/>
      <c r="VFU250" s="69"/>
      <c r="VFV250" s="66"/>
      <c r="VFW250" s="66"/>
      <c r="VFX250" s="66"/>
      <c r="VFY250" s="67"/>
      <c r="VGA250" s="65"/>
      <c r="VGB250" s="69"/>
      <c r="VGC250" s="69"/>
      <c r="VGD250" s="66"/>
      <c r="VGE250" s="66"/>
      <c r="VGF250" s="66"/>
      <c r="VGG250" s="67"/>
      <c r="VGI250" s="65"/>
      <c r="VGJ250" s="69"/>
      <c r="VGK250" s="69"/>
      <c r="VGL250" s="66"/>
      <c r="VGM250" s="66"/>
      <c r="VGN250" s="66"/>
      <c r="VGO250" s="67"/>
      <c r="VGQ250" s="65"/>
      <c r="VGR250" s="69"/>
      <c r="VGS250" s="69"/>
      <c r="VGT250" s="66"/>
      <c r="VGU250" s="66"/>
      <c r="VGV250" s="66"/>
      <c r="VGW250" s="67"/>
      <c r="VGY250" s="65"/>
      <c r="VGZ250" s="69"/>
      <c r="VHA250" s="69"/>
      <c r="VHB250" s="66"/>
      <c r="VHC250" s="66"/>
      <c r="VHD250" s="66"/>
      <c r="VHE250" s="67"/>
      <c r="VHG250" s="65"/>
      <c r="VHH250" s="69"/>
      <c r="VHI250" s="69"/>
      <c r="VHJ250" s="66"/>
      <c r="VHK250" s="66"/>
      <c r="VHL250" s="66"/>
      <c r="VHM250" s="67"/>
      <c r="VHO250" s="65"/>
      <c r="VHP250" s="69"/>
      <c r="VHQ250" s="69"/>
      <c r="VHR250" s="66"/>
      <c r="VHS250" s="66"/>
      <c r="VHT250" s="66"/>
      <c r="VHU250" s="67"/>
      <c r="VHW250" s="65"/>
      <c r="VHX250" s="69"/>
      <c r="VHY250" s="69"/>
      <c r="VHZ250" s="66"/>
      <c r="VIA250" s="66"/>
      <c r="VIB250" s="66"/>
      <c r="VIC250" s="67"/>
      <c r="VIE250" s="65"/>
      <c r="VIF250" s="69"/>
      <c r="VIG250" s="69"/>
      <c r="VIH250" s="66"/>
      <c r="VII250" s="66"/>
      <c r="VIJ250" s="66"/>
      <c r="VIK250" s="67"/>
      <c r="VIM250" s="65"/>
      <c r="VIN250" s="69"/>
      <c r="VIO250" s="69"/>
      <c r="VIP250" s="66"/>
      <c r="VIQ250" s="66"/>
      <c r="VIR250" s="66"/>
      <c r="VIS250" s="67"/>
      <c r="VIU250" s="65"/>
      <c r="VIV250" s="69"/>
      <c r="VIW250" s="69"/>
      <c r="VIX250" s="66"/>
      <c r="VIY250" s="66"/>
      <c r="VIZ250" s="66"/>
      <c r="VJA250" s="67"/>
      <c r="VJC250" s="65"/>
      <c r="VJD250" s="69"/>
      <c r="VJE250" s="69"/>
      <c r="VJF250" s="66"/>
      <c r="VJG250" s="66"/>
      <c r="VJH250" s="66"/>
      <c r="VJI250" s="67"/>
      <c r="VJK250" s="65"/>
      <c r="VJL250" s="69"/>
      <c r="VJM250" s="69"/>
      <c r="VJN250" s="66"/>
      <c r="VJO250" s="66"/>
      <c r="VJP250" s="66"/>
      <c r="VJQ250" s="67"/>
      <c r="VJS250" s="65"/>
      <c r="VJT250" s="69"/>
      <c r="VJU250" s="69"/>
      <c r="VJV250" s="66"/>
      <c r="VJW250" s="66"/>
      <c r="VJX250" s="66"/>
      <c r="VJY250" s="67"/>
      <c r="VKA250" s="65"/>
      <c r="VKB250" s="69"/>
      <c r="VKC250" s="69"/>
      <c r="VKD250" s="66"/>
      <c r="VKE250" s="66"/>
      <c r="VKF250" s="66"/>
      <c r="VKG250" s="67"/>
      <c r="VKI250" s="65"/>
      <c r="VKJ250" s="69"/>
      <c r="VKK250" s="69"/>
      <c r="VKL250" s="66"/>
      <c r="VKM250" s="66"/>
      <c r="VKN250" s="66"/>
      <c r="VKO250" s="67"/>
      <c r="VKQ250" s="65"/>
      <c r="VKR250" s="69"/>
      <c r="VKS250" s="69"/>
      <c r="VKT250" s="66"/>
      <c r="VKU250" s="66"/>
      <c r="VKV250" s="66"/>
      <c r="VKW250" s="67"/>
      <c r="VKY250" s="65"/>
      <c r="VKZ250" s="69"/>
      <c r="VLA250" s="69"/>
      <c r="VLB250" s="66"/>
      <c r="VLC250" s="66"/>
      <c r="VLD250" s="66"/>
      <c r="VLE250" s="67"/>
      <c r="VLG250" s="65"/>
      <c r="VLH250" s="69"/>
      <c r="VLI250" s="69"/>
      <c r="VLJ250" s="66"/>
      <c r="VLK250" s="66"/>
      <c r="VLL250" s="66"/>
      <c r="VLM250" s="67"/>
      <c r="VLO250" s="65"/>
      <c r="VLP250" s="69"/>
      <c r="VLQ250" s="69"/>
      <c r="VLR250" s="66"/>
      <c r="VLS250" s="66"/>
      <c r="VLT250" s="66"/>
      <c r="VLU250" s="67"/>
      <c r="VLW250" s="65"/>
      <c r="VLX250" s="69"/>
      <c r="VLY250" s="69"/>
      <c r="VLZ250" s="66"/>
      <c r="VMA250" s="66"/>
      <c r="VMB250" s="66"/>
      <c r="VMC250" s="67"/>
      <c r="VME250" s="65"/>
      <c r="VMF250" s="69"/>
      <c r="VMG250" s="69"/>
      <c r="VMH250" s="66"/>
      <c r="VMI250" s="66"/>
      <c r="VMJ250" s="66"/>
      <c r="VMK250" s="67"/>
      <c r="VMM250" s="65"/>
      <c r="VMN250" s="69"/>
      <c r="VMO250" s="69"/>
      <c r="VMP250" s="66"/>
      <c r="VMQ250" s="66"/>
      <c r="VMR250" s="66"/>
      <c r="VMS250" s="67"/>
      <c r="VMU250" s="65"/>
      <c r="VMV250" s="69"/>
      <c r="VMW250" s="69"/>
      <c r="VMX250" s="66"/>
      <c r="VMY250" s="66"/>
      <c r="VMZ250" s="66"/>
      <c r="VNA250" s="67"/>
      <c r="VNC250" s="65"/>
      <c r="VND250" s="69"/>
      <c r="VNE250" s="69"/>
      <c r="VNF250" s="66"/>
      <c r="VNG250" s="66"/>
      <c r="VNH250" s="66"/>
      <c r="VNI250" s="67"/>
      <c r="VNK250" s="65"/>
      <c r="VNL250" s="69"/>
      <c r="VNM250" s="69"/>
      <c r="VNN250" s="66"/>
      <c r="VNO250" s="66"/>
      <c r="VNP250" s="66"/>
      <c r="VNQ250" s="67"/>
      <c r="VNS250" s="65"/>
      <c r="VNT250" s="69"/>
      <c r="VNU250" s="69"/>
      <c r="VNV250" s="66"/>
      <c r="VNW250" s="66"/>
      <c r="VNX250" s="66"/>
      <c r="VNY250" s="67"/>
      <c r="VOA250" s="65"/>
      <c r="VOB250" s="69"/>
      <c r="VOC250" s="69"/>
      <c r="VOD250" s="66"/>
      <c r="VOE250" s="66"/>
      <c r="VOF250" s="66"/>
      <c r="VOG250" s="67"/>
      <c r="VOI250" s="65"/>
      <c r="VOJ250" s="69"/>
      <c r="VOK250" s="69"/>
      <c r="VOL250" s="66"/>
      <c r="VOM250" s="66"/>
      <c r="VON250" s="66"/>
      <c r="VOO250" s="67"/>
      <c r="VOQ250" s="65"/>
      <c r="VOR250" s="69"/>
      <c r="VOS250" s="69"/>
      <c r="VOT250" s="66"/>
      <c r="VOU250" s="66"/>
      <c r="VOV250" s="66"/>
      <c r="VOW250" s="67"/>
      <c r="VOY250" s="65"/>
      <c r="VOZ250" s="69"/>
      <c r="VPA250" s="69"/>
      <c r="VPB250" s="66"/>
      <c r="VPC250" s="66"/>
      <c r="VPD250" s="66"/>
      <c r="VPE250" s="67"/>
      <c r="VPG250" s="65"/>
      <c r="VPH250" s="69"/>
      <c r="VPI250" s="69"/>
      <c r="VPJ250" s="66"/>
      <c r="VPK250" s="66"/>
      <c r="VPL250" s="66"/>
      <c r="VPM250" s="67"/>
      <c r="VPO250" s="65"/>
      <c r="VPP250" s="69"/>
      <c r="VPQ250" s="69"/>
      <c r="VPR250" s="66"/>
      <c r="VPS250" s="66"/>
      <c r="VPT250" s="66"/>
      <c r="VPU250" s="67"/>
      <c r="VPW250" s="65"/>
      <c r="VPX250" s="69"/>
      <c r="VPY250" s="69"/>
      <c r="VPZ250" s="66"/>
      <c r="VQA250" s="66"/>
      <c r="VQB250" s="66"/>
      <c r="VQC250" s="67"/>
      <c r="VQE250" s="65"/>
      <c r="VQF250" s="69"/>
      <c r="VQG250" s="69"/>
      <c r="VQH250" s="66"/>
      <c r="VQI250" s="66"/>
      <c r="VQJ250" s="66"/>
      <c r="VQK250" s="67"/>
      <c r="VQM250" s="65"/>
      <c r="VQN250" s="69"/>
      <c r="VQO250" s="69"/>
      <c r="VQP250" s="66"/>
      <c r="VQQ250" s="66"/>
      <c r="VQR250" s="66"/>
      <c r="VQS250" s="67"/>
      <c r="VQU250" s="65"/>
      <c r="VQV250" s="69"/>
      <c r="VQW250" s="69"/>
      <c r="VQX250" s="66"/>
      <c r="VQY250" s="66"/>
      <c r="VQZ250" s="66"/>
      <c r="VRA250" s="67"/>
      <c r="VRC250" s="65"/>
      <c r="VRD250" s="69"/>
      <c r="VRE250" s="69"/>
      <c r="VRF250" s="66"/>
      <c r="VRG250" s="66"/>
      <c r="VRH250" s="66"/>
      <c r="VRI250" s="67"/>
      <c r="VRK250" s="65"/>
      <c r="VRL250" s="69"/>
      <c r="VRM250" s="69"/>
      <c r="VRN250" s="66"/>
      <c r="VRO250" s="66"/>
      <c r="VRP250" s="66"/>
      <c r="VRQ250" s="67"/>
      <c r="VRS250" s="65"/>
      <c r="VRT250" s="69"/>
      <c r="VRU250" s="69"/>
      <c r="VRV250" s="66"/>
      <c r="VRW250" s="66"/>
      <c r="VRX250" s="66"/>
      <c r="VRY250" s="67"/>
      <c r="VSA250" s="65"/>
      <c r="VSB250" s="69"/>
      <c r="VSC250" s="69"/>
      <c r="VSD250" s="66"/>
      <c r="VSE250" s="66"/>
      <c r="VSF250" s="66"/>
      <c r="VSG250" s="67"/>
      <c r="VSI250" s="65"/>
      <c r="VSJ250" s="69"/>
      <c r="VSK250" s="69"/>
      <c r="VSL250" s="66"/>
      <c r="VSM250" s="66"/>
      <c r="VSN250" s="66"/>
      <c r="VSO250" s="67"/>
      <c r="VSQ250" s="65"/>
      <c r="VSR250" s="69"/>
      <c r="VSS250" s="69"/>
      <c r="VST250" s="66"/>
      <c r="VSU250" s="66"/>
      <c r="VSV250" s="66"/>
      <c r="VSW250" s="67"/>
      <c r="VSY250" s="65"/>
      <c r="VSZ250" s="69"/>
      <c r="VTA250" s="69"/>
      <c r="VTB250" s="66"/>
      <c r="VTC250" s="66"/>
      <c r="VTD250" s="66"/>
      <c r="VTE250" s="67"/>
      <c r="VTG250" s="65"/>
      <c r="VTH250" s="69"/>
      <c r="VTI250" s="69"/>
      <c r="VTJ250" s="66"/>
      <c r="VTK250" s="66"/>
      <c r="VTL250" s="66"/>
      <c r="VTM250" s="67"/>
      <c r="VTO250" s="65"/>
      <c r="VTP250" s="69"/>
      <c r="VTQ250" s="69"/>
      <c r="VTR250" s="66"/>
      <c r="VTS250" s="66"/>
      <c r="VTT250" s="66"/>
      <c r="VTU250" s="67"/>
      <c r="VTW250" s="65"/>
      <c r="VTX250" s="69"/>
      <c r="VTY250" s="69"/>
      <c r="VTZ250" s="66"/>
      <c r="VUA250" s="66"/>
      <c r="VUB250" s="66"/>
      <c r="VUC250" s="67"/>
      <c r="VUE250" s="65"/>
      <c r="VUF250" s="69"/>
      <c r="VUG250" s="69"/>
      <c r="VUH250" s="66"/>
      <c r="VUI250" s="66"/>
      <c r="VUJ250" s="66"/>
      <c r="VUK250" s="67"/>
      <c r="VUM250" s="65"/>
      <c r="VUN250" s="69"/>
      <c r="VUO250" s="69"/>
      <c r="VUP250" s="66"/>
      <c r="VUQ250" s="66"/>
      <c r="VUR250" s="66"/>
      <c r="VUS250" s="67"/>
      <c r="VUU250" s="65"/>
      <c r="VUV250" s="69"/>
      <c r="VUW250" s="69"/>
      <c r="VUX250" s="66"/>
      <c r="VUY250" s="66"/>
      <c r="VUZ250" s="66"/>
      <c r="VVA250" s="67"/>
      <c r="VVC250" s="65"/>
      <c r="VVD250" s="69"/>
      <c r="VVE250" s="69"/>
      <c r="VVF250" s="66"/>
      <c r="VVG250" s="66"/>
      <c r="VVH250" s="66"/>
      <c r="VVI250" s="67"/>
      <c r="VVK250" s="65"/>
      <c r="VVL250" s="69"/>
      <c r="VVM250" s="69"/>
      <c r="VVN250" s="66"/>
      <c r="VVO250" s="66"/>
      <c r="VVP250" s="66"/>
      <c r="VVQ250" s="67"/>
      <c r="VVS250" s="65"/>
      <c r="VVT250" s="69"/>
      <c r="VVU250" s="69"/>
      <c r="VVV250" s="66"/>
      <c r="VVW250" s="66"/>
      <c r="VVX250" s="66"/>
      <c r="VVY250" s="67"/>
      <c r="VWA250" s="65"/>
      <c r="VWB250" s="69"/>
      <c r="VWC250" s="69"/>
      <c r="VWD250" s="66"/>
      <c r="VWE250" s="66"/>
      <c r="VWF250" s="66"/>
      <c r="VWG250" s="67"/>
      <c r="VWI250" s="65"/>
      <c r="VWJ250" s="69"/>
      <c r="VWK250" s="69"/>
      <c r="VWL250" s="66"/>
      <c r="VWM250" s="66"/>
      <c r="VWN250" s="66"/>
      <c r="VWO250" s="67"/>
      <c r="VWQ250" s="65"/>
      <c r="VWR250" s="69"/>
      <c r="VWS250" s="69"/>
      <c r="VWT250" s="66"/>
      <c r="VWU250" s="66"/>
      <c r="VWV250" s="66"/>
      <c r="VWW250" s="67"/>
      <c r="VWY250" s="65"/>
      <c r="VWZ250" s="69"/>
      <c r="VXA250" s="69"/>
      <c r="VXB250" s="66"/>
      <c r="VXC250" s="66"/>
      <c r="VXD250" s="66"/>
      <c r="VXE250" s="67"/>
      <c r="VXG250" s="65"/>
      <c r="VXH250" s="69"/>
      <c r="VXI250" s="69"/>
      <c r="VXJ250" s="66"/>
      <c r="VXK250" s="66"/>
      <c r="VXL250" s="66"/>
      <c r="VXM250" s="67"/>
      <c r="VXO250" s="65"/>
      <c r="VXP250" s="69"/>
      <c r="VXQ250" s="69"/>
      <c r="VXR250" s="66"/>
      <c r="VXS250" s="66"/>
      <c r="VXT250" s="66"/>
      <c r="VXU250" s="67"/>
      <c r="VXW250" s="65"/>
      <c r="VXX250" s="69"/>
      <c r="VXY250" s="69"/>
      <c r="VXZ250" s="66"/>
      <c r="VYA250" s="66"/>
      <c r="VYB250" s="66"/>
      <c r="VYC250" s="67"/>
      <c r="VYE250" s="65"/>
      <c r="VYF250" s="69"/>
      <c r="VYG250" s="69"/>
      <c r="VYH250" s="66"/>
      <c r="VYI250" s="66"/>
      <c r="VYJ250" s="66"/>
      <c r="VYK250" s="67"/>
      <c r="VYM250" s="65"/>
      <c r="VYN250" s="69"/>
      <c r="VYO250" s="69"/>
      <c r="VYP250" s="66"/>
      <c r="VYQ250" s="66"/>
      <c r="VYR250" s="66"/>
      <c r="VYS250" s="67"/>
      <c r="VYU250" s="65"/>
      <c r="VYV250" s="69"/>
      <c r="VYW250" s="69"/>
      <c r="VYX250" s="66"/>
      <c r="VYY250" s="66"/>
      <c r="VYZ250" s="66"/>
      <c r="VZA250" s="67"/>
      <c r="VZC250" s="65"/>
      <c r="VZD250" s="69"/>
      <c r="VZE250" s="69"/>
      <c r="VZF250" s="66"/>
      <c r="VZG250" s="66"/>
      <c r="VZH250" s="66"/>
      <c r="VZI250" s="67"/>
      <c r="VZK250" s="65"/>
      <c r="VZL250" s="69"/>
      <c r="VZM250" s="69"/>
      <c r="VZN250" s="66"/>
      <c r="VZO250" s="66"/>
      <c r="VZP250" s="66"/>
      <c r="VZQ250" s="67"/>
      <c r="VZS250" s="65"/>
      <c r="VZT250" s="69"/>
      <c r="VZU250" s="69"/>
      <c r="VZV250" s="66"/>
      <c r="VZW250" s="66"/>
      <c r="VZX250" s="66"/>
      <c r="VZY250" s="67"/>
      <c r="WAA250" s="65"/>
      <c r="WAB250" s="69"/>
      <c r="WAC250" s="69"/>
      <c r="WAD250" s="66"/>
      <c r="WAE250" s="66"/>
      <c r="WAF250" s="66"/>
      <c r="WAG250" s="67"/>
      <c r="WAI250" s="65"/>
      <c r="WAJ250" s="69"/>
      <c r="WAK250" s="69"/>
      <c r="WAL250" s="66"/>
      <c r="WAM250" s="66"/>
      <c r="WAN250" s="66"/>
      <c r="WAO250" s="67"/>
      <c r="WAQ250" s="65"/>
      <c r="WAR250" s="69"/>
      <c r="WAS250" s="69"/>
      <c r="WAT250" s="66"/>
      <c r="WAU250" s="66"/>
      <c r="WAV250" s="66"/>
      <c r="WAW250" s="67"/>
      <c r="WAY250" s="65"/>
      <c r="WAZ250" s="69"/>
      <c r="WBA250" s="69"/>
      <c r="WBB250" s="66"/>
      <c r="WBC250" s="66"/>
      <c r="WBD250" s="66"/>
      <c r="WBE250" s="67"/>
      <c r="WBG250" s="65"/>
      <c r="WBH250" s="69"/>
      <c r="WBI250" s="69"/>
      <c r="WBJ250" s="66"/>
      <c r="WBK250" s="66"/>
      <c r="WBL250" s="66"/>
      <c r="WBM250" s="67"/>
      <c r="WBO250" s="65"/>
      <c r="WBP250" s="69"/>
      <c r="WBQ250" s="69"/>
      <c r="WBR250" s="66"/>
      <c r="WBS250" s="66"/>
      <c r="WBT250" s="66"/>
      <c r="WBU250" s="67"/>
      <c r="WBW250" s="65"/>
      <c r="WBX250" s="69"/>
      <c r="WBY250" s="69"/>
      <c r="WBZ250" s="66"/>
      <c r="WCA250" s="66"/>
      <c r="WCB250" s="66"/>
      <c r="WCC250" s="67"/>
      <c r="WCE250" s="65"/>
      <c r="WCF250" s="69"/>
      <c r="WCG250" s="69"/>
      <c r="WCH250" s="66"/>
      <c r="WCI250" s="66"/>
      <c r="WCJ250" s="66"/>
      <c r="WCK250" s="67"/>
      <c r="WCM250" s="65"/>
      <c r="WCN250" s="69"/>
      <c r="WCO250" s="69"/>
      <c r="WCP250" s="66"/>
      <c r="WCQ250" s="66"/>
      <c r="WCR250" s="66"/>
      <c r="WCS250" s="67"/>
      <c r="WCU250" s="65"/>
      <c r="WCV250" s="69"/>
      <c r="WCW250" s="69"/>
      <c r="WCX250" s="66"/>
      <c r="WCY250" s="66"/>
      <c r="WCZ250" s="66"/>
      <c r="WDA250" s="67"/>
      <c r="WDC250" s="65"/>
      <c r="WDD250" s="69"/>
      <c r="WDE250" s="69"/>
      <c r="WDF250" s="66"/>
      <c r="WDG250" s="66"/>
      <c r="WDH250" s="66"/>
      <c r="WDI250" s="67"/>
      <c r="WDK250" s="65"/>
      <c r="WDL250" s="69"/>
      <c r="WDM250" s="69"/>
      <c r="WDN250" s="66"/>
      <c r="WDO250" s="66"/>
      <c r="WDP250" s="66"/>
      <c r="WDQ250" s="67"/>
      <c r="WDS250" s="65"/>
      <c r="WDT250" s="69"/>
      <c r="WDU250" s="69"/>
      <c r="WDV250" s="66"/>
      <c r="WDW250" s="66"/>
      <c r="WDX250" s="66"/>
      <c r="WDY250" s="67"/>
      <c r="WEA250" s="65"/>
      <c r="WEB250" s="69"/>
      <c r="WEC250" s="69"/>
      <c r="WED250" s="66"/>
      <c r="WEE250" s="66"/>
      <c r="WEF250" s="66"/>
      <c r="WEG250" s="67"/>
      <c r="WEI250" s="65"/>
      <c r="WEJ250" s="69"/>
      <c r="WEK250" s="69"/>
      <c r="WEL250" s="66"/>
      <c r="WEM250" s="66"/>
      <c r="WEN250" s="66"/>
      <c r="WEO250" s="67"/>
      <c r="WEQ250" s="65"/>
      <c r="WER250" s="69"/>
      <c r="WES250" s="69"/>
      <c r="WET250" s="66"/>
      <c r="WEU250" s="66"/>
      <c r="WEV250" s="66"/>
      <c r="WEW250" s="67"/>
      <c r="WEY250" s="65"/>
      <c r="WEZ250" s="69"/>
      <c r="WFA250" s="69"/>
      <c r="WFB250" s="66"/>
      <c r="WFC250" s="66"/>
      <c r="WFD250" s="66"/>
      <c r="WFE250" s="67"/>
      <c r="WFG250" s="65"/>
      <c r="WFH250" s="69"/>
      <c r="WFI250" s="69"/>
      <c r="WFJ250" s="66"/>
      <c r="WFK250" s="66"/>
      <c r="WFL250" s="66"/>
      <c r="WFM250" s="67"/>
      <c r="WFO250" s="65"/>
      <c r="WFP250" s="69"/>
      <c r="WFQ250" s="69"/>
      <c r="WFR250" s="66"/>
      <c r="WFS250" s="66"/>
      <c r="WFT250" s="66"/>
      <c r="WFU250" s="67"/>
      <c r="WFW250" s="65"/>
      <c r="WFX250" s="69"/>
      <c r="WFY250" s="69"/>
      <c r="WFZ250" s="66"/>
      <c r="WGA250" s="66"/>
      <c r="WGB250" s="66"/>
      <c r="WGC250" s="67"/>
      <c r="WGE250" s="65"/>
      <c r="WGF250" s="69"/>
      <c r="WGG250" s="69"/>
      <c r="WGH250" s="66"/>
      <c r="WGI250" s="66"/>
      <c r="WGJ250" s="66"/>
      <c r="WGK250" s="67"/>
      <c r="WGM250" s="65"/>
      <c r="WGN250" s="69"/>
      <c r="WGO250" s="69"/>
      <c r="WGP250" s="66"/>
      <c r="WGQ250" s="66"/>
      <c r="WGR250" s="66"/>
      <c r="WGS250" s="67"/>
      <c r="WGU250" s="65"/>
      <c r="WGV250" s="69"/>
      <c r="WGW250" s="69"/>
      <c r="WGX250" s="66"/>
      <c r="WGY250" s="66"/>
      <c r="WGZ250" s="66"/>
      <c r="WHA250" s="67"/>
      <c r="WHC250" s="65"/>
      <c r="WHD250" s="69"/>
      <c r="WHE250" s="69"/>
      <c r="WHF250" s="66"/>
      <c r="WHG250" s="66"/>
      <c r="WHH250" s="66"/>
      <c r="WHI250" s="67"/>
      <c r="WHK250" s="65"/>
      <c r="WHL250" s="69"/>
      <c r="WHM250" s="69"/>
      <c r="WHN250" s="66"/>
      <c r="WHO250" s="66"/>
      <c r="WHP250" s="66"/>
      <c r="WHQ250" s="67"/>
      <c r="WHS250" s="65"/>
      <c r="WHT250" s="69"/>
      <c r="WHU250" s="69"/>
      <c r="WHV250" s="66"/>
      <c r="WHW250" s="66"/>
      <c r="WHX250" s="66"/>
      <c r="WHY250" s="67"/>
      <c r="WIA250" s="65"/>
      <c r="WIB250" s="69"/>
      <c r="WIC250" s="69"/>
      <c r="WID250" s="66"/>
      <c r="WIE250" s="66"/>
      <c r="WIF250" s="66"/>
      <c r="WIG250" s="67"/>
      <c r="WII250" s="65"/>
      <c r="WIJ250" s="69"/>
      <c r="WIK250" s="69"/>
      <c r="WIL250" s="66"/>
      <c r="WIM250" s="66"/>
      <c r="WIN250" s="66"/>
      <c r="WIO250" s="67"/>
      <c r="WIQ250" s="65"/>
      <c r="WIR250" s="69"/>
      <c r="WIS250" s="69"/>
      <c r="WIT250" s="66"/>
      <c r="WIU250" s="66"/>
      <c r="WIV250" s="66"/>
      <c r="WIW250" s="67"/>
      <c r="WIY250" s="65"/>
      <c r="WIZ250" s="69"/>
      <c r="WJA250" s="69"/>
      <c r="WJB250" s="66"/>
      <c r="WJC250" s="66"/>
      <c r="WJD250" s="66"/>
      <c r="WJE250" s="67"/>
      <c r="WJG250" s="65"/>
      <c r="WJH250" s="69"/>
      <c r="WJI250" s="69"/>
      <c r="WJJ250" s="66"/>
      <c r="WJK250" s="66"/>
      <c r="WJL250" s="66"/>
      <c r="WJM250" s="67"/>
      <c r="WJO250" s="65"/>
      <c r="WJP250" s="69"/>
      <c r="WJQ250" s="69"/>
      <c r="WJR250" s="66"/>
      <c r="WJS250" s="66"/>
      <c r="WJT250" s="66"/>
      <c r="WJU250" s="67"/>
      <c r="WJW250" s="65"/>
      <c r="WJX250" s="69"/>
      <c r="WJY250" s="69"/>
      <c r="WJZ250" s="66"/>
      <c r="WKA250" s="66"/>
      <c r="WKB250" s="66"/>
      <c r="WKC250" s="67"/>
      <c r="WKE250" s="65"/>
      <c r="WKF250" s="69"/>
      <c r="WKG250" s="69"/>
      <c r="WKH250" s="66"/>
      <c r="WKI250" s="66"/>
      <c r="WKJ250" s="66"/>
      <c r="WKK250" s="67"/>
      <c r="WKM250" s="65"/>
      <c r="WKN250" s="69"/>
      <c r="WKO250" s="69"/>
      <c r="WKP250" s="66"/>
      <c r="WKQ250" s="66"/>
      <c r="WKR250" s="66"/>
      <c r="WKS250" s="67"/>
      <c r="WKU250" s="65"/>
      <c r="WKV250" s="69"/>
      <c r="WKW250" s="69"/>
      <c r="WKX250" s="66"/>
      <c r="WKY250" s="66"/>
      <c r="WKZ250" s="66"/>
      <c r="WLA250" s="67"/>
      <c r="WLC250" s="65"/>
      <c r="WLD250" s="69"/>
      <c r="WLE250" s="69"/>
      <c r="WLF250" s="66"/>
      <c r="WLG250" s="66"/>
      <c r="WLH250" s="66"/>
      <c r="WLI250" s="67"/>
      <c r="WLK250" s="65"/>
      <c r="WLL250" s="69"/>
      <c r="WLM250" s="69"/>
      <c r="WLN250" s="66"/>
      <c r="WLO250" s="66"/>
      <c r="WLP250" s="66"/>
      <c r="WLQ250" s="67"/>
      <c r="WLS250" s="65"/>
      <c r="WLT250" s="69"/>
      <c r="WLU250" s="69"/>
      <c r="WLV250" s="66"/>
      <c r="WLW250" s="66"/>
      <c r="WLX250" s="66"/>
      <c r="WLY250" s="67"/>
      <c r="WMA250" s="65"/>
      <c r="WMB250" s="69"/>
      <c r="WMC250" s="69"/>
      <c r="WMD250" s="66"/>
      <c r="WME250" s="66"/>
      <c r="WMF250" s="66"/>
      <c r="WMG250" s="67"/>
      <c r="WMI250" s="65"/>
      <c r="WMJ250" s="69"/>
      <c r="WMK250" s="69"/>
      <c r="WML250" s="66"/>
      <c r="WMM250" s="66"/>
      <c r="WMN250" s="66"/>
      <c r="WMO250" s="67"/>
      <c r="WMQ250" s="65"/>
      <c r="WMR250" s="69"/>
      <c r="WMS250" s="69"/>
      <c r="WMT250" s="66"/>
      <c r="WMU250" s="66"/>
      <c r="WMV250" s="66"/>
      <c r="WMW250" s="67"/>
      <c r="WMY250" s="65"/>
      <c r="WMZ250" s="69"/>
      <c r="WNA250" s="69"/>
      <c r="WNB250" s="66"/>
      <c r="WNC250" s="66"/>
      <c r="WND250" s="66"/>
      <c r="WNE250" s="67"/>
      <c r="WNG250" s="65"/>
      <c r="WNH250" s="69"/>
      <c r="WNI250" s="69"/>
      <c r="WNJ250" s="66"/>
      <c r="WNK250" s="66"/>
      <c r="WNL250" s="66"/>
      <c r="WNM250" s="67"/>
      <c r="WNO250" s="65"/>
      <c r="WNP250" s="69"/>
      <c r="WNQ250" s="69"/>
      <c r="WNR250" s="66"/>
      <c r="WNS250" s="66"/>
      <c r="WNT250" s="66"/>
      <c r="WNU250" s="67"/>
      <c r="WNW250" s="65"/>
      <c r="WNX250" s="69"/>
      <c r="WNY250" s="69"/>
      <c r="WNZ250" s="66"/>
      <c r="WOA250" s="66"/>
      <c r="WOB250" s="66"/>
      <c r="WOC250" s="67"/>
      <c r="WOE250" s="65"/>
      <c r="WOF250" s="69"/>
      <c r="WOG250" s="69"/>
      <c r="WOH250" s="66"/>
      <c r="WOI250" s="66"/>
      <c r="WOJ250" s="66"/>
      <c r="WOK250" s="67"/>
      <c r="WOM250" s="65"/>
      <c r="WON250" s="69"/>
      <c r="WOO250" s="69"/>
      <c r="WOP250" s="66"/>
      <c r="WOQ250" s="66"/>
      <c r="WOR250" s="66"/>
      <c r="WOS250" s="67"/>
      <c r="WOU250" s="65"/>
      <c r="WOV250" s="69"/>
      <c r="WOW250" s="69"/>
      <c r="WOX250" s="66"/>
      <c r="WOY250" s="66"/>
      <c r="WOZ250" s="66"/>
      <c r="WPA250" s="67"/>
      <c r="WPC250" s="65"/>
      <c r="WPD250" s="69"/>
      <c r="WPE250" s="69"/>
      <c r="WPF250" s="66"/>
      <c r="WPG250" s="66"/>
      <c r="WPH250" s="66"/>
      <c r="WPI250" s="67"/>
      <c r="WPK250" s="65"/>
      <c r="WPL250" s="69"/>
      <c r="WPM250" s="69"/>
      <c r="WPN250" s="66"/>
      <c r="WPO250" s="66"/>
      <c r="WPP250" s="66"/>
      <c r="WPQ250" s="67"/>
      <c r="WPS250" s="65"/>
      <c r="WPT250" s="69"/>
      <c r="WPU250" s="69"/>
      <c r="WPV250" s="66"/>
      <c r="WPW250" s="66"/>
      <c r="WPX250" s="66"/>
      <c r="WPY250" s="67"/>
      <c r="WQA250" s="65"/>
      <c r="WQB250" s="69"/>
      <c r="WQC250" s="69"/>
      <c r="WQD250" s="66"/>
      <c r="WQE250" s="66"/>
      <c r="WQF250" s="66"/>
      <c r="WQG250" s="67"/>
      <c r="WQI250" s="65"/>
      <c r="WQJ250" s="69"/>
      <c r="WQK250" s="69"/>
      <c r="WQL250" s="66"/>
      <c r="WQM250" s="66"/>
      <c r="WQN250" s="66"/>
      <c r="WQO250" s="67"/>
      <c r="WQQ250" s="65"/>
      <c r="WQR250" s="69"/>
      <c r="WQS250" s="69"/>
      <c r="WQT250" s="66"/>
      <c r="WQU250" s="66"/>
      <c r="WQV250" s="66"/>
      <c r="WQW250" s="67"/>
      <c r="WQY250" s="65"/>
      <c r="WQZ250" s="69"/>
      <c r="WRA250" s="69"/>
      <c r="WRB250" s="66"/>
      <c r="WRC250" s="66"/>
      <c r="WRD250" s="66"/>
      <c r="WRE250" s="67"/>
      <c r="WRG250" s="65"/>
      <c r="WRH250" s="69"/>
      <c r="WRI250" s="69"/>
      <c r="WRJ250" s="66"/>
      <c r="WRK250" s="66"/>
      <c r="WRL250" s="66"/>
      <c r="WRM250" s="67"/>
      <c r="WRO250" s="65"/>
      <c r="WRP250" s="69"/>
      <c r="WRQ250" s="69"/>
      <c r="WRR250" s="66"/>
      <c r="WRS250" s="66"/>
      <c r="WRT250" s="66"/>
      <c r="WRU250" s="67"/>
      <c r="WRW250" s="65"/>
      <c r="WRX250" s="69"/>
      <c r="WRY250" s="69"/>
      <c r="WRZ250" s="66"/>
      <c r="WSA250" s="66"/>
      <c r="WSB250" s="66"/>
      <c r="WSC250" s="67"/>
      <c r="WSE250" s="65"/>
      <c r="WSF250" s="69"/>
      <c r="WSG250" s="69"/>
      <c r="WSH250" s="66"/>
      <c r="WSI250" s="66"/>
      <c r="WSJ250" s="66"/>
      <c r="WSK250" s="67"/>
      <c r="WSM250" s="65"/>
      <c r="WSN250" s="69"/>
      <c r="WSO250" s="69"/>
      <c r="WSP250" s="66"/>
      <c r="WSQ250" s="66"/>
      <c r="WSR250" s="66"/>
      <c r="WSS250" s="67"/>
      <c r="WSU250" s="65"/>
      <c r="WSV250" s="69"/>
      <c r="WSW250" s="69"/>
      <c r="WSX250" s="66"/>
      <c r="WSY250" s="66"/>
      <c r="WSZ250" s="66"/>
      <c r="WTA250" s="67"/>
      <c r="WTC250" s="65"/>
      <c r="WTD250" s="69"/>
      <c r="WTE250" s="69"/>
      <c r="WTF250" s="66"/>
      <c r="WTG250" s="66"/>
      <c r="WTH250" s="66"/>
      <c r="WTI250" s="67"/>
      <c r="WTK250" s="65"/>
      <c r="WTL250" s="69"/>
      <c r="WTM250" s="69"/>
      <c r="WTN250" s="66"/>
      <c r="WTO250" s="66"/>
      <c r="WTP250" s="66"/>
      <c r="WTQ250" s="67"/>
      <c r="WTS250" s="65"/>
      <c r="WTT250" s="69"/>
      <c r="WTU250" s="69"/>
      <c r="WTV250" s="66"/>
      <c r="WTW250" s="66"/>
      <c r="WTX250" s="66"/>
      <c r="WTY250" s="67"/>
      <c r="WUA250" s="65"/>
      <c r="WUB250" s="69"/>
      <c r="WUC250" s="69"/>
      <c r="WUD250" s="66"/>
      <c r="WUE250" s="66"/>
      <c r="WUF250" s="66"/>
      <c r="WUG250" s="67"/>
      <c r="WUI250" s="65"/>
      <c r="WUJ250" s="69"/>
      <c r="WUK250" s="69"/>
      <c r="WUL250" s="66"/>
      <c r="WUM250" s="66"/>
      <c r="WUN250" s="66"/>
      <c r="WUO250" s="67"/>
      <c r="WUQ250" s="65"/>
      <c r="WUR250" s="69"/>
      <c r="WUS250" s="69"/>
      <c r="WUT250" s="66"/>
      <c r="WUU250" s="66"/>
      <c r="WUV250" s="66"/>
      <c r="WUW250" s="67"/>
      <c r="WUY250" s="65"/>
      <c r="WUZ250" s="69"/>
      <c r="WVA250" s="69"/>
      <c r="WVB250" s="66"/>
      <c r="WVC250" s="66"/>
      <c r="WVD250" s="66"/>
      <c r="WVE250" s="67"/>
      <c r="WVG250" s="65"/>
      <c r="WVH250" s="69"/>
      <c r="WVI250" s="69"/>
      <c r="WVJ250" s="66"/>
      <c r="WVK250" s="66"/>
      <c r="WVL250" s="66"/>
      <c r="WVM250" s="67"/>
      <c r="WVO250" s="65"/>
      <c r="WVP250" s="69"/>
      <c r="WVQ250" s="69"/>
      <c r="WVR250" s="66"/>
      <c r="WVS250" s="66"/>
      <c r="WVT250" s="66"/>
      <c r="WVU250" s="67"/>
      <c r="WVW250" s="65"/>
      <c r="WVX250" s="69"/>
      <c r="WVY250" s="69"/>
      <c r="WVZ250" s="66"/>
      <c r="WWA250" s="66"/>
      <c r="WWB250" s="66"/>
      <c r="WWC250" s="67"/>
      <c r="WWE250" s="65"/>
      <c r="WWF250" s="69"/>
      <c r="WWG250" s="69"/>
      <c r="WWH250" s="66"/>
      <c r="WWI250" s="66"/>
      <c r="WWJ250" s="66"/>
      <c r="WWK250" s="67"/>
      <c r="WWM250" s="65"/>
      <c r="WWN250" s="69"/>
      <c r="WWO250" s="69"/>
      <c r="WWP250" s="66"/>
      <c r="WWQ250" s="66"/>
      <c r="WWR250" s="66"/>
      <c r="WWS250" s="67"/>
      <c r="WWU250" s="65"/>
      <c r="WWV250" s="69"/>
      <c r="WWW250" s="69"/>
      <c r="WWX250" s="66"/>
      <c r="WWY250" s="66"/>
      <c r="WWZ250" s="66"/>
      <c r="WXA250" s="67"/>
      <c r="WXC250" s="65"/>
      <c r="WXD250" s="69"/>
      <c r="WXE250" s="69"/>
      <c r="WXF250" s="66"/>
      <c r="WXG250" s="66"/>
      <c r="WXH250" s="66"/>
      <c r="WXI250" s="67"/>
      <c r="WXK250" s="65"/>
      <c r="WXL250" s="69"/>
      <c r="WXM250" s="69"/>
      <c r="WXN250" s="66"/>
      <c r="WXO250" s="66"/>
      <c r="WXP250" s="66"/>
      <c r="WXQ250" s="67"/>
      <c r="WXS250" s="65"/>
      <c r="WXT250" s="69"/>
      <c r="WXU250" s="69"/>
      <c r="WXV250" s="66"/>
      <c r="WXW250" s="66"/>
      <c r="WXX250" s="66"/>
      <c r="WXY250" s="67"/>
      <c r="WYA250" s="65"/>
      <c r="WYB250" s="69"/>
      <c r="WYC250" s="69"/>
      <c r="WYD250" s="66"/>
      <c r="WYE250" s="66"/>
      <c r="WYF250" s="66"/>
      <c r="WYG250" s="67"/>
      <c r="WYI250" s="65"/>
      <c r="WYJ250" s="69"/>
      <c r="WYK250" s="69"/>
      <c r="WYL250" s="66"/>
      <c r="WYM250" s="66"/>
      <c r="WYN250" s="66"/>
      <c r="WYO250" s="67"/>
      <c r="WYQ250" s="65"/>
      <c r="WYR250" s="69"/>
      <c r="WYS250" s="69"/>
      <c r="WYT250" s="66"/>
      <c r="WYU250" s="66"/>
      <c r="WYV250" s="66"/>
      <c r="WYW250" s="67"/>
      <c r="WYY250" s="65"/>
      <c r="WYZ250" s="69"/>
      <c r="WZA250" s="69"/>
      <c r="WZB250" s="66"/>
      <c r="WZC250" s="66"/>
      <c r="WZD250" s="66"/>
      <c r="WZE250" s="67"/>
      <c r="WZG250" s="65"/>
      <c r="WZH250" s="69"/>
      <c r="WZI250" s="69"/>
      <c r="WZJ250" s="66"/>
      <c r="WZK250" s="66"/>
      <c r="WZL250" s="66"/>
      <c r="WZM250" s="67"/>
      <c r="WZO250" s="65"/>
      <c r="WZP250" s="69"/>
      <c r="WZQ250" s="69"/>
      <c r="WZR250" s="66"/>
      <c r="WZS250" s="66"/>
      <c r="WZT250" s="66"/>
      <c r="WZU250" s="67"/>
      <c r="WZW250" s="65"/>
      <c r="WZX250" s="69"/>
      <c r="WZY250" s="69"/>
      <c r="WZZ250" s="66"/>
      <c r="XAA250" s="66"/>
      <c r="XAB250" s="66"/>
      <c r="XAC250" s="67"/>
      <c r="XAE250" s="65"/>
      <c r="XAF250" s="69"/>
      <c r="XAG250" s="69"/>
      <c r="XAH250" s="66"/>
      <c r="XAI250" s="66"/>
      <c r="XAJ250" s="66"/>
      <c r="XAK250" s="67"/>
      <c r="XAM250" s="65"/>
      <c r="XAN250" s="69"/>
      <c r="XAO250" s="69"/>
      <c r="XAP250" s="66"/>
      <c r="XAQ250" s="66"/>
      <c r="XAR250" s="66"/>
      <c r="XAS250" s="67"/>
      <c r="XAU250" s="65"/>
      <c r="XAV250" s="69"/>
      <c r="XAW250" s="69"/>
      <c r="XAX250" s="66"/>
      <c r="XAY250" s="66"/>
      <c r="XAZ250" s="66"/>
      <c r="XBA250" s="67"/>
      <c r="XBC250" s="65"/>
      <c r="XBD250" s="69"/>
      <c r="XBE250" s="69"/>
      <c r="XBF250" s="66"/>
      <c r="XBG250" s="66"/>
      <c r="XBH250" s="66"/>
      <c r="XBI250" s="67"/>
      <c r="XBK250" s="65"/>
      <c r="XBL250" s="69"/>
      <c r="XBM250" s="69"/>
      <c r="XBN250" s="66"/>
      <c r="XBO250" s="66"/>
      <c r="XBP250" s="66"/>
      <c r="XBQ250" s="67"/>
      <c r="XBS250" s="65"/>
      <c r="XBT250" s="69"/>
      <c r="XBU250" s="69"/>
      <c r="XBV250" s="66"/>
      <c r="XBW250" s="66"/>
      <c r="XBX250" s="66"/>
      <c r="XBY250" s="67"/>
      <c r="XCA250" s="65"/>
      <c r="XCB250" s="69"/>
      <c r="XCC250" s="69"/>
      <c r="XCD250" s="66"/>
      <c r="XCE250" s="66"/>
      <c r="XCF250" s="66"/>
      <c r="XCG250" s="67"/>
      <c r="XCI250" s="65"/>
      <c r="XCJ250" s="69"/>
      <c r="XCK250" s="69"/>
      <c r="XCL250" s="66"/>
      <c r="XCM250" s="66"/>
      <c r="XCN250" s="66"/>
      <c r="XCO250" s="67"/>
      <c r="XCQ250" s="65"/>
      <c r="XCR250" s="69"/>
      <c r="XCS250" s="69"/>
      <c r="XCT250" s="66"/>
      <c r="XCU250" s="66"/>
      <c r="XCV250" s="66"/>
      <c r="XCW250" s="67"/>
      <c r="XCY250" s="65"/>
      <c r="XCZ250" s="69"/>
      <c r="XDA250" s="69"/>
      <c r="XDB250" s="66"/>
      <c r="XDC250" s="66"/>
      <c r="XDD250" s="66"/>
      <c r="XDE250" s="67"/>
      <c r="XDG250" s="65"/>
      <c r="XDH250" s="69"/>
      <c r="XDI250" s="69"/>
      <c r="XDJ250" s="66"/>
      <c r="XDK250" s="66"/>
      <c r="XDL250" s="66"/>
      <c r="XDM250" s="67"/>
      <c r="XDO250" s="65"/>
      <c r="XDP250" s="69"/>
      <c r="XDQ250" s="69"/>
      <c r="XDR250" s="66"/>
      <c r="XDS250" s="66"/>
      <c r="XDT250" s="66"/>
      <c r="XDU250" s="67"/>
      <c r="XDW250" s="65"/>
      <c r="XDX250" s="69"/>
      <c r="XDY250" s="69"/>
      <c r="XDZ250" s="66"/>
      <c r="XEA250" s="66"/>
      <c r="XEB250" s="66"/>
      <c r="XEC250" s="67"/>
      <c r="XEE250" s="65"/>
      <c r="XEF250" s="69"/>
      <c r="XEG250" s="69"/>
      <c r="XEH250" s="66"/>
      <c r="XEI250" s="66"/>
      <c r="XEJ250" s="66"/>
      <c r="XEK250" s="67"/>
      <c r="XEM250" s="65"/>
      <c r="XEN250" s="69"/>
      <c r="XEO250" s="69"/>
      <c r="XEP250" s="66"/>
      <c r="XEQ250" s="66"/>
      <c r="XER250" s="66"/>
      <c r="XES250" s="67"/>
      <c r="XEU250" s="65"/>
      <c r="XEV250" s="69"/>
      <c r="XEW250" s="69"/>
      <c r="XEX250" s="66"/>
      <c r="XEY250" s="66"/>
      <c r="XEZ250" s="66"/>
      <c r="XFA250" s="67"/>
      <c r="XFC250" s="65"/>
      <c r="XFD250" s="69"/>
    </row>
    <row r="251" spans="1:16384" s="68" customFormat="1" ht="27" customHeight="1" x14ac:dyDescent="0.2">
      <c r="A251" s="426">
        <f t="shared" si="11"/>
        <v>242</v>
      </c>
      <c r="B251" s="1264"/>
      <c r="C251" s="1267"/>
      <c r="D251" s="1268"/>
      <c r="E251" s="1248" t="s">
        <v>248</v>
      </c>
      <c r="F251" s="1248"/>
      <c r="G251" s="97"/>
      <c r="H251" s="97"/>
      <c r="I251" s="392"/>
      <c r="J251" s="386"/>
      <c r="K251" s="387"/>
      <c r="L251" s="66"/>
      <c r="M251" s="67"/>
      <c r="O251" s="65"/>
      <c r="P251" s="69"/>
      <c r="Q251" s="69"/>
      <c r="R251" s="66"/>
      <c r="S251" s="66"/>
      <c r="T251" s="66"/>
      <c r="U251" s="67"/>
      <c r="W251" s="65"/>
      <c r="X251" s="69"/>
      <c r="Y251" s="69"/>
      <c r="Z251" s="66"/>
      <c r="AA251" s="66"/>
      <c r="AB251" s="66"/>
      <c r="AC251" s="67"/>
      <c r="AE251" s="65"/>
      <c r="AF251" s="69"/>
      <c r="AG251" s="69"/>
      <c r="AH251" s="66"/>
      <c r="AI251" s="66"/>
      <c r="AJ251" s="66"/>
      <c r="AK251" s="67"/>
      <c r="AM251" s="65"/>
      <c r="AN251" s="69"/>
      <c r="AO251" s="69"/>
      <c r="AP251" s="66"/>
      <c r="AQ251" s="66"/>
      <c r="AR251" s="66"/>
      <c r="AS251" s="67"/>
      <c r="AU251" s="65"/>
      <c r="AV251" s="69"/>
      <c r="AW251" s="69"/>
      <c r="AX251" s="66"/>
      <c r="AY251" s="66"/>
      <c r="AZ251" s="66"/>
      <c r="BA251" s="67"/>
      <c r="BC251" s="65"/>
      <c r="BD251" s="69"/>
      <c r="BE251" s="69"/>
      <c r="BF251" s="66"/>
      <c r="BG251" s="66"/>
      <c r="BH251" s="66"/>
      <c r="BI251" s="67"/>
      <c r="BK251" s="65"/>
      <c r="BL251" s="69"/>
      <c r="BM251" s="69"/>
      <c r="BN251" s="66"/>
      <c r="BO251" s="66"/>
      <c r="BP251" s="66"/>
      <c r="BQ251" s="67"/>
      <c r="BS251" s="65"/>
      <c r="BT251" s="69"/>
      <c r="BU251" s="69"/>
      <c r="BV251" s="66"/>
      <c r="BW251" s="66"/>
      <c r="BX251" s="66"/>
      <c r="BY251" s="67"/>
      <c r="CA251" s="65"/>
      <c r="CB251" s="69"/>
      <c r="CC251" s="69"/>
      <c r="CD251" s="66"/>
      <c r="CE251" s="66"/>
      <c r="CF251" s="66"/>
      <c r="CG251" s="67"/>
      <c r="CI251" s="65"/>
      <c r="CJ251" s="69"/>
      <c r="CK251" s="69"/>
      <c r="CL251" s="66"/>
      <c r="CM251" s="66"/>
      <c r="CN251" s="66"/>
      <c r="CO251" s="67"/>
      <c r="CQ251" s="65"/>
      <c r="CR251" s="69"/>
      <c r="CS251" s="69"/>
      <c r="CT251" s="66"/>
      <c r="CU251" s="66"/>
      <c r="CV251" s="66"/>
      <c r="CW251" s="67"/>
      <c r="CY251" s="65"/>
      <c r="CZ251" s="69"/>
      <c r="DA251" s="69"/>
      <c r="DB251" s="66"/>
      <c r="DC251" s="66"/>
      <c r="DD251" s="66"/>
      <c r="DE251" s="67"/>
      <c r="DG251" s="65"/>
      <c r="DH251" s="69"/>
      <c r="DI251" s="69"/>
      <c r="DJ251" s="66"/>
      <c r="DK251" s="66"/>
      <c r="DL251" s="66"/>
      <c r="DM251" s="67"/>
      <c r="DO251" s="65"/>
      <c r="DP251" s="69"/>
      <c r="DQ251" s="69"/>
      <c r="DR251" s="66"/>
      <c r="DS251" s="66"/>
      <c r="DT251" s="66"/>
      <c r="DU251" s="67"/>
      <c r="DW251" s="65"/>
      <c r="DX251" s="69"/>
      <c r="DY251" s="69"/>
      <c r="DZ251" s="66"/>
      <c r="EA251" s="66"/>
      <c r="EB251" s="66"/>
      <c r="EC251" s="67"/>
      <c r="EE251" s="65"/>
      <c r="EF251" s="69"/>
      <c r="EG251" s="69"/>
      <c r="EH251" s="66"/>
      <c r="EI251" s="66"/>
      <c r="EJ251" s="66"/>
      <c r="EK251" s="67"/>
      <c r="EM251" s="65"/>
      <c r="EN251" s="69"/>
      <c r="EO251" s="69"/>
      <c r="EP251" s="66"/>
      <c r="EQ251" s="66"/>
      <c r="ER251" s="66"/>
      <c r="ES251" s="67"/>
      <c r="EU251" s="65"/>
      <c r="EV251" s="69"/>
      <c r="EW251" s="69"/>
      <c r="EX251" s="66"/>
      <c r="EY251" s="66"/>
      <c r="EZ251" s="66"/>
      <c r="FA251" s="67"/>
      <c r="FC251" s="65"/>
      <c r="FD251" s="69"/>
      <c r="FE251" s="69"/>
      <c r="FF251" s="66"/>
      <c r="FG251" s="66"/>
      <c r="FH251" s="66"/>
      <c r="FI251" s="67"/>
      <c r="FK251" s="65"/>
      <c r="FL251" s="69"/>
      <c r="FM251" s="69"/>
      <c r="FN251" s="66"/>
      <c r="FO251" s="66"/>
      <c r="FP251" s="66"/>
      <c r="FQ251" s="67"/>
      <c r="FS251" s="65"/>
      <c r="FT251" s="69"/>
      <c r="FU251" s="69"/>
      <c r="FV251" s="66"/>
      <c r="FW251" s="66"/>
      <c r="FX251" s="66"/>
      <c r="FY251" s="67"/>
      <c r="GA251" s="65"/>
      <c r="GB251" s="69"/>
      <c r="GC251" s="69"/>
      <c r="GD251" s="66"/>
      <c r="GE251" s="66"/>
      <c r="GF251" s="66"/>
      <c r="GG251" s="67"/>
      <c r="GI251" s="65"/>
      <c r="GJ251" s="69"/>
      <c r="GK251" s="69"/>
      <c r="GL251" s="66"/>
      <c r="GM251" s="66"/>
      <c r="GN251" s="66"/>
      <c r="GO251" s="67"/>
      <c r="GQ251" s="65"/>
      <c r="GR251" s="69"/>
      <c r="GS251" s="69"/>
      <c r="GT251" s="66"/>
      <c r="GU251" s="66"/>
      <c r="GV251" s="66"/>
      <c r="GW251" s="67"/>
      <c r="GY251" s="65"/>
      <c r="GZ251" s="69"/>
      <c r="HA251" s="69"/>
      <c r="HB251" s="66"/>
      <c r="HC251" s="66"/>
      <c r="HD251" s="66"/>
      <c r="HE251" s="67"/>
      <c r="HG251" s="65"/>
      <c r="HH251" s="69"/>
      <c r="HI251" s="69"/>
      <c r="HJ251" s="66"/>
      <c r="HK251" s="66"/>
      <c r="HL251" s="66"/>
      <c r="HM251" s="67"/>
      <c r="HO251" s="65"/>
      <c r="HP251" s="69"/>
      <c r="HQ251" s="69"/>
      <c r="HR251" s="66"/>
      <c r="HS251" s="66"/>
      <c r="HT251" s="66"/>
      <c r="HU251" s="67"/>
      <c r="HW251" s="65"/>
      <c r="HX251" s="69"/>
      <c r="HY251" s="69"/>
      <c r="HZ251" s="66"/>
      <c r="IA251" s="66"/>
      <c r="IB251" s="66"/>
      <c r="IC251" s="67"/>
      <c r="IE251" s="65"/>
      <c r="IF251" s="69"/>
      <c r="IG251" s="69"/>
      <c r="IH251" s="66"/>
      <c r="II251" s="66"/>
      <c r="IJ251" s="66"/>
      <c r="IK251" s="67"/>
      <c r="IM251" s="65"/>
      <c r="IN251" s="69"/>
      <c r="IO251" s="69"/>
      <c r="IP251" s="66"/>
      <c r="IQ251" s="66"/>
      <c r="IR251" s="66"/>
      <c r="IS251" s="67"/>
      <c r="IU251" s="65"/>
      <c r="IV251" s="69"/>
      <c r="IW251" s="69"/>
      <c r="IX251" s="66"/>
      <c r="IY251" s="66"/>
      <c r="IZ251" s="66"/>
      <c r="JA251" s="67"/>
      <c r="JC251" s="65"/>
      <c r="JD251" s="69"/>
      <c r="JE251" s="69"/>
      <c r="JF251" s="66"/>
      <c r="JG251" s="66"/>
      <c r="JH251" s="66"/>
      <c r="JI251" s="67"/>
      <c r="JK251" s="65"/>
      <c r="JL251" s="69"/>
      <c r="JM251" s="69"/>
      <c r="JN251" s="66"/>
      <c r="JO251" s="66"/>
      <c r="JP251" s="66"/>
      <c r="JQ251" s="67"/>
      <c r="JS251" s="65"/>
      <c r="JT251" s="69"/>
      <c r="JU251" s="69"/>
      <c r="JV251" s="66"/>
      <c r="JW251" s="66"/>
      <c r="JX251" s="66"/>
      <c r="JY251" s="67"/>
      <c r="KA251" s="65"/>
      <c r="KB251" s="69"/>
      <c r="KC251" s="69"/>
      <c r="KD251" s="66"/>
      <c r="KE251" s="66"/>
      <c r="KF251" s="66"/>
      <c r="KG251" s="67"/>
      <c r="KI251" s="65"/>
      <c r="KJ251" s="69"/>
      <c r="KK251" s="69"/>
      <c r="KL251" s="66"/>
      <c r="KM251" s="66"/>
      <c r="KN251" s="66"/>
      <c r="KO251" s="67"/>
      <c r="KQ251" s="65"/>
      <c r="KR251" s="69"/>
      <c r="KS251" s="69"/>
      <c r="KT251" s="66"/>
      <c r="KU251" s="66"/>
      <c r="KV251" s="66"/>
      <c r="KW251" s="67"/>
      <c r="KY251" s="65"/>
      <c r="KZ251" s="69"/>
      <c r="LA251" s="69"/>
      <c r="LB251" s="66"/>
      <c r="LC251" s="66"/>
      <c r="LD251" s="66"/>
      <c r="LE251" s="67"/>
      <c r="LG251" s="65"/>
      <c r="LH251" s="69"/>
      <c r="LI251" s="69"/>
      <c r="LJ251" s="66"/>
      <c r="LK251" s="66"/>
      <c r="LL251" s="66"/>
      <c r="LM251" s="67"/>
      <c r="LO251" s="65"/>
      <c r="LP251" s="69"/>
      <c r="LQ251" s="69"/>
      <c r="LR251" s="66"/>
      <c r="LS251" s="66"/>
      <c r="LT251" s="66"/>
      <c r="LU251" s="67"/>
      <c r="LW251" s="65"/>
      <c r="LX251" s="69"/>
      <c r="LY251" s="69"/>
      <c r="LZ251" s="66"/>
      <c r="MA251" s="66"/>
      <c r="MB251" s="66"/>
      <c r="MC251" s="67"/>
      <c r="ME251" s="65"/>
      <c r="MF251" s="69"/>
      <c r="MG251" s="69"/>
      <c r="MH251" s="66"/>
      <c r="MI251" s="66"/>
      <c r="MJ251" s="66"/>
      <c r="MK251" s="67"/>
      <c r="MM251" s="65"/>
      <c r="MN251" s="69"/>
      <c r="MO251" s="69"/>
      <c r="MP251" s="66"/>
      <c r="MQ251" s="66"/>
      <c r="MR251" s="66"/>
      <c r="MS251" s="67"/>
      <c r="MU251" s="65"/>
      <c r="MV251" s="69"/>
      <c r="MW251" s="69"/>
      <c r="MX251" s="66"/>
      <c r="MY251" s="66"/>
      <c r="MZ251" s="66"/>
      <c r="NA251" s="67"/>
      <c r="NC251" s="65"/>
      <c r="ND251" s="69"/>
      <c r="NE251" s="69"/>
      <c r="NF251" s="66"/>
      <c r="NG251" s="66"/>
      <c r="NH251" s="66"/>
      <c r="NI251" s="67"/>
      <c r="NK251" s="65"/>
      <c r="NL251" s="69"/>
      <c r="NM251" s="69"/>
      <c r="NN251" s="66"/>
      <c r="NO251" s="66"/>
      <c r="NP251" s="66"/>
      <c r="NQ251" s="67"/>
      <c r="NS251" s="65"/>
      <c r="NT251" s="69"/>
      <c r="NU251" s="69"/>
      <c r="NV251" s="66"/>
      <c r="NW251" s="66"/>
      <c r="NX251" s="66"/>
      <c r="NY251" s="67"/>
      <c r="OA251" s="65"/>
      <c r="OB251" s="69"/>
      <c r="OC251" s="69"/>
      <c r="OD251" s="66"/>
      <c r="OE251" s="66"/>
      <c r="OF251" s="66"/>
      <c r="OG251" s="67"/>
      <c r="OI251" s="65"/>
      <c r="OJ251" s="69"/>
      <c r="OK251" s="69"/>
      <c r="OL251" s="66"/>
      <c r="OM251" s="66"/>
      <c r="ON251" s="66"/>
      <c r="OO251" s="67"/>
      <c r="OQ251" s="65"/>
      <c r="OR251" s="69"/>
      <c r="OS251" s="69"/>
      <c r="OT251" s="66"/>
      <c r="OU251" s="66"/>
      <c r="OV251" s="66"/>
      <c r="OW251" s="67"/>
      <c r="OY251" s="65"/>
      <c r="OZ251" s="69"/>
      <c r="PA251" s="69"/>
      <c r="PB251" s="66"/>
      <c r="PC251" s="66"/>
      <c r="PD251" s="66"/>
      <c r="PE251" s="67"/>
      <c r="PG251" s="65"/>
      <c r="PH251" s="69"/>
      <c r="PI251" s="69"/>
      <c r="PJ251" s="66"/>
      <c r="PK251" s="66"/>
      <c r="PL251" s="66"/>
      <c r="PM251" s="67"/>
      <c r="PO251" s="65"/>
      <c r="PP251" s="69"/>
      <c r="PQ251" s="69"/>
      <c r="PR251" s="66"/>
      <c r="PS251" s="66"/>
      <c r="PT251" s="66"/>
      <c r="PU251" s="67"/>
      <c r="PW251" s="65"/>
      <c r="PX251" s="69"/>
      <c r="PY251" s="69"/>
      <c r="PZ251" s="66"/>
      <c r="QA251" s="66"/>
      <c r="QB251" s="66"/>
      <c r="QC251" s="67"/>
      <c r="QE251" s="65"/>
      <c r="QF251" s="69"/>
      <c r="QG251" s="69"/>
      <c r="QH251" s="66"/>
      <c r="QI251" s="66"/>
      <c r="QJ251" s="66"/>
      <c r="QK251" s="67"/>
      <c r="QM251" s="65"/>
      <c r="QN251" s="69"/>
      <c r="QO251" s="69"/>
      <c r="QP251" s="66"/>
      <c r="QQ251" s="66"/>
      <c r="QR251" s="66"/>
      <c r="QS251" s="67"/>
      <c r="QU251" s="65"/>
      <c r="QV251" s="69"/>
      <c r="QW251" s="69"/>
      <c r="QX251" s="66"/>
      <c r="QY251" s="66"/>
      <c r="QZ251" s="66"/>
      <c r="RA251" s="67"/>
      <c r="RC251" s="65"/>
      <c r="RD251" s="69"/>
      <c r="RE251" s="69"/>
      <c r="RF251" s="66"/>
      <c r="RG251" s="66"/>
      <c r="RH251" s="66"/>
      <c r="RI251" s="67"/>
      <c r="RK251" s="65"/>
      <c r="RL251" s="69"/>
      <c r="RM251" s="69"/>
      <c r="RN251" s="66"/>
      <c r="RO251" s="66"/>
      <c r="RP251" s="66"/>
      <c r="RQ251" s="67"/>
      <c r="RS251" s="65"/>
      <c r="RT251" s="69"/>
      <c r="RU251" s="69"/>
      <c r="RV251" s="66"/>
      <c r="RW251" s="66"/>
      <c r="RX251" s="66"/>
      <c r="RY251" s="67"/>
      <c r="SA251" s="65"/>
      <c r="SB251" s="69"/>
      <c r="SC251" s="69"/>
      <c r="SD251" s="66"/>
      <c r="SE251" s="66"/>
      <c r="SF251" s="66"/>
      <c r="SG251" s="67"/>
      <c r="SI251" s="65"/>
      <c r="SJ251" s="69"/>
      <c r="SK251" s="69"/>
      <c r="SL251" s="66"/>
      <c r="SM251" s="66"/>
      <c r="SN251" s="66"/>
      <c r="SO251" s="67"/>
      <c r="SQ251" s="65"/>
      <c r="SR251" s="69"/>
      <c r="SS251" s="69"/>
      <c r="ST251" s="66"/>
      <c r="SU251" s="66"/>
      <c r="SV251" s="66"/>
      <c r="SW251" s="67"/>
      <c r="SY251" s="65"/>
      <c r="SZ251" s="69"/>
      <c r="TA251" s="69"/>
      <c r="TB251" s="66"/>
      <c r="TC251" s="66"/>
      <c r="TD251" s="66"/>
      <c r="TE251" s="67"/>
      <c r="TG251" s="65"/>
      <c r="TH251" s="69"/>
      <c r="TI251" s="69"/>
      <c r="TJ251" s="66"/>
      <c r="TK251" s="66"/>
      <c r="TL251" s="66"/>
      <c r="TM251" s="67"/>
      <c r="TO251" s="65"/>
      <c r="TP251" s="69"/>
      <c r="TQ251" s="69"/>
      <c r="TR251" s="66"/>
      <c r="TS251" s="66"/>
      <c r="TT251" s="66"/>
      <c r="TU251" s="67"/>
      <c r="TW251" s="65"/>
      <c r="TX251" s="69"/>
      <c r="TY251" s="69"/>
      <c r="TZ251" s="66"/>
      <c r="UA251" s="66"/>
      <c r="UB251" s="66"/>
      <c r="UC251" s="67"/>
      <c r="UE251" s="65"/>
      <c r="UF251" s="69"/>
      <c r="UG251" s="69"/>
      <c r="UH251" s="66"/>
      <c r="UI251" s="66"/>
      <c r="UJ251" s="66"/>
      <c r="UK251" s="67"/>
      <c r="UM251" s="65"/>
      <c r="UN251" s="69"/>
      <c r="UO251" s="69"/>
      <c r="UP251" s="66"/>
      <c r="UQ251" s="66"/>
      <c r="UR251" s="66"/>
      <c r="US251" s="67"/>
      <c r="UU251" s="65"/>
      <c r="UV251" s="69"/>
      <c r="UW251" s="69"/>
      <c r="UX251" s="66"/>
      <c r="UY251" s="66"/>
      <c r="UZ251" s="66"/>
      <c r="VA251" s="67"/>
      <c r="VC251" s="65"/>
      <c r="VD251" s="69"/>
      <c r="VE251" s="69"/>
      <c r="VF251" s="66"/>
      <c r="VG251" s="66"/>
      <c r="VH251" s="66"/>
      <c r="VI251" s="67"/>
      <c r="VK251" s="65"/>
      <c r="VL251" s="69"/>
      <c r="VM251" s="69"/>
      <c r="VN251" s="66"/>
      <c r="VO251" s="66"/>
      <c r="VP251" s="66"/>
      <c r="VQ251" s="67"/>
      <c r="VS251" s="65"/>
      <c r="VT251" s="69"/>
      <c r="VU251" s="69"/>
      <c r="VV251" s="66"/>
      <c r="VW251" s="66"/>
      <c r="VX251" s="66"/>
      <c r="VY251" s="67"/>
      <c r="WA251" s="65"/>
      <c r="WB251" s="69"/>
      <c r="WC251" s="69"/>
      <c r="WD251" s="66"/>
      <c r="WE251" s="66"/>
      <c r="WF251" s="66"/>
      <c r="WG251" s="67"/>
      <c r="WI251" s="65"/>
      <c r="WJ251" s="69"/>
      <c r="WK251" s="69"/>
      <c r="WL251" s="66"/>
      <c r="WM251" s="66"/>
      <c r="WN251" s="66"/>
      <c r="WO251" s="67"/>
      <c r="WQ251" s="65"/>
      <c r="WR251" s="69"/>
      <c r="WS251" s="69"/>
      <c r="WT251" s="66"/>
      <c r="WU251" s="66"/>
      <c r="WV251" s="66"/>
      <c r="WW251" s="67"/>
      <c r="WY251" s="65"/>
      <c r="WZ251" s="69"/>
      <c r="XA251" s="69"/>
      <c r="XB251" s="66"/>
      <c r="XC251" s="66"/>
      <c r="XD251" s="66"/>
      <c r="XE251" s="67"/>
      <c r="XG251" s="65"/>
      <c r="XH251" s="69"/>
      <c r="XI251" s="69"/>
      <c r="XJ251" s="66"/>
      <c r="XK251" s="66"/>
      <c r="XL251" s="66"/>
      <c r="XM251" s="67"/>
      <c r="XO251" s="65"/>
      <c r="XP251" s="69"/>
      <c r="XQ251" s="69"/>
      <c r="XR251" s="66"/>
      <c r="XS251" s="66"/>
      <c r="XT251" s="66"/>
      <c r="XU251" s="67"/>
      <c r="XW251" s="65"/>
      <c r="XX251" s="69"/>
      <c r="XY251" s="69"/>
      <c r="XZ251" s="66"/>
      <c r="YA251" s="66"/>
      <c r="YB251" s="66"/>
      <c r="YC251" s="67"/>
      <c r="YE251" s="65"/>
      <c r="YF251" s="69"/>
      <c r="YG251" s="69"/>
      <c r="YH251" s="66"/>
      <c r="YI251" s="66"/>
      <c r="YJ251" s="66"/>
      <c r="YK251" s="67"/>
      <c r="YM251" s="65"/>
      <c r="YN251" s="69"/>
      <c r="YO251" s="69"/>
      <c r="YP251" s="66"/>
      <c r="YQ251" s="66"/>
      <c r="YR251" s="66"/>
      <c r="YS251" s="67"/>
      <c r="YU251" s="65"/>
      <c r="YV251" s="69"/>
      <c r="YW251" s="69"/>
      <c r="YX251" s="66"/>
      <c r="YY251" s="66"/>
      <c r="YZ251" s="66"/>
      <c r="ZA251" s="67"/>
      <c r="ZC251" s="65"/>
      <c r="ZD251" s="69"/>
      <c r="ZE251" s="69"/>
      <c r="ZF251" s="66"/>
      <c r="ZG251" s="66"/>
      <c r="ZH251" s="66"/>
      <c r="ZI251" s="67"/>
      <c r="ZK251" s="65"/>
      <c r="ZL251" s="69"/>
      <c r="ZM251" s="69"/>
      <c r="ZN251" s="66"/>
      <c r="ZO251" s="66"/>
      <c r="ZP251" s="66"/>
      <c r="ZQ251" s="67"/>
      <c r="ZS251" s="65"/>
      <c r="ZT251" s="69"/>
      <c r="ZU251" s="69"/>
      <c r="ZV251" s="66"/>
      <c r="ZW251" s="66"/>
      <c r="ZX251" s="66"/>
      <c r="ZY251" s="67"/>
      <c r="AAA251" s="65"/>
      <c r="AAB251" s="69"/>
      <c r="AAC251" s="69"/>
      <c r="AAD251" s="66"/>
      <c r="AAE251" s="66"/>
      <c r="AAF251" s="66"/>
      <c r="AAG251" s="67"/>
      <c r="AAI251" s="65"/>
      <c r="AAJ251" s="69"/>
      <c r="AAK251" s="69"/>
      <c r="AAL251" s="66"/>
      <c r="AAM251" s="66"/>
      <c r="AAN251" s="66"/>
      <c r="AAO251" s="67"/>
      <c r="AAQ251" s="65"/>
      <c r="AAR251" s="69"/>
      <c r="AAS251" s="69"/>
      <c r="AAT251" s="66"/>
      <c r="AAU251" s="66"/>
      <c r="AAV251" s="66"/>
      <c r="AAW251" s="67"/>
      <c r="AAY251" s="65"/>
      <c r="AAZ251" s="69"/>
      <c r="ABA251" s="69"/>
      <c r="ABB251" s="66"/>
      <c r="ABC251" s="66"/>
      <c r="ABD251" s="66"/>
      <c r="ABE251" s="67"/>
      <c r="ABG251" s="65"/>
      <c r="ABH251" s="69"/>
      <c r="ABI251" s="69"/>
      <c r="ABJ251" s="66"/>
      <c r="ABK251" s="66"/>
      <c r="ABL251" s="66"/>
      <c r="ABM251" s="67"/>
      <c r="ABO251" s="65"/>
      <c r="ABP251" s="69"/>
      <c r="ABQ251" s="69"/>
      <c r="ABR251" s="66"/>
      <c r="ABS251" s="66"/>
      <c r="ABT251" s="66"/>
      <c r="ABU251" s="67"/>
      <c r="ABW251" s="65"/>
      <c r="ABX251" s="69"/>
      <c r="ABY251" s="69"/>
      <c r="ABZ251" s="66"/>
      <c r="ACA251" s="66"/>
      <c r="ACB251" s="66"/>
      <c r="ACC251" s="67"/>
      <c r="ACE251" s="65"/>
      <c r="ACF251" s="69"/>
      <c r="ACG251" s="69"/>
      <c r="ACH251" s="66"/>
      <c r="ACI251" s="66"/>
      <c r="ACJ251" s="66"/>
      <c r="ACK251" s="67"/>
      <c r="ACM251" s="65"/>
      <c r="ACN251" s="69"/>
      <c r="ACO251" s="69"/>
      <c r="ACP251" s="66"/>
      <c r="ACQ251" s="66"/>
      <c r="ACR251" s="66"/>
      <c r="ACS251" s="67"/>
      <c r="ACU251" s="65"/>
      <c r="ACV251" s="69"/>
      <c r="ACW251" s="69"/>
      <c r="ACX251" s="66"/>
      <c r="ACY251" s="66"/>
      <c r="ACZ251" s="66"/>
      <c r="ADA251" s="67"/>
      <c r="ADC251" s="65"/>
      <c r="ADD251" s="69"/>
      <c r="ADE251" s="69"/>
      <c r="ADF251" s="66"/>
      <c r="ADG251" s="66"/>
      <c r="ADH251" s="66"/>
      <c r="ADI251" s="67"/>
      <c r="ADK251" s="65"/>
      <c r="ADL251" s="69"/>
      <c r="ADM251" s="69"/>
      <c r="ADN251" s="66"/>
      <c r="ADO251" s="66"/>
      <c r="ADP251" s="66"/>
      <c r="ADQ251" s="67"/>
      <c r="ADS251" s="65"/>
      <c r="ADT251" s="69"/>
      <c r="ADU251" s="69"/>
      <c r="ADV251" s="66"/>
      <c r="ADW251" s="66"/>
      <c r="ADX251" s="66"/>
      <c r="ADY251" s="67"/>
      <c r="AEA251" s="65"/>
      <c r="AEB251" s="69"/>
      <c r="AEC251" s="69"/>
      <c r="AED251" s="66"/>
      <c r="AEE251" s="66"/>
      <c r="AEF251" s="66"/>
      <c r="AEG251" s="67"/>
      <c r="AEI251" s="65"/>
      <c r="AEJ251" s="69"/>
      <c r="AEK251" s="69"/>
      <c r="AEL251" s="66"/>
      <c r="AEM251" s="66"/>
      <c r="AEN251" s="66"/>
      <c r="AEO251" s="67"/>
      <c r="AEQ251" s="65"/>
      <c r="AER251" s="69"/>
      <c r="AES251" s="69"/>
      <c r="AET251" s="66"/>
      <c r="AEU251" s="66"/>
      <c r="AEV251" s="66"/>
      <c r="AEW251" s="67"/>
      <c r="AEY251" s="65"/>
      <c r="AEZ251" s="69"/>
      <c r="AFA251" s="69"/>
      <c r="AFB251" s="66"/>
      <c r="AFC251" s="66"/>
      <c r="AFD251" s="66"/>
      <c r="AFE251" s="67"/>
      <c r="AFG251" s="65"/>
      <c r="AFH251" s="69"/>
      <c r="AFI251" s="69"/>
      <c r="AFJ251" s="66"/>
      <c r="AFK251" s="66"/>
      <c r="AFL251" s="66"/>
      <c r="AFM251" s="67"/>
      <c r="AFO251" s="65"/>
      <c r="AFP251" s="69"/>
      <c r="AFQ251" s="69"/>
      <c r="AFR251" s="66"/>
      <c r="AFS251" s="66"/>
      <c r="AFT251" s="66"/>
      <c r="AFU251" s="67"/>
      <c r="AFW251" s="65"/>
      <c r="AFX251" s="69"/>
      <c r="AFY251" s="69"/>
      <c r="AFZ251" s="66"/>
      <c r="AGA251" s="66"/>
      <c r="AGB251" s="66"/>
      <c r="AGC251" s="67"/>
      <c r="AGE251" s="65"/>
      <c r="AGF251" s="69"/>
      <c r="AGG251" s="69"/>
      <c r="AGH251" s="66"/>
      <c r="AGI251" s="66"/>
      <c r="AGJ251" s="66"/>
      <c r="AGK251" s="67"/>
      <c r="AGM251" s="65"/>
      <c r="AGN251" s="69"/>
      <c r="AGO251" s="69"/>
      <c r="AGP251" s="66"/>
      <c r="AGQ251" s="66"/>
      <c r="AGR251" s="66"/>
      <c r="AGS251" s="67"/>
      <c r="AGU251" s="65"/>
      <c r="AGV251" s="69"/>
      <c r="AGW251" s="69"/>
      <c r="AGX251" s="66"/>
      <c r="AGY251" s="66"/>
      <c r="AGZ251" s="66"/>
      <c r="AHA251" s="67"/>
      <c r="AHC251" s="65"/>
      <c r="AHD251" s="69"/>
      <c r="AHE251" s="69"/>
      <c r="AHF251" s="66"/>
      <c r="AHG251" s="66"/>
      <c r="AHH251" s="66"/>
      <c r="AHI251" s="67"/>
      <c r="AHK251" s="65"/>
      <c r="AHL251" s="69"/>
      <c r="AHM251" s="69"/>
      <c r="AHN251" s="66"/>
      <c r="AHO251" s="66"/>
      <c r="AHP251" s="66"/>
      <c r="AHQ251" s="67"/>
      <c r="AHS251" s="65"/>
      <c r="AHT251" s="69"/>
      <c r="AHU251" s="69"/>
      <c r="AHV251" s="66"/>
      <c r="AHW251" s="66"/>
      <c r="AHX251" s="66"/>
      <c r="AHY251" s="67"/>
      <c r="AIA251" s="65"/>
      <c r="AIB251" s="69"/>
      <c r="AIC251" s="69"/>
      <c r="AID251" s="66"/>
      <c r="AIE251" s="66"/>
      <c r="AIF251" s="66"/>
      <c r="AIG251" s="67"/>
      <c r="AII251" s="65"/>
      <c r="AIJ251" s="69"/>
      <c r="AIK251" s="69"/>
      <c r="AIL251" s="66"/>
      <c r="AIM251" s="66"/>
      <c r="AIN251" s="66"/>
      <c r="AIO251" s="67"/>
      <c r="AIQ251" s="65"/>
      <c r="AIR251" s="69"/>
      <c r="AIS251" s="69"/>
      <c r="AIT251" s="66"/>
      <c r="AIU251" s="66"/>
      <c r="AIV251" s="66"/>
      <c r="AIW251" s="67"/>
      <c r="AIY251" s="65"/>
      <c r="AIZ251" s="69"/>
      <c r="AJA251" s="69"/>
      <c r="AJB251" s="66"/>
      <c r="AJC251" s="66"/>
      <c r="AJD251" s="66"/>
      <c r="AJE251" s="67"/>
      <c r="AJG251" s="65"/>
      <c r="AJH251" s="69"/>
      <c r="AJI251" s="69"/>
      <c r="AJJ251" s="66"/>
      <c r="AJK251" s="66"/>
      <c r="AJL251" s="66"/>
      <c r="AJM251" s="67"/>
      <c r="AJO251" s="65"/>
      <c r="AJP251" s="69"/>
      <c r="AJQ251" s="69"/>
      <c r="AJR251" s="66"/>
      <c r="AJS251" s="66"/>
      <c r="AJT251" s="66"/>
      <c r="AJU251" s="67"/>
      <c r="AJW251" s="65"/>
      <c r="AJX251" s="69"/>
      <c r="AJY251" s="69"/>
      <c r="AJZ251" s="66"/>
      <c r="AKA251" s="66"/>
      <c r="AKB251" s="66"/>
      <c r="AKC251" s="67"/>
      <c r="AKE251" s="65"/>
      <c r="AKF251" s="69"/>
      <c r="AKG251" s="69"/>
      <c r="AKH251" s="66"/>
      <c r="AKI251" s="66"/>
      <c r="AKJ251" s="66"/>
      <c r="AKK251" s="67"/>
      <c r="AKM251" s="65"/>
      <c r="AKN251" s="69"/>
      <c r="AKO251" s="69"/>
      <c r="AKP251" s="66"/>
      <c r="AKQ251" s="66"/>
      <c r="AKR251" s="66"/>
      <c r="AKS251" s="67"/>
      <c r="AKU251" s="65"/>
      <c r="AKV251" s="69"/>
      <c r="AKW251" s="69"/>
      <c r="AKX251" s="66"/>
      <c r="AKY251" s="66"/>
      <c r="AKZ251" s="66"/>
      <c r="ALA251" s="67"/>
      <c r="ALC251" s="65"/>
      <c r="ALD251" s="69"/>
      <c r="ALE251" s="69"/>
      <c r="ALF251" s="66"/>
      <c r="ALG251" s="66"/>
      <c r="ALH251" s="66"/>
      <c r="ALI251" s="67"/>
      <c r="ALK251" s="65"/>
      <c r="ALL251" s="69"/>
      <c r="ALM251" s="69"/>
      <c r="ALN251" s="66"/>
      <c r="ALO251" s="66"/>
      <c r="ALP251" s="66"/>
      <c r="ALQ251" s="67"/>
      <c r="ALS251" s="65"/>
      <c r="ALT251" s="69"/>
      <c r="ALU251" s="69"/>
      <c r="ALV251" s="66"/>
      <c r="ALW251" s="66"/>
      <c r="ALX251" s="66"/>
      <c r="ALY251" s="67"/>
      <c r="AMA251" s="65"/>
      <c r="AMB251" s="69"/>
      <c r="AMC251" s="69"/>
      <c r="AMD251" s="66"/>
      <c r="AME251" s="66"/>
      <c r="AMF251" s="66"/>
      <c r="AMG251" s="67"/>
      <c r="AMI251" s="65"/>
      <c r="AMJ251" s="69"/>
      <c r="AMK251" s="69"/>
      <c r="AML251" s="66"/>
      <c r="AMM251" s="66"/>
      <c r="AMN251" s="66"/>
      <c r="AMO251" s="67"/>
      <c r="AMQ251" s="65"/>
      <c r="AMR251" s="69"/>
      <c r="AMS251" s="69"/>
      <c r="AMT251" s="66"/>
      <c r="AMU251" s="66"/>
      <c r="AMV251" s="66"/>
      <c r="AMW251" s="67"/>
      <c r="AMY251" s="65"/>
      <c r="AMZ251" s="69"/>
      <c r="ANA251" s="69"/>
      <c r="ANB251" s="66"/>
      <c r="ANC251" s="66"/>
      <c r="AND251" s="66"/>
      <c r="ANE251" s="67"/>
      <c r="ANG251" s="65"/>
      <c r="ANH251" s="69"/>
      <c r="ANI251" s="69"/>
      <c r="ANJ251" s="66"/>
      <c r="ANK251" s="66"/>
      <c r="ANL251" s="66"/>
      <c r="ANM251" s="67"/>
      <c r="ANO251" s="65"/>
      <c r="ANP251" s="69"/>
      <c r="ANQ251" s="69"/>
      <c r="ANR251" s="66"/>
      <c r="ANS251" s="66"/>
      <c r="ANT251" s="66"/>
      <c r="ANU251" s="67"/>
      <c r="ANW251" s="65"/>
      <c r="ANX251" s="69"/>
      <c r="ANY251" s="69"/>
      <c r="ANZ251" s="66"/>
      <c r="AOA251" s="66"/>
      <c r="AOB251" s="66"/>
      <c r="AOC251" s="67"/>
      <c r="AOE251" s="65"/>
      <c r="AOF251" s="69"/>
      <c r="AOG251" s="69"/>
      <c r="AOH251" s="66"/>
      <c r="AOI251" s="66"/>
      <c r="AOJ251" s="66"/>
      <c r="AOK251" s="67"/>
      <c r="AOM251" s="65"/>
      <c r="AON251" s="69"/>
      <c r="AOO251" s="69"/>
      <c r="AOP251" s="66"/>
      <c r="AOQ251" s="66"/>
      <c r="AOR251" s="66"/>
      <c r="AOS251" s="67"/>
      <c r="AOU251" s="65"/>
      <c r="AOV251" s="69"/>
      <c r="AOW251" s="69"/>
      <c r="AOX251" s="66"/>
      <c r="AOY251" s="66"/>
      <c r="AOZ251" s="66"/>
      <c r="APA251" s="67"/>
      <c r="APC251" s="65"/>
      <c r="APD251" s="69"/>
      <c r="APE251" s="69"/>
      <c r="APF251" s="66"/>
      <c r="APG251" s="66"/>
      <c r="APH251" s="66"/>
      <c r="API251" s="67"/>
      <c r="APK251" s="65"/>
      <c r="APL251" s="69"/>
      <c r="APM251" s="69"/>
      <c r="APN251" s="66"/>
      <c r="APO251" s="66"/>
      <c r="APP251" s="66"/>
      <c r="APQ251" s="67"/>
      <c r="APS251" s="65"/>
      <c r="APT251" s="69"/>
      <c r="APU251" s="69"/>
      <c r="APV251" s="66"/>
      <c r="APW251" s="66"/>
      <c r="APX251" s="66"/>
      <c r="APY251" s="67"/>
      <c r="AQA251" s="65"/>
      <c r="AQB251" s="69"/>
      <c r="AQC251" s="69"/>
      <c r="AQD251" s="66"/>
      <c r="AQE251" s="66"/>
      <c r="AQF251" s="66"/>
      <c r="AQG251" s="67"/>
      <c r="AQI251" s="65"/>
      <c r="AQJ251" s="69"/>
      <c r="AQK251" s="69"/>
      <c r="AQL251" s="66"/>
      <c r="AQM251" s="66"/>
      <c r="AQN251" s="66"/>
      <c r="AQO251" s="67"/>
      <c r="AQQ251" s="65"/>
      <c r="AQR251" s="69"/>
      <c r="AQS251" s="69"/>
      <c r="AQT251" s="66"/>
      <c r="AQU251" s="66"/>
      <c r="AQV251" s="66"/>
      <c r="AQW251" s="67"/>
      <c r="AQY251" s="65"/>
      <c r="AQZ251" s="69"/>
      <c r="ARA251" s="69"/>
      <c r="ARB251" s="66"/>
      <c r="ARC251" s="66"/>
      <c r="ARD251" s="66"/>
      <c r="ARE251" s="67"/>
      <c r="ARG251" s="65"/>
      <c r="ARH251" s="69"/>
      <c r="ARI251" s="69"/>
      <c r="ARJ251" s="66"/>
      <c r="ARK251" s="66"/>
      <c r="ARL251" s="66"/>
      <c r="ARM251" s="67"/>
      <c r="ARO251" s="65"/>
      <c r="ARP251" s="69"/>
      <c r="ARQ251" s="69"/>
      <c r="ARR251" s="66"/>
      <c r="ARS251" s="66"/>
      <c r="ART251" s="66"/>
      <c r="ARU251" s="67"/>
      <c r="ARW251" s="65"/>
      <c r="ARX251" s="69"/>
      <c r="ARY251" s="69"/>
      <c r="ARZ251" s="66"/>
      <c r="ASA251" s="66"/>
      <c r="ASB251" s="66"/>
      <c r="ASC251" s="67"/>
      <c r="ASE251" s="65"/>
      <c r="ASF251" s="69"/>
      <c r="ASG251" s="69"/>
      <c r="ASH251" s="66"/>
      <c r="ASI251" s="66"/>
      <c r="ASJ251" s="66"/>
      <c r="ASK251" s="67"/>
      <c r="ASM251" s="65"/>
      <c r="ASN251" s="69"/>
      <c r="ASO251" s="69"/>
      <c r="ASP251" s="66"/>
      <c r="ASQ251" s="66"/>
      <c r="ASR251" s="66"/>
      <c r="ASS251" s="67"/>
      <c r="ASU251" s="65"/>
      <c r="ASV251" s="69"/>
      <c r="ASW251" s="69"/>
      <c r="ASX251" s="66"/>
      <c r="ASY251" s="66"/>
      <c r="ASZ251" s="66"/>
      <c r="ATA251" s="67"/>
      <c r="ATC251" s="65"/>
      <c r="ATD251" s="69"/>
      <c r="ATE251" s="69"/>
      <c r="ATF251" s="66"/>
      <c r="ATG251" s="66"/>
      <c r="ATH251" s="66"/>
      <c r="ATI251" s="67"/>
      <c r="ATK251" s="65"/>
      <c r="ATL251" s="69"/>
      <c r="ATM251" s="69"/>
      <c r="ATN251" s="66"/>
      <c r="ATO251" s="66"/>
      <c r="ATP251" s="66"/>
      <c r="ATQ251" s="67"/>
      <c r="ATS251" s="65"/>
      <c r="ATT251" s="69"/>
      <c r="ATU251" s="69"/>
      <c r="ATV251" s="66"/>
      <c r="ATW251" s="66"/>
      <c r="ATX251" s="66"/>
      <c r="ATY251" s="67"/>
      <c r="AUA251" s="65"/>
      <c r="AUB251" s="69"/>
      <c r="AUC251" s="69"/>
      <c r="AUD251" s="66"/>
      <c r="AUE251" s="66"/>
      <c r="AUF251" s="66"/>
      <c r="AUG251" s="67"/>
      <c r="AUI251" s="65"/>
      <c r="AUJ251" s="69"/>
      <c r="AUK251" s="69"/>
      <c r="AUL251" s="66"/>
      <c r="AUM251" s="66"/>
      <c r="AUN251" s="66"/>
      <c r="AUO251" s="67"/>
      <c r="AUQ251" s="65"/>
      <c r="AUR251" s="69"/>
      <c r="AUS251" s="69"/>
      <c r="AUT251" s="66"/>
      <c r="AUU251" s="66"/>
      <c r="AUV251" s="66"/>
      <c r="AUW251" s="67"/>
      <c r="AUY251" s="65"/>
      <c r="AUZ251" s="69"/>
      <c r="AVA251" s="69"/>
      <c r="AVB251" s="66"/>
      <c r="AVC251" s="66"/>
      <c r="AVD251" s="66"/>
      <c r="AVE251" s="67"/>
      <c r="AVG251" s="65"/>
      <c r="AVH251" s="69"/>
      <c r="AVI251" s="69"/>
      <c r="AVJ251" s="66"/>
      <c r="AVK251" s="66"/>
      <c r="AVL251" s="66"/>
      <c r="AVM251" s="67"/>
      <c r="AVO251" s="65"/>
      <c r="AVP251" s="69"/>
      <c r="AVQ251" s="69"/>
      <c r="AVR251" s="66"/>
      <c r="AVS251" s="66"/>
      <c r="AVT251" s="66"/>
      <c r="AVU251" s="67"/>
      <c r="AVW251" s="65"/>
      <c r="AVX251" s="69"/>
      <c r="AVY251" s="69"/>
      <c r="AVZ251" s="66"/>
      <c r="AWA251" s="66"/>
      <c r="AWB251" s="66"/>
      <c r="AWC251" s="67"/>
      <c r="AWE251" s="65"/>
      <c r="AWF251" s="69"/>
      <c r="AWG251" s="69"/>
      <c r="AWH251" s="66"/>
      <c r="AWI251" s="66"/>
      <c r="AWJ251" s="66"/>
      <c r="AWK251" s="67"/>
      <c r="AWM251" s="65"/>
      <c r="AWN251" s="69"/>
      <c r="AWO251" s="69"/>
      <c r="AWP251" s="66"/>
      <c r="AWQ251" s="66"/>
      <c r="AWR251" s="66"/>
      <c r="AWS251" s="67"/>
      <c r="AWU251" s="65"/>
      <c r="AWV251" s="69"/>
      <c r="AWW251" s="69"/>
      <c r="AWX251" s="66"/>
      <c r="AWY251" s="66"/>
      <c r="AWZ251" s="66"/>
      <c r="AXA251" s="67"/>
      <c r="AXC251" s="65"/>
      <c r="AXD251" s="69"/>
      <c r="AXE251" s="69"/>
      <c r="AXF251" s="66"/>
      <c r="AXG251" s="66"/>
      <c r="AXH251" s="66"/>
      <c r="AXI251" s="67"/>
      <c r="AXK251" s="65"/>
      <c r="AXL251" s="69"/>
      <c r="AXM251" s="69"/>
      <c r="AXN251" s="66"/>
      <c r="AXO251" s="66"/>
      <c r="AXP251" s="66"/>
      <c r="AXQ251" s="67"/>
      <c r="AXS251" s="65"/>
      <c r="AXT251" s="69"/>
      <c r="AXU251" s="69"/>
      <c r="AXV251" s="66"/>
      <c r="AXW251" s="66"/>
      <c r="AXX251" s="66"/>
      <c r="AXY251" s="67"/>
      <c r="AYA251" s="65"/>
      <c r="AYB251" s="69"/>
      <c r="AYC251" s="69"/>
      <c r="AYD251" s="66"/>
      <c r="AYE251" s="66"/>
      <c r="AYF251" s="66"/>
      <c r="AYG251" s="67"/>
      <c r="AYI251" s="65"/>
      <c r="AYJ251" s="69"/>
      <c r="AYK251" s="69"/>
      <c r="AYL251" s="66"/>
      <c r="AYM251" s="66"/>
      <c r="AYN251" s="66"/>
      <c r="AYO251" s="67"/>
      <c r="AYQ251" s="65"/>
      <c r="AYR251" s="69"/>
      <c r="AYS251" s="69"/>
      <c r="AYT251" s="66"/>
      <c r="AYU251" s="66"/>
      <c r="AYV251" s="66"/>
      <c r="AYW251" s="67"/>
      <c r="AYY251" s="65"/>
      <c r="AYZ251" s="69"/>
      <c r="AZA251" s="69"/>
      <c r="AZB251" s="66"/>
      <c r="AZC251" s="66"/>
      <c r="AZD251" s="66"/>
      <c r="AZE251" s="67"/>
      <c r="AZG251" s="65"/>
      <c r="AZH251" s="69"/>
      <c r="AZI251" s="69"/>
      <c r="AZJ251" s="66"/>
      <c r="AZK251" s="66"/>
      <c r="AZL251" s="66"/>
      <c r="AZM251" s="67"/>
      <c r="AZO251" s="65"/>
      <c r="AZP251" s="69"/>
      <c r="AZQ251" s="69"/>
      <c r="AZR251" s="66"/>
      <c r="AZS251" s="66"/>
      <c r="AZT251" s="66"/>
      <c r="AZU251" s="67"/>
      <c r="AZW251" s="65"/>
      <c r="AZX251" s="69"/>
      <c r="AZY251" s="69"/>
      <c r="AZZ251" s="66"/>
      <c r="BAA251" s="66"/>
      <c r="BAB251" s="66"/>
      <c r="BAC251" s="67"/>
      <c r="BAE251" s="65"/>
      <c r="BAF251" s="69"/>
      <c r="BAG251" s="69"/>
      <c r="BAH251" s="66"/>
      <c r="BAI251" s="66"/>
      <c r="BAJ251" s="66"/>
      <c r="BAK251" s="67"/>
      <c r="BAM251" s="65"/>
      <c r="BAN251" s="69"/>
      <c r="BAO251" s="69"/>
      <c r="BAP251" s="66"/>
      <c r="BAQ251" s="66"/>
      <c r="BAR251" s="66"/>
      <c r="BAS251" s="67"/>
      <c r="BAU251" s="65"/>
      <c r="BAV251" s="69"/>
      <c r="BAW251" s="69"/>
      <c r="BAX251" s="66"/>
      <c r="BAY251" s="66"/>
      <c r="BAZ251" s="66"/>
      <c r="BBA251" s="67"/>
      <c r="BBC251" s="65"/>
      <c r="BBD251" s="69"/>
      <c r="BBE251" s="69"/>
      <c r="BBF251" s="66"/>
      <c r="BBG251" s="66"/>
      <c r="BBH251" s="66"/>
      <c r="BBI251" s="67"/>
      <c r="BBK251" s="65"/>
      <c r="BBL251" s="69"/>
      <c r="BBM251" s="69"/>
      <c r="BBN251" s="66"/>
      <c r="BBO251" s="66"/>
      <c r="BBP251" s="66"/>
      <c r="BBQ251" s="67"/>
      <c r="BBS251" s="65"/>
      <c r="BBT251" s="69"/>
      <c r="BBU251" s="69"/>
      <c r="BBV251" s="66"/>
      <c r="BBW251" s="66"/>
      <c r="BBX251" s="66"/>
      <c r="BBY251" s="67"/>
      <c r="BCA251" s="65"/>
      <c r="BCB251" s="69"/>
      <c r="BCC251" s="69"/>
      <c r="BCD251" s="66"/>
      <c r="BCE251" s="66"/>
      <c r="BCF251" s="66"/>
      <c r="BCG251" s="67"/>
      <c r="BCI251" s="65"/>
      <c r="BCJ251" s="69"/>
      <c r="BCK251" s="69"/>
      <c r="BCL251" s="66"/>
      <c r="BCM251" s="66"/>
      <c r="BCN251" s="66"/>
      <c r="BCO251" s="67"/>
      <c r="BCQ251" s="65"/>
      <c r="BCR251" s="69"/>
      <c r="BCS251" s="69"/>
      <c r="BCT251" s="66"/>
      <c r="BCU251" s="66"/>
      <c r="BCV251" s="66"/>
      <c r="BCW251" s="67"/>
      <c r="BCY251" s="65"/>
      <c r="BCZ251" s="69"/>
      <c r="BDA251" s="69"/>
      <c r="BDB251" s="66"/>
      <c r="BDC251" s="66"/>
      <c r="BDD251" s="66"/>
      <c r="BDE251" s="67"/>
      <c r="BDG251" s="65"/>
      <c r="BDH251" s="69"/>
      <c r="BDI251" s="69"/>
      <c r="BDJ251" s="66"/>
      <c r="BDK251" s="66"/>
      <c r="BDL251" s="66"/>
      <c r="BDM251" s="67"/>
      <c r="BDO251" s="65"/>
      <c r="BDP251" s="69"/>
      <c r="BDQ251" s="69"/>
      <c r="BDR251" s="66"/>
      <c r="BDS251" s="66"/>
      <c r="BDT251" s="66"/>
      <c r="BDU251" s="67"/>
      <c r="BDW251" s="65"/>
      <c r="BDX251" s="69"/>
      <c r="BDY251" s="69"/>
      <c r="BDZ251" s="66"/>
      <c r="BEA251" s="66"/>
      <c r="BEB251" s="66"/>
      <c r="BEC251" s="67"/>
      <c r="BEE251" s="65"/>
      <c r="BEF251" s="69"/>
      <c r="BEG251" s="69"/>
      <c r="BEH251" s="66"/>
      <c r="BEI251" s="66"/>
      <c r="BEJ251" s="66"/>
      <c r="BEK251" s="67"/>
      <c r="BEM251" s="65"/>
      <c r="BEN251" s="69"/>
      <c r="BEO251" s="69"/>
      <c r="BEP251" s="66"/>
      <c r="BEQ251" s="66"/>
      <c r="BER251" s="66"/>
      <c r="BES251" s="67"/>
      <c r="BEU251" s="65"/>
      <c r="BEV251" s="69"/>
      <c r="BEW251" s="69"/>
      <c r="BEX251" s="66"/>
      <c r="BEY251" s="66"/>
      <c r="BEZ251" s="66"/>
      <c r="BFA251" s="67"/>
      <c r="BFC251" s="65"/>
      <c r="BFD251" s="69"/>
      <c r="BFE251" s="69"/>
      <c r="BFF251" s="66"/>
      <c r="BFG251" s="66"/>
      <c r="BFH251" s="66"/>
      <c r="BFI251" s="67"/>
      <c r="BFK251" s="65"/>
      <c r="BFL251" s="69"/>
      <c r="BFM251" s="69"/>
      <c r="BFN251" s="66"/>
      <c r="BFO251" s="66"/>
      <c r="BFP251" s="66"/>
      <c r="BFQ251" s="67"/>
      <c r="BFS251" s="65"/>
      <c r="BFT251" s="69"/>
      <c r="BFU251" s="69"/>
      <c r="BFV251" s="66"/>
      <c r="BFW251" s="66"/>
      <c r="BFX251" s="66"/>
      <c r="BFY251" s="67"/>
      <c r="BGA251" s="65"/>
      <c r="BGB251" s="69"/>
      <c r="BGC251" s="69"/>
      <c r="BGD251" s="66"/>
      <c r="BGE251" s="66"/>
      <c r="BGF251" s="66"/>
      <c r="BGG251" s="67"/>
      <c r="BGI251" s="65"/>
      <c r="BGJ251" s="69"/>
      <c r="BGK251" s="69"/>
      <c r="BGL251" s="66"/>
      <c r="BGM251" s="66"/>
      <c r="BGN251" s="66"/>
      <c r="BGO251" s="67"/>
      <c r="BGQ251" s="65"/>
      <c r="BGR251" s="69"/>
      <c r="BGS251" s="69"/>
      <c r="BGT251" s="66"/>
      <c r="BGU251" s="66"/>
      <c r="BGV251" s="66"/>
      <c r="BGW251" s="67"/>
      <c r="BGY251" s="65"/>
      <c r="BGZ251" s="69"/>
      <c r="BHA251" s="69"/>
      <c r="BHB251" s="66"/>
      <c r="BHC251" s="66"/>
      <c r="BHD251" s="66"/>
      <c r="BHE251" s="67"/>
      <c r="BHG251" s="65"/>
      <c r="BHH251" s="69"/>
      <c r="BHI251" s="69"/>
      <c r="BHJ251" s="66"/>
      <c r="BHK251" s="66"/>
      <c r="BHL251" s="66"/>
      <c r="BHM251" s="67"/>
      <c r="BHO251" s="65"/>
      <c r="BHP251" s="69"/>
      <c r="BHQ251" s="69"/>
      <c r="BHR251" s="66"/>
      <c r="BHS251" s="66"/>
      <c r="BHT251" s="66"/>
      <c r="BHU251" s="67"/>
      <c r="BHW251" s="65"/>
      <c r="BHX251" s="69"/>
      <c r="BHY251" s="69"/>
      <c r="BHZ251" s="66"/>
      <c r="BIA251" s="66"/>
      <c r="BIB251" s="66"/>
      <c r="BIC251" s="67"/>
      <c r="BIE251" s="65"/>
      <c r="BIF251" s="69"/>
      <c r="BIG251" s="69"/>
      <c r="BIH251" s="66"/>
      <c r="BII251" s="66"/>
      <c r="BIJ251" s="66"/>
      <c r="BIK251" s="67"/>
      <c r="BIM251" s="65"/>
      <c r="BIN251" s="69"/>
      <c r="BIO251" s="69"/>
      <c r="BIP251" s="66"/>
      <c r="BIQ251" s="66"/>
      <c r="BIR251" s="66"/>
      <c r="BIS251" s="67"/>
      <c r="BIU251" s="65"/>
      <c r="BIV251" s="69"/>
      <c r="BIW251" s="69"/>
      <c r="BIX251" s="66"/>
      <c r="BIY251" s="66"/>
      <c r="BIZ251" s="66"/>
      <c r="BJA251" s="67"/>
      <c r="BJC251" s="65"/>
      <c r="BJD251" s="69"/>
      <c r="BJE251" s="69"/>
      <c r="BJF251" s="66"/>
      <c r="BJG251" s="66"/>
      <c r="BJH251" s="66"/>
      <c r="BJI251" s="67"/>
      <c r="BJK251" s="65"/>
      <c r="BJL251" s="69"/>
      <c r="BJM251" s="69"/>
      <c r="BJN251" s="66"/>
      <c r="BJO251" s="66"/>
      <c r="BJP251" s="66"/>
      <c r="BJQ251" s="67"/>
      <c r="BJS251" s="65"/>
      <c r="BJT251" s="69"/>
      <c r="BJU251" s="69"/>
      <c r="BJV251" s="66"/>
      <c r="BJW251" s="66"/>
      <c r="BJX251" s="66"/>
      <c r="BJY251" s="67"/>
      <c r="BKA251" s="65"/>
      <c r="BKB251" s="69"/>
      <c r="BKC251" s="69"/>
      <c r="BKD251" s="66"/>
      <c r="BKE251" s="66"/>
      <c r="BKF251" s="66"/>
      <c r="BKG251" s="67"/>
      <c r="BKI251" s="65"/>
      <c r="BKJ251" s="69"/>
      <c r="BKK251" s="69"/>
      <c r="BKL251" s="66"/>
      <c r="BKM251" s="66"/>
      <c r="BKN251" s="66"/>
      <c r="BKO251" s="67"/>
      <c r="BKQ251" s="65"/>
      <c r="BKR251" s="69"/>
      <c r="BKS251" s="69"/>
      <c r="BKT251" s="66"/>
      <c r="BKU251" s="66"/>
      <c r="BKV251" s="66"/>
      <c r="BKW251" s="67"/>
      <c r="BKY251" s="65"/>
      <c r="BKZ251" s="69"/>
      <c r="BLA251" s="69"/>
      <c r="BLB251" s="66"/>
      <c r="BLC251" s="66"/>
      <c r="BLD251" s="66"/>
      <c r="BLE251" s="67"/>
      <c r="BLG251" s="65"/>
      <c r="BLH251" s="69"/>
      <c r="BLI251" s="69"/>
      <c r="BLJ251" s="66"/>
      <c r="BLK251" s="66"/>
      <c r="BLL251" s="66"/>
      <c r="BLM251" s="67"/>
      <c r="BLO251" s="65"/>
      <c r="BLP251" s="69"/>
      <c r="BLQ251" s="69"/>
      <c r="BLR251" s="66"/>
      <c r="BLS251" s="66"/>
      <c r="BLT251" s="66"/>
      <c r="BLU251" s="67"/>
      <c r="BLW251" s="65"/>
      <c r="BLX251" s="69"/>
      <c r="BLY251" s="69"/>
      <c r="BLZ251" s="66"/>
      <c r="BMA251" s="66"/>
      <c r="BMB251" s="66"/>
      <c r="BMC251" s="67"/>
      <c r="BME251" s="65"/>
      <c r="BMF251" s="69"/>
      <c r="BMG251" s="69"/>
      <c r="BMH251" s="66"/>
      <c r="BMI251" s="66"/>
      <c r="BMJ251" s="66"/>
      <c r="BMK251" s="67"/>
      <c r="BMM251" s="65"/>
      <c r="BMN251" s="69"/>
      <c r="BMO251" s="69"/>
      <c r="BMP251" s="66"/>
      <c r="BMQ251" s="66"/>
      <c r="BMR251" s="66"/>
      <c r="BMS251" s="67"/>
      <c r="BMU251" s="65"/>
      <c r="BMV251" s="69"/>
      <c r="BMW251" s="69"/>
      <c r="BMX251" s="66"/>
      <c r="BMY251" s="66"/>
      <c r="BMZ251" s="66"/>
      <c r="BNA251" s="67"/>
      <c r="BNC251" s="65"/>
      <c r="BND251" s="69"/>
      <c r="BNE251" s="69"/>
      <c r="BNF251" s="66"/>
      <c r="BNG251" s="66"/>
      <c r="BNH251" s="66"/>
      <c r="BNI251" s="67"/>
      <c r="BNK251" s="65"/>
      <c r="BNL251" s="69"/>
      <c r="BNM251" s="69"/>
      <c r="BNN251" s="66"/>
      <c r="BNO251" s="66"/>
      <c r="BNP251" s="66"/>
      <c r="BNQ251" s="67"/>
      <c r="BNS251" s="65"/>
      <c r="BNT251" s="69"/>
      <c r="BNU251" s="69"/>
      <c r="BNV251" s="66"/>
      <c r="BNW251" s="66"/>
      <c r="BNX251" s="66"/>
      <c r="BNY251" s="67"/>
      <c r="BOA251" s="65"/>
      <c r="BOB251" s="69"/>
      <c r="BOC251" s="69"/>
      <c r="BOD251" s="66"/>
      <c r="BOE251" s="66"/>
      <c r="BOF251" s="66"/>
      <c r="BOG251" s="67"/>
      <c r="BOI251" s="65"/>
      <c r="BOJ251" s="69"/>
      <c r="BOK251" s="69"/>
      <c r="BOL251" s="66"/>
      <c r="BOM251" s="66"/>
      <c r="BON251" s="66"/>
      <c r="BOO251" s="67"/>
      <c r="BOQ251" s="65"/>
      <c r="BOR251" s="69"/>
      <c r="BOS251" s="69"/>
      <c r="BOT251" s="66"/>
      <c r="BOU251" s="66"/>
      <c r="BOV251" s="66"/>
      <c r="BOW251" s="67"/>
      <c r="BOY251" s="65"/>
      <c r="BOZ251" s="69"/>
      <c r="BPA251" s="69"/>
      <c r="BPB251" s="66"/>
      <c r="BPC251" s="66"/>
      <c r="BPD251" s="66"/>
      <c r="BPE251" s="67"/>
      <c r="BPG251" s="65"/>
      <c r="BPH251" s="69"/>
      <c r="BPI251" s="69"/>
      <c r="BPJ251" s="66"/>
      <c r="BPK251" s="66"/>
      <c r="BPL251" s="66"/>
      <c r="BPM251" s="67"/>
      <c r="BPO251" s="65"/>
      <c r="BPP251" s="69"/>
      <c r="BPQ251" s="69"/>
      <c r="BPR251" s="66"/>
      <c r="BPS251" s="66"/>
      <c r="BPT251" s="66"/>
      <c r="BPU251" s="67"/>
      <c r="BPW251" s="65"/>
      <c r="BPX251" s="69"/>
      <c r="BPY251" s="69"/>
      <c r="BPZ251" s="66"/>
      <c r="BQA251" s="66"/>
      <c r="BQB251" s="66"/>
      <c r="BQC251" s="67"/>
      <c r="BQE251" s="65"/>
      <c r="BQF251" s="69"/>
      <c r="BQG251" s="69"/>
      <c r="BQH251" s="66"/>
      <c r="BQI251" s="66"/>
      <c r="BQJ251" s="66"/>
      <c r="BQK251" s="67"/>
      <c r="BQM251" s="65"/>
      <c r="BQN251" s="69"/>
      <c r="BQO251" s="69"/>
      <c r="BQP251" s="66"/>
      <c r="BQQ251" s="66"/>
      <c r="BQR251" s="66"/>
      <c r="BQS251" s="67"/>
      <c r="BQU251" s="65"/>
      <c r="BQV251" s="69"/>
      <c r="BQW251" s="69"/>
      <c r="BQX251" s="66"/>
      <c r="BQY251" s="66"/>
      <c r="BQZ251" s="66"/>
      <c r="BRA251" s="67"/>
      <c r="BRC251" s="65"/>
      <c r="BRD251" s="69"/>
      <c r="BRE251" s="69"/>
      <c r="BRF251" s="66"/>
      <c r="BRG251" s="66"/>
      <c r="BRH251" s="66"/>
      <c r="BRI251" s="67"/>
      <c r="BRK251" s="65"/>
      <c r="BRL251" s="69"/>
      <c r="BRM251" s="69"/>
      <c r="BRN251" s="66"/>
      <c r="BRO251" s="66"/>
      <c r="BRP251" s="66"/>
      <c r="BRQ251" s="67"/>
      <c r="BRS251" s="65"/>
      <c r="BRT251" s="69"/>
      <c r="BRU251" s="69"/>
      <c r="BRV251" s="66"/>
      <c r="BRW251" s="66"/>
      <c r="BRX251" s="66"/>
      <c r="BRY251" s="67"/>
      <c r="BSA251" s="65"/>
      <c r="BSB251" s="69"/>
      <c r="BSC251" s="69"/>
      <c r="BSD251" s="66"/>
      <c r="BSE251" s="66"/>
      <c r="BSF251" s="66"/>
      <c r="BSG251" s="67"/>
      <c r="BSI251" s="65"/>
      <c r="BSJ251" s="69"/>
      <c r="BSK251" s="69"/>
      <c r="BSL251" s="66"/>
      <c r="BSM251" s="66"/>
      <c r="BSN251" s="66"/>
      <c r="BSO251" s="67"/>
      <c r="BSQ251" s="65"/>
      <c r="BSR251" s="69"/>
      <c r="BSS251" s="69"/>
      <c r="BST251" s="66"/>
      <c r="BSU251" s="66"/>
      <c r="BSV251" s="66"/>
      <c r="BSW251" s="67"/>
      <c r="BSY251" s="65"/>
      <c r="BSZ251" s="69"/>
      <c r="BTA251" s="69"/>
      <c r="BTB251" s="66"/>
      <c r="BTC251" s="66"/>
      <c r="BTD251" s="66"/>
      <c r="BTE251" s="67"/>
      <c r="BTG251" s="65"/>
      <c r="BTH251" s="69"/>
      <c r="BTI251" s="69"/>
      <c r="BTJ251" s="66"/>
      <c r="BTK251" s="66"/>
      <c r="BTL251" s="66"/>
      <c r="BTM251" s="67"/>
      <c r="BTO251" s="65"/>
      <c r="BTP251" s="69"/>
      <c r="BTQ251" s="69"/>
      <c r="BTR251" s="66"/>
      <c r="BTS251" s="66"/>
      <c r="BTT251" s="66"/>
      <c r="BTU251" s="67"/>
      <c r="BTW251" s="65"/>
      <c r="BTX251" s="69"/>
      <c r="BTY251" s="69"/>
      <c r="BTZ251" s="66"/>
      <c r="BUA251" s="66"/>
      <c r="BUB251" s="66"/>
      <c r="BUC251" s="67"/>
      <c r="BUE251" s="65"/>
      <c r="BUF251" s="69"/>
      <c r="BUG251" s="69"/>
      <c r="BUH251" s="66"/>
      <c r="BUI251" s="66"/>
      <c r="BUJ251" s="66"/>
      <c r="BUK251" s="67"/>
      <c r="BUM251" s="65"/>
      <c r="BUN251" s="69"/>
      <c r="BUO251" s="69"/>
      <c r="BUP251" s="66"/>
      <c r="BUQ251" s="66"/>
      <c r="BUR251" s="66"/>
      <c r="BUS251" s="67"/>
      <c r="BUU251" s="65"/>
      <c r="BUV251" s="69"/>
      <c r="BUW251" s="69"/>
      <c r="BUX251" s="66"/>
      <c r="BUY251" s="66"/>
      <c r="BUZ251" s="66"/>
      <c r="BVA251" s="67"/>
      <c r="BVC251" s="65"/>
      <c r="BVD251" s="69"/>
      <c r="BVE251" s="69"/>
      <c r="BVF251" s="66"/>
      <c r="BVG251" s="66"/>
      <c r="BVH251" s="66"/>
      <c r="BVI251" s="67"/>
      <c r="BVK251" s="65"/>
      <c r="BVL251" s="69"/>
      <c r="BVM251" s="69"/>
      <c r="BVN251" s="66"/>
      <c r="BVO251" s="66"/>
      <c r="BVP251" s="66"/>
      <c r="BVQ251" s="67"/>
      <c r="BVS251" s="65"/>
      <c r="BVT251" s="69"/>
      <c r="BVU251" s="69"/>
      <c r="BVV251" s="66"/>
      <c r="BVW251" s="66"/>
      <c r="BVX251" s="66"/>
      <c r="BVY251" s="67"/>
      <c r="BWA251" s="65"/>
      <c r="BWB251" s="69"/>
      <c r="BWC251" s="69"/>
      <c r="BWD251" s="66"/>
      <c r="BWE251" s="66"/>
      <c r="BWF251" s="66"/>
      <c r="BWG251" s="67"/>
      <c r="BWI251" s="65"/>
      <c r="BWJ251" s="69"/>
      <c r="BWK251" s="69"/>
      <c r="BWL251" s="66"/>
      <c r="BWM251" s="66"/>
      <c r="BWN251" s="66"/>
      <c r="BWO251" s="67"/>
      <c r="BWQ251" s="65"/>
      <c r="BWR251" s="69"/>
      <c r="BWS251" s="69"/>
      <c r="BWT251" s="66"/>
      <c r="BWU251" s="66"/>
      <c r="BWV251" s="66"/>
      <c r="BWW251" s="67"/>
      <c r="BWY251" s="65"/>
      <c r="BWZ251" s="69"/>
      <c r="BXA251" s="69"/>
      <c r="BXB251" s="66"/>
      <c r="BXC251" s="66"/>
      <c r="BXD251" s="66"/>
      <c r="BXE251" s="67"/>
      <c r="BXG251" s="65"/>
      <c r="BXH251" s="69"/>
      <c r="BXI251" s="69"/>
      <c r="BXJ251" s="66"/>
      <c r="BXK251" s="66"/>
      <c r="BXL251" s="66"/>
      <c r="BXM251" s="67"/>
      <c r="BXO251" s="65"/>
      <c r="BXP251" s="69"/>
      <c r="BXQ251" s="69"/>
      <c r="BXR251" s="66"/>
      <c r="BXS251" s="66"/>
      <c r="BXT251" s="66"/>
      <c r="BXU251" s="67"/>
      <c r="BXW251" s="65"/>
      <c r="BXX251" s="69"/>
      <c r="BXY251" s="69"/>
      <c r="BXZ251" s="66"/>
      <c r="BYA251" s="66"/>
      <c r="BYB251" s="66"/>
      <c r="BYC251" s="67"/>
      <c r="BYE251" s="65"/>
      <c r="BYF251" s="69"/>
      <c r="BYG251" s="69"/>
      <c r="BYH251" s="66"/>
      <c r="BYI251" s="66"/>
      <c r="BYJ251" s="66"/>
      <c r="BYK251" s="67"/>
      <c r="BYM251" s="65"/>
      <c r="BYN251" s="69"/>
      <c r="BYO251" s="69"/>
      <c r="BYP251" s="66"/>
      <c r="BYQ251" s="66"/>
      <c r="BYR251" s="66"/>
      <c r="BYS251" s="67"/>
      <c r="BYU251" s="65"/>
      <c r="BYV251" s="69"/>
      <c r="BYW251" s="69"/>
      <c r="BYX251" s="66"/>
      <c r="BYY251" s="66"/>
      <c r="BYZ251" s="66"/>
      <c r="BZA251" s="67"/>
      <c r="BZC251" s="65"/>
      <c r="BZD251" s="69"/>
      <c r="BZE251" s="69"/>
      <c r="BZF251" s="66"/>
      <c r="BZG251" s="66"/>
      <c r="BZH251" s="66"/>
      <c r="BZI251" s="67"/>
      <c r="BZK251" s="65"/>
      <c r="BZL251" s="69"/>
      <c r="BZM251" s="69"/>
      <c r="BZN251" s="66"/>
      <c r="BZO251" s="66"/>
      <c r="BZP251" s="66"/>
      <c r="BZQ251" s="67"/>
      <c r="BZS251" s="65"/>
      <c r="BZT251" s="69"/>
      <c r="BZU251" s="69"/>
      <c r="BZV251" s="66"/>
      <c r="BZW251" s="66"/>
      <c r="BZX251" s="66"/>
      <c r="BZY251" s="67"/>
      <c r="CAA251" s="65"/>
      <c r="CAB251" s="69"/>
      <c r="CAC251" s="69"/>
      <c r="CAD251" s="66"/>
      <c r="CAE251" s="66"/>
      <c r="CAF251" s="66"/>
      <c r="CAG251" s="67"/>
      <c r="CAI251" s="65"/>
      <c r="CAJ251" s="69"/>
      <c r="CAK251" s="69"/>
      <c r="CAL251" s="66"/>
      <c r="CAM251" s="66"/>
      <c r="CAN251" s="66"/>
      <c r="CAO251" s="67"/>
      <c r="CAQ251" s="65"/>
      <c r="CAR251" s="69"/>
      <c r="CAS251" s="69"/>
      <c r="CAT251" s="66"/>
      <c r="CAU251" s="66"/>
      <c r="CAV251" s="66"/>
      <c r="CAW251" s="67"/>
      <c r="CAY251" s="65"/>
      <c r="CAZ251" s="69"/>
      <c r="CBA251" s="69"/>
      <c r="CBB251" s="66"/>
      <c r="CBC251" s="66"/>
      <c r="CBD251" s="66"/>
      <c r="CBE251" s="67"/>
      <c r="CBG251" s="65"/>
      <c r="CBH251" s="69"/>
      <c r="CBI251" s="69"/>
      <c r="CBJ251" s="66"/>
      <c r="CBK251" s="66"/>
      <c r="CBL251" s="66"/>
      <c r="CBM251" s="67"/>
      <c r="CBO251" s="65"/>
      <c r="CBP251" s="69"/>
      <c r="CBQ251" s="69"/>
      <c r="CBR251" s="66"/>
      <c r="CBS251" s="66"/>
      <c r="CBT251" s="66"/>
      <c r="CBU251" s="67"/>
      <c r="CBW251" s="65"/>
      <c r="CBX251" s="69"/>
      <c r="CBY251" s="69"/>
      <c r="CBZ251" s="66"/>
      <c r="CCA251" s="66"/>
      <c r="CCB251" s="66"/>
      <c r="CCC251" s="67"/>
      <c r="CCE251" s="65"/>
      <c r="CCF251" s="69"/>
      <c r="CCG251" s="69"/>
      <c r="CCH251" s="66"/>
      <c r="CCI251" s="66"/>
      <c r="CCJ251" s="66"/>
      <c r="CCK251" s="67"/>
      <c r="CCM251" s="65"/>
      <c r="CCN251" s="69"/>
      <c r="CCO251" s="69"/>
      <c r="CCP251" s="66"/>
      <c r="CCQ251" s="66"/>
      <c r="CCR251" s="66"/>
      <c r="CCS251" s="67"/>
      <c r="CCU251" s="65"/>
      <c r="CCV251" s="69"/>
      <c r="CCW251" s="69"/>
      <c r="CCX251" s="66"/>
      <c r="CCY251" s="66"/>
      <c r="CCZ251" s="66"/>
      <c r="CDA251" s="67"/>
      <c r="CDC251" s="65"/>
      <c r="CDD251" s="69"/>
      <c r="CDE251" s="69"/>
      <c r="CDF251" s="66"/>
      <c r="CDG251" s="66"/>
      <c r="CDH251" s="66"/>
      <c r="CDI251" s="67"/>
      <c r="CDK251" s="65"/>
      <c r="CDL251" s="69"/>
      <c r="CDM251" s="69"/>
      <c r="CDN251" s="66"/>
      <c r="CDO251" s="66"/>
      <c r="CDP251" s="66"/>
      <c r="CDQ251" s="67"/>
      <c r="CDS251" s="65"/>
      <c r="CDT251" s="69"/>
      <c r="CDU251" s="69"/>
      <c r="CDV251" s="66"/>
      <c r="CDW251" s="66"/>
      <c r="CDX251" s="66"/>
      <c r="CDY251" s="67"/>
      <c r="CEA251" s="65"/>
      <c r="CEB251" s="69"/>
      <c r="CEC251" s="69"/>
      <c r="CED251" s="66"/>
      <c r="CEE251" s="66"/>
      <c r="CEF251" s="66"/>
      <c r="CEG251" s="67"/>
      <c r="CEI251" s="65"/>
      <c r="CEJ251" s="69"/>
      <c r="CEK251" s="69"/>
      <c r="CEL251" s="66"/>
      <c r="CEM251" s="66"/>
      <c r="CEN251" s="66"/>
      <c r="CEO251" s="67"/>
      <c r="CEQ251" s="65"/>
      <c r="CER251" s="69"/>
      <c r="CES251" s="69"/>
      <c r="CET251" s="66"/>
      <c r="CEU251" s="66"/>
      <c r="CEV251" s="66"/>
      <c r="CEW251" s="67"/>
      <c r="CEY251" s="65"/>
      <c r="CEZ251" s="69"/>
      <c r="CFA251" s="69"/>
      <c r="CFB251" s="66"/>
      <c r="CFC251" s="66"/>
      <c r="CFD251" s="66"/>
      <c r="CFE251" s="67"/>
      <c r="CFG251" s="65"/>
      <c r="CFH251" s="69"/>
      <c r="CFI251" s="69"/>
      <c r="CFJ251" s="66"/>
      <c r="CFK251" s="66"/>
      <c r="CFL251" s="66"/>
      <c r="CFM251" s="67"/>
      <c r="CFO251" s="65"/>
      <c r="CFP251" s="69"/>
      <c r="CFQ251" s="69"/>
      <c r="CFR251" s="66"/>
      <c r="CFS251" s="66"/>
      <c r="CFT251" s="66"/>
      <c r="CFU251" s="67"/>
      <c r="CFW251" s="65"/>
      <c r="CFX251" s="69"/>
      <c r="CFY251" s="69"/>
      <c r="CFZ251" s="66"/>
      <c r="CGA251" s="66"/>
      <c r="CGB251" s="66"/>
      <c r="CGC251" s="67"/>
      <c r="CGE251" s="65"/>
      <c r="CGF251" s="69"/>
      <c r="CGG251" s="69"/>
      <c r="CGH251" s="66"/>
      <c r="CGI251" s="66"/>
      <c r="CGJ251" s="66"/>
      <c r="CGK251" s="67"/>
      <c r="CGM251" s="65"/>
      <c r="CGN251" s="69"/>
      <c r="CGO251" s="69"/>
      <c r="CGP251" s="66"/>
      <c r="CGQ251" s="66"/>
      <c r="CGR251" s="66"/>
      <c r="CGS251" s="67"/>
      <c r="CGU251" s="65"/>
      <c r="CGV251" s="69"/>
      <c r="CGW251" s="69"/>
      <c r="CGX251" s="66"/>
      <c r="CGY251" s="66"/>
      <c r="CGZ251" s="66"/>
      <c r="CHA251" s="67"/>
      <c r="CHC251" s="65"/>
      <c r="CHD251" s="69"/>
      <c r="CHE251" s="69"/>
      <c r="CHF251" s="66"/>
      <c r="CHG251" s="66"/>
      <c r="CHH251" s="66"/>
      <c r="CHI251" s="67"/>
      <c r="CHK251" s="65"/>
      <c r="CHL251" s="69"/>
      <c r="CHM251" s="69"/>
      <c r="CHN251" s="66"/>
      <c r="CHO251" s="66"/>
      <c r="CHP251" s="66"/>
      <c r="CHQ251" s="67"/>
      <c r="CHS251" s="65"/>
      <c r="CHT251" s="69"/>
      <c r="CHU251" s="69"/>
      <c r="CHV251" s="66"/>
      <c r="CHW251" s="66"/>
      <c r="CHX251" s="66"/>
      <c r="CHY251" s="67"/>
      <c r="CIA251" s="65"/>
      <c r="CIB251" s="69"/>
      <c r="CIC251" s="69"/>
      <c r="CID251" s="66"/>
      <c r="CIE251" s="66"/>
      <c r="CIF251" s="66"/>
      <c r="CIG251" s="67"/>
      <c r="CII251" s="65"/>
      <c r="CIJ251" s="69"/>
      <c r="CIK251" s="69"/>
      <c r="CIL251" s="66"/>
      <c r="CIM251" s="66"/>
      <c r="CIN251" s="66"/>
      <c r="CIO251" s="67"/>
      <c r="CIQ251" s="65"/>
      <c r="CIR251" s="69"/>
      <c r="CIS251" s="69"/>
      <c r="CIT251" s="66"/>
      <c r="CIU251" s="66"/>
      <c r="CIV251" s="66"/>
      <c r="CIW251" s="67"/>
      <c r="CIY251" s="65"/>
      <c r="CIZ251" s="69"/>
      <c r="CJA251" s="69"/>
      <c r="CJB251" s="66"/>
      <c r="CJC251" s="66"/>
      <c r="CJD251" s="66"/>
      <c r="CJE251" s="67"/>
      <c r="CJG251" s="65"/>
      <c r="CJH251" s="69"/>
      <c r="CJI251" s="69"/>
      <c r="CJJ251" s="66"/>
      <c r="CJK251" s="66"/>
      <c r="CJL251" s="66"/>
      <c r="CJM251" s="67"/>
      <c r="CJO251" s="65"/>
      <c r="CJP251" s="69"/>
      <c r="CJQ251" s="69"/>
      <c r="CJR251" s="66"/>
      <c r="CJS251" s="66"/>
      <c r="CJT251" s="66"/>
      <c r="CJU251" s="67"/>
      <c r="CJW251" s="65"/>
      <c r="CJX251" s="69"/>
      <c r="CJY251" s="69"/>
      <c r="CJZ251" s="66"/>
      <c r="CKA251" s="66"/>
      <c r="CKB251" s="66"/>
      <c r="CKC251" s="67"/>
      <c r="CKE251" s="65"/>
      <c r="CKF251" s="69"/>
      <c r="CKG251" s="69"/>
      <c r="CKH251" s="66"/>
      <c r="CKI251" s="66"/>
      <c r="CKJ251" s="66"/>
      <c r="CKK251" s="67"/>
      <c r="CKM251" s="65"/>
      <c r="CKN251" s="69"/>
      <c r="CKO251" s="69"/>
      <c r="CKP251" s="66"/>
      <c r="CKQ251" s="66"/>
      <c r="CKR251" s="66"/>
      <c r="CKS251" s="67"/>
      <c r="CKU251" s="65"/>
      <c r="CKV251" s="69"/>
      <c r="CKW251" s="69"/>
      <c r="CKX251" s="66"/>
      <c r="CKY251" s="66"/>
      <c r="CKZ251" s="66"/>
      <c r="CLA251" s="67"/>
      <c r="CLC251" s="65"/>
      <c r="CLD251" s="69"/>
      <c r="CLE251" s="69"/>
      <c r="CLF251" s="66"/>
      <c r="CLG251" s="66"/>
      <c r="CLH251" s="66"/>
      <c r="CLI251" s="67"/>
      <c r="CLK251" s="65"/>
      <c r="CLL251" s="69"/>
      <c r="CLM251" s="69"/>
      <c r="CLN251" s="66"/>
      <c r="CLO251" s="66"/>
      <c r="CLP251" s="66"/>
      <c r="CLQ251" s="67"/>
      <c r="CLS251" s="65"/>
      <c r="CLT251" s="69"/>
      <c r="CLU251" s="69"/>
      <c r="CLV251" s="66"/>
      <c r="CLW251" s="66"/>
      <c r="CLX251" s="66"/>
      <c r="CLY251" s="67"/>
      <c r="CMA251" s="65"/>
      <c r="CMB251" s="69"/>
      <c r="CMC251" s="69"/>
      <c r="CMD251" s="66"/>
      <c r="CME251" s="66"/>
      <c r="CMF251" s="66"/>
      <c r="CMG251" s="67"/>
      <c r="CMI251" s="65"/>
      <c r="CMJ251" s="69"/>
      <c r="CMK251" s="69"/>
      <c r="CML251" s="66"/>
      <c r="CMM251" s="66"/>
      <c r="CMN251" s="66"/>
      <c r="CMO251" s="67"/>
      <c r="CMQ251" s="65"/>
      <c r="CMR251" s="69"/>
      <c r="CMS251" s="69"/>
      <c r="CMT251" s="66"/>
      <c r="CMU251" s="66"/>
      <c r="CMV251" s="66"/>
      <c r="CMW251" s="67"/>
      <c r="CMY251" s="65"/>
      <c r="CMZ251" s="69"/>
      <c r="CNA251" s="69"/>
      <c r="CNB251" s="66"/>
      <c r="CNC251" s="66"/>
      <c r="CND251" s="66"/>
      <c r="CNE251" s="67"/>
      <c r="CNG251" s="65"/>
      <c r="CNH251" s="69"/>
      <c r="CNI251" s="69"/>
      <c r="CNJ251" s="66"/>
      <c r="CNK251" s="66"/>
      <c r="CNL251" s="66"/>
      <c r="CNM251" s="67"/>
      <c r="CNO251" s="65"/>
      <c r="CNP251" s="69"/>
      <c r="CNQ251" s="69"/>
      <c r="CNR251" s="66"/>
      <c r="CNS251" s="66"/>
      <c r="CNT251" s="66"/>
      <c r="CNU251" s="67"/>
      <c r="CNW251" s="65"/>
      <c r="CNX251" s="69"/>
      <c r="CNY251" s="69"/>
      <c r="CNZ251" s="66"/>
      <c r="COA251" s="66"/>
      <c r="COB251" s="66"/>
      <c r="COC251" s="67"/>
      <c r="COE251" s="65"/>
      <c r="COF251" s="69"/>
      <c r="COG251" s="69"/>
      <c r="COH251" s="66"/>
      <c r="COI251" s="66"/>
      <c r="COJ251" s="66"/>
      <c r="COK251" s="67"/>
      <c r="COM251" s="65"/>
      <c r="CON251" s="69"/>
      <c r="COO251" s="69"/>
      <c r="COP251" s="66"/>
      <c r="COQ251" s="66"/>
      <c r="COR251" s="66"/>
      <c r="COS251" s="67"/>
      <c r="COU251" s="65"/>
      <c r="COV251" s="69"/>
      <c r="COW251" s="69"/>
      <c r="COX251" s="66"/>
      <c r="COY251" s="66"/>
      <c r="COZ251" s="66"/>
      <c r="CPA251" s="67"/>
      <c r="CPC251" s="65"/>
      <c r="CPD251" s="69"/>
      <c r="CPE251" s="69"/>
      <c r="CPF251" s="66"/>
      <c r="CPG251" s="66"/>
      <c r="CPH251" s="66"/>
      <c r="CPI251" s="67"/>
      <c r="CPK251" s="65"/>
      <c r="CPL251" s="69"/>
      <c r="CPM251" s="69"/>
      <c r="CPN251" s="66"/>
      <c r="CPO251" s="66"/>
      <c r="CPP251" s="66"/>
      <c r="CPQ251" s="67"/>
      <c r="CPS251" s="65"/>
      <c r="CPT251" s="69"/>
      <c r="CPU251" s="69"/>
      <c r="CPV251" s="66"/>
      <c r="CPW251" s="66"/>
      <c r="CPX251" s="66"/>
      <c r="CPY251" s="67"/>
      <c r="CQA251" s="65"/>
      <c r="CQB251" s="69"/>
      <c r="CQC251" s="69"/>
      <c r="CQD251" s="66"/>
      <c r="CQE251" s="66"/>
      <c r="CQF251" s="66"/>
      <c r="CQG251" s="67"/>
      <c r="CQI251" s="65"/>
      <c r="CQJ251" s="69"/>
      <c r="CQK251" s="69"/>
      <c r="CQL251" s="66"/>
      <c r="CQM251" s="66"/>
      <c r="CQN251" s="66"/>
      <c r="CQO251" s="67"/>
      <c r="CQQ251" s="65"/>
      <c r="CQR251" s="69"/>
      <c r="CQS251" s="69"/>
      <c r="CQT251" s="66"/>
      <c r="CQU251" s="66"/>
      <c r="CQV251" s="66"/>
      <c r="CQW251" s="67"/>
      <c r="CQY251" s="65"/>
      <c r="CQZ251" s="69"/>
      <c r="CRA251" s="69"/>
      <c r="CRB251" s="66"/>
      <c r="CRC251" s="66"/>
      <c r="CRD251" s="66"/>
      <c r="CRE251" s="67"/>
      <c r="CRG251" s="65"/>
      <c r="CRH251" s="69"/>
      <c r="CRI251" s="69"/>
      <c r="CRJ251" s="66"/>
      <c r="CRK251" s="66"/>
      <c r="CRL251" s="66"/>
      <c r="CRM251" s="67"/>
      <c r="CRO251" s="65"/>
      <c r="CRP251" s="69"/>
      <c r="CRQ251" s="69"/>
      <c r="CRR251" s="66"/>
      <c r="CRS251" s="66"/>
      <c r="CRT251" s="66"/>
      <c r="CRU251" s="67"/>
      <c r="CRW251" s="65"/>
      <c r="CRX251" s="69"/>
      <c r="CRY251" s="69"/>
      <c r="CRZ251" s="66"/>
      <c r="CSA251" s="66"/>
      <c r="CSB251" s="66"/>
      <c r="CSC251" s="67"/>
      <c r="CSE251" s="65"/>
      <c r="CSF251" s="69"/>
      <c r="CSG251" s="69"/>
      <c r="CSH251" s="66"/>
      <c r="CSI251" s="66"/>
      <c r="CSJ251" s="66"/>
      <c r="CSK251" s="67"/>
      <c r="CSM251" s="65"/>
      <c r="CSN251" s="69"/>
      <c r="CSO251" s="69"/>
      <c r="CSP251" s="66"/>
      <c r="CSQ251" s="66"/>
      <c r="CSR251" s="66"/>
      <c r="CSS251" s="67"/>
      <c r="CSU251" s="65"/>
      <c r="CSV251" s="69"/>
      <c r="CSW251" s="69"/>
      <c r="CSX251" s="66"/>
      <c r="CSY251" s="66"/>
      <c r="CSZ251" s="66"/>
      <c r="CTA251" s="67"/>
      <c r="CTC251" s="65"/>
      <c r="CTD251" s="69"/>
      <c r="CTE251" s="69"/>
      <c r="CTF251" s="66"/>
      <c r="CTG251" s="66"/>
      <c r="CTH251" s="66"/>
      <c r="CTI251" s="67"/>
      <c r="CTK251" s="65"/>
      <c r="CTL251" s="69"/>
      <c r="CTM251" s="69"/>
      <c r="CTN251" s="66"/>
      <c r="CTO251" s="66"/>
      <c r="CTP251" s="66"/>
      <c r="CTQ251" s="67"/>
      <c r="CTS251" s="65"/>
      <c r="CTT251" s="69"/>
      <c r="CTU251" s="69"/>
      <c r="CTV251" s="66"/>
      <c r="CTW251" s="66"/>
      <c r="CTX251" s="66"/>
      <c r="CTY251" s="67"/>
      <c r="CUA251" s="65"/>
      <c r="CUB251" s="69"/>
      <c r="CUC251" s="69"/>
      <c r="CUD251" s="66"/>
      <c r="CUE251" s="66"/>
      <c r="CUF251" s="66"/>
      <c r="CUG251" s="67"/>
      <c r="CUI251" s="65"/>
      <c r="CUJ251" s="69"/>
      <c r="CUK251" s="69"/>
      <c r="CUL251" s="66"/>
      <c r="CUM251" s="66"/>
      <c r="CUN251" s="66"/>
      <c r="CUO251" s="67"/>
      <c r="CUQ251" s="65"/>
      <c r="CUR251" s="69"/>
      <c r="CUS251" s="69"/>
      <c r="CUT251" s="66"/>
      <c r="CUU251" s="66"/>
      <c r="CUV251" s="66"/>
      <c r="CUW251" s="67"/>
      <c r="CUY251" s="65"/>
      <c r="CUZ251" s="69"/>
      <c r="CVA251" s="69"/>
      <c r="CVB251" s="66"/>
      <c r="CVC251" s="66"/>
      <c r="CVD251" s="66"/>
      <c r="CVE251" s="67"/>
      <c r="CVG251" s="65"/>
      <c r="CVH251" s="69"/>
      <c r="CVI251" s="69"/>
      <c r="CVJ251" s="66"/>
      <c r="CVK251" s="66"/>
      <c r="CVL251" s="66"/>
      <c r="CVM251" s="67"/>
      <c r="CVO251" s="65"/>
      <c r="CVP251" s="69"/>
      <c r="CVQ251" s="69"/>
      <c r="CVR251" s="66"/>
      <c r="CVS251" s="66"/>
      <c r="CVT251" s="66"/>
      <c r="CVU251" s="67"/>
      <c r="CVW251" s="65"/>
      <c r="CVX251" s="69"/>
      <c r="CVY251" s="69"/>
      <c r="CVZ251" s="66"/>
      <c r="CWA251" s="66"/>
      <c r="CWB251" s="66"/>
      <c r="CWC251" s="67"/>
      <c r="CWE251" s="65"/>
      <c r="CWF251" s="69"/>
      <c r="CWG251" s="69"/>
      <c r="CWH251" s="66"/>
      <c r="CWI251" s="66"/>
      <c r="CWJ251" s="66"/>
      <c r="CWK251" s="67"/>
      <c r="CWM251" s="65"/>
      <c r="CWN251" s="69"/>
      <c r="CWO251" s="69"/>
      <c r="CWP251" s="66"/>
      <c r="CWQ251" s="66"/>
      <c r="CWR251" s="66"/>
      <c r="CWS251" s="67"/>
      <c r="CWU251" s="65"/>
      <c r="CWV251" s="69"/>
      <c r="CWW251" s="69"/>
      <c r="CWX251" s="66"/>
      <c r="CWY251" s="66"/>
      <c r="CWZ251" s="66"/>
      <c r="CXA251" s="67"/>
      <c r="CXC251" s="65"/>
      <c r="CXD251" s="69"/>
      <c r="CXE251" s="69"/>
      <c r="CXF251" s="66"/>
      <c r="CXG251" s="66"/>
      <c r="CXH251" s="66"/>
      <c r="CXI251" s="67"/>
      <c r="CXK251" s="65"/>
      <c r="CXL251" s="69"/>
      <c r="CXM251" s="69"/>
      <c r="CXN251" s="66"/>
      <c r="CXO251" s="66"/>
      <c r="CXP251" s="66"/>
      <c r="CXQ251" s="67"/>
      <c r="CXS251" s="65"/>
      <c r="CXT251" s="69"/>
      <c r="CXU251" s="69"/>
      <c r="CXV251" s="66"/>
      <c r="CXW251" s="66"/>
      <c r="CXX251" s="66"/>
      <c r="CXY251" s="67"/>
      <c r="CYA251" s="65"/>
      <c r="CYB251" s="69"/>
      <c r="CYC251" s="69"/>
      <c r="CYD251" s="66"/>
      <c r="CYE251" s="66"/>
      <c r="CYF251" s="66"/>
      <c r="CYG251" s="67"/>
      <c r="CYI251" s="65"/>
      <c r="CYJ251" s="69"/>
      <c r="CYK251" s="69"/>
      <c r="CYL251" s="66"/>
      <c r="CYM251" s="66"/>
      <c r="CYN251" s="66"/>
      <c r="CYO251" s="67"/>
      <c r="CYQ251" s="65"/>
      <c r="CYR251" s="69"/>
      <c r="CYS251" s="69"/>
      <c r="CYT251" s="66"/>
      <c r="CYU251" s="66"/>
      <c r="CYV251" s="66"/>
      <c r="CYW251" s="67"/>
      <c r="CYY251" s="65"/>
      <c r="CYZ251" s="69"/>
      <c r="CZA251" s="69"/>
      <c r="CZB251" s="66"/>
      <c r="CZC251" s="66"/>
      <c r="CZD251" s="66"/>
      <c r="CZE251" s="67"/>
      <c r="CZG251" s="65"/>
      <c r="CZH251" s="69"/>
      <c r="CZI251" s="69"/>
      <c r="CZJ251" s="66"/>
      <c r="CZK251" s="66"/>
      <c r="CZL251" s="66"/>
      <c r="CZM251" s="67"/>
      <c r="CZO251" s="65"/>
      <c r="CZP251" s="69"/>
      <c r="CZQ251" s="69"/>
      <c r="CZR251" s="66"/>
      <c r="CZS251" s="66"/>
      <c r="CZT251" s="66"/>
      <c r="CZU251" s="67"/>
      <c r="CZW251" s="65"/>
      <c r="CZX251" s="69"/>
      <c r="CZY251" s="69"/>
      <c r="CZZ251" s="66"/>
      <c r="DAA251" s="66"/>
      <c r="DAB251" s="66"/>
      <c r="DAC251" s="67"/>
      <c r="DAE251" s="65"/>
      <c r="DAF251" s="69"/>
      <c r="DAG251" s="69"/>
      <c r="DAH251" s="66"/>
      <c r="DAI251" s="66"/>
      <c r="DAJ251" s="66"/>
      <c r="DAK251" s="67"/>
      <c r="DAM251" s="65"/>
      <c r="DAN251" s="69"/>
      <c r="DAO251" s="69"/>
      <c r="DAP251" s="66"/>
      <c r="DAQ251" s="66"/>
      <c r="DAR251" s="66"/>
      <c r="DAS251" s="67"/>
      <c r="DAU251" s="65"/>
      <c r="DAV251" s="69"/>
      <c r="DAW251" s="69"/>
      <c r="DAX251" s="66"/>
      <c r="DAY251" s="66"/>
      <c r="DAZ251" s="66"/>
      <c r="DBA251" s="67"/>
      <c r="DBC251" s="65"/>
      <c r="DBD251" s="69"/>
      <c r="DBE251" s="69"/>
      <c r="DBF251" s="66"/>
      <c r="DBG251" s="66"/>
      <c r="DBH251" s="66"/>
      <c r="DBI251" s="67"/>
      <c r="DBK251" s="65"/>
      <c r="DBL251" s="69"/>
      <c r="DBM251" s="69"/>
      <c r="DBN251" s="66"/>
      <c r="DBO251" s="66"/>
      <c r="DBP251" s="66"/>
      <c r="DBQ251" s="67"/>
      <c r="DBS251" s="65"/>
      <c r="DBT251" s="69"/>
      <c r="DBU251" s="69"/>
      <c r="DBV251" s="66"/>
      <c r="DBW251" s="66"/>
      <c r="DBX251" s="66"/>
      <c r="DBY251" s="67"/>
      <c r="DCA251" s="65"/>
      <c r="DCB251" s="69"/>
      <c r="DCC251" s="69"/>
      <c r="DCD251" s="66"/>
      <c r="DCE251" s="66"/>
      <c r="DCF251" s="66"/>
      <c r="DCG251" s="67"/>
      <c r="DCI251" s="65"/>
      <c r="DCJ251" s="69"/>
      <c r="DCK251" s="69"/>
      <c r="DCL251" s="66"/>
      <c r="DCM251" s="66"/>
      <c r="DCN251" s="66"/>
      <c r="DCO251" s="67"/>
      <c r="DCQ251" s="65"/>
      <c r="DCR251" s="69"/>
      <c r="DCS251" s="69"/>
      <c r="DCT251" s="66"/>
      <c r="DCU251" s="66"/>
      <c r="DCV251" s="66"/>
      <c r="DCW251" s="67"/>
      <c r="DCY251" s="65"/>
      <c r="DCZ251" s="69"/>
      <c r="DDA251" s="69"/>
      <c r="DDB251" s="66"/>
      <c r="DDC251" s="66"/>
      <c r="DDD251" s="66"/>
      <c r="DDE251" s="67"/>
      <c r="DDG251" s="65"/>
      <c r="DDH251" s="69"/>
      <c r="DDI251" s="69"/>
      <c r="DDJ251" s="66"/>
      <c r="DDK251" s="66"/>
      <c r="DDL251" s="66"/>
      <c r="DDM251" s="67"/>
      <c r="DDO251" s="65"/>
      <c r="DDP251" s="69"/>
      <c r="DDQ251" s="69"/>
      <c r="DDR251" s="66"/>
      <c r="DDS251" s="66"/>
      <c r="DDT251" s="66"/>
      <c r="DDU251" s="67"/>
      <c r="DDW251" s="65"/>
      <c r="DDX251" s="69"/>
      <c r="DDY251" s="69"/>
      <c r="DDZ251" s="66"/>
      <c r="DEA251" s="66"/>
      <c r="DEB251" s="66"/>
      <c r="DEC251" s="67"/>
      <c r="DEE251" s="65"/>
      <c r="DEF251" s="69"/>
      <c r="DEG251" s="69"/>
      <c r="DEH251" s="66"/>
      <c r="DEI251" s="66"/>
      <c r="DEJ251" s="66"/>
      <c r="DEK251" s="67"/>
      <c r="DEM251" s="65"/>
      <c r="DEN251" s="69"/>
      <c r="DEO251" s="69"/>
      <c r="DEP251" s="66"/>
      <c r="DEQ251" s="66"/>
      <c r="DER251" s="66"/>
      <c r="DES251" s="67"/>
      <c r="DEU251" s="65"/>
      <c r="DEV251" s="69"/>
      <c r="DEW251" s="69"/>
      <c r="DEX251" s="66"/>
      <c r="DEY251" s="66"/>
      <c r="DEZ251" s="66"/>
      <c r="DFA251" s="67"/>
      <c r="DFC251" s="65"/>
      <c r="DFD251" s="69"/>
      <c r="DFE251" s="69"/>
      <c r="DFF251" s="66"/>
      <c r="DFG251" s="66"/>
      <c r="DFH251" s="66"/>
      <c r="DFI251" s="67"/>
      <c r="DFK251" s="65"/>
      <c r="DFL251" s="69"/>
      <c r="DFM251" s="69"/>
      <c r="DFN251" s="66"/>
      <c r="DFO251" s="66"/>
      <c r="DFP251" s="66"/>
      <c r="DFQ251" s="67"/>
      <c r="DFS251" s="65"/>
      <c r="DFT251" s="69"/>
      <c r="DFU251" s="69"/>
      <c r="DFV251" s="66"/>
      <c r="DFW251" s="66"/>
      <c r="DFX251" s="66"/>
      <c r="DFY251" s="67"/>
      <c r="DGA251" s="65"/>
      <c r="DGB251" s="69"/>
      <c r="DGC251" s="69"/>
      <c r="DGD251" s="66"/>
      <c r="DGE251" s="66"/>
      <c r="DGF251" s="66"/>
      <c r="DGG251" s="67"/>
      <c r="DGI251" s="65"/>
      <c r="DGJ251" s="69"/>
      <c r="DGK251" s="69"/>
      <c r="DGL251" s="66"/>
      <c r="DGM251" s="66"/>
      <c r="DGN251" s="66"/>
      <c r="DGO251" s="67"/>
      <c r="DGQ251" s="65"/>
      <c r="DGR251" s="69"/>
      <c r="DGS251" s="69"/>
      <c r="DGT251" s="66"/>
      <c r="DGU251" s="66"/>
      <c r="DGV251" s="66"/>
      <c r="DGW251" s="67"/>
      <c r="DGY251" s="65"/>
      <c r="DGZ251" s="69"/>
      <c r="DHA251" s="69"/>
      <c r="DHB251" s="66"/>
      <c r="DHC251" s="66"/>
      <c r="DHD251" s="66"/>
      <c r="DHE251" s="67"/>
      <c r="DHG251" s="65"/>
      <c r="DHH251" s="69"/>
      <c r="DHI251" s="69"/>
      <c r="DHJ251" s="66"/>
      <c r="DHK251" s="66"/>
      <c r="DHL251" s="66"/>
      <c r="DHM251" s="67"/>
      <c r="DHO251" s="65"/>
      <c r="DHP251" s="69"/>
      <c r="DHQ251" s="69"/>
      <c r="DHR251" s="66"/>
      <c r="DHS251" s="66"/>
      <c r="DHT251" s="66"/>
      <c r="DHU251" s="67"/>
      <c r="DHW251" s="65"/>
      <c r="DHX251" s="69"/>
      <c r="DHY251" s="69"/>
      <c r="DHZ251" s="66"/>
      <c r="DIA251" s="66"/>
      <c r="DIB251" s="66"/>
      <c r="DIC251" s="67"/>
      <c r="DIE251" s="65"/>
      <c r="DIF251" s="69"/>
      <c r="DIG251" s="69"/>
      <c r="DIH251" s="66"/>
      <c r="DII251" s="66"/>
      <c r="DIJ251" s="66"/>
      <c r="DIK251" s="67"/>
      <c r="DIM251" s="65"/>
      <c r="DIN251" s="69"/>
      <c r="DIO251" s="69"/>
      <c r="DIP251" s="66"/>
      <c r="DIQ251" s="66"/>
      <c r="DIR251" s="66"/>
      <c r="DIS251" s="67"/>
      <c r="DIU251" s="65"/>
      <c r="DIV251" s="69"/>
      <c r="DIW251" s="69"/>
      <c r="DIX251" s="66"/>
      <c r="DIY251" s="66"/>
      <c r="DIZ251" s="66"/>
      <c r="DJA251" s="67"/>
      <c r="DJC251" s="65"/>
      <c r="DJD251" s="69"/>
      <c r="DJE251" s="69"/>
      <c r="DJF251" s="66"/>
      <c r="DJG251" s="66"/>
      <c r="DJH251" s="66"/>
      <c r="DJI251" s="67"/>
      <c r="DJK251" s="65"/>
      <c r="DJL251" s="69"/>
      <c r="DJM251" s="69"/>
      <c r="DJN251" s="66"/>
      <c r="DJO251" s="66"/>
      <c r="DJP251" s="66"/>
      <c r="DJQ251" s="67"/>
      <c r="DJS251" s="65"/>
      <c r="DJT251" s="69"/>
      <c r="DJU251" s="69"/>
      <c r="DJV251" s="66"/>
      <c r="DJW251" s="66"/>
      <c r="DJX251" s="66"/>
      <c r="DJY251" s="67"/>
      <c r="DKA251" s="65"/>
      <c r="DKB251" s="69"/>
      <c r="DKC251" s="69"/>
      <c r="DKD251" s="66"/>
      <c r="DKE251" s="66"/>
      <c r="DKF251" s="66"/>
      <c r="DKG251" s="67"/>
      <c r="DKI251" s="65"/>
      <c r="DKJ251" s="69"/>
      <c r="DKK251" s="69"/>
      <c r="DKL251" s="66"/>
      <c r="DKM251" s="66"/>
      <c r="DKN251" s="66"/>
      <c r="DKO251" s="67"/>
      <c r="DKQ251" s="65"/>
      <c r="DKR251" s="69"/>
      <c r="DKS251" s="69"/>
      <c r="DKT251" s="66"/>
      <c r="DKU251" s="66"/>
      <c r="DKV251" s="66"/>
      <c r="DKW251" s="67"/>
      <c r="DKY251" s="65"/>
      <c r="DKZ251" s="69"/>
      <c r="DLA251" s="69"/>
      <c r="DLB251" s="66"/>
      <c r="DLC251" s="66"/>
      <c r="DLD251" s="66"/>
      <c r="DLE251" s="67"/>
      <c r="DLG251" s="65"/>
      <c r="DLH251" s="69"/>
      <c r="DLI251" s="69"/>
      <c r="DLJ251" s="66"/>
      <c r="DLK251" s="66"/>
      <c r="DLL251" s="66"/>
      <c r="DLM251" s="67"/>
      <c r="DLO251" s="65"/>
      <c r="DLP251" s="69"/>
      <c r="DLQ251" s="69"/>
      <c r="DLR251" s="66"/>
      <c r="DLS251" s="66"/>
      <c r="DLT251" s="66"/>
      <c r="DLU251" s="67"/>
      <c r="DLW251" s="65"/>
      <c r="DLX251" s="69"/>
      <c r="DLY251" s="69"/>
      <c r="DLZ251" s="66"/>
      <c r="DMA251" s="66"/>
      <c r="DMB251" s="66"/>
      <c r="DMC251" s="67"/>
      <c r="DME251" s="65"/>
      <c r="DMF251" s="69"/>
      <c r="DMG251" s="69"/>
      <c r="DMH251" s="66"/>
      <c r="DMI251" s="66"/>
      <c r="DMJ251" s="66"/>
      <c r="DMK251" s="67"/>
      <c r="DMM251" s="65"/>
      <c r="DMN251" s="69"/>
      <c r="DMO251" s="69"/>
      <c r="DMP251" s="66"/>
      <c r="DMQ251" s="66"/>
      <c r="DMR251" s="66"/>
      <c r="DMS251" s="67"/>
      <c r="DMU251" s="65"/>
      <c r="DMV251" s="69"/>
      <c r="DMW251" s="69"/>
      <c r="DMX251" s="66"/>
      <c r="DMY251" s="66"/>
      <c r="DMZ251" s="66"/>
      <c r="DNA251" s="67"/>
      <c r="DNC251" s="65"/>
      <c r="DND251" s="69"/>
      <c r="DNE251" s="69"/>
      <c r="DNF251" s="66"/>
      <c r="DNG251" s="66"/>
      <c r="DNH251" s="66"/>
      <c r="DNI251" s="67"/>
      <c r="DNK251" s="65"/>
      <c r="DNL251" s="69"/>
      <c r="DNM251" s="69"/>
      <c r="DNN251" s="66"/>
      <c r="DNO251" s="66"/>
      <c r="DNP251" s="66"/>
      <c r="DNQ251" s="67"/>
      <c r="DNS251" s="65"/>
      <c r="DNT251" s="69"/>
      <c r="DNU251" s="69"/>
      <c r="DNV251" s="66"/>
      <c r="DNW251" s="66"/>
      <c r="DNX251" s="66"/>
      <c r="DNY251" s="67"/>
      <c r="DOA251" s="65"/>
      <c r="DOB251" s="69"/>
      <c r="DOC251" s="69"/>
      <c r="DOD251" s="66"/>
      <c r="DOE251" s="66"/>
      <c r="DOF251" s="66"/>
      <c r="DOG251" s="67"/>
      <c r="DOI251" s="65"/>
      <c r="DOJ251" s="69"/>
      <c r="DOK251" s="69"/>
      <c r="DOL251" s="66"/>
      <c r="DOM251" s="66"/>
      <c r="DON251" s="66"/>
      <c r="DOO251" s="67"/>
      <c r="DOQ251" s="65"/>
      <c r="DOR251" s="69"/>
      <c r="DOS251" s="69"/>
      <c r="DOT251" s="66"/>
      <c r="DOU251" s="66"/>
      <c r="DOV251" s="66"/>
      <c r="DOW251" s="67"/>
      <c r="DOY251" s="65"/>
      <c r="DOZ251" s="69"/>
      <c r="DPA251" s="69"/>
      <c r="DPB251" s="66"/>
      <c r="DPC251" s="66"/>
      <c r="DPD251" s="66"/>
      <c r="DPE251" s="67"/>
      <c r="DPG251" s="65"/>
      <c r="DPH251" s="69"/>
      <c r="DPI251" s="69"/>
      <c r="DPJ251" s="66"/>
      <c r="DPK251" s="66"/>
      <c r="DPL251" s="66"/>
      <c r="DPM251" s="67"/>
      <c r="DPO251" s="65"/>
      <c r="DPP251" s="69"/>
      <c r="DPQ251" s="69"/>
      <c r="DPR251" s="66"/>
      <c r="DPS251" s="66"/>
      <c r="DPT251" s="66"/>
      <c r="DPU251" s="67"/>
      <c r="DPW251" s="65"/>
      <c r="DPX251" s="69"/>
      <c r="DPY251" s="69"/>
      <c r="DPZ251" s="66"/>
      <c r="DQA251" s="66"/>
      <c r="DQB251" s="66"/>
      <c r="DQC251" s="67"/>
      <c r="DQE251" s="65"/>
      <c r="DQF251" s="69"/>
      <c r="DQG251" s="69"/>
      <c r="DQH251" s="66"/>
      <c r="DQI251" s="66"/>
      <c r="DQJ251" s="66"/>
      <c r="DQK251" s="67"/>
      <c r="DQM251" s="65"/>
      <c r="DQN251" s="69"/>
      <c r="DQO251" s="69"/>
      <c r="DQP251" s="66"/>
      <c r="DQQ251" s="66"/>
      <c r="DQR251" s="66"/>
      <c r="DQS251" s="67"/>
      <c r="DQU251" s="65"/>
      <c r="DQV251" s="69"/>
      <c r="DQW251" s="69"/>
      <c r="DQX251" s="66"/>
      <c r="DQY251" s="66"/>
      <c r="DQZ251" s="66"/>
      <c r="DRA251" s="67"/>
      <c r="DRC251" s="65"/>
      <c r="DRD251" s="69"/>
      <c r="DRE251" s="69"/>
      <c r="DRF251" s="66"/>
      <c r="DRG251" s="66"/>
      <c r="DRH251" s="66"/>
      <c r="DRI251" s="67"/>
      <c r="DRK251" s="65"/>
      <c r="DRL251" s="69"/>
      <c r="DRM251" s="69"/>
      <c r="DRN251" s="66"/>
      <c r="DRO251" s="66"/>
      <c r="DRP251" s="66"/>
      <c r="DRQ251" s="67"/>
      <c r="DRS251" s="65"/>
      <c r="DRT251" s="69"/>
      <c r="DRU251" s="69"/>
      <c r="DRV251" s="66"/>
      <c r="DRW251" s="66"/>
      <c r="DRX251" s="66"/>
      <c r="DRY251" s="67"/>
      <c r="DSA251" s="65"/>
      <c r="DSB251" s="69"/>
      <c r="DSC251" s="69"/>
      <c r="DSD251" s="66"/>
      <c r="DSE251" s="66"/>
      <c r="DSF251" s="66"/>
      <c r="DSG251" s="67"/>
      <c r="DSI251" s="65"/>
      <c r="DSJ251" s="69"/>
      <c r="DSK251" s="69"/>
      <c r="DSL251" s="66"/>
      <c r="DSM251" s="66"/>
      <c r="DSN251" s="66"/>
      <c r="DSO251" s="67"/>
      <c r="DSQ251" s="65"/>
      <c r="DSR251" s="69"/>
      <c r="DSS251" s="69"/>
      <c r="DST251" s="66"/>
      <c r="DSU251" s="66"/>
      <c r="DSV251" s="66"/>
      <c r="DSW251" s="67"/>
      <c r="DSY251" s="65"/>
      <c r="DSZ251" s="69"/>
      <c r="DTA251" s="69"/>
      <c r="DTB251" s="66"/>
      <c r="DTC251" s="66"/>
      <c r="DTD251" s="66"/>
      <c r="DTE251" s="67"/>
      <c r="DTG251" s="65"/>
      <c r="DTH251" s="69"/>
      <c r="DTI251" s="69"/>
      <c r="DTJ251" s="66"/>
      <c r="DTK251" s="66"/>
      <c r="DTL251" s="66"/>
      <c r="DTM251" s="67"/>
      <c r="DTO251" s="65"/>
      <c r="DTP251" s="69"/>
      <c r="DTQ251" s="69"/>
      <c r="DTR251" s="66"/>
      <c r="DTS251" s="66"/>
      <c r="DTT251" s="66"/>
      <c r="DTU251" s="67"/>
      <c r="DTW251" s="65"/>
      <c r="DTX251" s="69"/>
      <c r="DTY251" s="69"/>
      <c r="DTZ251" s="66"/>
      <c r="DUA251" s="66"/>
      <c r="DUB251" s="66"/>
      <c r="DUC251" s="67"/>
      <c r="DUE251" s="65"/>
      <c r="DUF251" s="69"/>
      <c r="DUG251" s="69"/>
      <c r="DUH251" s="66"/>
      <c r="DUI251" s="66"/>
      <c r="DUJ251" s="66"/>
      <c r="DUK251" s="67"/>
      <c r="DUM251" s="65"/>
      <c r="DUN251" s="69"/>
      <c r="DUO251" s="69"/>
      <c r="DUP251" s="66"/>
      <c r="DUQ251" s="66"/>
      <c r="DUR251" s="66"/>
      <c r="DUS251" s="67"/>
      <c r="DUU251" s="65"/>
      <c r="DUV251" s="69"/>
      <c r="DUW251" s="69"/>
      <c r="DUX251" s="66"/>
      <c r="DUY251" s="66"/>
      <c r="DUZ251" s="66"/>
      <c r="DVA251" s="67"/>
      <c r="DVC251" s="65"/>
      <c r="DVD251" s="69"/>
      <c r="DVE251" s="69"/>
      <c r="DVF251" s="66"/>
      <c r="DVG251" s="66"/>
      <c r="DVH251" s="66"/>
      <c r="DVI251" s="67"/>
      <c r="DVK251" s="65"/>
      <c r="DVL251" s="69"/>
      <c r="DVM251" s="69"/>
      <c r="DVN251" s="66"/>
      <c r="DVO251" s="66"/>
      <c r="DVP251" s="66"/>
      <c r="DVQ251" s="67"/>
      <c r="DVS251" s="65"/>
      <c r="DVT251" s="69"/>
      <c r="DVU251" s="69"/>
      <c r="DVV251" s="66"/>
      <c r="DVW251" s="66"/>
      <c r="DVX251" s="66"/>
      <c r="DVY251" s="67"/>
      <c r="DWA251" s="65"/>
      <c r="DWB251" s="69"/>
      <c r="DWC251" s="69"/>
      <c r="DWD251" s="66"/>
      <c r="DWE251" s="66"/>
      <c r="DWF251" s="66"/>
      <c r="DWG251" s="67"/>
      <c r="DWI251" s="65"/>
      <c r="DWJ251" s="69"/>
      <c r="DWK251" s="69"/>
      <c r="DWL251" s="66"/>
      <c r="DWM251" s="66"/>
      <c r="DWN251" s="66"/>
      <c r="DWO251" s="67"/>
      <c r="DWQ251" s="65"/>
      <c r="DWR251" s="69"/>
      <c r="DWS251" s="69"/>
      <c r="DWT251" s="66"/>
      <c r="DWU251" s="66"/>
      <c r="DWV251" s="66"/>
      <c r="DWW251" s="67"/>
      <c r="DWY251" s="65"/>
      <c r="DWZ251" s="69"/>
      <c r="DXA251" s="69"/>
      <c r="DXB251" s="66"/>
      <c r="DXC251" s="66"/>
      <c r="DXD251" s="66"/>
      <c r="DXE251" s="67"/>
      <c r="DXG251" s="65"/>
      <c r="DXH251" s="69"/>
      <c r="DXI251" s="69"/>
      <c r="DXJ251" s="66"/>
      <c r="DXK251" s="66"/>
      <c r="DXL251" s="66"/>
      <c r="DXM251" s="67"/>
      <c r="DXO251" s="65"/>
      <c r="DXP251" s="69"/>
      <c r="DXQ251" s="69"/>
      <c r="DXR251" s="66"/>
      <c r="DXS251" s="66"/>
      <c r="DXT251" s="66"/>
      <c r="DXU251" s="67"/>
      <c r="DXW251" s="65"/>
      <c r="DXX251" s="69"/>
      <c r="DXY251" s="69"/>
      <c r="DXZ251" s="66"/>
      <c r="DYA251" s="66"/>
      <c r="DYB251" s="66"/>
      <c r="DYC251" s="67"/>
      <c r="DYE251" s="65"/>
      <c r="DYF251" s="69"/>
      <c r="DYG251" s="69"/>
      <c r="DYH251" s="66"/>
      <c r="DYI251" s="66"/>
      <c r="DYJ251" s="66"/>
      <c r="DYK251" s="67"/>
      <c r="DYM251" s="65"/>
      <c r="DYN251" s="69"/>
      <c r="DYO251" s="69"/>
      <c r="DYP251" s="66"/>
      <c r="DYQ251" s="66"/>
      <c r="DYR251" s="66"/>
      <c r="DYS251" s="67"/>
      <c r="DYU251" s="65"/>
      <c r="DYV251" s="69"/>
      <c r="DYW251" s="69"/>
      <c r="DYX251" s="66"/>
      <c r="DYY251" s="66"/>
      <c r="DYZ251" s="66"/>
      <c r="DZA251" s="67"/>
      <c r="DZC251" s="65"/>
      <c r="DZD251" s="69"/>
      <c r="DZE251" s="69"/>
      <c r="DZF251" s="66"/>
      <c r="DZG251" s="66"/>
      <c r="DZH251" s="66"/>
      <c r="DZI251" s="67"/>
      <c r="DZK251" s="65"/>
      <c r="DZL251" s="69"/>
      <c r="DZM251" s="69"/>
      <c r="DZN251" s="66"/>
      <c r="DZO251" s="66"/>
      <c r="DZP251" s="66"/>
      <c r="DZQ251" s="67"/>
      <c r="DZS251" s="65"/>
      <c r="DZT251" s="69"/>
      <c r="DZU251" s="69"/>
      <c r="DZV251" s="66"/>
      <c r="DZW251" s="66"/>
      <c r="DZX251" s="66"/>
      <c r="DZY251" s="67"/>
      <c r="EAA251" s="65"/>
      <c r="EAB251" s="69"/>
      <c r="EAC251" s="69"/>
      <c r="EAD251" s="66"/>
      <c r="EAE251" s="66"/>
      <c r="EAF251" s="66"/>
      <c r="EAG251" s="67"/>
      <c r="EAI251" s="65"/>
      <c r="EAJ251" s="69"/>
      <c r="EAK251" s="69"/>
      <c r="EAL251" s="66"/>
      <c r="EAM251" s="66"/>
      <c r="EAN251" s="66"/>
      <c r="EAO251" s="67"/>
      <c r="EAQ251" s="65"/>
      <c r="EAR251" s="69"/>
      <c r="EAS251" s="69"/>
      <c r="EAT251" s="66"/>
      <c r="EAU251" s="66"/>
      <c r="EAV251" s="66"/>
      <c r="EAW251" s="67"/>
      <c r="EAY251" s="65"/>
      <c r="EAZ251" s="69"/>
      <c r="EBA251" s="69"/>
      <c r="EBB251" s="66"/>
      <c r="EBC251" s="66"/>
      <c r="EBD251" s="66"/>
      <c r="EBE251" s="67"/>
      <c r="EBG251" s="65"/>
      <c r="EBH251" s="69"/>
      <c r="EBI251" s="69"/>
      <c r="EBJ251" s="66"/>
      <c r="EBK251" s="66"/>
      <c r="EBL251" s="66"/>
      <c r="EBM251" s="67"/>
      <c r="EBO251" s="65"/>
      <c r="EBP251" s="69"/>
      <c r="EBQ251" s="69"/>
      <c r="EBR251" s="66"/>
      <c r="EBS251" s="66"/>
      <c r="EBT251" s="66"/>
      <c r="EBU251" s="67"/>
      <c r="EBW251" s="65"/>
      <c r="EBX251" s="69"/>
      <c r="EBY251" s="69"/>
      <c r="EBZ251" s="66"/>
      <c r="ECA251" s="66"/>
      <c r="ECB251" s="66"/>
      <c r="ECC251" s="67"/>
      <c r="ECE251" s="65"/>
      <c r="ECF251" s="69"/>
      <c r="ECG251" s="69"/>
      <c r="ECH251" s="66"/>
      <c r="ECI251" s="66"/>
      <c r="ECJ251" s="66"/>
      <c r="ECK251" s="67"/>
      <c r="ECM251" s="65"/>
      <c r="ECN251" s="69"/>
      <c r="ECO251" s="69"/>
      <c r="ECP251" s="66"/>
      <c r="ECQ251" s="66"/>
      <c r="ECR251" s="66"/>
      <c r="ECS251" s="67"/>
      <c r="ECU251" s="65"/>
      <c r="ECV251" s="69"/>
      <c r="ECW251" s="69"/>
      <c r="ECX251" s="66"/>
      <c r="ECY251" s="66"/>
      <c r="ECZ251" s="66"/>
      <c r="EDA251" s="67"/>
      <c r="EDC251" s="65"/>
      <c r="EDD251" s="69"/>
      <c r="EDE251" s="69"/>
      <c r="EDF251" s="66"/>
      <c r="EDG251" s="66"/>
      <c r="EDH251" s="66"/>
      <c r="EDI251" s="67"/>
      <c r="EDK251" s="65"/>
      <c r="EDL251" s="69"/>
      <c r="EDM251" s="69"/>
      <c r="EDN251" s="66"/>
      <c r="EDO251" s="66"/>
      <c r="EDP251" s="66"/>
      <c r="EDQ251" s="67"/>
      <c r="EDS251" s="65"/>
      <c r="EDT251" s="69"/>
      <c r="EDU251" s="69"/>
      <c r="EDV251" s="66"/>
      <c r="EDW251" s="66"/>
      <c r="EDX251" s="66"/>
      <c r="EDY251" s="67"/>
      <c r="EEA251" s="65"/>
      <c r="EEB251" s="69"/>
      <c r="EEC251" s="69"/>
      <c r="EED251" s="66"/>
      <c r="EEE251" s="66"/>
      <c r="EEF251" s="66"/>
      <c r="EEG251" s="67"/>
      <c r="EEI251" s="65"/>
      <c r="EEJ251" s="69"/>
      <c r="EEK251" s="69"/>
      <c r="EEL251" s="66"/>
      <c r="EEM251" s="66"/>
      <c r="EEN251" s="66"/>
      <c r="EEO251" s="67"/>
      <c r="EEQ251" s="65"/>
      <c r="EER251" s="69"/>
      <c r="EES251" s="69"/>
      <c r="EET251" s="66"/>
      <c r="EEU251" s="66"/>
      <c r="EEV251" s="66"/>
      <c r="EEW251" s="67"/>
      <c r="EEY251" s="65"/>
      <c r="EEZ251" s="69"/>
      <c r="EFA251" s="69"/>
      <c r="EFB251" s="66"/>
      <c r="EFC251" s="66"/>
      <c r="EFD251" s="66"/>
      <c r="EFE251" s="67"/>
      <c r="EFG251" s="65"/>
      <c r="EFH251" s="69"/>
      <c r="EFI251" s="69"/>
      <c r="EFJ251" s="66"/>
      <c r="EFK251" s="66"/>
      <c r="EFL251" s="66"/>
      <c r="EFM251" s="67"/>
      <c r="EFO251" s="65"/>
      <c r="EFP251" s="69"/>
      <c r="EFQ251" s="69"/>
      <c r="EFR251" s="66"/>
      <c r="EFS251" s="66"/>
      <c r="EFT251" s="66"/>
      <c r="EFU251" s="67"/>
      <c r="EFW251" s="65"/>
      <c r="EFX251" s="69"/>
      <c r="EFY251" s="69"/>
      <c r="EFZ251" s="66"/>
      <c r="EGA251" s="66"/>
      <c r="EGB251" s="66"/>
      <c r="EGC251" s="67"/>
      <c r="EGE251" s="65"/>
      <c r="EGF251" s="69"/>
      <c r="EGG251" s="69"/>
      <c r="EGH251" s="66"/>
      <c r="EGI251" s="66"/>
      <c r="EGJ251" s="66"/>
      <c r="EGK251" s="67"/>
      <c r="EGM251" s="65"/>
      <c r="EGN251" s="69"/>
      <c r="EGO251" s="69"/>
      <c r="EGP251" s="66"/>
      <c r="EGQ251" s="66"/>
      <c r="EGR251" s="66"/>
      <c r="EGS251" s="67"/>
      <c r="EGU251" s="65"/>
      <c r="EGV251" s="69"/>
      <c r="EGW251" s="69"/>
      <c r="EGX251" s="66"/>
      <c r="EGY251" s="66"/>
      <c r="EGZ251" s="66"/>
      <c r="EHA251" s="67"/>
      <c r="EHC251" s="65"/>
      <c r="EHD251" s="69"/>
      <c r="EHE251" s="69"/>
      <c r="EHF251" s="66"/>
      <c r="EHG251" s="66"/>
      <c r="EHH251" s="66"/>
      <c r="EHI251" s="67"/>
      <c r="EHK251" s="65"/>
      <c r="EHL251" s="69"/>
      <c r="EHM251" s="69"/>
      <c r="EHN251" s="66"/>
      <c r="EHO251" s="66"/>
      <c r="EHP251" s="66"/>
      <c r="EHQ251" s="67"/>
      <c r="EHS251" s="65"/>
      <c r="EHT251" s="69"/>
      <c r="EHU251" s="69"/>
      <c r="EHV251" s="66"/>
      <c r="EHW251" s="66"/>
      <c r="EHX251" s="66"/>
      <c r="EHY251" s="67"/>
      <c r="EIA251" s="65"/>
      <c r="EIB251" s="69"/>
      <c r="EIC251" s="69"/>
      <c r="EID251" s="66"/>
      <c r="EIE251" s="66"/>
      <c r="EIF251" s="66"/>
      <c r="EIG251" s="67"/>
      <c r="EII251" s="65"/>
      <c r="EIJ251" s="69"/>
      <c r="EIK251" s="69"/>
      <c r="EIL251" s="66"/>
      <c r="EIM251" s="66"/>
      <c r="EIN251" s="66"/>
      <c r="EIO251" s="67"/>
      <c r="EIQ251" s="65"/>
      <c r="EIR251" s="69"/>
      <c r="EIS251" s="69"/>
      <c r="EIT251" s="66"/>
      <c r="EIU251" s="66"/>
      <c r="EIV251" s="66"/>
      <c r="EIW251" s="67"/>
      <c r="EIY251" s="65"/>
      <c r="EIZ251" s="69"/>
      <c r="EJA251" s="69"/>
      <c r="EJB251" s="66"/>
      <c r="EJC251" s="66"/>
      <c r="EJD251" s="66"/>
      <c r="EJE251" s="67"/>
      <c r="EJG251" s="65"/>
      <c r="EJH251" s="69"/>
      <c r="EJI251" s="69"/>
      <c r="EJJ251" s="66"/>
      <c r="EJK251" s="66"/>
      <c r="EJL251" s="66"/>
      <c r="EJM251" s="67"/>
      <c r="EJO251" s="65"/>
      <c r="EJP251" s="69"/>
      <c r="EJQ251" s="69"/>
      <c r="EJR251" s="66"/>
      <c r="EJS251" s="66"/>
      <c r="EJT251" s="66"/>
      <c r="EJU251" s="67"/>
      <c r="EJW251" s="65"/>
      <c r="EJX251" s="69"/>
      <c r="EJY251" s="69"/>
      <c r="EJZ251" s="66"/>
      <c r="EKA251" s="66"/>
      <c r="EKB251" s="66"/>
      <c r="EKC251" s="67"/>
      <c r="EKE251" s="65"/>
      <c r="EKF251" s="69"/>
      <c r="EKG251" s="69"/>
      <c r="EKH251" s="66"/>
      <c r="EKI251" s="66"/>
      <c r="EKJ251" s="66"/>
      <c r="EKK251" s="67"/>
      <c r="EKM251" s="65"/>
      <c r="EKN251" s="69"/>
      <c r="EKO251" s="69"/>
      <c r="EKP251" s="66"/>
      <c r="EKQ251" s="66"/>
      <c r="EKR251" s="66"/>
      <c r="EKS251" s="67"/>
      <c r="EKU251" s="65"/>
      <c r="EKV251" s="69"/>
      <c r="EKW251" s="69"/>
      <c r="EKX251" s="66"/>
      <c r="EKY251" s="66"/>
      <c r="EKZ251" s="66"/>
      <c r="ELA251" s="67"/>
      <c r="ELC251" s="65"/>
      <c r="ELD251" s="69"/>
      <c r="ELE251" s="69"/>
      <c r="ELF251" s="66"/>
      <c r="ELG251" s="66"/>
      <c r="ELH251" s="66"/>
      <c r="ELI251" s="67"/>
      <c r="ELK251" s="65"/>
      <c r="ELL251" s="69"/>
      <c r="ELM251" s="69"/>
      <c r="ELN251" s="66"/>
      <c r="ELO251" s="66"/>
      <c r="ELP251" s="66"/>
      <c r="ELQ251" s="67"/>
      <c r="ELS251" s="65"/>
      <c r="ELT251" s="69"/>
      <c r="ELU251" s="69"/>
      <c r="ELV251" s="66"/>
      <c r="ELW251" s="66"/>
      <c r="ELX251" s="66"/>
      <c r="ELY251" s="67"/>
      <c r="EMA251" s="65"/>
      <c r="EMB251" s="69"/>
      <c r="EMC251" s="69"/>
      <c r="EMD251" s="66"/>
      <c r="EME251" s="66"/>
      <c r="EMF251" s="66"/>
      <c r="EMG251" s="67"/>
      <c r="EMI251" s="65"/>
      <c r="EMJ251" s="69"/>
      <c r="EMK251" s="69"/>
      <c r="EML251" s="66"/>
      <c r="EMM251" s="66"/>
      <c r="EMN251" s="66"/>
      <c r="EMO251" s="67"/>
      <c r="EMQ251" s="65"/>
      <c r="EMR251" s="69"/>
      <c r="EMS251" s="69"/>
      <c r="EMT251" s="66"/>
      <c r="EMU251" s="66"/>
      <c r="EMV251" s="66"/>
      <c r="EMW251" s="67"/>
      <c r="EMY251" s="65"/>
      <c r="EMZ251" s="69"/>
      <c r="ENA251" s="69"/>
      <c r="ENB251" s="66"/>
      <c r="ENC251" s="66"/>
      <c r="END251" s="66"/>
      <c r="ENE251" s="67"/>
      <c r="ENG251" s="65"/>
      <c r="ENH251" s="69"/>
      <c r="ENI251" s="69"/>
      <c r="ENJ251" s="66"/>
      <c r="ENK251" s="66"/>
      <c r="ENL251" s="66"/>
      <c r="ENM251" s="67"/>
      <c r="ENO251" s="65"/>
      <c r="ENP251" s="69"/>
      <c r="ENQ251" s="69"/>
      <c r="ENR251" s="66"/>
      <c r="ENS251" s="66"/>
      <c r="ENT251" s="66"/>
      <c r="ENU251" s="67"/>
      <c r="ENW251" s="65"/>
      <c r="ENX251" s="69"/>
      <c r="ENY251" s="69"/>
      <c r="ENZ251" s="66"/>
      <c r="EOA251" s="66"/>
      <c r="EOB251" s="66"/>
      <c r="EOC251" s="67"/>
      <c r="EOE251" s="65"/>
      <c r="EOF251" s="69"/>
      <c r="EOG251" s="69"/>
      <c r="EOH251" s="66"/>
      <c r="EOI251" s="66"/>
      <c r="EOJ251" s="66"/>
      <c r="EOK251" s="67"/>
      <c r="EOM251" s="65"/>
      <c r="EON251" s="69"/>
      <c r="EOO251" s="69"/>
      <c r="EOP251" s="66"/>
      <c r="EOQ251" s="66"/>
      <c r="EOR251" s="66"/>
      <c r="EOS251" s="67"/>
      <c r="EOU251" s="65"/>
      <c r="EOV251" s="69"/>
      <c r="EOW251" s="69"/>
      <c r="EOX251" s="66"/>
      <c r="EOY251" s="66"/>
      <c r="EOZ251" s="66"/>
      <c r="EPA251" s="67"/>
      <c r="EPC251" s="65"/>
      <c r="EPD251" s="69"/>
      <c r="EPE251" s="69"/>
      <c r="EPF251" s="66"/>
      <c r="EPG251" s="66"/>
      <c r="EPH251" s="66"/>
      <c r="EPI251" s="67"/>
      <c r="EPK251" s="65"/>
      <c r="EPL251" s="69"/>
      <c r="EPM251" s="69"/>
      <c r="EPN251" s="66"/>
      <c r="EPO251" s="66"/>
      <c r="EPP251" s="66"/>
      <c r="EPQ251" s="67"/>
      <c r="EPS251" s="65"/>
      <c r="EPT251" s="69"/>
      <c r="EPU251" s="69"/>
      <c r="EPV251" s="66"/>
      <c r="EPW251" s="66"/>
      <c r="EPX251" s="66"/>
      <c r="EPY251" s="67"/>
      <c r="EQA251" s="65"/>
      <c r="EQB251" s="69"/>
      <c r="EQC251" s="69"/>
      <c r="EQD251" s="66"/>
      <c r="EQE251" s="66"/>
      <c r="EQF251" s="66"/>
      <c r="EQG251" s="67"/>
      <c r="EQI251" s="65"/>
      <c r="EQJ251" s="69"/>
      <c r="EQK251" s="69"/>
      <c r="EQL251" s="66"/>
      <c r="EQM251" s="66"/>
      <c r="EQN251" s="66"/>
      <c r="EQO251" s="67"/>
      <c r="EQQ251" s="65"/>
      <c r="EQR251" s="69"/>
      <c r="EQS251" s="69"/>
      <c r="EQT251" s="66"/>
      <c r="EQU251" s="66"/>
      <c r="EQV251" s="66"/>
      <c r="EQW251" s="67"/>
      <c r="EQY251" s="65"/>
      <c r="EQZ251" s="69"/>
      <c r="ERA251" s="69"/>
      <c r="ERB251" s="66"/>
      <c r="ERC251" s="66"/>
      <c r="ERD251" s="66"/>
      <c r="ERE251" s="67"/>
      <c r="ERG251" s="65"/>
      <c r="ERH251" s="69"/>
      <c r="ERI251" s="69"/>
      <c r="ERJ251" s="66"/>
      <c r="ERK251" s="66"/>
      <c r="ERL251" s="66"/>
      <c r="ERM251" s="67"/>
      <c r="ERO251" s="65"/>
      <c r="ERP251" s="69"/>
      <c r="ERQ251" s="69"/>
      <c r="ERR251" s="66"/>
      <c r="ERS251" s="66"/>
      <c r="ERT251" s="66"/>
      <c r="ERU251" s="67"/>
      <c r="ERW251" s="65"/>
      <c r="ERX251" s="69"/>
      <c r="ERY251" s="69"/>
      <c r="ERZ251" s="66"/>
      <c r="ESA251" s="66"/>
      <c r="ESB251" s="66"/>
      <c r="ESC251" s="67"/>
      <c r="ESE251" s="65"/>
      <c r="ESF251" s="69"/>
      <c r="ESG251" s="69"/>
      <c r="ESH251" s="66"/>
      <c r="ESI251" s="66"/>
      <c r="ESJ251" s="66"/>
      <c r="ESK251" s="67"/>
      <c r="ESM251" s="65"/>
      <c r="ESN251" s="69"/>
      <c r="ESO251" s="69"/>
      <c r="ESP251" s="66"/>
      <c r="ESQ251" s="66"/>
      <c r="ESR251" s="66"/>
      <c r="ESS251" s="67"/>
      <c r="ESU251" s="65"/>
      <c r="ESV251" s="69"/>
      <c r="ESW251" s="69"/>
      <c r="ESX251" s="66"/>
      <c r="ESY251" s="66"/>
      <c r="ESZ251" s="66"/>
      <c r="ETA251" s="67"/>
      <c r="ETC251" s="65"/>
      <c r="ETD251" s="69"/>
      <c r="ETE251" s="69"/>
      <c r="ETF251" s="66"/>
      <c r="ETG251" s="66"/>
      <c r="ETH251" s="66"/>
      <c r="ETI251" s="67"/>
      <c r="ETK251" s="65"/>
      <c r="ETL251" s="69"/>
      <c r="ETM251" s="69"/>
      <c r="ETN251" s="66"/>
      <c r="ETO251" s="66"/>
      <c r="ETP251" s="66"/>
      <c r="ETQ251" s="67"/>
      <c r="ETS251" s="65"/>
      <c r="ETT251" s="69"/>
      <c r="ETU251" s="69"/>
      <c r="ETV251" s="66"/>
      <c r="ETW251" s="66"/>
      <c r="ETX251" s="66"/>
      <c r="ETY251" s="67"/>
      <c r="EUA251" s="65"/>
      <c r="EUB251" s="69"/>
      <c r="EUC251" s="69"/>
      <c r="EUD251" s="66"/>
      <c r="EUE251" s="66"/>
      <c r="EUF251" s="66"/>
      <c r="EUG251" s="67"/>
      <c r="EUI251" s="65"/>
      <c r="EUJ251" s="69"/>
      <c r="EUK251" s="69"/>
      <c r="EUL251" s="66"/>
      <c r="EUM251" s="66"/>
      <c r="EUN251" s="66"/>
      <c r="EUO251" s="67"/>
      <c r="EUQ251" s="65"/>
      <c r="EUR251" s="69"/>
      <c r="EUS251" s="69"/>
      <c r="EUT251" s="66"/>
      <c r="EUU251" s="66"/>
      <c r="EUV251" s="66"/>
      <c r="EUW251" s="67"/>
      <c r="EUY251" s="65"/>
      <c r="EUZ251" s="69"/>
      <c r="EVA251" s="69"/>
      <c r="EVB251" s="66"/>
      <c r="EVC251" s="66"/>
      <c r="EVD251" s="66"/>
      <c r="EVE251" s="67"/>
      <c r="EVG251" s="65"/>
      <c r="EVH251" s="69"/>
      <c r="EVI251" s="69"/>
      <c r="EVJ251" s="66"/>
      <c r="EVK251" s="66"/>
      <c r="EVL251" s="66"/>
      <c r="EVM251" s="67"/>
      <c r="EVO251" s="65"/>
      <c r="EVP251" s="69"/>
      <c r="EVQ251" s="69"/>
      <c r="EVR251" s="66"/>
      <c r="EVS251" s="66"/>
      <c r="EVT251" s="66"/>
      <c r="EVU251" s="67"/>
      <c r="EVW251" s="65"/>
      <c r="EVX251" s="69"/>
      <c r="EVY251" s="69"/>
      <c r="EVZ251" s="66"/>
      <c r="EWA251" s="66"/>
      <c r="EWB251" s="66"/>
      <c r="EWC251" s="67"/>
      <c r="EWE251" s="65"/>
      <c r="EWF251" s="69"/>
      <c r="EWG251" s="69"/>
      <c r="EWH251" s="66"/>
      <c r="EWI251" s="66"/>
      <c r="EWJ251" s="66"/>
      <c r="EWK251" s="67"/>
      <c r="EWM251" s="65"/>
      <c r="EWN251" s="69"/>
      <c r="EWO251" s="69"/>
      <c r="EWP251" s="66"/>
      <c r="EWQ251" s="66"/>
      <c r="EWR251" s="66"/>
      <c r="EWS251" s="67"/>
      <c r="EWU251" s="65"/>
      <c r="EWV251" s="69"/>
      <c r="EWW251" s="69"/>
      <c r="EWX251" s="66"/>
      <c r="EWY251" s="66"/>
      <c r="EWZ251" s="66"/>
      <c r="EXA251" s="67"/>
      <c r="EXC251" s="65"/>
      <c r="EXD251" s="69"/>
      <c r="EXE251" s="69"/>
      <c r="EXF251" s="66"/>
      <c r="EXG251" s="66"/>
      <c r="EXH251" s="66"/>
      <c r="EXI251" s="67"/>
      <c r="EXK251" s="65"/>
      <c r="EXL251" s="69"/>
      <c r="EXM251" s="69"/>
      <c r="EXN251" s="66"/>
      <c r="EXO251" s="66"/>
      <c r="EXP251" s="66"/>
      <c r="EXQ251" s="67"/>
      <c r="EXS251" s="65"/>
      <c r="EXT251" s="69"/>
      <c r="EXU251" s="69"/>
      <c r="EXV251" s="66"/>
      <c r="EXW251" s="66"/>
      <c r="EXX251" s="66"/>
      <c r="EXY251" s="67"/>
      <c r="EYA251" s="65"/>
      <c r="EYB251" s="69"/>
      <c r="EYC251" s="69"/>
      <c r="EYD251" s="66"/>
      <c r="EYE251" s="66"/>
      <c r="EYF251" s="66"/>
      <c r="EYG251" s="67"/>
      <c r="EYI251" s="65"/>
      <c r="EYJ251" s="69"/>
      <c r="EYK251" s="69"/>
      <c r="EYL251" s="66"/>
      <c r="EYM251" s="66"/>
      <c r="EYN251" s="66"/>
      <c r="EYO251" s="67"/>
      <c r="EYQ251" s="65"/>
      <c r="EYR251" s="69"/>
      <c r="EYS251" s="69"/>
      <c r="EYT251" s="66"/>
      <c r="EYU251" s="66"/>
      <c r="EYV251" s="66"/>
      <c r="EYW251" s="67"/>
      <c r="EYY251" s="65"/>
      <c r="EYZ251" s="69"/>
      <c r="EZA251" s="69"/>
      <c r="EZB251" s="66"/>
      <c r="EZC251" s="66"/>
      <c r="EZD251" s="66"/>
      <c r="EZE251" s="67"/>
      <c r="EZG251" s="65"/>
      <c r="EZH251" s="69"/>
      <c r="EZI251" s="69"/>
      <c r="EZJ251" s="66"/>
      <c r="EZK251" s="66"/>
      <c r="EZL251" s="66"/>
      <c r="EZM251" s="67"/>
      <c r="EZO251" s="65"/>
      <c r="EZP251" s="69"/>
      <c r="EZQ251" s="69"/>
      <c r="EZR251" s="66"/>
      <c r="EZS251" s="66"/>
      <c r="EZT251" s="66"/>
      <c r="EZU251" s="67"/>
      <c r="EZW251" s="65"/>
      <c r="EZX251" s="69"/>
      <c r="EZY251" s="69"/>
      <c r="EZZ251" s="66"/>
      <c r="FAA251" s="66"/>
      <c r="FAB251" s="66"/>
      <c r="FAC251" s="67"/>
      <c r="FAE251" s="65"/>
      <c r="FAF251" s="69"/>
      <c r="FAG251" s="69"/>
      <c r="FAH251" s="66"/>
      <c r="FAI251" s="66"/>
      <c r="FAJ251" s="66"/>
      <c r="FAK251" s="67"/>
      <c r="FAM251" s="65"/>
      <c r="FAN251" s="69"/>
      <c r="FAO251" s="69"/>
      <c r="FAP251" s="66"/>
      <c r="FAQ251" s="66"/>
      <c r="FAR251" s="66"/>
      <c r="FAS251" s="67"/>
      <c r="FAU251" s="65"/>
      <c r="FAV251" s="69"/>
      <c r="FAW251" s="69"/>
      <c r="FAX251" s="66"/>
      <c r="FAY251" s="66"/>
      <c r="FAZ251" s="66"/>
      <c r="FBA251" s="67"/>
      <c r="FBC251" s="65"/>
      <c r="FBD251" s="69"/>
      <c r="FBE251" s="69"/>
      <c r="FBF251" s="66"/>
      <c r="FBG251" s="66"/>
      <c r="FBH251" s="66"/>
      <c r="FBI251" s="67"/>
      <c r="FBK251" s="65"/>
      <c r="FBL251" s="69"/>
      <c r="FBM251" s="69"/>
      <c r="FBN251" s="66"/>
      <c r="FBO251" s="66"/>
      <c r="FBP251" s="66"/>
      <c r="FBQ251" s="67"/>
      <c r="FBS251" s="65"/>
      <c r="FBT251" s="69"/>
      <c r="FBU251" s="69"/>
      <c r="FBV251" s="66"/>
      <c r="FBW251" s="66"/>
      <c r="FBX251" s="66"/>
      <c r="FBY251" s="67"/>
      <c r="FCA251" s="65"/>
      <c r="FCB251" s="69"/>
      <c r="FCC251" s="69"/>
      <c r="FCD251" s="66"/>
      <c r="FCE251" s="66"/>
      <c r="FCF251" s="66"/>
      <c r="FCG251" s="67"/>
      <c r="FCI251" s="65"/>
      <c r="FCJ251" s="69"/>
      <c r="FCK251" s="69"/>
      <c r="FCL251" s="66"/>
      <c r="FCM251" s="66"/>
      <c r="FCN251" s="66"/>
      <c r="FCO251" s="67"/>
      <c r="FCQ251" s="65"/>
      <c r="FCR251" s="69"/>
      <c r="FCS251" s="69"/>
      <c r="FCT251" s="66"/>
      <c r="FCU251" s="66"/>
      <c r="FCV251" s="66"/>
      <c r="FCW251" s="67"/>
      <c r="FCY251" s="65"/>
      <c r="FCZ251" s="69"/>
      <c r="FDA251" s="69"/>
      <c r="FDB251" s="66"/>
      <c r="FDC251" s="66"/>
      <c r="FDD251" s="66"/>
      <c r="FDE251" s="67"/>
      <c r="FDG251" s="65"/>
      <c r="FDH251" s="69"/>
      <c r="FDI251" s="69"/>
      <c r="FDJ251" s="66"/>
      <c r="FDK251" s="66"/>
      <c r="FDL251" s="66"/>
      <c r="FDM251" s="67"/>
      <c r="FDO251" s="65"/>
      <c r="FDP251" s="69"/>
      <c r="FDQ251" s="69"/>
      <c r="FDR251" s="66"/>
      <c r="FDS251" s="66"/>
      <c r="FDT251" s="66"/>
      <c r="FDU251" s="67"/>
      <c r="FDW251" s="65"/>
      <c r="FDX251" s="69"/>
      <c r="FDY251" s="69"/>
      <c r="FDZ251" s="66"/>
      <c r="FEA251" s="66"/>
      <c r="FEB251" s="66"/>
      <c r="FEC251" s="67"/>
      <c r="FEE251" s="65"/>
      <c r="FEF251" s="69"/>
      <c r="FEG251" s="69"/>
      <c r="FEH251" s="66"/>
      <c r="FEI251" s="66"/>
      <c r="FEJ251" s="66"/>
      <c r="FEK251" s="67"/>
      <c r="FEM251" s="65"/>
      <c r="FEN251" s="69"/>
      <c r="FEO251" s="69"/>
      <c r="FEP251" s="66"/>
      <c r="FEQ251" s="66"/>
      <c r="FER251" s="66"/>
      <c r="FES251" s="67"/>
      <c r="FEU251" s="65"/>
      <c r="FEV251" s="69"/>
      <c r="FEW251" s="69"/>
      <c r="FEX251" s="66"/>
      <c r="FEY251" s="66"/>
      <c r="FEZ251" s="66"/>
      <c r="FFA251" s="67"/>
      <c r="FFC251" s="65"/>
      <c r="FFD251" s="69"/>
      <c r="FFE251" s="69"/>
      <c r="FFF251" s="66"/>
      <c r="FFG251" s="66"/>
      <c r="FFH251" s="66"/>
      <c r="FFI251" s="67"/>
      <c r="FFK251" s="65"/>
      <c r="FFL251" s="69"/>
      <c r="FFM251" s="69"/>
      <c r="FFN251" s="66"/>
      <c r="FFO251" s="66"/>
      <c r="FFP251" s="66"/>
      <c r="FFQ251" s="67"/>
      <c r="FFS251" s="65"/>
      <c r="FFT251" s="69"/>
      <c r="FFU251" s="69"/>
      <c r="FFV251" s="66"/>
      <c r="FFW251" s="66"/>
      <c r="FFX251" s="66"/>
      <c r="FFY251" s="67"/>
      <c r="FGA251" s="65"/>
      <c r="FGB251" s="69"/>
      <c r="FGC251" s="69"/>
      <c r="FGD251" s="66"/>
      <c r="FGE251" s="66"/>
      <c r="FGF251" s="66"/>
      <c r="FGG251" s="67"/>
      <c r="FGI251" s="65"/>
      <c r="FGJ251" s="69"/>
      <c r="FGK251" s="69"/>
      <c r="FGL251" s="66"/>
      <c r="FGM251" s="66"/>
      <c r="FGN251" s="66"/>
      <c r="FGO251" s="67"/>
      <c r="FGQ251" s="65"/>
      <c r="FGR251" s="69"/>
      <c r="FGS251" s="69"/>
      <c r="FGT251" s="66"/>
      <c r="FGU251" s="66"/>
      <c r="FGV251" s="66"/>
      <c r="FGW251" s="67"/>
      <c r="FGY251" s="65"/>
      <c r="FGZ251" s="69"/>
      <c r="FHA251" s="69"/>
      <c r="FHB251" s="66"/>
      <c r="FHC251" s="66"/>
      <c r="FHD251" s="66"/>
      <c r="FHE251" s="67"/>
      <c r="FHG251" s="65"/>
      <c r="FHH251" s="69"/>
      <c r="FHI251" s="69"/>
      <c r="FHJ251" s="66"/>
      <c r="FHK251" s="66"/>
      <c r="FHL251" s="66"/>
      <c r="FHM251" s="67"/>
      <c r="FHO251" s="65"/>
      <c r="FHP251" s="69"/>
      <c r="FHQ251" s="69"/>
      <c r="FHR251" s="66"/>
      <c r="FHS251" s="66"/>
      <c r="FHT251" s="66"/>
      <c r="FHU251" s="67"/>
      <c r="FHW251" s="65"/>
      <c r="FHX251" s="69"/>
      <c r="FHY251" s="69"/>
      <c r="FHZ251" s="66"/>
      <c r="FIA251" s="66"/>
      <c r="FIB251" s="66"/>
      <c r="FIC251" s="67"/>
      <c r="FIE251" s="65"/>
      <c r="FIF251" s="69"/>
      <c r="FIG251" s="69"/>
      <c r="FIH251" s="66"/>
      <c r="FII251" s="66"/>
      <c r="FIJ251" s="66"/>
      <c r="FIK251" s="67"/>
      <c r="FIM251" s="65"/>
      <c r="FIN251" s="69"/>
      <c r="FIO251" s="69"/>
      <c r="FIP251" s="66"/>
      <c r="FIQ251" s="66"/>
      <c r="FIR251" s="66"/>
      <c r="FIS251" s="67"/>
      <c r="FIU251" s="65"/>
      <c r="FIV251" s="69"/>
      <c r="FIW251" s="69"/>
      <c r="FIX251" s="66"/>
      <c r="FIY251" s="66"/>
      <c r="FIZ251" s="66"/>
      <c r="FJA251" s="67"/>
      <c r="FJC251" s="65"/>
      <c r="FJD251" s="69"/>
      <c r="FJE251" s="69"/>
      <c r="FJF251" s="66"/>
      <c r="FJG251" s="66"/>
      <c r="FJH251" s="66"/>
      <c r="FJI251" s="67"/>
      <c r="FJK251" s="65"/>
      <c r="FJL251" s="69"/>
      <c r="FJM251" s="69"/>
      <c r="FJN251" s="66"/>
      <c r="FJO251" s="66"/>
      <c r="FJP251" s="66"/>
      <c r="FJQ251" s="67"/>
      <c r="FJS251" s="65"/>
      <c r="FJT251" s="69"/>
      <c r="FJU251" s="69"/>
      <c r="FJV251" s="66"/>
      <c r="FJW251" s="66"/>
      <c r="FJX251" s="66"/>
      <c r="FJY251" s="67"/>
      <c r="FKA251" s="65"/>
      <c r="FKB251" s="69"/>
      <c r="FKC251" s="69"/>
      <c r="FKD251" s="66"/>
      <c r="FKE251" s="66"/>
      <c r="FKF251" s="66"/>
      <c r="FKG251" s="67"/>
      <c r="FKI251" s="65"/>
      <c r="FKJ251" s="69"/>
      <c r="FKK251" s="69"/>
      <c r="FKL251" s="66"/>
      <c r="FKM251" s="66"/>
      <c r="FKN251" s="66"/>
      <c r="FKO251" s="67"/>
      <c r="FKQ251" s="65"/>
      <c r="FKR251" s="69"/>
      <c r="FKS251" s="69"/>
      <c r="FKT251" s="66"/>
      <c r="FKU251" s="66"/>
      <c r="FKV251" s="66"/>
      <c r="FKW251" s="67"/>
      <c r="FKY251" s="65"/>
      <c r="FKZ251" s="69"/>
      <c r="FLA251" s="69"/>
      <c r="FLB251" s="66"/>
      <c r="FLC251" s="66"/>
      <c r="FLD251" s="66"/>
      <c r="FLE251" s="67"/>
      <c r="FLG251" s="65"/>
      <c r="FLH251" s="69"/>
      <c r="FLI251" s="69"/>
      <c r="FLJ251" s="66"/>
      <c r="FLK251" s="66"/>
      <c r="FLL251" s="66"/>
      <c r="FLM251" s="67"/>
      <c r="FLO251" s="65"/>
      <c r="FLP251" s="69"/>
      <c r="FLQ251" s="69"/>
      <c r="FLR251" s="66"/>
      <c r="FLS251" s="66"/>
      <c r="FLT251" s="66"/>
      <c r="FLU251" s="67"/>
      <c r="FLW251" s="65"/>
      <c r="FLX251" s="69"/>
      <c r="FLY251" s="69"/>
      <c r="FLZ251" s="66"/>
      <c r="FMA251" s="66"/>
      <c r="FMB251" s="66"/>
      <c r="FMC251" s="67"/>
      <c r="FME251" s="65"/>
      <c r="FMF251" s="69"/>
      <c r="FMG251" s="69"/>
      <c r="FMH251" s="66"/>
      <c r="FMI251" s="66"/>
      <c r="FMJ251" s="66"/>
      <c r="FMK251" s="67"/>
      <c r="FMM251" s="65"/>
      <c r="FMN251" s="69"/>
      <c r="FMO251" s="69"/>
      <c r="FMP251" s="66"/>
      <c r="FMQ251" s="66"/>
      <c r="FMR251" s="66"/>
      <c r="FMS251" s="67"/>
      <c r="FMU251" s="65"/>
      <c r="FMV251" s="69"/>
      <c r="FMW251" s="69"/>
      <c r="FMX251" s="66"/>
      <c r="FMY251" s="66"/>
      <c r="FMZ251" s="66"/>
      <c r="FNA251" s="67"/>
      <c r="FNC251" s="65"/>
      <c r="FND251" s="69"/>
      <c r="FNE251" s="69"/>
      <c r="FNF251" s="66"/>
      <c r="FNG251" s="66"/>
      <c r="FNH251" s="66"/>
      <c r="FNI251" s="67"/>
      <c r="FNK251" s="65"/>
      <c r="FNL251" s="69"/>
      <c r="FNM251" s="69"/>
      <c r="FNN251" s="66"/>
      <c r="FNO251" s="66"/>
      <c r="FNP251" s="66"/>
      <c r="FNQ251" s="67"/>
      <c r="FNS251" s="65"/>
      <c r="FNT251" s="69"/>
      <c r="FNU251" s="69"/>
      <c r="FNV251" s="66"/>
      <c r="FNW251" s="66"/>
      <c r="FNX251" s="66"/>
      <c r="FNY251" s="67"/>
      <c r="FOA251" s="65"/>
      <c r="FOB251" s="69"/>
      <c r="FOC251" s="69"/>
      <c r="FOD251" s="66"/>
      <c r="FOE251" s="66"/>
      <c r="FOF251" s="66"/>
      <c r="FOG251" s="67"/>
      <c r="FOI251" s="65"/>
      <c r="FOJ251" s="69"/>
      <c r="FOK251" s="69"/>
      <c r="FOL251" s="66"/>
      <c r="FOM251" s="66"/>
      <c r="FON251" s="66"/>
      <c r="FOO251" s="67"/>
      <c r="FOQ251" s="65"/>
      <c r="FOR251" s="69"/>
      <c r="FOS251" s="69"/>
      <c r="FOT251" s="66"/>
      <c r="FOU251" s="66"/>
      <c r="FOV251" s="66"/>
      <c r="FOW251" s="67"/>
      <c r="FOY251" s="65"/>
      <c r="FOZ251" s="69"/>
      <c r="FPA251" s="69"/>
      <c r="FPB251" s="66"/>
      <c r="FPC251" s="66"/>
      <c r="FPD251" s="66"/>
      <c r="FPE251" s="67"/>
      <c r="FPG251" s="65"/>
      <c r="FPH251" s="69"/>
      <c r="FPI251" s="69"/>
      <c r="FPJ251" s="66"/>
      <c r="FPK251" s="66"/>
      <c r="FPL251" s="66"/>
      <c r="FPM251" s="67"/>
      <c r="FPO251" s="65"/>
      <c r="FPP251" s="69"/>
      <c r="FPQ251" s="69"/>
      <c r="FPR251" s="66"/>
      <c r="FPS251" s="66"/>
      <c r="FPT251" s="66"/>
      <c r="FPU251" s="67"/>
      <c r="FPW251" s="65"/>
      <c r="FPX251" s="69"/>
      <c r="FPY251" s="69"/>
      <c r="FPZ251" s="66"/>
      <c r="FQA251" s="66"/>
      <c r="FQB251" s="66"/>
      <c r="FQC251" s="67"/>
      <c r="FQE251" s="65"/>
      <c r="FQF251" s="69"/>
      <c r="FQG251" s="69"/>
      <c r="FQH251" s="66"/>
      <c r="FQI251" s="66"/>
      <c r="FQJ251" s="66"/>
      <c r="FQK251" s="67"/>
      <c r="FQM251" s="65"/>
      <c r="FQN251" s="69"/>
      <c r="FQO251" s="69"/>
      <c r="FQP251" s="66"/>
      <c r="FQQ251" s="66"/>
      <c r="FQR251" s="66"/>
      <c r="FQS251" s="67"/>
      <c r="FQU251" s="65"/>
      <c r="FQV251" s="69"/>
      <c r="FQW251" s="69"/>
      <c r="FQX251" s="66"/>
      <c r="FQY251" s="66"/>
      <c r="FQZ251" s="66"/>
      <c r="FRA251" s="67"/>
      <c r="FRC251" s="65"/>
      <c r="FRD251" s="69"/>
      <c r="FRE251" s="69"/>
      <c r="FRF251" s="66"/>
      <c r="FRG251" s="66"/>
      <c r="FRH251" s="66"/>
      <c r="FRI251" s="67"/>
      <c r="FRK251" s="65"/>
      <c r="FRL251" s="69"/>
      <c r="FRM251" s="69"/>
      <c r="FRN251" s="66"/>
      <c r="FRO251" s="66"/>
      <c r="FRP251" s="66"/>
      <c r="FRQ251" s="67"/>
      <c r="FRS251" s="65"/>
      <c r="FRT251" s="69"/>
      <c r="FRU251" s="69"/>
      <c r="FRV251" s="66"/>
      <c r="FRW251" s="66"/>
      <c r="FRX251" s="66"/>
      <c r="FRY251" s="67"/>
      <c r="FSA251" s="65"/>
      <c r="FSB251" s="69"/>
      <c r="FSC251" s="69"/>
      <c r="FSD251" s="66"/>
      <c r="FSE251" s="66"/>
      <c r="FSF251" s="66"/>
      <c r="FSG251" s="67"/>
      <c r="FSI251" s="65"/>
      <c r="FSJ251" s="69"/>
      <c r="FSK251" s="69"/>
      <c r="FSL251" s="66"/>
      <c r="FSM251" s="66"/>
      <c r="FSN251" s="66"/>
      <c r="FSO251" s="67"/>
      <c r="FSQ251" s="65"/>
      <c r="FSR251" s="69"/>
      <c r="FSS251" s="69"/>
      <c r="FST251" s="66"/>
      <c r="FSU251" s="66"/>
      <c r="FSV251" s="66"/>
      <c r="FSW251" s="67"/>
      <c r="FSY251" s="65"/>
      <c r="FSZ251" s="69"/>
      <c r="FTA251" s="69"/>
      <c r="FTB251" s="66"/>
      <c r="FTC251" s="66"/>
      <c r="FTD251" s="66"/>
      <c r="FTE251" s="67"/>
      <c r="FTG251" s="65"/>
      <c r="FTH251" s="69"/>
      <c r="FTI251" s="69"/>
      <c r="FTJ251" s="66"/>
      <c r="FTK251" s="66"/>
      <c r="FTL251" s="66"/>
      <c r="FTM251" s="67"/>
      <c r="FTO251" s="65"/>
      <c r="FTP251" s="69"/>
      <c r="FTQ251" s="69"/>
      <c r="FTR251" s="66"/>
      <c r="FTS251" s="66"/>
      <c r="FTT251" s="66"/>
      <c r="FTU251" s="67"/>
      <c r="FTW251" s="65"/>
      <c r="FTX251" s="69"/>
      <c r="FTY251" s="69"/>
      <c r="FTZ251" s="66"/>
      <c r="FUA251" s="66"/>
      <c r="FUB251" s="66"/>
      <c r="FUC251" s="67"/>
      <c r="FUE251" s="65"/>
      <c r="FUF251" s="69"/>
      <c r="FUG251" s="69"/>
      <c r="FUH251" s="66"/>
      <c r="FUI251" s="66"/>
      <c r="FUJ251" s="66"/>
      <c r="FUK251" s="67"/>
      <c r="FUM251" s="65"/>
      <c r="FUN251" s="69"/>
      <c r="FUO251" s="69"/>
      <c r="FUP251" s="66"/>
      <c r="FUQ251" s="66"/>
      <c r="FUR251" s="66"/>
      <c r="FUS251" s="67"/>
      <c r="FUU251" s="65"/>
      <c r="FUV251" s="69"/>
      <c r="FUW251" s="69"/>
      <c r="FUX251" s="66"/>
      <c r="FUY251" s="66"/>
      <c r="FUZ251" s="66"/>
      <c r="FVA251" s="67"/>
      <c r="FVC251" s="65"/>
      <c r="FVD251" s="69"/>
      <c r="FVE251" s="69"/>
      <c r="FVF251" s="66"/>
      <c r="FVG251" s="66"/>
      <c r="FVH251" s="66"/>
      <c r="FVI251" s="67"/>
      <c r="FVK251" s="65"/>
      <c r="FVL251" s="69"/>
      <c r="FVM251" s="69"/>
      <c r="FVN251" s="66"/>
      <c r="FVO251" s="66"/>
      <c r="FVP251" s="66"/>
      <c r="FVQ251" s="67"/>
      <c r="FVS251" s="65"/>
      <c r="FVT251" s="69"/>
      <c r="FVU251" s="69"/>
      <c r="FVV251" s="66"/>
      <c r="FVW251" s="66"/>
      <c r="FVX251" s="66"/>
      <c r="FVY251" s="67"/>
      <c r="FWA251" s="65"/>
      <c r="FWB251" s="69"/>
      <c r="FWC251" s="69"/>
      <c r="FWD251" s="66"/>
      <c r="FWE251" s="66"/>
      <c r="FWF251" s="66"/>
      <c r="FWG251" s="67"/>
      <c r="FWI251" s="65"/>
      <c r="FWJ251" s="69"/>
      <c r="FWK251" s="69"/>
      <c r="FWL251" s="66"/>
      <c r="FWM251" s="66"/>
      <c r="FWN251" s="66"/>
      <c r="FWO251" s="67"/>
      <c r="FWQ251" s="65"/>
      <c r="FWR251" s="69"/>
      <c r="FWS251" s="69"/>
      <c r="FWT251" s="66"/>
      <c r="FWU251" s="66"/>
      <c r="FWV251" s="66"/>
      <c r="FWW251" s="67"/>
      <c r="FWY251" s="65"/>
      <c r="FWZ251" s="69"/>
      <c r="FXA251" s="69"/>
      <c r="FXB251" s="66"/>
      <c r="FXC251" s="66"/>
      <c r="FXD251" s="66"/>
      <c r="FXE251" s="67"/>
      <c r="FXG251" s="65"/>
      <c r="FXH251" s="69"/>
      <c r="FXI251" s="69"/>
      <c r="FXJ251" s="66"/>
      <c r="FXK251" s="66"/>
      <c r="FXL251" s="66"/>
      <c r="FXM251" s="67"/>
      <c r="FXO251" s="65"/>
      <c r="FXP251" s="69"/>
      <c r="FXQ251" s="69"/>
      <c r="FXR251" s="66"/>
      <c r="FXS251" s="66"/>
      <c r="FXT251" s="66"/>
      <c r="FXU251" s="67"/>
      <c r="FXW251" s="65"/>
      <c r="FXX251" s="69"/>
      <c r="FXY251" s="69"/>
      <c r="FXZ251" s="66"/>
      <c r="FYA251" s="66"/>
      <c r="FYB251" s="66"/>
      <c r="FYC251" s="67"/>
      <c r="FYE251" s="65"/>
      <c r="FYF251" s="69"/>
      <c r="FYG251" s="69"/>
      <c r="FYH251" s="66"/>
      <c r="FYI251" s="66"/>
      <c r="FYJ251" s="66"/>
      <c r="FYK251" s="67"/>
      <c r="FYM251" s="65"/>
      <c r="FYN251" s="69"/>
      <c r="FYO251" s="69"/>
      <c r="FYP251" s="66"/>
      <c r="FYQ251" s="66"/>
      <c r="FYR251" s="66"/>
      <c r="FYS251" s="67"/>
      <c r="FYU251" s="65"/>
      <c r="FYV251" s="69"/>
      <c r="FYW251" s="69"/>
      <c r="FYX251" s="66"/>
      <c r="FYY251" s="66"/>
      <c r="FYZ251" s="66"/>
      <c r="FZA251" s="67"/>
      <c r="FZC251" s="65"/>
      <c r="FZD251" s="69"/>
      <c r="FZE251" s="69"/>
      <c r="FZF251" s="66"/>
      <c r="FZG251" s="66"/>
      <c r="FZH251" s="66"/>
      <c r="FZI251" s="67"/>
      <c r="FZK251" s="65"/>
      <c r="FZL251" s="69"/>
      <c r="FZM251" s="69"/>
      <c r="FZN251" s="66"/>
      <c r="FZO251" s="66"/>
      <c r="FZP251" s="66"/>
      <c r="FZQ251" s="67"/>
      <c r="FZS251" s="65"/>
      <c r="FZT251" s="69"/>
      <c r="FZU251" s="69"/>
      <c r="FZV251" s="66"/>
      <c r="FZW251" s="66"/>
      <c r="FZX251" s="66"/>
      <c r="FZY251" s="67"/>
      <c r="GAA251" s="65"/>
      <c r="GAB251" s="69"/>
      <c r="GAC251" s="69"/>
      <c r="GAD251" s="66"/>
      <c r="GAE251" s="66"/>
      <c r="GAF251" s="66"/>
      <c r="GAG251" s="67"/>
      <c r="GAI251" s="65"/>
      <c r="GAJ251" s="69"/>
      <c r="GAK251" s="69"/>
      <c r="GAL251" s="66"/>
      <c r="GAM251" s="66"/>
      <c r="GAN251" s="66"/>
      <c r="GAO251" s="67"/>
      <c r="GAQ251" s="65"/>
      <c r="GAR251" s="69"/>
      <c r="GAS251" s="69"/>
      <c r="GAT251" s="66"/>
      <c r="GAU251" s="66"/>
      <c r="GAV251" s="66"/>
      <c r="GAW251" s="67"/>
      <c r="GAY251" s="65"/>
      <c r="GAZ251" s="69"/>
      <c r="GBA251" s="69"/>
      <c r="GBB251" s="66"/>
      <c r="GBC251" s="66"/>
      <c r="GBD251" s="66"/>
      <c r="GBE251" s="67"/>
      <c r="GBG251" s="65"/>
      <c r="GBH251" s="69"/>
      <c r="GBI251" s="69"/>
      <c r="GBJ251" s="66"/>
      <c r="GBK251" s="66"/>
      <c r="GBL251" s="66"/>
      <c r="GBM251" s="67"/>
      <c r="GBO251" s="65"/>
      <c r="GBP251" s="69"/>
      <c r="GBQ251" s="69"/>
      <c r="GBR251" s="66"/>
      <c r="GBS251" s="66"/>
      <c r="GBT251" s="66"/>
      <c r="GBU251" s="67"/>
      <c r="GBW251" s="65"/>
      <c r="GBX251" s="69"/>
      <c r="GBY251" s="69"/>
      <c r="GBZ251" s="66"/>
      <c r="GCA251" s="66"/>
      <c r="GCB251" s="66"/>
      <c r="GCC251" s="67"/>
      <c r="GCE251" s="65"/>
      <c r="GCF251" s="69"/>
      <c r="GCG251" s="69"/>
      <c r="GCH251" s="66"/>
      <c r="GCI251" s="66"/>
      <c r="GCJ251" s="66"/>
      <c r="GCK251" s="67"/>
      <c r="GCM251" s="65"/>
      <c r="GCN251" s="69"/>
      <c r="GCO251" s="69"/>
      <c r="GCP251" s="66"/>
      <c r="GCQ251" s="66"/>
      <c r="GCR251" s="66"/>
      <c r="GCS251" s="67"/>
      <c r="GCU251" s="65"/>
      <c r="GCV251" s="69"/>
      <c r="GCW251" s="69"/>
      <c r="GCX251" s="66"/>
      <c r="GCY251" s="66"/>
      <c r="GCZ251" s="66"/>
      <c r="GDA251" s="67"/>
      <c r="GDC251" s="65"/>
      <c r="GDD251" s="69"/>
      <c r="GDE251" s="69"/>
      <c r="GDF251" s="66"/>
      <c r="GDG251" s="66"/>
      <c r="GDH251" s="66"/>
      <c r="GDI251" s="67"/>
      <c r="GDK251" s="65"/>
      <c r="GDL251" s="69"/>
      <c r="GDM251" s="69"/>
      <c r="GDN251" s="66"/>
      <c r="GDO251" s="66"/>
      <c r="GDP251" s="66"/>
      <c r="GDQ251" s="67"/>
      <c r="GDS251" s="65"/>
      <c r="GDT251" s="69"/>
      <c r="GDU251" s="69"/>
      <c r="GDV251" s="66"/>
      <c r="GDW251" s="66"/>
      <c r="GDX251" s="66"/>
      <c r="GDY251" s="67"/>
      <c r="GEA251" s="65"/>
      <c r="GEB251" s="69"/>
      <c r="GEC251" s="69"/>
      <c r="GED251" s="66"/>
      <c r="GEE251" s="66"/>
      <c r="GEF251" s="66"/>
      <c r="GEG251" s="67"/>
      <c r="GEI251" s="65"/>
      <c r="GEJ251" s="69"/>
      <c r="GEK251" s="69"/>
      <c r="GEL251" s="66"/>
      <c r="GEM251" s="66"/>
      <c r="GEN251" s="66"/>
      <c r="GEO251" s="67"/>
      <c r="GEQ251" s="65"/>
      <c r="GER251" s="69"/>
      <c r="GES251" s="69"/>
      <c r="GET251" s="66"/>
      <c r="GEU251" s="66"/>
      <c r="GEV251" s="66"/>
      <c r="GEW251" s="67"/>
      <c r="GEY251" s="65"/>
      <c r="GEZ251" s="69"/>
      <c r="GFA251" s="69"/>
      <c r="GFB251" s="66"/>
      <c r="GFC251" s="66"/>
      <c r="GFD251" s="66"/>
      <c r="GFE251" s="67"/>
      <c r="GFG251" s="65"/>
      <c r="GFH251" s="69"/>
      <c r="GFI251" s="69"/>
      <c r="GFJ251" s="66"/>
      <c r="GFK251" s="66"/>
      <c r="GFL251" s="66"/>
      <c r="GFM251" s="67"/>
      <c r="GFO251" s="65"/>
      <c r="GFP251" s="69"/>
      <c r="GFQ251" s="69"/>
      <c r="GFR251" s="66"/>
      <c r="GFS251" s="66"/>
      <c r="GFT251" s="66"/>
      <c r="GFU251" s="67"/>
      <c r="GFW251" s="65"/>
      <c r="GFX251" s="69"/>
      <c r="GFY251" s="69"/>
      <c r="GFZ251" s="66"/>
      <c r="GGA251" s="66"/>
      <c r="GGB251" s="66"/>
      <c r="GGC251" s="67"/>
      <c r="GGE251" s="65"/>
      <c r="GGF251" s="69"/>
      <c r="GGG251" s="69"/>
      <c r="GGH251" s="66"/>
      <c r="GGI251" s="66"/>
      <c r="GGJ251" s="66"/>
      <c r="GGK251" s="67"/>
      <c r="GGM251" s="65"/>
      <c r="GGN251" s="69"/>
      <c r="GGO251" s="69"/>
      <c r="GGP251" s="66"/>
      <c r="GGQ251" s="66"/>
      <c r="GGR251" s="66"/>
      <c r="GGS251" s="67"/>
      <c r="GGU251" s="65"/>
      <c r="GGV251" s="69"/>
      <c r="GGW251" s="69"/>
      <c r="GGX251" s="66"/>
      <c r="GGY251" s="66"/>
      <c r="GGZ251" s="66"/>
      <c r="GHA251" s="67"/>
      <c r="GHC251" s="65"/>
      <c r="GHD251" s="69"/>
      <c r="GHE251" s="69"/>
      <c r="GHF251" s="66"/>
      <c r="GHG251" s="66"/>
      <c r="GHH251" s="66"/>
      <c r="GHI251" s="67"/>
      <c r="GHK251" s="65"/>
      <c r="GHL251" s="69"/>
      <c r="GHM251" s="69"/>
      <c r="GHN251" s="66"/>
      <c r="GHO251" s="66"/>
      <c r="GHP251" s="66"/>
      <c r="GHQ251" s="67"/>
      <c r="GHS251" s="65"/>
      <c r="GHT251" s="69"/>
      <c r="GHU251" s="69"/>
      <c r="GHV251" s="66"/>
      <c r="GHW251" s="66"/>
      <c r="GHX251" s="66"/>
      <c r="GHY251" s="67"/>
      <c r="GIA251" s="65"/>
      <c r="GIB251" s="69"/>
      <c r="GIC251" s="69"/>
      <c r="GID251" s="66"/>
      <c r="GIE251" s="66"/>
      <c r="GIF251" s="66"/>
      <c r="GIG251" s="67"/>
      <c r="GII251" s="65"/>
      <c r="GIJ251" s="69"/>
      <c r="GIK251" s="69"/>
      <c r="GIL251" s="66"/>
      <c r="GIM251" s="66"/>
      <c r="GIN251" s="66"/>
      <c r="GIO251" s="67"/>
      <c r="GIQ251" s="65"/>
      <c r="GIR251" s="69"/>
      <c r="GIS251" s="69"/>
      <c r="GIT251" s="66"/>
      <c r="GIU251" s="66"/>
      <c r="GIV251" s="66"/>
      <c r="GIW251" s="67"/>
      <c r="GIY251" s="65"/>
      <c r="GIZ251" s="69"/>
      <c r="GJA251" s="69"/>
      <c r="GJB251" s="66"/>
      <c r="GJC251" s="66"/>
      <c r="GJD251" s="66"/>
      <c r="GJE251" s="67"/>
      <c r="GJG251" s="65"/>
      <c r="GJH251" s="69"/>
      <c r="GJI251" s="69"/>
      <c r="GJJ251" s="66"/>
      <c r="GJK251" s="66"/>
      <c r="GJL251" s="66"/>
      <c r="GJM251" s="67"/>
      <c r="GJO251" s="65"/>
      <c r="GJP251" s="69"/>
      <c r="GJQ251" s="69"/>
      <c r="GJR251" s="66"/>
      <c r="GJS251" s="66"/>
      <c r="GJT251" s="66"/>
      <c r="GJU251" s="67"/>
      <c r="GJW251" s="65"/>
      <c r="GJX251" s="69"/>
      <c r="GJY251" s="69"/>
      <c r="GJZ251" s="66"/>
      <c r="GKA251" s="66"/>
      <c r="GKB251" s="66"/>
      <c r="GKC251" s="67"/>
      <c r="GKE251" s="65"/>
      <c r="GKF251" s="69"/>
      <c r="GKG251" s="69"/>
      <c r="GKH251" s="66"/>
      <c r="GKI251" s="66"/>
      <c r="GKJ251" s="66"/>
      <c r="GKK251" s="67"/>
      <c r="GKM251" s="65"/>
      <c r="GKN251" s="69"/>
      <c r="GKO251" s="69"/>
      <c r="GKP251" s="66"/>
      <c r="GKQ251" s="66"/>
      <c r="GKR251" s="66"/>
      <c r="GKS251" s="67"/>
      <c r="GKU251" s="65"/>
      <c r="GKV251" s="69"/>
      <c r="GKW251" s="69"/>
      <c r="GKX251" s="66"/>
      <c r="GKY251" s="66"/>
      <c r="GKZ251" s="66"/>
      <c r="GLA251" s="67"/>
      <c r="GLC251" s="65"/>
      <c r="GLD251" s="69"/>
      <c r="GLE251" s="69"/>
      <c r="GLF251" s="66"/>
      <c r="GLG251" s="66"/>
      <c r="GLH251" s="66"/>
      <c r="GLI251" s="67"/>
      <c r="GLK251" s="65"/>
      <c r="GLL251" s="69"/>
      <c r="GLM251" s="69"/>
      <c r="GLN251" s="66"/>
      <c r="GLO251" s="66"/>
      <c r="GLP251" s="66"/>
      <c r="GLQ251" s="67"/>
      <c r="GLS251" s="65"/>
      <c r="GLT251" s="69"/>
      <c r="GLU251" s="69"/>
      <c r="GLV251" s="66"/>
      <c r="GLW251" s="66"/>
      <c r="GLX251" s="66"/>
      <c r="GLY251" s="67"/>
      <c r="GMA251" s="65"/>
      <c r="GMB251" s="69"/>
      <c r="GMC251" s="69"/>
      <c r="GMD251" s="66"/>
      <c r="GME251" s="66"/>
      <c r="GMF251" s="66"/>
      <c r="GMG251" s="67"/>
      <c r="GMI251" s="65"/>
      <c r="GMJ251" s="69"/>
      <c r="GMK251" s="69"/>
      <c r="GML251" s="66"/>
      <c r="GMM251" s="66"/>
      <c r="GMN251" s="66"/>
      <c r="GMO251" s="67"/>
      <c r="GMQ251" s="65"/>
      <c r="GMR251" s="69"/>
      <c r="GMS251" s="69"/>
      <c r="GMT251" s="66"/>
      <c r="GMU251" s="66"/>
      <c r="GMV251" s="66"/>
      <c r="GMW251" s="67"/>
      <c r="GMY251" s="65"/>
      <c r="GMZ251" s="69"/>
      <c r="GNA251" s="69"/>
      <c r="GNB251" s="66"/>
      <c r="GNC251" s="66"/>
      <c r="GND251" s="66"/>
      <c r="GNE251" s="67"/>
      <c r="GNG251" s="65"/>
      <c r="GNH251" s="69"/>
      <c r="GNI251" s="69"/>
      <c r="GNJ251" s="66"/>
      <c r="GNK251" s="66"/>
      <c r="GNL251" s="66"/>
      <c r="GNM251" s="67"/>
      <c r="GNO251" s="65"/>
      <c r="GNP251" s="69"/>
      <c r="GNQ251" s="69"/>
      <c r="GNR251" s="66"/>
      <c r="GNS251" s="66"/>
      <c r="GNT251" s="66"/>
      <c r="GNU251" s="67"/>
      <c r="GNW251" s="65"/>
      <c r="GNX251" s="69"/>
      <c r="GNY251" s="69"/>
      <c r="GNZ251" s="66"/>
      <c r="GOA251" s="66"/>
      <c r="GOB251" s="66"/>
      <c r="GOC251" s="67"/>
      <c r="GOE251" s="65"/>
      <c r="GOF251" s="69"/>
      <c r="GOG251" s="69"/>
      <c r="GOH251" s="66"/>
      <c r="GOI251" s="66"/>
      <c r="GOJ251" s="66"/>
      <c r="GOK251" s="67"/>
      <c r="GOM251" s="65"/>
      <c r="GON251" s="69"/>
      <c r="GOO251" s="69"/>
      <c r="GOP251" s="66"/>
      <c r="GOQ251" s="66"/>
      <c r="GOR251" s="66"/>
      <c r="GOS251" s="67"/>
      <c r="GOU251" s="65"/>
      <c r="GOV251" s="69"/>
      <c r="GOW251" s="69"/>
      <c r="GOX251" s="66"/>
      <c r="GOY251" s="66"/>
      <c r="GOZ251" s="66"/>
      <c r="GPA251" s="67"/>
      <c r="GPC251" s="65"/>
      <c r="GPD251" s="69"/>
      <c r="GPE251" s="69"/>
      <c r="GPF251" s="66"/>
      <c r="GPG251" s="66"/>
      <c r="GPH251" s="66"/>
      <c r="GPI251" s="67"/>
      <c r="GPK251" s="65"/>
      <c r="GPL251" s="69"/>
      <c r="GPM251" s="69"/>
      <c r="GPN251" s="66"/>
      <c r="GPO251" s="66"/>
      <c r="GPP251" s="66"/>
      <c r="GPQ251" s="67"/>
      <c r="GPS251" s="65"/>
      <c r="GPT251" s="69"/>
      <c r="GPU251" s="69"/>
      <c r="GPV251" s="66"/>
      <c r="GPW251" s="66"/>
      <c r="GPX251" s="66"/>
      <c r="GPY251" s="67"/>
      <c r="GQA251" s="65"/>
      <c r="GQB251" s="69"/>
      <c r="GQC251" s="69"/>
      <c r="GQD251" s="66"/>
      <c r="GQE251" s="66"/>
      <c r="GQF251" s="66"/>
      <c r="GQG251" s="67"/>
      <c r="GQI251" s="65"/>
      <c r="GQJ251" s="69"/>
      <c r="GQK251" s="69"/>
      <c r="GQL251" s="66"/>
      <c r="GQM251" s="66"/>
      <c r="GQN251" s="66"/>
      <c r="GQO251" s="67"/>
      <c r="GQQ251" s="65"/>
      <c r="GQR251" s="69"/>
      <c r="GQS251" s="69"/>
      <c r="GQT251" s="66"/>
      <c r="GQU251" s="66"/>
      <c r="GQV251" s="66"/>
      <c r="GQW251" s="67"/>
      <c r="GQY251" s="65"/>
      <c r="GQZ251" s="69"/>
      <c r="GRA251" s="69"/>
      <c r="GRB251" s="66"/>
      <c r="GRC251" s="66"/>
      <c r="GRD251" s="66"/>
      <c r="GRE251" s="67"/>
      <c r="GRG251" s="65"/>
      <c r="GRH251" s="69"/>
      <c r="GRI251" s="69"/>
      <c r="GRJ251" s="66"/>
      <c r="GRK251" s="66"/>
      <c r="GRL251" s="66"/>
      <c r="GRM251" s="67"/>
      <c r="GRO251" s="65"/>
      <c r="GRP251" s="69"/>
      <c r="GRQ251" s="69"/>
      <c r="GRR251" s="66"/>
      <c r="GRS251" s="66"/>
      <c r="GRT251" s="66"/>
      <c r="GRU251" s="67"/>
      <c r="GRW251" s="65"/>
      <c r="GRX251" s="69"/>
      <c r="GRY251" s="69"/>
      <c r="GRZ251" s="66"/>
      <c r="GSA251" s="66"/>
      <c r="GSB251" s="66"/>
      <c r="GSC251" s="67"/>
      <c r="GSE251" s="65"/>
      <c r="GSF251" s="69"/>
      <c r="GSG251" s="69"/>
      <c r="GSH251" s="66"/>
      <c r="GSI251" s="66"/>
      <c r="GSJ251" s="66"/>
      <c r="GSK251" s="67"/>
      <c r="GSM251" s="65"/>
      <c r="GSN251" s="69"/>
      <c r="GSO251" s="69"/>
      <c r="GSP251" s="66"/>
      <c r="GSQ251" s="66"/>
      <c r="GSR251" s="66"/>
      <c r="GSS251" s="67"/>
      <c r="GSU251" s="65"/>
      <c r="GSV251" s="69"/>
      <c r="GSW251" s="69"/>
      <c r="GSX251" s="66"/>
      <c r="GSY251" s="66"/>
      <c r="GSZ251" s="66"/>
      <c r="GTA251" s="67"/>
      <c r="GTC251" s="65"/>
      <c r="GTD251" s="69"/>
      <c r="GTE251" s="69"/>
      <c r="GTF251" s="66"/>
      <c r="GTG251" s="66"/>
      <c r="GTH251" s="66"/>
      <c r="GTI251" s="67"/>
      <c r="GTK251" s="65"/>
      <c r="GTL251" s="69"/>
      <c r="GTM251" s="69"/>
      <c r="GTN251" s="66"/>
      <c r="GTO251" s="66"/>
      <c r="GTP251" s="66"/>
      <c r="GTQ251" s="67"/>
      <c r="GTS251" s="65"/>
      <c r="GTT251" s="69"/>
      <c r="GTU251" s="69"/>
      <c r="GTV251" s="66"/>
      <c r="GTW251" s="66"/>
      <c r="GTX251" s="66"/>
      <c r="GTY251" s="67"/>
      <c r="GUA251" s="65"/>
      <c r="GUB251" s="69"/>
      <c r="GUC251" s="69"/>
      <c r="GUD251" s="66"/>
      <c r="GUE251" s="66"/>
      <c r="GUF251" s="66"/>
      <c r="GUG251" s="67"/>
      <c r="GUI251" s="65"/>
      <c r="GUJ251" s="69"/>
      <c r="GUK251" s="69"/>
      <c r="GUL251" s="66"/>
      <c r="GUM251" s="66"/>
      <c r="GUN251" s="66"/>
      <c r="GUO251" s="67"/>
      <c r="GUQ251" s="65"/>
      <c r="GUR251" s="69"/>
      <c r="GUS251" s="69"/>
      <c r="GUT251" s="66"/>
      <c r="GUU251" s="66"/>
      <c r="GUV251" s="66"/>
      <c r="GUW251" s="67"/>
      <c r="GUY251" s="65"/>
      <c r="GUZ251" s="69"/>
      <c r="GVA251" s="69"/>
      <c r="GVB251" s="66"/>
      <c r="GVC251" s="66"/>
      <c r="GVD251" s="66"/>
      <c r="GVE251" s="67"/>
      <c r="GVG251" s="65"/>
      <c r="GVH251" s="69"/>
      <c r="GVI251" s="69"/>
      <c r="GVJ251" s="66"/>
      <c r="GVK251" s="66"/>
      <c r="GVL251" s="66"/>
      <c r="GVM251" s="67"/>
      <c r="GVO251" s="65"/>
      <c r="GVP251" s="69"/>
      <c r="GVQ251" s="69"/>
      <c r="GVR251" s="66"/>
      <c r="GVS251" s="66"/>
      <c r="GVT251" s="66"/>
      <c r="GVU251" s="67"/>
      <c r="GVW251" s="65"/>
      <c r="GVX251" s="69"/>
      <c r="GVY251" s="69"/>
      <c r="GVZ251" s="66"/>
      <c r="GWA251" s="66"/>
      <c r="GWB251" s="66"/>
      <c r="GWC251" s="67"/>
      <c r="GWE251" s="65"/>
      <c r="GWF251" s="69"/>
      <c r="GWG251" s="69"/>
      <c r="GWH251" s="66"/>
      <c r="GWI251" s="66"/>
      <c r="GWJ251" s="66"/>
      <c r="GWK251" s="67"/>
      <c r="GWM251" s="65"/>
      <c r="GWN251" s="69"/>
      <c r="GWO251" s="69"/>
      <c r="GWP251" s="66"/>
      <c r="GWQ251" s="66"/>
      <c r="GWR251" s="66"/>
      <c r="GWS251" s="67"/>
      <c r="GWU251" s="65"/>
      <c r="GWV251" s="69"/>
      <c r="GWW251" s="69"/>
      <c r="GWX251" s="66"/>
      <c r="GWY251" s="66"/>
      <c r="GWZ251" s="66"/>
      <c r="GXA251" s="67"/>
      <c r="GXC251" s="65"/>
      <c r="GXD251" s="69"/>
      <c r="GXE251" s="69"/>
      <c r="GXF251" s="66"/>
      <c r="GXG251" s="66"/>
      <c r="GXH251" s="66"/>
      <c r="GXI251" s="67"/>
      <c r="GXK251" s="65"/>
      <c r="GXL251" s="69"/>
      <c r="GXM251" s="69"/>
      <c r="GXN251" s="66"/>
      <c r="GXO251" s="66"/>
      <c r="GXP251" s="66"/>
      <c r="GXQ251" s="67"/>
      <c r="GXS251" s="65"/>
      <c r="GXT251" s="69"/>
      <c r="GXU251" s="69"/>
      <c r="GXV251" s="66"/>
      <c r="GXW251" s="66"/>
      <c r="GXX251" s="66"/>
      <c r="GXY251" s="67"/>
      <c r="GYA251" s="65"/>
      <c r="GYB251" s="69"/>
      <c r="GYC251" s="69"/>
      <c r="GYD251" s="66"/>
      <c r="GYE251" s="66"/>
      <c r="GYF251" s="66"/>
      <c r="GYG251" s="67"/>
      <c r="GYI251" s="65"/>
      <c r="GYJ251" s="69"/>
      <c r="GYK251" s="69"/>
      <c r="GYL251" s="66"/>
      <c r="GYM251" s="66"/>
      <c r="GYN251" s="66"/>
      <c r="GYO251" s="67"/>
      <c r="GYQ251" s="65"/>
      <c r="GYR251" s="69"/>
      <c r="GYS251" s="69"/>
      <c r="GYT251" s="66"/>
      <c r="GYU251" s="66"/>
      <c r="GYV251" s="66"/>
      <c r="GYW251" s="67"/>
      <c r="GYY251" s="65"/>
      <c r="GYZ251" s="69"/>
      <c r="GZA251" s="69"/>
      <c r="GZB251" s="66"/>
      <c r="GZC251" s="66"/>
      <c r="GZD251" s="66"/>
      <c r="GZE251" s="67"/>
      <c r="GZG251" s="65"/>
      <c r="GZH251" s="69"/>
      <c r="GZI251" s="69"/>
      <c r="GZJ251" s="66"/>
      <c r="GZK251" s="66"/>
      <c r="GZL251" s="66"/>
      <c r="GZM251" s="67"/>
      <c r="GZO251" s="65"/>
      <c r="GZP251" s="69"/>
      <c r="GZQ251" s="69"/>
      <c r="GZR251" s="66"/>
      <c r="GZS251" s="66"/>
      <c r="GZT251" s="66"/>
      <c r="GZU251" s="67"/>
      <c r="GZW251" s="65"/>
      <c r="GZX251" s="69"/>
      <c r="GZY251" s="69"/>
      <c r="GZZ251" s="66"/>
      <c r="HAA251" s="66"/>
      <c r="HAB251" s="66"/>
      <c r="HAC251" s="67"/>
      <c r="HAE251" s="65"/>
      <c r="HAF251" s="69"/>
      <c r="HAG251" s="69"/>
      <c r="HAH251" s="66"/>
      <c r="HAI251" s="66"/>
      <c r="HAJ251" s="66"/>
      <c r="HAK251" s="67"/>
      <c r="HAM251" s="65"/>
      <c r="HAN251" s="69"/>
      <c r="HAO251" s="69"/>
      <c r="HAP251" s="66"/>
      <c r="HAQ251" s="66"/>
      <c r="HAR251" s="66"/>
      <c r="HAS251" s="67"/>
      <c r="HAU251" s="65"/>
      <c r="HAV251" s="69"/>
      <c r="HAW251" s="69"/>
      <c r="HAX251" s="66"/>
      <c r="HAY251" s="66"/>
      <c r="HAZ251" s="66"/>
      <c r="HBA251" s="67"/>
      <c r="HBC251" s="65"/>
      <c r="HBD251" s="69"/>
      <c r="HBE251" s="69"/>
      <c r="HBF251" s="66"/>
      <c r="HBG251" s="66"/>
      <c r="HBH251" s="66"/>
      <c r="HBI251" s="67"/>
      <c r="HBK251" s="65"/>
      <c r="HBL251" s="69"/>
      <c r="HBM251" s="69"/>
      <c r="HBN251" s="66"/>
      <c r="HBO251" s="66"/>
      <c r="HBP251" s="66"/>
      <c r="HBQ251" s="67"/>
      <c r="HBS251" s="65"/>
      <c r="HBT251" s="69"/>
      <c r="HBU251" s="69"/>
      <c r="HBV251" s="66"/>
      <c r="HBW251" s="66"/>
      <c r="HBX251" s="66"/>
      <c r="HBY251" s="67"/>
      <c r="HCA251" s="65"/>
      <c r="HCB251" s="69"/>
      <c r="HCC251" s="69"/>
      <c r="HCD251" s="66"/>
      <c r="HCE251" s="66"/>
      <c r="HCF251" s="66"/>
      <c r="HCG251" s="67"/>
      <c r="HCI251" s="65"/>
      <c r="HCJ251" s="69"/>
      <c r="HCK251" s="69"/>
      <c r="HCL251" s="66"/>
      <c r="HCM251" s="66"/>
      <c r="HCN251" s="66"/>
      <c r="HCO251" s="67"/>
      <c r="HCQ251" s="65"/>
      <c r="HCR251" s="69"/>
      <c r="HCS251" s="69"/>
      <c r="HCT251" s="66"/>
      <c r="HCU251" s="66"/>
      <c r="HCV251" s="66"/>
      <c r="HCW251" s="67"/>
      <c r="HCY251" s="65"/>
      <c r="HCZ251" s="69"/>
      <c r="HDA251" s="69"/>
      <c r="HDB251" s="66"/>
      <c r="HDC251" s="66"/>
      <c r="HDD251" s="66"/>
      <c r="HDE251" s="67"/>
      <c r="HDG251" s="65"/>
      <c r="HDH251" s="69"/>
      <c r="HDI251" s="69"/>
      <c r="HDJ251" s="66"/>
      <c r="HDK251" s="66"/>
      <c r="HDL251" s="66"/>
      <c r="HDM251" s="67"/>
      <c r="HDO251" s="65"/>
      <c r="HDP251" s="69"/>
      <c r="HDQ251" s="69"/>
      <c r="HDR251" s="66"/>
      <c r="HDS251" s="66"/>
      <c r="HDT251" s="66"/>
      <c r="HDU251" s="67"/>
      <c r="HDW251" s="65"/>
      <c r="HDX251" s="69"/>
      <c r="HDY251" s="69"/>
      <c r="HDZ251" s="66"/>
      <c r="HEA251" s="66"/>
      <c r="HEB251" s="66"/>
      <c r="HEC251" s="67"/>
      <c r="HEE251" s="65"/>
      <c r="HEF251" s="69"/>
      <c r="HEG251" s="69"/>
      <c r="HEH251" s="66"/>
      <c r="HEI251" s="66"/>
      <c r="HEJ251" s="66"/>
      <c r="HEK251" s="67"/>
      <c r="HEM251" s="65"/>
      <c r="HEN251" s="69"/>
      <c r="HEO251" s="69"/>
      <c r="HEP251" s="66"/>
      <c r="HEQ251" s="66"/>
      <c r="HER251" s="66"/>
      <c r="HES251" s="67"/>
      <c r="HEU251" s="65"/>
      <c r="HEV251" s="69"/>
      <c r="HEW251" s="69"/>
      <c r="HEX251" s="66"/>
      <c r="HEY251" s="66"/>
      <c r="HEZ251" s="66"/>
      <c r="HFA251" s="67"/>
      <c r="HFC251" s="65"/>
      <c r="HFD251" s="69"/>
      <c r="HFE251" s="69"/>
      <c r="HFF251" s="66"/>
      <c r="HFG251" s="66"/>
      <c r="HFH251" s="66"/>
      <c r="HFI251" s="67"/>
      <c r="HFK251" s="65"/>
      <c r="HFL251" s="69"/>
      <c r="HFM251" s="69"/>
      <c r="HFN251" s="66"/>
      <c r="HFO251" s="66"/>
      <c r="HFP251" s="66"/>
      <c r="HFQ251" s="67"/>
      <c r="HFS251" s="65"/>
      <c r="HFT251" s="69"/>
      <c r="HFU251" s="69"/>
      <c r="HFV251" s="66"/>
      <c r="HFW251" s="66"/>
      <c r="HFX251" s="66"/>
      <c r="HFY251" s="67"/>
      <c r="HGA251" s="65"/>
      <c r="HGB251" s="69"/>
      <c r="HGC251" s="69"/>
      <c r="HGD251" s="66"/>
      <c r="HGE251" s="66"/>
      <c r="HGF251" s="66"/>
      <c r="HGG251" s="67"/>
      <c r="HGI251" s="65"/>
      <c r="HGJ251" s="69"/>
      <c r="HGK251" s="69"/>
      <c r="HGL251" s="66"/>
      <c r="HGM251" s="66"/>
      <c r="HGN251" s="66"/>
      <c r="HGO251" s="67"/>
      <c r="HGQ251" s="65"/>
      <c r="HGR251" s="69"/>
      <c r="HGS251" s="69"/>
      <c r="HGT251" s="66"/>
      <c r="HGU251" s="66"/>
      <c r="HGV251" s="66"/>
      <c r="HGW251" s="67"/>
      <c r="HGY251" s="65"/>
      <c r="HGZ251" s="69"/>
      <c r="HHA251" s="69"/>
      <c r="HHB251" s="66"/>
      <c r="HHC251" s="66"/>
      <c r="HHD251" s="66"/>
      <c r="HHE251" s="67"/>
      <c r="HHG251" s="65"/>
      <c r="HHH251" s="69"/>
      <c r="HHI251" s="69"/>
      <c r="HHJ251" s="66"/>
      <c r="HHK251" s="66"/>
      <c r="HHL251" s="66"/>
      <c r="HHM251" s="67"/>
      <c r="HHO251" s="65"/>
      <c r="HHP251" s="69"/>
      <c r="HHQ251" s="69"/>
      <c r="HHR251" s="66"/>
      <c r="HHS251" s="66"/>
      <c r="HHT251" s="66"/>
      <c r="HHU251" s="67"/>
      <c r="HHW251" s="65"/>
      <c r="HHX251" s="69"/>
      <c r="HHY251" s="69"/>
      <c r="HHZ251" s="66"/>
      <c r="HIA251" s="66"/>
      <c r="HIB251" s="66"/>
      <c r="HIC251" s="67"/>
      <c r="HIE251" s="65"/>
      <c r="HIF251" s="69"/>
      <c r="HIG251" s="69"/>
      <c r="HIH251" s="66"/>
      <c r="HII251" s="66"/>
      <c r="HIJ251" s="66"/>
      <c r="HIK251" s="67"/>
      <c r="HIM251" s="65"/>
      <c r="HIN251" s="69"/>
      <c r="HIO251" s="69"/>
      <c r="HIP251" s="66"/>
      <c r="HIQ251" s="66"/>
      <c r="HIR251" s="66"/>
      <c r="HIS251" s="67"/>
      <c r="HIU251" s="65"/>
      <c r="HIV251" s="69"/>
      <c r="HIW251" s="69"/>
      <c r="HIX251" s="66"/>
      <c r="HIY251" s="66"/>
      <c r="HIZ251" s="66"/>
      <c r="HJA251" s="67"/>
      <c r="HJC251" s="65"/>
      <c r="HJD251" s="69"/>
      <c r="HJE251" s="69"/>
      <c r="HJF251" s="66"/>
      <c r="HJG251" s="66"/>
      <c r="HJH251" s="66"/>
      <c r="HJI251" s="67"/>
      <c r="HJK251" s="65"/>
      <c r="HJL251" s="69"/>
      <c r="HJM251" s="69"/>
      <c r="HJN251" s="66"/>
      <c r="HJO251" s="66"/>
      <c r="HJP251" s="66"/>
      <c r="HJQ251" s="67"/>
      <c r="HJS251" s="65"/>
      <c r="HJT251" s="69"/>
      <c r="HJU251" s="69"/>
      <c r="HJV251" s="66"/>
      <c r="HJW251" s="66"/>
      <c r="HJX251" s="66"/>
      <c r="HJY251" s="67"/>
      <c r="HKA251" s="65"/>
      <c r="HKB251" s="69"/>
      <c r="HKC251" s="69"/>
      <c r="HKD251" s="66"/>
      <c r="HKE251" s="66"/>
      <c r="HKF251" s="66"/>
      <c r="HKG251" s="67"/>
      <c r="HKI251" s="65"/>
      <c r="HKJ251" s="69"/>
      <c r="HKK251" s="69"/>
      <c r="HKL251" s="66"/>
      <c r="HKM251" s="66"/>
      <c r="HKN251" s="66"/>
      <c r="HKO251" s="67"/>
      <c r="HKQ251" s="65"/>
      <c r="HKR251" s="69"/>
      <c r="HKS251" s="69"/>
      <c r="HKT251" s="66"/>
      <c r="HKU251" s="66"/>
      <c r="HKV251" s="66"/>
      <c r="HKW251" s="67"/>
      <c r="HKY251" s="65"/>
      <c r="HKZ251" s="69"/>
      <c r="HLA251" s="69"/>
      <c r="HLB251" s="66"/>
      <c r="HLC251" s="66"/>
      <c r="HLD251" s="66"/>
      <c r="HLE251" s="67"/>
      <c r="HLG251" s="65"/>
      <c r="HLH251" s="69"/>
      <c r="HLI251" s="69"/>
      <c r="HLJ251" s="66"/>
      <c r="HLK251" s="66"/>
      <c r="HLL251" s="66"/>
      <c r="HLM251" s="67"/>
      <c r="HLO251" s="65"/>
      <c r="HLP251" s="69"/>
      <c r="HLQ251" s="69"/>
      <c r="HLR251" s="66"/>
      <c r="HLS251" s="66"/>
      <c r="HLT251" s="66"/>
      <c r="HLU251" s="67"/>
      <c r="HLW251" s="65"/>
      <c r="HLX251" s="69"/>
      <c r="HLY251" s="69"/>
      <c r="HLZ251" s="66"/>
      <c r="HMA251" s="66"/>
      <c r="HMB251" s="66"/>
      <c r="HMC251" s="67"/>
      <c r="HME251" s="65"/>
      <c r="HMF251" s="69"/>
      <c r="HMG251" s="69"/>
      <c r="HMH251" s="66"/>
      <c r="HMI251" s="66"/>
      <c r="HMJ251" s="66"/>
      <c r="HMK251" s="67"/>
      <c r="HMM251" s="65"/>
      <c r="HMN251" s="69"/>
      <c r="HMO251" s="69"/>
      <c r="HMP251" s="66"/>
      <c r="HMQ251" s="66"/>
      <c r="HMR251" s="66"/>
      <c r="HMS251" s="67"/>
      <c r="HMU251" s="65"/>
      <c r="HMV251" s="69"/>
      <c r="HMW251" s="69"/>
      <c r="HMX251" s="66"/>
      <c r="HMY251" s="66"/>
      <c r="HMZ251" s="66"/>
      <c r="HNA251" s="67"/>
      <c r="HNC251" s="65"/>
      <c r="HND251" s="69"/>
      <c r="HNE251" s="69"/>
      <c r="HNF251" s="66"/>
      <c r="HNG251" s="66"/>
      <c r="HNH251" s="66"/>
      <c r="HNI251" s="67"/>
      <c r="HNK251" s="65"/>
      <c r="HNL251" s="69"/>
      <c r="HNM251" s="69"/>
      <c r="HNN251" s="66"/>
      <c r="HNO251" s="66"/>
      <c r="HNP251" s="66"/>
      <c r="HNQ251" s="67"/>
      <c r="HNS251" s="65"/>
      <c r="HNT251" s="69"/>
      <c r="HNU251" s="69"/>
      <c r="HNV251" s="66"/>
      <c r="HNW251" s="66"/>
      <c r="HNX251" s="66"/>
      <c r="HNY251" s="67"/>
      <c r="HOA251" s="65"/>
      <c r="HOB251" s="69"/>
      <c r="HOC251" s="69"/>
      <c r="HOD251" s="66"/>
      <c r="HOE251" s="66"/>
      <c r="HOF251" s="66"/>
      <c r="HOG251" s="67"/>
      <c r="HOI251" s="65"/>
      <c r="HOJ251" s="69"/>
      <c r="HOK251" s="69"/>
      <c r="HOL251" s="66"/>
      <c r="HOM251" s="66"/>
      <c r="HON251" s="66"/>
      <c r="HOO251" s="67"/>
      <c r="HOQ251" s="65"/>
      <c r="HOR251" s="69"/>
      <c r="HOS251" s="69"/>
      <c r="HOT251" s="66"/>
      <c r="HOU251" s="66"/>
      <c r="HOV251" s="66"/>
      <c r="HOW251" s="67"/>
      <c r="HOY251" s="65"/>
      <c r="HOZ251" s="69"/>
      <c r="HPA251" s="69"/>
      <c r="HPB251" s="66"/>
      <c r="HPC251" s="66"/>
      <c r="HPD251" s="66"/>
      <c r="HPE251" s="67"/>
      <c r="HPG251" s="65"/>
      <c r="HPH251" s="69"/>
      <c r="HPI251" s="69"/>
      <c r="HPJ251" s="66"/>
      <c r="HPK251" s="66"/>
      <c r="HPL251" s="66"/>
      <c r="HPM251" s="67"/>
      <c r="HPO251" s="65"/>
      <c r="HPP251" s="69"/>
      <c r="HPQ251" s="69"/>
      <c r="HPR251" s="66"/>
      <c r="HPS251" s="66"/>
      <c r="HPT251" s="66"/>
      <c r="HPU251" s="67"/>
      <c r="HPW251" s="65"/>
      <c r="HPX251" s="69"/>
      <c r="HPY251" s="69"/>
      <c r="HPZ251" s="66"/>
      <c r="HQA251" s="66"/>
      <c r="HQB251" s="66"/>
      <c r="HQC251" s="67"/>
      <c r="HQE251" s="65"/>
      <c r="HQF251" s="69"/>
      <c r="HQG251" s="69"/>
      <c r="HQH251" s="66"/>
      <c r="HQI251" s="66"/>
      <c r="HQJ251" s="66"/>
      <c r="HQK251" s="67"/>
      <c r="HQM251" s="65"/>
      <c r="HQN251" s="69"/>
      <c r="HQO251" s="69"/>
      <c r="HQP251" s="66"/>
      <c r="HQQ251" s="66"/>
      <c r="HQR251" s="66"/>
      <c r="HQS251" s="67"/>
      <c r="HQU251" s="65"/>
      <c r="HQV251" s="69"/>
      <c r="HQW251" s="69"/>
      <c r="HQX251" s="66"/>
      <c r="HQY251" s="66"/>
      <c r="HQZ251" s="66"/>
      <c r="HRA251" s="67"/>
      <c r="HRC251" s="65"/>
      <c r="HRD251" s="69"/>
      <c r="HRE251" s="69"/>
      <c r="HRF251" s="66"/>
      <c r="HRG251" s="66"/>
      <c r="HRH251" s="66"/>
      <c r="HRI251" s="67"/>
      <c r="HRK251" s="65"/>
      <c r="HRL251" s="69"/>
      <c r="HRM251" s="69"/>
      <c r="HRN251" s="66"/>
      <c r="HRO251" s="66"/>
      <c r="HRP251" s="66"/>
      <c r="HRQ251" s="67"/>
      <c r="HRS251" s="65"/>
      <c r="HRT251" s="69"/>
      <c r="HRU251" s="69"/>
      <c r="HRV251" s="66"/>
      <c r="HRW251" s="66"/>
      <c r="HRX251" s="66"/>
      <c r="HRY251" s="67"/>
      <c r="HSA251" s="65"/>
      <c r="HSB251" s="69"/>
      <c r="HSC251" s="69"/>
      <c r="HSD251" s="66"/>
      <c r="HSE251" s="66"/>
      <c r="HSF251" s="66"/>
      <c r="HSG251" s="67"/>
      <c r="HSI251" s="65"/>
      <c r="HSJ251" s="69"/>
      <c r="HSK251" s="69"/>
      <c r="HSL251" s="66"/>
      <c r="HSM251" s="66"/>
      <c r="HSN251" s="66"/>
      <c r="HSO251" s="67"/>
      <c r="HSQ251" s="65"/>
      <c r="HSR251" s="69"/>
      <c r="HSS251" s="69"/>
      <c r="HST251" s="66"/>
      <c r="HSU251" s="66"/>
      <c r="HSV251" s="66"/>
      <c r="HSW251" s="67"/>
      <c r="HSY251" s="65"/>
      <c r="HSZ251" s="69"/>
      <c r="HTA251" s="69"/>
      <c r="HTB251" s="66"/>
      <c r="HTC251" s="66"/>
      <c r="HTD251" s="66"/>
      <c r="HTE251" s="67"/>
      <c r="HTG251" s="65"/>
      <c r="HTH251" s="69"/>
      <c r="HTI251" s="69"/>
      <c r="HTJ251" s="66"/>
      <c r="HTK251" s="66"/>
      <c r="HTL251" s="66"/>
      <c r="HTM251" s="67"/>
      <c r="HTO251" s="65"/>
      <c r="HTP251" s="69"/>
      <c r="HTQ251" s="69"/>
      <c r="HTR251" s="66"/>
      <c r="HTS251" s="66"/>
      <c r="HTT251" s="66"/>
      <c r="HTU251" s="67"/>
      <c r="HTW251" s="65"/>
      <c r="HTX251" s="69"/>
      <c r="HTY251" s="69"/>
      <c r="HTZ251" s="66"/>
      <c r="HUA251" s="66"/>
      <c r="HUB251" s="66"/>
      <c r="HUC251" s="67"/>
      <c r="HUE251" s="65"/>
      <c r="HUF251" s="69"/>
      <c r="HUG251" s="69"/>
      <c r="HUH251" s="66"/>
      <c r="HUI251" s="66"/>
      <c r="HUJ251" s="66"/>
      <c r="HUK251" s="67"/>
      <c r="HUM251" s="65"/>
      <c r="HUN251" s="69"/>
      <c r="HUO251" s="69"/>
      <c r="HUP251" s="66"/>
      <c r="HUQ251" s="66"/>
      <c r="HUR251" s="66"/>
      <c r="HUS251" s="67"/>
      <c r="HUU251" s="65"/>
      <c r="HUV251" s="69"/>
      <c r="HUW251" s="69"/>
      <c r="HUX251" s="66"/>
      <c r="HUY251" s="66"/>
      <c r="HUZ251" s="66"/>
      <c r="HVA251" s="67"/>
      <c r="HVC251" s="65"/>
      <c r="HVD251" s="69"/>
      <c r="HVE251" s="69"/>
      <c r="HVF251" s="66"/>
      <c r="HVG251" s="66"/>
      <c r="HVH251" s="66"/>
      <c r="HVI251" s="67"/>
      <c r="HVK251" s="65"/>
      <c r="HVL251" s="69"/>
      <c r="HVM251" s="69"/>
      <c r="HVN251" s="66"/>
      <c r="HVO251" s="66"/>
      <c r="HVP251" s="66"/>
      <c r="HVQ251" s="67"/>
      <c r="HVS251" s="65"/>
      <c r="HVT251" s="69"/>
      <c r="HVU251" s="69"/>
      <c r="HVV251" s="66"/>
      <c r="HVW251" s="66"/>
      <c r="HVX251" s="66"/>
      <c r="HVY251" s="67"/>
      <c r="HWA251" s="65"/>
      <c r="HWB251" s="69"/>
      <c r="HWC251" s="69"/>
      <c r="HWD251" s="66"/>
      <c r="HWE251" s="66"/>
      <c r="HWF251" s="66"/>
      <c r="HWG251" s="67"/>
      <c r="HWI251" s="65"/>
      <c r="HWJ251" s="69"/>
      <c r="HWK251" s="69"/>
      <c r="HWL251" s="66"/>
      <c r="HWM251" s="66"/>
      <c r="HWN251" s="66"/>
      <c r="HWO251" s="67"/>
      <c r="HWQ251" s="65"/>
      <c r="HWR251" s="69"/>
      <c r="HWS251" s="69"/>
      <c r="HWT251" s="66"/>
      <c r="HWU251" s="66"/>
      <c r="HWV251" s="66"/>
      <c r="HWW251" s="67"/>
      <c r="HWY251" s="65"/>
      <c r="HWZ251" s="69"/>
      <c r="HXA251" s="69"/>
      <c r="HXB251" s="66"/>
      <c r="HXC251" s="66"/>
      <c r="HXD251" s="66"/>
      <c r="HXE251" s="67"/>
      <c r="HXG251" s="65"/>
      <c r="HXH251" s="69"/>
      <c r="HXI251" s="69"/>
      <c r="HXJ251" s="66"/>
      <c r="HXK251" s="66"/>
      <c r="HXL251" s="66"/>
      <c r="HXM251" s="67"/>
      <c r="HXO251" s="65"/>
      <c r="HXP251" s="69"/>
      <c r="HXQ251" s="69"/>
      <c r="HXR251" s="66"/>
      <c r="HXS251" s="66"/>
      <c r="HXT251" s="66"/>
      <c r="HXU251" s="67"/>
      <c r="HXW251" s="65"/>
      <c r="HXX251" s="69"/>
      <c r="HXY251" s="69"/>
      <c r="HXZ251" s="66"/>
      <c r="HYA251" s="66"/>
      <c r="HYB251" s="66"/>
      <c r="HYC251" s="67"/>
      <c r="HYE251" s="65"/>
      <c r="HYF251" s="69"/>
      <c r="HYG251" s="69"/>
      <c r="HYH251" s="66"/>
      <c r="HYI251" s="66"/>
      <c r="HYJ251" s="66"/>
      <c r="HYK251" s="67"/>
      <c r="HYM251" s="65"/>
      <c r="HYN251" s="69"/>
      <c r="HYO251" s="69"/>
      <c r="HYP251" s="66"/>
      <c r="HYQ251" s="66"/>
      <c r="HYR251" s="66"/>
      <c r="HYS251" s="67"/>
      <c r="HYU251" s="65"/>
      <c r="HYV251" s="69"/>
      <c r="HYW251" s="69"/>
      <c r="HYX251" s="66"/>
      <c r="HYY251" s="66"/>
      <c r="HYZ251" s="66"/>
      <c r="HZA251" s="67"/>
      <c r="HZC251" s="65"/>
      <c r="HZD251" s="69"/>
      <c r="HZE251" s="69"/>
      <c r="HZF251" s="66"/>
      <c r="HZG251" s="66"/>
      <c r="HZH251" s="66"/>
      <c r="HZI251" s="67"/>
      <c r="HZK251" s="65"/>
      <c r="HZL251" s="69"/>
      <c r="HZM251" s="69"/>
      <c r="HZN251" s="66"/>
      <c r="HZO251" s="66"/>
      <c r="HZP251" s="66"/>
      <c r="HZQ251" s="67"/>
      <c r="HZS251" s="65"/>
      <c r="HZT251" s="69"/>
      <c r="HZU251" s="69"/>
      <c r="HZV251" s="66"/>
      <c r="HZW251" s="66"/>
      <c r="HZX251" s="66"/>
      <c r="HZY251" s="67"/>
      <c r="IAA251" s="65"/>
      <c r="IAB251" s="69"/>
      <c r="IAC251" s="69"/>
      <c r="IAD251" s="66"/>
      <c r="IAE251" s="66"/>
      <c r="IAF251" s="66"/>
      <c r="IAG251" s="67"/>
      <c r="IAI251" s="65"/>
      <c r="IAJ251" s="69"/>
      <c r="IAK251" s="69"/>
      <c r="IAL251" s="66"/>
      <c r="IAM251" s="66"/>
      <c r="IAN251" s="66"/>
      <c r="IAO251" s="67"/>
      <c r="IAQ251" s="65"/>
      <c r="IAR251" s="69"/>
      <c r="IAS251" s="69"/>
      <c r="IAT251" s="66"/>
      <c r="IAU251" s="66"/>
      <c r="IAV251" s="66"/>
      <c r="IAW251" s="67"/>
      <c r="IAY251" s="65"/>
      <c r="IAZ251" s="69"/>
      <c r="IBA251" s="69"/>
      <c r="IBB251" s="66"/>
      <c r="IBC251" s="66"/>
      <c r="IBD251" s="66"/>
      <c r="IBE251" s="67"/>
      <c r="IBG251" s="65"/>
      <c r="IBH251" s="69"/>
      <c r="IBI251" s="69"/>
      <c r="IBJ251" s="66"/>
      <c r="IBK251" s="66"/>
      <c r="IBL251" s="66"/>
      <c r="IBM251" s="67"/>
      <c r="IBO251" s="65"/>
      <c r="IBP251" s="69"/>
      <c r="IBQ251" s="69"/>
      <c r="IBR251" s="66"/>
      <c r="IBS251" s="66"/>
      <c r="IBT251" s="66"/>
      <c r="IBU251" s="67"/>
      <c r="IBW251" s="65"/>
      <c r="IBX251" s="69"/>
      <c r="IBY251" s="69"/>
      <c r="IBZ251" s="66"/>
      <c r="ICA251" s="66"/>
      <c r="ICB251" s="66"/>
      <c r="ICC251" s="67"/>
      <c r="ICE251" s="65"/>
      <c r="ICF251" s="69"/>
      <c r="ICG251" s="69"/>
      <c r="ICH251" s="66"/>
      <c r="ICI251" s="66"/>
      <c r="ICJ251" s="66"/>
      <c r="ICK251" s="67"/>
      <c r="ICM251" s="65"/>
      <c r="ICN251" s="69"/>
      <c r="ICO251" s="69"/>
      <c r="ICP251" s="66"/>
      <c r="ICQ251" s="66"/>
      <c r="ICR251" s="66"/>
      <c r="ICS251" s="67"/>
      <c r="ICU251" s="65"/>
      <c r="ICV251" s="69"/>
      <c r="ICW251" s="69"/>
      <c r="ICX251" s="66"/>
      <c r="ICY251" s="66"/>
      <c r="ICZ251" s="66"/>
      <c r="IDA251" s="67"/>
      <c r="IDC251" s="65"/>
      <c r="IDD251" s="69"/>
      <c r="IDE251" s="69"/>
      <c r="IDF251" s="66"/>
      <c r="IDG251" s="66"/>
      <c r="IDH251" s="66"/>
      <c r="IDI251" s="67"/>
      <c r="IDK251" s="65"/>
      <c r="IDL251" s="69"/>
      <c r="IDM251" s="69"/>
      <c r="IDN251" s="66"/>
      <c r="IDO251" s="66"/>
      <c r="IDP251" s="66"/>
      <c r="IDQ251" s="67"/>
      <c r="IDS251" s="65"/>
      <c r="IDT251" s="69"/>
      <c r="IDU251" s="69"/>
      <c r="IDV251" s="66"/>
      <c r="IDW251" s="66"/>
      <c r="IDX251" s="66"/>
      <c r="IDY251" s="67"/>
      <c r="IEA251" s="65"/>
      <c r="IEB251" s="69"/>
      <c r="IEC251" s="69"/>
      <c r="IED251" s="66"/>
      <c r="IEE251" s="66"/>
      <c r="IEF251" s="66"/>
      <c r="IEG251" s="67"/>
      <c r="IEI251" s="65"/>
      <c r="IEJ251" s="69"/>
      <c r="IEK251" s="69"/>
      <c r="IEL251" s="66"/>
      <c r="IEM251" s="66"/>
      <c r="IEN251" s="66"/>
      <c r="IEO251" s="67"/>
      <c r="IEQ251" s="65"/>
      <c r="IER251" s="69"/>
      <c r="IES251" s="69"/>
      <c r="IET251" s="66"/>
      <c r="IEU251" s="66"/>
      <c r="IEV251" s="66"/>
      <c r="IEW251" s="67"/>
      <c r="IEY251" s="65"/>
      <c r="IEZ251" s="69"/>
      <c r="IFA251" s="69"/>
      <c r="IFB251" s="66"/>
      <c r="IFC251" s="66"/>
      <c r="IFD251" s="66"/>
      <c r="IFE251" s="67"/>
      <c r="IFG251" s="65"/>
      <c r="IFH251" s="69"/>
      <c r="IFI251" s="69"/>
      <c r="IFJ251" s="66"/>
      <c r="IFK251" s="66"/>
      <c r="IFL251" s="66"/>
      <c r="IFM251" s="67"/>
      <c r="IFO251" s="65"/>
      <c r="IFP251" s="69"/>
      <c r="IFQ251" s="69"/>
      <c r="IFR251" s="66"/>
      <c r="IFS251" s="66"/>
      <c r="IFT251" s="66"/>
      <c r="IFU251" s="67"/>
      <c r="IFW251" s="65"/>
      <c r="IFX251" s="69"/>
      <c r="IFY251" s="69"/>
      <c r="IFZ251" s="66"/>
      <c r="IGA251" s="66"/>
      <c r="IGB251" s="66"/>
      <c r="IGC251" s="67"/>
      <c r="IGE251" s="65"/>
      <c r="IGF251" s="69"/>
      <c r="IGG251" s="69"/>
      <c r="IGH251" s="66"/>
      <c r="IGI251" s="66"/>
      <c r="IGJ251" s="66"/>
      <c r="IGK251" s="67"/>
      <c r="IGM251" s="65"/>
      <c r="IGN251" s="69"/>
      <c r="IGO251" s="69"/>
      <c r="IGP251" s="66"/>
      <c r="IGQ251" s="66"/>
      <c r="IGR251" s="66"/>
      <c r="IGS251" s="67"/>
      <c r="IGU251" s="65"/>
      <c r="IGV251" s="69"/>
      <c r="IGW251" s="69"/>
      <c r="IGX251" s="66"/>
      <c r="IGY251" s="66"/>
      <c r="IGZ251" s="66"/>
      <c r="IHA251" s="67"/>
      <c r="IHC251" s="65"/>
      <c r="IHD251" s="69"/>
      <c r="IHE251" s="69"/>
      <c r="IHF251" s="66"/>
      <c r="IHG251" s="66"/>
      <c r="IHH251" s="66"/>
      <c r="IHI251" s="67"/>
      <c r="IHK251" s="65"/>
      <c r="IHL251" s="69"/>
      <c r="IHM251" s="69"/>
      <c r="IHN251" s="66"/>
      <c r="IHO251" s="66"/>
      <c r="IHP251" s="66"/>
      <c r="IHQ251" s="67"/>
      <c r="IHS251" s="65"/>
      <c r="IHT251" s="69"/>
      <c r="IHU251" s="69"/>
      <c r="IHV251" s="66"/>
      <c r="IHW251" s="66"/>
      <c r="IHX251" s="66"/>
      <c r="IHY251" s="67"/>
      <c r="IIA251" s="65"/>
      <c r="IIB251" s="69"/>
      <c r="IIC251" s="69"/>
      <c r="IID251" s="66"/>
      <c r="IIE251" s="66"/>
      <c r="IIF251" s="66"/>
      <c r="IIG251" s="67"/>
      <c r="III251" s="65"/>
      <c r="IIJ251" s="69"/>
      <c r="IIK251" s="69"/>
      <c r="IIL251" s="66"/>
      <c r="IIM251" s="66"/>
      <c r="IIN251" s="66"/>
      <c r="IIO251" s="67"/>
      <c r="IIQ251" s="65"/>
      <c r="IIR251" s="69"/>
      <c r="IIS251" s="69"/>
      <c r="IIT251" s="66"/>
      <c r="IIU251" s="66"/>
      <c r="IIV251" s="66"/>
      <c r="IIW251" s="67"/>
      <c r="IIY251" s="65"/>
      <c r="IIZ251" s="69"/>
      <c r="IJA251" s="69"/>
      <c r="IJB251" s="66"/>
      <c r="IJC251" s="66"/>
      <c r="IJD251" s="66"/>
      <c r="IJE251" s="67"/>
      <c r="IJG251" s="65"/>
      <c r="IJH251" s="69"/>
      <c r="IJI251" s="69"/>
      <c r="IJJ251" s="66"/>
      <c r="IJK251" s="66"/>
      <c r="IJL251" s="66"/>
      <c r="IJM251" s="67"/>
      <c r="IJO251" s="65"/>
      <c r="IJP251" s="69"/>
      <c r="IJQ251" s="69"/>
      <c r="IJR251" s="66"/>
      <c r="IJS251" s="66"/>
      <c r="IJT251" s="66"/>
      <c r="IJU251" s="67"/>
      <c r="IJW251" s="65"/>
      <c r="IJX251" s="69"/>
      <c r="IJY251" s="69"/>
      <c r="IJZ251" s="66"/>
      <c r="IKA251" s="66"/>
      <c r="IKB251" s="66"/>
      <c r="IKC251" s="67"/>
      <c r="IKE251" s="65"/>
      <c r="IKF251" s="69"/>
      <c r="IKG251" s="69"/>
      <c r="IKH251" s="66"/>
      <c r="IKI251" s="66"/>
      <c r="IKJ251" s="66"/>
      <c r="IKK251" s="67"/>
      <c r="IKM251" s="65"/>
      <c r="IKN251" s="69"/>
      <c r="IKO251" s="69"/>
      <c r="IKP251" s="66"/>
      <c r="IKQ251" s="66"/>
      <c r="IKR251" s="66"/>
      <c r="IKS251" s="67"/>
      <c r="IKU251" s="65"/>
      <c r="IKV251" s="69"/>
      <c r="IKW251" s="69"/>
      <c r="IKX251" s="66"/>
      <c r="IKY251" s="66"/>
      <c r="IKZ251" s="66"/>
      <c r="ILA251" s="67"/>
      <c r="ILC251" s="65"/>
      <c r="ILD251" s="69"/>
      <c r="ILE251" s="69"/>
      <c r="ILF251" s="66"/>
      <c r="ILG251" s="66"/>
      <c r="ILH251" s="66"/>
      <c r="ILI251" s="67"/>
      <c r="ILK251" s="65"/>
      <c r="ILL251" s="69"/>
      <c r="ILM251" s="69"/>
      <c r="ILN251" s="66"/>
      <c r="ILO251" s="66"/>
      <c r="ILP251" s="66"/>
      <c r="ILQ251" s="67"/>
      <c r="ILS251" s="65"/>
      <c r="ILT251" s="69"/>
      <c r="ILU251" s="69"/>
      <c r="ILV251" s="66"/>
      <c r="ILW251" s="66"/>
      <c r="ILX251" s="66"/>
      <c r="ILY251" s="67"/>
      <c r="IMA251" s="65"/>
      <c r="IMB251" s="69"/>
      <c r="IMC251" s="69"/>
      <c r="IMD251" s="66"/>
      <c r="IME251" s="66"/>
      <c r="IMF251" s="66"/>
      <c r="IMG251" s="67"/>
      <c r="IMI251" s="65"/>
      <c r="IMJ251" s="69"/>
      <c r="IMK251" s="69"/>
      <c r="IML251" s="66"/>
      <c r="IMM251" s="66"/>
      <c r="IMN251" s="66"/>
      <c r="IMO251" s="67"/>
      <c r="IMQ251" s="65"/>
      <c r="IMR251" s="69"/>
      <c r="IMS251" s="69"/>
      <c r="IMT251" s="66"/>
      <c r="IMU251" s="66"/>
      <c r="IMV251" s="66"/>
      <c r="IMW251" s="67"/>
      <c r="IMY251" s="65"/>
      <c r="IMZ251" s="69"/>
      <c r="INA251" s="69"/>
      <c r="INB251" s="66"/>
      <c r="INC251" s="66"/>
      <c r="IND251" s="66"/>
      <c r="INE251" s="67"/>
      <c r="ING251" s="65"/>
      <c r="INH251" s="69"/>
      <c r="INI251" s="69"/>
      <c r="INJ251" s="66"/>
      <c r="INK251" s="66"/>
      <c r="INL251" s="66"/>
      <c r="INM251" s="67"/>
      <c r="INO251" s="65"/>
      <c r="INP251" s="69"/>
      <c r="INQ251" s="69"/>
      <c r="INR251" s="66"/>
      <c r="INS251" s="66"/>
      <c r="INT251" s="66"/>
      <c r="INU251" s="67"/>
      <c r="INW251" s="65"/>
      <c r="INX251" s="69"/>
      <c r="INY251" s="69"/>
      <c r="INZ251" s="66"/>
      <c r="IOA251" s="66"/>
      <c r="IOB251" s="66"/>
      <c r="IOC251" s="67"/>
      <c r="IOE251" s="65"/>
      <c r="IOF251" s="69"/>
      <c r="IOG251" s="69"/>
      <c r="IOH251" s="66"/>
      <c r="IOI251" s="66"/>
      <c r="IOJ251" s="66"/>
      <c r="IOK251" s="67"/>
      <c r="IOM251" s="65"/>
      <c r="ION251" s="69"/>
      <c r="IOO251" s="69"/>
      <c r="IOP251" s="66"/>
      <c r="IOQ251" s="66"/>
      <c r="IOR251" s="66"/>
      <c r="IOS251" s="67"/>
      <c r="IOU251" s="65"/>
      <c r="IOV251" s="69"/>
      <c r="IOW251" s="69"/>
      <c r="IOX251" s="66"/>
      <c r="IOY251" s="66"/>
      <c r="IOZ251" s="66"/>
      <c r="IPA251" s="67"/>
      <c r="IPC251" s="65"/>
      <c r="IPD251" s="69"/>
      <c r="IPE251" s="69"/>
      <c r="IPF251" s="66"/>
      <c r="IPG251" s="66"/>
      <c r="IPH251" s="66"/>
      <c r="IPI251" s="67"/>
      <c r="IPK251" s="65"/>
      <c r="IPL251" s="69"/>
      <c r="IPM251" s="69"/>
      <c r="IPN251" s="66"/>
      <c r="IPO251" s="66"/>
      <c r="IPP251" s="66"/>
      <c r="IPQ251" s="67"/>
      <c r="IPS251" s="65"/>
      <c r="IPT251" s="69"/>
      <c r="IPU251" s="69"/>
      <c r="IPV251" s="66"/>
      <c r="IPW251" s="66"/>
      <c r="IPX251" s="66"/>
      <c r="IPY251" s="67"/>
      <c r="IQA251" s="65"/>
      <c r="IQB251" s="69"/>
      <c r="IQC251" s="69"/>
      <c r="IQD251" s="66"/>
      <c r="IQE251" s="66"/>
      <c r="IQF251" s="66"/>
      <c r="IQG251" s="67"/>
      <c r="IQI251" s="65"/>
      <c r="IQJ251" s="69"/>
      <c r="IQK251" s="69"/>
      <c r="IQL251" s="66"/>
      <c r="IQM251" s="66"/>
      <c r="IQN251" s="66"/>
      <c r="IQO251" s="67"/>
      <c r="IQQ251" s="65"/>
      <c r="IQR251" s="69"/>
      <c r="IQS251" s="69"/>
      <c r="IQT251" s="66"/>
      <c r="IQU251" s="66"/>
      <c r="IQV251" s="66"/>
      <c r="IQW251" s="67"/>
      <c r="IQY251" s="65"/>
      <c r="IQZ251" s="69"/>
      <c r="IRA251" s="69"/>
      <c r="IRB251" s="66"/>
      <c r="IRC251" s="66"/>
      <c r="IRD251" s="66"/>
      <c r="IRE251" s="67"/>
      <c r="IRG251" s="65"/>
      <c r="IRH251" s="69"/>
      <c r="IRI251" s="69"/>
      <c r="IRJ251" s="66"/>
      <c r="IRK251" s="66"/>
      <c r="IRL251" s="66"/>
      <c r="IRM251" s="67"/>
      <c r="IRO251" s="65"/>
      <c r="IRP251" s="69"/>
      <c r="IRQ251" s="69"/>
      <c r="IRR251" s="66"/>
      <c r="IRS251" s="66"/>
      <c r="IRT251" s="66"/>
      <c r="IRU251" s="67"/>
      <c r="IRW251" s="65"/>
      <c r="IRX251" s="69"/>
      <c r="IRY251" s="69"/>
      <c r="IRZ251" s="66"/>
      <c r="ISA251" s="66"/>
      <c r="ISB251" s="66"/>
      <c r="ISC251" s="67"/>
      <c r="ISE251" s="65"/>
      <c r="ISF251" s="69"/>
      <c r="ISG251" s="69"/>
      <c r="ISH251" s="66"/>
      <c r="ISI251" s="66"/>
      <c r="ISJ251" s="66"/>
      <c r="ISK251" s="67"/>
      <c r="ISM251" s="65"/>
      <c r="ISN251" s="69"/>
      <c r="ISO251" s="69"/>
      <c r="ISP251" s="66"/>
      <c r="ISQ251" s="66"/>
      <c r="ISR251" s="66"/>
      <c r="ISS251" s="67"/>
      <c r="ISU251" s="65"/>
      <c r="ISV251" s="69"/>
      <c r="ISW251" s="69"/>
      <c r="ISX251" s="66"/>
      <c r="ISY251" s="66"/>
      <c r="ISZ251" s="66"/>
      <c r="ITA251" s="67"/>
      <c r="ITC251" s="65"/>
      <c r="ITD251" s="69"/>
      <c r="ITE251" s="69"/>
      <c r="ITF251" s="66"/>
      <c r="ITG251" s="66"/>
      <c r="ITH251" s="66"/>
      <c r="ITI251" s="67"/>
      <c r="ITK251" s="65"/>
      <c r="ITL251" s="69"/>
      <c r="ITM251" s="69"/>
      <c r="ITN251" s="66"/>
      <c r="ITO251" s="66"/>
      <c r="ITP251" s="66"/>
      <c r="ITQ251" s="67"/>
      <c r="ITS251" s="65"/>
      <c r="ITT251" s="69"/>
      <c r="ITU251" s="69"/>
      <c r="ITV251" s="66"/>
      <c r="ITW251" s="66"/>
      <c r="ITX251" s="66"/>
      <c r="ITY251" s="67"/>
      <c r="IUA251" s="65"/>
      <c r="IUB251" s="69"/>
      <c r="IUC251" s="69"/>
      <c r="IUD251" s="66"/>
      <c r="IUE251" s="66"/>
      <c r="IUF251" s="66"/>
      <c r="IUG251" s="67"/>
      <c r="IUI251" s="65"/>
      <c r="IUJ251" s="69"/>
      <c r="IUK251" s="69"/>
      <c r="IUL251" s="66"/>
      <c r="IUM251" s="66"/>
      <c r="IUN251" s="66"/>
      <c r="IUO251" s="67"/>
      <c r="IUQ251" s="65"/>
      <c r="IUR251" s="69"/>
      <c r="IUS251" s="69"/>
      <c r="IUT251" s="66"/>
      <c r="IUU251" s="66"/>
      <c r="IUV251" s="66"/>
      <c r="IUW251" s="67"/>
      <c r="IUY251" s="65"/>
      <c r="IUZ251" s="69"/>
      <c r="IVA251" s="69"/>
      <c r="IVB251" s="66"/>
      <c r="IVC251" s="66"/>
      <c r="IVD251" s="66"/>
      <c r="IVE251" s="67"/>
      <c r="IVG251" s="65"/>
      <c r="IVH251" s="69"/>
      <c r="IVI251" s="69"/>
      <c r="IVJ251" s="66"/>
      <c r="IVK251" s="66"/>
      <c r="IVL251" s="66"/>
      <c r="IVM251" s="67"/>
      <c r="IVO251" s="65"/>
      <c r="IVP251" s="69"/>
      <c r="IVQ251" s="69"/>
      <c r="IVR251" s="66"/>
      <c r="IVS251" s="66"/>
      <c r="IVT251" s="66"/>
      <c r="IVU251" s="67"/>
      <c r="IVW251" s="65"/>
      <c r="IVX251" s="69"/>
      <c r="IVY251" s="69"/>
      <c r="IVZ251" s="66"/>
      <c r="IWA251" s="66"/>
      <c r="IWB251" s="66"/>
      <c r="IWC251" s="67"/>
      <c r="IWE251" s="65"/>
      <c r="IWF251" s="69"/>
      <c r="IWG251" s="69"/>
      <c r="IWH251" s="66"/>
      <c r="IWI251" s="66"/>
      <c r="IWJ251" s="66"/>
      <c r="IWK251" s="67"/>
      <c r="IWM251" s="65"/>
      <c r="IWN251" s="69"/>
      <c r="IWO251" s="69"/>
      <c r="IWP251" s="66"/>
      <c r="IWQ251" s="66"/>
      <c r="IWR251" s="66"/>
      <c r="IWS251" s="67"/>
      <c r="IWU251" s="65"/>
      <c r="IWV251" s="69"/>
      <c r="IWW251" s="69"/>
      <c r="IWX251" s="66"/>
      <c r="IWY251" s="66"/>
      <c r="IWZ251" s="66"/>
      <c r="IXA251" s="67"/>
      <c r="IXC251" s="65"/>
      <c r="IXD251" s="69"/>
      <c r="IXE251" s="69"/>
      <c r="IXF251" s="66"/>
      <c r="IXG251" s="66"/>
      <c r="IXH251" s="66"/>
      <c r="IXI251" s="67"/>
      <c r="IXK251" s="65"/>
      <c r="IXL251" s="69"/>
      <c r="IXM251" s="69"/>
      <c r="IXN251" s="66"/>
      <c r="IXO251" s="66"/>
      <c r="IXP251" s="66"/>
      <c r="IXQ251" s="67"/>
      <c r="IXS251" s="65"/>
      <c r="IXT251" s="69"/>
      <c r="IXU251" s="69"/>
      <c r="IXV251" s="66"/>
      <c r="IXW251" s="66"/>
      <c r="IXX251" s="66"/>
      <c r="IXY251" s="67"/>
      <c r="IYA251" s="65"/>
      <c r="IYB251" s="69"/>
      <c r="IYC251" s="69"/>
      <c r="IYD251" s="66"/>
      <c r="IYE251" s="66"/>
      <c r="IYF251" s="66"/>
      <c r="IYG251" s="67"/>
      <c r="IYI251" s="65"/>
      <c r="IYJ251" s="69"/>
      <c r="IYK251" s="69"/>
      <c r="IYL251" s="66"/>
      <c r="IYM251" s="66"/>
      <c r="IYN251" s="66"/>
      <c r="IYO251" s="67"/>
      <c r="IYQ251" s="65"/>
      <c r="IYR251" s="69"/>
      <c r="IYS251" s="69"/>
      <c r="IYT251" s="66"/>
      <c r="IYU251" s="66"/>
      <c r="IYV251" s="66"/>
      <c r="IYW251" s="67"/>
      <c r="IYY251" s="65"/>
      <c r="IYZ251" s="69"/>
      <c r="IZA251" s="69"/>
      <c r="IZB251" s="66"/>
      <c r="IZC251" s="66"/>
      <c r="IZD251" s="66"/>
      <c r="IZE251" s="67"/>
      <c r="IZG251" s="65"/>
      <c r="IZH251" s="69"/>
      <c r="IZI251" s="69"/>
      <c r="IZJ251" s="66"/>
      <c r="IZK251" s="66"/>
      <c r="IZL251" s="66"/>
      <c r="IZM251" s="67"/>
      <c r="IZO251" s="65"/>
      <c r="IZP251" s="69"/>
      <c r="IZQ251" s="69"/>
      <c r="IZR251" s="66"/>
      <c r="IZS251" s="66"/>
      <c r="IZT251" s="66"/>
      <c r="IZU251" s="67"/>
      <c r="IZW251" s="65"/>
      <c r="IZX251" s="69"/>
      <c r="IZY251" s="69"/>
      <c r="IZZ251" s="66"/>
      <c r="JAA251" s="66"/>
      <c r="JAB251" s="66"/>
      <c r="JAC251" s="67"/>
      <c r="JAE251" s="65"/>
      <c r="JAF251" s="69"/>
      <c r="JAG251" s="69"/>
      <c r="JAH251" s="66"/>
      <c r="JAI251" s="66"/>
      <c r="JAJ251" s="66"/>
      <c r="JAK251" s="67"/>
      <c r="JAM251" s="65"/>
      <c r="JAN251" s="69"/>
      <c r="JAO251" s="69"/>
      <c r="JAP251" s="66"/>
      <c r="JAQ251" s="66"/>
      <c r="JAR251" s="66"/>
      <c r="JAS251" s="67"/>
      <c r="JAU251" s="65"/>
      <c r="JAV251" s="69"/>
      <c r="JAW251" s="69"/>
      <c r="JAX251" s="66"/>
      <c r="JAY251" s="66"/>
      <c r="JAZ251" s="66"/>
      <c r="JBA251" s="67"/>
      <c r="JBC251" s="65"/>
      <c r="JBD251" s="69"/>
      <c r="JBE251" s="69"/>
      <c r="JBF251" s="66"/>
      <c r="JBG251" s="66"/>
      <c r="JBH251" s="66"/>
      <c r="JBI251" s="67"/>
      <c r="JBK251" s="65"/>
      <c r="JBL251" s="69"/>
      <c r="JBM251" s="69"/>
      <c r="JBN251" s="66"/>
      <c r="JBO251" s="66"/>
      <c r="JBP251" s="66"/>
      <c r="JBQ251" s="67"/>
      <c r="JBS251" s="65"/>
      <c r="JBT251" s="69"/>
      <c r="JBU251" s="69"/>
      <c r="JBV251" s="66"/>
      <c r="JBW251" s="66"/>
      <c r="JBX251" s="66"/>
      <c r="JBY251" s="67"/>
      <c r="JCA251" s="65"/>
      <c r="JCB251" s="69"/>
      <c r="JCC251" s="69"/>
      <c r="JCD251" s="66"/>
      <c r="JCE251" s="66"/>
      <c r="JCF251" s="66"/>
      <c r="JCG251" s="67"/>
      <c r="JCI251" s="65"/>
      <c r="JCJ251" s="69"/>
      <c r="JCK251" s="69"/>
      <c r="JCL251" s="66"/>
      <c r="JCM251" s="66"/>
      <c r="JCN251" s="66"/>
      <c r="JCO251" s="67"/>
      <c r="JCQ251" s="65"/>
      <c r="JCR251" s="69"/>
      <c r="JCS251" s="69"/>
      <c r="JCT251" s="66"/>
      <c r="JCU251" s="66"/>
      <c r="JCV251" s="66"/>
      <c r="JCW251" s="67"/>
      <c r="JCY251" s="65"/>
      <c r="JCZ251" s="69"/>
      <c r="JDA251" s="69"/>
      <c r="JDB251" s="66"/>
      <c r="JDC251" s="66"/>
      <c r="JDD251" s="66"/>
      <c r="JDE251" s="67"/>
      <c r="JDG251" s="65"/>
      <c r="JDH251" s="69"/>
      <c r="JDI251" s="69"/>
      <c r="JDJ251" s="66"/>
      <c r="JDK251" s="66"/>
      <c r="JDL251" s="66"/>
      <c r="JDM251" s="67"/>
      <c r="JDO251" s="65"/>
      <c r="JDP251" s="69"/>
      <c r="JDQ251" s="69"/>
      <c r="JDR251" s="66"/>
      <c r="JDS251" s="66"/>
      <c r="JDT251" s="66"/>
      <c r="JDU251" s="67"/>
      <c r="JDW251" s="65"/>
      <c r="JDX251" s="69"/>
      <c r="JDY251" s="69"/>
      <c r="JDZ251" s="66"/>
      <c r="JEA251" s="66"/>
      <c r="JEB251" s="66"/>
      <c r="JEC251" s="67"/>
      <c r="JEE251" s="65"/>
      <c r="JEF251" s="69"/>
      <c r="JEG251" s="69"/>
      <c r="JEH251" s="66"/>
      <c r="JEI251" s="66"/>
      <c r="JEJ251" s="66"/>
      <c r="JEK251" s="67"/>
      <c r="JEM251" s="65"/>
      <c r="JEN251" s="69"/>
      <c r="JEO251" s="69"/>
      <c r="JEP251" s="66"/>
      <c r="JEQ251" s="66"/>
      <c r="JER251" s="66"/>
      <c r="JES251" s="67"/>
      <c r="JEU251" s="65"/>
      <c r="JEV251" s="69"/>
      <c r="JEW251" s="69"/>
      <c r="JEX251" s="66"/>
      <c r="JEY251" s="66"/>
      <c r="JEZ251" s="66"/>
      <c r="JFA251" s="67"/>
      <c r="JFC251" s="65"/>
      <c r="JFD251" s="69"/>
      <c r="JFE251" s="69"/>
      <c r="JFF251" s="66"/>
      <c r="JFG251" s="66"/>
      <c r="JFH251" s="66"/>
      <c r="JFI251" s="67"/>
      <c r="JFK251" s="65"/>
      <c r="JFL251" s="69"/>
      <c r="JFM251" s="69"/>
      <c r="JFN251" s="66"/>
      <c r="JFO251" s="66"/>
      <c r="JFP251" s="66"/>
      <c r="JFQ251" s="67"/>
      <c r="JFS251" s="65"/>
      <c r="JFT251" s="69"/>
      <c r="JFU251" s="69"/>
      <c r="JFV251" s="66"/>
      <c r="JFW251" s="66"/>
      <c r="JFX251" s="66"/>
      <c r="JFY251" s="67"/>
      <c r="JGA251" s="65"/>
      <c r="JGB251" s="69"/>
      <c r="JGC251" s="69"/>
      <c r="JGD251" s="66"/>
      <c r="JGE251" s="66"/>
      <c r="JGF251" s="66"/>
      <c r="JGG251" s="67"/>
      <c r="JGI251" s="65"/>
      <c r="JGJ251" s="69"/>
      <c r="JGK251" s="69"/>
      <c r="JGL251" s="66"/>
      <c r="JGM251" s="66"/>
      <c r="JGN251" s="66"/>
      <c r="JGO251" s="67"/>
      <c r="JGQ251" s="65"/>
      <c r="JGR251" s="69"/>
      <c r="JGS251" s="69"/>
      <c r="JGT251" s="66"/>
      <c r="JGU251" s="66"/>
      <c r="JGV251" s="66"/>
      <c r="JGW251" s="67"/>
      <c r="JGY251" s="65"/>
      <c r="JGZ251" s="69"/>
      <c r="JHA251" s="69"/>
      <c r="JHB251" s="66"/>
      <c r="JHC251" s="66"/>
      <c r="JHD251" s="66"/>
      <c r="JHE251" s="67"/>
      <c r="JHG251" s="65"/>
      <c r="JHH251" s="69"/>
      <c r="JHI251" s="69"/>
      <c r="JHJ251" s="66"/>
      <c r="JHK251" s="66"/>
      <c r="JHL251" s="66"/>
      <c r="JHM251" s="67"/>
      <c r="JHO251" s="65"/>
      <c r="JHP251" s="69"/>
      <c r="JHQ251" s="69"/>
      <c r="JHR251" s="66"/>
      <c r="JHS251" s="66"/>
      <c r="JHT251" s="66"/>
      <c r="JHU251" s="67"/>
      <c r="JHW251" s="65"/>
      <c r="JHX251" s="69"/>
      <c r="JHY251" s="69"/>
      <c r="JHZ251" s="66"/>
      <c r="JIA251" s="66"/>
      <c r="JIB251" s="66"/>
      <c r="JIC251" s="67"/>
      <c r="JIE251" s="65"/>
      <c r="JIF251" s="69"/>
      <c r="JIG251" s="69"/>
      <c r="JIH251" s="66"/>
      <c r="JII251" s="66"/>
      <c r="JIJ251" s="66"/>
      <c r="JIK251" s="67"/>
      <c r="JIM251" s="65"/>
      <c r="JIN251" s="69"/>
      <c r="JIO251" s="69"/>
      <c r="JIP251" s="66"/>
      <c r="JIQ251" s="66"/>
      <c r="JIR251" s="66"/>
      <c r="JIS251" s="67"/>
      <c r="JIU251" s="65"/>
      <c r="JIV251" s="69"/>
      <c r="JIW251" s="69"/>
      <c r="JIX251" s="66"/>
      <c r="JIY251" s="66"/>
      <c r="JIZ251" s="66"/>
      <c r="JJA251" s="67"/>
      <c r="JJC251" s="65"/>
      <c r="JJD251" s="69"/>
      <c r="JJE251" s="69"/>
      <c r="JJF251" s="66"/>
      <c r="JJG251" s="66"/>
      <c r="JJH251" s="66"/>
      <c r="JJI251" s="67"/>
      <c r="JJK251" s="65"/>
      <c r="JJL251" s="69"/>
      <c r="JJM251" s="69"/>
      <c r="JJN251" s="66"/>
      <c r="JJO251" s="66"/>
      <c r="JJP251" s="66"/>
      <c r="JJQ251" s="67"/>
      <c r="JJS251" s="65"/>
      <c r="JJT251" s="69"/>
      <c r="JJU251" s="69"/>
      <c r="JJV251" s="66"/>
      <c r="JJW251" s="66"/>
      <c r="JJX251" s="66"/>
      <c r="JJY251" s="67"/>
      <c r="JKA251" s="65"/>
      <c r="JKB251" s="69"/>
      <c r="JKC251" s="69"/>
      <c r="JKD251" s="66"/>
      <c r="JKE251" s="66"/>
      <c r="JKF251" s="66"/>
      <c r="JKG251" s="67"/>
      <c r="JKI251" s="65"/>
      <c r="JKJ251" s="69"/>
      <c r="JKK251" s="69"/>
      <c r="JKL251" s="66"/>
      <c r="JKM251" s="66"/>
      <c r="JKN251" s="66"/>
      <c r="JKO251" s="67"/>
      <c r="JKQ251" s="65"/>
      <c r="JKR251" s="69"/>
      <c r="JKS251" s="69"/>
      <c r="JKT251" s="66"/>
      <c r="JKU251" s="66"/>
      <c r="JKV251" s="66"/>
      <c r="JKW251" s="67"/>
      <c r="JKY251" s="65"/>
      <c r="JKZ251" s="69"/>
      <c r="JLA251" s="69"/>
      <c r="JLB251" s="66"/>
      <c r="JLC251" s="66"/>
      <c r="JLD251" s="66"/>
      <c r="JLE251" s="67"/>
      <c r="JLG251" s="65"/>
      <c r="JLH251" s="69"/>
      <c r="JLI251" s="69"/>
      <c r="JLJ251" s="66"/>
      <c r="JLK251" s="66"/>
      <c r="JLL251" s="66"/>
      <c r="JLM251" s="67"/>
      <c r="JLO251" s="65"/>
      <c r="JLP251" s="69"/>
      <c r="JLQ251" s="69"/>
      <c r="JLR251" s="66"/>
      <c r="JLS251" s="66"/>
      <c r="JLT251" s="66"/>
      <c r="JLU251" s="67"/>
      <c r="JLW251" s="65"/>
      <c r="JLX251" s="69"/>
      <c r="JLY251" s="69"/>
      <c r="JLZ251" s="66"/>
      <c r="JMA251" s="66"/>
      <c r="JMB251" s="66"/>
      <c r="JMC251" s="67"/>
      <c r="JME251" s="65"/>
      <c r="JMF251" s="69"/>
      <c r="JMG251" s="69"/>
      <c r="JMH251" s="66"/>
      <c r="JMI251" s="66"/>
      <c r="JMJ251" s="66"/>
      <c r="JMK251" s="67"/>
      <c r="JMM251" s="65"/>
      <c r="JMN251" s="69"/>
      <c r="JMO251" s="69"/>
      <c r="JMP251" s="66"/>
      <c r="JMQ251" s="66"/>
      <c r="JMR251" s="66"/>
      <c r="JMS251" s="67"/>
      <c r="JMU251" s="65"/>
      <c r="JMV251" s="69"/>
      <c r="JMW251" s="69"/>
      <c r="JMX251" s="66"/>
      <c r="JMY251" s="66"/>
      <c r="JMZ251" s="66"/>
      <c r="JNA251" s="67"/>
      <c r="JNC251" s="65"/>
      <c r="JND251" s="69"/>
      <c r="JNE251" s="69"/>
      <c r="JNF251" s="66"/>
      <c r="JNG251" s="66"/>
      <c r="JNH251" s="66"/>
      <c r="JNI251" s="67"/>
      <c r="JNK251" s="65"/>
      <c r="JNL251" s="69"/>
      <c r="JNM251" s="69"/>
      <c r="JNN251" s="66"/>
      <c r="JNO251" s="66"/>
      <c r="JNP251" s="66"/>
      <c r="JNQ251" s="67"/>
      <c r="JNS251" s="65"/>
      <c r="JNT251" s="69"/>
      <c r="JNU251" s="69"/>
      <c r="JNV251" s="66"/>
      <c r="JNW251" s="66"/>
      <c r="JNX251" s="66"/>
      <c r="JNY251" s="67"/>
      <c r="JOA251" s="65"/>
      <c r="JOB251" s="69"/>
      <c r="JOC251" s="69"/>
      <c r="JOD251" s="66"/>
      <c r="JOE251" s="66"/>
      <c r="JOF251" s="66"/>
      <c r="JOG251" s="67"/>
      <c r="JOI251" s="65"/>
      <c r="JOJ251" s="69"/>
      <c r="JOK251" s="69"/>
      <c r="JOL251" s="66"/>
      <c r="JOM251" s="66"/>
      <c r="JON251" s="66"/>
      <c r="JOO251" s="67"/>
      <c r="JOQ251" s="65"/>
      <c r="JOR251" s="69"/>
      <c r="JOS251" s="69"/>
      <c r="JOT251" s="66"/>
      <c r="JOU251" s="66"/>
      <c r="JOV251" s="66"/>
      <c r="JOW251" s="67"/>
      <c r="JOY251" s="65"/>
      <c r="JOZ251" s="69"/>
      <c r="JPA251" s="69"/>
      <c r="JPB251" s="66"/>
      <c r="JPC251" s="66"/>
      <c r="JPD251" s="66"/>
      <c r="JPE251" s="67"/>
      <c r="JPG251" s="65"/>
      <c r="JPH251" s="69"/>
      <c r="JPI251" s="69"/>
      <c r="JPJ251" s="66"/>
      <c r="JPK251" s="66"/>
      <c r="JPL251" s="66"/>
      <c r="JPM251" s="67"/>
      <c r="JPO251" s="65"/>
      <c r="JPP251" s="69"/>
      <c r="JPQ251" s="69"/>
      <c r="JPR251" s="66"/>
      <c r="JPS251" s="66"/>
      <c r="JPT251" s="66"/>
      <c r="JPU251" s="67"/>
      <c r="JPW251" s="65"/>
      <c r="JPX251" s="69"/>
      <c r="JPY251" s="69"/>
      <c r="JPZ251" s="66"/>
      <c r="JQA251" s="66"/>
      <c r="JQB251" s="66"/>
      <c r="JQC251" s="67"/>
      <c r="JQE251" s="65"/>
      <c r="JQF251" s="69"/>
      <c r="JQG251" s="69"/>
      <c r="JQH251" s="66"/>
      <c r="JQI251" s="66"/>
      <c r="JQJ251" s="66"/>
      <c r="JQK251" s="67"/>
      <c r="JQM251" s="65"/>
      <c r="JQN251" s="69"/>
      <c r="JQO251" s="69"/>
      <c r="JQP251" s="66"/>
      <c r="JQQ251" s="66"/>
      <c r="JQR251" s="66"/>
      <c r="JQS251" s="67"/>
      <c r="JQU251" s="65"/>
      <c r="JQV251" s="69"/>
      <c r="JQW251" s="69"/>
      <c r="JQX251" s="66"/>
      <c r="JQY251" s="66"/>
      <c r="JQZ251" s="66"/>
      <c r="JRA251" s="67"/>
      <c r="JRC251" s="65"/>
      <c r="JRD251" s="69"/>
      <c r="JRE251" s="69"/>
      <c r="JRF251" s="66"/>
      <c r="JRG251" s="66"/>
      <c r="JRH251" s="66"/>
      <c r="JRI251" s="67"/>
      <c r="JRK251" s="65"/>
      <c r="JRL251" s="69"/>
      <c r="JRM251" s="69"/>
      <c r="JRN251" s="66"/>
      <c r="JRO251" s="66"/>
      <c r="JRP251" s="66"/>
      <c r="JRQ251" s="67"/>
      <c r="JRS251" s="65"/>
      <c r="JRT251" s="69"/>
      <c r="JRU251" s="69"/>
      <c r="JRV251" s="66"/>
      <c r="JRW251" s="66"/>
      <c r="JRX251" s="66"/>
      <c r="JRY251" s="67"/>
      <c r="JSA251" s="65"/>
      <c r="JSB251" s="69"/>
      <c r="JSC251" s="69"/>
      <c r="JSD251" s="66"/>
      <c r="JSE251" s="66"/>
      <c r="JSF251" s="66"/>
      <c r="JSG251" s="67"/>
      <c r="JSI251" s="65"/>
      <c r="JSJ251" s="69"/>
      <c r="JSK251" s="69"/>
      <c r="JSL251" s="66"/>
      <c r="JSM251" s="66"/>
      <c r="JSN251" s="66"/>
      <c r="JSO251" s="67"/>
      <c r="JSQ251" s="65"/>
      <c r="JSR251" s="69"/>
      <c r="JSS251" s="69"/>
      <c r="JST251" s="66"/>
      <c r="JSU251" s="66"/>
      <c r="JSV251" s="66"/>
      <c r="JSW251" s="67"/>
      <c r="JSY251" s="65"/>
      <c r="JSZ251" s="69"/>
      <c r="JTA251" s="69"/>
      <c r="JTB251" s="66"/>
      <c r="JTC251" s="66"/>
      <c r="JTD251" s="66"/>
      <c r="JTE251" s="67"/>
      <c r="JTG251" s="65"/>
      <c r="JTH251" s="69"/>
      <c r="JTI251" s="69"/>
      <c r="JTJ251" s="66"/>
      <c r="JTK251" s="66"/>
      <c r="JTL251" s="66"/>
      <c r="JTM251" s="67"/>
      <c r="JTO251" s="65"/>
      <c r="JTP251" s="69"/>
      <c r="JTQ251" s="69"/>
      <c r="JTR251" s="66"/>
      <c r="JTS251" s="66"/>
      <c r="JTT251" s="66"/>
      <c r="JTU251" s="67"/>
      <c r="JTW251" s="65"/>
      <c r="JTX251" s="69"/>
      <c r="JTY251" s="69"/>
      <c r="JTZ251" s="66"/>
      <c r="JUA251" s="66"/>
      <c r="JUB251" s="66"/>
      <c r="JUC251" s="67"/>
      <c r="JUE251" s="65"/>
      <c r="JUF251" s="69"/>
      <c r="JUG251" s="69"/>
      <c r="JUH251" s="66"/>
      <c r="JUI251" s="66"/>
      <c r="JUJ251" s="66"/>
      <c r="JUK251" s="67"/>
      <c r="JUM251" s="65"/>
      <c r="JUN251" s="69"/>
      <c r="JUO251" s="69"/>
      <c r="JUP251" s="66"/>
      <c r="JUQ251" s="66"/>
      <c r="JUR251" s="66"/>
      <c r="JUS251" s="67"/>
      <c r="JUU251" s="65"/>
      <c r="JUV251" s="69"/>
      <c r="JUW251" s="69"/>
      <c r="JUX251" s="66"/>
      <c r="JUY251" s="66"/>
      <c r="JUZ251" s="66"/>
      <c r="JVA251" s="67"/>
      <c r="JVC251" s="65"/>
      <c r="JVD251" s="69"/>
      <c r="JVE251" s="69"/>
      <c r="JVF251" s="66"/>
      <c r="JVG251" s="66"/>
      <c r="JVH251" s="66"/>
      <c r="JVI251" s="67"/>
      <c r="JVK251" s="65"/>
      <c r="JVL251" s="69"/>
      <c r="JVM251" s="69"/>
      <c r="JVN251" s="66"/>
      <c r="JVO251" s="66"/>
      <c r="JVP251" s="66"/>
      <c r="JVQ251" s="67"/>
      <c r="JVS251" s="65"/>
      <c r="JVT251" s="69"/>
      <c r="JVU251" s="69"/>
      <c r="JVV251" s="66"/>
      <c r="JVW251" s="66"/>
      <c r="JVX251" s="66"/>
      <c r="JVY251" s="67"/>
      <c r="JWA251" s="65"/>
      <c r="JWB251" s="69"/>
      <c r="JWC251" s="69"/>
      <c r="JWD251" s="66"/>
      <c r="JWE251" s="66"/>
      <c r="JWF251" s="66"/>
      <c r="JWG251" s="67"/>
      <c r="JWI251" s="65"/>
      <c r="JWJ251" s="69"/>
      <c r="JWK251" s="69"/>
      <c r="JWL251" s="66"/>
      <c r="JWM251" s="66"/>
      <c r="JWN251" s="66"/>
      <c r="JWO251" s="67"/>
      <c r="JWQ251" s="65"/>
      <c r="JWR251" s="69"/>
      <c r="JWS251" s="69"/>
      <c r="JWT251" s="66"/>
      <c r="JWU251" s="66"/>
      <c r="JWV251" s="66"/>
      <c r="JWW251" s="67"/>
      <c r="JWY251" s="65"/>
      <c r="JWZ251" s="69"/>
      <c r="JXA251" s="69"/>
      <c r="JXB251" s="66"/>
      <c r="JXC251" s="66"/>
      <c r="JXD251" s="66"/>
      <c r="JXE251" s="67"/>
      <c r="JXG251" s="65"/>
      <c r="JXH251" s="69"/>
      <c r="JXI251" s="69"/>
      <c r="JXJ251" s="66"/>
      <c r="JXK251" s="66"/>
      <c r="JXL251" s="66"/>
      <c r="JXM251" s="67"/>
      <c r="JXO251" s="65"/>
      <c r="JXP251" s="69"/>
      <c r="JXQ251" s="69"/>
      <c r="JXR251" s="66"/>
      <c r="JXS251" s="66"/>
      <c r="JXT251" s="66"/>
      <c r="JXU251" s="67"/>
      <c r="JXW251" s="65"/>
      <c r="JXX251" s="69"/>
      <c r="JXY251" s="69"/>
      <c r="JXZ251" s="66"/>
      <c r="JYA251" s="66"/>
      <c r="JYB251" s="66"/>
      <c r="JYC251" s="67"/>
      <c r="JYE251" s="65"/>
      <c r="JYF251" s="69"/>
      <c r="JYG251" s="69"/>
      <c r="JYH251" s="66"/>
      <c r="JYI251" s="66"/>
      <c r="JYJ251" s="66"/>
      <c r="JYK251" s="67"/>
      <c r="JYM251" s="65"/>
      <c r="JYN251" s="69"/>
      <c r="JYO251" s="69"/>
      <c r="JYP251" s="66"/>
      <c r="JYQ251" s="66"/>
      <c r="JYR251" s="66"/>
      <c r="JYS251" s="67"/>
      <c r="JYU251" s="65"/>
      <c r="JYV251" s="69"/>
      <c r="JYW251" s="69"/>
      <c r="JYX251" s="66"/>
      <c r="JYY251" s="66"/>
      <c r="JYZ251" s="66"/>
      <c r="JZA251" s="67"/>
      <c r="JZC251" s="65"/>
      <c r="JZD251" s="69"/>
      <c r="JZE251" s="69"/>
      <c r="JZF251" s="66"/>
      <c r="JZG251" s="66"/>
      <c r="JZH251" s="66"/>
      <c r="JZI251" s="67"/>
      <c r="JZK251" s="65"/>
      <c r="JZL251" s="69"/>
      <c r="JZM251" s="69"/>
      <c r="JZN251" s="66"/>
      <c r="JZO251" s="66"/>
      <c r="JZP251" s="66"/>
      <c r="JZQ251" s="67"/>
      <c r="JZS251" s="65"/>
      <c r="JZT251" s="69"/>
      <c r="JZU251" s="69"/>
      <c r="JZV251" s="66"/>
      <c r="JZW251" s="66"/>
      <c r="JZX251" s="66"/>
      <c r="JZY251" s="67"/>
      <c r="KAA251" s="65"/>
      <c r="KAB251" s="69"/>
      <c r="KAC251" s="69"/>
      <c r="KAD251" s="66"/>
      <c r="KAE251" s="66"/>
      <c r="KAF251" s="66"/>
      <c r="KAG251" s="67"/>
      <c r="KAI251" s="65"/>
      <c r="KAJ251" s="69"/>
      <c r="KAK251" s="69"/>
      <c r="KAL251" s="66"/>
      <c r="KAM251" s="66"/>
      <c r="KAN251" s="66"/>
      <c r="KAO251" s="67"/>
      <c r="KAQ251" s="65"/>
      <c r="KAR251" s="69"/>
      <c r="KAS251" s="69"/>
      <c r="KAT251" s="66"/>
      <c r="KAU251" s="66"/>
      <c r="KAV251" s="66"/>
      <c r="KAW251" s="67"/>
      <c r="KAY251" s="65"/>
      <c r="KAZ251" s="69"/>
      <c r="KBA251" s="69"/>
      <c r="KBB251" s="66"/>
      <c r="KBC251" s="66"/>
      <c r="KBD251" s="66"/>
      <c r="KBE251" s="67"/>
      <c r="KBG251" s="65"/>
      <c r="KBH251" s="69"/>
      <c r="KBI251" s="69"/>
      <c r="KBJ251" s="66"/>
      <c r="KBK251" s="66"/>
      <c r="KBL251" s="66"/>
      <c r="KBM251" s="67"/>
      <c r="KBO251" s="65"/>
      <c r="KBP251" s="69"/>
      <c r="KBQ251" s="69"/>
      <c r="KBR251" s="66"/>
      <c r="KBS251" s="66"/>
      <c r="KBT251" s="66"/>
      <c r="KBU251" s="67"/>
      <c r="KBW251" s="65"/>
      <c r="KBX251" s="69"/>
      <c r="KBY251" s="69"/>
      <c r="KBZ251" s="66"/>
      <c r="KCA251" s="66"/>
      <c r="KCB251" s="66"/>
      <c r="KCC251" s="67"/>
      <c r="KCE251" s="65"/>
      <c r="KCF251" s="69"/>
      <c r="KCG251" s="69"/>
      <c r="KCH251" s="66"/>
      <c r="KCI251" s="66"/>
      <c r="KCJ251" s="66"/>
      <c r="KCK251" s="67"/>
      <c r="KCM251" s="65"/>
      <c r="KCN251" s="69"/>
      <c r="KCO251" s="69"/>
      <c r="KCP251" s="66"/>
      <c r="KCQ251" s="66"/>
      <c r="KCR251" s="66"/>
      <c r="KCS251" s="67"/>
      <c r="KCU251" s="65"/>
      <c r="KCV251" s="69"/>
      <c r="KCW251" s="69"/>
      <c r="KCX251" s="66"/>
      <c r="KCY251" s="66"/>
      <c r="KCZ251" s="66"/>
      <c r="KDA251" s="67"/>
      <c r="KDC251" s="65"/>
      <c r="KDD251" s="69"/>
      <c r="KDE251" s="69"/>
      <c r="KDF251" s="66"/>
      <c r="KDG251" s="66"/>
      <c r="KDH251" s="66"/>
      <c r="KDI251" s="67"/>
      <c r="KDK251" s="65"/>
      <c r="KDL251" s="69"/>
      <c r="KDM251" s="69"/>
      <c r="KDN251" s="66"/>
      <c r="KDO251" s="66"/>
      <c r="KDP251" s="66"/>
      <c r="KDQ251" s="67"/>
      <c r="KDS251" s="65"/>
      <c r="KDT251" s="69"/>
      <c r="KDU251" s="69"/>
      <c r="KDV251" s="66"/>
      <c r="KDW251" s="66"/>
      <c r="KDX251" s="66"/>
      <c r="KDY251" s="67"/>
      <c r="KEA251" s="65"/>
      <c r="KEB251" s="69"/>
      <c r="KEC251" s="69"/>
      <c r="KED251" s="66"/>
      <c r="KEE251" s="66"/>
      <c r="KEF251" s="66"/>
      <c r="KEG251" s="67"/>
      <c r="KEI251" s="65"/>
      <c r="KEJ251" s="69"/>
      <c r="KEK251" s="69"/>
      <c r="KEL251" s="66"/>
      <c r="KEM251" s="66"/>
      <c r="KEN251" s="66"/>
      <c r="KEO251" s="67"/>
      <c r="KEQ251" s="65"/>
      <c r="KER251" s="69"/>
      <c r="KES251" s="69"/>
      <c r="KET251" s="66"/>
      <c r="KEU251" s="66"/>
      <c r="KEV251" s="66"/>
      <c r="KEW251" s="67"/>
      <c r="KEY251" s="65"/>
      <c r="KEZ251" s="69"/>
      <c r="KFA251" s="69"/>
      <c r="KFB251" s="66"/>
      <c r="KFC251" s="66"/>
      <c r="KFD251" s="66"/>
      <c r="KFE251" s="67"/>
      <c r="KFG251" s="65"/>
      <c r="KFH251" s="69"/>
      <c r="KFI251" s="69"/>
      <c r="KFJ251" s="66"/>
      <c r="KFK251" s="66"/>
      <c r="KFL251" s="66"/>
      <c r="KFM251" s="67"/>
      <c r="KFO251" s="65"/>
      <c r="KFP251" s="69"/>
      <c r="KFQ251" s="69"/>
      <c r="KFR251" s="66"/>
      <c r="KFS251" s="66"/>
      <c r="KFT251" s="66"/>
      <c r="KFU251" s="67"/>
      <c r="KFW251" s="65"/>
      <c r="KFX251" s="69"/>
      <c r="KFY251" s="69"/>
      <c r="KFZ251" s="66"/>
      <c r="KGA251" s="66"/>
      <c r="KGB251" s="66"/>
      <c r="KGC251" s="67"/>
      <c r="KGE251" s="65"/>
      <c r="KGF251" s="69"/>
      <c r="KGG251" s="69"/>
      <c r="KGH251" s="66"/>
      <c r="KGI251" s="66"/>
      <c r="KGJ251" s="66"/>
      <c r="KGK251" s="67"/>
      <c r="KGM251" s="65"/>
      <c r="KGN251" s="69"/>
      <c r="KGO251" s="69"/>
      <c r="KGP251" s="66"/>
      <c r="KGQ251" s="66"/>
      <c r="KGR251" s="66"/>
      <c r="KGS251" s="67"/>
      <c r="KGU251" s="65"/>
      <c r="KGV251" s="69"/>
      <c r="KGW251" s="69"/>
      <c r="KGX251" s="66"/>
      <c r="KGY251" s="66"/>
      <c r="KGZ251" s="66"/>
      <c r="KHA251" s="67"/>
      <c r="KHC251" s="65"/>
      <c r="KHD251" s="69"/>
      <c r="KHE251" s="69"/>
      <c r="KHF251" s="66"/>
      <c r="KHG251" s="66"/>
      <c r="KHH251" s="66"/>
      <c r="KHI251" s="67"/>
      <c r="KHK251" s="65"/>
      <c r="KHL251" s="69"/>
      <c r="KHM251" s="69"/>
      <c r="KHN251" s="66"/>
      <c r="KHO251" s="66"/>
      <c r="KHP251" s="66"/>
      <c r="KHQ251" s="67"/>
      <c r="KHS251" s="65"/>
      <c r="KHT251" s="69"/>
      <c r="KHU251" s="69"/>
      <c r="KHV251" s="66"/>
      <c r="KHW251" s="66"/>
      <c r="KHX251" s="66"/>
      <c r="KHY251" s="67"/>
      <c r="KIA251" s="65"/>
      <c r="KIB251" s="69"/>
      <c r="KIC251" s="69"/>
      <c r="KID251" s="66"/>
      <c r="KIE251" s="66"/>
      <c r="KIF251" s="66"/>
      <c r="KIG251" s="67"/>
      <c r="KII251" s="65"/>
      <c r="KIJ251" s="69"/>
      <c r="KIK251" s="69"/>
      <c r="KIL251" s="66"/>
      <c r="KIM251" s="66"/>
      <c r="KIN251" s="66"/>
      <c r="KIO251" s="67"/>
      <c r="KIQ251" s="65"/>
      <c r="KIR251" s="69"/>
      <c r="KIS251" s="69"/>
      <c r="KIT251" s="66"/>
      <c r="KIU251" s="66"/>
      <c r="KIV251" s="66"/>
      <c r="KIW251" s="67"/>
      <c r="KIY251" s="65"/>
      <c r="KIZ251" s="69"/>
      <c r="KJA251" s="69"/>
      <c r="KJB251" s="66"/>
      <c r="KJC251" s="66"/>
      <c r="KJD251" s="66"/>
      <c r="KJE251" s="67"/>
      <c r="KJG251" s="65"/>
      <c r="KJH251" s="69"/>
      <c r="KJI251" s="69"/>
      <c r="KJJ251" s="66"/>
      <c r="KJK251" s="66"/>
      <c r="KJL251" s="66"/>
      <c r="KJM251" s="67"/>
      <c r="KJO251" s="65"/>
      <c r="KJP251" s="69"/>
      <c r="KJQ251" s="69"/>
      <c r="KJR251" s="66"/>
      <c r="KJS251" s="66"/>
      <c r="KJT251" s="66"/>
      <c r="KJU251" s="67"/>
      <c r="KJW251" s="65"/>
      <c r="KJX251" s="69"/>
      <c r="KJY251" s="69"/>
      <c r="KJZ251" s="66"/>
      <c r="KKA251" s="66"/>
      <c r="KKB251" s="66"/>
      <c r="KKC251" s="67"/>
      <c r="KKE251" s="65"/>
      <c r="KKF251" s="69"/>
      <c r="KKG251" s="69"/>
      <c r="KKH251" s="66"/>
      <c r="KKI251" s="66"/>
      <c r="KKJ251" s="66"/>
      <c r="KKK251" s="67"/>
      <c r="KKM251" s="65"/>
      <c r="KKN251" s="69"/>
      <c r="KKO251" s="69"/>
      <c r="KKP251" s="66"/>
      <c r="KKQ251" s="66"/>
      <c r="KKR251" s="66"/>
      <c r="KKS251" s="67"/>
      <c r="KKU251" s="65"/>
      <c r="KKV251" s="69"/>
      <c r="KKW251" s="69"/>
      <c r="KKX251" s="66"/>
      <c r="KKY251" s="66"/>
      <c r="KKZ251" s="66"/>
      <c r="KLA251" s="67"/>
      <c r="KLC251" s="65"/>
      <c r="KLD251" s="69"/>
      <c r="KLE251" s="69"/>
      <c r="KLF251" s="66"/>
      <c r="KLG251" s="66"/>
      <c r="KLH251" s="66"/>
      <c r="KLI251" s="67"/>
      <c r="KLK251" s="65"/>
      <c r="KLL251" s="69"/>
      <c r="KLM251" s="69"/>
      <c r="KLN251" s="66"/>
      <c r="KLO251" s="66"/>
      <c r="KLP251" s="66"/>
      <c r="KLQ251" s="67"/>
      <c r="KLS251" s="65"/>
      <c r="KLT251" s="69"/>
      <c r="KLU251" s="69"/>
      <c r="KLV251" s="66"/>
      <c r="KLW251" s="66"/>
      <c r="KLX251" s="66"/>
      <c r="KLY251" s="67"/>
      <c r="KMA251" s="65"/>
      <c r="KMB251" s="69"/>
      <c r="KMC251" s="69"/>
      <c r="KMD251" s="66"/>
      <c r="KME251" s="66"/>
      <c r="KMF251" s="66"/>
      <c r="KMG251" s="67"/>
      <c r="KMI251" s="65"/>
      <c r="KMJ251" s="69"/>
      <c r="KMK251" s="69"/>
      <c r="KML251" s="66"/>
      <c r="KMM251" s="66"/>
      <c r="KMN251" s="66"/>
      <c r="KMO251" s="67"/>
      <c r="KMQ251" s="65"/>
      <c r="KMR251" s="69"/>
      <c r="KMS251" s="69"/>
      <c r="KMT251" s="66"/>
      <c r="KMU251" s="66"/>
      <c r="KMV251" s="66"/>
      <c r="KMW251" s="67"/>
      <c r="KMY251" s="65"/>
      <c r="KMZ251" s="69"/>
      <c r="KNA251" s="69"/>
      <c r="KNB251" s="66"/>
      <c r="KNC251" s="66"/>
      <c r="KND251" s="66"/>
      <c r="KNE251" s="67"/>
      <c r="KNG251" s="65"/>
      <c r="KNH251" s="69"/>
      <c r="KNI251" s="69"/>
      <c r="KNJ251" s="66"/>
      <c r="KNK251" s="66"/>
      <c r="KNL251" s="66"/>
      <c r="KNM251" s="67"/>
      <c r="KNO251" s="65"/>
      <c r="KNP251" s="69"/>
      <c r="KNQ251" s="69"/>
      <c r="KNR251" s="66"/>
      <c r="KNS251" s="66"/>
      <c r="KNT251" s="66"/>
      <c r="KNU251" s="67"/>
      <c r="KNW251" s="65"/>
      <c r="KNX251" s="69"/>
      <c r="KNY251" s="69"/>
      <c r="KNZ251" s="66"/>
      <c r="KOA251" s="66"/>
      <c r="KOB251" s="66"/>
      <c r="KOC251" s="67"/>
      <c r="KOE251" s="65"/>
      <c r="KOF251" s="69"/>
      <c r="KOG251" s="69"/>
      <c r="KOH251" s="66"/>
      <c r="KOI251" s="66"/>
      <c r="KOJ251" s="66"/>
      <c r="KOK251" s="67"/>
      <c r="KOM251" s="65"/>
      <c r="KON251" s="69"/>
      <c r="KOO251" s="69"/>
      <c r="KOP251" s="66"/>
      <c r="KOQ251" s="66"/>
      <c r="KOR251" s="66"/>
      <c r="KOS251" s="67"/>
      <c r="KOU251" s="65"/>
      <c r="KOV251" s="69"/>
      <c r="KOW251" s="69"/>
      <c r="KOX251" s="66"/>
      <c r="KOY251" s="66"/>
      <c r="KOZ251" s="66"/>
      <c r="KPA251" s="67"/>
      <c r="KPC251" s="65"/>
      <c r="KPD251" s="69"/>
      <c r="KPE251" s="69"/>
      <c r="KPF251" s="66"/>
      <c r="KPG251" s="66"/>
      <c r="KPH251" s="66"/>
      <c r="KPI251" s="67"/>
      <c r="KPK251" s="65"/>
      <c r="KPL251" s="69"/>
      <c r="KPM251" s="69"/>
      <c r="KPN251" s="66"/>
      <c r="KPO251" s="66"/>
      <c r="KPP251" s="66"/>
      <c r="KPQ251" s="67"/>
      <c r="KPS251" s="65"/>
      <c r="KPT251" s="69"/>
      <c r="KPU251" s="69"/>
      <c r="KPV251" s="66"/>
      <c r="KPW251" s="66"/>
      <c r="KPX251" s="66"/>
      <c r="KPY251" s="67"/>
      <c r="KQA251" s="65"/>
      <c r="KQB251" s="69"/>
      <c r="KQC251" s="69"/>
      <c r="KQD251" s="66"/>
      <c r="KQE251" s="66"/>
      <c r="KQF251" s="66"/>
      <c r="KQG251" s="67"/>
      <c r="KQI251" s="65"/>
      <c r="KQJ251" s="69"/>
      <c r="KQK251" s="69"/>
      <c r="KQL251" s="66"/>
      <c r="KQM251" s="66"/>
      <c r="KQN251" s="66"/>
      <c r="KQO251" s="67"/>
      <c r="KQQ251" s="65"/>
      <c r="KQR251" s="69"/>
      <c r="KQS251" s="69"/>
      <c r="KQT251" s="66"/>
      <c r="KQU251" s="66"/>
      <c r="KQV251" s="66"/>
      <c r="KQW251" s="67"/>
      <c r="KQY251" s="65"/>
      <c r="KQZ251" s="69"/>
      <c r="KRA251" s="69"/>
      <c r="KRB251" s="66"/>
      <c r="KRC251" s="66"/>
      <c r="KRD251" s="66"/>
      <c r="KRE251" s="67"/>
      <c r="KRG251" s="65"/>
      <c r="KRH251" s="69"/>
      <c r="KRI251" s="69"/>
      <c r="KRJ251" s="66"/>
      <c r="KRK251" s="66"/>
      <c r="KRL251" s="66"/>
      <c r="KRM251" s="67"/>
      <c r="KRO251" s="65"/>
      <c r="KRP251" s="69"/>
      <c r="KRQ251" s="69"/>
      <c r="KRR251" s="66"/>
      <c r="KRS251" s="66"/>
      <c r="KRT251" s="66"/>
      <c r="KRU251" s="67"/>
      <c r="KRW251" s="65"/>
      <c r="KRX251" s="69"/>
      <c r="KRY251" s="69"/>
      <c r="KRZ251" s="66"/>
      <c r="KSA251" s="66"/>
      <c r="KSB251" s="66"/>
      <c r="KSC251" s="67"/>
      <c r="KSE251" s="65"/>
      <c r="KSF251" s="69"/>
      <c r="KSG251" s="69"/>
      <c r="KSH251" s="66"/>
      <c r="KSI251" s="66"/>
      <c r="KSJ251" s="66"/>
      <c r="KSK251" s="67"/>
      <c r="KSM251" s="65"/>
      <c r="KSN251" s="69"/>
      <c r="KSO251" s="69"/>
      <c r="KSP251" s="66"/>
      <c r="KSQ251" s="66"/>
      <c r="KSR251" s="66"/>
      <c r="KSS251" s="67"/>
      <c r="KSU251" s="65"/>
      <c r="KSV251" s="69"/>
      <c r="KSW251" s="69"/>
      <c r="KSX251" s="66"/>
      <c r="KSY251" s="66"/>
      <c r="KSZ251" s="66"/>
      <c r="KTA251" s="67"/>
      <c r="KTC251" s="65"/>
      <c r="KTD251" s="69"/>
      <c r="KTE251" s="69"/>
      <c r="KTF251" s="66"/>
      <c r="KTG251" s="66"/>
      <c r="KTH251" s="66"/>
      <c r="KTI251" s="67"/>
      <c r="KTK251" s="65"/>
      <c r="KTL251" s="69"/>
      <c r="KTM251" s="69"/>
      <c r="KTN251" s="66"/>
      <c r="KTO251" s="66"/>
      <c r="KTP251" s="66"/>
      <c r="KTQ251" s="67"/>
      <c r="KTS251" s="65"/>
      <c r="KTT251" s="69"/>
      <c r="KTU251" s="69"/>
      <c r="KTV251" s="66"/>
      <c r="KTW251" s="66"/>
      <c r="KTX251" s="66"/>
      <c r="KTY251" s="67"/>
      <c r="KUA251" s="65"/>
      <c r="KUB251" s="69"/>
      <c r="KUC251" s="69"/>
      <c r="KUD251" s="66"/>
      <c r="KUE251" s="66"/>
      <c r="KUF251" s="66"/>
      <c r="KUG251" s="67"/>
      <c r="KUI251" s="65"/>
      <c r="KUJ251" s="69"/>
      <c r="KUK251" s="69"/>
      <c r="KUL251" s="66"/>
      <c r="KUM251" s="66"/>
      <c r="KUN251" s="66"/>
      <c r="KUO251" s="67"/>
      <c r="KUQ251" s="65"/>
      <c r="KUR251" s="69"/>
      <c r="KUS251" s="69"/>
      <c r="KUT251" s="66"/>
      <c r="KUU251" s="66"/>
      <c r="KUV251" s="66"/>
      <c r="KUW251" s="67"/>
      <c r="KUY251" s="65"/>
      <c r="KUZ251" s="69"/>
      <c r="KVA251" s="69"/>
      <c r="KVB251" s="66"/>
      <c r="KVC251" s="66"/>
      <c r="KVD251" s="66"/>
      <c r="KVE251" s="67"/>
      <c r="KVG251" s="65"/>
      <c r="KVH251" s="69"/>
      <c r="KVI251" s="69"/>
      <c r="KVJ251" s="66"/>
      <c r="KVK251" s="66"/>
      <c r="KVL251" s="66"/>
      <c r="KVM251" s="67"/>
      <c r="KVO251" s="65"/>
      <c r="KVP251" s="69"/>
      <c r="KVQ251" s="69"/>
      <c r="KVR251" s="66"/>
      <c r="KVS251" s="66"/>
      <c r="KVT251" s="66"/>
      <c r="KVU251" s="67"/>
      <c r="KVW251" s="65"/>
      <c r="KVX251" s="69"/>
      <c r="KVY251" s="69"/>
      <c r="KVZ251" s="66"/>
      <c r="KWA251" s="66"/>
      <c r="KWB251" s="66"/>
      <c r="KWC251" s="67"/>
      <c r="KWE251" s="65"/>
      <c r="KWF251" s="69"/>
      <c r="KWG251" s="69"/>
      <c r="KWH251" s="66"/>
      <c r="KWI251" s="66"/>
      <c r="KWJ251" s="66"/>
      <c r="KWK251" s="67"/>
      <c r="KWM251" s="65"/>
      <c r="KWN251" s="69"/>
      <c r="KWO251" s="69"/>
      <c r="KWP251" s="66"/>
      <c r="KWQ251" s="66"/>
      <c r="KWR251" s="66"/>
      <c r="KWS251" s="67"/>
      <c r="KWU251" s="65"/>
      <c r="KWV251" s="69"/>
      <c r="KWW251" s="69"/>
      <c r="KWX251" s="66"/>
      <c r="KWY251" s="66"/>
      <c r="KWZ251" s="66"/>
      <c r="KXA251" s="67"/>
      <c r="KXC251" s="65"/>
      <c r="KXD251" s="69"/>
      <c r="KXE251" s="69"/>
      <c r="KXF251" s="66"/>
      <c r="KXG251" s="66"/>
      <c r="KXH251" s="66"/>
      <c r="KXI251" s="67"/>
      <c r="KXK251" s="65"/>
      <c r="KXL251" s="69"/>
      <c r="KXM251" s="69"/>
      <c r="KXN251" s="66"/>
      <c r="KXO251" s="66"/>
      <c r="KXP251" s="66"/>
      <c r="KXQ251" s="67"/>
      <c r="KXS251" s="65"/>
      <c r="KXT251" s="69"/>
      <c r="KXU251" s="69"/>
      <c r="KXV251" s="66"/>
      <c r="KXW251" s="66"/>
      <c r="KXX251" s="66"/>
      <c r="KXY251" s="67"/>
      <c r="KYA251" s="65"/>
      <c r="KYB251" s="69"/>
      <c r="KYC251" s="69"/>
      <c r="KYD251" s="66"/>
      <c r="KYE251" s="66"/>
      <c r="KYF251" s="66"/>
      <c r="KYG251" s="67"/>
      <c r="KYI251" s="65"/>
      <c r="KYJ251" s="69"/>
      <c r="KYK251" s="69"/>
      <c r="KYL251" s="66"/>
      <c r="KYM251" s="66"/>
      <c r="KYN251" s="66"/>
      <c r="KYO251" s="67"/>
      <c r="KYQ251" s="65"/>
      <c r="KYR251" s="69"/>
      <c r="KYS251" s="69"/>
      <c r="KYT251" s="66"/>
      <c r="KYU251" s="66"/>
      <c r="KYV251" s="66"/>
      <c r="KYW251" s="67"/>
      <c r="KYY251" s="65"/>
      <c r="KYZ251" s="69"/>
      <c r="KZA251" s="69"/>
      <c r="KZB251" s="66"/>
      <c r="KZC251" s="66"/>
      <c r="KZD251" s="66"/>
      <c r="KZE251" s="67"/>
      <c r="KZG251" s="65"/>
      <c r="KZH251" s="69"/>
      <c r="KZI251" s="69"/>
      <c r="KZJ251" s="66"/>
      <c r="KZK251" s="66"/>
      <c r="KZL251" s="66"/>
      <c r="KZM251" s="67"/>
      <c r="KZO251" s="65"/>
      <c r="KZP251" s="69"/>
      <c r="KZQ251" s="69"/>
      <c r="KZR251" s="66"/>
      <c r="KZS251" s="66"/>
      <c r="KZT251" s="66"/>
      <c r="KZU251" s="67"/>
      <c r="KZW251" s="65"/>
      <c r="KZX251" s="69"/>
      <c r="KZY251" s="69"/>
      <c r="KZZ251" s="66"/>
      <c r="LAA251" s="66"/>
      <c r="LAB251" s="66"/>
      <c r="LAC251" s="67"/>
      <c r="LAE251" s="65"/>
      <c r="LAF251" s="69"/>
      <c r="LAG251" s="69"/>
      <c r="LAH251" s="66"/>
      <c r="LAI251" s="66"/>
      <c r="LAJ251" s="66"/>
      <c r="LAK251" s="67"/>
      <c r="LAM251" s="65"/>
      <c r="LAN251" s="69"/>
      <c r="LAO251" s="69"/>
      <c r="LAP251" s="66"/>
      <c r="LAQ251" s="66"/>
      <c r="LAR251" s="66"/>
      <c r="LAS251" s="67"/>
      <c r="LAU251" s="65"/>
      <c r="LAV251" s="69"/>
      <c r="LAW251" s="69"/>
      <c r="LAX251" s="66"/>
      <c r="LAY251" s="66"/>
      <c r="LAZ251" s="66"/>
      <c r="LBA251" s="67"/>
      <c r="LBC251" s="65"/>
      <c r="LBD251" s="69"/>
      <c r="LBE251" s="69"/>
      <c r="LBF251" s="66"/>
      <c r="LBG251" s="66"/>
      <c r="LBH251" s="66"/>
      <c r="LBI251" s="67"/>
      <c r="LBK251" s="65"/>
      <c r="LBL251" s="69"/>
      <c r="LBM251" s="69"/>
      <c r="LBN251" s="66"/>
      <c r="LBO251" s="66"/>
      <c r="LBP251" s="66"/>
      <c r="LBQ251" s="67"/>
      <c r="LBS251" s="65"/>
      <c r="LBT251" s="69"/>
      <c r="LBU251" s="69"/>
      <c r="LBV251" s="66"/>
      <c r="LBW251" s="66"/>
      <c r="LBX251" s="66"/>
      <c r="LBY251" s="67"/>
      <c r="LCA251" s="65"/>
      <c r="LCB251" s="69"/>
      <c r="LCC251" s="69"/>
      <c r="LCD251" s="66"/>
      <c r="LCE251" s="66"/>
      <c r="LCF251" s="66"/>
      <c r="LCG251" s="67"/>
      <c r="LCI251" s="65"/>
      <c r="LCJ251" s="69"/>
      <c r="LCK251" s="69"/>
      <c r="LCL251" s="66"/>
      <c r="LCM251" s="66"/>
      <c r="LCN251" s="66"/>
      <c r="LCO251" s="67"/>
      <c r="LCQ251" s="65"/>
      <c r="LCR251" s="69"/>
      <c r="LCS251" s="69"/>
      <c r="LCT251" s="66"/>
      <c r="LCU251" s="66"/>
      <c r="LCV251" s="66"/>
      <c r="LCW251" s="67"/>
      <c r="LCY251" s="65"/>
      <c r="LCZ251" s="69"/>
      <c r="LDA251" s="69"/>
      <c r="LDB251" s="66"/>
      <c r="LDC251" s="66"/>
      <c r="LDD251" s="66"/>
      <c r="LDE251" s="67"/>
      <c r="LDG251" s="65"/>
      <c r="LDH251" s="69"/>
      <c r="LDI251" s="69"/>
      <c r="LDJ251" s="66"/>
      <c r="LDK251" s="66"/>
      <c r="LDL251" s="66"/>
      <c r="LDM251" s="67"/>
      <c r="LDO251" s="65"/>
      <c r="LDP251" s="69"/>
      <c r="LDQ251" s="69"/>
      <c r="LDR251" s="66"/>
      <c r="LDS251" s="66"/>
      <c r="LDT251" s="66"/>
      <c r="LDU251" s="67"/>
      <c r="LDW251" s="65"/>
      <c r="LDX251" s="69"/>
      <c r="LDY251" s="69"/>
      <c r="LDZ251" s="66"/>
      <c r="LEA251" s="66"/>
      <c r="LEB251" s="66"/>
      <c r="LEC251" s="67"/>
      <c r="LEE251" s="65"/>
      <c r="LEF251" s="69"/>
      <c r="LEG251" s="69"/>
      <c r="LEH251" s="66"/>
      <c r="LEI251" s="66"/>
      <c r="LEJ251" s="66"/>
      <c r="LEK251" s="67"/>
      <c r="LEM251" s="65"/>
      <c r="LEN251" s="69"/>
      <c r="LEO251" s="69"/>
      <c r="LEP251" s="66"/>
      <c r="LEQ251" s="66"/>
      <c r="LER251" s="66"/>
      <c r="LES251" s="67"/>
      <c r="LEU251" s="65"/>
      <c r="LEV251" s="69"/>
      <c r="LEW251" s="69"/>
      <c r="LEX251" s="66"/>
      <c r="LEY251" s="66"/>
      <c r="LEZ251" s="66"/>
      <c r="LFA251" s="67"/>
      <c r="LFC251" s="65"/>
      <c r="LFD251" s="69"/>
      <c r="LFE251" s="69"/>
      <c r="LFF251" s="66"/>
      <c r="LFG251" s="66"/>
      <c r="LFH251" s="66"/>
      <c r="LFI251" s="67"/>
      <c r="LFK251" s="65"/>
      <c r="LFL251" s="69"/>
      <c r="LFM251" s="69"/>
      <c r="LFN251" s="66"/>
      <c r="LFO251" s="66"/>
      <c r="LFP251" s="66"/>
      <c r="LFQ251" s="67"/>
      <c r="LFS251" s="65"/>
      <c r="LFT251" s="69"/>
      <c r="LFU251" s="69"/>
      <c r="LFV251" s="66"/>
      <c r="LFW251" s="66"/>
      <c r="LFX251" s="66"/>
      <c r="LFY251" s="67"/>
      <c r="LGA251" s="65"/>
      <c r="LGB251" s="69"/>
      <c r="LGC251" s="69"/>
      <c r="LGD251" s="66"/>
      <c r="LGE251" s="66"/>
      <c r="LGF251" s="66"/>
      <c r="LGG251" s="67"/>
      <c r="LGI251" s="65"/>
      <c r="LGJ251" s="69"/>
      <c r="LGK251" s="69"/>
      <c r="LGL251" s="66"/>
      <c r="LGM251" s="66"/>
      <c r="LGN251" s="66"/>
      <c r="LGO251" s="67"/>
      <c r="LGQ251" s="65"/>
      <c r="LGR251" s="69"/>
      <c r="LGS251" s="69"/>
      <c r="LGT251" s="66"/>
      <c r="LGU251" s="66"/>
      <c r="LGV251" s="66"/>
      <c r="LGW251" s="67"/>
      <c r="LGY251" s="65"/>
      <c r="LGZ251" s="69"/>
      <c r="LHA251" s="69"/>
      <c r="LHB251" s="66"/>
      <c r="LHC251" s="66"/>
      <c r="LHD251" s="66"/>
      <c r="LHE251" s="67"/>
      <c r="LHG251" s="65"/>
      <c r="LHH251" s="69"/>
      <c r="LHI251" s="69"/>
      <c r="LHJ251" s="66"/>
      <c r="LHK251" s="66"/>
      <c r="LHL251" s="66"/>
      <c r="LHM251" s="67"/>
      <c r="LHO251" s="65"/>
      <c r="LHP251" s="69"/>
      <c r="LHQ251" s="69"/>
      <c r="LHR251" s="66"/>
      <c r="LHS251" s="66"/>
      <c r="LHT251" s="66"/>
      <c r="LHU251" s="67"/>
      <c r="LHW251" s="65"/>
      <c r="LHX251" s="69"/>
      <c r="LHY251" s="69"/>
      <c r="LHZ251" s="66"/>
      <c r="LIA251" s="66"/>
      <c r="LIB251" s="66"/>
      <c r="LIC251" s="67"/>
      <c r="LIE251" s="65"/>
      <c r="LIF251" s="69"/>
      <c r="LIG251" s="69"/>
      <c r="LIH251" s="66"/>
      <c r="LII251" s="66"/>
      <c r="LIJ251" s="66"/>
      <c r="LIK251" s="67"/>
      <c r="LIM251" s="65"/>
      <c r="LIN251" s="69"/>
      <c r="LIO251" s="69"/>
      <c r="LIP251" s="66"/>
      <c r="LIQ251" s="66"/>
      <c r="LIR251" s="66"/>
      <c r="LIS251" s="67"/>
      <c r="LIU251" s="65"/>
      <c r="LIV251" s="69"/>
      <c r="LIW251" s="69"/>
      <c r="LIX251" s="66"/>
      <c r="LIY251" s="66"/>
      <c r="LIZ251" s="66"/>
      <c r="LJA251" s="67"/>
      <c r="LJC251" s="65"/>
      <c r="LJD251" s="69"/>
      <c r="LJE251" s="69"/>
      <c r="LJF251" s="66"/>
      <c r="LJG251" s="66"/>
      <c r="LJH251" s="66"/>
      <c r="LJI251" s="67"/>
      <c r="LJK251" s="65"/>
      <c r="LJL251" s="69"/>
      <c r="LJM251" s="69"/>
      <c r="LJN251" s="66"/>
      <c r="LJO251" s="66"/>
      <c r="LJP251" s="66"/>
      <c r="LJQ251" s="67"/>
      <c r="LJS251" s="65"/>
      <c r="LJT251" s="69"/>
      <c r="LJU251" s="69"/>
      <c r="LJV251" s="66"/>
      <c r="LJW251" s="66"/>
      <c r="LJX251" s="66"/>
      <c r="LJY251" s="67"/>
      <c r="LKA251" s="65"/>
      <c r="LKB251" s="69"/>
      <c r="LKC251" s="69"/>
      <c r="LKD251" s="66"/>
      <c r="LKE251" s="66"/>
      <c r="LKF251" s="66"/>
      <c r="LKG251" s="67"/>
      <c r="LKI251" s="65"/>
      <c r="LKJ251" s="69"/>
      <c r="LKK251" s="69"/>
      <c r="LKL251" s="66"/>
      <c r="LKM251" s="66"/>
      <c r="LKN251" s="66"/>
      <c r="LKO251" s="67"/>
      <c r="LKQ251" s="65"/>
      <c r="LKR251" s="69"/>
      <c r="LKS251" s="69"/>
      <c r="LKT251" s="66"/>
      <c r="LKU251" s="66"/>
      <c r="LKV251" s="66"/>
      <c r="LKW251" s="67"/>
      <c r="LKY251" s="65"/>
      <c r="LKZ251" s="69"/>
      <c r="LLA251" s="69"/>
      <c r="LLB251" s="66"/>
      <c r="LLC251" s="66"/>
      <c r="LLD251" s="66"/>
      <c r="LLE251" s="67"/>
      <c r="LLG251" s="65"/>
      <c r="LLH251" s="69"/>
      <c r="LLI251" s="69"/>
      <c r="LLJ251" s="66"/>
      <c r="LLK251" s="66"/>
      <c r="LLL251" s="66"/>
      <c r="LLM251" s="67"/>
      <c r="LLO251" s="65"/>
      <c r="LLP251" s="69"/>
      <c r="LLQ251" s="69"/>
      <c r="LLR251" s="66"/>
      <c r="LLS251" s="66"/>
      <c r="LLT251" s="66"/>
      <c r="LLU251" s="67"/>
      <c r="LLW251" s="65"/>
      <c r="LLX251" s="69"/>
      <c r="LLY251" s="69"/>
      <c r="LLZ251" s="66"/>
      <c r="LMA251" s="66"/>
      <c r="LMB251" s="66"/>
      <c r="LMC251" s="67"/>
      <c r="LME251" s="65"/>
      <c r="LMF251" s="69"/>
      <c r="LMG251" s="69"/>
      <c r="LMH251" s="66"/>
      <c r="LMI251" s="66"/>
      <c r="LMJ251" s="66"/>
      <c r="LMK251" s="67"/>
      <c r="LMM251" s="65"/>
      <c r="LMN251" s="69"/>
      <c r="LMO251" s="69"/>
      <c r="LMP251" s="66"/>
      <c r="LMQ251" s="66"/>
      <c r="LMR251" s="66"/>
      <c r="LMS251" s="67"/>
      <c r="LMU251" s="65"/>
      <c r="LMV251" s="69"/>
      <c r="LMW251" s="69"/>
      <c r="LMX251" s="66"/>
      <c r="LMY251" s="66"/>
      <c r="LMZ251" s="66"/>
      <c r="LNA251" s="67"/>
      <c r="LNC251" s="65"/>
      <c r="LND251" s="69"/>
      <c r="LNE251" s="69"/>
      <c r="LNF251" s="66"/>
      <c r="LNG251" s="66"/>
      <c r="LNH251" s="66"/>
      <c r="LNI251" s="67"/>
      <c r="LNK251" s="65"/>
      <c r="LNL251" s="69"/>
      <c r="LNM251" s="69"/>
      <c r="LNN251" s="66"/>
      <c r="LNO251" s="66"/>
      <c r="LNP251" s="66"/>
      <c r="LNQ251" s="67"/>
      <c r="LNS251" s="65"/>
      <c r="LNT251" s="69"/>
      <c r="LNU251" s="69"/>
      <c r="LNV251" s="66"/>
      <c r="LNW251" s="66"/>
      <c r="LNX251" s="66"/>
      <c r="LNY251" s="67"/>
      <c r="LOA251" s="65"/>
      <c r="LOB251" s="69"/>
      <c r="LOC251" s="69"/>
      <c r="LOD251" s="66"/>
      <c r="LOE251" s="66"/>
      <c r="LOF251" s="66"/>
      <c r="LOG251" s="67"/>
      <c r="LOI251" s="65"/>
      <c r="LOJ251" s="69"/>
      <c r="LOK251" s="69"/>
      <c r="LOL251" s="66"/>
      <c r="LOM251" s="66"/>
      <c r="LON251" s="66"/>
      <c r="LOO251" s="67"/>
      <c r="LOQ251" s="65"/>
      <c r="LOR251" s="69"/>
      <c r="LOS251" s="69"/>
      <c r="LOT251" s="66"/>
      <c r="LOU251" s="66"/>
      <c r="LOV251" s="66"/>
      <c r="LOW251" s="67"/>
      <c r="LOY251" s="65"/>
      <c r="LOZ251" s="69"/>
      <c r="LPA251" s="69"/>
      <c r="LPB251" s="66"/>
      <c r="LPC251" s="66"/>
      <c r="LPD251" s="66"/>
      <c r="LPE251" s="67"/>
      <c r="LPG251" s="65"/>
      <c r="LPH251" s="69"/>
      <c r="LPI251" s="69"/>
      <c r="LPJ251" s="66"/>
      <c r="LPK251" s="66"/>
      <c r="LPL251" s="66"/>
      <c r="LPM251" s="67"/>
      <c r="LPO251" s="65"/>
      <c r="LPP251" s="69"/>
      <c r="LPQ251" s="69"/>
      <c r="LPR251" s="66"/>
      <c r="LPS251" s="66"/>
      <c r="LPT251" s="66"/>
      <c r="LPU251" s="67"/>
      <c r="LPW251" s="65"/>
      <c r="LPX251" s="69"/>
      <c r="LPY251" s="69"/>
      <c r="LPZ251" s="66"/>
      <c r="LQA251" s="66"/>
      <c r="LQB251" s="66"/>
      <c r="LQC251" s="67"/>
      <c r="LQE251" s="65"/>
      <c r="LQF251" s="69"/>
      <c r="LQG251" s="69"/>
      <c r="LQH251" s="66"/>
      <c r="LQI251" s="66"/>
      <c r="LQJ251" s="66"/>
      <c r="LQK251" s="67"/>
      <c r="LQM251" s="65"/>
      <c r="LQN251" s="69"/>
      <c r="LQO251" s="69"/>
      <c r="LQP251" s="66"/>
      <c r="LQQ251" s="66"/>
      <c r="LQR251" s="66"/>
      <c r="LQS251" s="67"/>
      <c r="LQU251" s="65"/>
      <c r="LQV251" s="69"/>
      <c r="LQW251" s="69"/>
      <c r="LQX251" s="66"/>
      <c r="LQY251" s="66"/>
      <c r="LQZ251" s="66"/>
      <c r="LRA251" s="67"/>
      <c r="LRC251" s="65"/>
      <c r="LRD251" s="69"/>
      <c r="LRE251" s="69"/>
      <c r="LRF251" s="66"/>
      <c r="LRG251" s="66"/>
      <c r="LRH251" s="66"/>
      <c r="LRI251" s="67"/>
      <c r="LRK251" s="65"/>
      <c r="LRL251" s="69"/>
      <c r="LRM251" s="69"/>
      <c r="LRN251" s="66"/>
      <c r="LRO251" s="66"/>
      <c r="LRP251" s="66"/>
      <c r="LRQ251" s="67"/>
      <c r="LRS251" s="65"/>
      <c r="LRT251" s="69"/>
      <c r="LRU251" s="69"/>
      <c r="LRV251" s="66"/>
      <c r="LRW251" s="66"/>
      <c r="LRX251" s="66"/>
      <c r="LRY251" s="67"/>
      <c r="LSA251" s="65"/>
      <c r="LSB251" s="69"/>
      <c r="LSC251" s="69"/>
      <c r="LSD251" s="66"/>
      <c r="LSE251" s="66"/>
      <c r="LSF251" s="66"/>
      <c r="LSG251" s="67"/>
      <c r="LSI251" s="65"/>
      <c r="LSJ251" s="69"/>
      <c r="LSK251" s="69"/>
      <c r="LSL251" s="66"/>
      <c r="LSM251" s="66"/>
      <c r="LSN251" s="66"/>
      <c r="LSO251" s="67"/>
      <c r="LSQ251" s="65"/>
      <c r="LSR251" s="69"/>
      <c r="LSS251" s="69"/>
      <c r="LST251" s="66"/>
      <c r="LSU251" s="66"/>
      <c r="LSV251" s="66"/>
      <c r="LSW251" s="67"/>
      <c r="LSY251" s="65"/>
      <c r="LSZ251" s="69"/>
      <c r="LTA251" s="69"/>
      <c r="LTB251" s="66"/>
      <c r="LTC251" s="66"/>
      <c r="LTD251" s="66"/>
      <c r="LTE251" s="67"/>
      <c r="LTG251" s="65"/>
      <c r="LTH251" s="69"/>
      <c r="LTI251" s="69"/>
      <c r="LTJ251" s="66"/>
      <c r="LTK251" s="66"/>
      <c r="LTL251" s="66"/>
      <c r="LTM251" s="67"/>
      <c r="LTO251" s="65"/>
      <c r="LTP251" s="69"/>
      <c r="LTQ251" s="69"/>
      <c r="LTR251" s="66"/>
      <c r="LTS251" s="66"/>
      <c r="LTT251" s="66"/>
      <c r="LTU251" s="67"/>
      <c r="LTW251" s="65"/>
      <c r="LTX251" s="69"/>
      <c r="LTY251" s="69"/>
      <c r="LTZ251" s="66"/>
      <c r="LUA251" s="66"/>
      <c r="LUB251" s="66"/>
      <c r="LUC251" s="67"/>
      <c r="LUE251" s="65"/>
      <c r="LUF251" s="69"/>
      <c r="LUG251" s="69"/>
      <c r="LUH251" s="66"/>
      <c r="LUI251" s="66"/>
      <c r="LUJ251" s="66"/>
      <c r="LUK251" s="67"/>
      <c r="LUM251" s="65"/>
      <c r="LUN251" s="69"/>
      <c r="LUO251" s="69"/>
      <c r="LUP251" s="66"/>
      <c r="LUQ251" s="66"/>
      <c r="LUR251" s="66"/>
      <c r="LUS251" s="67"/>
      <c r="LUU251" s="65"/>
      <c r="LUV251" s="69"/>
      <c r="LUW251" s="69"/>
      <c r="LUX251" s="66"/>
      <c r="LUY251" s="66"/>
      <c r="LUZ251" s="66"/>
      <c r="LVA251" s="67"/>
      <c r="LVC251" s="65"/>
      <c r="LVD251" s="69"/>
      <c r="LVE251" s="69"/>
      <c r="LVF251" s="66"/>
      <c r="LVG251" s="66"/>
      <c r="LVH251" s="66"/>
      <c r="LVI251" s="67"/>
      <c r="LVK251" s="65"/>
      <c r="LVL251" s="69"/>
      <c r="LVM251" s="69"/>
      <c r="LVN251" s="66"/>
      <c r="LVO251" s="66"/>
      <c r="LVP251" s="66"/>
      <c r="LVQ251" s="67"/>
      <c r="LVS251" s="65"/>
      <c r="LVT251" s="69"/>
      <c r="LVU251" s="69"/>
      <c r="LVV251" s="66"/>
      <c r="LVW251" s="66"/>
      <c r="LVX251" s="66"/>
      <c r="LVY251" s="67"/>
      <c r="LWA251" s="65"/>
      <c r="LWB251" s="69"/>
      <c r="LWC251" s="69"/>
      <c r="LWD251" s="66"/>
      <c r="LWE251" s="66"/>
      <c r="LWF251" s="66"/>
      <c r="LWG251" s="67"/>
      <c r="LWI251" s="65"/>
      <c r="LWJ251" s="69"/>
      <c r="LWK251" s="69"/>
      <c r="LWL251" s="66"/>
      <c r="LWM251" s="66"/>
      <c r="LWN251" s="66"/>
      <c r="LWO251" s="67"/>
      <c r="LWQ251" s="65"/>
      <c r="LWR251" s="69"/>
      <c r="LWS251" s="69"/>
      <c r="LWT251" s="66"/>
      <c r="LWU251" s="66"/>
      <c r="LWV251" s="66"/>
      <c r="LWW251" s="67"/>
      <c r="LWY251" s="65"/>
      <c r="LWZ251" s="69"/>
      <c r="LXA251" s="69"/>
      <c r="LXB251" s="66"/>
      <c r="LXC251" s="66"/>
      <c r="LXD251" s="66"/>
      <c r="LXE251" s="67"/>
      <c r="LXG251" s="65"/>
      <c r="LXH251" s="69"/>
      <c r="LXI251" s="69"/>
      <c r="LXJ251" s="66"/>
      <c r="LXK251" s="66"/>
      <c r="LXL251" s="66"/>
      <c r="LXM251" s="67"/>
      <c r="LXO251" s="65"/>
      <c r="LXP251" s="69"/>
      <c r="LXQ251" s="69"/>
      <c r="LXR251" s="66"/>
      <c r="LXS251" s="66"/>
      <c r="LXT251" s="66"/>
      <c r="LXU251" s="67"/>
      <c r="LXW251" s="65"/>
      <c r="LXX251" s="69"/>
      <c r="LXY251" s="69"/>
      <c r="LXZ251" s="66"/>
      <c r="LYA251" s="66"/>
      <c r="LYB251" s="66"/>
      <c r="LYC251" s="67"/>
      <c r="LYE251" s="65"/>
      <c r="LYF251" s="69"/>
      <c r="LYG251" s="69"/>
      <c r="LYH251" s="66"/>
      <c r="LYI251" s="66"/>
      <c r="LYJ251" s="66"/>
      <c r="LYK251" s="67"/>
      <c r="LYM251" s="65"/>
      <c r="LYN251" s="69"/>
      <c r="LYO251" s="69"/>
      <c r="LYP251" s="66"/>
      <c r="LYQ251" s="66"/>
      <c r="LYR251" s="66"/>
      <c r="LYS251" s="67"/>
      <c r="LYU251" s="65"/>
      <c r="LYV251" s="69"/>
      <c r="LYW251" s="69"/>
      <c r="LYX251" s="66"/>
      <c r="LYY251" s="66"/>
      <c r="LYZ251" s="66"/>
      <c r="LZA251" s="67"/>
      <c r="LZC251" s="65"/>
      <c r="LZD251" s="69"/>
      <c r="LZE251" s="69"/>
      <c r="LZF251" s="66"/>
      <c r="LZG251" s="66"/>
      <c r="LZH251" s="66"/>
      <c r="LZI251" s="67"/>
      <c r="LZK251" s="65"/>
      <c r="LZL251" s="69"/>
      <c r="LZM251" s="69"/>
      <c r="LZN251" s="66"/>
      <c r="LZO251" s="66"/>
      <c r="LZP251" s="66"/>
      <c r="LZQ251" s="67"/>
      <c r="LZS251" s="65"/>
      <c r="LZT251" s="69"/>
      <c r="LZU251" s="69"/>
      <c r="LZV251" s="66"/>
      <c r="LZW251" s="66"/>
      <c r="LZX251" s="66"/>
      <c r="LZY251" s="67"/>
      <c r="MAA251" s="65"/>
      <c r="MAB251" s="69"/>
      <c r="MAC251" s="69"/>
      <c r="MAD251" s="66"/>
      <c r="MAE251" s="66"/>
      <c r="MAF251" s="66"/>
      <c r="MAG251" s="67"/>
      <c r="MAI251" s="65"/>
      <c r="MAJ251" s="69"/>
      <c r="MAK251" s="69"/>
      <c r="MAL251" s="66"/>
      <c r="MAM251" s="66"/>
      <c r="MAN251" s="66"/>
      <c r="MAO251" s="67"/>
      <c r="MAQ251" s="65"/>
      <c r="MAR251" s="69"/>
      <c r="MAS251" s="69"/>
      <c r="MAT251" s="66"/>
      <c r="MAU251" s="66"/>
      <c r="MAV251" s="66"/>
      <c r="MAW251" s="67"/>
      <c r="MAY251" s="65"/>
      <c r="MAZ251" s="69"/>
      <c r="MBA251" s="69"/>
      <c r="MBB251" s="66"/>
      <c r="MBC251" s="66"/>
      <c r="MBD251" s="66"/>
      <c r="MBE251" s="67"/>
      <c r="MBG251" s="65"/>
      <c r="MBH251" s="69"/>
      <c r="MBI251" s="69"/>
      <c r="MBJ251" s="66"/>
      <c r="MBK251" s="66"/>
      <c r="MBL251" s="66"/>
      <c r="MBM251" s="67"/>
      <c r="MBO251" s="65"/>
      <c r="MBP251" s="69"/>
      <c r="MBQ251" s="69"/>
      <c r="MBR251" s="66"/>
      <c r="MBS251" s="66"/>
      <c r="MBT251" s="66"/>
      <c r="MBU251" s="67"/>
      <c r="MBW251" s="65"/>
      <c r="MBX251" s="69"/>
      <c r="MBY251" s="69"/>
      <c r="MBZ251" s="66"/>
      <c r="MCA251" s="66"/>
      <c r="MCB251" s="66"/>
      <c r="MCC251" s="67"/>
      <c r="MCE251" s="65"/>
      <c r="MCF251" s="69"/>
      <c r="MCG251" s="69"/>
      <c r="MCH251" s="66"/>
      <c r="MCI251" s="66"/>
      <c r="MCJ251" s="66"/>
      <c r="MCK251" s="67"/>
      <c r="MCM251" s="65"/>
      <c r="MCN251" s="69"/>
      <c r="MCO251" s="69"/>
      <c r="MCP251" s="66"/>
      <c r="MCQ251" s="66"/>
      <c r="MCR251" s="66"/>
      <c r="MCS251" s="67"/>
      <c r="MCU251" s="65"/>
      <c r="MCV251" s="69"/>
      <c r="MCW251" s="69"/>
      <c r="MCX251" s="66"/>
      <c r="MCY251" s="66"/>
      <c r="MCZ251" s="66"/>
      <c r="MDA251" s="67"/>
      <c r="MDC251" s="65"/>
      <c r="MDD251" s="69"/>
      <c r="MDE251" s="69"/>
      <c r="MDF251" s="66"/>
      <c r="MDG251" s="66"/>
      <c r="MDH251" s="66"/>
      <c r="MDI251" s="67"/>
      <c r="MDK251" s="65"/>
      <c r="MDL251" s="69"/>
      <c r="MDM251" s="69"/>
      <c r="MDN251" s="66"/>
      <c r="MDO251" s="66"/>
      <c r="MDP251" s="66"/>
      <c r="MDQ251" s="67"/>
      <c r="MDS251" s="65"/>
      <c r="MDT251" s="69"/>
      <c r="MDU251" s="69"/>
      <c r="MDV251" s="66"/>
      <c r="MDW251" s="66"/>
      <c r="MDX251" s="66"/>
      <c r="MDY251" s="67"/>
      <c r="MEA251" s="65"/>
      <c r="MEB251" s="69"/>
      <c r="MEC251" s="69"/>
      <c r="MED251" s="66"/>
      <c r="MEE251" s="66"/>
      <c r="MEF251" s="66"/>
      <c r="MEG251" s="67"/>
      <c r="MEI251" s="65"/>
      <c r="MEJ251" s="69"/>
      <c r="MEK251" s="69"/>
      <c r="MEL251" s="66"/>
      <c r="MEM251" s="66"/>
      <c r="MEN251" s="66"/>
      <c r="MEO251" s="67"/>
      <c r="MEQ251" s="65"/>
      <c r="MER251" s="69"/>
      <c r="MES251" s="69"/>
      <c r="MET251" s="66"/>
      <c r="MEU251" s="66"/>
      <c r="MEV251" s="66"/>
      <c r="MEW251" s="67"/>
      <c r="MEY251" s="65"/>
      <c r="MEZ251" s="69"/>
      <c r="MFA251" s="69"/>
      <c r="MFB251" s="66"/>
      <c r="MFC251" s="66"/>
      <c r="MFD251" s="66"/>
      <c r="MFE251" s="67"/>
      <c r="MFG251" s="65"/>
      <c r="MFH251" s="69"/>
      <c r="MFI251" s="69"/>
      <c r="MFJ251" s="66"/>
      <c r="MFK251" s="66"/>
      <c r="MFL251" s="66"/>
      <c r="MFM251" s="67"/>
      <c r="MFO251" s="65"/>
      <c r="MFP251" s="69"/>
      <c r="MFQ251" s="69"/>
      <c r="MFR251" s="66"/>
      <c r="MFS251" s="66"/>
      <c r="MFT251" s="66"/>
      <c r="MFU251" s="67"/>
      <c r="MFW251" s="65"/>
      <c r="MFX251" s="69"/>
      <c r="MFY251" s="69"/>
      <c r="MFZ251" s="66"/>
      <c r="MGA251" s="66"/>
      <c r="MGB251" s="66"/>
      <c r="MGC251" s="67"/>
      <c r="MGE251" s="65"/>
      <c r="MGF251" s="69"/>
      <c r="MGG251" s="69"/>
      <c r="MGH251" s="66"/>
      <c r="MGI251" s="66"/>
      <c r="MGJ251" s="66"/>
      <c r="MGK251" s="67"/>
      <c r="MGM251" s="65"/>
      <c r="MGN251" s="69"/>
      <c r="MGO251" s="69"/>
      <c r="MGP251" s="66"/>
      <c r="MGQ251" s="66"/>
      <c r="MGR251" s="66"/>
      <c r="MGS251" s="67"/>
      <c r="MGU251" s="65"/>
      <c r="MGV251" s="69"/>
      <c r="MGW251" s="69"/>
      <c r="MGX251" s="66"/>
      <c r="MGY251" s="66"/>
      <c r="MGZ251" s="66"/>
      <c r="MHA251" s="67"/>
      <c r="MHC251" s="65"/>
      <c r="MHD251" s="69"/>
      <c r="MHE251" s="69"/>
      <c r="MHF251" s="66"/>
      <c r="MHG251" s="66"/>
      <c r="MHH251" s="66"/>
      <c r="MHI251" s="67"/>
      <c r="MHK251" s="65"/>
      <c r="MHL251" s="69"/>
      <c r="MHM251" s="69"/>
      <c r="MHN251" s="66"/>
      <c r="MHO251" s="66"/>
      <c r="MHP251" s="66"/>
      <c r="MHQ251" s="67"/>
      <c r="MHS251" s="65"/>
      <c r="MHT251" s="69"/>
      <c r="MHU251" s="69"/>
      <c r="MHV251" s="66"/>
      <c r="MHW251" s="66"/>
      <c r="MHX251" s="66"/>
      <c r="MHY251" s="67"/>
      <c r="MIA251" s="65"/>
      <c r="MIB251" s="69"/>
      <c r="MIC251" s="69"/>
      <c r="MID251" s="66"/>
      <c r="MIE251" s="66"/>
      <c r="MIF251" s="66"/>
      <c r="MIG251" s="67"/>
      <c r="MII251" s="65"/>
      <c r="MIJ251" s="69"/>
      <c r="MIK251" s="69"/>
      <c r="MIL251" s="66"/>
      <c r="MIM251" s="66"/>
      <c r="MIN251" s="66"/>
      <c r="MIO251" s="67"/>
      <c r="MIQ251" s="65"/>
      <c r="MIR251" s="69"/>
      <c r="MIS251" s="69"/>
      <c r="MIT251" s="66"/>
      <c r="MIU251" s="66"/>
      <c r="MIV251" s="66"/>
      <c r="MIW251" s="67"/>
      <c r="MIY251" s="65"/>
      <c r="MIZ251" s="69"/>
      <c r="MJA251" s="69"/>
      <c r="MJB251" s="66"/>
      <c r="MJC251" s="66"/>
      <c r="MJD251" s="66"/>
      <c r="MJE251" s="67"/>
      <c r="MJG251" s="65"/>
      <c r="MJH251" s="69"/>
      <c r="MJI251" s="69"/>
      <c r="MJJ251" s="66"/>
      <c r="MJK251" s="66"/>
      <c r="MJL251" s="66"/>
      <c r="MJM251" s="67"/>
      <c r="MJO251" s="65"/>
      <c r="MJP251" s="69"/>
      <c r="MJQ251" s="69"/>
      <c r="MJR251" s="66"/>
      <c r="MJS251" s="66"/>
      <c r="MJT251" s="66"/>
      <c r="MJU251" s="67"/>
      <c r="MJW251" s="65"/>
      <c r="MJX251" s="69"/>
      <c r="MJY251" s="69"/>
      <c r="MJZ251" s="66"/>
      <c r="MKA251" s="66"/>
      <c r="MKB251" s="66"/>
      <c r="MKC251" s="67"/>
      <c r="MKE251" s="65"/>
      <c r="MKF251" s="69"/>
      <c r="MKG251" s="69"/>
      <c r="MKH251" s="66"/>
      <c r="MKI251" s="66"/>
      <c r="MKJ251" s="66"/>
      <c r="MKK251" s="67"/>
      <c r="MKM251" s="65"/>
      <c r="MKN251" s="69"/>
      <c r="MKO251" s="69"/>
      <c r="MKP251" s="66"/>
      <c r="MKQ251" s="66"/>
      <c r="MKR251" s="66"/>
      <c r="MKS251" s="67"/>
      <c r="MKU251" s="65"/>
      <c r="MKV251" s="69"/>
      <c r="MKW251" s="69"/>
      <c r="MKX251" s="66"/>
      <c r="MKY251" s="66"/>
      <c r="MKZ251" s="66"/>
      <c r="MLA251" s="67"/>
      <c r="MLC251" s="65"/>
      <c r="MLD251" s="69"/>
      <c r="MLE251" s="69"/>
      <c r="MLF251" s="66"/>
      <c r="MLG251" s="66"/>
      <c r="MLH251" s="66"/>
      <c r="MLI251" s="67"/>
      <c r="MLK251" s="65"/>
      <c r="MLL251" s="69"/>
      <c r="MLM251" s="69"/>
      <c r="MLN251" s="66"/>
      <c r="MLO251" s="66"/>
      <c r="MLP251" s="66"/>
      <c r="MLQ251" s="67"/>
      <c r="MLS251" s="65"/>
      <c r="MLT251" s="69"/>
      <c r="MLU251" s="69"/>
      <c r="MLV251" s="66"/>
      <c r="MLW251" s="66"/>
      <c r="MLX251" s="66"/>
      <c r="MLY251" s="67"/>
      <c r="MMA251" s="65"/>
      <c r="MMB251" s="69"/>
      <c r="MMC251" s="69"/>
      <c r="MMD251" s="66"/>
      <c r="MME251" s="66"/>
      <c r="MMF251" s="66"/>
      <c r="MMG251" s="67"/>
      <c r="MMI251" s="65"/>
      <c r="MMJ251" s="69"/>
      <c r="MMK251" s="69"/>
      <c r="MML251" s="66"/>
      <c r="MMM251" s="66"/>
      <c r="MMN251" s="66"/>
      <c r="MMO251" s="67"/>
      <c r="MMQ251" s="65"/>
      <c r="MMR251" s="69"/>
      <c r="MMS251" s="69"/>
      <c r="MMT251" s="66"/>
      <c r="MMU251" s="66"/>
      <c r="MMV251" s="66"/>
      <c r="MMW251" s="67"/>
      <c r="MMY251" s="65"/>
      <c r="MMZ251" s="69"/>
      <c r="MNA251" s="69"/>
      <c r="MNB251" s="66"/>
      <c r="MNC251" s="66"/>
      <c r="MND251" s="66"/>
      <c r="MNE251" s="67"/>
      <c r="MNG251" s="65"/>
      <c r="MNH251" s="69"/>
      <c r="MNI251" s="69"/>
      <c r="MNJ251" s="66"/>
      <c r="MNK251" s="66"/>
      <c r="MNL251" s="66"/>
      <c r="MNM251" s="67"/>
      <c r="MNO251" s="65"/>
      <c r="MNP251" s="69"/>
      <c r="MNQ251" s="69"/>
      <c r="MNR251" s="66"/>
      <c r="MNS251" s="66"/>
      <c r="MNT251" s="66"/>
      <c r="MNU251" s="67"/>
      <c r="MNW251" s="65"/>
      <c r="MNX251" s="69"/>
      <c r="MNY251" s="69"/>
      <c r="MNZ251" s="66"/>
      <c r="MOA251" s="66"/>
      <c r="MOB251" s="66"/>
      <c r="MOC251" s="67"/>
      <c r="MOE251" s="65"/>
      <c r="MOF251" s="69"/>
      <c r="MOG251" s="69"/>
      <c r="MOH251" s="66"/>
      <c r="MOI251" s="66"/>
      <c r="MOJ251" s="66"/>
      <c r="MOK251" s="67"/>
      <c r="MOM251" s="65"/>
      <c r="MON251" s="69"/>
      <c r="MOO251" s="69"/>
      <c r="MOP251" s="66"/>
      <c r="MOQ251" s="66"/>
      <c r="MOR251" s="66"/>
      <c r="MOS251" s="67"/>
      <c r="MOU251" s="65"/>
      <c r="MOV251" s="69"/>
      <c r="MOW251" s="69"/>
      <c r="MOX251" s="66"/>
      <c r="MOY251" s="66"/>
      <c r="MOZ251" s="66"/>
      <c r="MPA251" s="67"/>
      <c r="MPC251" s="65"/>
      <c r="MPD251" s="69"/>
      <c r="MPE251" s="69"/>
      <c r="MPF251" s="66"/>
      <c r="MPG251" s="66"/>
      <c r="MPH251" s="66"/>
      <c r="MPI251" s="67"/>
      <c r="MPK251" s="65"/>
      <c r="MPL251" s="69"/>
      <c r="MPM251" s="69"/>
      <c r="MPN251" s="66"/>
      <c r="MPO251" s="66"/>
      <c r="MPP251" s="66"/>
      <c r="MPQ251" s="67"/>
      <c r="MPS251" s="65"/>
      <c r="MPT251" s="69"/>
      <c r="MPU251" s="69"/>
      <c r="MPV251" s="66"/>
      <c r="MPW251" s="66"/>
      <c r="MPX251" s="66"/>
      <c r="MPY251" s="67"/>
      <c r="MQA251" s="65"/>
      <c r="MQB251" s="69"/>
      <c r="MQC251" s="69"/>
      <c r="MQD251" s="66"/>
      <c r="MQE251" s="66"/>
      <c r="MQF251" s="66"/>
      <c r="MQG251" s="67"/>
      <c r="MQI251" s="65"/>
      <c r="MQJ251" s="69"/>
      <c r="MQK251" s="69"/>
      <c r="MQL251" s="66"/>
      <c r="MQM251" s="66"/>
      <c r="MQN251" s="66"/>
      <c r="MQO251" s="67"/>
      <c r="MQQ251" s="65"/>
      <c r="MQR251" s="69"/>
      <c r="MQS251" s="69"/>
      <c r="MQT251" s="66"/>
      <c r="MQU251" s="66"/>
      <c r="MQV251" s="66"/>
      <c r="MQW251" s="67"/>
      <c r="MQY251" s="65"/>
      <c r="MQZ251" s="69"/>
      <c r="MRA251" s="69"/>
      <c r="MRB251" s="66"/>
      <c r="MRC251" s="66"/>
      <c r="MRD251" s="66"/>
      <c r="MRE251" s="67"/>
      <c r="MRG251" s="65"/>
      <c r="MRH251" s="69"/>
      <c r="MRI251" s="69"/>
      <c r="MRJ251" s="66"/>
      <c r="MRK251" s="66"/>
      <c r="MRL251" s="66"/>
      <c r="MRM251" s="67"/>
      <c r="MRO251" s="65"/>
      <c r="MRP251" s="69"/>
      <c r="MRQ251" s="69"/>
      <c r="MRR251" s="66"/>
      <c r="MRS251" s="66"/>
      <c r="MRT251" s="66"/>
      <c r="MRU251" s="67"/>
      <c r="MRW251" s="65"/>
      <c r="MRX251" s="69"/>
      <c r="MRY251" s="69"/>
      <c r="MRZ251" s="66"/>
      <c r="MSA251" s="66"/>
      <c r="MSB251" s="66"/>
      <c r="MSC251" s="67"/>
      <c r="MSE251" s="65"/>
      <c r="MSF251" s="69"/>
      <c r="MSG251" s="69"/>
      <c r="MSH251" s="66"/>
      <c r="MSI251" s="66"/>
      <c r="MSJ251" s="66"/>
      <c r="MSK251" s="67"/>
      <c r="MSM251" s="65"/>
      <c r="MSN251" s="69"/>
      <c r="MSO251" s="69"/>
      <c r="MSP251" s="66"/>
      <c r="MSQ251" s="66"/>
      <c r="MSR251" s="66"/>
      <c r="MSS251" s="67"/>
      <c r="MSU251" s="65"/>
      <c r="MSV251" s="69"/>
      <c r="MSW251" s="69"/>
      <c r="MSX251" s="66"/>
      <c r="MSY251" s="66"/>
      <c r="MSZ251" s="66"/>
      <c r="MTA251" s="67"/>
      <c r="MTC251" s="65"/>
      <c r="MTD251" s="69"/>
      <c r="MTE251" s="69"/>
      <c r="MTF251" s="66"/>
      <c r="MTG251" s="66"/>
      <c r="MTH251" s="66"/>
      <c r="MTI251" s="67"/>
      <c r="MTK251" s="65"/>
      <c r="MTL251" s="69"/>
      <c r="MTM251" s="69"/>
      <c r="MTN251" s="66"/>
      <c r="MTO251" s="66"/>
      <c r="MTP251" s="66"/>
      <c r="MTQ251" s="67"/>
      <c r="MTS251" s="65"/>
      <c r="MTT251" s="69"/>
      <c r="MTU251" s="69"/>
      <c r="MTV251" s="66"/>
      <c r="MTW251" s="66"/>
      <c r="MTX251" s="66"/>
      <c r="MTY251" s="67"/>
      <c r="MUA251" s="65"/>
      <c r="MUB251" s="69"/>
      <c r="MUC251" s="69"/>
      <c r="MUD251" s="66"/>
      <c r="MUE251" s="66"/>
      <c r="MUF251" s="66"/>
      <c r="MUG251" s="67"/>
      <c r="MUI251" s="65"/>
      <c r="MUJ251" s="69"/>
      <c r="MUK251" s="69"/>
      <c r="MUL251" s="66"/>
      <c r="MUM251" s="66"/>
      <c r="MUN251" s="66"/>
      <c r="MUO251" s="67"/>
      <c r="MUQ251" s="65"/>
      <c r="MUR251" s="69"/>
      <c r="MUS251" s="69"/>
      <c r="MUT251" s="66"/>
      <c r="MUU251" s="66"/>
      <c r="MUV251" s="66"/>
      <c r="MUW251" s="67"/>
      <c r="MUY251" s="65"/>
      <c r="MUZ251" s="69"/>
      <c r="MVA251" s="69"/>
      <c r="MVB251" s="66"/>
      <c r="MVC251" s="66"/>
      <c r="MVD251" s="66"/>
      <c r="MVE251" s="67"/>
      <c r="MVG251" s="65"/>
      <c r="MVH251" s="69"/>
      <c r="MVI251" s="69"/>
      <c r="MVJ251" s="66"/>
      <c r="MVK251" s="66"/>
      <c r="MVL251" s="66"/>
      <c r="MVM251" s="67"/>
      <c r="MVO251" s="65"/>
      <c r="MVP251" s="69"/>
      <c r="MVQ251" s="69"/>
      <c r="MVR251" s="66"/>
      <c r="MVS251" s="66"/>
      <c r="MVT251" s="66"/>
      <c r="MVU251" s="67"/>
      <c r="MVW251" s="65"/>
      <c r="MVX251" s="69"/>
      <c r="MVY251" s="69"/>
      <c r="MVZ251" s="66"/>
      <c r="MWA251" s="66"/>
      <c r="MWB251" s="66"/>
      <c r="MWC251" s="67"/>
      <c r="MWE251" s="65"/>
      <c r="MWF251" s="69"/>
      <c r="MWG251" s="69"/>
      <c r="MWH251" s="66"/>
      <c r="MWI251" s="66"/>
      <c r="MWJ251" s="66"/>
      <c r="MWK251" s="67"/>
      <c r="MWM251" s="65"/>
      <c r="MWN251" s="69"/>
      <c r="MWO251" s="69"/>
      <c r="MWP251" s="66"/>
      <c r="MWQ251" s="66"/>
      <c r="MWR251" s="66"/>
      <c r="MWS251" s="67"/>
      <c r="MWU251" s="65"/>
      <c r="MWV251" s="69"/>
      <c r="MWW251" s="69"/>
      <c r="MWX251" s="66"/>
      <c r="MWY251" s="66"/>
      <c r="MWZ251" s="66"/>
      <c r="MXA251" s="67"/>
      <c r="MXC251" s="65"/>
      <c r="MXD251" s="69"/>
      <c r="MXE251" s="69"/>
      <c r="MXF251" s="66"/>
      <c r="MXG251" s="66"/>
      <c r="MXH251" s="66"/>
      <c r="MXI251" s="67"/>
      <c r="MXK251" s="65"/>
      <c r="MXL251" s="69"/>
      <c r="MXM251" s="69"/>
      <c r="MXN251" s="66"/>
      <c r="MXO251" s="66"/>
      <c r="MXP251" s="66"/>
      <c r="MXQ251" s="67"/>
      <c r="MXS251" s="65"/>
      <c r="MXT251" s="69"/>
      <c r="MXU251" s="69"/>
      <c r="MXV251" s="66"/>
      <c r="MXW251" s="66"/>
      <c r="MXX251" s="66"/>
      <c r="MXY251" s="67"/>
      <c r="MYA251" s="65"/>
      <c r="MYB251" s="69"/>
      <c r="MYC251" s="69"/>
      <c r="MYD251" s="66"/>
      <c r="MYE251" s="66"/>
      <c r="MYF251" s="66"/>
      <c r="MYG251" s="67"/>
      <c r="MYI251" s="65"/>
      <c r="MYJ251" s="69"/>
      <c r="MYK251" s="69"/>
      <c r="MYL251" s="66"/>
      <c r="MYM251" s="66"/>
      <c r="MYN251" s="66"/>
      <c r="MYO251" s="67"/>
      <c r="MYQ251" s="65"/>
      <c r="MYR251" s="69"/>
      <c r="MYS251" s="69"/>
      <c r="MYT251" s="66"/>
      <c r="MYU251" s="66"/>
      <c r="MYV251" s="66"/>
      <c r="MYW251" s="67"/>
      <c r="MYY251" s="65"/>
      <c r="MYZ251" s="69"/>
      <c r="MZA251" s="69"/>
      <c r="MZB251" s="66"/>
      <c r="MZC251" s="66"/>
      <c r="MZD251" s="66"/>
      <c r="MZE251" s="67"/>
      <c r="MZG251" s="65"/>
      <c r="MZH251" s="69"/>
      <c r="MZI251" s="69"/>
      <c r="MZJ251" s="66"/>
      <c r="MZK251" s="66"/>
      <c r="MZL251" s="66"/>
      <c r="MZM251" s="67"/>
      <c r="MZO251" s="65"/>
      <c r="MZP251" s="69"/>
      <c r="MZQ251" s="69"/>
      <c r="MZR251" s="66"/>
      <c r="MZS251" s="66"/>
      <c r="MZT251" s="66"/>
      <c r="MZU251" s="67"/>
      <c r="MZW251" s="65"/>
      <c r="MZX251" s="69"/>
      <c r="MZY251" s="69"/>
      <c r="MZZ251" s="66"/>
      <c r="NAA251" s="66"/>
      <c r="NAB251" s="66"/>
      <c r="NAC251" s="67"/>
      <c r="NAE251" s="65"/>
      <c r="NAF251" s="69"/>
      <c r="NAG251" s="69"/>
      <c r="NAH251" s="66"/>
      <c r="NAI251" s="66"/>
      <c r="NAJ251" s="66"/>
      <c r="NAK251" s="67"/>
      <c r="NAM251" s="65"/>
      <c r="NAN251" s="69"/>
      <c r="NAO251" s="69"/>
      <c r="NAP251" s="66"/>
      <c r="NAQ251" s="66"/>
      <c r="NAR251" s="66"/>
      <c r="NAS251" s="67"/>
      <c r="NAU251" s="65"/>
      <c r="NAV251" s="69"/>
      <c r="NAW251" s="69"/>
      <c r="NAX251" s="66"/>
      <c r="NAY251" s="66"/>
      <c r="NAZ251" s="66"/>
      <c r="NBA251" s="67"/>
      <c r="NBC251" s="65"/>
      <c r="NBD251" s="69"/>
      <c r="NBE251" s="69"/>
      <c r="NBF251" s="66"/>
      <c r="NBG251" s="66"/>
      <c r="NBH251" s="66"/>
      <c r="NBI251" s="67"/>
      <c r="NBK251" s="65"/>
      <c r="NBL251" s="69"/>
      <c r="NBM251" s="69"/>
      <c r="NBN251" s="66"/>
      <c r="NBO251" s="66"/>
      <c r="NBP251" s="66"/>
      <c r="NBQ251" s="67"/>
      <c r="NBS251" s="65"/>
      <c r="NBT251" s="69"/>
      <c r="NBU251" s="69"/>
      <c r="NBV251" s="66"/>
      <c r="NBW251" s="66"/>
      <c r="NBX251" s="66"/>
      <c r="NBY251" s="67"/>
      <c r="NCA251" s="65"/>
      <c r="NCB251" s="69"/>
      <c r="NCC251" s="69"/>
      <c r="NCD251" s="66"/>
      <c r="NCE251" s="66"/>
      <c r="NCF251" s="66"/>
      <c r="NCG251" s="67"/>
      <c r="NCI251" s="65"/>
      <c r="NCJ251" s="69"/>
      <c r="NCK251" s="69"/>
      <c r="NCL251" s="66"/>
      <c r="NCM251" s="66"/>
      <c r="NCN251" s="66"/>
      <c r="NCO251" s="67"/>
      <c r="NCQ251" s="65"/>
      <c r="NCR251" s="69"/>
      <c r="NCS251" s="69"/>
      <c r="NCT251" s="66"/>
      <c r="NCU251" s="66"/>
      <c r="NCV251" s="66"/>
      <c r="NCW251" s="67"/>
      <c r="NCY251" s="65"/>
      <c r="NCZ251" s="69"/>
      <c r="NDA251" s="69"/>
      <c r="NDB251" s="66"/>
      <c r="NDC251" s="66"/>
      <c r="NDD251" s="66"/>
      <c r="NDE251" s="67"/>
      <c r="NDG251" s="65"/>
      <c r="NDH251" s="69"/>
      <c r="NDI251" s="69"/>
      <c r="NDJ251" s="66"/>
      <c r="NDK251" s="66"/>
      <c r="NDL251" s="66"/>
      <c r="NDM251" s="67"/>
      <c r="NDO251" s="65"/>
      <c r="NDP251" s="69"/>
      <c r="NDQ251" s="69"/>
      <c r="NDR251" s="66"/>
      <c r="NDS251" s="66"/>
      <c r="NDT251" s="66"/>
      <c r="NDU251" s="67"/>
      <c r="NDW251" s="65"/>
      <c r="NDX251" s="69"/>
      <c r="NDY251" s="69"/>
      <c r="NDZ251" s="66"/>
      <c r="NEA251" s="66"/>
      <c r="NEB251" s="66"/>
      <c r="NEC251" s="67"/>
      <c r="NEE251" s="65"/>
      <c r="NEF251" s="69"/>
      <c r="NEG251" s="69"/>
      <c r="NEH251" s="66"/>
      <c r="NEI251" s="66"/>
      <c r="NEJ251" s="66"/>
      <c r="NEK251" s="67"/>
      <c r="NEM251" s="65"/>
      <c r="NEN251" s="69"/>
      <c r="NEO251" s="69"/>
      <c r="NEP251" s="66"/>
      <c r="NEQ251" s="66"/>
      <c r="NER251" s="66"/>
      <c r="NES251" s="67"/>
      <c r="NEU251" s="65"/>
      <c r="NEV251" s="69"/>
      <c r="NEW251" s="69"/>
      <c r="NEX251" s="66"/>
      <c r="NEY251" s="66"/>
      <c r="NEZ251" s="66"/>
      <c r="NFA251" s="67"/>
      <c r="NFC251" s="65"/>
      <c r="NFD251" s="69"/>
      <c r="NFE251" s="69"/>
      <c r="NFF251" s="66"/>
      <c r="NFG251" s="66"/>
      <c r="NFH251" s="66"/>
      <c r="NFI251" s="67"/>
      <c r="NFK251" s="65"/>
      <c r="NFL251" s="69"/>
      <c r="NFM251" s="69"/>
      <c r="NFN251" s="66"/>
      <c r="NFO251" s="66"/>
      <c r="NFP251" s="66"/>
      <c r="NFQ251" s="67"/>
      <c r="NFS251" s="65"/>
      <c r="NFT251" s="69"/>
      <c r="NFU251" s="69"/>
      <c r="NFV251" s="66"/>
      <c r="NFW251" s="66"/>
      <c r="NFX251" s="66"/>
      <c r="NFY251" s="67"/>
      <c r="NGA251" s="65"/>
      <c r="NGB251" s="69"/>
      <c r="NGC251" s="69"/>
      <c r="NGD251" s="66"/>
      <c r="NGE251" s="66"/>
      <c r="NGF251" s="66"/>
      <c r="NGG251" s="67"/>
      <c r="NGI251" s="65"/>
      <c r="NGJ251" s="69"/>
      <c r="NGK251" s="69"/>
      <c r="NGL251" s="66"/>
      <c r="NGM251" s="66"/>
      <c r="NGN251" s="66"/>
      <c r="NGO251" s="67"/>
      <c r="NGQ251" s="65"/>
      <c r="NGR251" s="69"/>
      <c r="NGS251" s="69"/>
      <c r="NGT251" s="66"/>
      <c r="NGU251" s="66"/>
      <c r="NGV251" s="66"/>
      <c r="NGW251" s="67"/>
      <c r="NGY251" s="65"/>
      <c r="NGZ251" s="69"/>
      <c r="NHA251" s="69"/>
      <c r="NHB251" s="66"/>
      <c r="NHC251" s="66"/>
      <c r="NHD251" s="66"/>
      <c r="NHE251" s="67"/>
      <c r="NHG251" s="65"/>
      <c r="NHH251" s="69"/>
      <c r="NHI251" s="69"/>
      <c r="NHJ251" s="66"/>
      <c r="NHK251" s="66"/>
      <c r="NHL251" s="66"/>
      <c r="NHM251" s="67"/>
      <c r="NHO251" s="65"/>
      <c r="NHP251" s="69"/>
      <c r="NHQ251" s="69"/>
      <c r="NHR251" s="66"/>
      <c r="NHS251" s="66"/>
      <c r="NHT251" s="66"/>
      <c r="NHU251" s="67"/>
      <c r="NHW251" s="65"/>
      <c r="NHX251" s="69"/>
      <c r="NHY251" s="69"/>
      <c r="NHZ251" s="66"/>
      <c r="NIA251" s="66"/>
      <c r="NIB251" s="66"/>
      <c r="NIC251" s="67"/>
      <c r="NIE251" s="65"/>
      <c r="NIF251" s="69"/>
      <c r="NIG251" s="69"/>
      <c r="NIH251" s="66"/>
      <c r="NII251" s="66"/>
      <c r="NIJ251" s="66"/>
      <c r="NIK251" s="67"/>
      <c r="NIM251" s="65"/>
      <c r="NIN251" s="69"/>
      <c r="NIO251" s="69"/>
      <c r="NIP251" s="66"/>
      <c r="NIQ251" s="66"/>
      <c r="NIR251" s="66"/>
      <c r="NIS251" s="67"/>
      <c r="NIU251" s="65"/>
      <c r="NIV251" s="69"/>
      <c r="NIW251" s="69"/>
      <c r="NIX251" s="66"/>
      <c r="NIY251" s="66"/>
      <c r="NIZ251" s="66"/>
      <c r="NJA251" s="67"/>
      <c r="NJC251" s="65"/>
      <c r="NJD251" s="69"/>
      <c r="NJE251" s="69"/>
      <c r="NJF251" s="66"/>
      <c r="NJG251" s="66"/>
      <c r="NJH251" s="66"/>
      <c r="NJI251" s="67"/>
      <c r="NJK251" s="65"/>
      <c r="NJL251" s="69"/>
      <c r="NJM251" s="69"/>
      <c r="NJN251" s="66"/>
      <c r="NJO251" s="66"/>
      <c r="NJP251" s="66"/>
      <c r="NJQ251" s="67"/>
      <c r="NJS251" s="65"/>
      <c r="NJT251" s="69"/>
      <c r="NJU251" s="69"/>
      <c r="NJV251" s="66"/>
      <c r="NJW251" s="66"/>
      <c r="NJX251" s="66"/>
      <c r="NJY251" s="67"/>
      <c r="NKA251" s="65"/>
      <c r="NKB251" s="69"/>
      <c r="NKC251" s="69"/>
      <c r="NKD251" s="66"/>
      <c r="NKE251" s="66"/>
      <c r="NKF251" s="66"/>
      <c r="NKG251" s="67"/>
      <c r="NKI251" s="65"/>
      <c r="NKJ251" s="69"/>
      <c r="NKK251" s="69"/>
      <c r="NKL251" s="66"/>
      <c r="NKM251" s="66"/>
      <c r="NKN251" s="66"/>
      <c r="NKO251" s="67"/>
      <c r="NKQ251" s="65"/>
      <c r="NKR251" s="69"/>
      <c r="NKS251" s="69"/>
      <c r="NKT251" s="66"/>
      <c r="NKU251" s="66"/>
      <c r="NKV251" s="66"/>
      <c r="NKW251" s="67"/>
      <c r="NKY251" s="65"/>
      <c r="NKZ251" s="69"/>
      <c r="NLA251" s="69"/>
      <c r="NLB251" s="66"/>
      <c r="NLC251" s="66"/>
      <c r="NLD251" s="66"/>
      <c r="NLE251" s="67"/>
      <c r="NLG251" s="65"/>
      <c r="NLH251" s="69"/>
      <c r="NLI251" s="69"/>
      <c r="NLJ251" s="66"/>
      <c r="NLK251" s="66"/>
      <c r="NLL251" s="66"/>
      <c r="NLM251" s="67"/>
      <c r="NLO251" s="65"/>
      <c r="NLP251" s="69"/>
      <c r="NLQ251" s="69"/>
      <c r="NLR251" s="66"/>
      <c r="NLS251" s="66"/>
      <c r="NLT251" s="66"/>
      <c r="NLU251" s="67"/>
      <c r="NLW251" s="65"/>
      <c r="NLX251" s="69"/>
      <c r="NLY251" s="69"/>
      <c r="NLZ251" s="66"/>
      <c r="NMA251" s="66"/>
      <c r="NMB251" s="66"/>
      <c r="NMC251" s="67"/>
      <c r="NME251" s="65"/>
      <c r="NMF251" s="69"/>
      <c r="NMG251" s="69"/>
      <c r="NMH251" s="66"/>
      <c r="NMI251" s="66"/>
      <c r="NMJ251" s="66"/>
      <c r="NMK251" s="67"/>
      <c r="NMM251" s="65"/>
      <c r="NMN251" s="69"/>
      <c r="NMO251" s="69"/>
      <c r="NMP251" s="66"/>
      <c r="NMQ251" s="66"/>
      <c r="NMR251" s="66"/>
      <c r="NMS251" s="67"/>
      <c r="NMU251" s="65"/>
      <c r="NMV251" s="69"/>
      <c r="NMW251" s="69"/>
      <c r="NMX251" s="66"/>
      <c r="NMY251" s="66"/>
      <c r="NMZ251" s="66"/>
      <c r="NNA251" s="67"/>
      <c r="NNC251" s="65"/>
      <c r="NND251" s="69"/>
      <c r="NNE251" s="69"/>
      <c r="NNF251" s="66"/>
      <c r="NNG251" s="66"/>
      <c r="NNH251" s="66"/>
      <c r="NNI251" s="67"/>
      <c r="NNK251" s="65"/>
      <c r="NNL251" s="69"/>
      <c r="NNM251" s="69"/>
      <c r="NNN251" s="66"/>
      <c r="NNO251" s="66"/>
      <c r="NNP251" s="66"/>
      <c r="NNQ251" s="67"/>
      <c r="NNS251" s="65"/>
      <c r="NNT251" s="69"/>
      <c r="NNU251" s="69"/>
      <c r="NNV251" s="66"/>
      <c r="NNW251" s="66"/>
      <c r="NNX251" s="66"/>
      <c r="NNY251" s="67"/>
      <c r="NOA251" s="65"/>
      <c r="NOB251" s="69"/>
      <c r="NOC251" s="69"/>
      <c r="NOD251" s="66"/>
      <c r="NOE251" s="66"/>
      <c r="NOF251" s="66"/>
      <c r="NOG251" s="67"/>
      <c r="NOI251" s="65"/>
      <c r="NOJ251" s="69"/>
      <c r="NOK251" s="69"/>
      <c r="NOL251" s="66"/>
      <c r="NOM251" s="66"/>
      <c r="NON251" s="66"/>
      <c r="NOO251" s="67"/>
      <c r="NOQ251" s="65"/>
      <c r="NOR251" s="69"/>
      <c r="NOS251" s="69"/>
      <c r="NOT251" s="66"/>
      <c r="NOU251" s="66"/>
      <c r="NOV251" s="66"/>
      <c r="NOW251" s="67"/>
      <c r="NOY251" s="65"/>
      <c r="NOZ251" s="69"/>
      <c r="NPA251" s="69"/>
      <c r="NPB251" s="66"/>
      <c r="NPC251" s="66"/>
      <c r="NPD251" s="66"/>
      <c r="NPE251" s="67"/>
      <c r="NPG251" s="65"/>
      <c r="NPH251" s="69"/>
      <c r="NPI251" s="69"/>
      <c r="NPJ251" s="66"/>
      <c r="NPK251" s="66"/>
      <c r="NPL251" s="66"/>
      <c r="NPM251" s="67"/>
      <c r="NPO251" s="65"/>
      <c r="NPP251" s="69"/>
      <c r="NPQ251" s="69"/>
      <c r="NPR251" s="66"/>
      <c r="NPS251" s="66"/>
      <c r="NPT251" s="66"/>
      <c r="NPU251" s="67"/>
      <c r="NPW251" s="65"/>
      <c r="NPX251" s="69"/>
      <c r="NPY251" s="69"/>
      <c r="NPZ251" s="66"/>
      <c r="NQA251" s="66"/>
      <c r="NQB251" s="66"/>
      <c r="NQC251" s="67"/>
      <c r="NQE251" s="65"/>
      <c r="NQF251" s="69"/>
      <c r="NQG251" s="69"/>
      <c r="NQH251" s="66"/>
      <c r="NQI251" s="66"/>
      <c r="NQJ251" s="66"/>
      <c r="NQK251" s="67"/>
      <c r="NQM251" s="65"/>
      <c r="NQN251" s="69"/>
      <c r="NQO251" s="69"/>
      <c r="NQP251" s="66"/>
      <c r="NQQ251" s="66"/>
      <c r="NQR251" s="66"/>
      <c r="NQS251" s="67"/>
      <c r="NQU251" s="65"/>
      <c r="NQV251" s="69"/>
      <c r="NQW251" s="69"/>
      <c r="NQX251" s="66"/>
      <c r="NQY251" s="66"/>
      <c r="NQZ251" s="66"/>
      <c r="NRA251" s="67"/>
      <c r="NRC251" s="65"/>
      <c r="NRD251" s="69"/>
      <c r="NRE251" s="69"/>
      <c r="NRF251" s="66"/>
      <c r="NRG251" s="66"/>
      <c r="NRH251" s="66"/>
      <c r="NRI251" s="67"/>
      <c r="NRK251" s="65"/>
      <c r="NRL251" s="69"/>
      <c r="NRM251" s="69"/>
      <c r="NRN251" s="66"/>
      <c r="NRO251" s="66"/>
      <c r="NRP251" s="66"/>
      <c r="NRQ251" s="67"/>
      <c r="NRS251" s="65"/>
      <c r="NRT251" s="69"/>
      <c r="NRU251" s="69"/>
      <c r="NRV251" s="66"/>
      <c r="NRW251" s="66"/>
      <c r="NRX251" s="66"/>
      <c r="NRY251" s="67"/>
      <c r="NSA251" s="65"/>
      <c r="NSB251" s="69"/>
      <c r="NSC251" s="69"/>
      <c r="NSD251" s="66"/>
      <c r="NSE251" s="66"/>
      <c r="NSF251" s="66"/>
      <c r="NSG251" s="67"/>
      <c r="NSI251" s="65"/>
      <c r="NSJ251" s="69"/>
      <c r="NSK251" s="69"/>
      <c r="NSL251" s="66"/>
      <c r="NSM251" s="66"/>
      <c r="NSN251" s="66"/>
      <c r="NSO251" s="67"/>
      <c r="NSQ251" s="65"/>
      <c r="NSR251" s="69"/>
      <c r="NSS251" s="69"/>
      <c r="NST251" s="66"/>
      <c r="NSU251" s="66"/>
      <c r="NSV251" s="66"/>
      <c r="NSW251" s="67"/>
      <c r="NSY251" s="65"/>
      <c r="NSZ251" s="69"/>
      <c r="NTA251" s="69"/>
      <c r="NTB251" s="66"/>
      <c r="NTC251" s="66"/>
      <c r="NTD251" s="66"/>
      <c r="NTE251" s="67"/>
      <c r="NTG251" s="65"/>
      <c r="NTH251" s="69"/>
      <c r="NTI251" s="69"/>
      <c r="NTJ251" s="66"/>
      <c r="NTK251" s="66"/>
      <c r="NTL251" s="66"/>
      <c r="NTM251" s="67"/>
      <c r="NTO251" s="65"/>
      <c r="NTP251" s="69"/>
      <c r="NTQ251" s="69"/>
      <c r="NTR251" s="66"/>
      <c r="NTS251" s="66"/>
      <c r="NTT251" s="66"/>
      <c r="NTU251" s="67"/>
      <c r="NTW251" s="65"/>
      <c r="NTX251" s="69"/>
      <c r="NTY251" s="69"/>
      <c r="NTZ251" s="66"/>
      <c r="NUA251" s="66"/>
      <c r="NUB251" s="66"/>
      <c r="NUC251" s="67"/>
      <c r="NUE251" s="65"/>
      <c r="NUF251" s="69"/>
      <c r="NUG251" s="69"/>
      <c r="NUH251" s="66"/>
      <c r="NUI251" s="66"/>
      <c r="NUJ251" s="66"/>
      <c r="NUK251" s="67"/>
      <c r="NUM251" s="65"/>
      <c r="NUN251" s="69"/>
      <c r="NUO251" s="69"/>
      <c r="NUP251" s="66"/>
      <c r="NUQ251" s="66"/>
      <c r="NUR251" s="66"/>
      <c r="NUS251" s="67"/>
      <c r="NUU251" s="65"/>
      <c r="NUV251" s="69"/>
      <c r="NUW251" s="69"/>
      <c r="NUX251" s="66"/>
      <c r="NUY251" s="66"/>
      <c r="NUZ251" s="66"/>
      <c r="NVA251" s="67"/>
      <c r="NVC251" s="65"/>
      <c r="NVD251" s="69"/>
      <c r="NVE251" s="69"/>
      <c r="NVF251" s="66"/>
      <c r="NVG251" s="66"/>
      <c r="NVH251" s="66"/>
      <c r="NVI251" s="67"/>
      <c r="NVK251" s="65"/>
      <c r="NVL251" s="69"/>
      <c r="NVM251" s="69"/>
      <c r="NVN251" s="66"/>
      <c r="NVO251" s="66"/>
      <c r="NVP251" s="66"/>
      <c r="NVQ251" s="67"/>
      <c r="NVS251" s="65"/>
      <c r="NVT251" s="69"/>
      <c r="NVU251" s="69"/>
      <c r="NVV251" s="66"/>
      <c r="NVW251" s="66"/>
      <c r="NVX251" s="66"/>
      <c r="NVY251" s="67"/>
      <c r="NWA251" s="65"/>
      <c r="NWB251" s="69"/>
      <c r="NWC251" s="69"/>
      <c r="NWD251" s="66"/>
      <c r="NWE251" s="66"/>
      <c r="NWF251" s="66"/>
      <c r="NWG251" s="67"/>
      <c r="NWI251" s="65"/>
      <c r="NWJ251" s="69"/>
      <c r="NWK251" s="69"/>
      <c r="NWL251" s="66"/>
      <c r="NWM251" s="66"/>
      <c r="NWN251" s="66"/>
      <c r="NWO251" s="67"/>
      <c r="NWQ251" s="65"/>
      <c r="NWR251" s="69"/>
      <c r="NWS251" s="69"/>
      <c r="NWT251" s="66"/>
      <c r="NWU251" s="66"/>
      <c r="NWV251" s="66"/>
      <c r="NWW251" s="67"/>
      <c r="NWY251" s="65"/>
      <c r="NWZ251" s="69"/>
      <c r="NXA251" s="69"/>
      <c r="NXB251" s="66"/>
      <c r="NXC251" s="66"/>
      <c r="NXD251" s="66"/>
      <c r="NXE251" s="67"/>
      <c r="NXG251" s="65"/>
      <c r="NXH251" s="69"/>
      <c r="NXI251" s="69"/>
      <c r="NXJ251" s="66"/>
      <c r="NXK251" s="66"/>
      <c r="NXL251" s="66"/>
      <c r="NXM251" s="67"/>
      <c r="NXO251" s="65"/>
      <c r="NXP251" s="69"/>
      <c r="NXQ251" s="69"/>
      <c r="NXR251" s="66"/>
      <c r="NXS251" s="66"/>
      <c r="NXT251" s="66"/>
      <c r="NXU251" s="67"/>
      <c r="NXW251" s="65"/>
      <c r="NXX251" s="69"/>
      <c r="NXY251" s="69"/>
      <c r="NXZ251" s="66"/>
      <c r="NYA251" s="66"/>
      <c r="NYB251" s="66"/>
      <c r="NYC251" s="67"/>
      <c r="NYE251" s="65"/>
      <c r="NYF251" s="69"/>
      <c r="NYG251" s="69"/>
      <c r="NYH251" s="66"/>
      <c r="NYI251" s="66"/>
      <c r="NYJ251" s="66"/>
      <c r="NYK251" s="67"/>
      <c r="NYM251" s="65"/>
      <c r="NYN251" s="69"/>
      <c r="NYO251" s="69"/>
      <c r="NYP251" s="66"/>
      <c r="NYQ251" s="66"/>
      <c r="NYR251" s="66"/>
      <c r="NYS251" s="67"/>
      <c r="NYU251" s="65"/>
      <c r="NYV251" s="69"/>
      <c r="NYW251" s="69"/>
      <c r="NYX251" s="66"/>
      <c r="NYY251" s="66"/>
      <c r="NYZ251" s="66"/>
      <c r="NZA251" s="67"/>
      <c r="NZC251" s="65"/>
      <c r="NZD251" s="69"/>
      <c r="NZE251" s="69"/>
      <c r="NZF251" s="66"/>
      <c r="NZG251" s="66"/>
      <c r="NZH251" s="66"/>
      <c r="NZI251" s="67"/>
      <c r="NZK251" s="65"/>
      <c r="NZL251" s="69"/>
      <c r="NZM251" s="69"/>
      <c r="NZN251" s="66"/>
      <c r="NZO251" s="66"/>
      <c r="NZP251" s="66"/>
      <c r="NZQ251" s="67"/>
      <c r="NZS251" s="65"/>
      <c r="NZT251" s="69"/>
      <c r="NZU251" s="69"/>
      <c r="NZV251" s="66"/>
      <c r="NZW251" s="66"/>
      <c r="NZX251" s="66"/>
      <c r="NZY251" s="67"/>
      <c r="OAA251" s="65"/>
      <c r="OAB251" s="69"/>
      <c r="OAC251" s="69"/>
      <c r="OAD251" s="66"/>
      <c r="OAE251" s="66"/>
      <c r="OAF251" s="66"/>
      <c r="OAG251" s="67"/>
      <c r="OAI251" s="65"/>
      <c r="OAJ251" s="69"/>
      <c r="OAK251" s="69"/>
      <c r="OAL251" s="66"/>
      <c r="OAM251" s="66"/>
      <c r="OAN251" s="66"/>
      <c r="OAO251" s="67"/>
      <c r="OAQ251" s="65"/>
      <c r="OAR251" s="69"/>
      <c r="OAS251" s="69"/>
      <c r="OAT251" s="66"/>
      <c r="OAU251" s="66"/>
      <c r="OAV251" s="66"/>
      <c r="OAW251" s="67"/>
      <c r="OAY251" s="65"/>
      <c r="OAZ251" s="69"/>
      <c r="OBA251" s="69"/>
      <c r="OBB251" s="66"/>
      <c r="OBC251" s="66"/>
      <c r="OBD251" s="66"/>
      <c r="OBE251" s="67"/>
      <c r="OBG251" s="65"/>
      <c r="OBH251" s="69"/>
      <c r="OBI251" s="69"/>
      <c r="OBJ251" s="66"/>
      <c r="OBK251" s="66"/>
      <c r="OBL251" s="66"/>
      <c r="OBM251" s="67"/>
      <c r="OBO251" s="65"/>
      <c r="OBP251" s="69"/>
      <c r="OBQ251" s="69"/>
      <c r="OBR251" s="66"/>
      <c r="OBS251" s="66"/>
      <c r="OBT251" s="66"/>
      <c r="OBU251" s="67"/>
      <c r="OBW251" s="65"/>
      <c r="OBX251" s="69"/>
      <c r="OBY251" s="69"/>
      <c r="OBZ251" s="66"/>
      <c r="OCA251" s="66"/>
      <c r="OCB251" s="66"/>
      <c r="OCC251" s="67"/>
      <c r="OCE251" s="65"/>
      <c r="OCF251" s="69"/>
      <c r="OCG251" s="69"/>
      <c r="OCH251" s="66"/>
      <c r="OCI251" s="66"/>
      <c r="OCJ251" s="66"/>
      <c r="OCK251" s="67"/>
      <c r="OCM251" s="65"/>
      <c r="OCN251" s="69"/>
      <c r="OCO251" s="69"/>
      <c r="OCP251" s="66"/>
      <c r="OCQ251" s="66"/>
      <c r="OCR251" s="66"/>
      <c r="OCS251" s="67"/>
      <c r="OCU251" s="65"/>
      <c r="OCV251" s="69"/>
      <c r="OCW251" s="69"/>
      <c r="OCX251" s="66"/>
      <c r="OCY251" s="66"/>
      <c r="OCZ251" s="66"/>
      <c r="ODA251" s="67"/>
      <c r="ODC251" s="65"/>
      <c r="ODD251" s="69"/>
      <c r="ODE251" s="69"/>
      <c r="ODF251" s="66"/>
      <c r="ODG251" s="66"/>
      <c r="ODH251" s="66"/>
      <c r="ODI251" s="67"/>
      <c r="ODK251" s="65"/>
      <c r="ODL251" s="69"/>
      <c r="ODM251" s="69"/>
      <c r="ODN251" s="66"/>
      <c r="ODO251" s="66"/>
      <c r="ODP251" s="66"/>
      <c r="ODQ251" s="67"/>
      <c r="ODS251" s="65"/>
      <c r="ODT251" s="69"/>
      <c r="ODU251" s="69"/>
      <c r="ODV251" s="66"/>
      <c r="ODW251" s="66"/>
      <c r="ODX251" s="66"/>
      <c r="ODY251" s="67"/>
      <c r="OEA251" s="65"/>
      <c r="OEB251" s="69"/>
      <c r="OEC251" s="69"/>
      <c r="OED251" s="66"/>
      <c r="OEE251" s="66"/>
      <c r="OEF251" s="66"/>
      <c r="OEG251" s="67"/>
      <c r="OEI251" s="65"/>
      <c r="OEJ251" s="69"/>
      <c r="OEK251" s="69"/>
      <c r="OEL251" s="66"/>
      <c r="OEM251" s="66"/>
      <c r="OEN251" s="66"/>
      <c r="OEO251" s="67"/>
      <c r="OEQ251" s="65"/>
      <c r="OER251" s="69"/>
      <c r="OES251" s="69"/>
      <c r="OET251" s="66"/>
      <c r="OEU251" s="66"/>
      <c r="OEV251" s="66"/>
      <c r="OEW251" s="67"/>
      <c r="OEY251" s="65"/>
      <c r="OEZ251" s="69"/>
      <c r="OFA251" s="69"/>
      <c r="OFB251" s="66"/>
      <c r="OFC251" s="66"/>
      <c r="OFD251" s="66"/>
      <c r="OFE251" s="67"/>
      <c r="OFG251" s="65"/>
      <c r="OFH251" s="69"/>
      <c r="OFI251" s="69"/>
      <c r="OFJ251" s="66"/>
      <c r="OFK251" s="66"/>
      <c r="OFL251" s="66"/>
      <c r="OFM251" s="67"/>
      <c r="OFO251" s="65"/>
      <c r="OFP251" s="69"/>
      <c r="OFQ251" s="69"/>
      <c r="OFR251" s="66"/>
      <c r="OFS251" s="66"/>
      <c r="OFT251" s="66"/>
      <c r="OFU251" s="67"/>
      <c r="OFW251" s="65"/>
      <c r="OFX251" s="69"/>
      <c r="OFY251" s="69"/>
      <c r="OFZ251" s="66"/>
      <c r="OGA251" s="66"/>
      <c r="OGB251" s="66"/>
      <c r="OGC251" s="67"/>
      <c r="OGE251" s="65"/>
      <c r="OGF251" s="69"/>
      <c r="OGG251" s="69"/>
      <c r="OGH251" s="66"/>
      <c r="OGI251" s="66"/>
      <c r="OGJ251" s="66"/>
      <c r="OGK251" s="67"/>
      <c r="OGM251" s="65"/>
      <c r="OGN251" s="69"/>
      <c r="OGO251" s="69"/>
      <c r="OGP251" s="66"/>
      <c r="OGQ251" s="66"/>
      <c r="OGR251" s="66"/>
      <c r="OGS251" s="67"/>
      <c r="OGU251" s="65"/>
      <c r="OGV251" s="69"/>
      <c r="OGW251" s="69"/>
      <c r="OGX251" s="66"/>
      <c r="OGY251" s="66"/>
      <c r="OGZ251" s="66"/>
      <c r="OHA251" s="67"/>
      <c r="OHC251" s="65"/>
      <c r="OHD251" s="69"/>
      <c r="OHE251" s="69"/>
      <c r="OHF251" s="66"/>
      <c r="OHG251" s="66"/>
      <c r="OHH251" s="66"/>
      <c r="OHI251" s="67"/>
      <c r="OHK251" s="65"/>
      <c r="OHL251" s="69"/>
      <c r="OHM251" s="69"/>
      <c r="OHN251" s="66"/>
      <c r="OHO251" s="66"/>
      <c r="OHP251" s="66"/>
      <c r="OHQ251" s="67"/>
      <c r="OHS251" s="65"/>
      <c r="OHT251" s="69"/>
      <c r="OHU251" s="69"/>
      <c r="OHV251" s="66"/>
      <c r="OHW251" s="66"/>
      <c r="OHX251" s="66"/>
      <c r="OHY251" s="67"/>
      <c r="OIA251" s="65"/>
      <c r="OIB251" s="69"/>
      <c r="OIC251" s="69"/>
      <c r="OID251" s="66"/>
      <c r="OIE251" s="66"/>
      <c r="OIF251" s="66"/>
      <c r="OIG251" s="67"/>
      <c r="OII251" s="65"/>
      <c r="OIJ251" s="69"/>
      <c r="OIK251" s="69"/>
      <c r="OIL251" s="66"/>
      <c r="OIM251" s="66"/>
      <c r="OIN251" s="66"/>
      <c r="OIO251" s="67"/>
      <c r="OIQ251" s="65"/>
      <c r="OIR251" s="69"/>
      <c r="OIS251" s="69"/>
      <c r="OIT251" s="66"/>
      <c r="OIU251" s="66"/>
      <c r="OIV251" s="66"/>
      <c r="OIW251" s="67"/>
      <c r="OIY251" s="65"/>
      <c r="OIZ251" s="69"/>
      <c r="OJA251" s="69"/>
      <c r="OJB251" s="66"/>
      <c r="OJC251" s="66"/>
      <c r="OJD251" s="66"/>
      <c r="OJE251" s="67"/>
      <c r="OJG251" s="65"/>
      <c r="OJH251" s="69"/>
      <c r="OJI251" s="69"/>
      <c r="OJJ251" s="66"/>
      <c r="OJK251" s="66"/>
      <c r="OJL251" s="66"/>
      <c r="OJM251" s="67"/>
      <c r="OJO251" s="65"/>
      <c r="OJP251" s="69"/>
      <c r="OJQ251" s="69"/>
      <c r="OJR251" s="66"/>
      <c r="OJS251" s="66"/>
      <c r="OJT251" s="66"/>
      <c r="OJU251" s="67"/>
      <c r="OJW251" s="65"/>
      <c r="OJX251" s="69"/>
      <c r="OJY251" s="69"/>
      <c r="OJZ251" s="66"/>
      <c r="OKA251" s="66"/>
      <c r="OKB251" s="66"/>
      <c r="OKC251" s="67"/>
      <c r="OKE251" s="65"/>
      <c r="OKF251" s="69"/>
      <c r="OKG251" s="69"/>
      <c r="OKH251" s="66"/>
      <c r="OKI251" s="66"/>
      <c r="OKJ251" s="66"/>
      <c r="OKK251" s="67"/>
      <c r="OKM251" s="65"/>
      <c r="OKN251" s="69"/>
      <c r="OKO251" s="69"/>
      <c r="OKP251" s="66"/>
      <c r="OKQ251" s="66"/>
      <c r="OKR251" s="66"/>
      <c r="OKS251" s="67"/>
      <c r="OKU251" s="65"/>
      <c r="OKV251" s="69"/>
      <c r="OKW251" s="69"/>
      <c r="OKX251" s="66"/>
      <c r="OKY251" s="66"/>
      <c r="OKZ251" s="66"/>
      <c r="OLA251" s="67"/>
      <c r="OLC251" s="65"/>
      <c r="OLD251" s="69"/>
      <c r="OLE251" s="69"/>
      <c r="OLF251" s="66"/>
      <c r="OLG251" s="66"/>
      <c r="OLH251" s="66"/>
      <c r="OLI251" s="67"/>
      <c r="OLK251" s="65"/>
      <c r="OLL251" s="69"/>
      <c r="OLM251" s="69"/>
      <c r="OLN251" s="66"/>
      <c r="OLO251" s="66"/>
      <c r="OLP251" s="66"/>
      <c r="OLQ251" s="67"/>
      <c r="OLS251" s="65"/>
      <c r="OLT251" s="69"/>
      <c r="OLU251" s="69"/>
      <c r="OLV251" s="66"/>
      <c r="OLW251" s="66"/>
      <c r="OLX251" s="66"/>
      <c r="OLY251" s="67"/>
      <c r="OMA251" s="65"/>
      <c r="OMB251" s="69"/>
      <c r="OMC251" s="69"/>
      <c r="OMD251" s="66"/>
      <c r="OME251" s="66"/>
      <c r="OMF251" s="66"/>
      <c r="OMG251" s="67"/>
      <c r="OMI251" s="65"/>
      <c r="OMJ251" s="69"/>
      <c r="OMK251" s="69"/>
      <c r="OML251" s="66"/>
      <c r="OMM251" s="66"/>
      <c r="OMN251" s="66"/>
      <c r="OMO251" s="67"/>
      <c r="OMQ251" s="65"/>
      <c r="OMR251" s="69"/>
      <c r="OMS251" s="69"/>
      <c r="OMT251" s="66"/>
      <c r="OMU251" s="66"/>
      <c r="OMV251" s="66"/>
      <c r="OMW251" s="67"/>
      <c r="OMY251" s="65"/>
      <c r="OMZ251" s="69"/>
      <c r="ONA251" s="69"/>
      <c r="ONB251" s="66"/>
      <c r="ONC251" s="66"/>
      <c r="OND251" s="66"/>
      <c r="ONE251" s="67"/>
      <c r="ONG251" s="65"/>
      <c r="ONH251" s="69"/>
      <c r="ONI251" s="69"/>
      <c r="ONJ251" s="66"/>
      <c r="ONK251" s="66"/>
      <c r="ONL251" s="66"/>
      <c r="ONM251" s="67"/>
      <c r="ONO251" s="65"/>
      <c r="ONP251" s="69"/>
      <c r="ONQ251" s="69"/>
      <c r="ONR251" s="66"/>
      <c r="ONS251" s="66"/>
      <c r="ONT251" s="66"/>
      <c r="ONU251" s="67"/>
      <c r="ONW251" s="65"/>
      <c r="ONX251" s="69"/>
      <c r="ONY251" s="69"/>
      <c r="ONZ251" s="66"/>
      <c r="OOA251" s="66"/>
      <c r="OOB251" s="66"/>
      <c r="OOC251" s="67"/>
      <c r="OOE251" s="65"/>
      <c r="OOF251" s="69"/>
      <c r="OOG251" s="69"/>
      <c r="OOH251" s="66"/>
      <c r="OOI251" s="66"/>
      <c r="OOJ251" s="66"/>
      <c r="OOK251" s="67"/>
      <c r="OOM251" s="65"/>
      <c r="OON251" s="69"/>
      <c r="OOO251" s="69"/>
      <c r="OOP251" s="66"/>
      <c r="OOQ251" s="66"/>
      <c r="OOR251" s="66"/>
      <c r="OOS251" s="67"/>
      <c r="OOU251" s="65"/>
      <c r="OOV251" s="69"/>
      <c r="OOW251" s="69"/>
      <c r="OOX251" s="66"/>
      <c r="OOY251" s="66"/>
      <c r="OOZ251" s="66"/>
      <c r="OPA251" s="67"/>
      <c r="OPC251" s="65"/>
      <c r="OPD251" s="69"/>
      <c r="OPE251" s="69"/>
      <c r="OPF251" s="66"/>
      <c r="OPG251" s="66"/>
      <c r="OPH251" s="66"/>
      <c r="OPI251" s="67"/>
      <c r="OPK251" s="65"/>
      <c r="OPL251" s="69"/>
      <c r="OPM251" s="69"/>
      <c r="OPN251" s="66"/>
      <c r="OPO251" s="66"/>
      <c r="OPP251" s="66"/>
      <c r="OPQ251" s="67"/>
      <c r="OPS251" s="65"/>
      <c r="OPT251" s="69"/>
      <c r="OPU251" s="69"/>
      <c r="OPV251" s="66"/>
      <c r="OPW251" s="66"/>
      <c r="OPX251" s="66"/>
      <c r="OPY251" s="67"/>
      <c r="OQA251" s="65"/>
      <c r="OQB251" s="69"/>
      <c r="OQC251" s="69"/>
      <c r="OQD251" s="66"/>
      <c r="OQE251" s="66"/>
      <c r="OQF251" s="66"/>
      <c r="OQG251" s="67"/>
      <c r="OQI251" s="65"/>
      <c r="OQJ251" s="69"/>
      <c r="OQK251" s="69"/>
      <c r="OQL251" s="66"/>
      <c r="OQM251" s="66"/>
      <c r="OQN251" s="66"/>
      <c r="OQO251" s="67"/>
      <c r="OQQ251" s="65"/>
      <c r="OQR251" s="69"/>
      <c r="OQS251" s="69"/>
      <c r="OQT251" s="66"/>
      <c r="OQU251" s="66"/>
      <c r="OQV251" s="66"/>
      <c r="OQW251" s="67"/>
      <c r="OQY251" s="65"/>
      <c r="OQZ251" s="69"/>
      <c r="ORA251" s="69"/>
      <c r="ORB251" s="66"/>
      <c r="ORC251" s="66"/>
      <c r="ORD251" s="66"/>
      <c r="ORE251" s="67"/>
      <c r="ORG251" s="65"/>
      <c r="ORH251" s="69"/>
      <c r="ORI251" s="69"/>
      <c r="ORJ251" s="66"/>
      <c r="ORK251" s="66"/>
      <c r="ORL251" s="66"/>
      <c r="ORM251" s="67"/>
      <c r="ORO251" s="65"/>
      <c r="ORP251" s="69"/>
      <c r="ORQ251" s="69"/>
      <c r="ORR251" s="66"/>
      <c r="ORS251" s="66"/>
      <c r="ORT251" s="66"/>
      <c r="ORU251" s="67"/>
      <c r="ORW251" s="65"/>
      <c r="ORX251" s="69"/>
      <c r="ORY251" s="69"/>
      <c r="ORZ251" s="66"/>
      <c r="OSA251" s="66"/>
      <c r="OSB251" s="66"/>
      <c r="OSC251" s="67"/>
      <c r="OSE251" s="65"/>
      <c r="OSF251" s="69"/>
      <c r="OSG251" s="69"/>
      <c r="OSH251" s="66"/>
      <c r="OSI251" s="66"/>
      <c r="OSJ251" s="66"/>
      <c r="OSK251" s="67"/>
      <c r="OSM251" s="65"/>
      <c r="OSN251" s="69"/>
      <c r="OSO251" s="69"/>
      <c r="OSP251" s="66"/>
      <c r="OSQ251" s="66"/>
      <c r="OSR251" s="66"/>
      <c r="OSS251" s="67"/>
      <c r="OSU251" s="65"/>
      <c r="OSV251" s="69"/>
      <c r="OSW251" s="69"/>
      <c r="OSX251" s="66"/>
      <c r="OSY251" s="66"/>
      <c r="OSZ251" s="66"/>
      <c r="OTA251" s="67"/>
      <c r="OTC251" s="65"/>
      <c r="OTD251" s="69"/>
      <c r="OTE251" s="69"/>
      <c r="OTF251" s="66"/>
      <c r="OTG251" s="66"/>
      <c r="OTH251" s="66"/>
      <c r="OTI251" s="67"/>
      <c r="OTK251" s="65"/>
      <c r="OTL251" s="69"/>
      <c r="OTM251" s="69"/>
      <c r="OTN251" s="66"/>
      <c r="OTO251" s="66"/>
      <c r="OTP251" s="66"/>
      <c r="OTQ251" s="67"/>
      <c r="OTS251" s="65"/>
      <c r="OTT251" s="69"/>
      <c r="OTU251" s="69"/>
      <c r="OTV251" s="66"/>
      <c r="OTW251" s="66"/>
      <c r="OTX251" s="66"/>
      <c r="OTY251" s="67"/>
      <c r="OUA251" s="65"/>
      <c r="OUB251" s="69"/>
      <c r="OUC251" s="69"/>
      <c r="OUD251" s="66"/>
      <c r="OUE251" s="66"/>
      <c r="OUF251" s="66"/>
      <c r="OUG251" s="67"/>
      <c r="OUI251" s="65"/>
      <c r="OUJ251" s="69"/>
      <c r="OUK251" s="69"/>
      <c r="OUL251" s="66"/>
      <c r="OUM251" s="66"/>
      <c r="OUN251" s="66"/>
      <c r="OUO251" s="67"/>
      <c r="OUQ251" s="65"/>
      <c r="OUR251" s="69"/>
      <c r="OUS251" s="69"/>
      <c r="OUT251" s="66"/>
      <c r="OUU251" s="66"/>
      <c r="OUV251" s="66"/>
      <c r="OUW251" s="67"/>
      <c r="OUY251" s="65"/>
      <c r="OUZ251" s="69"/>
      <c r="OVA251" s="69"/>
      <c r="OVB251" s="66"/>
      <c r="OVC251" s="66"/>
      <c r="OVD251" s="66"/>
      <c r="OVE251" s="67"/>
      <c r="OVG251" s="65"/>
      <c r="OVH251" s="69"/>
      <c r="OVI251" s="69"/>
      <c r="OVJ251" s="66"/>
      <c r="OVK251" s="66"/>
      <c r="OVL251" s="66"/>
      <c r="OVM251" s="67"/>
      <c r="OVO251" s="65"/>
      <c r="OVP251" s="69"/>
      <c r="OVQ251" s="69"/>
      <c r="OVR251" s="66"/>
      <c r="OVS251" s="66"/>
      <c r="OVT251" s="66"/>
      <c r="OVU251" s="67"/>
      <c r="OVW251" s="65"/>
      <c r="OVX251" s="69"/>
      <c r="OVY251" s="69"/>
      <c r="OVZ251" s="66"/>
      <c r="OWA251" s="66"/>
      <c r="OWB251" s="66"/>
      <c r="OWC251" s="67"/>
      <c r="OWE251" s="65"/>
      <c r="OWF251" s="69"/>
      <c r="OWG251" s="69"/>
      <c r="OWH251" s="66"/>
      <c r="OWI251" s="66"/>
      <c r="OWJ251" s="66"/>
      <c r="OWK251" s="67"/>
      <c r="OWM251" s="65"/>
      <c r="OWN251" s="69"/>
      <c r="OWO251" s="69"/>
      <c r="OWP251" s="66"/>
      <c r="OWQ251" s="66"/>
      <c r="OWR251" s="66"/>
      <c r="OWS251" s="67"/>
      <c r="OWU251" s="65"/>
      <c r="OWV251" s="69"/>
      <c r="OWW251" s="69"/>
      <c r="OWX251" s="66"/>
      <c r="OWY251" s="66"/>
      <c r="OWZ251" s="66"/>
      <c r="OXA251" s="67"/>
      <c r="OXC251" s="65"/>
      <c r="OXD251" s="69"/>
      <c r="OXE251" s="69"/>
      <c r="OXF251" s="66"/>
      <c r="OXG251" s="66"/>
      <c r="OXH251" s="66"/>
      <c r="OXI251" s="67"/>
      <c r="OXK251" s="65"/>
      <c r="OXL251" s="69"/>
      <c r="OXM251" s="69"/>
      <c r="OXN251" s="66"/>
      <c r="OXO251" s="66"/>
      <c r="OXP251" s="66"/>
      <c r="OXQ251" s="67"/>
      <c r="OXS251" s="65"/>
      <c r="OXT251" s="69"/>
      <c r="OXU251" s="69"/>
      <c r="OXV251" s="66"/>
      <c r="OXW251" s="66"/>
      <c r="OXX251" s="66"/>
      <c r="OXY251" s="67"/>
      <c r="OYA251" s="65"/>
      <c r="OYB251" s="69"/>
      <c r="OYC251" s="69"/>
      <c r="OYD251" s="66"/>
      <c r="OYE251" s="66"/>
      <c r="OYF251" s="66"/>
      <c r="OYG251" s="67"/>
      <c r="OYI251" s="65"/>
      <c r="OYJ251" s="69"/>
      <c r="OYK251" s="69"/>
      <c r="OYL251" s="66"/>
      <c r="OYM251" s="66"/>
      <c r="OYN251" s="66"/>
      <c r="OYO251" s="67"/>
      <c r="OYQ251" s="65"/>
      <c r="OYR251" s="69"/>
      <c r="OYS251" s="69"/>
      <c r="OYT251" s="66"/>
      <c r="OYU251" s="66"/>
      <c r="OYV251" s="66"/>
      <c r="OYW251" s="67"/>
      <c r="OYY251" s="65"/>
      <c r="OYZ251" s="69"/>
      <c r="OZA251" s="69"/>
      <c r="OZB251" s="66"/>
      <c r="OZC251" s="66"/>
      <c r="OZD251" s="66"/>
      <c r="OZE251" s="67"/>
      <c r="OZG251" s="65"/>
      <c r="OZH251" s="69"/>
      <c r="OZI251" s="69"/>
      <c r="OZJ251" s="66"/>
      <c r="OZK251" s="66"/>
      <c r="OZL251" s="66"/>
      <c r="OZM251" s="67"/>
      <c r="OZO251" s="65"/>
      <c r="OZP251" s="69"/>
      <c r="OZQ251" s="69"/>
      <c r="OZR251" s="66"/>
      <c r="OZS251" s="66"/>
      <c r="OZT251" s="66"/>
      <c r="OZU251" s="67"/>
      <c r="OZW251" s="65"/>
      <c r="OZX251" s="69"/>
      <c r="OZY251" s="69"/>
      <c r="OZZ251" s="66"/>
      <c r="PAA251" s="66"/>
      <c r="PAB251" s="66"/>
      <c r="PAC251" s="67"/>
      <c r="PAE251" s="65"/>
      <c r="PAF251" s="69"/>
      <c r="PAG251" s="69"/>
      <c r="PAH251" s="66"/>
      <c r="PAI251" s="66"/>
      <c r="PAJ251" s="66"/>
      <c r="PAK251" s="67"/>
      <c r="PAM251" s="65"/>
      <c r="PAN251" s="69"/>
      <c r="PAO251" s="69"/>
      <c r="PAP251" s="66"/>
      <c r="PAQ251" s="66"/>
      <c r="PAR251" s="66"/>
      <c r="PAS251" s="67"/>
      <c r="PAU251" s="65"/>
      <c r="PAV251" s="69"/>
      <c r="PAW251" s="69"/>
      <c r="PAX251" s="66"/>
      <c r="PAY251" s="66"/>
      <c r="PAZ251" s="66"/>
      <c r="PBA251" s="67"/>
      <c r="PBC251" s="65"/>
      <c r="PBD251" s="69"/>
      <c r="PBE251" s="69"/>
      <c r="PBF251" s="66"/>
      <c r="PBG251" s="66"/>
      <c r="PBH251" s="66"/>
      <c r="PBI251" s="67"/>
      <c r="PBK251" s="65"/>
      <c r="PBL251" s="69"/>
      <c r="PBM251" s="69"/>
      <c r="PBN251" s="66"/>
      <c r="PBO251" s="66"/>
      <c r="PBP251" s="66"/>
      <c r="PBQ251" s="67"/>
      <c r="PBS251" s="65"/>
      <c r="PBT251" s="69"/>
      <c r="PBU251" s="69"/>
      <c r="PBV251" s="66"/>
      <c r="PBW251" s="66"/>
      <c r="PBX251" s="66"/>
      <c r="PBY251" s="67"/>
      <c r="PCA251" s="65"/>
      <c r="PCB251" s="69"/>
      <c r="PCC251" s="69"/>
      <c r="PCD251" s="66"/>
      <c r="PCE251" s="66"/>
      <c r="PCF251" s="66"/>
      <c r="PCG251" s="67"/>
      <c r="PCI251" s="65"/>
      <c r="PCJ251" s="69"/>
      <c r="PCK251" s="69"/>
      <c r="PCL251" s="66"/>
      <c r="PCM251" s="66"/>
      <c r="PCN251" s="66"/>
      <c r="PCO251" s="67"/>
      <c r="PCQ251" s="65"/>
      <c r="PCR251" s="69"/>
      <c r="PCS251" s="69"/>
      <c r="PCT251" s="66"/>
      <c r="PCU251" s="66"/>
      <c r="PCV251" s="66"/>
      <c r="PCW251" s="67"/>
      <c r="PCY251" s="65"/>
      <c r="PCZ251" s="69"/>
      <c r="PDA251" s="69"/>
      <c r="PDB251" s="66"/>
      <c r="PDC251" s="66"/>
      <c r="PDD251" s="66"/>
      <c r="PDE251" s="67"/>
      <c r="PDG251" s="65"/>
      <c r="PDH251" s="69"/>
      <c r="PDI251" s="69"/>
      <c r="PDJ251" s="66"/>
      <c r="PDK251" s="66"/>
      <c r="PDL251" s="66"/>
      <c r="PDM251" s="67"/>
      <c r="PDO251" s="65"/>
      <c r="PDP251" s="69"/>
      <c r="PDQ251" s="69"/>
      <c r="PDR251" s="66"/>
      <c r="PDS251" s="66"/>
      <c r="PDT251" s="66"/>
      <c r="PDU251" s="67"/>
      <c r="PDW251" s="65"/>
      <c r="PDX251" s="69"/>
      <c r="PDY251" s="69"/>
      <c r="PDZ251" s="66"/>
      <c r="PEA251" s="66"/>
      <c r="PEB251" s="66"/>
      <c r="PEC251" s="67"/>
      <c r="PEE251" s="65"/>
      <c r="PEF251" s="69"/>
      <c r="PEG251" s="69"/>
      <c r="PEH251" s="66"/>
      <c r="PEI251" s="66"/>
      <c r="PEJ251" s="66"/>
      <c r="PEK251" s="67"/>
      <c r="PEM251" s="65"/>
      <c r="PEN251" s="69"/>
      <c r="PEO251" s="69"/>
      <c r="PEP251" s="66"/>
      <c r="PEQ251" s="66"/>
      <c r="PER251" s="66"/>
      <c r="PES251" s="67"/>
      <c r="PEU251" s="65"/>
      <c r="PEV251" s="69"/>
      <c r="PEW251" s="69"/>
      <c r="PEX251" s="66"/>
      <c r="PEY251" s="66"/>
      <c r="PEZ251" s="66"/>
      <c r="PFA251" s="67"/>
      <c r="PFC251" s="65"/>
      <c r="PFD251" s="69"/>
      <c r="PFE251" s="69"/>
      <c r="PFF251" s="66"/>
      <c r="PFG251" s="66"/>
      <c r="PFH251" s="66"/>
      <c r="PFI251" s="67"/>
      <c r="PFK251" s="65"/>
      <c r="PFL251" s="69"/>
      <c r="PFM251" s="69"/>
      <c r="PFN251" s="66"/>
      <c r="PFO251" s="66"/>
      <c r="PFP251" s="66"/>
      <c r="PFQ251" s="67"/>
      <c r="PFS251" s="65"/>
      <c r="PFT251" s="69"/>
      <c r="PFU251" s="69"/>
      <c r="PFV251" s="66"/>
      <c r="PFW251" s="66"/>
      <c r="PFX251" s="66"/>
      <c r="PFY251" s="67"/>
      <c r="PGA251" s="65"/>
      <c r="PGB251" s="69"/>
      <c r="PGC251" s="69"/>
      <c r="PGD251" s="66"/>
      <c r="PGE251" s="66"/>
      <c r="PGF251" s="66"/>
      <c r="PGG251" s="67"/>
      <c r="PGI251" s="65"/>
      <c r="PGJ251" s="69"/>
      <c r="PGK251" s="69"/>
      <c r="PGL251" s="66"/>
      <c r="PGM251" s="66"/>
      <c r="PGN251" s="66"/>
      <c r="PGO251" s="67"/>
      <c r="PGQ251" s="65"/>
      <c r="PGR251" s="69"/>
      <c r="PGS251" s="69"/>
      <c r="PGT251" s="66"/>
      <c r="PGU251" s="66"/>
      <c r="PGV251" s="66"/>
      <c r="PGW251" s="67"/>
      <c r="PGY251" s="65"/>
      <c r="PGZ251" s="69"/>
      <c r="PHA251" s="69"/>
      <c r="PHB251" s="66"/>
      <c r="PHC251" s="66"/>
      <c r="PHD251" s="66"/>
      <c r="PHE251" s="67"/>
      <c r="PHG251" s="65"/>
      <c r="PHH251" s="69"/>
      <c r="PHI251" s="69"/>
      <c r="PHJ251" s="66"/>
      <c r="PHK251" s="66"/>
      <c r="PHL251" s="66"/>
      <c r="PHM251" s="67"/>
      <c r="PHO251" s="65"/>
      <c r="PHP251" s="69"/>
      <c r="PHQ251" s="69"/>
      <c r="PHR251" s="66"/>
      <c r="PHS251" s="66"/>
      <c r="PHT251" s="66"/>
      <c r="PHU251" s="67"/>
      <c r="PHW251" s="65"/>
      <c r="PHX251" s="69"/>
      <c r="PHY251" s="69"/>
      <c r="PHZ251" s="66"/>
      <c r="PIA251" s="66"/>
      <c r="PIB251" s="66"/>
      <c r="PIC251" s="67"/>
      <c r="PIE251" s="65"/>
      <c r="PIF251" s="69"/>
      <c r="PIG251" s="69"/>
      <c r="PIH251" s="66"/>
      <c r="PII251" s="66"/>
      <c r="PIJ251" s="66"/>
      <c r="PIK251" s="67"/>
      <c r="PIM251" s="65"/>
      <c r="PIN251" s="69"/>
      <c r="PIO251" s="69"/>
      <c r="PIP251" s="66"/>
      <c r="PIQ251" s="66"/>
      <c r="PIR251" s="66"/>
      <c r="PIS251" s="67"/>
      <c r="PIU251" s="65"/>
      <c r="PIV251" s="69"/>
      <c r="PIW251" s="69"/>
      <c r="PIX251" s="66"/>
      <c r="PIY251" s="66"/>
      <c r="PIZ251" s="66"/>
      <c r="PJA251" s="67"/>
      <c r="PJC251" s="65"/>
      <c r="PJD251" s="69"/>
      <c r="PJE251" s="69"/>
      <c r="PJF251" s="66"/>
      <c r="PJG251" s="66"/>
      <c r="PJH251" s="66"/>
      <c r="PJI251" s="67"/>
      <c r="PJK251" s="65"/>
      <c r="PJL251" s="69"/>
      <c r="PJM251" s="69"/>
      <c r="PJN251" s="66"/>
      <c r="PJO251" s="66"/>
      <c r="PJP251" s="66"/>
      <c r="PJQ251" s="67"/>
      <c r="PJS251" s="65"/>
      <c r="PJT251" s="69"/>
      <c r="PJU251" s="69"/>
      <c r="PJV251" s="66"/>
      <c r="PJW251" s="66"/>
      <c r="PJX251" s="66"/>
      <c r="PJY251" s="67"/>
      <c r="PKA251" s="65"/>
      <c r="PKB251" s="69"/>
      <c r="PKC251" s="69"/>
      <c r="PKD251" s="66"/>
      <c r="PKE251" s="66"/>
      <c r="PKF251" s="66"/>
      <c r="PKG251" s="67"/>
      <c r="PKI251" s="65"/>
      <c r="PKJ251" s="69"/>
      <c r="PKK251" s="69"/>
      <c r="PKL251" s="66"/>
      <c r="PKM251" s="66"/>
      <c r="PKN251" s="66"/>
      <c r="PKO251" s="67"/>
      <c r="PKQ251" s="65"/>
      <c r="PKR251" s="69"/>
      <c r="PKS251" s="69"/>
      <c r="PKT251" s="66"/>
      <c r="PKU251" s="66"/>
      <c r="PKV251" s="66"/>
      <c r="PKW251" s="67"/>
      <c r="PKY251" s="65"/>
      <c r="PKZ251" s="69"/>
      <c r="PLA251" s="69"/>
      <c r="PLB251" s="66"/>
      <c r="PLC251" s="66"/>
      <c r="PLD251" s="66"/>
      <c r="PLE251" s="67"/>
      <c r="PLG251" s="65"/>
      <c r="PLH251" s="69"/>
      <c r="PLI251" s="69"/>
      <c r="PLJ251" s="66"/>
      <c r="PLK251" s="66"/>
      <c r="PLL251" s="66"/>
      <c r="PLM251" s="67"/>
      <c r="PLO251" s="65"/>
      <c r="PLP251" s="69"/>
      <c r="PLQ251" s="69"/>
      <c r="PLR251" s="66"/>
      <c r="PLS251" s="66"/>
      <c r="PLT251" s="66"/>
      <c r="PLU251" s="67"/>
      <c r="PLW251" s="65"/>
      <c r="PLX251" s="69"/>
      <c r="PLY251" s="69"/>
      <c r="PLZ251" s="66"/>
      <c r="PMA251" s="66"/>
      <c r="PMB251" s="66"/>
      <c r="PMC251" s="67"/>
      <c r="PME251" s="65"/>
      <c r="PMF251" s="69"/>
      <c r="PMG251" s="69"/>
      <c r="PMH251" s="66"/>
      <c r="PMI251" s="66"/>
      <c r="PMJ251" s="66"/>
      <c r="PMK251" s="67"/>
      <c r="PMM251" s="65"/>
      <c r="PMN251" s="69"/>
      <c r="PMO251" s="69"/>
      <c r="PMP251" s="66"/>
      <c r="PMQ251" s="66"/>
      <c r="PMR251" s="66"/>
      <c r="PMS251" s="67"/>
      <c r="PMU251" s="65"/>
      <c r="PMV251" s="69"/>
      <c r="PMW251" s="69"/>
      <c r="PMX251" s="66"/>
      <c r="PMY251" s="66"/>
      <c r="PMZ251" s="66"/>
      <c r="PNA251" s="67"/>
      <c r="PNC251" s="65"/>
      <c r="PND251" s="69"/>
      <c r="PNE251" s="69"/>
      <c r="PNF251" s="66"/>
      <c r="PNG251" s="66"/>
      <c r="PNH251" s="66"/>
      <c r="PNI251" s="67"/>
      <c r="PNK251" s="65"/>
      <c r="PNL251" s="69"/>
      <c r="PNM251" s="69"/>
      <c r="PNN251" s="66"/>
      <c r="PNO251" s="66"/>
      <c r="PNP251" s="66"/>
      <c r="PNQ251" s="67"/>
      <c r="PNS251" s="65"/>
      <c r="PNT251" s="69"/>
      <c r="PNU251" s="69"/>
      <c r="PNV251" s="66"/>
      <c r="PNW251" s="66"/>
      <c r="PNX251" s="66"/>
      <c r="PNY251" s="67"/>
      <c r="POA251" s="65"/>
      <c r="POB251" s="69"/>
      <c r="POC251" s="69"/>
      <c r="POD251" s="66"/>
      <c r="POE251" s="66"/>
      <c r="POF251" s="66"/>
      <c r="POG251" s="67"/>
      <c r="POI251" s="65"/>
      <c r="POJ251" s="69"/>
      <c r="POK251" s="69"/>
      <c r="POL251" s="66"/>
      <c r="POM251" s="66"/>
      <c r="PON251" s="66"/>
      <c r="POO251" s="67"/>
      <c r="POQ251" s="65"/>
      <c r="POR251" s="69"/>
      <c r="POS251" s="69"/>
      <c r="POT251" s="66"/>
      <c r="POU251" s="66"/>
      <c r="POV251" s="66"/>
      <c r="POW251" s="67"/>
      <c r="POY251" s="65"/>
      <c r="POZ251" s="69"/>
      <c r="PPA251" s="69"/>
      <c r="PPB251" s="66"/>
      <c r="PPC251" s="66"/>
      <c r="PPD251" s="66"/>
      <c r="PPE251" s="67"/>
      <c r="PPG251" s="65"/>
      <c r="PPH251" s="69"/>
      <c r="PPI251" s="69"/>
      <c r="PPJ251" s="66"/>
      <c r="PPK251" s="66"/>
      <c r="PPL251" s="66"/>
      <c r="PPM251" s="67"/>
      <c r="PPO251" s="65"/>
      <c r="PPP251" s="69"/>
      <c r="PPQ251" s="69"/>
      <c r="PPR251" s="66"/>
      <c r="PPS251" s="66"/>
      <c r="PPT251" s="66"/>
      <c r="PPU251" s="67"/>
      <c r="PPW251" s="65"/>
      <c r="PPX251" s="69"/>
      <c r="PPY251" s="69"/>
      <c r="PPZ251" s="66"/>
      <c r="PQA251" s="66"/>
      <c r="PQB251" s="66"/>
      <c r="PQC251" s="67"/>
      <c r="PQE251" s="65"/>
      <c r="PQF251" s="69"/>
      <c r="PQG251" s="69"/>
      <c r="PQH251" s="66"/>
      <c r="PQI251" s="66"/>
      <c r="PQJ251" s="66"/>
      <c r="PQK251" s="67"/>
      <c r="PQM251" s="65"/>
      <c r="PQN251" s="69"/>
      <c r="PQO251" s="69"/>
      <c r="PQP251" s="66"/>
      <c r="PQQ251" s="66"/>
      <c r="PQR251" s="66"/>
      <c r="PQS251" s="67"/>
      <c r="PQU251" s="65"/>
      <c r="PQV251" s="69"/>
      <c r="PQW251" s="69"/>
      <c r="PQX251" s="66"/>
      <c r="PQY251" s="66"/>
      <c r="PQZ251" s="66"/>
      <c r="PRA251" s="67"/>
      <c r="PRC251" s="65"/>
      <c r="PRD251" s="69"/>
      <c r="PRE251" s="69"/>
      <c r="PRF251" s="66"/>
      <c r="PRG251" s="66"/>
      <c r="PRH251" s="66"/>
      <c r="PRI251" s="67"/>
      <c r="PRK251" s="65"/>
      <c r="PRL251" s="69"/>
      <c r="PRM251" s="69"/>
      <c r="PRN251" s="66"/>
      <c r="PRO251" s="66"/>
      <c r="PRP251" s="66"/>
      <c r="PRQ251" s="67"/>
      <c r="PRS251" s="65"/>
      <c r="PRT251" s="69"/>
      <c r="PRU251" s="69"/>
      <c r="PRV251" s="66"/>
      <c r="PRW251" s="66"/>
      <c r="PRX251" s="66"/>
      <c r="PRY251" s="67"/>
      <c r="PSA251" s="65"/>
      <c r="PSB251" s="69"/>
      <c r="PSC251" s="69"/>
      <c r="PSD251" s="66"/>
      <c r="PSE251" s="66"/>
      <c r="PSF251" s="66"/>
      <c r="PSG251" s="67"/>
      <c r="PSI251" s="65"/>
      <c r="PSJ251" s="69"/>
      <c r="PSK251" s="69"/>
      <c r="PSL251" s="66"/>
      <c r="PSM251" s="66"/>
      <c r="PSN251" s="66"/>
      <c r="PSO251" s="67"/>
      <c r="PSQ251" s="65"/>
      <c r="PSR251" s="69"/>
      <c r="PSS251" s="69"/>
      <c r="PST251" s="66"/>
      <c r="PSU251" s="66"/>
      <c r="PSV251" s="66"/>
      <c r="PSW251" s="67"/>
      <c r="PSY251" s="65"/>
      <c r="PSZ251" s="69"/>
      <c r="PTA251" s="69"/>
      <c r="PTB251" s="66"/>
      <c r="PTC251" s="66"/>
      <c r="PTD251" s="66"/>
      <c r="PTE251" s="67"/>
      <c r="PTG251" s="65"/>
      <c r="PTH251" s="69"/>
      <c r="PTI251" s="69"/>
      <c r="PTJ251" s="66"/>
      <c r="PTK251" s="66"/>
      <c r="PTL251" s="66"/>
      <c r="PTM251" s="67"/>
      <c r="PTO251" s="65"/>
      <c r="PTP251" s="69"/>
      <c r="PTQ251" s="69"/>
      <c r="PTR251" s="66"/>
      <c r="PTS251" s="66"/>
      <c r="PTT251" s="66"/>
      <c r="PTU251" s="67"/>
      <c r="PTW251" s="65"/>
      <c r="PTX251" s="69"/>
      <c r="PTY251" s="69"/>
      <c r="PTZ251" s="66"/>
      <c r="PUA251" s="66"/>
      <c r="PUB251" s="66"/>
      <c r="PUC251" s="67"/>
      <c r="PUE251" s="65"/>
      <c r="PUF251" s="69"/>
      <c r="PUG251" s="69"/>
      <c r="PUH251" s="66"/>
      <c r="PUI251" s="66"/>
      <c r="PUJ251" s="66"/>
      <c r="PUK251" s="67"/>
      <c r="PUM251" s="65"/>
      <c r="PUN251" s="69"/>
      <c r="PUO251" s="69"/>
      <c r="PUP251" s="66"/>
      <c r="PUQ251" s="66"/>
      <c r="PUR251" s="66"/>
      <c r="PUS251" s="67"/>
      <c r="PUU251" s="65"/>
      <c r="PUV251" s="69"/>
      <c r="PUW251" s="69"/>
      <c r="PUX251" s="66"/>
      <c r="PUY251" s="66"/>
      <c r="PUZ251" s="66"/>
      <c r="PVA251" s="67"/>
      <c r="PVC251" s="65"/>
      <c r="PVD251" s="69"/>
      <c r="PVE251" s="69"/>
      <c r="PVF251" s="66"/>
      <c r="PVG251" s="66"/>
      <c r="PVH251" s="66"/>
      <c r="PVI251" s="67"/>
      <c r="PVK251" s="65"/>
      <c r="PVL251" s="69"/>
      <c r="PVM251" s="69"/>
      <c r="PVN251" s="66"/>
      <c r="PVO251" s="66"/>
      <c r="PVP251" s="66"/>
      <c r="PVQ251" s="67"/>
      <c r="PVS251" s="65"/>
      <c r="PVT251" s="69"/>
      <c r="PVU251" s="69"/>
      <c r="PVV251" s="66"/>
      <c r="PVW251" s="66"/>
      <c r="PVX251" s="66"/>
      <c r="PVY251" s="67"/>
      <c r="PWA251" s="65"/>
      <c r="PWB251" s="69"/>
      <c r="PWC251" s="69"/>
      <c r="PWD251" s="66"/>
      <c r="PWE251" s="66"/>
      <c r="PWF251" s="66"/>
      <c r="PWG251" s="67"/>
      <c r="PWI251" s="65"/>
      <c r="PWJ251" s="69"/>
      <c r="PWK251" s="69"/>
      <c r="PWL251" s="66"/>
      <c r="PWM251" s="66"/>
      <c r="PWN251" s="66"/>
      <c r="PWO251" s="67"/>
      <c r="PWQ251" s="65"/>
      <c r="PWR251" s="69"/>
      <c r="PWS251" s="69"/>
      <c r="PWT251" s="66"/>
      <c r="PWU251" s="66"/>
      <c r="PWV251" s="66"/>
      <c r="PWW251" s="67"/>
      <c r="PWY251" s="65"/>
      <c r="PWZ251" s="69"/>
      <c r="PXA251" s="69"/>
      <c r="PXB251" s="66"/>
      <c r="PXC251" s="66"/>
      <c r="PXD251" s="66"/>
      <c r="PXE251" s="67"/>
      <c r="PXG251" s="65"/>
      <c r="PXH251" s="69"/>
      <c r="PXI251" s="69"/>
      <c r="PXJ251" s="66"/>
      <c r="PXK251" s="66"/>
      <c r="PXL251" s="66"/>
      <c r="PXM251" s="67"/>
      <c r="PXO251" s="65"/>
      <c r="PXP251" s="69"/>
      <c r="PXQ251" s="69"/>
      <c r="PXR251" s="66"/>
      <c r="PXS251" s="66"/>
      <c r="PXT251" s="66"/>
      <c r="PXU251" s="67"/>
      <c r="PXW251" s="65"/>
      <c r="PXX251" s="69"/>
      <c r="PXY251" s="69"/>
      <c r="PXZ251" s="66"/>
      <c r="PYA251" s="66"/>
      <c r="PYB251" s="66"/>
      <c r="PYC251" s="67"/>
      <c r="PYE251" s="65"/>
      <c r="PYF251" s="69"/>
      <c r="PYG251" s="69"/>
      <c r="PYH251" s="66"/>
      <c r="PYI251" s="66"/>
      <c r="PYJ251" s="66"/>
      <c r="PYK251" s="67"/>
      <c r="PYM251" s="65"/>
      <c r="PYN251" s="69"/>
      <c r="PYO251" s="69"/>
      <c r="PYP251" s="66"/>
      <c r="PYQ251" s="66"/>
      <c r="PYR251" s="66"/>
      <c r="PYS251" s="67"/>
      <c r="PYU251" s="65"/>
      <c r="PYV251" s="69"/>
      <c r="PYW251" s="69"/>
      <c r="PYX251" s="66"/>
      <c r="PYY251" s="66"/>
      <c r="PYZ251" s="66"/>
      <c r="PZA251" s="67"/>
      <c r="PZC251" s="65"/>
      <c r="PZD251" s="69"/>
      <c r="PZE251" s="69"/>
      <c r="PZF251" s="66"/>
      <c r="PZG251" s="66"/>
      <c r="PZH251" s="66"/>
      <c r="PZI251" s="67"/>
      <c r="PZK251" s="65"/>
      <c r="PZL251" s="69"/>
      <c r="PZM251" s="69"/>
      <c r="PZN251" s="66"/>
      <c r="PZO251" s="66"/>
      <c r="PZP251" s="66"/>
      <c r="PZQ251" s="67"/>
      <c r="PZS251" s="65"/>
      <c r="PZT251" s="69"/>
      <c r="PZU251" s="69"/>
      <c r="PZV251" s="66"/>
      <c r="PZW251" s="66"/>
      <c r="PZX251" s="66"/>
      <c r="PZY251" s="67"/>
      <c r="QAA251" s="65"/>
      <c r="QAB251" s="69"/>
      <c r="QAC251" s="69"/>
      <c r="QAD251" s="66"/>
      <c r="QAE251" s="66"/>
      <c r="QAF251" s="66"/>
      <c r="QAG251" s="67"/>
      <c r="QAI251" s="65"/>
      <c r="QAJ251" s="69"/>
      <c r="QAK251" s="69"/>
      <c r="QAL251" s="66"/>
      <c r="QAM251" s="66"/>
      <c r="QAN251" s="66"/>
      <c r="QAO251" s="67"/>
      <c r="QAQ251" s="65"/>
      <c r="QAR251" s="69"/>
      <c r="QAS251" s="69"/>
      <c r="QAT251" s="66"/>
      <c r="QAU251" s="66"/>
      <c r="QAV251" s="66"/>
      <c r="QAW251" s="67"/>
      <c r="QAY251" s="65"/>
      <c r="QAZ251" s="69"/>
      <c r="QBA251" s="69"/>
      <c r="QBB251" s="66"/>
      <c r="QBC251" s="66"/>
      <c r="QBD251" s="66"/>
      <c r="QBE251" s="67"/>
      <c r="QBG251" s="65"/>
      <c r="QBH251" s="69"/>
      <c r="QBI251" s="69"/>
      <c r="QBJ251" s="66"/>
      <c r="QBK251" s="66"/>
      <c r="QBL251" s="66"/>
      <c r="QBM251" s="67"/>
      <c r="QBO251" s="65"/>
      <c r="QBP251" s="69"/>
      <c r="QBQ251" s="69"/>
      <c r="QBR251" s="66"/>
      <c r="QBS251" s="66"/>
      <c r="QBT251" s="66"/>
      <c r="QBU251" s="67"/>
      <c r="QBW251" s="65"/>
      <c r="QBX251" s="69"/>
      <c r="QBY251" s="69"/>
      <c r="QBZ251" s="66"/>
      <c r="QCA251" s="66"/>
      <c r="QCB251" s="66"/>
      <c r="QCC251" s="67"/>
      <c r="QCE251" s="65"/>
      <c r="QCF251" s="69"/>
      <c r="QCG251" s="69"/>
      <c r="QCH251" s="66"/>
      <c r="QCI251" s="66"/>
      <c r="QCJ251" s="66"/>
      <c r="QCK251" s="67"/>
      <c r="QCM251" s="65"/>
      <c r="QCN251" s="69"/>
      <c r="QCO251" s="69"/>
      <c r="QCP251" s="66"/>
      <c r="QCQ251" s="66"/>
      <c r="QCR251" s="66"/>
      <c r="QCS251" s="67"/>
      <c r="QCU251" s="65"/>
      <c r="QCV251" s="69"/>
      <c r="QCW251" s="69"/>
      <c r="QCX251" s="66"/>
      <c r="QCY251" s="66"/>
      <c r="QCZ251" s="66"/>
      <c r="QDA251" s="67"/>
      <c r="QDC251" s="65"/>
      <c r="QDD251" s="69"/>
      <c r="QDE251" s="69"/>
      <c r="QDF251" s="66"/>
      <c r="QDG251" s="66"/>
      <c r="QDH251" s="66"/>
      <c r="QDI251" s="67"/>
      <c r="QDK251" s="65"/>
      <c r="QDL251" s="69"/>
      <c r="QDM251" s="69"/>
      <c r="QDN251" s="66"/>
      <c r="QDO251" s="66"/>
      <c r="QDP251" s="66"/>
      <c r="QDQ251" s="67"/>
      <c r="QDS251" s="65"/>
      <c r="QDT251" s="69"/>
      <c r="QDU251" s="69"/>
      <c r="QDV251" s="66"/>
      <c r="QDW251" s="66"/>
      <c r="QDX251" s="66"/>
      <c r="QDY251" s="67"/>
      <c r="QEA251" s="65"/>
      <c r="QEB251" s="69"/>
      <c r="QEC251" s="69"/>
      <c r="QED251" s="66"/>
      <c r="QEE251" s="66"/>
      <c r="QEF251" s="66"/>
      <c r="QEG251" s="67"/>
      <c r="QEI251" s="65"/>
      <c r="QEJ251" s="69"/>
      <c r="QEK251" s="69"/>
      <c r="QEL251" s="66"/>
      <c r="QEM251" s="66"/>
      <c r="QEN251" s="66"/>
      <c r="QEO251" s="67"/>
      <c r="QEQ251" s="65"/>
      <c r="QER251" s="69"/>
      <c r="QES251" s="69"/>
      <c r="QET251" s="66"/>
      <c r="QEU251" s="66"/>
      <c r="QEV251" s="66"/>
      <c r="QEW251" s="67"/>
      <c r="QEY251" s="65"/>
      <c r="QEZ251" s="69"/>
      <c r="QFA251" s="69"/>
      <c r="QFB251" s="66"/>
      <c r="QFC251" s="66"/>
      <c r="QFD251" s="66"/>
      <c r="QFE251" s="67"/>
      <c r="QFG251" s="65"/>
      <c r="QFH251" s="69"/>
      <c r="QFI251" s="69"/>
      <c r="QFJ251" s="66"/>
      <c r="QFK251" s="66"/>
      <c r="QFL251" s="66"/>
      <c r="QFM251" s="67"/>
      <c r="QFO251" s="65"/>
      <c r="QFP251" s="69"/>
      <c r="QFQ251" s="69"/>
      <c r="QFR251" s="66"/>
      <c r="QFS251" s="66"/>
      <c r="QFT251" s="66"/>
      <c r="QFU251" s="67"/>
      <c r="QFW251" s="65"/>
      <c r="QFX251" s="69"/>
      <c r="QFY251" s="69"/>
      <c r="QFZ251" s="66"/>
      <c r="QGA251" s="66"/>
      <c r="QGB251" s="66"/>
      <c r="QGC251" s="67"/>
      <c r="QGE251" s="65"/>
      <c r="QGF251" s="69"/>
      <c r="QGG251" s="69"/>
      <c r="QGH251" s="66"/>
      <c r="QGI251" s="66"/>
      <c r="QGJ251" s="66"/>
      <c r="QGK251" s="67"/>
      <c r="QGM251" s="65"/>
      <c r="QGN251" s="69"/>
      <c r="QGO251" s="69"/>
      <c r="QGP251" s="66"/>
      <c r="QGQ251" s="66"/>
      <c r="QGR251" s="66"/>
      <c r="QGS251" s="67"/>
      <c r="QGU251" s="65"/>
      <c r="QGV251" s="69"/>
      <c r="QGW251" s="69"/>
      <c r="QGX251" s="66"/>
      <c r="QGY251" s="66"/>
      <c r="QGZ251" s="66"/>
      <c r="QHA251" s="67"/>
      <c r="QHC251" s="65"/>
      <c r="QHD251" s="69"/>
      <c r="QHE251" s="69"/>
      <c r="QHF251" s="66"/>
      <c r="QHG251" s="66"/>
      <c r="QHH251" s="66"/>
      <c r="QHI251" s="67"/>
      <c r="QHK251" s="65"/>
      <c r="QHL251" s="69"/>
      <c r="QHM251" s="69"/>
      <c r="QHN251" s="66"/>
      <c r="QHO251" s="66"/>
      <c r="QHP251" s="66"/>
      <c r="QHQ251" s="67"/>
      <c r="QHS251" s="65"/>
      <c r="QHT251" s="69"/>
      <c r="QHU251" s="69"/>
      <c r="QHV251" s="66"/>
      <c r="QHW251" s="66"/>
      <c r="QHX251" s="66"/>
      <c r="QHY251" s="67"/>
      <c r="QIA251" s="65"/>
      <c r="QIB251" s="69"/>
      <c r="QIC251" s="69"/>
      <c r="QID251" s="66"/>
      <c r="QIE251" s="66"/>
      <c r="QIF251" s="66"/>
      <c r="QIG251" s="67"/>
      <c r="QII251" s="65"/>
      <c r="QIJ251" s="69"/>
      <c r="QIK251" s="69"/>
      <c r="QIL251" s="66"/>
      <c r="QIM251" s="66"/>
      <c r="QIN251" s="66"/>
      <c r="QIO251" s="67"/>
      <c r="QIQ251" s="65"/>
      <c r="QIR251" s="69"/>
      <c r="QIS251" s="69"/>
      <c r="QIT251" s="66"/>
      <c r="QIU251" s="66"/>
      <c r="QIV251" s="66"/>
      <c r="QIW251" s="67"/>
      <c r="QIY251" s="65"/>
      <c r="QIZ251" s="69"/>
      <c r="QJA251" s="69"/>
      <c r="QJB251" s="66"/>
      <c r="QJC251" s="66"/>
      <c r="QJD251" s="66"/>
      <c r="QJE251" s="67"/>
      <c r="QJG251" s="65"/>
      <c r="QJH251" s="69"/>
      <c r="QJI251" s="69"/>
      <c r="QJJ251" s="66"/>
      <c r="QJK251" s="66"/>
      <c r="QJL251" s="66"/>
      <c r="QJM251" s="67"/>
      <c r="QJO251" s="65"/>
      <c r="QJP251" s="69"/>
      <c r="QJQ251" s="69"/>
      <c r="QJR251" s="66"/>
      <c r="QJS251" s="66"/>
      <c r="QJT251" s="66"/>
      <c r="QJU251" s="67"/>
      <c r="QJW251" s="65"/>
      <c r="QJX251" s="69"/>
      <c r="QJY251" s="69"/>
      <c r="QJZ251" s="66"/>
      <c r="QKA251" s="66"/>
      <c r="QKB251" s="66"/>
      <c r="QKC251" s="67"/>
      <c r="QKE251" s="65"/>
      <c r="QKF251" s="69"/>
      <c r="QKG251" s="69"/>
      <c r="QKH251" s="66"/>
      <c r="QKI251" s="66"/>
      <c r="QKJ251" s="66"/>
      <c r="QKK251" s="67"/>
      <c r="QKM251" s="65"/>
      <c r="QKN251" s="69"/>
      <c r="QKO251" s="69"/>
      <c r="QKP251" s="66"/>
      <c r="QKQ251" s="66"/>
      <c r="QKR251" s="66"/>
      <c r="QKS251" s="67"/>
      <c r="QKU251" s="65"/>
      <c r="QKV251" s="69"/>
      <c r="QKW251" s="69"/>
      <c r="QKX251" s="66"/>
      <c r="QKY251" s="66"/>
      <c r="QKZ251" s="66"/>
      <c r="QLA251" s="67"/>
      <c r="QLC251" s="65"/>
      <c r="QLD251" s="69"/>
      <c r="QLE251" s="69"/>
      <c r="QLF251" s="66"/>
      <c r="QLG251" s="66"/>
      <c r="QLH251" s="66"/>
      <c r="QLI251" s="67"/>
      <c r="QLK251" s="65"/>
      <c r="QLL251" s="69"/>
      <c r="QLM251" s="69"/>
      <c r="QLN251" s="66"/>
      <c r="QLO251" s="66"/>
      <c r="QLP251" s="66"/>
      <c r="QLQ251" s="67"/>
      <c r="QLS251" s="65"/>
      <c r="QLT251" s="69"/>
      <c r="QLU251" s="69"/>
      <c r="QLV251" s="66"/>
      <c r="QLW251" s="66"/>
      <c r="QLX251" s="66"/>
      <c r="QLY251" s="67"/>
      <c r="QMA251" s="65"/>
      <c r="QMB251" s="69"/>
      <c r="QMC251" s="69"/>
      <c r="QMD251" s="66"/>
      <c r="QME251" s="66"/>
      <c r="QMF251" s="66"/>
      <c r="QMG251" s="67"/>
      <c r="QMI251" s="65"/>
      <c r="QMJ251" s="69"/>
      <c r="QMK251" s="69"/>
      <c r="QML251" s="66"/>
      <c r="QMM251" s="66"/>
      <c r="QMN251" s="66"/>
      <c r="QMO251" s="67"/>
      <c r="QMQ251" s="65"/>
      <c r="QMR251" s="69"/>
      <c r="QMS251" s="69"/>
      <c r="QMT251" s="66"/>
      <c r="QMU251" s="66"/>
      <c r="QMV251" s="66"/>
      <c r="QMW251" s="67"/>
      <c r="QMY251" s="65"/>
      <c r="QMZ251" s="69"/>
      <c r="QNA251" s="69"/>
      <c r="QNB251" s="66"/>
      <c r="QNC251" s="66"/>
      <c r="QND251" s="66"/>
      <c r="QNE251" s="67"/>
      <c r="QNG251" s="65"/>
      <c r="QNH251" s="69"/>
      <c r="QNI251" s="69"/>
      <c r="QNJ251" s="66"/>
      <c r="QNK251" s="66"/>
      <c r="QNL251" s="66"/>
      <c r="QNM251" s="67"/>
      <c r="QNO251" s="65"/>
      <c r="QNP251" s="69"/>
      <c r="QNQ251" s="69"/>
      <c r="QNR251" s="66"/>
      <c r="QNS251" s="66"/>
      <c r="QNT251" s="66"/>
      <c r="QNU251" s="67"/>
      <c r="QNW251" s="65"/>
      <c r="QNX251" s="69"/>
      <c r="QNY251" s="69"/>
      <c r="QNZ251" s="66"/>
      <c r="QOA251" s="66"/>
      <c r="QOB251" s="66"/>
      <c r="QOC251" s="67"/>
      <c r="QOE251" s="65"/>
      <c r="QOF251" s="69"/>
      <c r="QOG251" s="69"/>
      <c r="QOH251" s="66"/>
      <c r="QOI251" s="66"/>
      <c r="QOJ251" s="66"/>
      <c r="QOK251" s="67"/>
      <c r="QOM251" s="65"/>
      <c r="QON251" s="69"/>
      <c r="QOO251" s="69"/>
      <c r="QOP251" s="66"/>
      <c r="QOQ251" s="66"/>
      <c r="QOR251" s="66"/>
      <c r="QOS251" s="67"/>
      <c r="QOU251" s="65"/>
      <c r="QOV251" s="69"/>
      <c r="QOW251" s="69"/>
      <c r="QOX251" s="66"/>
      <c r="QOY251" s="66"/>
      <c r="QOZ251" s="66"/>
      <c r="QPA251" s="67"/>
      <c r="QPC251" s="65"/>
      <c r="QPD251" s="69"/>
      <c r="QPE251" s="69"/>
      <c r="QPF251" s="66"/>
      <c r="QPG251" s="66"/>
      <c r="QPH251" s="66"/>
      <c r="QPI251" s="67"/>
      <c r="QPK251" s="65"/>
      <c r="QPL251" s="69"/>
      <c r="QPM251" s="69"/>
      <c r="QPN251" s="66"/>
      <c r="QPO251" s="66"/>
      <c r="QPP251" s="66"/>
      <c r="QPQ251" s="67"/>
      <c r="QPS251" s="65"/>
      <c r="QPT251" s="69"/>
      <c r="QPU251" s="69"/>
      <c r="QPV251" s="66"/>
      <c r="QPW251" s="66"/>
      <c r="QPX251" s="66"/>
      <c r="QPY251" s="67"/>
      <c r="QQA251" s="65"/>
      <c r="QQB251" s="69"/>
      <c r="QQC251" s="69"/>
      <c r="QQD251" s="66"/>
      <c r="QQE251" s="66"/>
      <c r="QQF251" s="66"/>
      <c r="QQG251" s="67"/>
      <c r="QQI251" s="65"/>
      <c r="QQJ251" s="69"/>
      <c r="QQK251" s="69"/>
      <c r="QQL251" s="66"/>
      <c r="QQM251" s="66"/>
      <c r="QQN251" s="66"/>
      <c r="QQO251" s="67"/>
      <c r="QQQ251" s="65"/>
      <c r="QQR251" s="69"/>
      <c r="QQS251" s="69"/>
      <c r="QQT251" s="66"/>
      <c r="QQU251" s="66"/>
      <c r="QQV251" s="66"/>
      <c r="QQW251" s="67"/>
      <c r="QQY251" s="65"/>
      <c r="QQZ251" s="69"/>
      <c r="QRA251" s="69"/>
      <c r="QRB251" s="66"/>
      <c r="QRC251" s="66"/>
      <c r="QRD251" s="66"/>
      <c r="QRE251" s="67"/>
      <c r="QRG251" s="65"/>
      <c r="QRH251" s="69"/>
      <c r="QRI251" s="69"/>
      <c r="QRJ251" s="66"/>
      <c r="QRK251" s="66"/>
      <c r="QRL251" s="66"/>
      <c r="QRM251" s="67"/>
      <c r="QRO251" s="65"/>
      <c r="QRP251" s="69"/>
      <c r="QRQ251" s="69"/>
      <c r="QRR251" s="66"/>
      <c r="QRS251" s="66"/>
      <c r="QRT251" s="66"/>
      <c r="QRU251" s="67"/>
      <c r="QRW251" s="65"/>
      <c r="QRX251" s="69"/>
      <c r="QRY251" s="69"/>
      <c r="QRZ251" s="66"/>
      <c r="QSA251" s="66"/>
      <c r="QSB251" s="66"/>
      <c r="QSC251" s="67"/>
      <c r="QSE251" s="65"/>
      <c r="QSF251" s="69"/>
      <c r="QSG251" s="69"/>
      <c r="QSH251" s="66"/>
      <c r="QSI251" s="66"/>
      <c r="QSJ251" s="66"/>
      <c r="QSK251" s="67"/>
      <c r="QSM251" s="65"/>
      <c r="QSN251" s="69"/>
      <c r="QSO251" s="69"/>
      <c r="QSP251" s="66"/>
      <c r="QSQ251" s="66"/>
      <c r="QSR251" s="66"/>
      <c r="QSS251" s="67"/>
      <c r="QSU251" s="65"/>
      <c r="QSV251" s="69"/>
      <c r="QSW251" s="69"/>
      <c r="QSX251" s="66"/>
      <c r="QSY251" s="66"/>
      <c r="QSZ251" s="66"/>
      <c r="QTA251" s="67"/>
      <c r="QTC251" s="65"/>
      <c r="QTD251" s="69"/>
      <c r="QTE251" s="69"/>
      <c r="QTF251" s="66"/>
      <c r="QTG251" s="66"/>
      <c r="QTH251" s="66"/>
      <c r="QTI251" s="67"/>
      <c r="QTK251" s="65"/>
      <c r="QTL251" s="69"/>
      <c r="QTM251" s="69"/>
      <c r="QTN251" s="66"/>
      <c r="QTO251" s="66"/>
      <c r="QTP251" s="66"/>
      <c r="QTQ251" s="67"/>
      <c r="QTS251" s="65"/>
      <c r="QTT251" s="69"/>
      <c r="QTU251" s="69"/>
      <c r="QTV251" s="66"/>
      <c r="QTW251" s="66"/>
      <c r="QTX251" s="66"/>
      <c r="QTY251" s="67"/>
      <c r="QUA251" s="65"/>
      <c r="QUB251" s="69"/>
      <c r="QUC251" s="69"/>
      <c r="QUD251" s="66"/>
      <c r="QUE251" s="66"/>
      <c r="QUF251" s="66"/>
      <c r="QUG251" s="67"/>
      <c r="QUI251" s="65"/>
      <c r="QUJ251" s="69"/>
      <c r="QUK251" s="69"/>
      <c r="QUL251" s="66"/>
      <c r="QUM251" s="66"/>
      <c r="QUN251" s="66"/>
      <c r="QUO251" s="67"/>
      <c r="QUQ251" s="65"/>
      <c r="QUR251" s="69"/>
      <c r="QUS251" s="69"/>
      <c r="QUT251" s="66"/>
      <c r="QUU251" s="66"/>
      <c r="QUV251" s="66"/>
      <c r="QUW251" s="67"/>
      <c r="QUY251" s="65"/>
      <c r="QUZ251" s="69"/>
      <c r="QVA251" s="69"/>
      <c r="QVB251" s="66"/>
      <c r="QVC251" s="66"/>
      <c r="QVD251" s="66"/>
      <c r="QVE251" s="67"/>
      <c r="QVG251" s="65"/>
      <c r="QVH251" s="69"/>
      <c r="QVI251" s="69"/>
      <c r="QVJ251" s="66"/>
      <c r="QVK251" s="66"/>
      <c r="QVL251" s="66"/>
      <c r="QVM251" s="67"/>
      <c r="QVO251" s="65"/>
      <c r="QVP251" s="69"/>
      <c r="QVQ251" s="69"/>
      <c r="QVR251" s="66"/>
      <c r="QVS251" s="66"/>
      <c r="QVT251" s="66"/>
      <c r="QVU251" s="67"/>
      <c r="QVW251" s="65"/>
      <c r="QVX251" s="69"/>
      <c r="QVY251" s="69"/>
      <c r="QVZ251" s="66"/>
      <c r="QWA251" s="66"/>
      <c r="QWB251" s="66"/>
      <c r="QWC251" s="67"/>
      <c r="QWE251" s="65"/>
      <c r="QWF251" s="69"/>
      <c r="QWG251" s="69"/>
      <c r="QWH251" s="66"/>
      <c r="QWI251" s="66"/>
      <c r="QWJ251" s="66"/>
      <c r="QWK251" s="67"/>
      <c r="QWM251" s="65"/>
      <c r="QWN251" s="69"/>
      <c r="QWO251" s="69"/>
      <c r="QWP251" s="66"/>
      <c r="QWQ251" s="66"/>
      <c r="QWR251" s="66"/>
      <c r="QWS251" s="67"/>
      <c r="QWU251" s="65"/>
      <c r="QWV251" s="69"/>
      <c r="QWW251" s="69"/>
      <c r="QWX251" s="66"/>
      <c r="QWY251" s="66"/>
      <c r="QWZ251" s="66"/>
      <c r="QXA251" s="67"/>
      <c r="QXC251" s="65"/>
      <c r="QXD251" s="69"/>
      <c r="QXE251" s="69"/>
      <c r="QXF251" s="66"/>
      <c r="QXG251" s="66"/>
      <c r="QXH251" s="66"/>
      <c r="QXI251" s="67"/>
      <c r="QXK251" s="65"/>
      <c r="QXL251" s="69"/>
      <c r="QXM251" s="69"/>
      <c r="QXN251" s="66"/>
      <c r="QXO251" s="66"/>
      <c r="QXP251" s="66"/>
      <c r="QXQ251" s="67"/>
      <c r="QXS251" s="65"/>
      <c r="QXT251" s="69"/>
      <c r="QXU251" s="69"/>
      <c r="QXV251" s="66"/>
      <c r="QXW251" s="66"/>
      <c r="QXX251" s="66"/>
      <c r="QXY251" s="67"/>
      <c r="QYA251" s="65"/>
      <c r="QYB251" s="69"/>
      <c r="QYC251" s="69"/>
      <c r="QYD251" s="66"/>
      <c r="QYE251" s="66"/>
      <c r="QYF251" s="66"/>
      <c r="QYG251" s="67"/>
      <c r="QYI251" s="65"/>
      <c r="QYJ251" s="69"/>
      <c r="QYK251" s="69"/>
      <c r="QYL251" s="66"/>
      <c r="QYM251" s="66"/>
      <c r="QYN251" s="66"/>
      <c r="QYO251" s="67"/>
      <c r="QYQ251" s="65"/>
      <c r="QYR251" s="69"/>
      <c r="QYS251" s="69"/>
      <c r="QYT251" s="66"/>
      <c r="QYU251" s="66"/>
      <c r="QYV251" s="66"/>
      <c r="QYW251" s="67"/>
      <c r="QYY251" s="65"/>
      <c r="QYZ251" s="69"/>
      <c r="QZA251" s="69"/>
      <c r="QZB251" s="66"/>
      <c r="QZC251" s="66"/>
      <c r="QZD251" s="66"/>
      <c r="QZE251" s="67"/>
      <c r="QZG251" s="65"/>
      <c r="QZH251" s="69"/>
      <c r="QZI251" s="69"/>
      <c r="QZJ251" s="66"/>
      <c r="QZK251" s="66"/>
      <c r="QZL251" s="66"/>
      <c r="QZM251" s="67"/>
      <c r="QZO251" s="65"/>
      <c r="QZP251" s="69"/>
      <c r="QZQ251" s="69"/>
      <c r="QZR251" s="66"/>
      <c r="QZS251" s="66"/>
      <c r="QZT251" s="66"/>
      <c r="QZU251" s="67"/>
      <c r="QZW251" s="65"/>
      <c r="QZX251" s="69"/>
      <c r="QZY251" s="69"/>
      <c r="QZZ251" s="66"/>
      <c r="RAA251" s="66"/>
      <c r="RAB251" s="66"/>
      <c r="RAC251" s="67"/>
      <c r="RAE251" s="65"/>
      <c r="RAF251" s="69"/>
      <c r="RAG251" s="69"/>
      <c r="RAH251" s="66"/>
      <c r="RAI251" s="66"/>
      <c r="RAJ251" s="66"/>
      <c r="RAK251" s="67"/>
      <c r="RAM251" s="65"/>
      <c r="RAN251" s="69"/>
      <c r="RAO251" s="69"/>
      <c r="RAP251" s="66"/>
      <c r="RAQ251" s="66"/>
      <c r="RAR251" s="66"/>
      <c r="RAS251" s="67"/>
      <c r="RAU251" s="65"/>
      <c r="RAV251" s="69"/>
      <c r="RAW251" s="69"/>
      <c r="RAX251" s="66"/>
      <c r="RAY251" s="66"/>
      <c r="RAZ251" s="66"/>
      <c r="RBA251" s="67"/>
      <c r="RBC251" s="65"/>
      <c r="RBD251" s="69"/>
      <c r="RBE251" s="69"/>
      <c r="RBF251" s="66"/>
      <c r="RBG251" s="66"/>
      <c r="RBH251" s="66"/>
      <c r="RBI251" s="67"/>
      <c r="RBK251" s="65"/>
      <c r="RBL251" s="69"/>
      <c r="RBM251" s="69"/>
      <c r="RBN251" s="66"/>
      <c r="RBO251" s="66"/>
      <c r="RBP251" s="66"/>
      <c r="RBQ251" s="67"/>
      <c r="RBS251" s="65"/>
      <c r="RBT251" s="69"/>
      <c r="RBU251" s="69"/>
      <c r="RBV251" s="66"/>
      <c r="RBW251" s="66"/>
      <c r="RBX251" s="66"/>
      <c r="RBY251" s="67"/>
      <c r="RCA251" s="65"/>
      <c r="RCB251" s="69"/>
      <c r="RCC251" s="69"/>
      <c r="RCD251" s="66"/>
      <c r="RCE251" s="66"/>
      <c r="RCF251" s="66"/>
      <c r="RCG251" s="67"/>
      <c r="RCI251" s="65"/>
      <c r="RCJ251" s="69"/>
      <c r="RCK251" s="69"/>
      <c r="RCL251" s="66"/>
      <c r="RCM251" s="66"/>
      <c r="RCN251" s="66"/>
      <c r="RCO251" s="67"/>
      <c r="RCQ251" s="65"/>
      <c r="RCR251" s="69"/>
      <c r="RCS251" s="69"/>
      <c r="RCT251" s="66"/>
      <c r="RCU251" s="66"/>
      <c r="RCV251" s="66"/>
      <c r="RCW251" s="67"/>
      <c r="RCY251" s="65"/>
      <c r="RCZ251" s="69"/>
      <c r="RDA251" s="69"/>
      <c r="RDB251" s="66"/>
      <c r="RDC251" s="66"/>
      <c r="RDD251" s="66"/>
      <c r="RDE251" s="67"/>
      <c r="RDG251" s="65"/>
      <c r="RDH251" s="69"/>
      <c r="RDI251" s="69"/>
      <c r="RDJ251" s="66"/>
      <c r="RDK251" s="66"/>
      <c r="RDL251" s="66"/>
      <c r="RDM251" s="67"/>
      <c r="RDO251" s="65"/>
      <c r="RDP251" s="69"/>
      <c r="RDQ251" s="69"/>
      <c r="RDR251" s="66"/>
      <c r="RDS251" s="66"/>
      <c r="RDT251" s="66"/>
      <c r="RDU251" s="67"/>
      <c r="RDW251" s="65"/>
      <c r="RDX251" s="69"/>
      <c r="RDY251" s="69"/>
      <c r="RDZ251" s="66"/>
      <c r="REA251" s="66"/>
      <c r="REB251" s="66"/>
      <c r="REC251" s="67"/>
      <c r="REE251" s="65"/>
      <c r="REF251" s="69"/>
      <c r="REG251" s="69"/>
      <c r="REH251" s="66"/>
      <c r="REI251" s="66"/>
      <c r="REJ251" s="66"/>
      <c r="REK251" s="67"/>
      <c r="REM251" s="65"/>
      <c r="REN251" s="69"/>
      <c r="REO251" s="69"/>
      <c r="REP251" s="66"/>
      <c r="REQ251" s="66"/>
      <c r="RER251" s="66"/>
      <c r="RES251" s="67"/>
      <c r="REU251" s="65"/>
      <c r="REV251" s="69"/>
      <c r="REW251" s="69"/>
      <c r="REX251" s="66"/>
      <c r="REY251" s="66"/>
      <c r="REZ251" s="66"/>
      <c r="RFA251" s="67"/>
      <c r="RFC251" s="65"/>
      <c r="RFD251" s="69"/>
      <c r="RFE251" s="69"/>
      <c r="RFF251" s="66"/>
      <c r="RFG251" s="66"/>
      <c r="RFH251" s="66"/>
      <c r="RFI251" s="67"/>
      <c r="RFK251" s="65"/>
      <c r="RFL251" s="69"/>
      <c r="RFM251" s="69"/>
      <c r="RFN251" s="66"/>
      <c r="RFO251" s="66"/>
      <c r="RFP251" s="66"/>
      <c r="RFQ251" s="67"/>
      <c r="RFS251" s="65"/>
      <c r="RFT251" s="69"/>
      <c r="RFU251" s="69"/>
      <c r="RFV251" s="66"/>
      <c r="RFW251" s="66"/>
      <c r="RFX251" s="66"/>
      <c r="RFY251" s="67"/>
      <c r="RGA251" s="65"/>
      <c r="RGB251" s="69"/>
      <c r="RGC251" s="69"/>
      <c r="RGD251" s="66"/>
      <c r="RGE251" s="66"/>
      <c r="RGF251" s="66"/>
      <c r="RGG251" s="67"/>
      <c r="RGI251" s="65"/>
      <c r="RGJ251" s="69"/>
      <c r="RGK251" s="69"/>
      <c r="RGL251" s="66"/>
      <c r="RGM251" s="66"/>
      <c r="RGN251" s="66"/>
      <c r="RGO251" s="67"/>
      <c r="RGQ251" s="65"/>
      <c r="RGR251" s="69"/>
      <c r="RGS251" s="69"/>
      <c r="RGT251" s="66"/>
      <c r="RGU251" s="66"/>
      <c r="RGV251" s="66"/>
      <c r="RGW251" s="67"/>
      <c r="RGY251" s="65"/>
      <c r="RGZ251" s="69"/>
      <c r="RHA251" s="69"/>
      <c r="RHB251" s="66"/>
      <c r="RHC251" s="66"/>
      <c r="RHD251" s="66"/>
      <c r="RHE251" s="67"/>
      <c r="RHG251" s="65"/>
      <c r="RHH251" s="69"/>
      <c r="RHI251" s="69"/>
      <c r="RHJ251" s="66"/>
      <c r="RHK251" s="66"/>
      <c r="RHL251" s="66"/>
      <c r="RHM251" s="67"/>
      <c r="RHO251" s="65"/>
      <c r="RHP251" s="69"/>
      <c r="RHQ251" s="69"/>
      <c r="RHR251" s="66"/>
      <c r="RHS251" s="66"/>
      <c r="RHT251" s="66"/>
      <c r="RHU251" s="67"/>
      <c r="RHW251" s="65"/>
      <c r="RHX251" s="69"/>
      <c r="RHY251" s="69"/>
      <c r="RHZ251" s="66"/>
      <c r="RIA251" s="66"/>
      <c r="RIB251" s="66"/>
      <c r="RIC251" s="67"/>
      <c r="RIE251" s="65"/>
      <c r="RIF251" s="69"/>
      <c r="RIG251" s="69"/>
      <c r="RIH251" s="66"/>
      <c r="RII251" s="66"/>
      <c r="RIJ251" s="66"/>
      <c r="RIK251" s="67"/>
      <c r="RIM251" s="65"/>
      <c r="RIN251" s="69"/>
      <c r="RIO251" s="69"/>
      <c r="RIP251" s="66"/>
      <c r="RIQ251" s="66"/>
      <c r="RIR251" s="66"/>
      <c r="RIS251" s="67"/>
      <c r="RIU251" s="65"/>
      <c r="RIV251" s="69"/>
      <c r="RIW251" s="69"/>
      <c r="RIX251" s="66"/>
      <c r="RIY251" s="66"/>
      <c r="RIZ251" s="66"/>
      <c r="RJA251" s="67"/>
      <c r="RJC251" s="65"/>
      <c r="RJD251" s="69"/>
      <c r="RJE251" s="69"/>
      <c r="RJF251" s="66"/>
      <c r="RJG251" s="66"/>
      <c r="RJH251" s="66"/>
      <c r="RJI251" s="67"/>
      <c r="RJK251" s="65"/>
      <c r="RJL251" s="69"/>
      <c r="RJM251" s="69"/>
      <c r="RJN251" s="66"/>
      <c r="RJO251" s="66"/>
      <c r="RJP251" s="66"/>
      <c r="RJQ251" s="67"/>
      <c r="RJS251" s="65"/>
      <c r="RJT251" s="69"/>
      <c r="RJU251" s="69"/>
      <c r="RJV251" s="66"/>
      <c r="RJW251" s="66"/>
      <c r="RJX251" s="66"/>
      <c r="RJY251" s="67"/>
      <c r="RKA251" s="65"/>
      <c r="RKB251" s="69"/>
      <c r="RKC251" s="69"/>
      <c r="RKD251" s="66"/>
      <c r="RKE251" s="66"/>
      <c r="RKF251" s="66"/>
      <c r="RKG251" s="67"/>
      <c r="RKI251" s="65"/>
      <c r="RKJ251" s="69"/>
      <c r="RKK251" s="69"/>
      <c r="RKL251" s="66"/>
      <c r="RKM251" s="66"/>
      <c r="RKN251" s="66"/>
      <c r="RKO251" s="67"/>
      <c r="RKQ251" s="65"/>
      <c r="RKR251" s="69"/>
      <c r="RKS251" s="69"/>
      <c r="RKT251" s="66"/>
      <c r="RKU251" s="66"/>
      <c r="RKV251" s="66"/>
      <c r="RKW251" s="67"/>
      <c r="RKY251" s="65"/>
      <c r="RKZ251" s="69"/>
      <c r="RLA251" s="69"/>
      <c r="RLB251" s="66"/>
      <c r="RLC251" s="66"/>
      <c r="RLD251" s="66"/>
      <c r="RLE251" s="67"/>
      <c r="RLG251" s="65"/>
      <c r="RLH251" s="69"/>
      <c r="RLI251" s="69"/>
      <c r="RLJ251" s="66"/>
      <c r="RLK251" s="66"/>
      <c r="RLL251" s="66"/>
      <c r="RLM251" s="67"/>
      <c r="RLO251" s="65"/>
      <c r="RLP251" s="69"/>
      <c r="RLQ251" s="69"/>
      <c r="RLR251" s="66"/>
      <c r="RLS251" s="66"/>
      <c r="RLT251" s="66"/>
      <c r="RLU251" s="67"/>
      <c r="RLW251" s="65"/>
      <c r="RLX251" s="69"/>
      <c r="RLY251" s="69"/>
      <c r="RLZ251" s="66"/>
      <c r="RMA251" s="66"/>
      <c r="RMB251" s="66"/>
      <c r="RMC251" s="67"/>
      <c r="RME251" s="65"/>
      <c r="RMF251" s="69"/>
      <c r="RMG251" s="69"/>
      <c r="RMH251" s="66"/>
      <c r="RMI251" s="66"/>
      <c r="RMJ251" s="66"/>
      <c r="RMK251" s="67"/>
      <c r="RMM251" s="65"/>
      <c r="RMN251" s="69"/>
      <c r="RMO251" s="69"/>
      <c r="RMP251" s="66"/>
      <c r="RMQ251" s="66"/>
      <c r="RMR251" s="66"/>
      <c r="RMS251" s="67"/>
      <c r="RMU251" s="65"/>
      <c r="RMV251" s="69"/>
      <c r="RMW251" s="69"/>
      <c r="RMX251" s="66"/>
      <c r="RMY251" s="66"/>
      <c r="RMZ251" s="66"/>
      <c r="RNA251" s="67"/>
      <c r="RNC251" s="65"/>
      <c r="RND251" s="69"/>
      <c r="RNE251" s="69"/>
      <c r="RNF251" s="66"/>
      <c r="RNG251" s="66"/>
      <c r="RNH251" s="66"/>
      <c r="RNI251" s="67"/>
      <c r="RNK251" s="65"/>
      <c r="RNL251" s="69"/>
      <c r="RNM251" s="69"/>
      <c r="RNN251" s="66"/>
      <c r="RNO251" s="66"/>
      <c r="RNP251" s="66"/>
      <c r="RNQ251" s="67"/>
      <c r="RNS251" s="65"/>
      <c r="RNT251" s="69"/>
      <c r="RNU251" s="69"/>
      <c r="RNV251" s="66"/>
      <c r="RNW251" s="66"/>
      <c r="RNX251" s="66"/>
      <c r="RNY251" s="67"/>
      <c r="ROA251" s="65"/>
      <c r="ROB251" s="69"/>
      <c r="ROC251" s="69"/>
      <c r="ROD251" s="66"/>
      <c r="ROE251" s="66"/>
      <c r="ROF251" s="66"/>
      <c r="ROG251" s="67"/>
      <c r="ROI251" s="65"/>
      <c r="ROJ251" s="69"/>
      <c r="ROK251" s="69"/>
      <c r="ROL251" s="66"/>
      <c r="ROM251" s="66"/>
      <c r="RON251" s="66"/>
      <c r="ROO251" s="67"/>
      <c r="ROQ251" s="65"/>
      <c r="ROR251" s="69"/>
      <c r="ROS251" s="69"/>
      <c r="ROT251" s="66"/>
      <c r="ROU251" s="66"/>
      <c r="ROV251" s="66"/>
      <c r="ROW251" s="67"/>
      <c r="ROY251" s="65"/>
      <c r="ROZ251" s="69"/>
      <c r="RPA251" s="69"/>
      <c r="RPB251" s="66"/>
      <c r="RPC251" s="66"/>
      <c r="RPD251" s="66"/>
      <c r="RPE251" s="67"/>
      <c r="RPG251" s="65"/>
      <c r="RPH251" s="69"/>
      <c r="RPI251" s="69"/>
      <c r="RPJ251" s="66"/>
      <c r="RPK251" s="66"/>
      <c r="RPL251" s="66"/>
      <c r="RPM251" s="67"/>
      <c r="RPO251" s="65"/>
      <c r="RPP251" s="69"/>
      <c r="RPQ251" s="69"/>
      <c r="RPR251" s="66"/>
      <c r="RPS251" s="66"/>
      <c r="RPT251" s="66"/>
      <c r="RPU251" s="67"/>
      <c r="RPW251" s="65"/>
      <c r="RPX251" s="69"/>
      <c r="RPY251" s="69"/>
      <c r="RPZ251" s="66"/>
      <c r="RQA251" s="66"/>
      <c r="RQB251" s="66"/>
      <c r="RQC251" s="67"/>
      <c r="RQE251" s="65"/>
      <c r="RQF251" s="69"/>
      <c r="RQG251" s="69"/>
      <c r="RQH251" s="66"/>
      <c r="RQI251" s="66"/>
      <c r="RQJ251" s="66"/>
      <c r="RQK251" s="67"/>
      <c r="RQM251" s="65"/>
      <c r="RQN251" s="69"/>
      <c r="RQO251" s="69"/>
      <c r="RQP251" s="66"/>
      <c r="RQQ251" s="66"/>
      <c r="RQR251" s="66"/>
      <c r="RQS251" s="67"/>
      <c r="RQU251" s="65"/>
      <c r="RQV251" s="69"/>
      <c r="RQW251" s="69"/>
      <c r="RQX251" s="66"/>
      <c r="RQY251" s="66"/>
      <c r="RQZ251" s="66"/>
      <c r="RRA251" s="67"/>
      <c r="RRC251" s="65"/>
      <c r="RRD251" s="69"/>
      <c r="RRE251" s="69"/>
      <c r="RRF251" s="66"/>
      <c r="RRG251" s="66"/>
      <c r="RRH251" s="66"/>
      <c r="RRI251" s="67"/>
      <c r="RRK251" s="65"/>
      <c r="RRL251" s="69"/>
      <c r="RRM251" s="69"/>
      <c r="RRN251" s="66"/>
      <c r="RRO251" s="66"/>
      <c r="RRP251" s="66"/>
      <c r="RRQ251" s="67"/>
      <c r="RRS251" s="65"/>
      <c r="RRT251" s="69"/>
      <c r="RRU251" s="69"/>
      <c r="RRV251" s="66"/>
      <c r="RRW251" s="66"/>
      <c r="RRX251" s="66"/>
      <c r="RRY251" s="67"/>
      <c r="RSA251" s="65"/>
      <c r="RSB251" s="69"/>
      <c r="RSC251" s="69"/>
      <c r="RSD251" s="66"/>
      <c r="RSE251" s="66"/>
      <c r="RSF251" s="66"/>
      <c r="RSG251" s="67"/>
      <c r="RSI251" s="65"/>
      <c r="RSJ251" s="69"/>
      <c r="RSK251" s="69"/>
      <c r="RSL251" s="66"/>
      <c r="RSM251" s="66"/>
      <c r="RSN251" s="66"/>
      <c r="RSO251" s="67"/>
      <c r="RSQ251" s="65"/>
      <c r="RSR251" s="69"/>
      <c r="RSS251" s="69"/>
      <c r="RST251" s="66"/>
      <c r="RSU251" s="66"/>
      <c r="RSV251" s="66"/>
      <c r="RSW251" s="67"/>
      <c r="RSY251" s="65"/>
      <c r="RSZ251" s="69"/>
      <c r="RTA251" s="69"/>
      <c r="RTB251" s="66"/>
      <c r="RTC251" s="66"/>
      <c r="RTD251" s="66"/>
      <c r="RTE251" s="67"/>
      <c r="RTG251" s="65"/>
      <c r="RTH251" s="69"/>
      <c r="RTI251" s="69"/>
      <c r="RTJ251" s="66"/>
      <c r="RTK251" s="66"/>
      <c r="RTL251" s="66"/>
      <c r="RTM251" s="67"/>
      <c r="RTO251" s="65"/>
      <c r="RTP251" s="69"/>
      <c r="RTQ251" s="69"/>
      <c r="RTR251" s="66"/>
      <c r="RTS251" s="66"/>
      <c r="RTT251" s="66"/>
      <c r="RTU251" s="67"/>
      <c r="RTW251" s="65"/>
      <c r="RTX251" s="69"/>
      <c r="RTY251" s="69"/>
      <c r="RTZ251" s="66"/>
      <c r="RUA251" s="66"/>
      <c r="RUB251" s="66"/>
      <c r="RUC251" s="67"/>
      <c r="RUE251" s="65"/>
      <c r="RUF251" s="69"/>
      <c r="RUG251" s="69"/>
      <c r="RUH251" s="66"/>
      <c r="RUI251" s="66"/>
      <c r="RUJ251" s="66"/>
      <c r="RUK251" s="67"/>
      <c r="RUM251" s="65"/>
      <c r="RUN251" s="69"/>
      <c r="RUO251" s="69"/>
      <c r="RUP251" s="66"/>
      <c r="RUQ251" s="66"/>
      <c r="RUR251" s="66"/>
      <c r="RUS251" s="67"/>
      <c r="RUU251" s="65"/>
      <c r="RUV251" s="69"/>
      <c r="RUW251" s="69"/>
      <c r="RUX251" s="66"/>
      <c r="RUY251" s="66"/>
      <c r="RUZ251" s="66"/>
      <c r="RVA251" s="67"/>
      <c r="RVC251" s="65"/>
      <c r="RVD251" s="69"/>
      <c r="RVE251" s="69"/>
      <c r="RVF251" s="66"/>
      <c r="RVG251" s="66"/>
      <c r="RVH251" s="66"/>
      <c r="RVI251" s="67"/>
      <c r="RVK251" s="65"/>
      <c r="RVL251" s="69"/>
      <c r="RVM251" s="69"/>
      <c r="RVN251" s="66"/>
      <c r="RVO251" s="66"/>
      <c r="RVP251" s="66"/>
      <c r="RVQ251" s="67"/>
      <c r="RVS251" s="65"/>
      <c r="RVT251" s="69"/>
      <c r="RVU251" s="69"/>
      <c r="RVV251" s="66"/>
      <c r="RVW251" s="66"/>
      <c r="RVX251" s="66"/>
      <c r="RVY251" s="67"/>
      <c r="RWA251" s="65"/>
      <c r="RWB251" s="69"/>
      <c r="RWC251" s="69"/>
      <c r="RWD251" s="66"/>
      <c r="RWE251" s="66"/>
      <c r="RWF251" s="66"/>
      <c r="RWG251" s="67"/>
      <c r="RWI251" s="65"/>
      <c r="RWJ251" s="69"/>
      <c r="RWK251" s="69"/>
      <c r="RWL251" s="66"/>
      <c r="RWM251" s="66"/>
      <c r="RWN251" s="66"/>
      <c r="RWO251" s="67"/>
      <c r="RWQ251" s="65"/>
      <c r="RWR251" s="69"/>
      <c r="RWS251" s="69"/>
      <c r="RWT251" s="66"/>
      <c r="RWU251" s="66"/>
      <c r="RWV251" s="66"/>
      <c r="RWW251" s="67"/>
      <c r="RWY251" s="65"/>
      <c r="RWZ251" s="69"/>
      <c r="RXA251" s="69"/>
      <c r="RXB251" s="66"/>
      <c r="RXC251" s="66"/>
      <c r="RXD251" s="66"/>
      <c r="RXE251" s="67"/>
      <c r="RXG251" s="65"/>
      <c r="RXH251" s="69"/>
      <c r="RXI251" s="69"/>
      <c r="RXJ251" s="66"/>
      <c r="RXK251" s="66"/>
      <c r="RXL251" s="66"/>
      <c r="RXM251" s="67"/>
      <c r="RXO251" s="65"/>
      <c r="RXP251" s="69"/>
      <c r="RXQ251" s="69"/>
      <c r="RXR251" s="66"/>
      <c r="RXS251" s="66"/>
      <c r="RXT251" s="66"/>
      <c r="RXU251" s="67"/>
      <c r="RXW251" s="65"/>
      <c r="RXX251" s="69"/>
      <c r="RXY251" s="69"/>
      <c r="RXZ251" s="66"/>
      <c r="RYA251" s="66"/>
      <c r="RYB251" s="66"/>
      <c r="RYC251" s="67"/>
      <c r="RYE251" s="65"/>
      <c r="RYF251" s="69"/>
      <c r="RYG251" s="69"/>
      <c r="RYH251" s="66"/>
      <c r="RYI251" s="66"/>
      <c r="RYJ251" s="66"/>
      <c r="RYK251" s="67"/>
      <c r="RYM251" s="65"/>
      <c r="RYN251" s="69"/>
      <c r="RYO251" s="69"/>
      <c r="RYP251" s="66"/>
      <c r="RYQ251" s="66"/>
      <c r="RYR251" s="66"/>
      <c r="RYS251" s="67"/>
      <c r="RYU251" s="65"/>
      <c r="RYV251" s="69"/>
      <c r="RYW251" s="69"/>
      <c r="RYX251" s="66"/>
      <c r="RYY251" s="66"/>
      <c r="RYZ251" s="66"/>
      <c r="RZA251" s="67"/>
      <c r="RZC251" s="65"/>
      <c r="RZD251" s="69"/>
      <c r="RZE251" s="69"/>
      <c r="RZF251" s="66"/>
      <c r="RZG251" s="66"/>
      <c r="RZH251" s="66"/>
      <c r="RZI251" s="67"/>
      <c r="RZK251" s="65"/>
      <c r="RZL251" s="69"/>
      <c r="RZM251" s="69"/>
      <c r="RZN251" s="66"/>
      <c r="RZO251" s="66"/>
      <c r="RZP251" s="66"/>
      <c r="RZQ251" s="67"/>
      <c r="RZS251" s="65"/>
      <c r="RZT251" s="69"/>
      <c r="RZU251" s="69"/>
      <c r="RZV251" s="66"/>
      <c r="RZW251" s="66"/>
      <c r="RZX251" s="66"/>
      <c r="RZY251" s="67"/>
      <c r="SAA251" s="65"/>
      <c r="SAB251" s="69"/>
      <c r="SAC251" s="69"/>
      <c r="SAD251" s="66"/>
      <c r="SAE251" s="66"/>
      <c r="SAF251" s="66"/>
      <c r="SAG251" s="67"/>
      <c r="SAI251" s="65"/>
      <c r="SAJ251" s="69"/>
      <c r="SAK251" s="69"/>
      <c r="SAL251" s="66"/>
      <c r="SAM251" s="66"/>
      <c r="SAN251" s="66"/>
      <c r="SAO251" s="67"/>
      <c r="SAQ251" s="65"/>
      <c r="SAR251" s="69"/>
      <c r="SAS251" s="69"/>
      <c r="SAT251" s="66"/>
      <c r="SAU251" s="66"/>
      <c r="SAV251" s="66"/>
      <c r="SAW251" s="67"/>
      <c r="SAY251" s="65"/>
      <c r="SAZ251" s="69"/>
      <c r="SBA251" s="69"/>
      <c r="SBB251" s="66"/>
      <c r="SBC251" s="66"/>
      <c r="SBD251" s="66"/>
      <c r="SBE251" s="67"/>
      <c r="SBG251" s="65"/>
      <c r="SBH251" s="69"/>
      <c r="SBI251" s="69"/>
      <c r="SBJ251" s="66"/>
      <c r="SBK251" s="66"/>
      <c r="SBL251" s="66"/>
      <c r="SBM251" s="67"/>
      <c r="SBO251" s="65"/>
      <c r="SBP251" s="69"/>
      <c r="SBQ251" s="69"/>
      <c r="SBR251" s="66"/>
      <c r="SBS251" s="66"/>
      <c r="SBT251" s="66"/>
      <c r="SBU251" s="67"/>
      <c r="SBW251" s="65"/>
      <c r="SBX251" s="69"/>
      <c r="SBY251" s="69"/>
      <c r="SBZ251" s="66"/>
      <c r="SCA251" s="66"/>
      <c r="SCB251" s="66"/>
      <c r="SCC251" s="67"/>
      <c r="SCE251" s="65"/>
      <c r="SCF251" s="69"/>
      <c r="SCG251" s="69"/>
      <c r="SCH251" s="66"/>
      <c r="SCI251" s="66"/>
      <c r="SCJ251" s="66"/>
      <c r="SCK251" s="67"/>
      <c r="SCM251" s="65"/>
      <c r="SCN251" s="69"/>
      <c r="SCO251" s="69"/>
      <c r="SCP251" s="66"/>
      <c r="SCQ251" s="66"/>
      <c r="SCR251" s="66"/>
      <c r="SCS251" s="67"/>
      <c r="SCU251" s="65"/>
      <c r="SCV251" s="69"/>
      <c r="SCW251" s="69"/>
      <c r="SCX251" s="66"/>
      <c r="SCY251" s="66"/>
      <c r="SCZ251" s="66"/>
      <c r="SDA251" s="67"/>
      <c r="SDC251" s="65"/>
      <c r="SDD251" s="69"/>
      <c r="SDE251" s="69"/>
      <c r="SDF251" s="66"/>
      <c r="SDG251" s="66"/>
      <c r="SDH251" s="66"/>
      <c r="SDI251" s="67"/>
      <c r="SDK251" s="65"/>
      <c r="SDL251" s="69"/>
      <c r="SDM251" s="69"/>
      <c r="SDN251" s="66"/>
      <c r="SDO251" s="66"/>
      <c r="SDP251" s="66"/>
      <c r="SDQ251" s="67"/>
      <c r="SDS251" s="65"/>
      <c r="SDT251" s="69"/>
      <c r="SDU251" s="69"/>
      <c r="SDV251" s="66"/>
      <c r="SDW251" s="66"/>
      <c r="SDX251" s="66"/>
      <c r="SDY251" s="67"/>
      <c r="SEA251" s="65"/>
      <c r="SEB251" s="69"/>
      <c r="SEC251" s="69"/>
      <c r="SED251" s="66"/>
      <c r="SEE251" s="66"/>
      <c r="SEF251" s="66"/>
      <c r="SEG251" s="67"/>
      <c r="SEI251" s="65"/>
      <c r="SEJ251" s="69"/>
      <c r="SEK251" s="69"/>
      <c r="SEL251" s="66"/>
      <c r="SEM251" s="66"/>
      <c r="SEN251" s="66"/>
      <c r="SEO251" s="67"/>
      <c r="SEQ251" s="65"/>
      <c r="SER251" s="69"/>
      <c r="SES251" s="69"/>
      <c r="SET251" s="66"/>
      <c r="SEU251" s="66"/>
      <c r="SEV251" s="66"/>
      <c r="SEW251" s="67"/>
      <c r="SEY251" s="65"/>
      <c r="SEZ251" s="69"/>
      <c r="SFA251" s="69"/>
      <c r="SFB251" s="66"/>
      <c r="SFC251" s="66"/>
      <c r="SFD251" s="66"/>
      <c r="SFE251" s="67"/>
      <c r="SFG251" s="65"/>
      <c r="SFH251" s="69"/>
      <c r="SFI251" s="69"/>
      <c r="SFJ251" s="66"/>
      <c r="SFK251" s="66"/>
      <c r="SFL251" s="66"/>
      <c r="SFM251" s="67"/>
      <c r="SFO251" s="65"/>
      <c r="SFP251" s="69"/>
      <c r="SFQ251" s="69"/>
      <c r="SFR251" s="66"/>
      <c r="SFS251" s="66"/>
      <c r="SFT251" s="66"/>
      <c r="SFU251" s="67"/>
      <c r="SFW251" s="65"/>
      <c r="SFX251" s="69"/>
      <c r="SFY251" s="69"/>
      <c r="SFZ251" s="66"/>
      <c r="SGA251" s="66"/>
      <c r="SGB251" s="66"/>
      <c r="SGC251" s="67"/>
      <c r="SGE251" s="65"/>
      <c r="SGF251" s="69"/>
      <c r="SGG251" s="69"/>
      <c r="SGH251" s="66"/>
      <c r="SGI251" s="66"/>
      <c r="SGJ251" s="66"/>
      <c r="SGK251" s="67"/>
      <c r="SGM251" s="65"/>
      <c r="SGN251" s="69"/>
      <c r="SGO251" s="69"/>
      <c r="SGP251" s="66"/>
      <c r="SGQ251" s="66"/>
      <c r="SGR251" s="66"/>
      <c r="SGS251" s="67"/>
      <c r="SGU251" s="65"/>
      <c r="SGV251" s="69"/>
      <c r="SGW251" s="69"/>
      <c r="SGX251" s="66"/>
      <c r="SGY251" s="66"/>
      <c r="SGZ251" s="66"/>
      <c r="SHA251" s="67"/>
      <c r="SHC251" s="65"/>
      <c r="SHD251" s="69"/>
      <c r="SHE251" s="69"/>
      <c r="SHF251" s="66"/>
      <c r="SHG251" s="66"/>
      <c r="SHH251" s="66"/>
      <c r="SHI251" s="67"/>
      <c r="SHK251" s="65"/>
      <c r="SHL251" s="69"/>
      <c r="SHM251" s="69"/>
      <c r="SHN251" s="66"/>
      <c r="SHO251" s="66"/>
      <c r="SHP251" s="66"/>
      <c r="SHQ251" s="67"/>
      <c r="SHS251" s="65"/>
      <c r="SHT251" s="69"/>
      <c r="SHU251" s="69"/>
      <c r="SHV251" s="66"/>
      <c r="SHW251" s="66"/>
      <c r="SHX251" s="66"/>
      <c r="SHY251" s="67"/>
      <c r="SIA251" s="65"/>
      <c r="SIB251" s="69"/>
      <c r="SIC251" s="69"/>
      <c r="SID251" s="66"/>
      <c r="SIE251" s="66"/>
      <c r="SIF251" s="66"/>
      <c r="SIG251" s="67"/>
      <c r="SII251" s="65"/>
      <c r="SIJ251" s="69"/>
      <c r="SIK251" s="69"/>
      <c r="SIL251" s="66"/>
      <c r="SIM251" s="66"/>
      <c r="SIN251" s="66"/>
      <c r="SIO251" s="67"/>
      <c r="SIQ251" s="65"/>
      <c r="SIR251" s="69"/>
      <c r="SIS251" s="69"/>
      <c r="SIT251" s="66"/>
      <c r="SIU251" s="66"/>
      <c r="SIV251" s="66"/>
      <c r="SIW251" s="67"/>
      <c r="SIY251" s="65"/>
      <c r="SIZ251" s="69"/>
      <c r="SJA251" s="69"/>
      <c r="SJB251" s="66"/>
      <c r="SJC251" s="66"/>
      <c r="SJD251" s="66"/>
      <c r="SJE251" s="67"/>
      <c r="SJG251" s="65"/>
      <c r="SJH251" s="69"/>
      <c r="SJI251" s="69"/>
      <c r="SJJ251" s="66"/>
      <c r="SJK251" s="66"/>
      <c r="SJL251" s="66"/>
      <c r="SJM251" s="67"/>
      <c r="SJO251" s="65"/>
      <c r="SJP251" s="69"/>
      <c r="SJQ251" s="69"/>
      <c r="SJR251" s="66"/>
      <c r="SJS251" s="66"/>
      <c r="SJT251" s="66"/>
      <c r="SJU251" s="67"/>
      <c r="SJW251" s="65"/>
      <c r="SJX251" s="69"/>
      <c r="SJY251" s="69"/>
      <c r="SJZ251" s="66"/>
      <c r="SKA251" s="66"/>
      <c r="SKB251" s="66"/>
      <c r="SKC251" s="67"/>
      <c r="SKE251" s="65"/>
      <c r="SKF251" s="69"/>
      <c r="SKG251" s="69"/>
      <c r="SKH251" s="66"/>
      <c r="SKI251" s="66"/>
      <c r="SKJ251" s="66"/>
      <c r="SKK251" s="67"/>
      <c r="SKM251" s="65"/>
      <c r="SKN251" s="69"/>
      <c r="SKO251" s="69"/>
      <c r="SKP251" s="66"/>
      <c r="SKQ251" s="66"/>
      <c r="SKR251" s="66"/>
      <c r="SKS251" s="67"/>
      <c r="SKU251" s="65"/>
      <c r="SKV251" s="69"/>
      <c r="SKW251" s="69"/>
      <c r="SKX251" s="66"/>
      <c r="SKY251" s="66"/>
      <c r="SKZ251" s="66"/>
      <c r="SLA251" s="67"/>
      <c r="SLC251" s="65"/>
      <c r="SLD251" s="69"/>
      <c r="SLE251" s="69"/>
      <c r="SLF251" s="66"/>
      <c r="SLG251" s="66"/>
      <c r="SLH251" s="66"/>
      <c r="SLI251" s="67"/>
      <c r="SLK251" s="65"/>
      <c r="SLL251" s="69"/>
      <c r="SLM251" s="69"/>
      <c r="SLN251" s="66"/>
      <c r="SLO251" s="66"/>
      <c r="SLP251" s="66"/>
      <c r="SLQ251" s="67"/>
      <c r="SLS251" s="65"/>
      <c r="SLT251" s="69"/>
      <c r="SLU251" s="69"/>
      <c r="SLV251" s="66"/>
      <c r="SLW251" s="66"/>
      <c r="SLX251" s="66"/>
      <c r="SLY251" s="67"/>
      <c r="SMA251" s="65"/>
      <c r="SMB251" s="69"/>
      <c r="SMC251" s="69"/>
      <c r="SMD251" s="66"/>
      <c r="SME251" s="66"/>
      <c r="SMF251" s="66"/>
      <c r="SMG251" s="67"/>
      <c r="SMI251" s="65"/>
      <c r="SMJ251" s="69"/>
      <c r="SMK251" s="69"/>
      <c r="SML251" s="66"/>
      <c r="SMM251" s="66"/>
      <c r="SMN251" s="66"/>
      <c r="SMO251" s="67"/>
      <c r="SMQ251" s="65"/>
      <c r="SMR251" s="69"/>
      <c r="SMS251" s="69"/>
      <c r="SMT251" s="66"/>
      <c r="SMU251" s="66"/>
      <c r="SMV251" s="66"/>
      <c r="SMW251" s="67"/>
      <c r="SMY251" s="65"/>
      <c r="SMZ251" s="69"/>
      <c r="SNA251" s="69"/>
      <c r="SNB251" s="66"/>
      <c r="SNC251" s="66"/>
      <c r="SND251" s="66"/>
      <c r="SNE251" s="67"/>
      <c r="SNG251" s="65"/>
      <c r="SNH251" s="69"/>
      <c r="SNI251" s="69"/>
      <c r="SNJ251" s="66"/>
      <c r="SNK251" s="66"/>
      <c r="SNL251" s="66"/>
      <c r="SNM251" s="67"/>
      <c r="SNO251" s="65"/>
      <c r="SNP251" s="69"/>
      <c r="SNQ251" s="69"/>
      <c r="SNR251" s="66"/>
      <c r="SNS251" s="66"/>
      <c r="SNT251" s="66"/>
      <c r="SNU251" s="67"/>
      <c r="SNW251" s="65"/>
      <c r="SNX251" s="69"/>
      <c r="SNY251" s="69"/>
      <c r="SNZ251" s="66"/>
      <c r="SOA251" s="66"/>
      <c r="SOB251" s="66"/>
      <c r="SOC251" s="67"/>
      <c r="SOE251" s="65"/>
      <c r="SOF251" s="69"/>
      <c r="SOG251" s="69"/>
      <c r="SOH251" s="66"/>
      <c r="SOI251" s="66"/>
      <c r="SOJ251" s="66"/>
      <c r="SOK251" s="67"/>
      <c r="SOM251" s="65"/>
      <c r="SON251" s="69"/>
      <c r="SOO251" s="69"/>
      <c r="SOP251" s="66"/>
      <c r="SOQ251" s="66"/>
      <c r="SOR251" s="66"/>
      <c r="SOS251" s="67"/>
      <c r="SOU251" s="65"/>
      <c r="SOV251" s="69"/>
      <c r="SOW251" s="69"/>
      <c r="SOX251" s="66"/>
      <c r="SOY251" s="66"/>
      <c r="SOZ251" s="66"/>
      <c r="SPA251" s="67"/>
      <c r="SPC251" s="65"/>
      <c r="SPD251" s="69"/>
      <c r="SPE251" s="69"/>
      <c r="SPF251" s="66"/>
      <c r="SPG251" s="66"/>
      <c r="SPH251" s="66"/>
      <c r="SPI251" s="67"/>
      <c r="SPK251" s="65"/>
      <c r="SPL251" s="69"/>
      <c r="SPM251" s="69"/>
      <c r="SPN251" s="66"/>
      <c r="SPO251" s="66"/>
      <c r="SPP251" s="66"/>
      <c r="SPQ251" s="67"/>
      <c r="SPS251" s="65"/>
      <c r="SPT251" s="69"/>
      <c r="SPU251" s="69"/>
      <c r="SPV251" s="66"/>
      <c r="SPW251" s="66"/>
      <c r="SPX251" s="66"/>
      <c r="SPY251" s="67"/>
      <c r="SQA251" s="65"/>
      <c r="SQB251" s="69"/>
      <c r="SQC251" s="69"/>
      <c r="SQD251" s="66"/>
      <c r="SQE251" s="66"/>
      <c r="SQF251" s="66"/>
      <c r="SQG251" s="67"/>
      <c r="SQI251" s="65"/>
      <c r="SQJ251" s="69"/>
      <c r="SQK251" s="69"/>
      <c r="SQL251" s="66"/>
      <c r="SQM251" s="66"/>
      <c r="SQN251" s="66"/>
      <c r="SQO251" s="67"/>
      <c r="SQQ251" s="65"/>
      <c r="SQR251" s="69"/>
      <c r="SQS251" s="69"/>
      <c r="SQT251" s="66"/>
      <c r="SQU251" s="66"/>
      <c r="SQV251" s="66"/>
      <c r="SQW251" s="67"/>
      <c r="SQY251" s="65"/>
      <c r="SQZ251" s="69"/>
      <c r="SRA251" s="69"/>
      <c r="SRB251" s="66"/>
      <c r="SRC251" s="66"/>
      <c r="SRD251" s="66"/>
      <c r="SRE251" s="67"/>
      <c r="SRG251" s="65"/>
      <c r="SRH251" s="69"/>
      <c r="SRI251" s="69"/>
      <c r="SRJ251" s="66"/>
      <c r="SRK251" s="66"/>
      <c r="SRL251" s="66"/>
      <c r="SRM251" s="67"/>
      <c r="SRO251" s="65"/>
      <c r="SRP251" s="69"/>
      <c r="SRQ251" s="69"/>
      <c r="SRR251" s="66"/>
      <c r="SRS251" s="66"/>
      <c r="SRT251" s="66"/>
      <c r="SRU251" s="67"/>
      <c r="SRW251" s="65"/>
      <c r="SRX251" s="69"/>
      <c r="SRY251" s="69"/>
      <c r="SRZ251" s="66"/>
      <c r="SSA251" s="66"/>
      <c r="SSB251" s="66"/>
      <c r="SSC251" s="67"/>
      <c r="SSE251" s="65"/>
      <c r="SSF251" s="69"/>
      <c r="SSG251" s="69"/>
      <c r="SSH251" s="66"/>
      <c r="SSI251" s="66"/>
      <c r="SSJ251" s="66"/>
      <c r="SSK251" s="67"/>
      <c r="SSM251" s="65"/>
      <c r="SSN251" s="69"/>
      <c r="SSO251" s="69"/>
      <c r="SSP251" s="66"/>
      <c r="SSQ251" s="66"/>
      <c r="SSR251" s="66"/>
      <c r="SSS251" s="67"/>
      <c r="SSU251" s="65"/>
      <c r="SSV251" s="69"/>
      <c r="SSW251" s="69"/>
      <c r="SSX251" s="66"/>
      <c r="SSY251" s="66"/>
      <c r="SSZ251" s="66"/>
      <c r="STA251" s="67"/>
      <c r="STC251" s="65"/>
      <c r="STD251" s="69"/>
      <c r="STE251" s="69"/>
      <c r="STF251" s="66"/>
      <c r="STG251" s="66"/>
      <c r="STH251" s="66"/>
      <c r="STI251" s="67"/>
      <c r="STK251" s="65"/>
      <c r="STL251" s="69"/>
      <c r="STM251" s="69"/>
      <c r="STN251" s="66"/>
      <c r="STO251" s="66"/>
      <c r="STP251" s="66"/>
      <c r="STQ251" s="67"/>
      <c r="STS251" s="65"/>
      <c r="STT251" s="69"/>
      <c r="STU251" s="69"/>
      <c r="STV251" s="66"/>
      <c r="STW251" s="66"/>
      <c r="STX251" s="66"/>
      <c r="STY251" s="67"/>
      <c r="SUA251" s="65"/>
      <c r="SUB251" s="69"/>
      <c r="SUC251" s="69"/>
      <c r="SUD251" s="66"/>
      <c r="SUE251" s="66"/>
      <c r="SUF251" s="66"/>
      <c r="SUG251" s="67"/>
      <c r="SUI251" s="65"/>
      <c r="SUJ251" s="69"/>
      <c r="SUK251" s="69"/>
      <c r="SUL251" s="66"/>
      <c r="SUM251" s="66"/>
      <c r="SUN251" s="66"/>
      <c r="SUO251" s="67"/>
      <c r="SUQ251" s="65"/>
      <c r="SUR251" s="69"/>
      <c r="SUS251" s="69"/>
      <c r="SUT251" s="66"/>
      <c r="SUU251" s="66"/>
      <c r="SUV251" s="66"/>
      <c r="SUW251" s="67"/>
      <c r="SUY251" s="65"/>
      <c r="SUZ251" s="69"/>
      <c r="SVA251" s="69"/>
      <c r="SVB251" s="66"/>
      <c r="SVC251" s="66"/>
      <c r="SVD251" s="66"/>
      <c r="SVE251" s="67"/>
      <c r="SVG251" s="65"/>
      <c r="SVH251" s="69"/>
      <c r="SVI251" s="69"/>
      <c r="SVJ251" s="66"/>
      <c r="SVK251" s="66"/>
      <c r="SVL251" s="66"/>
      <c r="SVM251" s="67"/>
      <c r="SVO251" s="65"/>
      <c r="SVP251" s="69"/>
      <c r="SVQ251" s="69"/>
      <c r="SVR251" s="66"/>
      <c r="SVS251" s="66"/>
      <c r="SVT251" s="66"/>
      <c r="SVU251" s="67"/>
      <c r="SVW251" s="65"/>
      <c r="SVX251" s="69"/>
      <c r="SVY251" s="69"/>
      <c r="SVZ251" s="66"/>
      <c r="SWA251" s="66"/>
      <c r="SWB251" s="66"/>
      <c r="SWC251" s="67"/>
      <c r="SWE251" s="65"/>
      <c r="SWF251" s="69"/>
      <c r="SWG251" s="69"/>
      <c r="SWH251" s="66"/>
      <c r="SWI251" s="66"/>
      <c r="SWJ251" s="66"/>
      <c r="SWK251" s="67"/>
      <c r="SWM251" s="65"/>
      <c r="SWN251" s="69"/>
      <c r="SWO251" s="69"/>
      <c r="SWP251" s="66"/>
      <c r="SWQ251" s="66"/>
      <c r="SWR251" s="66"/>
      <c r="SWS251" s="67"/>
      <c r="SWU251" s="65"/>
      <c r="SWV251" s="69"/>
      <c r="SWW251" s="69"/>
      <c r="SWX251" s="66"/>
      <c r="SWY251" s="66"/>
      <c r="SWZ251" s="66"/>
      <c r="SXA251" s="67"/>
      <c r="SXC251" s="65"/>
      <c r="SXD251" s="69"/>
      <c r="SXE251" s="69"/>
      <c r="SXF251" s="66"/>
      <c r="SXG251" s="66"/>
      <c r="SXH251" s="66"/>
      <c r="SXI251" s="67"/>
      <c r="SXK251" s="65"/>
      <c r="SXL251" s="69"/>
      <c r="SXM251" s="69"/>
      <c r="SXN251" s="66"/>
      <c r="SXO251" s="66"/>
      <c r="SXP251" s="66"/>
      <c r="SXQ251" s="67"/>
      <c r="SXS251" s="65"/>
      <c r="SXT251" s="69"/>
      <c r="SXU251" s="69"/>
      <c r="SXV251" s="66"/>
      <c r="SXW251" s="66"/>
      <c r="SXX251" s="66"/>
      <c r="SXY251" s="67"/>
      <c r="SYA251" s="65"/>
      <c r="SYB251" s="69"/>
      <c r="SYC251" s="69"/>
      <c r="SYD251" s="66"/>
      <c r="SYE251" s="66"/>
      <c r="SYF251" s="66"/>
      <c r="SYG251" s="67"/>
      <c r="SYI251" s="65"/>
      <c r="SYJ251" s="69"/>
      <c r="SYK251" s="69"/>
      <c r="SYL251" s="66"/>
      <c r="SYM251" s="66"/>
      <c r="SYN251" s="66"/>
      <c r="SYO251" s="67"/>
      <c r="SYQ251" s="65"/>
      <c r="SYR251" s="69"/>
      <c r="SYS251" s="69"/>
      <c r="SYT251" s="66"/>
      <c r="SYU251" s="66"/>
      <c r="SYV251" s="66"/>
      <c r="SYW251" s="67"/>
      <c r="SYY251" s="65"/>
      <c r="SYZ251" s="69"/>
      <c r="SZA251" s="69"/>
      <c r="SZB251" s="66"/>
      <c r="SZC251" s="66"/>
      <c r="SZD251" s="66"/>
      <c r="SZE251" s="67"/>
      <c r="SZG251" s="65"/>
      <c r="SZH251" s="69"/>
      <c r="SZI251" s="69"/>
      <c r="SZJ251" s="66"/>
      <c r="SZK251" s="66"/>
      <c r="SZL251" s="66"/>
      <c r="SZM251" s="67"/>
      <c r="SZO251" s="65"/>
      <c r="SZP251" s="69"/>
      <c r="SZQ251" s="69"/>
      <c r="SZR251" s="66"/>
      <c r="SZS251" s="66"/>
      <c r="SZT251" s="66"/>
      <c r="SZU251" s="67"/>
      <c r="SZW251" s="65"/>
      <c r="SZX251" s="69"/>
      <c r="SZY251" s="69"/>
      <c r="SZZ251" s="66"/>
      <c r="TAA251" s="66"/>
      <c r="TAB251" s="66"/>
      <c r="TAC251" s="67"/>
      <c r="TAE251" s="65"/>
      <c r="TAF251" s="69"/>
      <c r="TAG251" s="69"/>
      <c r="TAH251" s="66"/>
      <c r="TAI251" s="66"/>
      <c r="TAJ251" s="66"/>
      <c r="TAK251" s="67"/>
      <c r="TAM251" s="65"/>
      <c r="TAN251" s="69"/>
      <c r="TAO251" s="69"/>
      <c r="TAP251" s="66"/>
      <c r="TAQ251" s="66"/>
      <c r="TAR251" s="66"/>
      <c r="TAS251" s="67"/>
      <c r="TAU251" s="65"/>
      <c r="TAV251" s="69"/>
      <c r="TAW251" s="69"/>
      <c r="TAX251" s="66"/>
      <c r="TAY251" s="66"/>
      <c r="TAZ251" s="66"/>
      <c r="TBA251" s="67"/>
      <c r="TBC251" s="65"/>
      <c r="TBD251" s="69"/>
      <c r="TBE251" s="69"/>
      <c r="TBF251" s="66"/>
      <c r="TBG251" s="66"/>
      <c r="TBH251" s="66"/>
      <c r="TBI251" s="67"/>
      <c r="TBK251" s="65"/>
      <c r="TBL251" s="69"/>
      <c r="TBM251" s="69"/>
      <c r="TBN251" s="66"/>
      <c r="TBO251" s="66"/>
      <c r="TBP251" s="66"/>
      <c r="TBQ251" s="67"/>
      <c r="TBS251" s="65"/>
      <c r="TBT251" s="69"/>
      <c r="TBU251" s="69"/>
      <c r="TBV251" s="66"/>
      <c r="TBW251" s="66"/>
      <c r="TBX251" s="66"/>
      <c r="TBY251" s="67"/>
      <c r="TCA251" s="65"/>
      <c r="TCB251" s="69"/>
      <c r="TCC251" s="69"/>
      <c r="TCD251" s="66"/>
      <c r="TCE251" s="66"/>
      <c r="TCF251" s="66"/>
      <c r="TCG251" s="67"/>
      <c r="TCI251" s="65"/>
      <c r="TCJ251" s="69"/>
      <c r="TCK251" s="69"/>
      <c r="TCL251" s="66"/>
      <c r="TCM251" s="66"/>
      <c r="TCN251" s="66"/>
      <c r="TCO251" s="67"/>
      <c r="TCQ251" s="65"/>
      <c r="TCR251" s="69"/>
      <c r="TCS251" s="69"/>
      <c r="TCT251" s="66"/>
      <c r="TCU251" s="66"/>
      <c r="TCV251" s="66"/>
      <c r="TCW251" s="67"/>
      <c r="TCY251" s="65"/>
      <c r="TCZ251" s="69"/>
      <c r="TDA251" s="69"/>
      <c r="TDB251" s="66"/>
      <c r="TDC251" s="66"/>
      <c r="TDD251" s="66"/>
      <c r="TDE251" s="67"/>
      <c r="TDG251" s="65"/>
      <c r="TDH251" s="69"/>
      <c r="TDI251" s="69"/>
      <c r="TDJ251" s="66"/>
      <c r="TDK251" s="66"/>
      <c r="TDL251" s="66"/>
      <c r="TDM251" s="67"/>
      <c r="TDO251" s="65"/>
      <c r="TDP251" s="69"/>
      <c r="TDQ251" s="69"/>
      <c r="TDR251" s="66"/>
      <c r="TDS251" s="66"/>
      <c r="TDT251" s="66"/>
      <c r="TDU251" s="67"/>
      <c r="TDW251" s="65"/>
      <c r="TDX251" s="69"/>
      <c r="TDY251" s="69"/>
      <c r="TDZ251" s="66"/>
      <c r="TEA251" s="66"/>
      <c r="TEB251" s="66"/>
      <c r="TEC251" s="67"/>
      <c r="TEE251" s="65"/>
      <c r="TEF251" s="69"/>
      <c r="TEG251" s="69"/>
      <c r="TEH251" s="66"/>
      <c r="TEI251" s="66"/>
      <c r="TEJ251" s="66"/>
      <c r="TEK251" s="67"/>
      <c r="TEM251" s="65"/>
      <c r="TEN251" s="69"/>
      <c r="TEO251" s="69"/>
      <c r="TEP251" s="66"/>
      <c r="TEQ251" s="66"/>
      <c r="TER251" s="66"/>
      <c r="TES251" s="67"/>
      <c r="TEU251" s="65"/>
      <c r="TEV251" s="69"/>
      <c r="TEW251" s="69"/>
      <c r="TEX251" s="66"/>
      <c r="TEY251" s="66"/>
      <c r="TEZ251" s="66"/>
      <c r="TFA251" s="67"/>
      <c r="TFC251" s="65"/>
      <c r="TFD251" s="69"/>
      <c r="TFE251" s="69"/>
      <c r="TFF251" s="66"/>
      <c r="TFG251" s="66"/>
      <c r="TFH251" s="66"/>
      <c r="TFI251" s="67"/>
      <c r="TFK251" s="65"/>
      <c r="TFL251" s="69"/>
      <c r="TFM251" s="69"/>
      <c r="TFN251" s="66"/>
      <c r="TFO251" s="66"/>
      <c r="TFP251" s="66"/>
      <c r="TFQ251" s="67"/>
      <c r="TFS251" s="65"/>
      <c r="TFT251" s="69"/>
      <c r="TFU251" s="69"/>
      <c r="TFV251" s="66"/>
      <c r="TFW251" s="66"/>
      <c r="TFX251" s="66"/>
      <c r="TFY251" s="67"/>
      <c r="TGA251" s="65"/>
      <c r="TGB251" s="69"/>
      <c r="TGC251" s="69"/>
      <c r="TGD251" s="66"/>
      <c r="TGE251" s="66"/>
      <c r="TGF251" s="66"/>
      <c r="TGG251" s="67"/>
      <c r="TGI251" s="65"/>
      <c r="TGJ251" s="69"/>
      <c r="TGK251" s="69"/>
      <c r="TGL251" s="66"/>
      <c r="TGM251" s="66"/>
      <c r="TGN251" s="66"/>
      <c r="TGO251" s="67"/>
      <c r="TGQ251" s="65"/>
      <c r="TGR251" s="69"/>
      <c r="TGS251" s="69"/>
      <c r="TGT251" s="66"/>
      <c r="TGU251" s="66"/>
      <c r="TGV251" s="66"/>
      <c r="TGW251" s="67"/>
      <c r="TGY251" s="65"/>
      <c r="TGZ251" s="69"/>
      <c r="THA251" s="69"/>
      <c r="THB251" s="66"/>
      <c r="THC251" s="66"/>
      <c r="THD251" s="66"/>
      <c r="THE251" s="67"/>
      <c r="THG251" s="65"/>
      <c r="THH251" s="69"/>
      <c r="THI251" s="69"/>
      <c r="THJ251" s="66"/>
      <c r="THK251" s="66"/>
      <c r="THL251" s="66"/>
      <c r="THM251" s="67"/>
      <c r="THO251" s="65"/>
      <c r="THP251" s="69"/>
      <c r="THQ251" s="69"/>
      <c r="THR251" s="66"/>
      <c r="THS251" s="66"/>
      <c r="THT251" s="66"/>
      <c r="THU251" s="67"/>
      <c r="THW251" s="65"/>
      <c r="THX251" s="69"/>
      <c r="THY251" s="69"/>
      <c r="THZ251" s="66"/>
      <c r="TIA251" s="66"/>
      <c r="TIB251" s="66"/>
      <c r="TIC251" s="67"/>
      <c r="TIE251" s="65"/>
      <c r="TIF251" s="69"/>
      <c r="TIG251" s="69"/>
      <c r="TIH251" s="66"/>
      <c r="TII251" s="66"/>
      <c r="TIJ251" s="66"/>
      <c r="TIK251" s="67"/>
      <c r="TIM251" s="65"/>
      <c r="TIN251" s="69"/>
      <c r="TIO251" s="69"/>
      <c r="TIP251" s="66"/>
      <c r="TIQ251" s="66"/>
      <c r="TIR251" s="66"/>
      <c r="TIS251" s="67"/>
      <c r="TIU251" s="65"/>
      <c r="TIV251" s="69"/>
      <c r="TIW251" s="69"/>
      <c r="TIX251" s="66"/>
      <c r="TIY251" s="66"/>
      <c r="TIZ251" s="66"/>
      <c r="TJA251" s="67"/>
      <c r="TJC251" s="65"/>
      <c r="TJD251" s="69"/>
      <c r="TJE251" s="69"/>
      <c r="TJF251" s="66"/>
      <c r="TJG251" s="66"/>
      <c r="TJH251" s="66"/>
      <c r="TJI251" s="67"/>
      <c r="TJK251" s="65"/>
      <c r="TJL251" s="69"/>
      <c r="TJM251" s="69"/>
      <c r="TJN251" s="66"/>
      <c r="TJO251" s="66"/>
      <c r="TJP251" s="66"/>
      <c r="TJQ251" s="67"/>
      <c r="TJS251" s="65"/>
      <c r="TJT251" s="69"/>
      <c r="TJU251" s="69"/>
      <c r="TJV251" s="66"/>
      <c r="TJW251" s="66"/>
      <c r="TJX251" s="66"/>
      <c r="TJY251" s="67"/>
      <c r="TKA251" s="65"/>
      <c r="TKB251" s="69"/>
      <c r="TKC251" s="69"/>
      <c r="TKD251" s="66"/>
      <c r="TKE251" s="66"/>
      <c r="TKF251" s="66"/>
      <c r="TKG251" s="67"/>
      <c r="TKI251" s="65"/>
      <c r="TKJ251" s="69"/>
      <c r="TKK251" s="69"/>
      <c r="TKL251" s="66"/>
      <c r="TKM251" s="66"/>
      <c r="TKN251" s="66"/>
      <c r="TKO251" s="67"/>
      <c r="TKQ251" s="65"/>
      <c r="TKR251" s="69"/>
      <c r="TKS251" s="69"/>
      <c r="TKT251" s="66"/>
      <c r="TKU251" s="66"/>
      <c r="TKV251" s="66"/>
      <c r="TKW251" s="67"/>
      <c r="TKY251" s="65"/>
      <c r="TKZ251" s="69"/>
      <c r="TLA251" s="69"/>
      <c r="TLB251" s="66"/>
      <c r="TLC251" s="66"/>
      <c r="TLD251" s="66"/>
      <c r="TLE251" s="67"/>
      <c r="TLG251" s="65"/>
      <c r="TLH251" s="69"/>
      <c r="TLI251" s="69"/>
      <c r="TLJ251" s="66"/>
      <c r="TLK251" s="66"/>
      <c r="TLL251" s="66"/>
      <c r="TLM251" s="67"/>
      <c r="TLO251" s="65"/>
      <c r="TLP251" s="69"/>
      <c r="TLQ251" s="69"/>
      <c r="TLR251" s="66"/>
      <c r="TLS251" s="66"/>
      <c r="TLT251" s="66"/>
      <c r="TLU251" s="67"/>
      <c r="TLW251" s="65"/>
      <c r="TLX251" s="69"/>
      <c r="TLY251" s="69"/>
      <c r="TLZ251" s="66"/>
      <c r="TMA251" s="66"/>
      <c r="TMB251" s="66"/>
      <c r="TMC251" s="67"/>
      <c r="TME251" s="65"/>
      <c r="TMF251" s="69"/>
      <c r="TMG251" s="69"/>
      <c r="TMH251" s="66"/>
      <c r="TMI251" s="66"/>
      <c r="TMJ251" s="66"/>
      <c r="TMK251" s="67"/>
      <c r="TMM251" s="65"/>
      <c r="TMN251" s="69"/>
      <c r="TMO251" s="69"/>
      <c r="TMP251" s="66"/>
      <c r="TMQ251" s="66"/>
      <c r="TMR251" s="66"/>
      <c r="TMS251" s="67"/>
      <c r="TMU251" s="65"/>
      <c r="TMV251" s="69"/>
      <c r="TMW251" s="69"/>
      <c r="TMX251" s="66"/>
      <c r="TMY251" s="66"/>
      <c r="TMZ251" s="66"/>
      <c r="TNA251" s="67"/>
      <c r="TNC251" s="65"/>
      <c r="TND251" s="69"/>
      <c r="TNE251" s="69"/>
      <c r="TNF251" s="66"/>
      <c r="TNG251" s="66"/>
      <c r="TNH251" s="66"/>
      <c r="TNI251" s="67"/>
      <c r="TNK251" s="65"/>
      <c r="TNL251" s="69"/>
      <c r="TNM251" s="69"/>
      <c r="TNN251" s="66"/>
      <c r="TNO251" s="66"/>
      <c r="TNP251" s="66"/>
      <c r="TNQ251" s="67"/>
      <c r="TNS251" s="65"/>
      <c r="TNT251" s="69"/>
      <c r="TNU251" s="69"/>
      <c r="TNV251" s="66"/>
      <c r="TNW251" s="66"/>
      <c r="TNX251" s="66"/>
      <c r="TNY251" s="67"/>
      <c r="TOA251" s="65"/>
      <c r="TOB251" s="69"/>
      <c r="TOC251" s="69"/>
      <c r="TOD251" s="66"/>
      <c r="TOE251" s="66"/>
      <c r="TOF251" s="66"/>
      <c r="TOG251" s="67"/>
      <c r="TOI251" s="65"/>
      <c r="TOJ251" s="69"/>
      <c r="TOK251" s="69"/>
      <c r="TOL251" s="66"/>
      <c r="TOM251" s="66"/>
      <c r="TON251" s="66"/>
      <c r="TOO251" s="67"/>
      <c r="TOQ251" s="65"/>
      <c r="TOR251" s="69"/>
      <c r="TOS251" s="69"/>
      <c r="TOT251" s="66"/>
      <c r="TOU251" s="66"/>
      <c r="TOV251" s="66"/>
      <c r="TOW251" s="67"/>
      <c r="TOY251" s="65"/>
      <c r="TOZ251" s="69"/>
      <c r="TPA251" s="69"/>
      <c r="TPB251" s="66"/>
      <c r="TPC251" s="66"/>
      <c r="TPD251" s="66"/>
      <c r="TPE251" s="67"/>
      <c r="TPG251" s="65"/>
      <c r="TPH251" s="69"/>
      <c r="TPI251" s="69"/>
      <c r="TPJ251" s="66"/>
      <c r="TPK251" s="66"/>
      <c r="TPL251" s="66"/>
      <c r="TPM251" s="67"/>
      <c r="TPO251" s="65"/>
      <c r="TPP251" s="69"/>
      <c r="TPQ251" s="69"/>
      <c r="TPR251" s="66"/>
      <c r="TPS251" s="66"/>
      <c r="TPT251" s="66"/>
      <c r="TPU251" s="67"/>
      <c r="TPW251" s="65"/>
      <c r="TPX251" s="69"/>
      <c r="TPY251" s="69"/>
      <c r="TPZ251" s="66"/>
      <c r="TQA251" s="66"/>
      <c r="TQB251" s="66"/>
      <c r="TQC251" s="67"/>
      <c r="TQE251" s="65"/>
      <c r="TQF251" s="69"/>
      <c r="TQG251" s="69"/>
      <c r="TQH251" s="66"/>
      <c r="TQI251" s="66"/>
      <c r="TQJ251" s="66"/>
      <c r="TQK251" s="67"/>
      <c r="TQM251" s="65"/>
      <c r="TQN251" s="69"/>
      <c r="TQO251" s="69"/>
      <c r="TQP251" s="66"/>
      <c r="TQQ251" s="66"/>
      <c r="TQR251" s="66"/>
      <c r="TQS251" s="67"/>
      <c r="TQU251" s="65"/>
      <c r="TQV251" s="69"/>
      <c r="TQW251" s="69"/>
      <c r="TQX251" s="66"/>
      <c r="TQY251" s="66"/>
      <c r="TQZ251" s="66"/>
      <c r="TRA251" s="67"/>
      <c r="TRC251" s="65"/>
      <c r="TRD251" s="69"/>
      <c r="TRE251" s="69"/>
      <c r="TRF251" s="66"/>
      <c r="TRG251" s="66"/>
      <c r="TRH251" s="66"/>
      <c r="TRI251" s="67"/>
      <c r="TRK251" s="65"/>
      <c r="TRL251" s="69"/>
      <c r="TRM251" s="69"/>
      <c r="TRN251" s="66"/>
      <c r="TRO251" s="66"/>
      <c r="TRP251" s="66"/>
      <c r="TRQ251" s="67"/>
      <c r="TRS251" s="65"/>
      <c r="TRT251" s="69"/>
      <c r="TRU251" s="69"/>
      <c r="TRV251" s="66"/>
      <c r="TRW251" s="66"/>
      <c r="TRX251" s="66"/>
      <c r="TRY251" s="67"/>
      <c r="TSA251" s="65"/>
      <c r="TSB251" s="69"/>
      <c r="TSC251" s="69"/>
      <c r="TSD251" s="66"/>
      <c r="TSE251" s="66"/>
      <c r="TSF251" s="66"/>
      <c r="TSG251" s="67"/>
      <c r="TSI251" s="65"/>
      <c r="TSJ251" s="69"/>
      <c r="TSK251" s="69"/>
      <c r="TSL251" s="66"/>
      <c r="TSM251" s="66"/>
      <c r="TSN251" s="66"/>
      <c r="TSO251" s="67"/>
      <c r="TSQ251" s="65"/>
      <c r="TSR251" s="69"/>
      <c r="TSS251" s="69"/>
      <c r="TST251" s="66"/>
      <c r="TSU251" s="66"/>
      <c r="TSV251" s="66"/>
      <c r="TSW251" s="67"/>
      <c r="TSY251" s="65"/>
      <c r="TSZ251" s="69"/>
      <c r="TTA251" s="69"/>
      <c r="TTB251" s="66"/>
      <c r="TTC251" s="66"/>
      <c r="TTD251" s="66"/>
      <c r="TTE251" s="67"/>
      <c r="TTG251" s="65"/>
      <c r="TTH251" s="69"/>
      <c r="TTI251" s="69"/>
      <c r="TTJ251" s="66"/>
      <c r="TTK251" s="66"/>
      <c r="TTL251" s="66"/>
      <c r="TTM251" s="67"/>
      <c r="TTO251" s="65"/>
      <c r="TTP251" s="69"/>
      <c r="TTQ251" s="69"/>
      <c r="TTR251" s="66"/>
      <c r="TTS251" s="66"/>
      <c r="TTT251" s="66"/>
      <c r="TTU251" s="67"/>
      <c r="TTW251" s="65"/>
      <c r="TTX251" s="69"/>
      <c r="TTY251" s="69"/>
      <c r="TTZ251" s="66"/>
      <c r="TUA251" s="66"/>
      <c r="TUB251" s="66"/>
      <c r="TUC251" s="67"/>
      <c r="TUE251" s="65"/>
      <c r="TUF251" s="69"/>
      <c r="TUG251" s="69"/>
      <c r="TUH251" s="66"/>
      <c r="TUI251" s="66"/>
      <c r="TUJ251" s="66"/>
      <c r="TUK251" s="67"/>
      <c r="TUM251" s="65"/>
      <c r="TUN251" s="69"/>
      <c r="TUO251" s="69"/>
      <c r="TUP251" s="66"/>
      <c r="TUQ251" s="66"/>
      <c r="TUR251" s="66"/>
      <c r="TUS251" s="67"/>
      <c r="TUU251" s="65"/>
      <c r="TUV251" s="69"/>
      <c r="TUW251" s="69"/>
      <c r="TUX251" s="66"/>
      <c r="TUY251" s="66"/>
      <c r="TUZ251" s="66"/>
      <c r="TVA251" s="67"/>
      <c r="TVC251" s="65"/>
      <c r="TVD251" s="69"/>
      <c r="TVE251" s="69"/>
      <c r="TVF251" s="66"/>
      <c r="TVG251" s="66"/>
      <c r="TVH251" s="66"/>
      <c r="TVI251" s="67"/>
      <c r="TVK251" s="65"/>
      <c r="TVL251" s="69"/>
      <c r="TVM251" s="69"/>
      <c r="TVN251" s="66"/>
      <c r="TVO251" s="66"/>
      <c r="TVP251" s="66"/>
      <c r="TVQ251" s="67"/>
      <c r="TVS251" s="65"/>
      <c r="TVT251" s="69"/>
      <c r="TVU251" s="69"/>
      <c r="TVV251" s="66"/>
      <c r="TVW251" s="66"/>
      <c r="TVX251" s="66"/>
      <c r="TVY251" s="67"/>
      <c r="TWA251" s="65"/>
      <c r="TWB251" s="69"/>
      <c r="TWC251" s="69"/>
      <c r="TWD251" s="66"/>
      <c r="TWE251" s="66"/>
      <c r="TWF251" s="66"/>
      <c r="TWG251" s="67"/>
      <c r="TWI251" s="65"/>
      <c r="TWJ251" s="69"/>
      <c r="TWK251" s="69"/>
      <c r="TWL251" s="66"/>
      <c r="TWM251" s="66"/>
      <c r="TWN251" s="66"/>
      <c r="TWO251" s="67"/>
      <c r="TWQ251" s="65"/>
      <c r="TWR251" s="69"/>
      <c r="TWS251" s="69"/>
      <c r="TWT251" s="66"/>
      <c r="TWU251" s="66"/>
      <c r="TWV251" s="66"/>
      <c r="TWW251" s="67"/>
      <c r="TWY251" s="65"/>
      <c r="TWZ251" s="69"/>
      <c r="TXA251" s="69"/>
      <c r="TXB251" s="66"/>
      <c r="TXC251" s="66"/>
      <c r="TXD251" s="66"/>
      <c r="TXE251" s="67"/>
      <c r="TXG251" s="65"/>
      <c r="TXH251" s="69"/>
      <c r="TXI251" s="69"/>
      <c r="TXJ251" s="66"/>
      <c r="TXK251" s="66"/>
      <c r="TXL251" s="66"/>
      <c r="TXM251" s="67"/>
      <c r="TXO251" s="65"/>
      <c r="TXP251" s="69"/>
      <c r="TXQ251" s="69"/>
      <c r="TXR251" s="66"/>
      <c r="TXS251" s="66"/>
      <c r="TXT251" s="66"/>
      <c r="TXU251" s="67"/>
      <c r="TXW251" s="65"/>
      <c r="TXX251" s="69"/>
      <c r="TXY251" s="69"/>
      <c r="TXZ251" s="66"/>
      <c r="TYA251" s="66"/>
      <c r="TYB251" s="66"/>
      <c r="TYC251" s="67"/>
      <c r="TYE251" s="65"/>
      <c r="TYF251" s="69"/>
      <c r="TYG251" s="69"/>
      <c r="TYH251" s="66"/>
      <c r="TYI251" s="66"/>
      <c r="TYJ251" s="66"/>
      <c r="TYK251" s="67"/>
      <c r="TYM251" s="65"/>
      <c r="TYN251" s="69"/>
      <c r="TYO251" s="69"/>
      <c r="TYP251" s="66"/>
      <c r="TYQ251" s="66"/>
      <c r="TYR251" s="66"/>
      <c r="TYS251" s="67"/>
      <c r="TYU251" s="65"/>
      <c r="TYV251" s="69"/>
      <c r="TYW251" s="69"/>
      <c r="TYX251" s="66"/>
      <c r="TYY251" s="66"/>
      <c r="TYZ251" s="66"/>
      <c r="TZA251" s="67"/>
      <c r="TZC251" s="65"/>
      <c r="TZD251" s="69"/>
      <c r="TZE251" s="69"/>
      <c r="TZF251" s="66"/>
      <c r="TZG251" s="66"/>
      <c r="TZH251" s="66"/>
      <c r="TZI251" s="67"/>
      <c r="TZK251" s="65"/>
      <c r="TZL251" s="69"/>
      <c r="TZM251" s="69"/>
      <c r="TZN251" s="66"/>
      <c r="TZO251" s="66"/>
      <c r="TZP251" s="66"/>
      <c r="TZQ251" s="67"/>
      <c r="TZS251" s="65"/>
      <c r="TZT251" s="69"/>
      <c r="TZU251" s="69"/>
      <c r="TZV251" s="66"/>
      <c r="TZW251" s="66"/>
      <c r="TZX251" s="66"/>
      <c r="TZY251" s="67"/>
      <c r="UAA251" s="65"/>
      <c r="UAB251" s="69"/>
      <c r="UAC251" s="69"/>
      <c r="UAD251" s="66"/>
      <c r="UAE251" s="66"/>
      <c r="UAF251" s="66"/>
      <c r="UAG251" s="67"/>
      <c r="UAI251" s="65"/>
      <c r="UAJ251" s="69"/>
      <c r="UAK251" s="69"/>
      <c r="UAL251" s="66"/>
      <c r="UAM251" s="66"/>
      <c r="UAN251" s="66"/>
      <c r="UAO251" s="67"/>
      <c r="UAQ251" s="65"/>
      <c r="UAR251" s="69"/>
      <c r="UAS251" s="69"/>
      <c r="UAT251" s="66"/>
      <c r="UAU251" s="66"/>
      <c r="UAV251" s="66"/>
      <c r="UAW251" s="67"/>
      <c r="UAY251" s="65"/>
      <c r="UAZ251" s="69"/>
      <c r="UBA251" s="69"/>
      <c r="UBB251" s="66"/>
      <c r="UBC251" s="66"/>
      <c r="UBD251" s="66"/>
      <c r="UBE251" s="67"/>
      <c r="UBG251" s="65"/>
      <c r="UBH251" s="69"/>
      <c r="UBI251" s="69"/>
      <c r="UBJ251" s="66"/>
      <c r="UBK251" s="66"/>
      <c r="UBL251" s="66"/>
      <c r="UBM251" s="67"/>
      <c r="UBO251" s="65"/>
      <c r="UBP251" s="69"/>
      <c r="UBQ251" s="69"/>
      <c r="UBR251" s="66"/>
      <c r="UBS251" s="66"/>
      <c r="UBT251" s="66"/>
      <c r="UBU251" s="67"/>
      <c r="UBW251" s="65"/>
      <c r="UBX251" s="69"/>
      <c r="UBY251" s="69"/>
      <c r="UBZ251" s="66"/>
      <c r="UCA251" s="66"/>
      <c r="UCB251" s="66"/>
      <c r="UCC251" s="67"/>
      <c r="UCE251" s="65"/>
      <c r="UCF251" s="69"/>
      <c r="UCG251" s="69"/>
      <c r="UCH251" s="66"/>
      <c r="UCI251" s="66"/>
      <c r="UCJ251" s="66"/>
      <c r="UCK251" s="67"/>
      <c r="UCM251" s="65"/>
      <c r="UCN251" s="69"/>
      <c r="UCO251" s="69"/>
      <c r="UCP251" s="66"/>
      <c r="UCQ251" s="66"/>
      <c r="UCR251" s="66"/>
      <c r="UCS251" s="67"/>
      <c r="UCU251" s="65"/>
      <c r="UCV251" s="69"/>
      <c r="UCW251" s="69"/>
      <c r="UCX251" s="66"/>
      <c r="UCY251" s="66"/>
      <c r="UCZ251" s="66"/>
      <c r="UDA251" s="67"/>
      <c r="UDC251" s="65"/>
      <c r="UDD251" s="69"/>
      <c r="UDE251" s="69"/>
      <c r="UDF251" s="66"/>
      <c r="UDG251" s="66"/>
      <c r="UDH251" s="66"/>
      <c r="UDI251" s="67"/>
      <c r="UDK251" s="65"/>
      <c r="UDL251" s="69"/>
      <c r="UDM251" s="69"/>
      <c r="UDN251" s="66"/>
      <c r="UDO251" s="66"/>
      <c r="UDP251" s="66"/>
      <c r="UDQ251" s="67"/>
      <c r="UDS251" s="65"/>
      <c r="UDT251" s="69"/>
      <c r="UDU251" s="69"/>
      <c r="UDV251" s="66"/>
      <c r="UDW251" s="66"/>
      <c r="UDX251" s="66"/>
      <c r="UDY251" s="67"/>
      <c r="UEA251" s="65"/>
      <c r="UEB251" s="69"/>
      <c r="UEC251" s="69"/>
      <c r="UED251" s="66"/>
      <c r="UEE251" s="66"/>
      <c r="UEF251" s="66"/>
      <c r="UEG251" s="67"/>
      <c r="UEI251" s="65"/>
      <c r="UEJ251" s="69"/>
      <c r="UEK251" s="69"/>
      <c r="UEL251" s="66"/>
      <c r="UEM251" s="66"/>
      <c r="UEN251" s="66"/>
      <c r="UEO251" s="67"/>
      <c r="UEQ251" s="65"/>
      <c r="UER251" s="69"/>
      <c r="UES251" s="69"/>
      <c r="UET251" s="66"/>
      <c r="UEU251" s="66"/>
      <c r="UEV251" s="66"/>
      <c r="UEW251" s="67"/>
      <c r="UEY251" s="65"/>
      <c r="UEZ251" s="69"/>
      <c r="UFA251" s="69"/>
      <c r="UFB251" s="66"/>
      <c r="UFC251" s="66"/>
      <c r="UFD251" s="66"/>
      <c r="UFE251" s="67"/>
      <c r="UFG251" s="65"/>
      <c r="UFH251" s="69"/>
      <c r="UFI251" s="69"/>
      <c r="UFJ251" s="66"/>
      <c r="UFK251" s="66"/>
      <c r="UFL251" s="66"/>
      <c r="UFM251" s="67"/>
      <c r="UFO251" s="65"/>
      <c r="UFP251" s="69"/>
      <c r="UFQ251" s="69"/>
      <c r="UFR251" s="66"/>
      <c r="UFS251" s="66"/>
      <c r="UFT251" s="66"/>
      <c r="UFU251" s="67"/>
      <c r="UFW251" s="65"/>
      <c r="UFX251" s="69"/>
      <c r="UFY251" s="69"/>
      <c r="UFZ251" s="66"/>
      <c r="UGA251" s="66"/>
      <c r="UGB251" s="66"/>
      <c r="UGC251" s="67"/>
      <c r="UGE251" s="65"/>
      <c r="UGF251" s="69"/>
      <c r="UGG251" s="69"/>
      <c r="UGH251" s="66"/>
      <c r="UGI251" s="66"/>
      <c r="UGJ251" s="66"/>
      <c r="UGK251" s="67"/>
      <c r="UGM251" s="65"/>
      <c r="UGN251" s="69"/>
      <c r="UGO251" s="69"/>
      <c r="UGP251" s="66"/>
      <c r="UGQ251" s="66"/>
      <c r="UGR251" s="66"/>
      <c r="UGS251" s="67"/>
      <c r="UGU251" s="65"/>
      <c r="UGV251" s="69"/>
      <c r="UGW251" s="69"/>
      <c r="UGX251" s="66"/>
      <c r="UGY251" s="66"/>
      <c r="UGZ251" s="66"/>
      <c r="UHA251" s="67"/>
      <c r="UHC251" s="65"/>
      <c r="UHD251" s="69"/>
      <c r="UHE251" s="69"/>
      <c r="UHF251" s="66"/>
      <c r="UHG251" s="66"/>
      <c r="UHH251" s="66"/>
      <c r="UHI251" s="67"/>
      <c r="UHK251" s="65"/>
      <c r="UHL251" s="69"/>
      <c r="UHM251" s="69"/>
      <c r="UHN251" s="66"/>
      <c r="UHO251" s="66"/>
      <c r="UHP251" s="66"/>
      <c r="UHQ251" s="67"/>
      <c r="UHS251" s="65"/>
      <c r="UHT251" s="69"/>
      <c r="UHU251" s="69"/>
      <c r="UHV251" s="66"/>
      <c r="UHW251" s="66"/>
      <c r="UHX251" s="66"/>
      <c r="UHY251" s="67"/>
      <c r="UIA251" s="65"/>
      <c r="UIB251" s="69"/>
      <c r="UIC251" s="69"/>
      <c r="UID251" s="66"/>
      <c r="UIE251" s="66"/>
      <c r="UIF251" s="66"/>
      <c r="UIG251" s="67"/>
      <c r="UII251" s="65"/>
      <c r="UIJ251" s="69"/>
      <c r="UIK251" s="69"/>
      <c r="UIL251" s="66"/>
      <c r="UIM251" s="66"/>
      <c r="UIN251" s="66"/>
      <c r="UIO251" s="67"/>
      <c r="UIQ251" s="65"/>
      <c r="UIR251" s="69"/>
      <c r="UIS251" s="69"/>
      <c r="UIT251" s="66"/>
      <c r="UIU251" s="66"/>
      <c r="UIV251" s="66"/>
      <c r="UIW251" s="67"/>
      <c r="UIY251" s="65"/>
      <c r="UIZ251" s="69"/>
      <c r="UJA251" s="69"/>
      <c r="UJB251" s="66"/>
      <c r="UJC251" s="66"/>
      <c r="UJD251" s="66"/>
      <c r="UJE251" s="67"/>
      <c r="UJG251" s="65"/>
      <c r="UJH251" s="69"/>
      <c r="UJI251" s="69"/>
      <c r="UJJ251" s="66"/>
      <c r="UJK251" s="66"/>
      <c r="UJL251" s="66"/>
      <c r="UJM251" s="67"/>
      <c r="UJO251" s="65"/>
      <c r="UJP251" s="69"/>
      <c r="UJQ251" s="69"/>
      <c r="UJR251" s="66"/>
      <c r="UJS251" s="66"/>
      <c r="UJT251" s="66"/>
      <c r="UJU251" s="67"/>
      <c r="UJW251" s="65"/>
      <c r="UJX251" s="69"/>
      <c r="UJY251" s="69"/>
      <c r="UJZ251" s="66"/>
      <c r="UKA251" s="66"/>
      <c r="UKB251" s="66"/>
      <c r="UKC251" s="67"/>
      <c r="UKE251" s="65"/>
      <c r="UKF251" s="69"/>
      <c r="UKG251" s="69"/>
      <c r="UKH251" s="66"/>
      <c r="UKI251" s="66"/>
      <c r="UKJ251" s="66"/>
      <c r="UKK251" s="67"/>
      <c r="UKM251" s="65"/>
      <c r="UKN251" s="69"/>
      <c r="UKO251" s="69"/>
      <c r="UKP251" s="66"/>
      <c r="UKQ251" s="66"/>
      <c r="UKR251" s="66"/>
      <c r="UKS251" s="67"/>
      <c r="UKU251" s="65"/>
      <c r="UKV251" s="69"/>
      <c r="UKW251" s="69"/>
      <c r="UKX251" s="66"/>
      <c r="UKY251" s="66"/>
      <c r="UKZ251" s="66"/>
      <c r="ULA251" s="67"/>
      <c r="ULC251" s="65"/>
      <c r="ULD251" s="69"/>
      <c r="ULE251" s="69"/>
      <c r="ULF251" s="66"/>
      <c r="ULG251" s="66"/>
      <c r="ULH251" s="66"/>
      <c r="ULI251" s="67"/>
      <c r="ULK251" s="65"/>
      <c r="ULL251" s="69"/>
      <c r="ULM251" s="69"/>
      <c r="ULN251" s="66"/>
      <c r="ULO251" s="66"/>
      <c r="ULP251" s="66"/>
      <c r="ULQ251" s="67"/>
      <c r="ULS251" s="65"/>
      <c r="ULT251" s="69"/>
      <c r="ULU251" s="69"/>
      <c r="ULV251" s="66"/>
      <c r="ULW251" s="66"/>
      <c r="ULX251" s="66"/>
      <c r="ULY251" s="67"/>
      <c r="UMA251" s="65"/>
      <c r="UMB251" s="69"/>
      <c r="UMC251" s="69"/>
      <c r="UMD251" s="66"/>
      <c r="UME251" s="66"/>
      <c r="UMF251" s="66"/>
      <c r="UMG251" s="67"/>
      <c r="UMI251" s="65"/>
      <c r="UMJ251" s="69"/>
      <c r="UMK251" s="69"/>
      <c r="UML251" s="66"/>
      <c r="UMM251" s="66"/>
      <c r="UMN251" s="66"/>
      <c r="UMO251" s="67"/>
      <c r="UMQ251" s="65"/>
      <c r="UMR251" s="69"/>
      <c r="UMS251" s="69"/>
      <c r="UMT251" s="66"/>
      <c r="UMU251" s="66"/>
      <c r="UMV251" s="66"/>
      <c r="UMW251" s="67"/>
      <c r="UMY251" s="65"/>
      <c r="UMZ251" s="69"/>
      <c r="UNA251" s="69"/>
      <c r="UNB251" s="66"/>
      <c r="UNC251" s="66"/>
      <c r="UND251" s="66"/>
      <c r="UNE251" s="67"/>
      <c r="UNG251" s="65"/>
      <c r="UNH251" s="69"/>
      <c r="UNI251" s="69"/>
      <c r="UNJ251" s="66"/>
      <c r="UNK251" s="66"/>
      <c r="UNL251" s="66"/>
      <c r="UNM251" s="67"/>
      <c r="UNO251" s="65"/>
      <c r="UNP251" s="69"/>
      <c r="UNQ251" s="69"/>
      <c r="UNR251" s="66"/>
      <c r="UNS251" s="66"/>
      <c r="UNT251" s="66"/>
      <c r="UNU251" s="67"/>
      <c r="UNW251" s="65"/>
      <c r="UNX251" s="69"/>
      <c r="UNY251" s="69"/>
      <c r="UNZ251" s="66"/>
      <c r="UOA251" s="66"/>
      <c r="UOB251" s="66"/>
      <c r="UOC251" s="67"/>
      <c r="UOE251" s="65"/>
      <c r="UOF251" s="69"/>
      <c r="UOG251" s="69"/>
      <c r="UOH251" s="66"/>
      <c r="UOI251" s="66"/>
      <c r="UOJ251" s="66"/>
      <c r="UOK251" s="67"/>
      <c r="UOM251" s="65"/>
      <c r="UON251" s="69"/>
      <c r="UOO251" s="69"/>
      <c r="UOP251" s="66"/>
      <c r="UOQ251" s="66"/>
      <c r="UOR251" s="66"/>
      <c r="UOS251" s="67"/>
      <c r="UOU251" s="65"/>
      <c r="UOV251" s="69"/>
      <c r="UOW251" s="69"/>
      <c r="UOX251" s="66"/>
      <c r="UOY251" s="66"/>
      <c r="UOZ251" s="66"/>
      <c r="UPA251" s="67"/>
      <c r="UPC251" s="65"/>
      <c r="UPD251" s="69"/>
      <c r="UPE251" s="69"/>
      <c r="UPF251" s="66"/>
      <c r="UPG251" s="66"/>
      <c r="UPH251" s="66"/>
      <c r="UPI251" s="67"/>
      <c r="UPK251" s="65"/>
      <c r="UPL251" s="69"/>
      <c r="UPM251" s="69"/>
      <c r="UPN251" s="66"/>
      <c r="UPO251" s="66"/>
      <c r="UPP251" s="66"/>
      <c r="UPQ251" s="67"/>
      <c r="UPS251" s="65"/>
      <c r="UPT251" s="69"/>
      <c r="UPU251" s="69"/>
      <c r="UPV251" s="66"/>
      <c r="UPW251" s="66"/>
      <c r="UPX251" s="66"/>
      <c r="UPY251" s="67"/>
      <c r="UQA251" s="65"/>
      <c r="UQB251" s="69"/>
      <c r="UQC251" s="69"/>
      <c r="UQD251" s="66"/>
      <c r="UQE251" s="66"/>
      <c r="UQF251" s="66"/>
      <c r="UQG251" s="67"/>
      <c r="UQI251" s="65"/>
      <c r="UQJ251" s="69"/>
      <c r="UQK251" s="69"/>
      <c r="UQL251" s="66"/>
      <c r="UQM251" s="66"/>
      <c r="UQN251" s="66"/>
      <c r="UQO251" s="67"/>
      <c r="UQQ251" s="65"/>
      <c r="UQR251" s="69"/>
      <c r="UQS251" s="69"/>
      <c r="UQT251" s="66"/>
      <c r="UQU251" s="66"/>
      <c r="UQV251" s="66"/>
      <c r="UQW251" s="67"/>
      <c r="UQY251" s="65"/>
      <c r="UQZ251" s="69"/>
      <c r="URA251" s="69"/>
      <c r="URB251" s="66"/>
      <c r="URC251" s="66"/>
      <c r="URD251" s="66"/>
      <c r="URE251" s="67"/>
      <c r="URG251" s="65"/>
      <c r="URH251" s="69"/>
      <c r="URI251" s="69"/>
      <c r="URJ251" s="66"/>
      <c r="URK251" s="66"/>
      <c r="URL251" s="66"/>
      <c r="URM251" s="67"/>
      <c r="URO251" s="65"/>
      <c r="URP251" s="69"/>
      <c r="URQ251" s="69"/>
      <c r="URR251" s="66"/>
      <c r="URS251" s="66"/>
      <c r="URT251" s="66"/>
      <c r="URU251" s="67"/>
      <c r="URW251" s="65"/>
      <c r="URX251" s="69"/>
      <c r="URY251" s="69"/>
      <c r="URZ251" s="66"/>
      <c r="USA251" s="66"/>
      <c r="USB251" s="66"/>
      <c r="USC251" s="67"/>
      <c r="USE251" s="65"/>
      <c r="USF251" s="69"/>
      <c r="USG251" s="69"/>
      <c r="USH251" s="66"/>
      <c r="USI251" s="66"/>
      <c r="USJ251" s="66"/>
      <c r="USK251" s="67"/>
      <c r="USM251" s="65"/>
      <c r="USN251" s="69"/>
      <c r="USO251" s="69"/>
      <c r="USP251" s="66"/>
      <c r="USQ251" s="66"/>
      <c r="USR251" s="66"/>
      <c r="USS251" s="67"/>
      <c r="USU251" s="65"/>
      <c r="USV251" s="69"/>
      <c r="USW251" s="69"/>
      <c r="USX251" s="66"/>
      <c r="USY251" s="66"/>
      <c r="USZ251" s="66"/>
      <c r="UTA251" s="67"/>
      <c r="UTC251" s="65"/>
      <c r="UTD251" s="69"/>
      <c r="UTE251" s="69"/>
      <c r="UTF251" s="66"/>
      <c r="UTG251" s="66"/>
      <c r="UTH251" s="66"/>
      <c r="UTI251" s="67"/>
      <c r="UTK251" s="65"/>
      <c r="UTL251" s="69"/>
      <c r="UTM251" s="69"/>
      <c r="UTN251" s="66"/>
      <c r="UTO251" s="66"/>
      <c r="UTP251" s="66"/>
      <c r="UTQ251" s="67"/>
      <c r="UTS251" s="65"/>
      <c r="UTT251" s="69"/>
      <c r="UTU251" s="69"/>
      <c r="UTV251" s="66"/>
      <c r="UTW251" s="66"/>
      <c r="UTX251" s="66"/>
      <c r="UTY251" s="67"/>
      <c r="UUA251" s="65"/>
      <c r="UUB251" s="69"/>
      <c r="UUC251" s="69"/>
      <c r="UUD251" s="66"/>
      <c r="UUE251" s="66"/>
      <c r="UUF251" s="66"/>
      <c r="UUG251" s="67"/>
      <c r="UUI251" s="65"/>
      <c r="UUJ251" s="69"/>
      <c r="UUK251" s="69"/>
      <c r="UUL251" s="66"/>
      <c r="UUM251" s="66"/>
      <c r="UUN251" s="66"/>
      <c r="UUO251" s="67"/>
      <c r="UUQ251" s="65"/>
      <c r="UUR251" s="69"/>
      <c r="UUS251" s="69"/>
      <c r="UUT251" s="66"/>
      <c r="UUU251" s="66"/>
      <c r="UUV251" s="66"/>
      <c r="UUW251" s="67"/>
      <c r="UUY251" s="65"/>
      <c r="UUZ251" s="69"/>
      <c r="UVA251" s="69"/>
      <c r="UVB251" s="66"/>
      <c r="UVC251" s="66"/>
      <c r="UVD251" s="66"/>
      <c r="UVE251" s="67"/>
      <c r="UVG251" s="65"/>
      <c r="UVH251" s="69"/>
      <c r="UVI251" s="69"/>
      <c r="UVJ251" s="66"/>
      <c r="UVK251" s="66"/>
      <c r="UVL251" s="66"/>
      <c r="UVM251" s="67"/>
      <c r="UVO251" s="65"/>
      <c r="UVP251" s="69"/>
      <c r="UVQ251" s="69"/>
      <c r="UVR251" s="66"/>
      <c r="UVS251" s="66"/>
      <c r="UVT251" s="66"/>
      <c r="UVU251" s="67"/>
      <c r="UVW251" s="65"/>
      <c r="UVX251" s="69"/>
      <c r="UVY251" s="69"/>
      <c r="UVZ251" s="66"/>
      <c r="UWA251" s="66"/>
      <c r="UWB251" s="66"/>
      <c r="UWC251" s="67"/>
      <c r="UWE251" s="65"/>
      <c r="UWF251" s="69"/>
      <c r="UWG251" s="69"/>
      <c r="UWH251" s="66"/>
      <c r="UWI251" s="66"/>
      <c r="UWJ251" s="66"/>
      <c r="UWK251" s="67"/>
      <c r="UWM251" s="65"/>
      <c r="UWN251" s="69"/>
      <c r="UWO251" s="69"/>
      <c r="UWP251" s="66"/>
      <c r="UWQ251" s="66"/>
      <c r="UWR251" s="66"/>
      <c r="UWS251" s="67"/>
      <c r="UWU251" s="65"/>
      <c r="UWV251" s="69"/>
      <c r="UWW251" s="69"/>
      <c r="UWX251" s="66"/>
      <c r="UWY251" s="66"/>
      <c r="UWZ251" s="66"/>
      <c r="UXA251" s="67"/>
      <c r="UXC251" s="65"/>
      <c r="UXD251" s="69"/>
      <c r="UXE251" s="69"/>
      <c r="UXF251" s="66"/>
      <c r="UXG251" s="66"/>
      <c r="UXH251" s="66"/>
      <c r="UXI251" s="67"/>
      <c r="UXK251" s="65"/>
      <c r="UXL251" s="69"/>
      <c r="UXM251" s="69"/>
      <c r="UXN251" s="66"/>
      <c r="UXO251" s="66"/>
      <c r="UXP251" s="66"/>
      <c r="UXQ251" s="67"/>
      <c r="UXS251" s="65"/>
      <c r="UXT251" s="69"/>
      <c r="UXU251" s="69"/>
      <c r="UXV251" s="66"/>
      <c r="UXW251" s="66"/>
      <c r="UXX251" s="66"/>
      <c r="UXY251" s="67"/>
      <c r="UYA251" s="65"/>
      <c r="UYB251" s="69"/>
      <c r="UYC251" s="69"/>
      <c r="UYD251" s="66"/>
      <c r="UYE251" s="66"/>
      <c r="UYF251" s="66"/>
      <c r="UYG251" s="67"/>
      <c r="UYI251" s="65"/>
      <c r="UYJ251" s="69"/>
      <c r="UYK251" s="69"/>
      <c r="UYL251" s="66"/>
      <c r="UYM251" s="66"/>
      <c r="UYN251" s="66"/>
      <c r="UYO251" s="67"/>
      <c r="UYQ251" s="65"/>
      <c r="UYR251" s="69"/>
      <c r="UYS251" s="69"/>
      <c r="UYT251" s="66"/>
      <c r="UYU251" s="66"/>
      <c r="UYV251" s="66"/>
      <c r="UYW251" s="67"/>
      <c r="UYY251" s="65"/>
      <c r="UYZ251" s="69"/>
      <c r="UZA251" s="69"/>
      <c r="UZB251" s="66"/>
      <c r="UZC251" s="66"/>
      <c r="UZD251" s="66"/>
      <c r="UZE251" s="67"/>
      <c r="UZG251" s="65"/>
      <c r="UZH251" s="69"/>
      <c r="UZI251" s="69"/>
      <c r="UZJ251" s="66"/>
      <c r="UZK251" s="66"/>
      <c r="UZL251" s="66"/>
      <c r="UZM251" s="67"/>
      <c r="UZO251" s="65"/>
      <c r="UZP251" s="69"/>
      <c r="UZQ251" s="69"/>
      <c r="UZR251" s="66"/>
      <c r="UZS251" s="66"/>
      <c r="UZT251" s="66"/>
      <c r="UZU251" s="67"/>
      <c r="UZW251" s="65"/>
      <c r="UZX251" s="69"/>
      <c r="UZY251" s="69"/>
      <c r="UZZ251" s="66"/>
      <c r="VAA251" s="66"/>
      <c r="VAB251" s="66"/>
      <c r="VAC251" s="67"/>
      <c r="VAE251" s="65"/>
      <c r="VAF251" s="69"/>
      <c r="VAG251" s="69"/>
      <c r="VAH251" s="66"/>
      <c r="VAI251" s="66"/>
      <c r="VAJ251" s="66"/>
      <c r="VAK251" s="67"/>
      <c r="VAM251" s="65"/>
      <c r="VAN251" s="69"/>
      <c r="VAO251" s="69"/>
      <c r="VAP251" s="66"/>
      <c r="VAQ251" s="66"/>
      <c r="VAR251" s="66"/>
      <c r="VAS251" s="67"/>
      <c r="VAU251" s="65"/>
      <c r="VAV251" s="69"/>
      <c r="VAW251" s="69"/>
      <c r="VAX251" s="66"/>
      <c r="VAY251" s="66"/>
      <c r="VAZ251" s="66"/>
      <c r="VBA251" s="67"/>
      <c r="VBC251" s="65"/>
      <c r="VBD251" s="69"/>
      <c r="VBE251" s="69"/>
      <c r="VBF251" s="66"/>
      <c r="VBG251" s="66"/>
      <c r="VBH251" s="66"/>
      <c r="VBI251" s="67"/>
      <c r="VBK251" s="65"/>
      <c r="VBL251" s="69"/>
      <c r="VBM251" s="69"/>
      <c r="VBN251" s="66"/>
      <c r="VBO251" s="66"/>
      <c r="VBP251" s="66"/>
      <c r="VBQ251" s="67"/>
      <c r="VBS251" s="65"/>
      <c r="VBT251" s="69"/>
      <c r="VBU251" s="69"/>
      <c r="VBV251" s="66"/>
      <c r="VBW251" s="66"/>
      <c r="VBX251" s="66"/>
      <c r="VBY251" s="67"/>
      <c r="VCA251" s="65"/>
      <c r="VCB251" s="69"/>
      <c r="VCC251" s="69"/>
      <c r="VCD251" s="66"/>
      <c r="VCE251" s="66"/>
      <c r="VCF251" s="66"/>
      <c r="VCG251" s="67"/>
      <c r="VCI251" s="65"/>
      <c r="VCJ251" s="69"/>
      <c r="VCK251" s="69"/>
      <c r="VCL251" s="66"/>
      <c r="VCM251" s="66"/>
      <c r="VCN251" s="66"/>
      <c r="VCO251" s="67"/>
      <c r="VCQ251" s="65"/>
      <c r="VCR251" s="69"/>
      <c r="VCS251" s="69"/>
      <c r="VCT251" s="66"/>
      <c r="VCU251" s="66"/>
      <c r="VCV251" s="66"/>
      <c r="VCW251" s="67"/>
      <c r="VCY251" s="65"/>
      <c r="VCZ251" s="69"/>
      <c r="VDA251" s="69"/>
      <c r="VDB251" s="66"/>
      <c r="VDC251" s="66"/>
      <c r="VDD251" s="66"/>
      <c r="VDE251" s="67"/>
      <c r="VDG251" s="65"/>
      <c r="VDH251" s="69"/>
      <c r="VDI251" s="69"/>
      <c r="VDJ251" s="66"/>
      <c r="VDK251" s="66"/>
      <c r="VDL251" s="66"/>
      <c r="VDM251" s="67"/>
      <c r="VDO251" s="65"/>
      <c r="VDP251" s="69"/>
      <c r="VDQ251" s="69"/>
      <c r="VDR251" s="66"/>
      <c r="VDS251" s="66"/>
      <c r="VDT251" s="66"/>
      <c r="VDU251" s="67"/>
      <c r="VDW251" s="65"/>
      <c r="VDX251" s="69"/>
      <c r="VDY251" s="69"/>
      <c r="VDZ251" s="66"/>
      <c r="VEA251" s="66"/>
      <c r="VEB251" s="66"/>
      <c r="VEC251" s="67"/>
      <c r="VEE251" s="65"/>
      <c r="VEF251" s="69"/>
      <c r="VEG251" s="69"/>
      <c r="VEH251" s="66"/>
      <c r="VEI251" s="66"/>
      <c r="VEJ251" s="66"/>
      <c r="VEK251" s="67"/>
      <c r="VEM251" s="65"/>
      <c r="VEN251" s="69"/>
      <c r="VEO251" s="69"/>
      <c r="VEP251" s="66"/>
      <c r="VEQ251" s="66"/>
      <c r="VER251" s="66"/>
      <c r="VES251" s="67"/>
      <c r="VEU251" s="65"/>
      <c r="VEV251" s="69"/>
      <c r="VEW251" s="69"/>
      <c r="VEX251" s="66"/>
      <c r="VEY251" s="66"/>
      <c r="VEZ251" s="66"/>
      <c r="VFA251" s="67"/>
      <c r="VFC251" s="65"/>
      <c r="VFD251" s="69"/>
      <c r="VFE251" s="69"/>
      <c r="VFF251" s="66"/>
      <c r="VFG251" s="66"/>
      <c r="VFH251" s="66"/>
      <c r="VFI251" s="67"/>
      <c r="VFK251" s="65"/>
      <c r="VFL251" s="69"/>
      <c r="VFM251" s="69"/>
      <c r="VFN251" s="66"/>
      <c r="VFO251" s="66"/>
      <c r="VFP251" s="66"/>
      <c r="VFQ251" s="67"/>
      <c r="VFS251" s="65"/>
      <c r="VFT251" s="69"/>
      <c r="VFU251" s="69"/>
      <c r="VFV251" s="66"/>
      <c r="VFW251" s="66"/>
      <c r="VFX251" s="66"/>
      <c r="VFY251" s="67"/>
      <c r="VGA251" s="65"/>
      <c r="VGB251" s="69"/>
      <c r="VGC251" s="69"/>
      <c r="VGD251" s="66"/>
      <c r="VGE251" s="66"/>
      <c r="VGF251" s="66"/>
      <c r="VGG251" s="67"/>
      <c r="VGI251" s="65"/>
      <c r="VGJ251" s="69"/>
      <c r="VGK251" s="69"/>
      <c r="VGL251" s="66"/>
      <c r="VGM251" s="66"/>
      <c r="VGN251" s="66"/>
      <c r="VGO251" s="67"/>
      <c r="VGQ251" s="65"/>
      <c r="VGR251" s="69"/>
      <c r="VGS251" s="69"/>
      <c r="VGT251" s="66"/>
      <c r="VGU251" s="66"/>
      <c r="VGV251" s="66"/>
      <c r="VGW251" s="67"/>
      <c r="VGY251" s="65"/>
      <c r="VGZ251" s="69"/>
      <c r="VHA251" s="69"/>
      <c r="VHB251" s="66"/>
      <c r="VHC251" s="66"/>
      <c r="VHD251" s="66"/>
      <c r="VHE251" s="67"/>
      <c r="VHG251" s="65"/>
      <c r="VHH251" s="69"/>
      <c r="VHI251" s="69"/>
      <c r="VHJ251" s="66"/>
      <c r="VHK251" s="66"/>
      <c r="VHL251" s="66"/>
      <c r="VHM251" s="67"/>
      <c r="VHO251" s="65"/>
      <c r="VHP251" s="69"/>
      <c r="VHQ251" s="69"/>
      <c r="VHR251" s="66"/>
      <c r="VHS251" s="66"/>
      <c r="VHT251" s="66"/>
      <c r="VHU251" s="67"/>
      <c r="VHW251" s="65"/>
      <c r="VHX251" s="69"/>
      <c r="VHY251" s="69"/>
      <c r="VHZ251" s="66"/>
      <c r="VIA251" s="66"/>
      <c r="VIB251" s="66"/>
      <c r="VIC251" s="67"/>
      <c r="VIE251" s="65"/>
      <c r="VIF251" s="69"/>
      <c r="VIG251" s="69"/>
      <c r="VIH251" s="66"/>
      <c r="VII251" s="66"/>
      <c r="VIJ251" s="66"/>
      <c r="VIK251" s="67"/>
      <c r="VIM251" s="65"/>
      <c r="VIN251" s="69"/>
      <c r="VIO251" s="69"/>
      <c r="VIP251" s="66"/>
      <c r="VIQ251" s="66"/>
      <c r="VIR251" s="66"/>
      <c r="VIS251" s="67"/>
      <c r="VIU251" s="65"/>
      <c r="VIV251" s="69"/>
      <c r="VIW251" s="69"/>
      <c r="VIX251" s="66"/>
      <c r="VIY251" s="66"/>
      <c r="VIZ251" s="66"/>
      <c r="VJA251" s="67"/>
      <c r="VJC251" s="65"/>
      <c r="VJD251" s="69"/>
      <c r="VJE251" s="69"/>
      <c r="VJF251" s="66"/>
      <c r="VJG251" s="66"/>
      <c r="VJH251" s="66"/>
      <c r="VJI251" s="67"/>
      <c r="VJK251" s="65"/>
      <c r="VJL251" s="69"/>
      <c r="VJM251" s="69"/>
      <c r="VJN251" s="66"/>
      <c r="VJO251" s="66"/>
      <c r="VJP251" s="66"/>
      <c r="VJQ251" s="67"/>
      <c r="VJS251" s="65"/>
      <c r="VJT251" s="69"/>
      <c r="VJU251" s="69"/>
      <c r="VJV251" s="66"/>
      <c r="VJW251" s="66"/>
      <c r="VJX251" s="66"/>
      <c r="VJY251" s="67"/>
      <c r="VKA251" s="65"/>
      <c r="VKB251" s="69"/>
      <c r="VKC251" s="69"/>
      <c r="VKD251" s="66"/>
      <c r="VKE251" s="66"/>
      <c r="VKF251" s="66"/>
      <c r="VKG251" s="67"/>
      <c r="VKI251" s="65"/>
      <c r="VKJ251" s="69"/>
      <c r="VKK251" s="69"/>
      <c r="VKL251" s="66"/>
      <c r="VKM251" s="66"/>
      <c r="VKN251" s="66"/>
      <c r="VKO251" s="67"/>
      <c r="VKQ251" s="65"/>
      <c r="VKR251" s="69"/>
      <c r="VKS251" s="69"/>
      <c r="VKT251" s="66"/>
      <c r="VKU251" s="66"/>
      <c r="VKV251" s="66"/>
      <c r="VKW251" s="67"/>
      <c r="VKY251" s="65"/>
      <c r="VKZ251" s="69"/>
      <c r="VLA251" s="69"/>
      <c r="VLB251" s="66"/>
      <c r="VLC251" s="66"/>
      <c r="VLD251" s="66"/>
      <c r="VLE251" s="67"/>
      <c r="VLG251" s="65"/>
      <c r="VLH251" s="69"/>
      <c r="VLI251" s="69"/>
      <c r="VLJ251" s="66"/>
      <c r="VLK251" s="66"/>
      <c r="VLL251" s="66"/>
      <c r="VLM251" s="67"/>
      <c r="VLO251" s="65"/>
      <c r="VLP251" s="69"/>
      <c r="VLQ251" s="69"/>
      <c r="VLR251" s="66"/>
      <c r="VLS251" s="66"/>
      <c r="VLT251" s="66"/>
      <c r="VLU251" s="67"/>
      <c r="VLW251" s="65"/>
      <c r="VLX251" s="69"/>
      <c r="VLY251" s="69"/>
      <c r="VLZ251" s="66"/>
      <c r="VMA251" s="66"/>
      <c r="VMB251" s="66"/>
      <c r="VMC251" s="67"/>
      <c r="VME251" s="65"/>
      <c r="VMF251" s="69"/>
      <c r="VMG251" s="69"/>
      <c r="VMH251" s="66"/>
      <c r="VMI251" s="66"/>
      <c r="VMJ251" s="66"/>
      <c r="VMK251" s="67"/>
      <c r="VMM251" s="65"/>
      <c r="VMN251" s="69"/>
      <c r="VMO251" s="69"/>
      <c r="VMP251" s="66"/>
      <c r="VMQ251" s="66"/>
      <c r="VMR251" s="66"/>
      <c r="VMS251" s="67"/>
      <c r="VMU251" s="65"/>
      <c r="VMV251" s="69"/>
      <c r="VMW251" s="69"/>
      <c r="VMX251" s="66"/>
      <c r="VMY251" s="66"/>
      <c r="VMZ251" s="66"/>
      <c r="VNA251" s="67"/>
      <c r="VNC251" s="65"/>
      <c r="VND251" s="69"/>
      <c r="VNE251" s="69"/>
      <c r="VNF251" s="66"/>
      <c r="VNG251" s="66"/>
      <c r="VNH251" s="66"/>
      <c r="VNI251" s="67"/>
      <c r="VNK251" s="65"/>
      <c r="VNL251" s="69"/>
      <c r="VNM251" s="69"/>
      <c r="VNN251" s="66"/>
      <c r="VNO251" s="66"/>
      <c r="VNP251" s="66"/>
      <c r="VNQ251" s="67"/>
      <c r="VNS251" s="65"/>
      <c r="VNT251" s="69"/>
      <c r="VNU251" s="69"/>
      <c r="VNV251" s="66"/>
      <c r="VNW251" s="66"/>
      <c r="VNX251" s="66"/>
      <c r="VNY251" s="67"/>
      <c r="VOA251" s="65"/>
      <c r="VOB251" s="69"/>
      <c r="VOC251" s="69"/>
      <c r="VOD251" s="66"/>
      <c r="VOE251" s="66"/>
      <c r="VOF251" s="66"/>
      <c r="VOG251" s="67"/>
      <c r="VOI251" s="65"/>
      <c r="VOJ251" s="69"/>
      <c r="VOK251" s="69"/>
      <c r="VOL251" s="66"/>
      <c r="VOM251" s="66"/>
      <c r="VON251" s="66"/>
      <c r="VOO251" s="67"/>
      <c r="VOQ251" s="65"/>
      <c r="VOR251" s="69"/>
      <c r="VOS251" s="69"/>
      <c r="VOT251" s="66"/>
      <c r="VOU251" s="66"/>
      <c r="VOV251" s="66"/>
      <c r="VOW251" s="67"/>
      <c r="VOY251" s="65"/>
      <c r="VOZ251" s="69"/>
      <c r="VPA251" s="69"/>
      <c r="VPB251" s="66"/>
      <c r="VPC251" s="66"/>
      <c r="VPD251" s="66"/>
      <c r="VPE251" s="67"/>
      <c r="VPG251" s="65"/>
      <c r="VPH251" s="69"/>
      <c r="VPI251" s="69"/>
      <c r="VPJ251" s="66"/>
      <c r="VPK251" s="66"/>
      <c r="VPL251" s="66"/>
      <c r="VPM251" s="67"/>
      <c r="VPO251" s="65"/>
      <c r="VPP251" s="69"/>
      <c r="VPQ251" s="69"/>
      <c r="VPR251" s="66"/>
      <c r="VPS251" s="66"/>
      <c r="VPT251" s="66"/>
      <c r="VPU251" s="67"/>
      <c r="VPW251" s="65"/>
      <c r="VPX251" s="69"/>
      <c r="VPY251" s="69"/>
      <c r="VPZ251" s="66"/>
      <c r="VQA251" s="66"/>
      <c r="VQB251" s="66"/>
      <c r="VQC251" s="67"/>
      <c r="VQE251" s="65"/>
      <c r="VQF251" s="69"/>
      <c r="VQG251" s="69"/>
      <c r="VQH251" s="66"/>
      <c r="VQI251" s="66"/>
      <c r="VQJ251" s="66"/>
      <c r="VQK251" s="67"/>
      <c r="VQM251" s="65"/>
      <c r="VQN251" s="69"/>
      <c r="VQO251" s="69"/>
      <c r="VQP251" s="66"/>
      <c r="VQQ251" s="66"/>
      <c r="VQR251" s="66"/>
      <c r="VQS251" s="67"/>
      <c r="VQU251" s="65"/>
      <c r="VQV251" s="69"/>
      <c r="VQW251" s="69"/>
      <c r="VQX251" s="66"/>
      <c r="VQY251" s="66"/>
      <c r="VQZ251" s="66"/>
      <c r="VRA251" s="67"/>
      <c r="VRC251" s="65"/>
      <c r="VRD251" s="69"/>
      <c r="VRE251" s="69"/>
      <c r="VRF251" s="66"/>
      <c r="VRG251" s="66"/>
      <c r="VRH251" s="66"/>
      <c r="VRI251" s="67"/>
      <c r="VRK251" s="65"/>
      <c r="VRL251" s="69"/>
      <c r="VRM251" s="69"/>
      <c r="VRN251" s="66"/>
      <c r="VRO251" s="66"/>
      <c r="VRP251" s="66"/>
      <c r="VRQ251" s="67"/>
      <c r="VRS251" s="65"/>
      <c r="VRT251" s="69"/>
      <c r="VRU251" s="69"/>
      <c r="VRV251" s="66"/>
      <c r="VRW251" s="66"/>
      <c r="VRX251" s="66"/>
      <c r="VRY251" s="67"/>
      <c r="VSA251" s="65"/>
      <c r="VSB251" s="69"/>
      <c r="VSC251" s="69"/>
      <c r="VSD251" s="66"/>
      <c r="VSE251" s="66"/>
      <c r="VSF251" s="66"/>
      <c r="VSG251" s="67"/>
      <c r="VSI251" s="65"/>
      <c r="VSJ251" s="69"/>
      <c r="VSK251" s="69"/>
      <c r="VSL251" s="66"/>
      <c r="VSM251" s="66"/>
      <c r="VSN251" s="66"/>
      <c r="VSO251" s="67"/>
      <c r="VSQ251" s="65"/>
      <c r="VSR251" s="69"/>
      <c r="VSS251" s="69"/>
      <c r="VST251" s="66"/>
      <c r="VSU251" s="66"/>
      <c r="VSV251" s="66"/>
      <c r="VSW251" s="67"/>
      <c r="VSY251" s="65"/>
      <c r="VSZ251" s="69"/>
      <c r="VTA251" s="69"/>
      <c r="VTB251" s="66"/>
      <c r="VTC251" s="66"/>
      <c r="VTD251" s="66"/>
      <c r="VTE251" s="67"/>
      <c r="VTG251" s="65"/>
      <c r="VTH251" s="69"/>
      <c r="VTI251" s="69"/>
      <c r="VTJ251" s="66"/>
      <c r="VTK251" s="66"/>
      <c r="VTL251" s="66"/>
      <c r="VTM251" s="67"/>
      <c r="VTO251" s="65"/>
      <c r="VTP251" s="69"/>
      <c r="VTQ251" s="69"/>
      <c r="VTR251" s="66"/>
      <c r="VTS251" s="66"/>
      <c r="VTT251" s="66"/>
      <c r="VTU251" s="67"/>
      <c r="VTW251" s="65"/>
      <c r="VTX251" s="69"/>
      <c r="VTY251" s="69"/>
      <c r="VTZ251" s="66"/>
      <c r="VUA251" s="66"/>
      <c r="VUB251" s="66"/>
      <c r="VUC251" s="67"/>
      <c r="VUE251" s="65"/>
      <c r="VUF251" s="69"/>
      <c r="VUG251" s="69"/>
      <c r="VUH251" s="66"/>
      <c r="VUI251" s="66"/>
      <c r="VUJ251" s="66"/>
      <c r="VUK251" s="67"/>
      <c r="VUM251" s="65"/>
      <c r="VUN251" s="69"/>
      <c r="VUO251" s="69"/>
      <c r="VUP251" s="66"/>
      <c r="VUQ251" s="66"/>
      <c r="VUR251" s="66"/>
      <c r="VUS251" s="67"/>
      <c r="VUU251" s="65"/>
      <c r="VUV251" s="69"/>
      <c r="VUW251" s="69"/>
      <c r="VUX251" s="66"/>
      <c r="VUY251" s="66"/>
      <c r="VUZ251" s="66"/>
      <c r="VVA251" s="67"/>
      <c r="VVC251" s="65"/>
      <c r="VVD251" s="69"/>
      <c r="VVE251" s="69"/>
      <c r="VVF251" s="66"/>
      <c r="VVG251" s="66"/>
      <c r="VVH251" s="66"/>
      <c r="VVI251" s="67"/>
      <c r="VVK251" s="65"/>
      <c r="VVL251" s="69"/>
      <c r="VVM251" s="69"/>
      <c r="VVN251" s="66"/>
      <c r="VVO251" s="66"/>
      <c r="VVP251" s="66"/>
      <c r="VVQ251" s="67"/>
      <c r="VVS251" s="65"/>
      <c r="VVT251" s="69"/>
      <c r="VVU251" s="69"/>
      <c r="VVV251" s="66"/>
      <c r="VVW251" s="66"/>
      <c r="VVX251" s="66"/>
      <c r="VVY251" s="67"/>
      <c r="VWA251" s="65"/>
      <c r="VWB251" s="69"/>
      <c r="VWC251" s="69"/>
      <c r="VWD251" s="66"/>
      <c r="VWE251" s="66"/>
      <c r="VWF251" s="66"/>
      <c r="VWG251" s="67"/>
      <c r="VWI251" s="65"/>
      <c r="VWJ251" s="69"/>
      <c r="VWK251" s="69"/>
      <c r="VWL251" s="66"/>
      <c r="VWM251" s="66"/>
      <c r="VWN251" s="66"/>
      <c r="VWO251" s="67"/>
      <c r="VWQ251" s="65"/>
      <c r="VWR251" s="69"/>
      <c r="VWS251" s="69"/>
      <c r="VWT251" s="66"/>
      <c r="VWU251" s="66"/>
      <c r="VWV251" s="66"/>
      <c r="VWW251" s="67"/>
      <c r="VWY251" s="65"/>
      <c r="VWZ251" s="69"/>
      <c r="VXA251" s="69"/>
      <c r="VXB251" s="66"/>
      <c r="VXC251" s="66"/>
      <c r="VXD251" s="66"/>
      <c r="VXE251" s="67"/>
      <c r="VXG251" s="65"/>
      <c r="VXH251" s="69"/>
      <c r="VXI251" s="69"/>
      <c r="VXJ251" s="66"/>
      <c r="VXK251" s="66"/>
      <c r="VXL251" s="66"/>
      <c r="VXM251" s="67"/>
      <c r="VXO251" s="65"/>
      <c r="VXP251" s="69"/>
      <c r="VXQ251" s="69"/>
      <c r="VXR251" s="66"/>
      <c r="VXS251" s="66"/>
      <c r="VXT251" s="66"/>
      <c r="VXU251" s="67"/>
      <c r="VXW251" s="65"/>
      <c r="VXX251" s="69"/>
      <c r="VXY251" s="69"/>
      <c r="VXZ251" s="66"/>
      <c r="VYA251" s="66"/>
      <c r="VYB251" s="66"/>
      <c r="VYC251" s="67"/>
      <c r="VYE251" s="65"/>
      <c r="VYF251" s="69"/>
      <c r="VYG251" s="69"/>
      <c r="VYH251" s="66"/>
      <c r="VYI251" s="66"/>
      <c r="VYJ251" s="66"/>
      <c r="VYK251" s="67"/>
      <c r="VYM251" s="65"/>
      <c r="VYN251" s="69"/>
      <c r="VYO251" s="69"/>
      <c r="VYP251" s="66"/>
      <c r="VYQ251" s="66"/>
      <c r="VYR251" s="66"/>
      <c r="VYS251" s="67"/>
      <c r="VYU251" s="65"/>
      <c r="VYV251" s="69"/>
      <c r="VYW251" s="69"/>
      <c r="VYX251" s="66"/>
      <c r="VYY251" s="66"/>
      <c r="VYZ251" s="66"/>
      <c r="VZA251" s="67"/>
      <c r="VZC251" s="65"/>
      <c r="VZD251" s="69"/>
      <c r="VZE251" s="69"/>
      <c r="VZF251" s="66"/>
      <c r="VZG251" s="66"/>
      <c r="VZH251" s="66"/>
      <c r="VZI251" s="67"/>
      <c r="VZK251" s="65"/>
      <c r="VZL251" s="69"/>
      <c r="VZM251" s="69"/>
      <c r="VZN251" s="66"/>
      <c r="VZO251" s="66"/>
      <c r="VZP251" s="66"/>
      <c r="VZQ251" s="67"/>
      <c r="VZS251" s="65"/>
      <c r="VZT251" s="69"/>
      <c r="VZU251" s="69"/>
      <c r="VZV251" s="66"/>
      <c r="VZW251" s="66"/>
      <c r="VZX251" s="66"/>
      <c r="VZY251" s="67"/>
      <c r="WAA251" s="65"/>
      <c r="WAB251" s="69"/>
      <c r="WAC251" s="69"/>
      <c r="WAD251" s="66"/>
      <c r="WAE251" s="66"/>
      <c r="WAF251" s="66"/>
      <c r="WAG251" s="67"/>
      <c r="WAI251" s="65"/>
      <c r="WAJ251" s="69"/>
      <c r="WAK251" s="69"/>
      <c r="WAL251" s="66"/>
      <c r="WAM251" s="66"/>
      <c r="WAN251" s="66"/>
      <c r="WAO251" s="67"/>
      <c r="WAQ251" s="65"/>
      <c r="WAR251" s="69"/>
      <c r="WAS251" s="69"/>
      <c r="WAT251" s="66"/>
      <c r="WAU251" s="66"/>
      <c r="WAV251" s="66"/>
      <c r="WAW251" s="67"/>
      <c r="WAY251" s="65"/>
      <c r="WAZ251" s="69"/>
      <c r="WBA251" s="69"/>
      <c r="WBB251" s="66"/>
      <c r="WBC251" s="66"/>
      <c r="WBD251" s="66"/>
      <c r="WBE251" s="67"/>
      <c r="WBG251" s="65"/>
      <c r="WBH251" s="69"/>
      <c r="WBI251" s="69"/>
      <c r="WBJ251" s="66"/>
      <c r="WBK251" s="66"/>
      <c r="WBL251" s="66"/>
      <c r="WBM251" s="67"/>
      <c r="WBO251" s="65"/>
      <c r="WBP251" s="69"/>
      <c r="WBQ251" s="69"/>
      <c r="WBR251" s="66"/>
      <c r="WBS251" s="66"/>
      <c r="WBT251" s="66"/>
      <c r="WBU251" s="67"/>
      <c r="WBW251" s="65"/>
      <c r="WBX251" s="69"/>
      <c r="WBY251" s="69"/>
      <c r="WBZ251" s="66"/>
      <c r="WCA251" s="66"/>
      <c r="WCB251" s="66"/>
      <c r="WCC251" s="67"/>
      <c r="WCE251" s="65"/>
      <c r="WCF251" s="69"/>
      <c r="WCG251" s="69"/>
      <c r="WCH251" s="66"/>
      <c r="WCI251" s="66"/>
      <c r="WCJ251" s="66"/>
      <c r="WCK251" s="67"/>
      <c r="WCM251" s="65"/>
      <c r="WCN251" s="69"/>
      <c r="WCO251" s="69"/>
      <c r="WCP251" s="66"/>
      <c r="WCQ251" s="66"/>
      <c r="WCR251" s="66"/>
      <c r="WCS251" s="67"/>
      <c r="WCU251" s="65"/>
      <c r="WCV251" s="69"/>
      <c r="WCW251" s="69"/>
      <c r="WCX251" s="66"/>
      <c r="WCY251" s="66"/>
      <c r="WCZ251" s="66"/>
      <c r="WDA251" s="67"/>
      <c r="WDC251" s="65"/>
      <c r="WDD251" s="69"/>
      <c r="WDE251" s="69"/>
      <c r="WDF251" s="66"/>
      <c r="WDG251" s="66"/>
      <c r="WDH251" s="66"/>
      <c r="WDI251" s="67"/>
      <c r="WDK251" s="65"/>
      <c r="WDL251" s="69"/>
      <c r="WDM251" s="69"/>
      <c r="WDN251" s="66"/>
      <c r="WDO251" s="66"/>
      <c r="WDP251" s="66"/>
      <c r="WDQ251" s="67"/>
      <c r="WDS251" s="65"/>
      <c r="WDT251" s="69"/>
      <c r="WDU251" s="69"/>
      <c r="WDV251" s="66"/>
      <c r="WDW251" s="66"/>
      <c r="WDX251" s="66"/>
      <c r="WDY251" s="67"/>
      <c r="WEA251" s="65"/>
      <c r="WEB251" s="69"/>
      <c r="WEC251" s="69"/>
      <c r="WED251" s="66"/>
      <c r="WEE251" s="66"/>
      <c r="WEF251" s="66"/>
      <c r="WEG251" s="67"/>
      <c r="WEI251" s="65"/>
      <c r="WEJ251" s="69"/>
      <c r="WEK251" s="69"/>
      <c r="WEL251" s="66"/>
      <c r="WEM251" s="66"/>
      <c r="WEN251" s="66"/>
      <c r="WEO251" s="67"/>
      <c r="WEQ251" s="65"/>
      <c r="WER251" s="69"/>
      <c r="WES251" s="69"/>
      <c r="WET251" s="66"/>
      <c r="WEU251" s="66"/>
      <c r="WEV251" s="66"/>
      <c r="WEW251" s="67"/>
      <c r="WEY251" s="65"/>
      <c r="WEZ251" s="69"/>
      <c r="WFA251" s="69"/>
      <c r="WFB251" s="66"/>
      <c r="WFC251" s="66"/>
      <c r="WFD251" s="66"/>
      <c r="WFE251" s="67"/>
      <c r="WFG251" s="65"/>
      <c r="WFH251" s="69"/>
      <c r="WFI251" s="69"/>
      <c r="WFJ251" s="66"/>
      <c r="WFK251" s="66"/>
      <c r="WFL251" s="66"/>
      <c r="WFM251" s="67"/>
      <c r="WFO251" s="65"/>
      <c r="WFP251" s="69"/>
      <c r="WFQ251" s="69"/>
      <c r="WFR251" s="66"/>
      <c r="WFS251" s="66"/>
      <c r="WFT251" s="66"/>
      <c r="WFU251" s="67"/>
      <c r="WFW251" s="65"/>
      <c r="WFX251" s="69"/>
      <c r="WFY251" s="69"/>
      <c r="WFZ251" s="66"/>
      <c r="WGA251" s="66"/>
      <c r="WGB251" s="66"/>
      <c r="WGC251" s="67"/>
      <c r="WGE251" s="65"/>
      <c r="WGF251" s="69"/>
      <c r="WGG251" s="69"/>
      <c r="WGH251" s="66"/>
      <c r="WGI251" s="66"/>
      <c r="WGJ251" s="66"/>
      <c r="WGK251" s="67"/>
      <c r="WGM251" s="65"/>
      <c r="WGN251" s="69"/>
      <c r="WGO251" s="69"/>
      <c r="WGP251" s="66"/>
      <c r="WGQ251" s="66"/>
      <c r="WGR251" s="66"/>
      <c r="WGS251" s="67"/>
      <c r="WGU251" s="65"/>
      <c r="WGV251" s="69"/>
      <c r="WGW251" s="69"/>
      <c r="WGX251" s="66"/>
      <c r="WGY251" s="66"/>
      <c r="WGZ251" s="66"/>
      <c r="WHA251" s="67"/>
      <c r="WHC251" s="65"/>
      <c r="WHD251" s="69"/>
      <c r="WHE251" s="69"/>
      <c r="WHF251" s="66"/>
      <c r="WHG251" s="66"/>
      <c r="WHH251" s="66"/>
      <c r="WHI251" s="67"/>
      <c r="WHK251" s="65"/>
      <c r="WHL251" s="69"/>
      <c r="WHM251" s="69"/>
      <c r="WHN251" s="66"/>
      <c r="WHO251" s="66"/>
      <c r="WHP251" s="66"/>
      <c r="WHQ251" s="67"/>
      <c r="WHS251" s="65"/>
      <c r="WHT251" s="69"/>
      <c r="WHU251" s="69"/>
      <c r="WHV251" s="66"/>
      <c r="WHW251" s="66"/>
      <c r="WHX251" s="66"/>
      <c r="WHY251" s="67"/>
      <c r="WIA251" s="65"/>
      <c r="WIB251" s="69"/>
      <c r="WIC251" s="69"/>
      <c r="WID251" s="66"/>
      <c r="WIE251" s="66"/>
      <c r="WIF251" s="66"/>
      <c r="WIG251" s="67"/>
      <c r="WII251" s="65"/>
      <c r="WIJ251" s="69"/>
      <c r="WIK251" s="69"/>
      <c r="WIL251" s="66"/>
      <c r="WIM251" s="66"/>
      <c r="WIN251" s="66"/>
      <c r="WIO251" s="67"/>
      <c r="WIQ251" s="65"/>
      <c r="WIR251" s="69"/>
      <c r="WIS251" s="69"/>
      <c r="WIT251" s="66"/>
      <c r="WIU251" s="66"/>
      <c r="WIV251" s="66"/>
      <c r="WIW251" s="67"/>
      <c r="WIY251" s="65"/>
      <c r="WIZ251" s="69"/>
      <c r="WJA251" s="69"/>
      <c r="WJB251" s="66"/>
      <c r="WJC251" s="66"/>
      <c r="WJD251" s="66"/>
      <c r="WJE251" s="67"/>
      <c r="WJG251" s="65"/>
      <c r="WJH251" s="69"/>
      <c r="WJI251" s="69"/>
      <c r="WJJ251" s="66"/>
      <c r="WJK251" s="66"/>
      <c r="WJL251" s="66"/>
      <c r="WJM251" s="67"/>
      <c r="WJO251" s="65"/>
      <c r="WJP251" s="69"/>
      <c r="WJQ251" s="69"/>
      <c r="WJR251" s="66"/>
      <c r="WJS251" s="66"/>
      <c r="WJT251" s="66"/>
      <c r="WJU251" s="67"/>
      <c r="WJW251" s="65"/>
      <c r="WJX251" s="69"/>
      <c r="WJY251" s="69"/>
      <c r="WJZ251" s="66"/>
      <c r="WKA251" s="66"/>
      <c r="WKB251" s="66"/>
      <c r="WKC251" s="67"/>
      <c r="WKE251" s="65"/>
      <c r="WKF251" s="69"/>
      <c r="WKG251" s="69"/>
      <c r="WKH251" s="66"/>
      <c r="WKI251" s="66"/>
      <c r="WKJ251" s="66"/>
      <c r="WKK251" s="67"/>
      <c r="WKM251" s="65"/>
      <c r="WKN251" s="69"/>
      <c r="WKO251" s="69"/>
      <c r="WKP251" s="66"/>
      <c r="WKQ251" s="66"/>
      <c r="WKR251" s="66"/>
      <c r="WKS251" s="67"/>
      <c r="WKU251" s="65"/>
      <c r="WKV251" s="69"/>
      <c r="WKW251" s="69"/>
      <c r="WKX251" s="66"/>
      <c r="WKY251" s="66"/>
      <c r="WKZ251" s="66"/>
      <c r="WLA251" s="67"/>
      <c r="WLC251" s="65"/>
      <c r="WLD251" s="69"/>
      <c r="WLE251" s="69"/>
      <c r="WLF251" s="66"/>
      <c r="WLG251" s="66"/>
      <c r="WLH251" s="66"/>
      <c r="WLI251" s="67"/>
      <c r="WLK251" s="65"/>
      <c r="WLL251" s="69"/>
      <c r="WLM251" s="69"/>
      <c r="WLN251" s="66"/>
      <c r="WLO251" s="66"/>
      <c r="WLP251" s="66"/>
      <c r="WLQ251" s="67"/>
      <c r="WLS251" s="65"/>
      <c r="WLT251" s="69"/>
      <c r="WLU251" s="69"/>
      <c r="WLV251" s="66"/>
      <c r="WLW251" s="66"/>
      <c r="WLX251" s="66"/>
      <c r="WLY251" s="67"/>
      <c r="WMA251" s="65"/>
      <c r="WMB251" s="69"/>
      <c r="WMC251" s="69"/>
      <c r="WMD251" s="66"/>
      <c r="WME251" s="66"/>
      <c r="WMF251" s="66"/>
      <c r="WMG251" s="67"/>
      <c r="WMI251" s="65"/>
      <c r="WMJ251" s="69"/>
      <c r="WMK251" s="69"/>
      <c r="WML251" s="66"/>
      <c r="WMM251" s="66"/>
      <c r="WMN251" s="66"/>
      <c r="WMO251" s="67"/>
      <c r="WMQ251" s="65"/>
      <c r="WMR251" s="69"/>
      <c r="WMS251" s="69"/>
      <c r="WMT251" s="66"/>
      <c r="WMU251" s="66"/>
      <c r="WMV251" s="66"/>
      <c r="WMW251" s="67"/>
      <c r="WMY251" s="65"/>
      <c r="WMZ251" s="69"/>
      <c r="WNA251" s="69"/>
      <c r="WNB251" s="66"/>
      <c r="WNC251" s="66"/>
      <c r="WND251" s="66"/>
      <c r="WNE251" s="67"/>
      <c r="WNG251" s="65"/>
      <c r="WNH251" s="69"/>
      <c r="WNI251" s="69"/>
      <c r="WNJ251" s="66"/>
      <c r="WNK251" s="66"/>
      <c r="WNL251" s="66"/>
      <c r="WNM251" s="67"/>
      <c r="WNO251" s="65"/>
      <c r="WNP251" s="69"/>
      <c r="WNQ251" s="69"/>
      <c r="WNR251" s="66"/>
      <c r="WNS251" s="66"/>
      <c r="WNT251" s="66"/>
      <c r="WNU251" s="67"/>
      <c r="WNW251" s="65"/>
      <c r="WNX251" s="69"/>
      <c r="WNY251" s="69"/>
      <c r="WNZ251" s="66"/>
      <c r="WOA251" s="66"/>
      <c r="WOB251" s="66"/>
      <c r="WOC251" s="67"/>
      <c r="WOE251" s="65"/>
      <c r="WOF251" s="69"/>
      <c r="WOG251" s="69"/>
      <c r="WOH251" s="66"/>
      <c r="WOI251" s="66"/>
      <c r="WOJ251" s="66"/>
      <c r="WOK251" s="67"/>
      <c r="WOM251" s="65"/>
      <c r="WON251" s="69"/>
      <c r="WOO251" s="69"/>
      <c r="WOP251" s="66"/>
      <c r="WOQ251" s="66"/>
      <c r="WOR251" s="66"/>
      <c r="WOS251" s="67"/>
      <c r="WOU251" s="65"/>
      <c r="WOV251" s="69"/>
      <c r="WOW251" s="69"/>
      <c r="WOX251" s="66"/>
      <c r="WOY251" s="66"/>
      <c r="WOZ251" s="66"/>
      <c r="WPA251" s="67"/>
      <c r="WPC251" s="65"/>
      <c r="WPD251" s="69"/>
      <c r="WPE251" s="69"/>
      <c r="WPF251" s="66"/>
      <c r="WPG251" s="66"/>
      <c r="WPH251" s="66"/>
      <c r="WPI251" s="67"/>
      <c r="WPK251" s="65"/>
      <c r="WPL251" s="69"/>
      <c r="WPM251" s="69"/>
      <c r="WPN251" s="66"/>
      <c r="WPO251" s="66"/>
      <c r="WPP251" s="66"/>
      <c r="WPQ251" s="67"/>
      <c r="WPS251" s="65"/>
      <c r="WPT251" s="69"/>
      <c r="WPU251" s="69"/>
      <c r="WPV251" s="66"/>
      <c r="WPW251" s="66"/>
      <c r="WPX251" s="66"/>
      <c r="WPY251" s="67"/>
      <c r="WQA251" s="65"/>
      <c r="WQB251" s="69"/>
      <c r="WQC251" s="69"/>
      <c r="WQD251" s="66"/>
      <c r="WQE251" s="66"/>
      <c r="WQF251" s="66"/>
      <c r="WQG251" s="67"/>
      <c r="WQI251" s="65"/>
      <c r="WQJ251" s="69"/>
      <c r="WQK251" s="69"/>
      <c r="WQL251" s="66"/>
      <c r="WQM251" s="66"/>
      <c r="WQN251" s="66"/>
      <c r="WQO251" s="67"/>
      <c r="WQQ251" s="65"/>
      <c r="WQR251" s="69"/>
      <c r="WQS251" s="69"/>
      <c r="WQT251" s="66"/>
      <c r="WQU251" s="66"/>
      <c r="WQV251" s="66"/>
      <c r="WQW251" s="67"/>
      <c r="WQY251" s="65"/>
      <c r="WQZ251" s="69"/>
      <c r="WRA251" s="69"/>
      <c r="WRB251" s="66"/>
      <c r="WRC251" s="66"/>
      <c r="WRD251" s="66"/>
      <c r="WRE251" s="67"/>
      <c r="WRG251" s="65"/>
      <c r="WRH251" s="69"/>
      <c r="WRI251" s="69"/>
      <c r="WRJ251" s="66"/>
      <c r="WRK251" s="66"/>
      <c r="WRL251" s="66"/>
      <c r="WRM251" s="67"/>
      <c r="WRO251" s="65"/>
      <c r="WRP251" s="69"/>
      <c r="WRQ251" s="69"/>
      <c r="WRR251" s="66"/>
      <c r="WRS251" s="66"/>
      <c r="WRT251" s="66"/>
      <c r="WRU251" s="67"/>
      <c r="WRW251" s="65"/>
      <c r="WRX251" s="69"/>
      <c r="WRY251" s="69"/>
      <c r="WRZ251" s="66"/>
      <c r="WSA251" s="66"/>
      <c r="WSB251" s="66"/>
      <c r="WSC251" s="67"/>
      <c r="WSE251" s="65"/>
      <c r="WSF251" s="69"/>
      <c r="WSG251" s="69"/>
      <c r="WSH251" s="66"/>
      <c r="WSI251" s="66"/>
      <c r="WSJ251" s="66"/>
      <c r="WSK251" s="67"/>
      <c r="WSM251" s="65"/>
      <c r="WSN251" s="69"/>
      <c r="WSO251" s="69"/>
      <c r="WSP251" s="66"/>
      <c r="WSQ251" s="66"/>
      <c r="WSR251" s="66"/>
      <c r="WSS251" s="67"/>
      <c r="WSU251" s="65"/>
      <c r="WSV251" s="69"/>
      <c r="WSW251" s="69"/>
      <c r="WSX251" s="66"/>
      <c r="WSY251" s="66"/>
      <c r="WSZ251" s="66"/>
      <c r="WTA251" s="67"/>
      <c r="WTC251" s="65"/>
      <c r="WTD251" s="69"/>
      <c r="WTE251" s="69"/>
      <c r="WTF251" s="66"/>
      <c r="WTG251" s="66"/>
      <c r="WTH251" s="66"/>
      <c r="WTI251" s="67"/>
      <c r="WTK251" s="65"/>
      <c r="WTL251" s="69"/>
      <c r="WTM251" s="69"/>
      <c r="WTN251" s="66"/>
      <c r="WTO251" s="66"/>
      <c r="WTP251" s="66"/>
      <c r="WTQ251" s="67"/>
      <c r="WTS251" s="65"/>
      <c r="WTT251" s="69"/>
      <c r="WTU251" s="69"/>
      <c r="WTV251" s="66"/>
      <c r="WTW251" s="66"/>
      <c r="WTX251" s="66"/>
      <c r="WTY251" s="67"/>
      <c r="WUA251" s="65"/>
      <c r="WUB251" s="69"/>
      <c r="WUC251" s="69"/>
      <c r="WUD251" s="66"/>
      <c r="WUE251" s="66"/>
      <c r="WUF251" s="66"/>
      <c r="WUG251" s="67"/>
      <c r="WUI251" s="65"/>
      <c r="WUJ251" s="69"/>
      <c r="WUK251" s="69"/>
      <c r="WUL251" s="66"/>
      <c r="WUM251" s="66"/>
      <c r="WUN251" s="66"/>
      <c r="WUO251" s="67"/>
      <c r="WUQ251" s="65"/>
      <c r="WUR251" s="69"/>
      <c r="WUS251" s="69"/>
      <c r="WUT251" s="66"/>
      <c r="WUU251" s="66"/>
      <c r="WUV251" s="66"/>
      <c r="WUW251" s="67"/>
      <c r="WUY251" s="65"/>
      <c r="WUZ251" s="69"/>
      <c r="WVA251" s="69"/>
      <c r="WVB251" s="66"/>
      <c r="WVC251" s="66"/>
      <c r="WVD251" s="66"/>
      <c r="WVE251" s="67"/>
      <c r="WVG251" s="65"/>
      <c r="WVH251" s="69"/>
      <c r="WVI251" s="69"/>
      <c r="WVJ251" s="66"/>
      <c r="WVK251" s="66"/>
      <c r="WVL251" s="66"/>
      <c r="WVM251" s="67"/>
      <c r="WVO251" s="65"/>
      <c r="WVP251" s="69"/>
      <c r="WVQ251" s="69"/>
      <c r="WVR251" s="66"/>
      <c r="WVS251" s="66"/>
      <c r="WVT251" s="66"/>
      <c r="WVU251" s="67"/>
      <c r="WVW251" s="65"/>
      <c r="WVX251" s="69"/>
      <c r="WVY251" s="69"/>
      <c r="WVZ251" s="66"/>
      <c r="WWA251" s="66"/>
      <c r="WWB251" s="66"/>
      <c r="WWC251" s="67"/>
      <c r="WWE251" s="65"/>
      <c r="WWF251" s="69"/>
      <c r="WWG251" s="69"/>
      <c r="WWH251" s="66"/>
      <c r="WWI251" s="66"/>
      <c r="WWJ251" s="66"/>
      <c r="WWK251" s="67"/>
      <c r="WWM251" s="65"/>
      <c r="WWN251" s="69"/>
      <c r="WWO251" s="69"/>
      <c r="WWP251" s="66"/>
      <c r="WWQ251" s="66"/>
      <c r="WWR251" s="66"/>
      <c r="WWS251" s="67"/>
      <c r="WWU251" s="65"/>
      <c r="WWV251" s="69"/>
      <c r="WWW251" s="69"/>
      <c r="WWX251" s="66"/>
      <c r="WWY251" s="66"/>
      <c r="WWZ251" s="66"/>
      <c r="WXA251" s="67"/>
      <c r="WXC251" s="65"/>
      <c r="WXD251" s="69"/>
      <c r="WXE251" s="69"/>
      <c r="WXF251" s="66"/>
      <c r="WXG251" s="66"/>
      <c r="WXH251" s="66"/>
      <c r="WXI251" s="67"/>
      <c r="WXK251" s="65"/>
      <c r="WXL251" s="69"/>
      <c r="WXM251" s="69"/>
      <c r="WXN251" s="66"/>
      <c r="WXO251" s="66"/>
      <c r="WXP251" s="66"/>
      <c r="WXQ251" s="67"/>
      <c r="WXS251" s="65"/>
      <c r="WXT251" s="69"/>
      <c r="WXU251" s="69"/>
      <c r="WXV251" s="66"/>
      <c r="WXW251" s="66"/>
      <c r="WXX251" s="66"/>
      <c r="WXY251" s="67"/>
      <c r="WYA251" s="65"/>
      <c r="WYB251" s="69"/>
      <c r="WYC251" s="69"/>
      <c r="WYD251" s="66"/>
      <c r="WYE251" s="66"/>
      <c r="WYF251" s="66"/>
      <c r="WYG251" s="67"/>
      <c r="WYI251" s="65"/>
      <c r="WYJ251" s="69"/>
      <c r="WYK251" s="69"/>
      <c r="WYL251" s="66"/>
      <c r="WYM251" s="66"/>
      <c r="WYN251" s="66"/>
      <c r="WYO251" s="67"/>
      <c r="WYQ251" s="65"/>
      <c r="WYR251" s="69"/>
      <c r="WYS251" s="69"/>
      <c r="WYT251" s="66"/>
      <c r="WYU251" s="66"/>
      <c r="WYV251" s="66"/>
      <c r="WYW251" s="67"/>
      <c r="WYY251" s="65"/>
      <c r="WYZ251" s="69"/>
      <c r="WZA251" s="69"/>
      <c r="WZB251" s="66"/>
      <c r="WZC251" s="66"/>
      <c r="WZD251" s="66"/>
      <c r="WZE251" s="67"/>
      <c r="WZG251" s="65"/>
      <c r="WZH251" s="69"/>
      <c r="WZI251" s="69"/>
      <c r="WZJ251" s="66"/>
      <c r="WZK251" s="66"/>
      <c r="WZL251" s="66"/>
      <c r="WZM251" s="67"/>
      <c r="WZO251" s="65"/>
      <c r="WZP251" s="69"/>
      <c r="WZQ251" s="69"/>
      <c r="WZR251" s="66"/>
      <c r="WZS251" s="66"/>
      <c r="WZT251" s="66"/>
      <c r="WZU251" s="67"/>
      <c r="WZW251" s="65"/>
      <c r="WZX251" s="69"/>
      <c r="WZY251" s="69"/>
      <c r="WZZ251" s="66"/>
      <c r="XAA251" s="66"/>
      <c r="XAB251" s="66"/>
      <c r="XAC251" s="67"/>
      <c r="XAE251" s="65"/>
      <c r="XAF251" s="69"/>
      <c r="XAG251" s="69"/>
      <c r="XAH251" s="66"/>
      <c r="XAI251" s="66"/>
      <c r="XAJ251" s="66"/>
      <c r="XAK251" s="67"/>
      <c r="XAM251" s="65"/>
      <c r="XAN251" s="69"/>
      <c r="XAO251" s="69"/>
      <c r="XAP251" s="66"/>
      <c r="XAQ251" s="66"/>
      <c r="XAR251" s="66"/>
      <c r="XAS251" s="67"/>
      <c r="XAU251" s="65"/>
      <c r="XAV251" s="69"/>
      <c r="XAW251" s="69"/>
      <c r="XAX251" s="66"/>
      <c r="XAY251" s="66"/>
      <c r="XAZ251" s="66"/>
      <c r="XBA251" s="67"/>
      <c r="XBC251" s="65"/>
      <c r="XBD251" s="69"/>
      <c r="XBE251" s="69"/>
      <c r="XBF251" s="66"/>
      <c r="XBG251" s="66"/>
      <c r="XBH251" s="66"/>
      <c r="XBI251" s="67"/>
      <c r="XBK251" s="65"/>
      <c r="XBL251" s="69"/>
      <c r="XBM251" s="69"/>
      <c r="XBN251" s="66"/>
      <c r="XBO251" s="66"/>
      <c r="XBP251" s="66"/>
      <c r="XBQ251" s="67"/>
      <c r="XBS251" s="65"/>
      <c r="XBT251" s="69"/>
      <c r="XBU251" s="69"/>
      <c r="XBV251" s="66"/>
      <c r="XBW251" s="66"/>
      <c r="XBX251" s="66"/>
      <c r="XBY251" s="67"/>
      <c r="XCA251" s="65"/>
      <c r="XCB251" s="69"/>
      <c r="XCC251" s="69"/>
      <c r="XCD251" s="66"/>
      <c r="XCE251" s="66"/>
      <c r="XCF251" s="66"/>
      <c r="XCG251" s="67"/>
      <c r="XCI251" s="65"/>
      <c r="XCJ251" s="69"/>
      <c r="XCK251" s="69"/>
      <c r="XCL251" s="66"/>
      <c r="XCM251" s="66"/>
      <c r="XCN251" s="66"/>
      <c r="XCO251" s="67"/>
      <c r="XCQ251" s="65"/>
      <c r="XCR251" s="69"/>
      <c r="XCS251" s="69"/>
      <c r="XCT251" s="66"/>
      <c r="XCU251" s="66"/>
      <c r="XCV251" s="66"/>
      <c r="XCW251" s="67"/>
      <c r="XCY251" s="65"/>
      <c r="XCZ251" s="69"/>
      <c r="XDA251" s="69"/>
      <c r="XDB251" s="66"/>
      <c r="XDC251" s="66"/>
      <c r="XDD251" s="66"/>
      <c r="XDE251" s="67"/>
      <c r="XDG251" s="65"/>
      <c r="XDH251" s="69"/>
      <c r="XDI251" s="69"/>
      <c r="XDJ251" s="66"/>
      <c r="XDK251" s="66"/>
      <c r="XDL251" s="66"/>
      <c r="XDM251" s="67"/>
      <c r="XDO251" s="65"/>
      <c r="XDP251" s="69"/>
      <c r="XDQ251" s="69"/>
      <c r="XDR251" s="66"/>
      <c r="XDS251" s="66"/>
      <c r="XDT251" s="66"/>
      <c r="XDU251" s="67"/>
      <c r="XDW251" s="65"/>
      <c r="XDX251" s="69"/>
      <c r="XDY251" s="69"/>
      <c r="XDZ251" s="66"/>
      <c r="XEA251" s="66"/>
      <c r="XEB251" s="66"/>
      <c r="XEC251" s="67"/>
      <c r="XEE251" s="65"/>
      <c r="XEF251" s="69"/>
      <c r="XEG251" s="69"/>
      <c r="XEH251" s="66"/>
      <c r="XEI251" s="66"/>
      <c r="XEJ251" s="66"/>
      <c r="XEK251" s="67"/>
      <c r="XEM251" s="65"/>
      <c r="XEN251" s="69"/>
      <c r="XEO251" s="69"/>
      <c r="XEP251" s="66"/>
      <c r="XEQ251" s="66"/>
      <c r="XER251" s="66"/>
      <c r="XES251" s="67"/>
      <c r="XEU251" s="65"/>
      <c r="XEV251" s="69"/>
      <c r="XEW251" s="69"/>
      <c r="XEX251" s="66"/>
      <c r="XEY251" s="66"/>
      <c r="XEZ251" s="66"/>
      <c r="XFA251" s="67"/>
      <c r="XFC251" s="65"/>
      <c r="XFD251" s="69"/>
    </row>
    <row r="252" spans="1:16384" s="68" customFormat="1" ht="27" customHeight="1" x14ac:dyDescent="0.2">
      <c r="A252" s="426">
        <f t="shared" si="11"/>
        <v>243</v>
      </c>
      <c r="B252" s="1264"/>
      <c r="C252" s="1267"/>
      <c r="D252" s="1268"/>
      <c r="E252" s="1257" t="s">
        <v>249</v>
      </c>
      <c r="F252" s="1185"/>
      <c r="G252" s="97"/>
      <c r="H252" s="97"/>
      <c r="I252" s="392"/>
      <c r="J252" s="386"/>
      <c r="K252" s="387"/>
      <c r="L252" s="66"/>
      <c r="M252" s="67"/>
      <c r="O252" s="65"/>
      <c r="P252" s="69"/>
      <c r="Q252" s="69"/>
      <c r="R252" s="66"/>
      <c r="S252" s="66"/>
      <c r="T252" s="66"/>
      <c r="U252" s="67"/>
      <c r="W252" s="65"/>
      <c r="X252" s="69"/>
      <c r="Y252" s="69"/>
      <c r="Z252" s="66"/>
      <c r="AA252" s="66"/>
      <c r="AB252" s="66"/>
      <c r="AC252" s="67"/>
      <c r="AE252" s="65"/>
      <c r="AF252" s="69"/>
      <c r="AG252" s="69"/>
      <c r="AH252" s="66"/>
      <c r="AI252" s="66"/>
      <c r="AJ252" s="66"/>
      <c r="AK252" s="67"/>
      <c r="AM252" s="65"/>
      <c r="AN252" s="69"/>
      <c r="AO252" s="69"/>
      <c r="AP252" s="66"/>
      <c r="AQ252" s="66"/>
      <c r="AR252" s="66"/>
      <c r="AS252" s="67"/>
      <c r="AU252" s="65"/>
      <c r="AV252" s="69"/>
      <c r="AW252" s="69"/>
      <c r="AX252" s="66"/>
      <c r="AY252" s="66"/>
      <c r="AZ252" s="66"/>
      <c r="BA252" s="67"/>
      <c r="BC252" s="65"/>
      <c r="BD252" s="69"/>
      <c r="BE252" s="69"/>
      <c r="BF252" s="66"/>
      <c r="BG252" s="66"/>
      <c r="BH252" s="66"/>
      <c r="BI252" s="67"/>
      <c r="BK252" s="65"/>
      <c r="BL252" s="69"/>
      <c r="BM252" s="69"/>
      <c r="BN252" s="66"/>
      <c r="BO252" s="66"/>
      <c r="BP252" s="66"/>
      <c r="BQ252" s="67"/>
      <c r="BS252" s="65"/>
      <c r="BT252" s="69"/>
      <c r="BU252" s="69"/>
      <c r="BV252" s="66"/>
      <c r="BW252" s="66"/>
      <c r="BX252" s="66"/>
      <c r="BY252" s="67"/>
      <c r="CA252" s="65"/>
      <c r="CB252" s="69"/>
      <c r="CC252" s="69"/>
      <c r="CD252" s="66"/>
      <c r="CE252" s="66"/>
      <c r="CF252" s="66"/>
      <c r="CG252" s="67"/>
      <c r="CI252" s="65"/>
      <c r="CJ252" s="69"/>
      <c r="CK252" s="69"/>
      <c r="CL252" s="66"/>
      <c r="CM252" s="66"/>
      <c r="CN252" s="66"/>
      <c r="CO252" s="67"/>
      <c r="CQ252" s="65"/>
      <c r="CR252" s="69"/>
      <c r="CS252" s="69"/>
      <c r="CT252" s="66"/>
      <c r="CU252" s="66"/>
      <c r="CV252" s="66"/>
      <c r="CW252" s="67"/>
      <c r="CY252" s="65"/>
      <c r="CZ252" s="69"/>
      <c r="DA252" s="69"/>
      <c r="DB252" s="66"/>
      <c r="DC252" s="66"/>
      <c r="DD252" s="66"/>
      <c r="DE252" s="67"/>
      <c r="DG252" s="65"/>
      <c r="DH252" s="69"/>
      <c r="DI252" s="69"/>
      <c r="DJ252" s="66"/>
      <c r="DK252" s="66"/>
      <c r="DL252" s="66"/>
      <c r="DM252" s="67"/>
      <c r="DO252" s="65"/>
      <c r="DP252" s="69"/>
      <c r="DQ252" s="69"/>
      <c r="DR252" s="66"/>
      <c r="DS252" s="66"/>
      <c r="DT252" s="66"/>
      <c r="DU252" s="67"/>
      <c r="DW252" s="65"/>
      <c r="DX252" s="69"/>
      <c r="DY252" s="69"/>
      <c r="DZ252" s="66"/>
      <c r="EA252" s="66"/>
      <c r="EB252" s="66"/>
      <c r="EC252" s="67"/>
      <c r="EE252" s="65"/>
      <c r="EF252" s="69"/>
      <c r="EG252" s="69"/>
      <c r="EH252" s="66"/>
      <c r="EI252" s="66"/>
      <c r="EJ252" s="66"/>
      <c r="EK252" s="67"/>
      <c r="EM252" s="65"/>
      <c r="EN252" s="69"/>
      <c r="EO252" s="69"/>
      <c r="EP252" s="66"/>
      <c r="EQ252" s="66"/>
      <c r="ER252" s="66"/>
      <c r="ES252" s="67"/>
      <c r="EU252" s="65"/>
      <c r="EV252" s="69"/>
      <c r="EW252" s="69"/>
      <c r="EX252" s="66"/>
      <c r="EY252" s="66"/>
      <c r="EZ252" s="66"/>
      <c r="FA252" s="67"/>
      <c r="FC252" s="65"/>
      <c r="FD252" s="69"/>
      <c r="FE252" s="69"/>
      <c r="FF252" s="66"/>
      <c r="FG252" s="66"/>
      <c r="FH252" s="66"/>
      <c r="FI252" s="67"/>
      <c r="FK252" s="65"/>
      <c r="FL252" s="69"/>
      <c r="FM252" s="69"/>
      <c r="FN252" s="66"/>
      <c r="FO252" s="66"/>
      <c r="FP252" s="66"/>
      <c r="FQ252" s="67"/>
      <c r="FS252" s="65"/>
      <c r="FT252" s="69"/>
      <c r="FU252" s="69"/>
      <c r="FV252" s="66"/>
      <c r="FW252" s="66"/>
      <c r="FX252" s="66"/>
      <c r="FY252" s="67"/>
      <c r="GA252" s="65"/>
      <c r="GB252" s="69"/>
      <c r="GC252" s="69"/>
      <c r="GD252" s="66"/>
      <c r="GE252" s="66"/>
      <c r="GF252" s="66"/>
      <c r="GG252" s="67"/>
      <c r="GI252" s="65"/>
      <c r="GJ252" s="69"/>
      <c r="GK252" s="69"/>
      <c r="GL252" s="66"/>
      <c r="GM252" s="66"/>
      <c r="GN252" s="66"/>
      <c r="GO252" s="67"/>
      <c r="GQ252" s="65"/>
      <c r="GR252" s="69"/>
      <c r="GS252" s="69"/>
      <c r="GT252" s="66"/>
      <c r="GU252" s="66"/>
      <c r="GV252" s="66"/>
      <c r="GW252" s="67"/>
      <c r="GY252" s="65"/>
      <c r="GZ252" s="69"/>
      <c r="HA252" s="69"/>
      <c r="HB252" s="66"/>
      <c r="HC252" s="66"/>
      <c r="HD252" s="66"/>
      <c r="HE252" s="67"/>
      <c r="HG252" s="65"/>
      <c r="HH252" s="69"/>
      <c r="HI252" s="69"/>
      <c r="HJ252" s="66"/>
      <c r="HK252" s="66"/>
      <c r="HL252" s="66"/>
      <c r="HM252" s="67"/>
      <c r="HO252" s="65"/>
      <c r="HP252" s="69"/>
      <c r="HQ252" s="69"/>
      <c r="HR252" s="66"/>
      <c r="HS252" s="66"/>
      <c r="HT252" s="66"/>
      <c r="HU252" s="67"/>
      <c r="HW252" s="65"/>
      <c r="HX252" s="69"/>
      <c r="HY252" s="69"/>
      <c r="HZ252" s="66"/>
      <c r="IA252" s="66"/>
      <c r="IB252" s="66"/>
      <c r="IC252" s="67"/>
      <c r="IE252" s="65"/>
      <c r="IF252" s="69"/>
      <c r="IG252" s="69"/>
      <c r="IH252" s="66"/>
      <c r="II252" s="66"/>
      <c r="IJ252" s="66"/>
      <c r="IK252" s="67"/>
      <c r="IM252" s="65"/>
      <c r="IN252" s="69"/>
      <c r="IO252" s="69"/>
      <c r="IP252" s="66"/>
      <c r="IQ252" s="66"/>
      <c r="IR252" s="66"/>
      <c r="IS252" s="67"/>
      <c r="IU252" s="65"/>
      <c r="IV252" s="69"/>
      <c r="IW252" s="69"/>
      <c r="IX252" s="66"/>
      <c r="IY252" s="66"/>
      <c r="IZ252" s="66"/>
      <c r="JA252" s="67"/>
      <c r="JC252" s="65"/>
      <c r="JD252" s="69"/>
      <c r="JE252" s="69"/>
      <c r="JF252" s="66"/>
      <c r="JG252" s="66"/>
      <c r="JH252" s="66"/>
      <c r="JI252" s="67"/>
      <c r="JK252" s="65"/>
      <c r="JL252" s="69"/>
      <c r="JM252" s="69"/>
      <c r="JN252" s="66"/>
      <c r="JO252" s="66"/>
      <c r="JP252" s="66"/>
      <c r="JQ252" s="67"/>
      <c r="JS252" s="65"/>
      <c r="JT252" s="69"/>
      <c r="JU252" s="69"/>
      <c r="JV252" s="66"/>
      <c r="JW252" s="66"/>
      <c r="JX252" s="66"/>
      <c r="JY252" s="67"/>
      <c r="KA252" s="65"/>
      <c r="KB252" s="69"/>
      <c r="KC252" s="69"/>
      <c r="KD252" s="66"/>
      <c r="KE252" s="66"/>
      <c r="KF252" s="66"/>
      <c r="KG252" s="67"/>
      <c r="KI252" s="65"/>
      <c r="KJ252" s="69"/>
      <c r="KK252" s="69"/>
      <c r="KL252" s="66"/>
      <c r="KM252" s="66"/>
      <c r="KN252" s="66"/>
      <c r="KO252" s="67"/>
      <c r="KQ252" s="65"/>
      <c r="KR252" s="69"/>
      <c r="KS252" s="69"/>
      <c r="KT252" s="66"/>
      <c r="KU252" s="66"/>
      <c r="KV252" s="66"/>
      <c r="KW252" s="67"/>
      <c r="KY252" s="65"/>
      <c r="KZ252" s="69"/>
      <c r="LA252" s="69"/>
      <c r="LB252" s="66"/>
      <c r="LC252" s="66"/>
      <c r="LD252" s="66"/>
      <c r="LE252" s="67"/>
      <c r="LG252" s="65"/>
      <c r="LH252" s="69"/>
      <c r="LI252" s="69"/>
      <c r="LJ252" s="66"/>
      <c r="LK252" s="66"/>
      <c r="LL252" s="66"/>
      <c r="LM252" s="67"/>
      <c r="LO252" s="65"/>
      <c r="LP252" s="69"/>
      <c r="LQ252" s="69"/>
      <c r="LR252" s="66"/>
      <c r="LS252" s="66"/>
      <c r="LT252" s="66"/>
      <c r="LU252" s="67"/>
      <c r="LW252" s="65"/>
      <c r="LX252" s="69"/>
      <c r="LY252" s="69"/>
      <c r="LZ252" s="66"/>
      <c r="MA252" s="66"/>
      <c r="MB252" s="66"/>
      <c r="MC252" s="67"/>
      <c r="ME252" s="65"/>
      <c r="MF252" s="69"/>
      <c r="MG252" s="69"/>
      <c r="MH252" s="66"/>
      <c r="MI252" s="66"/>
      <c r="MJ252" s="66"/>
      <c r="MK252" s="67"/>
      <c r="MM252" s="65"/>
      <c r="MN252" s="69"/>
      <c r="MO252" s="69"/>
      <c r="MP252" s="66"/>
      <c r="MQ252" s="66"/>
      <c r="MR252" s="66"/>
      <c r="MS252" s="67"/>
      <c r="MU252" s="65"/>
      <c r="MV252" s="69"/>
      <c r="MW252" s="69"/>
      <c r="MX252" s="66"/>
      <c r="MY252" s="66"/>
      <c r="MZ252" s="66"/>
      <c r="NA252" s="67"/>
      <c r="NC252" s="65"/>
      <c r="ND252" s="69"/>
      <c r="NE252" s="69"/>
      <c r="NF252" s="66"/>
      <c r="NG252" s="66"/>
      <c r="NH252" s="66"/>
      <c r="NI252" s="67"/>
      <c r="NK252" s="65"/>
      <c r="NL252" s="69"/>
      <c r="NM252" s="69"/>
      <c r="NN252" s="66"/>
      <c r="NO252" s="66"/>
      <c r="NP252" s="66"/>
      <c r="NQ252" s="67"/>
      <c r="NS252" s="65"/>
      <c r="NT252" s="69"/>
      <c r="NU252" s="69"/>
      <c r="NV252" s="66"/>
      <c r="NW252" s="66"/>
      <c r="NX252" s="66"/>
      <c r="NY252" s="67"/>
      <c r="OA252" s="65"/>
      <c r="OB252" s="69"/>
      <c r="OC252" s="69"/>
      <c r="OD252" s="66"/>
      <c r="OE252" s="66"/>
      <c r="OF252" s="66"/>
      <c r="OG252" s="67"/>
      <c r="OI252" s="65"/>
      <c r="OJ252" s="69"/>
      <c r="OK252" s="69"/>
      <c r="OL252" s="66"/>
      <c r="OM252" s="66"/>
      <c r="ON252" s="66"/>
      <c r="OO252" s="67"/>
      <c r="OQ252" s="65"/>
      <c r="OR252" s="69"/>
      <c r="OS252" s="69"/>
      <c r="OT252" s="66"/>
      <c r="OU252" s="66"/>
      <c r="OV252" s="66"/>
      <c r="OW252" s="67"/>
      <c r="OY252" s="65"/>
      <c r="OZ252" s="69"/>
      <c r="PA252" s="69"/>
      <c r="PB252" s="66"/>
      <c r="PC252" s="66"/>
      <c r="PD252" s="66"/>
      <c r="PE252" s="67"/>
      <c r="PG252" s="65"/>
      <c r="PH252" s="69"/>
      <c r="PI252" s="69"/>
      <c r="PJ252" s="66"/>
      <c r="PK252" s="66"/>
      <c r="PL252" s="66"/>
      <c r="PM252" s="67"/>
      <c r="PO252" s="65"/>
      <c r="PP252" s="69"/>
      <c r="PQ252" s="69"/>
      <c r="PR252" s="66"/>
      <c r="PS252" s="66"/>
      <c r="PT252" s="66"/>
      <c r="PU252" s="67"/>
      <c r="PW252" s="65"/>
      <c r="PX252" s="69"/>
      <c r="PY252" s="69"/>
      <c r="PZ252" s="66"/>
      <c r="QA252" s="66"/>
      <c r="QB252" s="66"/>
      <c r="QC252" s="67"/>
      <c r="QE252" s="65"/>
      <c r="QF252" s="69"/>
      <c r="QG252" s="69"/>
      <c r="QH252" s="66"/>
      <c r="QI252" s="66"/>
      <c r="QJ252" s="66"/>
      <c r="QK252" s="67"/>
      <c r="QM252" s="65"/>
      <c r="QN252" s="69"/>
      <c r="QO252" s="69"/>
      <c r="QP252" s="66"/>
      <c r="QQ252" s="66"/>
      <c r="QR252" s="66"/>
      <c r="QS252" s="67"/>
      <c r="QU252" s="65"/>
      <c r="QV252" s="69"/>
      <c r="QW252" s="69"/>
      <c r="QX252" s="66"/>
      <c r="QY252" s="66"/>
      <c r="QZ252" s="66"/>
      <c r="RA252" s="67"/>
      <c r="RC252" s="65"/>
      <c r="RD252" s="69"/>
      <c r="RE252" s="69"/>
      <c r="RF252" s="66"/>
      <c r="RG252" s="66"/>
      <c r="RH252" s="66"/>
      <c r="RI252" s="67"/>
      <c r="RK252" s="65"/>
      <c r="RL252" s="69"/>
      <c r="RM252" s="69"/>
      <c r="RN252" s="66"/>
      <c r="RO252" s="66"/>
      <c r="RP252" s="66"/>
      <c r="RQ252" s="67"/>
      <c r="RS252" s="65"/>
      <c r="RT252" s="69"/>
      <c r="RU252" s="69"/>
      <c r="RV252" s="66"/>
      <c r="RW252" s="66"/>
      <c r="RX252" s="66"/>
      <c r="RY252" s="67"/>
      <c r="SA252" s="65"/>
      <c r="SB252" s="69"/>
      <c r="SC252" s="69"/>
      <c r="SD252" s="66"/>
      <c r="SE252" s="66"/>
      <c r="SF252" s="66"/>
      <c r="SG252" s="67"/>
      <c r="SI252" s="65"/>
      <c r="SJ252" s="69"/>
      <c r="SK252" s="69"/>
      <c r="SL252" s="66"/>
      <c r="SM252" s="66"/>
      <c r="SN252" s="66"/>
      <c r="SO252" s="67"/>
      <c r="SQ252" s="65"/>
      <c r="SR252" s="69"/>
      <c r="SS252" s="69"/>
      <c r="ST252" s="66"/>
      <c r="SU252" s="66"/>
      <c r="SV252" s="66"/>
      <c r="SW252" s="67"/>
      <c r="SY252" s="65"/>
      <c r="SZ252" s="69"/>
      <c r="TA252" s="69"/>
      <c r="TB252" s="66"/>
      <c r="TC252" s="66"/>
      <c r="TD252" s="66"/>
      <c r="TE252" s="67"/>
      <c r="TG252" s="65"/>
      <c r="TH252" s="69"/>
      <c r="TI252" s="69"/>
      <c r="TJ252" s="66"/>
      <c r="TK252" s="66"/>
      <c r="TL252" s="66"/>
      <c r="TM252" s="67"/>
      <c r="TO252" s="65"/>
      <c r="TP252" s="69"/>
      <c r="TQ252" s="69"/>
      <c r="TR252" s="66"/>
      <c r="TS252" s="66"/>
      <c r="TT252" s="66"/>
      <c r="TU252" s="67"/>
      <c r="TW252" s="65"/>
      <c r="TX252" s="69"/>
      <c r="TY252" s="69"/>
      <c r="TZ252" s="66"/>
      <c r="UA252" s="66"/>
      <c r="UB252" s="66"/>
      <c r="UC252" s="67"/>
      <c r="UE252" s="65"/>
      <c r="UF252" s="69"/>
      <c r="UG252" s="69"/>
      <c r="UH252" s="66"/>
      <c r="UI252" s="66"/>
      <c r="UJ252" s="66"/>
      <c r="UK252" s="67"/>
      <c r="UM252" s="65"/>
      <c r="UN252" s="69"/>
      <c r="UO252" s="69"/>
      <c r="UP252" s="66"/>
      <c r="UQ252" s="66"/>
      <c r="UR252" s="66"/>
      <c r="US252" s="67"/>
      <c r="UU252" s="65"/>
      <c r="UV252" s="69"/>
      <c r="UW252" s="69"/>
      <c r="UX252" s="66"/>
      <c r="UY252" s="66"/>
      <c r="UZ252" s="66"/>
      <c r="VA252" s="67"/>
      <c r="VC252" s="65"/>
      <c r="VD252" s="69"/>
      <c r="VE252" s="69"/>
      <c r="VF252" s="66"/>
      <c r="VG252" s="66"/>
      <c r="VH252" s="66"/>
      <c r="VI252" s="67"/>
      <c r="VK252" s="65"/>
      <c r="VL252" s="69"/>
      <c r="VM252" s="69"/>
      <c r="VN252" s="66"/>
      <c r="VO252" s="66"/>
      <c r="VP252" s="66"/>
      <c r="VQ252" s="67"/>
      <c r="VS252" s="65"/>
      <c r="VT252" s="69"/>
      <c r="VU252" s="69"/>
      <c r="VV252" s="66"/>
      <c r="VW252" s="66"/>
      <c r="VX252" s="66"/>
      <c r="VY252" s="67"/>
      <c r="WA252" s="65"/>
      <c r="WB252" s="69"/>
      <c r="WC252" s="69"/>
      <c r="WD252" s="66"/>
      <c r="WE252" s="66"/>
      <c r="WF252" s="66"/>
      <c r="WG252" s="67"/>
      <c r="WI252" s="65"/>
      <c r="WJ252" s="69"/>
      <c r="WK252" s="69"/>
      <c r="WL252" s="66"/>
      <c r="WM252" s="66"/>
      <c r="WN252" s="66"/>
      <c r="WO252" s="67"/>
      <c r="WQ252" s="65"/>
      <c r="WR252" s="69"/>
      <c r="WS252" s="69"/>
      <c r="WT252" s="66"/>
      <c r="WU252" s="66"/>
      <c r="WV252" s="66"/>
      <c r="WW252" s="67"/>
      <c r="WY252" s="65"/>
      <c r="WZ252" s="69"/>
      <c r="XA252" s="69"/>
      <c r="XB252" s="66"/>
      <c r="XC252" s="66"/>
      <c r="XD252" s="66"/>
      <c r="XE252" s="67"/>
      <c r="XG252" s="65"/>
      <c r="XH252" s="69"/>
      <c r="XI252" s="69"/>
      <c r="XJ252" s="66"/>
      <c r="XK252" s="66"/>
      <c r="XL252" s="66"/>
      <c r="XM252" s="67"/>
      <c r="XO252" s="65"/>
      <c r="XP252" s="69"/>
      <c r="XQ252" s="69"/>
      <c r="XR252" s="66"/>
      <c r="XS252" s="66"/>
      <c r="XT252" s="66"/>
      <c r="XU252" s="67"/>
      <c r="XW252" s="65"/>
      <c r="XX252" s="69"/>
      <c r="XY252" s="69"/>
      <c r="XZ252" s="66"/>
      <c r="YA252" s="66"/>
      <c r="YB252" s="66"/>
      <c r="YC252" s="67"/>
      <c r="YE252" s="65"/>
      <c r="YF252" s="69"/>
      <c r="YG252" s="69"/>
      <c r="YH252" s="66"/>
      <c r="YI252" s="66"/>
      <c r="YJ252" s="66"/>
      <c r="YK252" s="67"/>
      <c r="YM252" s="65"/>
      <c r="YN252" s="69"/>
      <c r="YO252" s="69"/>
      <c r="YP252" s="66"/>
      <c r="YQ252" s="66"/>
      <c r="YR252" s="66"/>
      <c r="YS252" s="67"/>
      <c r="YU252" s="65"/>
      <c r="YV252" s="69"/>
      <c r="YW252" s="69"/>
      <c r="YX252" s="66"/>
      <c r="YY252" s="66"/>
      <c r="YZ252" s="66"/>
      <c r="ZA252" s="67"/>
      <c r="ZC252" s="65"/>
      <c r="ZD252" s="69"/>
      <c r="ZE252" s="69"/>
      <c r="ZF252" s="66"/>
      <c r="ZG252" s="66"/>
      <c r="ZH252" s="66"/>
      <c r="ZI252" s="67"/>
      <c r="ZK252" s="65"/>
      <c r="ZL252" s="69"/>
      <c r="ZM252" s="69"/>
      <c r="ZN252" s="66"/>
      <c r="ZO252" s="66"/>
      <c r="ZP252" s="66"/>
      <c r="ZQ252" s="67"/>
      <c r="ZS252" s="65"/>
      <c r="ZT252" s="69"/>
      <c r="ZU252" s="69"/>
      <c r="ZV252" s="66"/>
      <c r="ZW252" s="66"/>
      <c r="ZX252" s="66"/>
      <c r="ZY252" s="67"/>
      <c r="AAA252" s="65"/>
      <c r="AAB252" s="69"/>
      <c r="AAC252" s="69"/>
      <c r="AAD252" s="66"/>
      <c r="AAE252" s="66"/>
      <c r="AAF252" s="66"/>
      <c r="AAG252" s="67"/>
      <c r="AAI252" s="65"/>
      <c r="AAJ252" s="69"/>
      <c r="AAK252" s="69"/>
      <c r="AAL252" s="66"/>
      <c r="AAM252" s="66"/>
      <c r="AAN252" s="66"/>
      <c r="AAO252" s="67"/>
      <c r="AAQ252" s="65"/>
      <c r="AAR252" s="69"/>
      <c r="AAS252" s="69"/>
      <c r="AAT252" s="66"/>
      <c r="AAU252" s="66"/>
      <c r="AAV252" s="66"/>
      <c r="AAW252" s="67"/>
      <c r="AAY252" s="65"/>
      <c r="AAZ252" s="69"/>
      <c r="ABA252" s="69"/>
      <c r="ABB252" s="66"/>
      <c r="ABC252" s="66"/>
      <c r="ABD252" s="66"/>
      <c r="ABE252" s="67"/>
      <c r="ABG252" s="65"/>
      <c r="ABH252" s="69"/>
      <c r="ABI252" s="69"/>
      <c r="ABJ252" s="66"/>
      <c r="ABK252" s="66"/>
      <c r="ABL252" s="66"/>
      <c r="ABM252" s="67"/>
      <c r="ABO252" s="65"/>
      <c r="ABP252" s="69"/>
      <c r="ABQ252" s="69"/>
      <c r="ABR252" s="66"/>
      <c r="ABS252" s="66"/>
      <c r="ABT252" s="66"/>
      <c r="ABU252" s="67"/>
      <c r="ABW252" s="65"/>
      <c r="ABX252" s="69"/>
      <c r="ABY252" s="69"/>
      <c r="ABZ252" s="66"/>
      <c r="ACA252" s="66"/>
      <c r="ACB252" s="66"/>
      <c r="ACC252" s="67"/>
      <c r="ACE252" s="65"/>
      <c r="ACF252" s="69"/>
      <c r="ACG252" s="69"/>
      <c r="ACH252" s="66"/>
      <c r="ACI252" s="66"/>
      <c r="ACJ252" s="66"/>
      <c r="ACK252" s="67"/>
      <c r="ACM252" s="65"/>
      <c r="ACN252" s="69"/>
      <c r="ACO252" s="69"/>
      <c r="ACP252" s="66"/>
      <c r="ACQ252" s="66"/>
      <c r="ACR252" s="66"/>
      <c r="ACS252" s="67"/>
      <c r="ACU252" s="65"/>
      <c r="ACV252" s="69"/>
      <c r="ACW252" s="69"/>
      <c r="ACX252" s="66"/>
      <c r="ACY252" s="66"/>
      <c r="ACZ252" s="66"/>
      <c r="ADA252" s="67"/>
      <c r="ADC252" s="65"/>
      <c r="ADD252" s="69"/>
      <c r="ADE252" s="69"/>
      <c r="ADF252" s="66"/>
      <c r="ADG252" s="66"/>
      <c r="ADH252" s="66"/>
      <c r="ADI252" s="67"/>
      <c r="ADK252" s="65"/>
      <c r="ADL252" s="69"/>
      <c r="ADM252" s="69"/>
      <c r="ADN252" s="66"/>
      <c r="ADO252" s="66"/>
      <c r="ADP252" s="66"/>
      <c r="ADQ252" s="67"/>
      <c r="ADS252" s="65"/>
      <c r="ADT252" s="69"/>
      <c r="ADU252" s="69"/>
      <c r="ADV252" s="66"/>
      <c r="ADW252" s="66"/>
      <c r="ADX252" s="66"/>
      <c r="ADY252" s="67"/>
      <c r="AEA252" s="65"/>
      <c r="AEB252" s="69"/>
      <c r="AEC252" s="69"/>
      <c r="AED252" s="66"/>
      <c r="AEE252" s="66"/>
      <c r="AEF252" s="66"/>
      <c r="AEG252" s="67"/>
      <c r="AEI252" s="65"/>
      <c r="AEJ252" s="69"/>
      <c r="AEK252" s="69"/>
      <c r="AEL252" s="66"/>
      <c r="AEM252" s="66"/>
      <c r="AEN252" s="66"/>
      <c r="AEO252" s="67"/>
      <c r="AEQ252" s="65"/>
      <c r="AER252" s="69"/>
      <c r="AES252" s="69"/>
      <c r="AET252" s="66"/>
      <c r="AEU252" s="66"/>
      <c r="AEV252" s="66"/>
      <c r="AEW252" s="67"/>
      <c r="AEY252" s="65"/>
      <c r="AEZ252" s="69"/>
      <c r="AFA252" s="69"/>
      <c r="AFB252" s="66"/>
      <c r="AFC252" s="66"/>
      <c r="AFD252" s="66"/>
      <c r="AFE252" s="67"/>
      <c r="AFG252" s="65"/>
      <c r="AFH252" s="69"/>
      <c r="AFI252" s="69"/>
      <c r="AFJ252" s="66"/>
      <c r="AFK252" s="66"/>
      <c r="AFL252" s="66"/>
      <c r="AFM252" s="67"/>
      <c r="AFO252" s="65"/>
      <c r="AFP252" s="69"/>
      <c r="AFQ252" s="69"/>
      <c r="AFR252" s="66"/>
      <c r="AFS252" s="66"/>
      <c r="AFT252" s="66"/>
      <c r="AFU252" s="67"/>
      <c r="AFW252" s="65"/>
      <c r="AFX252" s="69"/>
      <c r="AFY252" s="69"/>
      <c r="AFZ252" s="66"/>
      <c r="AGA252" s="66"/>
      <c r="AGB252" s="66"/>
      <c r="AGC252" s="67"/>
      <c r="AGE252" s="65"/>
      <c r="AGF252" s="69"/>
      <c r="AGG252" s="69"/>
      <c r="AGH252" s="66"/>
      <c r="AGI252" s="66"/>
      <c r="AGJ252" s="66"/>
      <c r="AGK252" s="67"/>
      <c r="AGM252" s="65"/>
      <c r="AGN252" s="69"/>
      <c r="AGO252" s="69"/>
      <c r="AGP252" s="66"/>
      <c r="AGQ252" s="66"/>
      <c r="AGR252" s="66"/>
      <c r="AGS252" s="67"/>
      <c r="AGU252" s="65"/>
      <c r="AGV252" s="69"/>
      <c r="AGW252" s="69"/>
      <c r="AGX252" s="66"/>
      <c r="AGY252" s="66"/>
      <c r="AGZ252" s="66"/>
      <c r="AHA252" s="67"/>
      <c r="AHC252" s="65"/>
      <c r="AHD252" s="69"/>
      <c r="AHE252" s="69"/>
      <c r="AHF252" s="66"/>
      <c r="AHG252" s="66"/>
      <c r="AHH252" s="66"/>
      <c r="AHI252" s="67"/>
      <c r="AHK252" s="65"/>
      <c r="AHL252" s="69"/>
      <c r="AHM252" s="69"/>
      <c r="AHN252" s="66"/>
      <c r="AHO252" s="66"/>
      <c r="AHP252" s="66"/>
      <c r="AHQ252" s="67"/>
      <c r="AHS252" s="65"/>
      <c r="AHT252" s="69"/>
      <c r="AHU252" s="69"/>
      <c r="AHV252" s="66"/>
      <c r="AHW252" s="66"/>
      <c r="AHX252" s="66"/>
      <c r="AHY252" s="67"/>
      <c r="AIA252" s="65"/>
      <c r="AIB252" s="69"/>
      <c r="AIC252" s="69"/>
      <c r="AID252" s="66"/>
      <c r="AIE252" s="66"/>
      <c r="AIF252" s="66"/>
      <c r="AIG252" s="67"/>
      <c r="AII252" s="65"/>
      <c r="AIJ252" s="69"/>
      <c r="AIK252" s="69"/>
      <c r="AIL252" s="66"/>
      <c r="AIM252" s="66"/>
      <c r="AIN252" s="66"/>
      <c r="AIO252" s="67"/>
      <c r="AIQ252" s="65"/>
      <c r="AIR252" s="69"/>
      <c r="AIS252" s="69"/>
      <c r="AIT252" s="66"/>
      <c r="AIU252" s="66"/>
      <c r="AIV252" s="66"/>
      <c r="AIW252" s="67"/>
      <c r="AIY252" s="65"/>
      <c r="AIZ252" s="69"/>
      <c r="AJA252" s="69"/>
      <c r="AJB252" s="66"/>
      <c r="AJC252" s="66"/>
      <c r="AJD252" s="66"/>
      <c r="AJE252" s="67"/>
      <c r="AJG252" s="65"/>
      <c r="AJH252" s="69"/>
      <c r="AJI252" s="69"/>
      <c r="AJJ252" s="66"/>
      <c r="AJK252" s="66"/>
      <c r="AJL252" s="66"/>
      <c r="AJM252" s="67"/>
      <c r="AJO252" s="65"/>
      <c r="AJP252" s="69"/>
      <c r="AJQ252" s="69"/>
      <c r="AJR252" s="66"/>
      <c r="AJS252" s="66"/>
      <c r="AJT252" s="66"/>
      <c r="AJU252" s="67"/>
      <c r="AJW252" s="65"/>
      <c r="AJX252" s="69"/>
      <c r="AJY252" s="69"/>
      <c r="AJZ252" s="66"/>
      <c r="AKA252" s="66"/>
      <c r="AKB252" s="66"/>
      <c r="AKC252" s="67"/>
      <c r="AKE252" s="65"/>
      <c r="AKF252" s="69"/>
      <c r="AKG252" s="69"/>
      <c r="AKH252" s="66"/>
      <c r="AKI252" s="66"/>
      <c r="AKJ252" s="66"/>
      <c r="AKK252" s="67"/>
      <c r="AKM252" s="65"/>
      <c r="AKN252" s="69"/>
      <c r="AKO252" s="69"/>
      <c r="AKP252" s="66"/>
      <c r="AKQ252" s="66"/>
      <c r="AKR252" s="66"/>
      <c r="AKS252" s="67"/>
      <c r="AKU252" s="65"/>
      <c r="AKV252" s="69"/>
      <c r="AKW252" s="69"/>
      <c r="AKX252" s="66"/>
      <c r="AKY252" s="66"/>
      <c r="AKZ252" s="66"/>
      <c r="ALA252" s="67"/>
      <c r="ALC252" s="65"/>
      <c r="ALD252" s="69"/>
      <c r="ALE252" s="69"/>
      <c r="ALF252" s="66"/>
      <c r="ALG252" s="66"/>
      <c r="ALH252" s="66"/>
      <c r="ALI252" s="67"/>
      <c r="ALK252" s="65"/>
      <c r="ALL252" s="69"/>
      <c r="ALM252" s="69"/>
      <c r="ALN252" s="66"/>
      <c r="ALO252" s="66"/>
      <c r="ALP252" s="66"/>
      <c r="ALQ252" s="67"/>
      <c r="ALS252" s="65"/>
      <c r="ALT252" s="69"/>
      <c r="ALU252" s="69"/>
      <c r="ALV252" s="66"/>
      <c r="ALW252" s="66"/>
      <c r="ALX252" s="66"/>
      <c r="ALY252" s="67"/>
      <c r="AMA252" s="65"/>
      <c r="AMB252" s="69"/>
      <c r="AMC252" s="69"/>
      <c r="AMD252" s="66"/>
      <c r="AME252" s="66"/>
      <c r="AMF252" s="66"/>
      <c r="AMG252" s="67"/>
      <c r="AMI252" s="65"/>
      <c r="AMJ252" s="69"/>
      <c r="AMK252" s="69"/>
      <c r="AML252" s="66"/>
      <c r="AMM252" s="66"/>
      <c r="AMN252" s="66"/>
      <c r="AMO252" s="67"/>
      <c r="AMQ252" s="65"/>
      <c r="AMR252" s="69"/>
      <c r="AMS252" s="69"/>
      <c r="AMT252" s="66"/>
      <c r="AMU252" s="66"/>
      <c r="AMV252" s="66"/>
      <c r="AMW252" s="67"/>
      <c r="AMY252" s="65"/>
      <c r="AMZ252" s="69"/>
      <c r="ANA252" s="69"/>
      <c r="ANB252" s="66"/>
      <c r="ANC252" s="66"/>
      <c r="AND252" s="66"/>
      <c r="ANE252" s="67"/>
      <c r="ANG252" s="65"/>
      <c r="ANH252" s="69"/>
      <c r="ANI252" s="69"/>
      <c r="ANJ252" s="66"/>
      <c r="ANK252" s="66"/>
      <c r="ANL252" s="66"/>
      <c r="ANM252" s="67"/>
      <c r="ANO252" s="65"/>
      <c r="ANP252" s="69"/>
      <c r="ANQ252" s="69"/>
      <c r="ANR252" s="66"/>
      <c r="ANS252" s="66"/>
      <c r="ANT252" s="66"/>
      <c r="ANU252" s="67"/>
      <c r="ANW252" s="65"/>
      <c r="ANX252" s="69"/>
      <c r="ANY252" s="69"/>
      <c r="ANZ252" s="66"/>
      <c r="AOA252" s="66"/>
      <c r="AOB252" s="66"/>
      <c r="AOC252" s="67"/>
      <c r="AOE252" s="65"/>
      <c r="AOF252" s="69"/>
      <c r="AOG252" s="69"/>
      <c r="AOH252" s="66"/>
      <c r="AOI252" s="66"/>
      <c r="AOJ252" s="66"/>
      <c r="AOK252" s="67"/>
      <c r="AOM252" s="65"/>
      <c r="AON252" s="69"/>
      <c r="AOO252" s="69"/>
      <c r="AOP252" s="66"/>
      <c r="AOQ252" s="66"/>
      <c r="AOR252" s="66"/>
      <c r="AOS252" s="67"/>
      <c r="AOU252" s="65"/>
      <c r="AOV252" s="69"/>
      <c r="AOW252" s="69"/>
      <c r="AOX252" s="66"/>
      <c r="AOY252" s="66"/>
      <c r="AOZ252" s="66"/>
      <c r="APA252" s="67"/>
      <c r="APC252" s="65"/>
      <c r="APD252" s="69"/>
      <c r="APE252" s="69"/>
      <c r="APF252" s="66"/>
      <c r="APG252" s="66"/>
      <c r="APH252" s="66"/>
      <c r="API252" s="67"/>
      <c r="APK252" s="65"/>
      <c r="APL252" s="69"/>
      <c r="APM252" s="69"/>
      <c r="APN252" s="66"/>
      <c r="APO252" s="66"/>
      <c r="APP252" s="66"/>
      <c r="APQ252" s="67"/>
      <c r="APS252" s="65"/>
      <c r="APT252" s="69"/>
      <c r="APU252" s="69"/>
      <c r="APV252" s="66"/>
      <c r="APW252" s="66"/>
      <c r="APX252" s="66"/>
      <c r="APY252" s="67"/>
      <c r="AQA252" s="65"/>
      <c r="AQB252" s="69"/>
      <c r="AQC252" s="69"/>
      <c r="AQD252" s="66"/>
      <c r="AQE252" s="66"/>
      <c r="AQF252" s="66"/>
      <c r="AQG252" s="67"/>
      <c r="AQI252" s="65"/>
      <c r="AQJ252" s="69"/>
      <c r="AQK252" s="69"/>
      <c r="AQL252" s="66"/>
      <c r="AQM252" s="66"/>
      <c r="AQN252" s="66"/>
      <c r="AQO252" s="67"/>
      <c r="AQQ252" s="65"/>
      <c r="AQR252" s="69"/>
      <c r="AQS252" s="69"/>
      <c r="AQT252" s="66"/>
      <c r="AQU252" s="66"/>
      <c r="AQV252" s="66"/>
      <c r="AQW252" s="67"/>
      <c r="AQY252" s="65"/>
      <c r="AQZ252" s="69"/>
      <c r="ARA252" s="69"/>
      <c r="ARB252" s="66"/>
      <c r="ARC252" s="66"/>
      <c r="ARD252" s="66"/>
      <c r="ARE252" s="67"/>
      <c r="ARG252" s="65"/>
      <c r="ARH252" s="69"/>
      <c r="ARI252" s="69"/>
      <c r="ARJ252" s="66"/>
      <c r="ARK252" s="66"/>
      <c r="ARL252" s="66"/>
      <c r="ARM252" s="67"/>
      <c r="ARO252" s="65"/>
      <c r="ARP252" s="69"/>
      <c r="ARQ252" s="69"/>
      <c r="ARR252" s="66"/>
      <c r="ARS252" s="66"/>
      <c r="ART252" s="66"/>
      <c r="ARU252" s="67"/>
      <c r="ARW252" s="65"/>
      <c r="ARX252" s="69"/>
      <c r="ARY252" s="69"/>
      <c r="ARZ252" s="66"/>
      <c r="ASA252" s="66"/>
      <c r="ASB252" s="66"/>
      <c r="ASC252" s="67"/>
      <c r="ASE252" s="65"/>
      <c r="ASF252" s="69"/>
      <c r="ASG252" s="69"/>
      <c r="ASH252" s="66"/>
      <c r="ASI252" s="66"/>
      <c r="ASJ252" s="66"/>
      <c r="ASK252" s="67"/>
      <c r="ASM252" s="65"/>
      <c r="ASN252" s="69"/>
      <c r="ASO252" s="69"/>
      <c r="ASP252" s="66"/>
      <c r="ASQ252" s="66"/>
      <c r="ASR252" s="66"/>
      <c r="ASS252" s="67"/>
      <c r="ASU252" s="65"/>
      <c r="ASV252" s="69"/>
      <c r="ASW252" s="69"/>
      <c r="ASX252" s="66"/>
      <c r="ASY252" s="66"/>
      <c r="ASZ252" s="66"/>
      <c r="ATA252" s="67"/>
      <c r="ATC252" s="65"/>
      <c r="ATD252" s="69"/>
      <c r="ATE252" s="69"/>
      <c r="ATF252" s="66"/>
      <c r="ATG252" s="66"/>
      <c r="ATH252" s="66"/>
      <c r="ATI252" s="67"/>
      <c r="ATK252" s="65"/>
      <c r="ATL252" s="69"/>
      <c r="ATM252" s="69"/>
      <c r="ATN252" s="66"/>
      <c r="ATO252" s="66"/>
      <c r="ATP252" s="66"/>
      <c r="ATQ252" s="67"/>
      <c r="ATS252" s="65"/>
      <c r="ATT252" s="69"/>
      <c r="ATU252" s="69"/>
      <c r="ATV252" s="66"/>
      <c r="ATW252" s="66"/>
      <c r="ATX252" s="66"/>
      <c r="ATY252" s="67"/>
      <c r="AUA252" s="65"/>
      <c r="AUB252" s="69"/>
      <c r="AUC252" s="69"/>
      <c r="AUD252" s="66"/>
      <c r="AUE252" s="66"/>
      <c r="AUF252" s="66"/>
      <c r="AUG252" s="67"/>
      <c r="AUI252" s="65"/>
      <c r="AUJ252" s="69"/>
      <c r="AUK252" s="69"/>
      <c r="AUL252" s="66"/>
      <c r="AUM252" s="66"/>
      <c r="AUN252" s="66"/>
      <c r="AUO252" s="67"/>
      <c r="AUQ252" s="65"/>
      <c r="AUR252" s="69"/>
      <c r="AUS252" s="69"/>
      <c r="AUT252" s="66"/>
      <c r="AUU252" s="66"/>
      <c r="AUV252" s="66"/>
      <c r="AUW252" s="67"/>
      <c r="AUY252" s="65"/>
      <c r="AUZ252" s="69"/>
      <c r="AVA252" s="69"/>
      <c r="AVB252" s="66"/>
      <c r="AVC252" s="66"/>
      <c r="AVD252" s="66"/>
      <c r="AVE252" s="67"/>
      <c r="AVG252" s="65"/>
      <c r="AVH252" s="69"/>
      <c r="AVI252" s="69"/>
      <c r="AVJ252" s="66"/>
      <c r="AVK252" s="66"/>
      <c r="AVL252" s="66"/>
      <c r="AVM252" s="67"/>
      <c r="AVO252" s="65"/>
      <c r="AVP252" s="69"/>
      <c r="AVQ252" s="69"/>
      <c r="AVR252" s="66"/>
      <c r="AVS252" s="66"/>
      <c r="AVT252" s="66"/>
      <c r="AVU252" s="67"/>
      <c r="AVW252" s="65"/>
      <c r="AVX252" s="69"/>
      <c r="AVY252" s="69"/>
      <c r="AVZ252" s="66"/>
      <c r="AWA252" s="66"/>
      <c r="AWB252" s="66"/>
      <c r="AWC252" s="67"/>
      <c r="AWE252" s="65"/>
      <c r="AWF252" s="69"/>
      <c r="AWG252" s="69"/>
      <c r="AWH252" s="66"/>
      <c r="AWI252" s="66"/>
      <c r="AWJ252" s="66"/>
      <c r="AWK252" s="67"/>
      <c r="AWM252" s="65"/>
      <c r="AWN252" s="69"/>
      <c r="AWO252" s="69"/>
      <c r="AWP252" s="66"/>
      <c r="AWQ252" s="66"/>
      <c r="AWR252" s="66"/>
      <c r="AWS252" s="67"/>
      <c r="AWU252" s="65"/>
      <c r="AWV252" s="69"/>
      <c r="AWW252" s="69"/>
      <c r="AWX252" s="66"/>
      <c r="AWY252" s="66"/>
      <c r="AWZ252" s="66"/>
      <c r="AXA252" s="67"/>
      <c r="AXC252" s="65"/>
      <c r="AXD252" s="69"/>
      <c r="AXE252" s="69"/>
      <c r="AXF252" s="66"/>
      <c r="AXG252" s="66"/>
      <c r="AXH252" s="66"/>
      <c r="AXI252" s="67"/>
      <c r="AXK252" s="65"/>
      <c r="AXL252" s="69"/>
      <c r="AXM252" s="69"/>
      <c r="AXN252" s="66"/>
      <c r="AXO252" s="66"/>
      <c r="AXP252" s="66"/>
      <c r="AXQ252" s="67"/>
      <c r="AXS252" s="65"/>
      <c r="AXT252" s="69"/>
      <c r="AXU252" s="69"/>
      <c r="AXV252" s="66"/>
      <c r="AXW252" s="66"/>
      <c r="AXX252" s="66"/>
      <c r="AXY252" s="67"/>
      <c r="AYA252" s="65"/>
      <c r="AYB252" s="69"/>
      <c r="AYC252" s="69"/>
      <c r="AYD252" s="66"/>
      <c r="AYE252" s="66"/>
      <c r="AYF252" s="66"/>
      <c r="AYG252" s="67"/>
      <c r="AYI252" s="65"/>
      <c r="AYJ252" s="69"/>
      <c r="AYK252" s="69"/>
      <c r="AYL252" s="66"/>
      <c r="AYM252" s="66"/>
      <c r="AYN252" s="66"/>
      <c r="AYO252" s="67"/>
      <c r="AYQ252" s="65"/>
      <c r="AYR252" s="69"/>
      <c r="AYS252" s="69"/>
      <c r="AYT252" s="66"/>
      <c r="AYU252" s="66"/>
      <c r="AYV252" s="66"/>
      <c r="AYW252" s="67"/>
      <c r="AYY252" s="65"/>
      <c r="AYZ252" s="69"/>
      <c r="AZA252" s="69"/>
      <c r="AZB252" s="66"/>
      <c r="AZC252" s="66"/>
      <c r="AZD252" s="66"/>
      <c r="AZE252" s="67"/>
      <c r="AZG252" s="65"/>
      <c r="AZH252" s="69"/>
      <c r="AZI252" s="69"/>
      <c r="AZJ252" s="66"/>
      <c r="AZK252" s="66"/>
      <c r="AZL252" s="66"/>
      <c r="AZM252" s="67"/>
      <c r="AZO252" s="65"/>
      <c r="AZP252" s="69"/>
      <c r="AZQ252" s="69"/>
      <c r="AZR252" s="66"/>
      <c r="AZS252" s="66"/>
      <c r="AZT252" s="66"/>
      <c r="AZU252" s="67"/>
      <c r="AZW252" s="65"/>
      <c r="AZX252" s="69"/>
      <c r="AZY252" s="69"/>
      <c r="AZZ252" s="66"/>
      <c r="BAA252" s="66"/>
      <c r="BAB252" s="66"/>
      <c r="BAC252" s="67"/>
      <c r="BAE252" s="65"/>
      <c r="BAF252" s="69"/>
      <c r="BAG252" s="69"/>
      <c r="BAH252" s="66"/>
      <c r="BAI252" s="66"/>
      <c r="BAJ252" s="66"/>
      <c r="BAK252" s="67"/>
      <c r="BAM252" s="65"/>
      <c r="BAN252" s="69"/>
      <c r="BAO252" s="69"/>
      <c r="BAP252" s="66"/>
      <c r="BAQ252" s="66"/>
      <c r="BAR252" s="66"/>
      <c r="BAS252" s="67"/>
      <c r="BAU252" s="65"/>
      <c r="BAV252" s="69"/>
      <c r="BAW252" s="69"/>
      <c r="BAX252" s="66"/>
      <c r="BAY252" s="66"/>
      <c r="BAZ252" s="66"/>
      <c r="BBA252" s="67"/>
      <c r="BBC252" s="65"/>
      <c r="BBD252" s="69"/>
      <c r="BBE252" s="69"/>
      <c r="BBF252" s="66"/>
      <c r="BBG252" s="66"/>
      <c r="BBH252" s="66"/>
      <c r="BBI252" s="67"/>
      <c r="BBK252" s="65"/>
      <c r="BBL252" s="69"/>
      <c r="BBM252" s="69"/>
      <c r="BBN252" s="66"/>
      <c r="BBO252" s="66"/>
      <c r="BBP252" s="66"/>
      <c r="BBQ252" s="67"/>
      <c r="BBS252" s="65"/>
      <c r="BBT252" s="69"/>
      <c r="BBU252" s="69"/>
      <c r="BBV252" s="66"/>
      <c r="BBW252" s="66"/>
      <c r="BBX252" s="66"/>
      <c r="BBY252" s="67"/>
      <c r="BCA252" s="65"/>
      <c r="BCB252" s="69"/>
      <c r="BCC252" s="69"/>
      <c r="BCD252" s="66"/>
      <c r="BCE252" s="66"/>
      <c r="BCF252" s="66"/>
      <c r="BCG252" s="67"/>
      <c r="BCI252" s="65"/>
      <c r="BCJ252" s="69"/>
      <c r="BCK252" s="69"/>
      <c r="BCL252" s="66"/>
      <c r="BCM252" s="66"/>
      <c r="BCN252" s="66"/>
      <c r="BCO252" s="67"/>
      <c r="BCQ252" s="65"/>
      <c r="BCR252" s="69"/>
      <c r="BCS252" s="69"/>
      <c r="BCT252" s="66"/>
      <c r="BCU252" s="66"/>
      <c r="BCV252" s="66"/>
      <c r="BCW252" s="67"/>
      <c r="BCY252" s="65"/>
      <c r="BCZ252" s="69"/>
      <c r="BDA252" s="69"/>
      <c r="BDB252" s="66"/>
      <c r="BDC252" s="66"/>
      <c r="BDD252" s="66"/>
      <c r="BDE252" s="67"/>
      <c r="BDG252" s="65"/>
      <c r="BDH252" s="69"/>
      <c r="BDI252" s="69"/>
      <c r="BDJ252" s="66"/>
      <c r="BDK252" s="66"/>
      <c r="BDL252" s="66"/>
      <c r="BDM252" s="67"/>
      <c r="BDO252" s="65"/>
      <c r="BDP252" s="69"/>
      <c r="BDQ252" s="69"/>
      <c r="BDR252" s="66"/>
      <c r="BDS252" s="66"/>
      <c r="BDT252" s="66"/>
      <c r="BDU252" s="67"/>
      <c r="BDW252" s="65"/>
      <c r="BDX252" s="69"/>
      <c r="BDY252" s="69"/>
      <c r="BDZ252" s="66"/>
      <c r="BEA252" s="66"/>
      <c r="BEB252" s="66"/>
      <c r="BEC252" s="67"/>
      <c r="BEE252" s="65"/>
      <c r="BEF252" s="69"/>
      <c r="BEG252" s="69"/>
      <c r="BEH252" s="66"/>
      <c r="BEI252" s="66"/>
      <c r="BEJ252" s="66"/>
      <c r="BEK252" s="67"/>
      <c r="BEM252" s="65"/>
      <c r="BEN252" s="69"/>
      <c r="BEO252" s="69"/>
      <c r="BEP252" s="66"/>
      <c r="BEQ252" s="66"/>
      <c r="BER252" s="66"/>
      <c r="BES252" s="67"/>
      <c r="BEU252" s="65"/>
      <c r="BEV252" s="69"/>
      <c r="BEW252" s="69"/>
      <c r="BEX252" s="66"/>
      <c r="BEY252" s="66"/>
      <c r="BEZ252" s="66"/>
      <c r="BFA252" s="67"/>
      <c r="BFC252" s="65"/>
      <c r="BFD252" s="69"/>
      <c r="BFE252" s="69"/>
      <c r="BFF252" s="66"/>
      <c r="BFG252" s="66"/>
      <c r="BFH252" s="66"/>
      <c r="BFI252" s="67"/>
      <c r="BFK252" s="65"/>
      <c r="BFL252" s="69"/>
      <c r="BFM252" s="69"/>
      <c r="BFN252" s="66"/>
      <c r="BFO252" s="66"/>
      <c r="BFP252" s="66"/>
      <c r="BFQ252" s="67"/>
      <c r="BFS252" s="65"/>
      <c r="BFT252" s="69"/>
      <c r="BFU252" s="69"/>
      <c r="BFV252" s="66"/>
      <c r="BFW252" s="66"/>
      <c r="BFX252" s="66"/>
      <c r="BFY252" s="67"/>
      <c r="BGA252" s="65"/>
      <c r="BGB252" s="69"/>
      <c r="BGC252" s="69"/>
      <c r="BGD252" s="66"/>
      <c r="BGE252" s="66"/>
      <c r="BGF252" s="66"/>
      <c r="BGG252" s="67"/>
      <c r="BGI252" s="65"/>
      <c r="BGJ252" s="69"/>
      <c r="BGK252" s="69"/>
      <c r="BGL252" s="66"/>
      <c r="BGM252" s="66"/>
      <c r="BGN252" s="66"/>
      <c r="BGO252" s="67"/>
      <c r="BGQ252" s="65"/>
      <c r="BGR252" s="69"/>
      <c r="BGS252" s="69"/>
      <c r="BGT252" s="66"/>
      <c r="BGU252" s="66"/>
      <c r="BGV252" s="66"/>
      <c r="BGW252" s="67"/>
      <c r="BGY252" s="65"/>
      <c r="BGZ252" s="69"/>
      <c r="BHA252" s="69"/>
      <c r="BHB252" s="66"/>
      <c r="BHC252" s="66"/>
      <c r="BHD252" s="66"/>
      <c r="BHE252" s="67"/>
      <c r="BHG252" s="65"/>
      <c r="BHH252" s="69"/>
      <c r="BHI252" s="69"/>
      <c r="BHJ252" s="66"/>
      <c r="BHK252" s="66"/>
      <c r="BHL252" s="66"/>
      <c r="BHM252" s="67"/>
      <c r="BHO252" s="65"/>
      <c r="BHP252" s="69"/>
      <c r="BHQ252" s="69"/>
      <c r="BHR252" s="66"/>
      <c r="BHS252" s="66"/>
      <c r="BHT252" s="66"/>
      <c r="BHU252" s="67"/>
      <c r="BHW252" s="65"/>
      <c r="BHX252" s="69"/>
      <c r="BHY252" s="69"/>
      <c r="BHZ252" s="66"/>
      <c r="BIA252" s="66"/>
      <c r="BIB252" s="66"/>
      <c r="BIC252" s="67"/>
      <c r="BIE252" s="65"/>
      <c r="BIF252" s="69"/>
      <c r="BIG252" s="69"/>
      <c r="BIH252" s="66"/>
      <c r="BII252" s="66"/>
      <c r="BIJ252" s="66"/>
      <c r="BIK252" s="67"/>
      <c r="BIM252" s="65"/>
      <c r="BIN252" s="69"/>
      <c r="BIO252" s="69"/>
      <c r="BIP252" s="66"/>
      <c r="BIQ252" s="66"/>
      <c r="BIR252" s="66"/>
      <c r="BIS252" s="67"/>
      <c r="BIU252" s="65"/>
      <c r="BIV252" s="69"/>
      <c r="BIW252" s="69"/>
      <c r="BIX252" s="66"/>
      <c r="BIY252" s="66"/>
      <c r="BIZ252" s="66"/>
      <c r="BJA252" s="67"/>
      <c r="BJC252" s="65"/>
      <c r="BJD252" s="69"/>
      <c r="BJE252" s="69"/>
      <c r="BJF252" s="66"/>
      <c r="BJG252" s="66"/>
      <c r="BJH252" s="66"/>
      <c r="BJI252" s="67"/>
      <c r="BJK252" s="65"/>
      <c r="BJL252" s="69"/>
      <c r="BJM252" s="69"/>
      <c r="BJN252" s="66"/>
      <c r="BJO252" s="66"/>
      <c r="BJP252" s="66"/>
      <c r="BJQ252" s="67"/>
      <c r="BJS252" s="65"/>
      <c r="BJT252" s="69"/>
      <c r="BJU252" s="69"/>
      <c r="BJV252" s="66"/>
      <c r="BJW252" s="66"/>
      <c r="BJX252" s="66"/>
      <c r="BJY252" s="67"/>
      <c r="BKA252" s="65"/>
      <c r="BKB252" s="69"/>
      <c r="BKC252" s="69"/>
      <c r="BKD252" s="66"/>
      <c r="BKE252" s="66"/>
      <c r="BKF252" s="66"/>
      <c r="BKG252" s="67"/>
      <c r="BKI252" s="65"/>
      <c r="BKJ252" s="69"/>
      <c r="BKK252" s="69"/>
      <c r="BKL252" s="66"/>
      <c r="BKM252" s="66"/>
      <c r="BKN252" s="66"/>
      <c r="BKO252" s="67"/>
      <c r="BKQ252" s="65"/>
      <c r="BKR252" s="69"/>
      <c r="BKS252" s="69"/>
      <c r="BKT252" s="66"/>
      <c r="BKU252" s="66"/>
      <c r="BKV252" s="66"/>
      <c r="BKW252" s="67"/>
      <c r="BKY252" s="65"/>
      <c r="BKZ252" s="69"/>
      <c r="BLA252" s="69"/>
      <c r="BLB252" s="66"/>
      <c r="BLC252" s="66"/>
      <c r="BLD252" s="66"/>
      <c r="BLE252" s="67"/>
      <c r="BLG252" s="65"/>
      <c r="BLH252" s="69"/>
      <c r="BLI252" s="69"/>
      <c r="BLJ252" s="66"/>
      <c r="BLK252" s="66"/>
      <c r="BLL252" s="66"/>
      <c r="BLM252" s="67"/>
      <c r="BLO252" s="65"/>
      <c r="BLP252" s="69"/>
      <c r="BLQ252" s="69"/>
      <c r="BLR252" s="66"/>
      <c r="BLS252" s="66"/>
      <c r="BLT252" s="66"/>
      <c r="BLU252" s="67"/>
      <c r="BLW252" s="65"/>
      <c r="BLX252" s="69"/>
      <c r="BLY252" s="69"/>
      <c r="BLZ252" s="66"/>
      <c r="BMA252" s="66"/>
      <c r="BMB252" s="66"/>
      <c r="BMC252" s="67"/>
      <c r="BME252" s="65"/>
      <c r="BMF252" s="69"/>
      <c r="BMG252" s="69"/>
      <c r="BMH252" s="66"/>
      <c r="BMI252" s="66"/>
      <c r="BMJ252" s="66"/>
      <c r="BMK252" s="67"/>
      <c r="BMM252" s="65"/>
      <c r="BMN252" s="69"/>
      <c r="BMO252" s="69"/>
      <c r="BMP252" s="66"/>
      <c r="BMQ252" s="66"/>
      <c r="BMR252" s="66"/>
      <c r="BMS252" s="67"/>
      <c r="BMU252" s="65"/>
      <c r="BMV252" s="69"/>
      <c r="BMW252" s="69"/>
      <c r="BMX252" s="66"/>
      <c r="BMY252" s="66"/>
      <c r="BMZ252" s="66"/>
      <c r="BNA252" s="67"/>
      <c r="BNC252" s="65"/>
      <c r="BND252" s="69"/>
      <c r="BNE252" s="69"/>
      <c r="BNF252" s="66"/>
      <c r="BNG252" s="66"/>
      <c r="BNH252" s="66"/>
      <c r="BNI252" s="67"/>
      <c r="BNK252" s="65"/>
      <c r="BNL252" s="69"/>
      <c r="BNM252" s="69"/>
      <c r="BNN252" s="66"/>
      <c r="BNO252" s="66"/>
      <c r="BNP252" s="66"/>
      <c r="BNQ252" s="67"/>
      <c r="BNS252" s="65"/>
      <c r="BNT252" s="69"/>
      <c r="BNU252" s="69"/>
      <c r="BNV252" s="66"/>
      <c r="BNW252" s="66"/>
      <c r="BNX252" s="66"/>
      <c r="BNY252" s="67"/>
      <c r="BOA252" s="65"/>
      <c r="BOB252" s="69"/>
      <c r="BOC252" s="69"/>
      <c r="BOD252" s="66"/>
      <c r="BOE252" s="66"/>
      <c r="BOF252" s="66"/>
      <c r="BOG252" s="67"/>
      <c r="BOI252" s="65"/>
      <c r="BOJ252" s="69"/>
      <c r="BOK252" s="69"/>
      <c r="BOL252" s="66"/>
      <c r="BOM252" s="66"/>
      <c r="BON252" s="66"/>
      <c r="BOO252" s="67"/>
      <c r="BOQ252" s="65"/>
      <c r="BOR252" s="69"/>
      <c r="BOS252" s="69"/>
      <c r="BOT252" s="66"/>
      <c r="BOU252" s="66"/>
      <c r="BOV252" s="66"/>
      <c r="BOW252" s="67"/>
      <c r="BOY252" s="65"/>
      <c r="BOZ252" s="69"/>
      <c r="BPA252" s="69"/>
      <c r="BPB252" s="66"/>
      <c r="BPC252" s="66"/>
      <c r="BPD252" s="66"/>
      <c r="BPE252" s="67"/>
      <c r="BPG252" s="65"/>
      <c r="BPH252" s="69"/>
      <c r="BPI252" s="69"/>
      <c r="BPJ252" s="66"/>
      <c r="BPK252" s="66"/>
      <c r="BPL252" s="66"/>
      <c r="BPM252" s="67"/>
      <c r="BPO252" s="65"/>
      <c r="BPP252" s="69"/>
      <c r="BPQ252" s="69"/>
      <c r="BPR252" s="66"/>
      <c r="BPS252" s="66"/>
      <c r="BPT252" s="66"/>
      <c r="BPU252" s="67"/>
      <c r="BPW252" s="65"/>
      <c r="BPX252" s="69"/>
      <c r="BPY252" s="69"/>
      <c r="BPZ252" s="66"/>
      <c r="BQA252" s="66"/>
      <c r="BQB252" s="66"/>
      <c r="BQC252" s="67"/>
      <c r="BQE252" s="65"/>
      <c r="BQF252" s="69"/>
      <c r="BQG252" s="69"/>
      <c r="BQH252" s="66"/>
      <c r="BQI252" s="66"/>
      <c r="BQJ252" s="66"/>
      <c r="BQK252" s="67"/>
      <c r="BQM252" s="65"/>
      <c r="BQN252" s="69"/>
      <c r="BQO252" s="69"/>
      <c r="BQP252" s="66"/>
      <c r="BQQ252" s="66"/>
      <c r="BQR252" s="66"/>
      <c r="BQS252" s="67"/>
      <c r="BQU252" s="65"/>
      <c r="BQV252" s="69"/>
      <c r="BQW252" s="69"/>
      <c r="BQX252" s="66"/>
      <c r="BQY252" s="66"/>
      <c r="BQZ252" s="66"/>
      <c r="BRA252" s="67"/>
      <c r="BRC252" s="65"/>
      <c r="BRD252" s="69"/>
      <c r="BRE252" s="69"/>
      <c r="BRF252" s="66"/>
      <c r="BRG252" s="66"/>
      <c r="BRH252" s="66"/>
      <c r="BRI252" s="67"/>
      <c r="BRK252" s="65"/>
      <c r="BRL252" s="69"/>
      <c r="BRM252" s="69"/>
      <c r="BRN252" s="66"/>
      <c r="BRO252" s="66"/>
      <c r="BRP252" s="66"/>
      <c r="BRQ252" s="67"/>
      <c r="BRS252" s="65"/>
      <c r="BRT252" s="69"/>
      <c r="BRU252" s="69"/>
      <c r="BRV252" s="66"/>
      <c r="BRW252" s="66"/>
      <c r="BRX252" s="66"/>
      <c r="BRY252" s="67"/>
      <c r="BSA252" s="65"/>
      <c r="BSB252" s="69"/>
      <c r="BSC252" s="69"/>
      <c r="BSD252" s="66"/>
      <c r="BSE252" s="66"/>
      <c r="BSF252" s="66"/>
      <c r="BSG252" s="67"/>
      <c r="BSI252" s="65"/>
      <c r="BSJ252" s="69"/>
      <c r="BSK252" s="69"/>
      <c r="BSL252" s="66"/>
      <c r="BSM252" s="66"/>
      <c r="BSN252" s="66"/>
      <c r="BSO252" s="67"/>
      <c r="BSQ252" s="65"/>
      <c r="BSR252" s="69"/>
      <c r="BSS252" s="69"/>
      <c r="BST252" s="66"/>
      <c r="BSU252" s="66"/>
      <c r="BSV252" s="66"/>
      <c r="BSW252" s="67"/>
      <c r="BSY252" s="65"/>
      <c r="BSZ252" s="69"/>
      <c r="BTA252" s="69"/>
      <c r="BTB252" s="66"/>
      <c r="BTC252" s="66"/>
      <c r="BTD252" s="66"/>
      <c r="BTE252" s="67"/>
      <c r="BTG252" s="65"/>
      <c r="BTH252" s="69"/>
      <c r="BTI252" s="69"/>
      <c r="BTJ252" s="66"/>
      <c r="BTK252" s="66"/>
      <c r="BTL252" s="66"/>
      <c r="BTM252" s="67"/>
      <c r="BTO252" s="65"/>
      <c r="BTP252" s="69"/>
      <c r="BTQ252" s="69"/>
      <c r="BTR252" s="66"/>
      <c r="BTS252" s="66"/>
      <c r="BTT252" s="66"/>
      <c r="BTU252" s="67"/>
      <c r="BTW252" s="65"/>
      <c r="BTX252" s="69"/>
      <c r="BTY252" s="69"/>
      <c r="BTZ252" s="66"/>
      <c r="BUA252" s="66"/>
      <c r="BUB252" s="66"/>
      <c r="BUC252" s="67"/>
      <c r="BUE252" s="65"/>
      <c r="BUF252" s="69"/>
      <c r="BUG252" s="69"/>
      <c r="BUH252" s="66"/>
      <c r="BUI252" s="66"/>
      <c r="BUJ252" s="66"/>
      <c r="BUK252" s="67"/>
      <c r="BUM252" s="65"/>
      <c r="BUN252" s="69"/>
      <c r="BUO252" s="69"/>
      <c r="BUP252" s="66"/>
      <c r="BUQ252" s="66"/>
      <c r="BUR252" s="66"/>
      <c r="BUS252" s="67"/>
      <c r="BUU252" s="65"/>
      <c r="BUV252" s="69"/>
      <c r="BUW252" s="69"/>
      <c r="BUX252" s="66"/>
      <c r="BUY252" s="66"/>
      <c r="BUZ252" s="66"/>
      <c r="BVA252" s="67"/>
      <c r="BVC252" s="65"/>
      <c r="BVD252" s="69"/>
      <c r="BVE252" s="69"/>
      <c r="BVF252" s="66"/>
      <c r="BVG252" s="66"/>
      <c r="BVH252" s="66"/>
      <c r="BVI252" s="67"/>
      <c r="BVK252" s="65"/>
      <c r="BVL252" s="69"/>
      <c r="BVM252" s="69"/>
      <c r="BVN252" s="66"/>
      <c r="BVO252" s="66"/>
      <c r="BVP252" s="66"/>
      <c r="BVQ252" s="67"/>
      <c r="BVS252" s="65"/>
      <c r="BVT252" s="69"/>
      <c r="BVU252" s="69"/>
      <c r="BVV252" s="66"/>
      <c r="BVW252" s="66"/>
      <c r="BVX252" s="66"/>
      <c r="BVY252" s="67"/>
      <c r="BWA252" s="65"/>
      <c r="BWB252" s="69"/>
      <c r="BWC252" s="69"/>
      <c r="BWD252" s="66"/>
      <c r="BWE252" s="66"/>
      <c r="BWF252" s="66"/>
      <c r="BWG252" s="67"/>
      <c r="BWI252" s="65"/>
      <c r="BWJ252" s="69"/>
      <c r="BWK252" s="69"/>
      <c r="BWL252" s="66"/>
      <c r="BWM252" s="66"/>
      <c r="BWN252" s="66"/>
      <c r="BWO252" s="67"/>
      <c r="BWQ252" s="65"/>
      <c r="BWR252" s="69"/>
      <c r="BWS252" s="69"/>
      <c r="BWT252" s="66"/>
      <c r="BWU252" s="66"/>
      <c r="BWV252" s="66"/>
      <c r="BWW252" s="67"/>
      <c r="BWY252" s="65"/>
      <c r="BWZ252" s="69"/>
      <c r="BXA252" s="69"/>
      <c r="BXB252" s="66"/>
      <c r="BXC252" s="66"/>
      <c r="BXD252" s="66"/>
      <c r="BXE252" s="67"/>
      <c r="BXG252" s="65"/>
      <c r="BXH252" s="69"/>
      <c r="BXI252" s="69"/>
      <c r="BXJ252" s="66"/>
      <c r="BXK252" s="66"/>
      <c r="BXL252" s="66"/>
      <c r="BXM252" s="67"/>
      <c r="BXO252" s="65"/>
      <c r="BXP252" s="69"/>
      <c r="BXQ252" s="69"/>
      <c r="BXR252" s="66"/>
      <c r="BXS252" s="66"/>
      <c r="BXT252" s="66"/>
      <c r="BXU252" s="67"/>
      <c r="BXW252" s="65"/>
      <c r="BXX252" s="69"/>
      <c r="BXY252" s="69"/>
      <c r="BXZ252" s="66"/>
      <c r="BYA252" s="66"/>
      <c r="BYB252" s="66"/>
      <c r="BYC252" s="67"/>
      <c r="BYE252" s="65"/>
      <c r="BYF252" s="69"/>
      <c r="BYG252" s="69"/>
      <c r="BYH252" s="66"/>
      <c r="BYI252" s="66"/>
      <c r="BYJ252" s="66"/>
      <c r="BYK252" s="67"/>
      <c r="BYM252" s="65"/>
      <c r="BYN252" s="69"/>
      <c r="BYO252" s="69"/>
      <c r="BYP252" s="66"/>
      <c r="BYQ252" s="66"/>
      <c r="BYR252" s="66"/>
      <c r="BYS252" s="67"/>
      <c r="BYU252" s="65"/>
      <c r="BYV252" s="69"/>
      <c r="BYW252" s="69"/>
      <c r="BYX252" s="66"/>
      <c r="BYY252" s="66"/>
      <c r="BYZ252" s="66"/>
      <c r="BZA252" s="67"/>
      <c r="BZC252" s="65"/>
      <c r="BZD252" s="69"/>
      <c r="BZE252" s="69"/>
      <c r="BZF252" s="66"/>
      <c r="BZG252" s="66"/>
      <c r="BZH252" s="66"/>
      <c r="BZI252" s="67"/>
      <c r="BZK252" s="65"/>
      <c r="BZL252" s="69"/>
      <c r="BZM252" s="69"/>
      <c r="BZN252" s="66"/>
      <c r="BZO252" s="66"/>
      <c r="BZP252" s="66"/>
      <c r="BZQ252" s="67"/>
      <c r="BZS252" s="65"/>
      <c r="BZT252" s="69"/>
      <c r="BZU252" s="69"/>
      <c r="BZV252" s="66"/>
      <c r="BZW252" s="66"/>
      <c r="BZX252" s="66"/>
      <c r="BZY252" s="67"/>
      <c r="CAA252" s="65"/>
      <c r="CAB252" s="69"/>
      <c r="CAC252" s="69"/>
      <c r="CAD252" s="66"/>
      <c r="CAE252" s="66"/>
      <c r="CAF252" s="66"/>
      <c r="CAG252" s="67"/>
      <c r="CAI252" s="65"/>
      <c r="CAJ252" s="69"/>
      <c r="CAK252" s="69"/>
      <c r="CAL252" s="66"/>
      <c r="CAM252" s="66"/>
      <c r="CAN252" s="66"/>
      <c r="CAO252" s="67"/>
      <c r="CAQ252" s="65"/>
      <c r="CAR252" s="69"/>
      <c r="CAS252" s="69"/>
      <c r="CAT252" s="66"/>
      <c r="CAU252" s="66"/>
      <c r="CAV252" s="66"/>
      <c r="CAW252" s="67"/>
      <c r="CAY252" s="65"/>
      <c r="CAZ252" s="69"/>
      <c r="CBA252" s="69"/>
      <c r="CBB252" s="66"/>
      <c r="CBC252" s="66"/>
      <c r="CBD252" s="66"/>
      <c r="CBE252" s="67"/>
      <c r="CBG252" s="65"/>
      <c r="CBH252" s="69"/>
      <c r="CBI252" s="69"/>
      <c r="CBJ252" s="66"/>
      <c r="CBK252" s="66"/>
      <c r="CBL252" s="66"/>
      <c r="CBM252" s="67"/>
      <c r="CBO252" s="65"/>
      <c r="CBP252" s="69"/>
      <c r="CBQ252" s="69"/>
      <c r="CBR252" s="66"/>
      <c r="CBS252" s="66"/>
      <c r="CBT252" s="66"/>
      <c r="CBU252" s="67"/>
      <c r="CBW252" s="65"/>
      <c r="CBX252" s="69"/>
      <c r="CBY252" s="69"/>
      <c r="CBZ252" s="66"/>
      <c r="CCA252" s="66"/>
      <c r="CCB252" s="66"/>
      <c r="CCC252" s="67"/>
      <c r="CCE252" s="65"/>
      <c r="CCF252" s="69"/>
      <c r="CCG252" s="69"/>
      <c r="CCH252" s="66"/>
      <c r="CCI252" s="66"/>
      <c r="CCJ252" s="66"/>
      <c r="CCK252" s="67"/>
      <c r="CCM252" s="65"/>
      <c r="CCN252" s="69"/>
      <c r="CCO252" s="69"/>
      <c r="CCP252" s="66"/>
      <c r="CCQ252" s="66"/>
      <c r="CCR252" s="66"/>
      <c r="CCS252" s="67"/>
      <c r="CCU252" s="65"/>
      <c r="CCV252" s="69"/>
      <c r="CCW252" s="69"/>
      <c r="CCX252" s="66"/>
      <c r="CCY252" s="66"/>
      <c r="CCZ252" s="66"/>
      <c r="CDA252" s="67"/>
      <c r="CDC252" s="65"/>
      <c r="CDD252" s="69"/>
      <c r="CDE252" s="69"/>
      <c r="CDF252" s="66"/>
      <c r="CDG252" s="66"/>
      <c r="CDH252" s="66"/>
      <c r="CDI252" s="67"/>
      <c r="CDK252" s="65"/>
      <c r="CDL252" s="69"/>
      <c r="CDM252" s="69"/>
      <c r="CDN252" s="66"/>
      <c r="CDO252" s="66"/>
      <c r="CDP252" s="66"/>
      <c r="CDQ252" s="67"/>
      <c r="CDS252" s="65"/>
      <c r="CDT252" s="69"/>
      <c r="CDU252" s="69"/>
      <c r="CDV252" s="66"/>
      <c r="CDW252" s="66"/>
      <c r="CDX252" s="66"/>
      <c r="CDY252" s="67"/>
      <c r="CEA252" s="65"/>
      <c r="CEB252" s="69"/>
      <c r="CEC252" s="69"/>
      <c r="CED252" s="66"/>
      <c r="CEE252" s="66"/>
      <c r="CEF252" s="66"/>
      <c r="CEG252" s="67"/>
      <c r="CEI252" s="65"/>
      <c r="CEJ252" s="69"/>
      <c r="CEK252" s="69"/>
      <c r="CEL252" s="66"/>
      <c r="CEM252" s="66"/>
      <c r="CEN252" s="66"/>
      <c r="CEO252" s="67"/>
      <c r="CEQ252" s="65"/>
      <c r="CER252" s="69"/>
      <c r="CES252" s="69"/>
      <c r="CET252" s="66"/>
      <c r="CEU252" s="66"/>
      <c r="CEV252" s="66"/>
      <c r="CEW252" s="67"/>
      <c r="CEY252" s="65"/>
      <c r="CEZ252" s="69"/>
      <c r="CFA252" s="69"/>
      <c r="CFB252" s="66"/>
      <c r="CFC252" s="66"/>
      <c r="CFD252" s="66"/>
      <c r="CFE252" s="67"/>
      <c r="CFG252" s="65"/>
      <c r="CFH252" s="69"/>
      <c r="CFI252" s="69"/>
      <c r="CFJ252" s="66"/>
      <c r="CFK252" s="66"/>
      <c r="CFL252" s="66"/>
      <c r="CFM252" s="67"/>
      <c r="CFO252" s="65"/>
      <c r="CFP252" s="69"/>
      <c r="CFQ252" s="69"/>
      <c r="CFR252" s="66"/>
      <c r="CFS252" s="66"/>
      <c r="CFT252" s="66"/>
      <c r="CFU252" s="67"/>
      <c r="CFW252" s="65"/>
      <c r="CFX252" s="69"/>
      <c r="CFY252" s="69"/>
      <c r="CFZ252" s="66"/>
      <c r="CGA252" s="66"/>
      <c r="CGB252" s="66"/>
      <c r="CGC252" s="67"/>
      <c r="CGE252" s="65"/>
      <c r="CGF252" s="69"/>
      <c r="CGG252" s="69"/>
      <c r="CGH252" s="66"/>
      <c r="CGI252" s="66"/>
      <c r="CGJ252" s="66"/>
      <c r="CGK252" s="67"/>
      <c r="CGM252" s="65"/>
      <c r="CGN252" s="69"/>
      <c r="CGO252" s="69"/>
      <c r="CGP252" s="66"/>
      <c r="CGQ252" s="66"/>
      <c r="CGR252" s="66"/>
      <c r="CGS252" s="67"/>
      <c r="CGU252" s="65"/>
      <c r="CGV252" s="69"/>
      <c r="CGW252" s="69"/>
      <c r="CGX252" s="66"/>
      <c r="CGY252" s="66"/>
      <c r="CGZ252" s="66"/>
      <c r="CHA252" s="67"/>
      <c r="CHC252" s="65"/>
      <c r="CHD252" s="69"/>
      <c r="CHE252" s="69"/>
      <c r="CHF252" s="66"/>
      <c r="CHG252" s="66"/>
      <c r="CHH252" s="66"/>
      <c r="CHI252" s="67"/>
      <c r="CHK252" s="65"/>
      <c r="CHL252" s="69"/>
      <c r="CHM252" s="69"/>
      <c r="CHN252" s="66"/>
      <c r="CHO252" s="66"/>
      <c r="CHP252" s="66"/>
      <c r="CHQ252" s="67"/>
      <c r="CHS252" s="65"/>
      <c r="CHT252" s="69"/>
      <c r="CHU252" s="69"/>
      <c r="CHV252" s="66"/>
      <c r="CHW252" s="66"/>
      <c r="CHX252" s="66"/>
      <c r="CHY252" s="67"/>
      <c r="CIA252" s="65"/>
      <c r="CIB252" s="69"/>
      <c r="CIC252" s="69"/>
      <c r="CID252" s="66"/>
      <c r="CIE252" s="66"/>
      <c r="CIF252" s="66"/>
      <c r="CIG252" s="67"/>
      <c r="CII252" s="65"/>
      <c r="CIJ252" s="69"/>
      <c r="CIK252" s="69"/>
      <c r="CIL252" s="66"/>
      <c r="CIM252" s="66"/>
      <c r="CIN252" s="66"/>
      <c r="CIO252" s="67"/>
      <c r="CIQ252" s="65"/>
      <c r="CIR252" s="69"/>
      <c r="CIS252" s="69"/>
      <c r="CIT252" s="66"/>
      <c r="CIU252" s="66"/>
      <c r="CIV252" s="66"/>
      <c r="CIW252" s="67"/>
      <c r="CIY252" s="65"/>
      <c r="CIZ252" s="69"/>
      <c r="CJA252" s="69"/>
      <c r="CJB252" s="66"/>
      <c r="CJC252" s="66"/>
      <c r="CJD252" s="66"/>
      <c r="CJE252" s="67"/>
      <c r="CJG252" s="65"/>
      <c r="CJH252" s="69"/>
      <c r="CJI252" s="69"/>
      <c r="CJJ252" s="66"/>
      <c r="CJK252" s="66"/>
      <c r="CJL252" s="66"/>
      <c r="CJM252" s="67"/>
      <c r="CJO252" s="65"/>
      <c r="CJP252" s="69"/>
      <c r="CJQ252" s="69"/>
      <c r="CJR252" s="66"/>
      <c r="CJS252" s="66"/>
      <c r="CJT252" s="66"/>
      <c r="CJU252" s="67"/>
      <c r="CJW252" s="65"/>
      <c r="CJX252" s="69"/>
      <c r="CJY252" s="69"/>
      <c r="CJZ252" s="66"/>
      <c r="CKA252" s="66"/>
      <c r="CKB252" s="66"/>
      <c r="CKC252" s="67"/>
      <c r="CKE252" s="65"/>
      <c r="CKF252" s="69"/>
      <c r="CKG252" s="69"/>
      <c r="CKH252" s="66"/>
      <c r="CKI252" s="66"/>
      <c r="CKJ252" s="66"/>
      <c r="CKK252" s="67"/>
      <c r="CKM252" s="65"/>
      <c r="CKN252" s="69"/>
      <c r="CKO252" s="69"/>
      <c r="CKP252" s="66"/>
      <c r="CKQ252" s="66"/>
      <c r="CKR252" s="66"/>
      <c r="CKS252" s="67"/>
      <c r="CKU252" s="65"/>
      <c r="CKV252" s="69"/>
      <c r="CKW252" s="69"/>
      <c r="CKX252" s="66"/>
      <c r="CKY252" s="66"/>
      <c r="CKZ252" s="66"/>
      <c r="CLA252" s="67"/>
      <c r="CLC252" s="65"/>
      <c r="CLD252" s="69"/>
      <c r="CLE252" s="69"/>
      <c r="CLF252" s="66"/>
      <c r="CLG252" s="66"/>
      <c r="CLH252" s="66"/>
      <c r="CLI252" s="67"/>
      <c r="CLK252" s="65"/>
      <c r="CLL252" s="69"/>
      <c r="CLM252" s="69"/>
      <c r="CLN252" s="66"/>
      <c r="CLO252" s="66"/>
      <c r="CLP252" s="66"/>
      <c r="CLQ252" s="67"/>
      <c r="CLS252" s="65"/>
      <c r="CLT252" s="69"/>
      <c r="CLU252" s="69"/>
      <c r="CLV252" s="66"/>
      <c r="CLW252" s="66"/>
      <c r="CLX252" s="66"/>
      <c r="CLY252" s="67"/>
      <c r="CMA252" s="65"/>
      <c r="CMB252" s="69"/>
      <c r="CMC252" s="69"/>
      <c r="CMD252" s="66"/>
      <c r="CME252" s="66"/>
      <c r="CMF252" s="66"/>
      <c r="CMG252" s="67"/>
      <c r="CMI252" s="65"/>
      <c r="CMJ252" s="69"/>
      <c r="CMK252" s="69"/>
      <c r="CML252" s="66"/>
      <c r="CMM252" s="66"/>
      <c r="CMN252" s="66"/>
      <c r="CMO252" s="67"/>
      <c r="CMQ252" s="65"/>
      <c r="CMR252" s="69"/>
      <c r="CMS252" s="69"/>
      <c r="CMT252" s="66"/>
      <c r="CMU252" s="66"/>
      <c r="CMV252" s="66"/>
      <c r="CMW252" s="67"/>
      <c r="CMY252" s="65"/>
      <c r="CMZ252" s="69"/>
      <c r="CNA252" s="69"/>
      <c r="CNB252" s="66"/>
      <c r="CNC252" s="66"/>
      <c r="CND252" s="66"/>
      <c r="CNE252" s="67"/>
      <c r="CNG252" s="65"/>
      <c r="CNH252" s="69"/>
      <c r="CNI252" s="69"/>
      <c r="CNJ252" s="66"/>
      <c r="CNK252" s="66"/>
      <c r="CNL252" s="66"/>
      <c r="CNM252" s="67"/>
      <c r="CNO252" s="65"/>
      <c r="CNP252" s="69"/>
      <c r="CNQ252" s="69"/>
      <c r="CNR252" s="66"/>
      <c r="CNS252" s="66"/>
      <c r="CNT252" s="66"/>
      <c r="CNU252" s="67"/>
      <c r="CNW252" s="65"/>
      <c r="CNX252" s="69"/>
      <c r="CNY252" s="69"/>
      <c r="CNZ252" s="66"/>
      <c r="COA252" s="66"/>
      <c r="COB252" s="66"/>
      <c r="COC252" s="67"/>
      <c r="COE252" s="65"/>
      <c r="COF252" s="69"/>
      <c r="COG252" s="69"/>
      <c r="COH252" s="66"/>
      <c r="COI252" s="66"/>
      <c r="COJ252" s="66"/>
      <c r="COK252" s="67"/>
      <c r="COM252" s="65"/>
      <c r="CON252" s="69"/>
      <c r="COO252" s="69"/>
      <c r="COP252" s="66"/>
      <c r="COQ252" s="66"/>
      <c r="COR252" s="66"/>
      <c r="COS252" s="67"/>
      <c r="COU252" s="65"/>
      <c r="COV252" s="69"/>
      <c r="COW252" s="69"/>
      <c r="COX252" s="66"/>
      <c r="COY252" s="66"/>
      <c r="COZ252" s="66"/>
      <c r="CPA252" s="67"/>
      <c r="CPC252" s="65"/>
      <c r="CPD252" s="69"/>
      <c r="CPE252" s="69"/>
      <c r="CPF252" s="66"/>
      <c r="CPG252" s="66"/>
      <c r="CPH252" s="66"/>
      <c r="CPI252" s="67"/>
      <c r="CPK252" s="65"/>
      <c r="CPL252" s="69"/>
      <c r="CPM252" s="69"/>
      <c r="CPN252" s="66"/>
      <c r="CPO252" s="66"/>
      <c r="CPP252" s="66"/>
      <c r="CPQ252" s="67"/>
      <c r="CPS252" s="65"/>
      <c r="CPT252" s="69"/>
      <c r="CPU252" s="69"/>
      <c r="CPV252" s="66"/>
      <c r="CPW252" s="66"/>
      <c r="CPX252" s="66"/>
      <c r="CPY252" s="67"/>
      <c r="CQA252" s="65"/>
      <c r="CQB252" s="69"/>
      <c r="CQC252" s="69"/>
      <c r="CQD252" s="66"/>
      <c r="CQE252" s="66"/>
      <c r="CQF252" s="66"/>
      <c r="CQG252" s="67"/>
      <c r="CQI252" s="65"/>
      <c r="CQJ252" s="69"/>
      <c r="CQK252" s="69"/>
      <c r="CQL252" s="66"/>
      <c r="CQM252" s="66"/>
      <c r="CQN252" s="66"/>
      <c r="CQO252" s="67"/>
      <c r="CQQ252" s="65"/>
      <c r="CQR252" s="69"/>
      <c r="CQS252" s="69"/>
      <c r="CQT252" s="66"/>
      <c r="CQU252" s="66"/>
      <c r="CQV252" s="66"/>
      <c r="CQW252" s="67"/>
      <c r="CQY252" s="65"/>
      <c r="CQZ252" s="69"/>
      <c r="CRA252" s="69"/>
      <c r="CRB252" s="66"/>
      <c r="CRC252" s="66"/>
      <c r="CRD252" s="66"/>
      <c r="CRE252" s="67"/>
      <c r="CRG252" s="65"/>
      <c r="CRH252" s="69"/>
      <c r="CRI252" s="69"/>
      <c r="CRJ252" s="66"/>
      <c r="CRK252" s="66"/>
      <c r="CRL252" s="66"/>
      <c r="CRM252" s="67"/>
      <c r="CRO252" s="65"/>
      <c r="CRP252" s="69"/>
      <c r="CRQ252" s="69"/>
      <c r="CRR252" s="66"/>
      <c r="CRS252" s="66"/>
      <c r="CRT252" s="66"/>
      <c r="CRU252" s="67"/>
      <c r="CRW252" s="65"/>
      <c r="CRX252" s="69"/>
      <c r="CRY252" s="69"/>
      <c r="CRZ252" s="66"/>
      <c r="CSA252" s="66"/>
      <c r="CSB252" s="66"/>
      <c r="CSC252" s="67"/>
      <c r="CSE252" s="65"/>
      <c r="CSF252" s="69"/>
      <c r="CSG252" s="69"/>
      <c r="CSH252" s="66"/>
      <c r="CSI252" s="66"/>
      <c r="CSJ252" s="66"/>
      <c r="CSK252" s="67"/>
      <c r="CSM252" s="65"/>
      <c r="CSN252" s="69"/>
      <c r="CSO252" s="69"/>
      <c r="CSP252" s="66"/>
      <c r="CSQ252" s="66"/>
      <c r="CSR252" s="66"/>
      <c r="CSS252" s="67"/>
      <c r="CSU252" s="65"/>
      <c r="CSV252" s="69"/>
      <c r="CSW252" s="69"/>
      <c r="CSX252" s="66"/>
      <c r="CSY252" s="66"/>
      <c r="CSZ252" s="66"/>
      <c r="CTA252" s="67"/>
      <c r="CTC252" s="65"/>
      <c r="CTD252" s="69"/>
      <c r="CTE252" s="69"/>
      <c r="CTF252" s="66"/>
      <c r="CTG252" s="66"/>
      <c r="CTH252" s="66"/>
      <c r="CTI252" s="67"/>
      <c r="CTK252" s="65"/>
      <c r="CTL252" s="69"/>
      <c r="CTM252" s="69"/>
      <c r="CTN252" s="66"/>
      <c r="CTO252" s="66"/>
      <c r="CTP252" s="66"/>
      <c r="CTQ252" s="67"/>
      <c r="CTS252" s="65"/>
      <c r="CTT252" s="69"/>
      <c r="CTU252" s="69"/>
      <c r="CTV252" s="66"/>
      <c r="CTW252" s="66"/>
      <c r="CTX252" s="66"/>
      <c r="CTY252" s="67"/>
      <c r="CUA252" s="65"/>
      <c r="CUB252" s="69"/>
      <c r="CUC252" s="69"/>
      <c r="CUD252" s="66"/>
      <c r="CUE252" s="66"/>
      <c r="CUF252" s="66"/>
      <c r="CUG252" s="67"/>
      <c r="CUI252" s="65"/>
      <c r="CUJ252" s="69"/>
      <c r="CUK252" s="69"/>
      <c r="CUL252" s="66"/>
      <c r="CUM252" s="66"/>
      <c r="CUN252" s="66"/>
      <c r="CUO252" s="67"/>
      <c r="CUQ252" s="65"/>
      <c r="CUR252" s="69"/>
      <c r="CUS252" s="69"/>
      <c r="CUT252" s="66"/>
      <c r="CUU252" s="66"/>
      <c r="CUV252" s="66"/>
      <c r="CUW252" s="67"/>
      <c r="CUY252" s="65"/>
      <c r="CUZ252" s="69"/>
      <c r="CVA252" s="69"/>
      <c r="CVB252" s="66"/>
      <c r="CVC252" s="66"/>
      <c r="CVD252" s="66"/>
      <c r="CVE252" s="67"/>
      <c r="CVG252" s="65"/>
      <c r="CVH252" s="69"/>
      <c r="CVI252" s="69"/>
      <c r="CVJ252" s="66"/>
      <c r="CVK252" s="66"/>
      <c r="CVL252" s="66"/>
      <c r="CVM252" s="67"/>
      <c r="CVO252" s="65"/>
      <c r="CVP252" s="69"/>
      <c r="CVQ252" s="69"/>
      <c r="CVR252" s="66"/>
      <c r="CVS252" s="66"/>
      <c r="CVT252" s="66"/>
      <c r="CVU252" s="67"/>
      <c r="CVW252" s="65"/>
      <c r="CVX252" s="69"/>
      <c r="CVY252" s="69"/>
      <c r="CVZ252" s="66"/>
      <c r="CWA252" s="66"/>
      <c r="CWB252" s="66"/>
      <c r="CWC252" s="67"/>
      <c r="CWE252" s="65"/>
      <c r="CWF252" s="69"/>
      <c r="CWG252" s="69"/>
      <c r="CWH252" s="66"/>
      <c r="CWI252" s="66"/>
      <c r="CWJ252" s="66"/>
      <c r="CWK252" s="67"/>
      <c r="CWM252" s="65"/>
      <c r="CWN252" s="69"/>
      <c r="CWO252" s="69"/>
      <c r="CWP252" s="66"/>
      <c r="CWQ252" s="66"/>
      <c r="CWR252" s="66"/>
      <c r="CWS252" s="67"/>
      <c r="CWU252" s="65"/>
      <c r="CWV252" s="69"/>
      <c r="CWW252" s="69"/>
      <c r="CWX252" s="66"/>
      <c r="CWY252" s="66"/>
      <c r="CWZ252" s="66"/>
      <c r="CXA252" s="67"/>
      <c r="CXC252" s="65"/>
      <c r="CXD252" s="69"/>
      <c r="CXE252" s="69"/>
      <c r="CXF252" s="66"/>
      <c r="CXG252" s="66"/>
      <c r="CXH252" s="66"/>
      <c r="CXI252" s="67"/>
      <c r="CXK252" s="65"/>
      <c r="CXL252" s="69"/>
      <c r="CXM252" s="69"/>
      <c r="CXN252" s="66"/>
      <c r="CXO252" s="66"/>
      <c r="CXP252" s="66"/>
      <c r="CXQ252" s="67"/>
      <c r="CXS252" s="65"/>
      <c r="CXT252" s="69"/>
      <c r="CXU252" s="69"/>
      <c r="CXV252" s="66"/>
      <c r="CXW252" s="66"/>
      <c r="CXX252" s="66"/>
      <c r="CXY252" s="67"/>
      <c r="CYA252" s="65"/>
      <c r="CYB252" s="69"/>
      <c r="CYC252" s="69"/>
      <c r="CYD252" s="66"/>
      <c r="CYE252" s="66"/>
      <c r="CYF252" s="66"/>
      <c r="CYG252" s="67"/>
      <c r="CYI252" s="65"/>
      <c r="CYJ252" s="69"/>
      <c r="CYK252" s="69"/>
      <c r="CYL252" s="66"/>
      <c r="CYM252" s="66"/>
      <c r="CYN252" s="66"/>
      <c r="CYO252" s="67"/>
      <c r="CYQ252" s="65"/>
      <c r="CYR252" s="69"/>
      <c r="CYS252" s="69"/>
      <c r="CYT252" s="66"/>
      <c r="CYU252" s="66"/>
      <c r="CYV252" s="66"/>
      <c r="CYW252" s="67"/>
      <c r="CYY252" s="65"/>
      <c r="CYZ252" s="69"/>
      <c r="CZA252" s="69"/>
      <c r="CZB252" s="66"/>
      <c r="CZC252" s="66"/>
      <c r="CZD252" s="66"/>
      <c r="CZE252" s="67"/>
      <c r="CZG252" s="65"/>
      <c r="CZH252" s="69"/>
      <c r="CZI252" s="69"/>
      <c r="CZJ252" s="66"/>
      <c r="CZK252" s="66"/>
      <c r="CZL252" s="66"/>
      <c r="CZM252" s="67"/>
      <c r="CZO252" s="65"/>
      <c r="CZP252" s="69"/>
      <c r="CZQ252" s="69"/>
      <c r="CZR252" s="66"/>
      <c r="CZS252" s="66"/>
      <c r="CZT252" s="66"/>
      <c r="CZU252" s="67"/>
      <c r="CZW252" s="65"/>
      <c r="CZX252" s="69"/>
      <c r="CZY252" s="69"/>
      <c r="CZZ252" s="66"/>
      <c r="DAA252" s="66"/>
      <c r="DAB252" s="66"/>
      <c r="DAC252" s="67"/>
      <c r="DAE252" s="65"/>
      <c r="DAF252" s="69"/>
      <c r="DAG252" s="69"/>
      <c r="DAH252" s="66"/>
      <c r="DAI252" s="66"/>
      <c r="DAJ252" s="66"/>
      <c r="DAK252" s="67"/>
      <c r="DAM252" s="65"/>
      <c r="DAN252" s="69"/>
      <c r="DAO252" s="69"/>
      <c r="DAP252" s="66"/>
      <c r="DAQ252" s="66"/>
      <c r="DAR252" s="66"/>
      <c r="DAS252" s="67"/>
      <c r="DAU252" s="65"/>
      <c r="DAV252" s="69"/>
      <c r="DAW252" s="69"/>
      <c r="DAX252" s="66"/>
      <c r="DAY252" s="66"/>
      <c r="DAZ252" s="66"/>
      <c r="DBA252" s="67"/>
      <c r="DBC252" s="65"/>
      <c r="DBD252" s="69"/>
      <c r="DBE252" s="69"/>
      <c r="DBF252" s="66"/>
      <c r="DBG252" s="66"/>
      <c r="DBH252" s="66"/>
      <c r="DBI252" s="67"/>
      <c r="DBK252" s="65"/>
      <c r="DBL252" s="69"/>
      <c r="DBM252" s="69"/>
      <c r="DBN252" s="66"/>
      <c r="DBO252" s="66"/>
      <c r="DBP252" s="66"/>
      <c r="DBQ252" s="67"/>
      <c r="DBS252" s="65"/>
      <c r="DBT252" s="69"/>
      <c r="DBU252" s="69"/>
      <c r="DBV252" s="66"/>
      <c r="DBW252" s="66"/>
      <c r="DBX252" s="66"/>
      <c r="DBY252" s="67"/>
      <c r="DCA252" s="65"/>
      <c r="DCB252" s="69"/>
      <c r="DCC252" s="69"/>
      <c r="DCD252" s="66"/>
      <c r="DCE252" s="66"/>
      <c r="DCF252" s="66"/>
      <c r="DCG252" s="67"/>
      <c r="DCI252" s="65"/>
      <c r="DCJ252" s="69"/>
      <c r="DCK252" s="69"/>
      <c r="DCL252" s="66"/>
      <c r="DCM252" s="66"/>
      <c r="DCN252" s="66"/>
      <c r="DCO252" s="67"/>
      <c r="DCQ252" s="65"/>
      <c r="DCR252" s="69"/>
      <c r="DCS252" s="69"/>
      <c r="DCT252" s="66"/>
      <c r="DCU252" s="66"/>
      <c r="DCV252" s="66"/>
      <c r="DCW252" s="67"/>
      <c r="DCY252" s="65"/>
      <c r="DCZ252" s="69"/>
      <c r="DDA252" s="69"/>
      <c r="DDB252" s="66"/>
      <c r="DDC252" s="66"/>
      <c r="DDD252" s="66"/>
      <c r="DDE252" s="67"/>
      <c r="DDG252" s="65"/>
      <c r="DDH252" s="69"/>
      <c r="DDI252" s="69"/>
      <c r="DDJ252" s="66"/>
      <c r="DDK252" s="66"/>
      <c r="DDL252" s="66"/>
      <c r="DDM252" s="67"/>
      <c r="DDO252" s="65"/>
      <c r="DDP252" s="69"/>
      <c r="DDQ252" s="69"/>
      <c r="DDR252" s="66"/>
      <c r="DDS252" s="66"/>
      <c r="DDT252" s="66"/>
      <c r="DDU252" s="67"/>
      <c r="DDW252" s="65"/>
      <c r="DDX252" s="69"/>
      <c r="DDY252" s="69"/>
      <c r="DDZ252" s="66"/>
      <c r="DEA252" s="66"/>
      <c r="DEB252" s="66"/>
      <c r="DEC252" s="67"/>
      <c r="DEE252" s="65"/>
      <c r="DEF252" s="69"/>
      <c r="DEG252" s="69"/>
      <c r="DEH252" s="66"/>
      <c r="DEI252" s="66"/>
      <c r="DEJ252" s="66"/>
      <c r="DEK252" s="67"/>
      <c r="DEM252" s="65"/>
      <c r="DEN252" s="69"/>
      <c r="DEO252" s="69"/>
      <c r="DEP252" s="66"/>
      <c r="DEQ252" s="66"/>
      <c r="DER252" s="66"/>
      <c r="DES252" s="67"/>
      <c r="DEU252" s="65"/>
      <c r="DEV252" s="69"/>
      <c r="DEW252" s="69"/>
      <c r="DEX252" s="66"/>
      <c r="DEY252" s="66"/>
      <c r="DEZ252" s="66"/>
      <c r="DFA252" s="67"/>
      <c r="DFC252" s="65"/>
      <c r="DFD252" s="69"/>
      <c r="DFE252" s="69"/>
      <c r="DFF252" s="66"/>
      <c r="DFG252" s="66"/>
      <c r="DFH252" s="66"/>
      <c r="DFI252" s="67"/>
      <c r="DFK252" s="65"/>
      <c r="DFL252" s="69"/>
      <c r="DFM252" s="69"/>
      <c r="DFN252" s="66"/>
      <c r="DFO252" s="66"/>
      <c r="DFP252" s="66"/>
      <c r="DFQ252" s="67"/>
      <c r="DFS252" s="65"/>
      <c r="DFT252" s="69"/>
      <c r="DFU252" s="69"/>
      <c r="DFV252" s="66"/>
      <c r="DFW252" s="66"/>
      <c r="DFX252" s="66"/>
      <c r="DFY252" s="67"/>
      <c r="DGA252" s="65"/>
      <c r="DGB252" s="69"/>
      <c r="DGC252" s="69"/>
      <c r="DGD252" s="66"/>
      <c r="DGE252" s="66"/>
      <c r="DGF252" s="66"/>
      <c r="DGG252" s="67"/>
      <c r="DGI252" s="65"/>
      <c r="DGJ252" s="69"/>
      <c r="DGK252" s="69"/>
      <c r="DGL252" s="66"/>
      <c r="DGM252" s="66"/>
      <c r="DGN252" s="66"/>
      <c r="DGO252" s="67"/>
      <c r="DGQ252" s="65"/>
      <c r="DGR252" s="69"/>
      <c r="DGS252" s="69"/>
      <c r="DGT252" s="66"/>
      <c r="DGU252" s="66"/>
      <c r="DGV252" s="66"/>
      <c r="DGW252" s="67"/>
      <c r="DGY252" s="65"/>
      <c r="DGZ252" s="69"/>
      <c r="DHA252" s="69"/>
      <c r="DHB252" s="66"/>
      <c r="DHC252" s="66"/>
      <c r="DHD252" s="66"/>
      <c r="DHE252" s="67"/>
      <c r="DHG252" s="65"/>
      <c r="DHH252" s="69"/>
      <c r="DHI252" s="69"/>
      <c r="DHJ252" s="66"/>
      <c r="DHK252" s="66"/>
      <c r="DHL252" s="66"/>
      <c r="DHM252" s="67"/>
      <c r="DHO252" s="65"/>
      <c r="DHP252" s="69"/>
      <c r="DHQ252" s="69"/>
      <c r="DHR252" s="66"/>
      <c r="DHS252" s="66"/>
      <c r="DHT252" s="66"/>
      <c r="DHU252" s="67"/>
      <c r="DHW252" s="65"/>
      <c r="DHX252" s="69"/>
      <c r="DHY252" s="69"/>
      <c r="DHZ252" s="66"/>
      <c r="DIA252" s="66"/>
      <c r="DIB252" s="66"/>
      <c r="DIC252" s="67"/>
      <c r="DIE252" s="65"/>
      <c r="DIF252" s="69"/>
      <c r="DIG252" s="69"/>
      <c r="DIH252" s="66"/>
      <c r="DII252" s="66"/>
      <c r="DIJ252" s="66"/>
      <c r="DIK252" s="67"/>
      <c r="DIM252" s="65"/>
      <c r="DIN252" s="69"/>
      <c r="DIO252" s="69"/>
      <c r="DIP252" s="66"/>
      <c r="DIQ252" s="66"/>
      <c r="DIR252" s="66"/>
      <c r="DIS252" s="67"/>
      <c r="DIU252" s="65"/>
      <c r="DIV252" s="69"/>
      <c r="DIW252" s="69"/>
      <c r="DIX252" s="66"/>
      <c r="DIY252" s="66"/>
      <c r="DIZ252" s="66"/>
      <c r="DJA252" s="67"/>
      <c r="DJC252" s="65"/>
      <c r="DJD252" s="69"/>
      <c r="DJE252" s="69"/>
      <c r="DJF252" s="66"/>
      <c r="DJG252" s="66"/>
      <c r="DJH252" s="66"/>
      <c r="DJI252" s="67"/>
      <c r="DJK252" s="65"/>
      <c r="DJL252" s="69"/>
      <c r="DJM252" s="69"/>
      <c r="DJN252" s="66"/>
      <c r="DJO252" s="66"/>
      <c r="DJP252" s="66"/>
      <c r="DJQ252" s="67"/>
      <c r="DJS252" s="65"/>
      <c r="DJT252" s="69"/>
      <c r="DJU252" s="69"/>
      <c r="DJV252" s="66"/>
      <c r="DJW252" s="66"/>
      <c r="DJX252" s="66"/>
      <c r="DJY252" s="67"/>
      <c r="DKA252" s="65"/>
      <c r="DKB252" s="69"/>
      <c r="DKC252" s="69"/>
      <c r="DKD252" s="66"/>
      <c r="DKE252" s="66"/>
      <c r="DKF252" s="66"/>
      <c r="DKG252" s="67"/>
      <c r="DKI252" s="65"/>
      <c r="DKJ252" s="69"/>
      <c r="DKK252" s="69"/>
      <c r="DKL252" s="66"/>
      <c r="DKM252" s="66"/>
      <c r="DKN252" s="66"/>
      <c r="DKO252" s="67"/>
      <c r="DKQ252" s="65"/>
      <c r="DKR252" s="69"/>
      <c r="DKS252" s="69"/>
      <c r="DKT252" s="66"/>
      <c r="DKU252" s="66"/>
      <c r="DKV252" s="66"/>
      <c r="DKW252" s="67"/>
      <c r="DKY252" s="65"/>
      <c r="DKZ252" s="69"/>
      <c r="DLA252" s="69"/>
      <c r="DLB252" s="66"/>
      <c r="DLC252" s="66"/>
      <c r="DLD252" s="66"/>
      <c r="DLE252" s="67"/>
      <c r="DLG252" s="65"/>
      <c r="DLH252" s="69"/>
      <c r="DLI252" s="69"/>
      <c r="DLJ252" s="66"/>
      <c r="DLK252" s="66"/>
      <c r="DLL252" s="66"/>
      <c r="DLM252" s="67"/>
      <c r="DLO252" s="65"/>
      <c r="DLP252" s="69"/>
      <c r="DLQ252" s="69"/>
      <c r="DLR252" s="66"/>
      <c r="DLS252" s="66"/>
      <c r="DLT252" s="66"/>
      <c r="DLU252" s="67"/>
      <c r="DLW252" s="65"/>
      <c r="DLX252" s="69"/>
      <c r="DLY252" s="69"/>
      <c r="DLZ252" s="66"/>
      <c r="DMA252" s="66"/>
      <c r="DMB252" s="66"/>
      <c r="DMC252" s="67"/>
      <c r="DME252" s="65"/>
      <c r="DMF252" s="69"/>
      <c r="DMG252" s="69"/>
      <c r="DMH252" s="66"/>
      <c r="DMI252" s="66"/>
      <c r="DMJ252" s="66"/>
      <c r="DMK252" s="67"/>
      <c r="DMM252" s="65"/>
      <c r="DMN252" s="69"/>
      <c r="DMO252" s="69"/>
      <c r="DMP252" s="66"/>
      <c r="DMQ252" s="66"/>
      <c r="DMR252" s="66"/>
      <c r="DMS252" s="67"/>
      <c r="DMU252" s="65"/>
      <c r="DMV252" s="69"/>
      <c r="DMW252" s="69"/>
      <c r="DMX252" s="66"/>
      <c r="DMY252" s="66"/>
      <c r="DMZ252" s="66"/>
      <c r="DNA252" s="67"/>
      <c r="DNC252" s="65"/>
      <c r="DND252" s="69"/>
      <c r="DNE252" s="69"/>
      <c r="DNF252" s="66"/>
      <c r="DNG252" s="66"/>
      <c r="DNH252" s="66"/>
      <c r="DNI252" s="67"/>
      <c r="DNK252" s="65"/>
      <c r="DNL252" s="69"/>
      <c r="DNM252" s="69"/>
      <c r="DNN252" s="66"/>
      <c r="DNO252" s="66"/>
      <c r="DNP252" s="66"/>
      <c r="DNQ252" s="67"/>
      <c r="DNS252" s="65"/>
      <c r="DNT252" s="69"/>
      <c r="DNU252" s="69"/>
      <c r="DNV252" s="66"/>
      <c r="DNW252" s="66"/>
      <c r="DNX252" s="66"/>
      <c r="DNY252" s="67"/>
      <c r="DOA252" s="65"/>
      <c r="DOB252" s="69"/>
      <c r="DOC252" s="69"/>
      <c r="DOD252" s="66"/>
      <c r="DOE252" s="66"/>
      <c r="DOF252" s="66"/>
      <c r="DOG252" s="67"/>
      <c r="DOI252" s="65"/>
      <c r="DOJ252" s="69"/>
      <c r="DOK252" s="69"/>
      <c r="DOL252" s="66"/>
      <c r="DOM252" s="66"/>
      <c r="DON252" s="66"/>
      <c r="DOO252" s="67"/>
      <c r="DOQ252" s="65"/>
      <c r="DOR252" s="69"/>
      <c r="DOS252" s="69"/>
      <c r="DOT252" s="66"/>
      <c r="DOU252" s="66"/>
      <c r="DOV252" s="66"/>
      <c r="DOW252" s="67"/>
      <c r="DOY252" s="65"/>
      <c r="DOZ252" s="69"/>
      <c r="DPA252" s="69"/>
      <c r="DPB252" s="66"/>
      <c r="DPC252" s="66"/>
      <c r="DPD252" s="66"/>
      <c r="DPE252" s="67"/>
      <c r="DPG252" s="65"/>
      <c r="DPH252" s="69"/>
      <c r="DPI252" s="69"/>
      <c r="DPJ252" s="66"/>
      <c r="DPK252" s="66"/>
      <c r="DPL252" s="66"/>
      <c r="DPM252" s="67"/>
      <c r="DPO252" s="65"/>
      <c r="DPP252" s="69"/>
      <c r="DPQ252" s="69"/>
      <c r="DPR252" s="66"/>
      <c r="DPS252" s="66"/>
      <c r="DPT252" s="66"/>
      <c r="DPU252" s="67"/>
      <c r="DPW252" s="65"/>
      <c r="DPX252" s="69"/>
      <c r="DPY252" s="69"/>
      <c r="DPZ252" s="66"/>
      <c r="DQA252" s="66"/>
      <c r="DQB252" s="66"/>
      <c r="DQC252" s="67"/>
      <c r="DQE252" s="65"/>
      <c r="DQF252" s="69"/>
      <c r="DQG252" s="69"/>
      <c r="DQH252" s="66"/>
      <c r="DQI252" s="66"/>
      <c r="DQJ252" s="66"/>
      <c r="DQK252" s="67"/>
      <c r="DQM252" s="65"/>
      <c r="DQN252" s="69"/>
      <c r="DQO252" s="69"/>
      <c r="DQP252" s="66"/>
      <c r="DQQ252" s="66"/>
      <c r="DQR252" s="66"/>
      <c r="DQS252" s="67"/>
      <c r="DQU252" s="65"/>
      <c r="DQV252" s="69"/>
      <c r="DQW252" s="69"/>
      <c r="DQX252" s="66"/>
      <c r="DQY252" s="66"/>
      <c r="DQZ252" s="66"/>
      <c r="DRA252" s="67"/>
      <c r="DRC252" s="65"/>
      <c r="DRD252" s="69"/>
      <c r="DRE252" s="69"/>
      <c r="DRF252" s="66"/>
      <c r="DRG252" s="66"/>
      <c r="DRH252" s="66"/>
      <c r="DRI252" s="67"/>
      <c r="DRK252" s="65"/>
      <c r="DRL252" s="69"/>
      <c r="DRM252" s="69"/>
      <c r="DRN252" s="66"/>
      <c r="DRO252" s="66"/>
      <c r="DRP252" s="66"/>
      <c r="DRQ252" s="67"/>
      <c r="DRS252" s="65"/>
      <c r="DRT252" s="69"/>
      <c r="DRU252" s="69"/>
      <c r="DRV252" s="66"/>
      <c r="DRW252" s="66"/>
      <c r="DRX252" s="66"/>
      <c r="DRY252" s="67"/>
      <c r="DSA252" s="65"/>
      <c r="DSB252" s="69"/>
      <c r="DSC252" s="69"/>
      <c r="DSD252" s="66"/>
      <c r="DSE252" s="66"/>
      <c r="DSF252" s="66"/>
      <c r="DSG252" s="67"/>
      <c r="DSI252" s="65"/>
      <c r="DSJ252" s="69"/>
      <c r="DSK252" s="69"/>
      <c r="DSL252" s="66"/>
      <c r="DSM252" s="66"/>
      <c r="DSN252" s="66"/>
      <c r="DSO252" s="67"/>
      <c r="DSQ252" s="65"/>
      <c r="DSR252" s="69"/>
      <c r="DSS252" s="69"/>
      <c r="DST252" s="66"/>
      <c r="DSU252" s="66"/>
      <c r="DSV252" s="66"/>
      <c r="DSW252" s="67"/>
      <c r="DSY252" s="65"/>
      <c r="DSZ252" s="69"/>
      <c r="DTA252" s="69"/>
      <c r="DTB252" s="66"/>
      <c r="DTC252" s="66"/>
      <c r="DTD252" s="66"/>
      <c r="DTE252" s="67"/>
      <c r="DTG252" s="65"/>
      <c r="DTH252" s="69"/>
      <c r="DTI252" s="69"/>
      <c r="DTJ252" s="66"/>
      <c r="DTK252" s="66"/>
      <c r="DTL252" s="66"/>
      <c r="DTM252" s="67"/>
      <c r="DTO252" s="65"/>
      <c r="DTP252" s="69"/>
      <c r="DTQ252" s="69"/>
      <c r="DTR252" s="66"/>
      <c r="DTS252" s="66"/>
      <c r="DTT252" s="66"/>
      <c r="DTU252" s="67"/>
      <c r="DTW252" s="65"/>
      <c r="DTX252" s="69"/>
      <c r="DTY252" s="69"/>
      <c r="DTZ252" s="66"/>
      <c r="DUA252" s="66"/>
      <c r="DUB252" s="66"/>
      <c r="DUC252" s="67"/>
      <c r="DUE252" s="65"/>
      <c r="DUF252" s="69"/>
      <c r="DUG252" s="69"/>
      <c r="DUH252" s="66"/>
      <c r="DUI252" s="66"/>
      <c r="DUJ252" s="66"/>
      <c r="DUK252" s="67"/>
      <c r="DUM252" s="65"/>
      <c r="DUN252" s="69"/>
      <c r="DUO252" s="69"/>
      <c r="DUP252" s="66"/>
      <c r="DUQ252" s="66"/>
      <c r="DUR252" s="66"/>
      <c r="DUS252" s="67"/>
      <c r="DUU252" s="65"/>
      <c r="DUV252" s="69"/>
      <c r="DUW252" s="69"/>
      <c r="DUX252" s="66"/>
      <c r="DUY252" s="66"/>
      <c r="DUZ252" s="66"/>
      <c r="DVA252" s="67"/>
      <c r="DVC252" s="65"/>
      <c r="DVD252" s="69"/>
      <c r="DVE252" s="69"/>
      <c r="DVF252" s="66"/>
      <c r="DVG252" s="66"/>
      <c r="DVH252" s="66"/>
      <c r="DVI252" s="67"/>
      <c r="DVK252" s="65"/>
      <c r="DVL252" s="69"/>
      <c r="DVM252" s="69"/>
      <c r="DVN252" s="66"/>
      <c r="DVO252" s="66"/>
      <c r="DVP252" s="66"/>
      <c r="DVQ252" s="67"/>
      <c r="DVS252" s="65"/>
      <c r="DVT252" s="69"/>
      <c r="DVU252" s="69"/>
      <c r="DVV252" s="66"/>
      <c r="DVW252" s="66"/>
      <c r="DVX252" s="66"/>
      <c r="DVY252" s="67"/>
      <c r="DWA252" s="65"/>
      <c r="DWB252" s="69"/>
      <c r="DWC252" s="69"/>
      <c r="DWD252" s="66"/>
      <c r="DWE252" s="66"/>
      <c r="DWF252" s="66"/>
      <c r="DWG252" s="67"/>
      <c r="DWI252" s="65"/>
      <c r="DWJ252" s="69"/>
      <c r="DWK252" s="69"/>
      <c r="DWL252" s="66"/>
      <c r="DWM252" s="66"/>
      <c r="DWN252" s="66"/>
      <c r="DWO252" s="67"/>
      <c r="DWQ252" s="65"/>
      <c r="DWR252" s="69"/>
      <c r="DWS252" s="69"/>
      <c r="DWT252" s="66"/>
      <c r="DWU252" s="66"/>
      <c r="DWV252" s="66"/>
      <c r="DWW252" s="67"/>
      <c r="DWY252" s="65"/>
      <c r="DWZ252" s="69"/>
      <c r="DXA252" s="69"/>
      <c r="DXB252" s="66"/>
      <c r="DXC252" s="66"/>
      <c r="DXD252" s="66"/>
      <c r="DXE252" s="67"/>
      <c r="DXG252" s="65"/>
      <c r="DXH252" s="69"/>
      <c r="DXI252" s="69"/>
      <c r="DXJ252" s="66"/>
      <c r="DXK252" s="66"/>
      <c r="DXL252" s="66"/>
      <c r="DXM252" s="67"/>
      <c r="DXO252" s="65"/>
      <c r="DXP252" s="69"/>
      <c r="DXQ252" s="69"/>
      <c r="DXR252" s="66"/>
      <c r="DXS252" s="66"/>
      <c r="DXT252" s="66"/>
      <c r="DXU252" s="67"/>
      <c r="DXW252" s="65"/>
      <c r="DXX252" s="69"/>
      <c r="DXY252" s="69"/>
      <c r="DXZ252" s="66"/>
      <c r="DYA252" s="66"/>
      <c r="DYB252" s="66"/>
      <c r="DYC252" s="67"/>
      <c r="DYE252" s="65"/>
      <c r="DYF252" s="69"/>
      <c r="DYG252" s="69"/>
      <c r="DYH252" s="66"/>
      <c r="DYI252" s="66"/>
      <c r="DYJ252" s="66"/>
      <c r="DYK252" s="67"/>
      <c r="DYM252" s="65"/>
      <c r="DYN252" s="69"/>
      <c r="DYO252" s="69"/>
      <c r="DYP252" s="66"/>
      <c r="DYQ252" s="66"/>
      <c r="DYR252" s="66"/>
      <c r="DYS252" s="67"/>
      <c r="DYU252" s="65"/>
      <c r="DYV252" s="69"/>
      <c r="DYW252" s="69"/>
      <c r="DYX252" s="66"/>
      <c r="DYY252" s="66"/>
      <c r="DYZ252" s="66"/>
      <c r="DZA252" s="67"/>
      <c r="DZC252" s="65"/>
      <c r="DZD252" s="69"/>
      <c r="DZE252" s="69"/>
      <c r="DZF252" s="66"/>
      <c r="DZG252" s="66"/>
      <c r="DZH252" s="66"/>
      <c r="DZI252" s="67"/>
      <c r="DZK252" s="65"/>
      <c r="DZL252" s="69"/>
      <c r="DZM252" s="69"/>
      <c r="DZN252" s="66"/>
      <c r="DZO252" s="66"/>
      <c r="DZP252" s="66"/>
      <c r="DZQ252" s="67"/>
      <c r="DZS252" s="65"/>
      <c r="DZT252" s="69"/>
      <c r="DZU252" s="69"/>
      <c r="DZV252" s="66"/>
      <c r="DZW252" s="66"/>
      <c r="DZX252" s="66"/>
      <c r="DZY252" s="67"/>
      <c r="EAA252" s="65"/>
      <c r="EAB252" s="69"/>
      <c r="EAC252" s="69"/>
      <c r="EAD252" s="66"/>
      <c r="EAE252" s="66"/>
      <c r="EAF252" s="66"/>
      <c r="EAG252" s="67"/>
      <c r="EAI252" s="65"/>
      <c r="EAJ252" s="69"/>
      <c r="EAK252" s="69"/>
      <c r="EAL252" s="66"/>
      <c r="EAM252" s="66"/>
      <c r="EAN252" s="66"/>
      <c r="EAO252" s="67"/>
      <c r="EAQ252" s="65"/>
      <c r="EAR252" s="69"/>
      <c r="EAS252" s="69"/>
      <c r="EAT252" s="66"/>
      <c r="EAU252" s="66"/>
      <c r="EAV252" s="66"/>
      <c r="EAW252" s="67"/>
      <c r="EAY252" s="65"/>
      <c r="EAZ252" s="69"/>
      <c r="EBA252" s="69"/>
      <c r="EBB252" s="66"/>
      <c r="EBC252" s="66"/>
      <c r="EBD252" s="66"/>
      <c r="EBE252" s="67"/>
      <c r="EBG252" s="65"/>
      <c r="EBH252" s="69"/>
      <c r="EBI252" s="69"/>
      <c r="EBJ252" s="66"/>
      <c r="EBK252" s="66"/>
      <c r="EBL252" s="66"/>
      <c r="EBM252" s="67"/>
      <c r="EBO252" s="65"/>
      <c r="EBP252" s="69"/>
      <c r="EBQ252" s="69"/>
      <c r="EBR252" s="66"/>
      <c r="EBS252" s="66"/>
      <c r="EBT252" s="66"/>
      <c r="EBU252" s="67"/>
      <c r="EBW252" s="65"/>
      <c r="EBX252" s="69"/>
      <c r="EBY252" s="69"/>
      <c r="EBZ252" s="66"/>
      <c r="ECA252" s="66"/>
      <c r="ECB252" s="66"/>
      <c r="ECC252" s="67"/>
      <c r="ECE252" s="65"/>
      <c r="ECF252" s="69"/>
      <c r="ECG252" s="69"/>
      <c r="ECH252" s="66"/>
      <c r="ECI252" s="66"/>
      <c r="ECJ252" s="66"/>
      <c r="ECK252" s="67"/>
      <c r="ECM252" s="65"/>
      <c r="ECN252" s="69"/>
      <c r="ECO252" s="69"/>
      <c r="ECP252" s="66"/>
      <c r="ECQ252" s="66"/>
      <c r="ECR252" s="66"/>
      <c r="ECS252" s="67"/>
      <c r="ECU252" s="65"/>
      <c r="ECV252" s="69"/>
      <c r="ECW252" s="69"/>
      <c r="ECX252" s="66"/>
      <c r="ECY252" s="66"/>
      <c r="ECZ252" s="66"/>
      <c r="EDA252" s="67"/>
      <c r="EDC252" s="65"/>
      <c r="EDD252" s="69"/>
      <c r="EDE252" s="69"/>
      <c r="EDF252" s="66"/>
      <c r="EDG252" s="66"/>
      <c r="EDH252" s="66"/>
      <c r="EDI252" s="67"/>
      <c r="EDK252" s="65"/>
      <c r="EDL252" s="69"/>
      <c r="EDM252" s="69"/>
      <c r="EDN252" s="66"/>
      <c r="EDO252" s="66"/>
      <c r="EDP252" s="66"/>
      <c r="EDQ252" s="67"/>
      <c r="EDS252" s="65"/>
      <c r="EDT252" s="69"/>
      <c r="EDU252" s="69"/>
      <c r="EDV252" s="66"/>
      <c r="EDW252" s="66"/>
      <c r="EDX252" s="66"/>
      <c r="EDY252" s="67"/>
      <c r="EEA252" s="65"/>
      <c r="EEB252" s="69"/>
      <c r="EEC252" s="69"/>
      <c r="EED252" s="66"/>
      <c r="EEE252" s="66"/>
      <c r="EEF252" s="66"/>
      <c r="EEG252" s="67"/>
      <c r="EEI252" s="65"/>
      <c r="EEJ252" s="69"/>
      <c r="EEK252" s="69"/>
      <c r="EEL252" s="66"/>
      <c r="EEM252" s="66"/>
      <c r="EEN252" s="66"/>
      <c r="EEO252" s="67"/>
      <c r="EEQ252" s="65"/>
      <c r="EER252" s="69"/>
      <c r="EES252" s="69"/>
      <c r="EET252" s="66"/>
      <c r="EEU252" s="66"/>
      <c r="EEV252" s="66"/>
      <c r="EEW252" s="67"/>
      <c r="EEY252" s="65"/>
      <c r="EEZ252" s="69"/>
      <c r="EFA252" s="69"/>
      <c r="EFB252" s="66"/>
      <c r="EFC252" s="66"/>
      <c r="EFD252" s="66"/>
      <c r="EFE252" s="67"/>
      <c r="EFG252" s="65"/>
      <c r="EFH252" s="69"/>
      <c r="EFI252" s="69"/>
      <c r="EFJ252" s="66"/>
      <c r="EFK252" s="66"/>
      <c r="EFL252" s="66"/>
      <c r="EFM252" s="67"/>
      <c r="EFO252" s="65"/>
      <c r="EFP252" s="69"/>
      <c r="EFQ252" s="69"/>
      <c r="EFR252" s="66"/>
      <c r="EFS252" s="66"/>
      <c r="EFT252" s="66"/>
      <c r="EFU252" s="67"/>
      <c r="EFW252" s="65"/>
      <c r="EFX252" s="69"/>
      <c r="EFY252" s="69"/>
      <c r="EFZ252" s="66"/>
      <c r="EGA252" s="66"/>
      <c r="EGB252" s="66"/>
      <c r="EGC252" s="67"/>
      <c r="EGE252" s="65"/>
      <c r="EGF252" s="69"/>
      <c r="EGG252" s="69"/>
      <c r="EGH252" s="66"/>
      <c r="EGI252" s="66"/>
      <c r="EGJ252" s="66"/>
      <c r="EGK252" s="67"/>
      <c r="EGM252" s="65"/>
      <c r="EGN252" s="69"/>
      <c r="EGO252" s="69"/>
      <c r="EGP252" s="66"/>
      <c r="EGQ252" s="66"/>
      <c r="EGR252" s="66"/>
      <c r="EGS252" s="67"/>
      <c r="EGU252" s="65"/>
      <c r="EGV252" s="69"/>
      <c r="EGW252" s="69"/>
      <c r="EGX252" s="66"/>
      <c r="EGY252" s="66"/>
      <c r="EGZ252" s="66"/>
      <c r="EHA252" s="67"/>
      <c r="EHC252" s="65"/>
      <c r="EHD252" s="69"/>
      <c r="EHE252" s="69"/>
      <c r="EHF252" s="66"/>
      <c r="EHG252" s="66"/>
      <c r="EHH252" s="66"/>
      <c r="EHI252" s="67"/>
      <c r="EHK252" s="65"/>
      <c r="EHL252" s="69"/>
      <c r="EHM252" s="69"/>
      <c r="EHN252" s="66"/>
      <c r="EHO252" s="66"/>
      <c r="EHP252" s="66"/>
      <c r="EHQ252" s="67"/>
      <c r="EHS252" s="65"/>
      <c r="EHT252" s="69"/>
      <c r="EHU252" s="69"/>
      <c r="EHV252" s="66"/>
      <c r="EHW252" s="66"/>
      <c r="EHX252" s="66"/>
      <c r="EHY252" s="67"/>
      <c r="EIA252" s="65"/>
      <c r="EIB252" s="69"/>
      <c r="EIC252" s="69"/>
      <c r="EID252" s="66"/>
      <c r="EIE252" s="66"/>
      <c r="EIF252" s="66"/>
      <c r="EIG252" s="67"/>
      <c r="EII252" s="65"/>
      <c r="EIJ252" s="69"/>
      <c r="EIK252" s="69"/>
      <c r="EIL252" s="66"/>
      <c r="EIM252" s="66"/>
      <c r="EIN252" s="66"/>
      <c r="EIO252" s="67"/>
      <c r="EIQ252" s="65"/>
      <c r="EIR252" s="69"/>
      <c r="EIS252" s="69"/>
      <c r="EIT252" s="66"/>
      <c r="EIU252" s="66"/>
      <c r="EIV252" s="66"/>
      <c r="EIW252" s="67"/>
      <c r="EIY252" s="65"/>
      <c r="EIZ252" s="69"/>
      <c r="EJA252" s="69"/>
      <c r="EJB252" s="66"/>
      <c r="EJC252" s="66"/>
      <c r="EJD252" s="66"/>
      <c r="EJE252" s="67"/>
      <c r="EJG252" s="65"/>
      <c r="EJH252" s="69"/>
      <c r="EJI252" s="69"/>
      <c r="EJJ252" s="66"/>
      <c r="EJK252" s="66"/>
      <c r="EJL252" s="66"/>
      <c r="EJM252" s="67"/>
      <c r="EJO252" s="65"/>
      <c r="EJP252" s="69"/>
      <c r="EJQ252" s="69"/>
      <c r="EJR252" s="66"/>
      <c r="EJS252" s="66"/>
      <c r="EJT252" s="66"/>
      <c r="EJU252" s="67"/>
      <c r="EJW252" s="65"/>
      <c r="EJX252" s="69"/>
      <c r="EJY252" s="69"/>
      <c r="EJZ252" s="66"/>
      <c r="EKA252" s="66"/>
      <c r="EKB252" s="66"/>
      <c r="EKC252" s="67"/>
      <c r="EKE252" s="65"/>
      <c r="EKF252" s="69"/>
      <c r="EKG252" s="69"/>
      <c r="EKH252" s="66"/>
      <c r="EKI252" s="66"/>
      <c r="EKJ252" s="66"/>
      <c r="EKK252" s="67"/>
      <c r="EKM252" s="65"/>
      <c r="EKN252" s="69"/>
      <c r="EKO252" s="69"/>
      <c r="EKP252" s="66"/>
      <c r="EKQ252" s="66"/>
      <c r="EKR252" s="66"/>
      <c r="EKS252" s="67"/>
      <c r="EKU252" s="65"/>
      <c r="EKV252" s="69"/>
      <c r="EKW252" s="69"/>
      <c r="EKX252" s="66"/>
      <c r="EKY252" s="66"/>
      <c r="EKZ252" s="66"/>
      <c r="ELA252" s="67"/>
      <c r="ELC252" s="65"/>
      <c r="ELD252" s="69"/>
      <c r="ELE252" s="69"/>
      <c r="ELF252" s="66"/>
      <c r="ELG252" s="66"/>
      <c r="ELH252" s="66"/>
      <c r="ELI252" s="67"/>
      <c r="ELK252" s="65"/>
      <c r="ELL252" s="69"/>
      <c r="ELM252" s="69"/>
      <c r="ELN252" s="66"/>
      <c r="ELO252" s="66"/>
      <c r="ELP252" s="66"/>
      <c r="ELQ252" s="67"/>
      <c r="ELS252" s="65"/>
      <c r="ELT252" s="69"/>
      <c r="ELU252" s="69"/>
      <c r="ELV252" s="66"/>
      <c r="ELW252" s="66"/>
      <c r="ELX252" s="66"/>
      <c r="ELY252" s="67"/>
      <c r="EMA252" s="65"/>
      <c r="EMB252" s="69"/>
      <c r="EMC252" s="69"/>
      <c r="EMD252" s="66"/>
      <c r="EME252" s="66"/>
      <c r="EMF252" s="66"/>
      <c r="EMG252" s="67"/>
      <c r="EMI252" s="65"/>
      <c r="EMJ252" s="69"/>
      <c r="EMK252" s="69"/>
      <c r="EML252" s="66"/>
      <c r="EMM252" s="66"/>
      <c r="EMN252" s="66"/>
      <c r="EMO252" s="67"/>
      <c r="EMQ252" s="65"/>
      <c r="EMR252" s="69"/>
      <c r="EMS252" s="69"/>
      <c r="EMT252" s="66"/>
      <c r="EMU252" s="66"/>
      <c r="EMV252" s="66"/>
      <c r="EMW252" s="67"/>
      <c r="EMY252" s="65"/>
      <c r="EMZ252" s="69"/>
      <c r="ENA252" s="69"/>
      <c r="ENB252" s="66"/>
      <c r="ENC252" s="66"/>
      <c r="END252" s="66"/>
      <c r="ENE252" s="67"/>
      <c r="ENG252" s="65"/>
      <c r="ENH252" s="69"/>
      <c r="ENI252" s="69"/>
      <c r="ENJ252" s="66"/>
      <c r="ENK252" s="66"/>
      <c r="ENL252" s="66"/>
      <c r="ENM252" s="67"/>
      <c r="ENO252" s="65"/>
      <c r="ENP252" s="69"/>
      <c r="ENQ252" s="69"/>
      <c r="ENR252" s="66"/>
      <c r="ENS252" s="66"/>
      <c r="ENT252" s="66"/>
      <c r="ENU252" s="67"/>
      <c r="ENW252" s="65"/>
      <c r="ENX252" s="69"/>
      <c r="ENY252" s="69"/>
      <c r="ENZ252" s="66"/>
      <c r="EOA252" s="66"/>
      <c r="EOB252" s="66"/>
      <c r="EOC252" s="67"/>
      <c r="EOE252" s="65"/>
      <c r="EOF252" s="69"/>
      <c r="EOG252" s="69"/>
      <c r="EOH252" s="66"/>
      <c r="EOI252" s="66"/>
      <c r="EOJ252" s="66"/>
      <c r="EOK252" s="67"/>
      <c r="EOM252" s="65"/>
      <c r="EON252" s="69"/>
      <c r="EOO252" s="69"/>
      <c r="EOP252" s="66"/>
      <c r="EOQ252" s="66"/>
      <c r="EOR252" s="66"/>
      <c r="EOS252" s="67"/>
      <c r="EOU252" s="65"/>
      <c r="EOV252" s="69"/>
      <c r="EOW252" s="69"/>
      <c r="EOX252" s="66"/>
      <c r="EOY252" s="66"/>
      <c r="EOZ252" s="66"/>
      <c r="EPA252" s="67"/>
      <c r="EPC252" s="65"/>
      <c r="EPD252" s="69"/>
      <c r="EPE252" s="69"/>
      <c r="EPF252" s="66"/>
      <c r="EPG252" s="66"/>
      <c r="EPH252" s="66"/>
      <c r="EPI252" s="67"/>
      <c r="EPK252" s="65"/>
      <c r="EPL252" s="69"/>
      <c r="EPM252" s="69"/>
      <c r="EPN252" s="66"/>
      <c r="EPO252" s="66"/>
      <c r="EPP252" s="66"/>
      <c r="EPQ252" s="67"/>
      <c r="EPS252" s="65"/>
      <c r="EPT252" s="69"/>
      <c r="EPU252" s="69"/>
      <c r="EPV252" s="66"/>
      <c r="EPW252" s="66"/>
      <c r="EPX252" s="66"/>
      <c r="EPY252" s="67"/>
      <c r="EQA252" s="65"/>
      <c r="EQB252" s="69"/>
      <c r="EQC252" s="69"/>
      <c r="EQD252" s="66"/>
      <c r="EQE252" s="66"/>
      <c r="EQF252" s="66"/>
      <c r="EQG252" s="67"/>
      <c r="EQI252" s="65"/>
      <c r="EQJ252" s="69"/>
      <c r="EQK252" s="69"/>
      <c r="EQL252" s="66"/>
      <c r="EQM252" s="66"/>
      <c r="EQN252" s="66"/>
      <c r="EQO252" s="67"/>
      <c r="EQQ252" s="65"/>
      <c r="EQR252" s="69"/>
      <c r="EQS252" s="69"/>
      <c r="EQT252" s="66"/>
      <c r="EQU252" s="66"/>
      <c r="EQV252" s="66"/>
      <c r="EQW252" s="67"/>
      <c r="EQY252" s="65"/>
      <c r="EQZ252" s="69"/>
      <c r="ERA252" s="69"/>
      <c r="ERB252" s="66"/>
      <c r="ERC252" s="66"/>
      <c r="ERD252" s="66"/>
      <c r="ERE252" s="67"/>
      <c r="ERG252" s="65"/>
      <c r="ERH252" s="69"/>
      <c r="ERI252" s="69"/>
      <c r="ERJ252" s="66"/>
      <c r="ERK252" s="66"/>
      <c r="ERL252" s="66"/>
      <c r="ERM252" s="67"/>
      <c r="ERO252" s="65"/>
      <c r="ERP252" s="69"/>
      <c r="ERQ252" s="69"/>
      <c r="ERR252" s="66"/>
      <c r="ERS252" s="66"/>
      <c r="ERT252" s="66"/>
      <c r="ERU252" s="67"/>
      <c r="ERW252" s="65"/>
      <c r="ERX252" s="69"/>
      <c r="ERY252" s="69"/>
      <c r="ERZ252" s="66"/>
      <c r="ESA252" s="66"/>
      <c r="ESB252" s="66"/>
      <c r="ESC252" s="67"/>
      <c r="ESE252" s="65"/>
      <c r="ESF252" s="69"/>
      <c r="ESG252" s="69"/>
      <c r="ESH252" s="66"/>
      <c r="ESI252" s="66"/>
      <c r="ESJ252" s="66"/>
      <c r="ESK252" s="67"/>
      <c r="ESM252" s="65"/>
      <c r="ESN252" s="69"/>
      <c r="ESO252" s="69"/>
      <c r="ESP252" s="66"/>
      <c r="ESQ252" s="66"/>
      <c r="ESR252" s="66"/>
      <c r="ESS252" s="67"/>
      <c r="ESU252" s="65"/>
      <c r="ESV252" s="69"/>
      <c r="ESW252" s="69"/>
      <c r="ESX252" s="66"/>
      <c r="ESY252" s="66"/>
      <c r="ESZ252" s="66"/>
      <c r="ETA252" s="67"/>
      <c r="ETC252" s="65"/>
      <c r="ETD252" s="69"/>
      <c r="ETE252" s="69"/>
      <c r="ETF252" s="66"/>
      <c r="ETG252" s="66"/>
      <c r="ETH252" s="66"/>
      <c r="ETI252" s="67"/>
      <c r="ETK252" s="65"/>
      <c r="ETL252" s="69"/>
      <c r="ETM252" s="69"/>
      <c r="ETN252" s="66"/>
      <c r="ETO252" s="66"/>
      <c r="ETP252" s="66"/>
      <c r="ETQ252" s="67"/>
      <c r="ETS252" s="65"/>
      <c r="ETT252" s="69"/>
      <c r="ETU252" s="69"/>
      <c r="ETV252" s="66"/>
      <c r="ETW252" s="66"/>
      <c r="ETX252" s="66"/>
      <c r="ETY252" s="67"/>
      <c r="EUA252" s="65"/>
      <c r="EUB252" s="69"/>
      <c r="EUC252" s="69"/>
      <c r="EUD252" s="66"/>
      <c r="EUE252" s="66"/>
      <c r="EUF252" s="66"/>
      <c r="EUG252" s="67"/>
      <c r="EUI252" s="65"/>
      <c r="EUJ252" s="69"/>
      <c r="EUK252" s="69"/>
      <c r="EUL252" s="66"/>
      <c r="EUM252" s="66"/>
      <c r="EUN252" s="66"/>
      <c r="EUO252" s="67"/>
      <c r="EUQ252" s="65"/>
      <c r="EUR252" s="69"/>
      <c r="EUS252" s="69"/>
      <c r="EUT252" s="66"/>
      <c r="EUU252" s="66"/>
      <c r="EUV252" s="66"/>
      <c r="EUW252" s="67"/>
      <c r="EUY252" s="65"/>
      <c r="EUZ252" s="69"/>
      <c r="EVA252" s="69"/>
      <c r="EVB252" s="66"/>
      <c r="EVC252" s="66"/>
      <c r="EVD252" s="66"/>
      <c r="EVE252" s="67"/>
      <c r="EVG252" s="65"/>
      <c r="EVH252" s="69"/>
      <c r="EVI252" s="69"/>
      <c r="EVJ252" s="66"/>
      <c r="EVK252" s="66"/>
      <c r="EVL252" s="66"/>
      <c r="EVM252" s="67"/>
      <c r="EVO252" s="65"/>
      <c r="EVP252" s="69"/>
      <c r="EVQ252" s="69"/>
      <c r="EVR252" s="66"/>
      <c r="EVS252" s="66"/>
      <c r="EVT252" s="66"/>
      <c r="EVU252" s="67"/>
      <c r="EVW252" s="65"/>
      <c r="EVX252" s="69"/>
      <c r="EVY252" s="69"/>
      <c r="EVZ252" s="66"/>
      <c r="EWA252" s="66"/>
      <c r="EWB252" s="66"/>
      <c r="EWC252" s="67"/>
      <c r="EWE252" s="65"/>
      <c r="EWF252" s="69"/>
      <c r="EWG252" s="69"/>
      <c r="EWH252" s="66"/>
      <c r="EWI252" s="66"/>
      <c r="EWJ252" s="66"/>
      <c r="EWK252" s="67"/>
      <c r="EWM252" s="65"/>
      <c r="EWN252" s="69"/>
      <c r="EWO252" s="69"/>
      <c r="EWP252" s="66"/>
      <c r="EWQ252" s="66"/>
      <c r="EWR252" s="66"/>
      <c r="EWS252" s="67"/>
      <c r="EWU252" s="65"/>
      <c r="EWV252" s="69"/>
      <c r="EWW252" s="69"/>
      <c r="EWX252" s="66"/>
      <c r="EWY252" s="66"/>
      <c r="EWZ252" s="66"/>
      <c r="EXA252" s="67"/>
      <c r="EXC252" s="65"/>
      <c r="EXD252" s="69"/>
      <c r="EXE252" s="69"/>
      <c r="EXF252" s="66"/>
      <c r="EXG252" s="66"/>
      <c r="EXH252" s="66"/>
      <c r="EXI252" s="67"/>
      <c r="EXK252" s="65"/>
      <c r="EXL252" s="69"/>
      <c r="EXM252" s="69"/>
      <c r="EXN252" s="66"/>
      <c r="EXO252" s="66"/>
      <c r="EXP252" s="66"/>
      <c r="EXQ252" s="67"/>
      <c r="EXS252" s="65"/>
      <c r="EXT252" s="69"/>
      <c r="EXU252" s="69"/>
      <c r="EXV252" s="66"/>
      <c r="EXW252" s="66"/>
      <c r="EXX252" s="66"/>
      <c r="EXY252" s="67"/>
      <c r="EYA252" s="65"/>
      <c r="EYB252" s="69"/>
      <c r="EYC252" s="69"/>
      <c r="EYD252" s="66"/>
      <c r="EYE252" s="66"/>
      <c r="EYF252" s="66"/>
      <c r="EYG252" s="67"/>
      <c r="EYI252" s="65"/>
      <c r="EYJ252" s="69"/>
      <c r="EYK252" s="69"/>
      <c r="EYL252" s="66"/>
      <c r="EYM252" s="66"/>
      <c r="EYN252" s="66"/>
      <c r="EYO252" s="67"/>
      <c r="EYQ252" s="65"/>
      <c r="EYR252" s="69"/>
      <c r="EYS252" s="69"/>
      <c r="EYT252" s="66"/>
      <c r="EYU252" s="66"/>
      <c r="EYV252" s="66"/>
      <c r="EYW252" s="67"/>
      <c r="EYY252" s="65"/>
      <c r="EYZ252" s="69"/>
      <c r="EZA252" s="69"/>
      <c r="EZB252" s="66"/>
      <c r="EZC252" s="66"/>
      <c r="EZD252" s="66"/>
      <c r="EZE252" s="67"/>
      <c r="EZG252" s="65"/>
      <c r="EZH252" s="69"/>
      <c r="EZI252" s="69"/>
      <c r="EZJ252" s="66"/>
      <c r="EZK252" s="66"/>
      <c r="EZL252" s="66"/>
      <c r="EZM252" s="67"/>
      <c r="EZO252" s="65"/>
      <c r="EZP252" s="69"/>
      <c r="EZQ252" s="69"/>
      <c r="EZR252" s="66"/>
      <c r="EZS252" s="66"/>
      <c r="EZT252" s="66"/>
      <c r="EZU252" s="67"/>
      <c r="EZW252" s="65"/>
      <c r="EZX252" s="69"/>
      <c r="EZY252" s="69"/>
      <c r="EZZ252" s="66"/>
      <c r="FAA252" s="66"/>
      <c r="FAB252" s="66"/>
      <c r="FAC252" s="67"/>
      <c r="FAE252" s="65"/>
      <c r="FAF252" s="69"/>
      <c r="FAG252" s="69"/>
      <c r="FAH252" s="66"/>
      <c r="FAI252" s="66"/>
      <c r="FAJ252" s="66"/>
      <c r="FAK252" s="67"/>
      <c r="FAM252" s="65"/>
      <c r="FAN252" s="69"/>
      <c r="FAO252" s="69"/>
      <c r="FAP252" s="66"/>
      <c r="FAQ252" s="66"/>
      <c r="FAR252" s="66"/>
      <c r="FAS252" s="67"/>
      <c r="FAU252" s="65"/>
      <c r="FAV252" s="69"/>
      <c r="FAW252" s="69"/>
      <c r="FAX252" s="66"/>
      <c r="FAY252" s="66"/>
      <c r="FAZ252" s="66"/>
      <c r="FBA252" s="67"/>
      <c r="FBC252" s="65"/>
      <c r="FBD252" s="69"/>
      <c r="FBE252" s="69"/>
      <c r="FBF252" s="66"/>
      <c r="FBG252" s="66"/>
      <c r="FBH252" s="66"/>
      <c r="FBI252" s="67"/>
      <c r="FBK252" s="65"/>
      <c r="FBL252" s="69"/>
      <c r="FBM252" s="69"/>
      <c r="FBN252" s="66"/>
      <c r="FBO252" s="66"/>
      <c r="FBP252" s="66"/>
      <c r="FBQ252" s="67"/>
      <c r="FBS252" s="65"/>
      <c r="FBT252" s="69"/>
      <c r="FBU252" s="69"/>
      <c r="FBV252" s="66"/>
      <c r="FBW252" s="66"/>
      <c r="FBX252" s="66"/>
      <c r="FBY252" s="67"/>
      <c r="FCA252" s="65"/>
      <c r="FCB252" s="69"/>
      <c r="FCC252" s="69"/>
      <c r="FCD252" s="66"/>
      <c r="FCE252" s="66"/>
      <c r="FCF252" s="66"/>
      <c r="FCG252" s="67"/>
      <c r="FCI252" s="65"/>
      <c r="FCJ252" s="69"/>
      <c r="FCK252" s="69"/>
      <c r="FCL252" s="66"/>
      <c r="FCM252" s="66"/>
      <c r="FCN252" s="66"/>
      <c r="FCO252" s="67"/>
      <c r="FCQ252" s="65"/>
      <c r="FCR252" s="69"/>
      <c r="FCS252" s="69"/>
      <c r="FCT252" s="66"/>
      <c r="FCU252" s="66"/>
      <c r="FCV252" s="66"/>
      <c r="FCW252" s="67"/>
      <c r="FCY252" s="65"/>
      <c r="FCZ252" s="69"/>
      <c r="FDA252" s="69"/>
      <c r="FDB252" s="66"/>
      <c r="FDC252" s="66"/>
      <c r="FDD252" s="66"/>
      <c r="FDE252" s="67"/>
      <c r="FDG252" s="65"/>
      <c r="FDH252" s="69"/>
      <c r="FDI252" s="69"/>
      <c r="FDJ252" s="66"/>
      <c r="FDK252" s="66"/>
      <c r="FDL252" s="66"/>
      <c r="FDM252" s="67"/>
      <c r="FDO252" s="65"/>
      <c r="FDP252" s="69"/>
      <c r="FDQ252" s="69"/>
      <c r="FDR252" s="66"/>
      <c r="FDS252" s="66"/>
      <c r="FDT252" s="66"/>
      <c r="FDU252" s="67"/>
      <c r="FDW252" s="65"/>
      <c r="FDX252" s="69"/>
      <c r="FDY252" s="69"/>
      <c r="FDZ252" s="66"/>
      <c r="FEA252" s="66"/>
      <c r="FEB252" s="66"/>
      <c r="FEC252" s="67"/>
      <c r="FEE252" s="65"/>
      <c r="FEF252" s="69"/>
      <c r="FEG252" s="69"/>
      <c r="FEH252" s="66"/>
      <c r="FEI252" s="66"/>
      <c r="FEJ252" s="66"/>
      <c r="FEK252" s="67"/>
      <c r="FEM252" s="65"/>
      <c r="FEN252" s="69"/>
      <c r="FEO252" s="69"/>
      <c r="FEP252" s="66"/>
      <c r="FEQ252" s="66"/>
      <c r="FER252" s="66"/>
      <c r="FES252" s="67"/>
      <c r="FEU252" s="65"/>
      <c r="FEV252" s="69"/>
      <c r="FEW252" s="69"/>
      <c r="FEX252" s="66"/>
      <c r="FEY252" s="66"/>
      <c r="FEZ252" s="66"/>
      <c r="FFA252" s="67"/>
      <c r="FFC252" s="65"/>
      <c r="FFD252" s="69"/>
      <c r="FFE252" s="69"/>
      <c r="FFF252" s="66"/>
      <c r="FFG252" s="66"/>
      <c r="FFH252" s="66"/>
      <c r="FFI252" s="67"/>
      <c r="FFK252" s="65"/>
      <c r="FFL252" s="69"/>
      <c r="FFM252" s="69"/>
      <c r="FFN252" s="66"/>
      <c r="FFO252" s="66"/>
      <c r="FFP252" s="66"/>
      <c r="FFQ252" s="67"/>
      <c r="FFS252" s="65"/>
      <c r="FFT252" s="69"/>
      <c r="FFU252" s="69"/>
      <c r="FFV252" s="66"/>
      <c r="FFW252" s="66"/>
      <c r="FFX252" s="66"/>
      <c r="FFY252" s="67"/>
      <c r="FGA252" s="65"/>
      <c r="FGB252" s="69"/>
      <c r="FGC252" s="69"/>
      <c r="FGD252" s="66"/>
      <c r="FGE252" s="66"/>
      <c r="FGF252" s="66"/>
      <c r="FGG252" s="67"/>
      <c r="FGI252" s="65"/>
      <c r="FGJ252" s="69"/>
      <c r="FGK252" s="69"/>
      <c r="FGL252" s="66"/>
      <c r="FGM252" s="66"/>
      <c r="FGN252" s="66"/>
      <c r="FGO252" s="67"/>
      <c r="FGQ252" s="65"/>
      <c r="FGR252" s="69"/>
      <c r="FGS252" s="69"/>
      <c r="FGT252" s="66"/>
      <c r="FGU252" s="66"/>
      <c r="FGV252" s="66"/>
      <c r="FGW252" s="67"/>
      <c r="FGY252" s="65"/>
      <c r="FGZ252" s="69"/>
      <c r="FHA252" s="69"/>
      <c r="FHB252" s="66"/>
      <c r="FHC252" s="66"/>
      <c r="FHD252" s="66"/>
      <c r="FHE252" s="67"/>
      <c r="FHG252" s="65"/>
      <c r="FHH252" s="69"/>
      <c r="FHI252" s="69"/>
      <c r="FHJ252" s="66"/>
      <c r="FHK252" s="66"/>
      <c r="FHL252" s="66"/>
      <c r="FHM252" s="67"/>
      <c r="FHO252" s="65"/>
      <c r="FHP252" s="69"/>
      <c r="FHQ252" s="69"/>
      <c r="FHR252" s="66"/>
      <c r="FHS252" s="66"/>
      <c r="FHT252" s="66"/>
      <c r="FHU252" s="67"/>
      <c r="FHW252" s="65"/>
      <c r="FHX252" s="69"/>
      <c r="FHY252" s="69"/>
      <c r="FHZ252" s="66"/>
      <c r="FIA252" s="66"/>
      <c r="FIB252" s="66"/>
      <c r="FIC252" s="67"/>
      <c r="FIE252" s="65"/>
      <c r="FIF252" s="69"/>
      <c r="FIG252" s="69"/>
      <c r="FIH252" s="66"/>
      <c r="FII252" s="66"/>
      <c r="FIJ252" s="66"/>
      <c r="FIK252" s="67"/>
      <c r="FIM252" s="65"/>
      <c r="FIN252" s="69"/>
      <c r="FIO252" s="69"/>
      <c r="FIP252" s="66"/>
      <c r="FIQ252" s="66"/>
      <c r="FIR252" s="66"/>
      <c r="FIS252" s="67"/>
      <c r="FIU252" s="65"/>
      <c r="FIV252" s="69"/>
      <c r="FIW252" s="69"/>
      <c r="FIX252" s="66"/>
      <c r="FIY252" s="66"/>
      <c r="FIZ252" s="66"/>
      <c r="FJA252" s="67"/>
      <c r="FJC252" s="65"/>
      <c r="FJD252" s="69"/>
      <c r="FJE252" s="69"/>
      <c r="FJF252" s="66"/>
      <c r="FJG252" s="66"/>
      <c r="FJH252" s="66"/>
      <c r="FJI252" s="67"/>
      <c r="FJK252" s="65"/>
      <c r="FJL252" s="69"/>
      <c r="FJM252" s="69"/>
      <c r="FJN252" s="66"/>
      <c r="FJO252" s="66"/>
      <c r="FJP252" s="66"/>
      <c r="FJQ252" s="67"/>
      <c r="FJS252" s="65"/>
      <c r="FJT252" s="69"/>
      <c r="FJU252" s="69"/>
      <c r="FJV252" s="66"/>
      <c r="FJW252" s="66"/>
      <c r="FJX252" s="66"/>
      <c r="FJY252" s="67"/>
      <c r="FKA252" s="65"/>
      <c r="FKB252" s="69"/>
      <c r="FKC252" s="69"/>
      <c r="FKD252" s="66"/>
      <c r="FKE252" s="66"/>
      <c r="FKF252" s="66"/>
      <c r="FKG252" s="67"/>
      <c r="FKI252" s="65"/>
      <c r="FKJ252" s="69"/>
      <c r="FKK252" s="69"/>
      <c r="FKL252" s="66"/>
      <c r="FKM252" s="66"/>
      <c r="FKN252" s="66"/>
      <c r="FKO252" s="67"/>
      <c r="FKQ252" s="65"/>
      <c r="FKR252" s="69"/>
      <c r="FKS252" s="69"/>
      <c r="FKT252" s="66"/>
      <c r="FKU252" s="66"/>
      <c r="FKV252" s="66"/>
      <c r="FKW252" s="67"/>
      <c r="FKY252" s="65"/>
      <c r="FKZ252" s="69"/>
      <c r="FLA252" s="69"/>
      <c r="FLB252" s="66"/>
      <c r="FLC252" s="66"/>
      <c r="FLD252" s="66"/>
      <c r="FLE252" s="67"/>
      <c r="FLG252" s="65"/>
      <c r="FLH252" s="69"/>
      <c r="FLI252" s="69"/>
      <c r="FLJ252" s="66"/>
      <c r="FLK252" s="66"/>
      <c r="FLL252" s="66"/>
      <c r="FLM252" s="67"/>
      <c r="FLO252" s="65"/>
      <c r="FLP252" s="69"/>
      <c r="FLQ252" s="69"/>
      <c r="FLR252" s="66"/>
      <c r="FLS252" s="66"/>
      <c r="FLT252" s="66"/>
      <c r="FLU252" s="67"/>
      <c r="FLW252" s="65"/>
      <c r="FLX252" s="69"/>
      <c r="FLY252" s="69"/>
      <c r="FLZ252" s="66"/>
      <c r="FMA252" s="66"/>
      <c r="FMB252" s="66"/>
      <c r="FMC252" s="67"/>
      <c r="FME252" s="65"/>
      <c r="FMF252" s="69"/>
      <c r="FMG252" s="69"/>
      <c r="FMH252" s="66"/>
      <c r="FMI252" s="66"/>
      <c r="FMJ252" s="66"/>
      <c r="FMK252" s="67"/>
      <c r="FMM252" s="65"/>
      <c r="FMN252" s="69"/>
      <c r="FMO252" s="69"/>
      <c r="FMP252" s="66"/>
      <c r="FMQ252" s="66"/>
      <c r="FMR252" s="66"/>
      <c r="FMS252" s="67"/>
      <c r="FMU252" s="65"/>
      <c r="FMV252" s="69"/>
      <c r="FMW252" s="69"/>
      <c r="FMX252" s="66"/>
      <c r="FMY252" s="66"/>
      <c r="FMZ252" s="66"/>
      <c r="FNA252" s="67"/>
      <c r="FNC252" s="65"/>
      <c r="FND252" s="69"/>
      <c r="FNE252" s="69"/>
      <c r="FNF252" s="66"/>
      <c r="FNG252" s="66"/>
      <c r="FNH252" s="66"/>
      <c r="FNI252" s="67"/>
      <c r="FNK252" s="65"/>
      <c r="FNL252" s="69"/>
      <c r="FNM252" s="69"/>
      <c r="FNN252" s="66"/>
      <c r="FNO252" s="66"/>
      <c r="FNP252" s="66"/>
      <c r="FNQ252" s="67"/>
      <c r="FNS252" s="65"/>
      <c r="FNT252" s="69"/>
      <c r="FNU252" s="69"/>
      <c r="FNV252" s="66"/>
      <c r="FNW252" s="66"/>
      <c r="FNX252" s="66"/>
      <c r="FNY252" s="67"/>
      <c r="FOA252" s="65"/>
      <c r="FOB252" s="69"/>
      <c r="FOC252" s="69"/>
      <c r="FOD252" s="66"/>
      <c r="FOE252" s="66"/>
      <c r="FOF252" s="66"/>
      <c r="FOG252" s="67"/>
      <c r="FOI252" s="65"/>
      <c r="FOJ252" s="69"/>
      <c r="FOK252" s="69"/>
      <c r="FOL252" s="66"/>
      <c r="FOM252" s="66"/>
      <c r="FON252" s="66"/>
      <c r="FOO252" s="67"/>
      <c r="FOQ252" s="65"/>
      <c r="FOR252" s="69"/>
      <c r="FOS252" s="69"/>
      <c r="FOT252" s="66"/>
      <c r="FOU252" s="66"/>
      <c r="FOV252" s="66"/>
      <c r="FOW252" s="67"/>
      <c r="FOY252" s="65"/>
      <c r="FOZ252" s="69"/>
      <c r="FPA252" s="69"/>
      <c r="FPB252" s="66"/>
      <c r="FPC252" s="66"/>
      <c r="FPD252" s="66"/>
      <c r="FPE252" s="67"/>
      <c r="FPG252" s="65"/>
      <c r="FPH252" s="69"/>
      <c r="FPI252" s="69"/>
      <c r="FPJ252" s="66"/>
      <c r="FPK252" s="66"/>
      <c r="FPL252" s="66"/>
      <c r="FPM252" s="67"/>
      <c r="FPO252" s="65"/>
      <c r="FPP252" s="69"/>
      <c r="FPQ252" s="69"/>
      <c r="FPR252" s="66"/>
      <c r="FPS252" s="66"/>
      <c r="FPT252" s="66"/>
      <c r="FPU252" s="67"/>
      <c r="FPW252" s="65"/>
      <c r="FPX252" s="69"/>
      <c r="FPY252" s="69"/>
      <c r="FPZ252" s="66"/>
      <c r="FQA252" s="66"/>
      <c r="FQB252" s="66"/>
      <c r="FQC252" s="67"/>
      <c r="FQE252" s="65"/>
      <c r="FQF252" s="69"/>
      <c r="FQG252" s="69"/>
      <c r="FQH252" s="66"/>
      <c r="FQI252" s="66"/>
      <c r="FQJ252" s="66"/>
      <c r="FQK252" s="67"/>
      <c r="FQM252" s="65"/>
      <c r="FQN252" s="69"/>
      <c r="FQO252" s="69"/>
      <c r="FQP252" s="66"/>
      <c r="FQQ252" s="66"/>
      <c r="FQR252" s="66"/>
      <c r="FQS252" s="67"/>
      <c r="FQU252" s="65"/>
      <c r="FQV252" s="69"/>
      <c r="FQW252" s="69"/>
      <c r="FQX252" s="66"/>
      <c r="FQY252" s="66"/>
      <c r="FQZ252" s="66"/>
      <c r="FRA252" s="67"/>
      <c r="FRC252" s="65"/>
      <c r="FRD252" s="69"/>
      <c r="FRE252" s="69"/>
      <c r="FRF252" s="66"/>
      <c r="FRG252" s="66"/>
      <c r="FRH252" s="66"/>
      <c r="FRI252" s="67"/>
      <c r="FRK252" s="65"/>
      <c r="FRL252" s="69"/>
      <c r="FRM252" s="69"/>
      <c r="FRN252" s="66"/>
      <c r="FRO252" s="66"/>
      <c r="FRP252" s="66"/>
      <c r="FRQ252" s="67"/>
      <c r="FRS252" s="65"/>
      <c r="FRT252" s="69"/>
      <c r="FRU252" s="69"/>
      <c r="FRV252" s="66"/>
      <c r="FRW252" s="66"/>
      <c r="FRX252" s="66"/>
      <c r="FRY252" s="67"/>
      <c r="FSA252" s="65"/>
      <c r="FSB252" s="69"/>
      <c r="FSC252" s="69"/>
      <c r="FSD252" s="66"/>
      <c r="FSE252" s="66"/>
      <c r="FSF252" s="66"/>
      <c r="FSG252" s="67"/>
      <c r="FSI252" s="65"/>
      <c r="FSJ252" s="69"/>
      <c r="FSK252" s="69"/>
      <c r="FSL252" s="66"/>
      <c r="FSM252" s="66"/>
      <c r="FSN252" s="66"/>
      <c r="FSO252" s="67"/>
      <c r="FSQ252" s="65"/>
      <c r="FSR252" s="69"/>
      <c r="FSS252" s="69"/>
      <c r="FST252" s="66"/>
      <c r="FSU252" s="66"/>
      <c r="FSV252" s="66"/>
      <c r="FSW252" s="67"/>
      <c r="FSY252" s="65"/>
      <c r="FSZ252" s="69"/>
      <c r="FTA252" s="69"/>
      <c r="FTB252" s="66"/>
      <c r="FTC252" s="66"/>
      <c r="FTD252" s="66"/>
      <c r="FTE252" s="67"/>
      <c r="FTG252" s="65"/>
      <c r="FTH252" s="69"/>
      <c r="FTI252" s="69"/>
      <c r="FTJ252" s="66"/>
      <c r="FTK252" s="66"/>
      <c r="FTL252" s="66"/>
      <c r="FTM252" s="67"/>
      <c r="FTO252" s="65"/>
      <c r="FTP252" s="69"/>
      <c r="FTQ252" s="69"/>
      <c r="FTR252" s="66"/>
      <c r="FTS252" s="66"/>
      <c r="FTT252" s="66"/>
      <c r="FTU252" s="67"/>
      <c r="FTW252" s="65"/>
      <c r="FTX252" s="69"/>
      <c r="FTY252" s="69"/>
      <c r="FTZ252" s="66"/>
      <c r="FUA252" s="66"/>
      <c r="FUB252" s="66"/>
      <c r="FUC252" s="67"/>
      <c r="FUE252" s="65"/>
      <c r="FUF252" s="69"/>
      <c r="FUG252" s="69"/>
      <c r="FUH252" s="66"/>
      <c r="FUI252" s="66"/>
      <c r="FUJ252" s="66"/>
      <c r="FUK252" s="67"/>
      <c r="FUM252" s="65"/>
      <c r="FUN252" s="69"/>
      <c r="FUO252" s="69"/>
      <c r="FUP252" s="66"/>
      <c r="FUQ252" s="66"/>
      <c r="FUR252" s="66"/>
      <c r="FUS252" s="67"/>
      <c r="FUU252" s="65"/>
      <c r="FUV252" s="69"/>
      <c r="FUW252" s="69"/>
      <c r="FUX252" s="66"/>
      <c r="FUY252" s="66"/>
      <c r="FUZ252" s="66"/>
      <c r="FVA252" s="67"/>
      <c r="FVC252" s="65"/>
      <c r="FVD252" s="69"/>
      <c r="FVE252" s="69"/>
      <c r="FVF252" s="66"/>
      <c r="FVG252" s="66"/>
      <c r="FVH252" s="66"/>
      <c r="FVI252" s="67"/>
      <c r="FVK252" s="65"/>
      <c r="FVL252" s="69"/>
      <c r="FVM252" s="69"/>
      <c r="FVN252" s="66"/>
      <c r="FVO252" s="66"/>
      <c r="FVP252" s="66"/>
      <c r="FVQ252" s="67"/>
      <c r="FVS252" s="65"/>
      <c r="FVT252" s="69"/>
      <c r="FVU252" s="69"/>
      <c r="FVV252" s="66"/>
      <c r="FVW252" s="66"/>
      <c r="FVX252" s="66"/>
      <c r="FVY252" s="67"/>
      <c r="FWA252" s="65"/>
      <c r="FWB252" s="69"/>
      <c r="FWC252" s="69"/>
      <c r="FWD252" s="66"/>
      <c r="FWE252" s="66"/>
      <c r="FWF252" s="66"/>
      <c r="FWG252" s="67"/>
      <c r="FWI252" s="65"/>
      <c r="FWJ252" s="69"/>
      <c r="FWK252" s="69"/>
      <c r="FWL252" s="66"/>
      <c r="FWM252" s="66"/>
      <c r="FWN252" s="66"/>
      <c r="FWO252" s="67"/>
      <c r="FWQ252" s="65"/>
      <c r="FWR252" s="69"/>
      <c r="FWS252" s="69"/>
      <c r="FWT252" s="66"/>
      <c r="FWU252" s="66"/>
      <c r="FWV252" s="66"/>
      <c r="FWW252" s="67"/>
      <c r="FWY252" s="65"/>
      <c r="FWZ252" s="69"/>
      <c r="FXA252" s="69"/>
      <c r="FXB252" s="66"/>
      <c r="FXC252" s="66"/>
      <c r="FXD252" s="66"/>
      <c r="FXE252" s="67"/>
      <c r="FXG252" s="65"/>
      <c r="FXH252" s="69"/>
      <c r="FXI252" s="69"/>
      <c r="FXJ252" s="66"/>
      <c r="FXK252" s="66"/>
      <c r="FXL252" s="66"/>
      <c r="FXM252" s="67"/>
      <c r="FXO252" s="65"/>
      <c r="FXP252" s="69"/>
      <c r="FXQ252" s="69"/>
      <c r="FXR252" s="66"/>
      <c r="FXS252" s="66"/>
      <c r="FXT252" s="66"/>
      <c r="FXU252" s="67"/>
      <c r="FXW252" s="65"/>
      <c r="FXX252" s="69"/>
      <c r="FXY252" s="69"/>
      <c r="FXZ252" s="66"/>
      <c r="FYA252" s="66"/>
      <c r="FYB252" s="66"/>
      <c r="FYC252" s="67"/>
      <c r="FYE252" s="65"/>
      <c r="FYF252" s="69"/>
      <c r="FYG252" s="69"/>
      <c r="FYH252" s="66"/>
      <c r="FYI252" s="66"/>
      <c r="FYJ252" s="66"/>
      <c r="FYK252" s="67"/>
      <c r="FYM252" s="65"/>
      <c r="FYN252" s="69"/>
      <c r="FYO252" s="69"/>
      <c r="FYP252" s="66"/>
      <c r="FYQ252" s="66"/>
      <c r="FYR252" s="66"/>
      <c r="FYS252" s="67"/>
      <c r="FYU252" s="65"/>
      <c r="FYV252" s="69"/>
      <c r="FYW252" s="69"/>
      <c r="FYX252" s="66"/>
      <c r="FYY252" s="66"/>
      <c r="FYZ252" s="66"/>
      <c r="FZA252" s="67"/>
      <c r="FZC252" s="65"/>
      <c r="FZD252" s="69"/>
      <c r="FZE252" s="69"/>
      <c r="FZF252" s="66"/>
      <c r="FZG252" s="66"/>
      <c r="FZH252" s="66"/>
      <c r="FZI252" s="67"/>
      <c r="FZK252" s="65"/>
      <c r="FZL252" s="69"/>
      <c r="FZM252" s="69"/>
      <c r="FZN252" s="66"/>
      <c r="FZO252" s="66"/>
      <c r="FZP252" s="66"/>
      <c r="FZQ252" s="67"/>
      <c r="FZS252" s="65"/>
      <c r="FZT252" s="69"/>
      <c r="FZU252" s="69"/>
      <c r="FZV252" s="66"/>
      <c r="FZW252" s="66"/>
      <c r="FZX252" s="66"/>
      <c r="FZY252" s="67"/>
      <c r="GAA252" s="65"/>
      <c r="GAB252" s="69"/>
      <c r="GAC252" s="69"/>
      <c r="GAD252" s="66"/>
      <c r="GAE252" s="66"/>
      <c r="GAF252" s="66"/>
      <c r="GAG252" s="67"/>
      <c r="GAI252" s="65"/>
      <c r="GAJ252" s="69"/>
      <c r="GAK252" s="69"/>
      <c r="GAL252" s="66"/>
      <c r="GAM252" s="66"/>
      <c r="GAN252" s="66"/>
      <c r="GAO252" s="67"/>
      <c r="GAQ252" s="65"/>
      <c r="GAR252" s="69"/>
      <c r="GAS252" s="69"/>
      <c r="GAT252" s="66"/>
      <c r="GAU252" s="66"/>
      <c r="GAV252" s="66"/>
      <c r="GAW252" s="67"/>
      <c r="GAY252" s="65"/>
      <c r="GAZ252" s="69"/>
      <c r="GBA252" s="69"/>
      <c r="GBB252" s="66"/>
      <c r="GBC252" s="66"/>
      <c r="GBD252" s="66"/>
      <c r="GBE252" s="67"/>
      <c r="GBG252" s="65"/>
      <c r="GBH252" s="69"/>
      <c r="GBI252" s="69"/>
      <c r="GBJ252" s="66"/>
      <c r="GBK252" s="66"/>
      <c r="GBL252" s="66"/>
      <c r="GBM252" s="67"/>
      <c r="GBO252" s="65"/>
      <c r="GBP252" s="69"/>
      <c r="GBQ252" s="69"/>
      <c r="GBR252" s="66"/>
      <c r="GBS252" s="66"/>
      <c r="GBT252" s="66"/>
      <c r="GBU252" s="67"/>
      <c r="GBW252" s="65"/>
      <c r="GBX252" s="69"/>
      <c r="GBY252" s="69"/>
      <c r="GBZ252" s="66"/>
      <c r="GCA252" s="66"/>
      <c r="GCB252" s="66"/>
      <c r="GCC252" s="67"/>
      <c r="GCE252" s="65"/>
      <c r="GCF252" s="69"/>
      <c r="GCG252" s="69"/>
      <c r="GCH252" s="66"/>
      <c r="GCI252" s="66"/>
      <c r="GCJ252" s="66"/>
      <c r="GCK252" s="67"/>
      <c r="GCM252" s="65"/>
      <c r="GCN252" s="69"/>
      <c r="GCO252" s="69"/>
      <c r="GCP252" s="66"/>
      <c r="GCQ252" s="66"/>
      <c r="GCR252" s="66"/>
      <c r="GCS252" s="67"/>
      <c r="GCU252" s="65"/>
      <c r="GCV252" s="69"/>
      <c r="GCW252" s="69"/>
      <c r="GCX252" s="66"/>
      <c r="GCY252" s="66"/>
      <c r="GCZ252" s="66"/>
      <c r="GDA252" s="67"/>
      <c r="GDC252" s="65"/>
      <c r="GDD252" s="69"/>
      <c r="GDE252" s="69"/>
      <c r="GDF252" s="66"/>
      <c r="GDG252" s="66"/>
      <c r="GDH252" s="66"/>
      <c r="GDI252" s="67"/>
      <c r="GDK252" s="65"/>
      <c r="GDL252" s="69"/>
      <c r="GDM252" s="69"/>
      <c r="GDN252" s="66"/>
      <c r="GDO252" s="66"/>
      <c r="GDP252" s="66"/>
      <c r="GDQ252" s="67"/>
      <c r="GDS252" s="65"/>
      <c r="GDT252" s="69"/>
      <c r="GDU252" s="69"/>
      <c r="GDV252" s="66"/>
      <c r="GDW252" s="66"/>
      <c r="GDX252" s="66"/>
      <c r="GDY252" s="67"/>
      <c r="GEA252" s="65"/>
      <c r="GEB252" s="69"/>
      <c r="GEC252" s="69"/>
      <c r="GED252" s="66"/>
      <c r="GEE252" s="66"/>
      <c r="GEF252" s="66"/>
      <c r="GEG252" s="67"/>
      <c r="GEI252" s="65"/>
      <c r="GEJ252" s="69"/>
      <c r="GEK252" s="69"/>
      <c r="GEL252" s="66"/>
      <c r="GEM252" s="66"/>
      <c r="GEN252" s="66"/>
      <c r="GEO252" s="67"/>
      <c r="GEQ252" s="65"/>
      <c r="GER252" s="69"/>
      <c r="GES252" s="69"/>
      <c r="GET252" s="66"/>
      <c r="GEU252" s="66"/>
      <c r="GEV252" s="66"/>
      <c r="GEW252" s="67"/>
      <c r="GEY252" s="65"/>
      <c r="GEZ252" s="69"/>
      <c r="GFA252" s="69"/>
      <c r="GFB252" s="66"/>
      <c r="GFC252" s="66"/>
      <c r="GFD252" s="66"/>
      <c r="GFE252" s="67"/>
      <c r="GFG252" s="65"/>
      <c r="GFH252" s="69"/>
      <c r="GFI252" s="69"/>
      <c r="GFJ252" s="66"/>
      <c r="GFK252" s="66"/>
      <c r="GFL252" s="66"/>
      <c r="GFM252" s="67"/>
      <c r="GFO252" s="65"/>
      <c r="GFP252" s="69"/>
      <c r="GFQ252" s="69"/>
      <c r="GFR252" s="66"/>
      <c r="GFS252" s="66"/>
      <c r="GFT252" s="66"/>
      <c r="GFU252" s="67"/>
      <c r="GFW252" s="65"/>
      <c r="GFX252" s="69"/>
      <c r="GFY252" s="69"/>
      <c r="GFZ252" s="66"/>
      <c r="GGA252" s="66"/>
      <c r="GGB252" s="66"/>
      <c r="GGC252" s="67"/>
      <c r="GGE252" s="65"/>
      <c r="GGF252" s="69"/>
      <c r="GGG252" s="69"/>
      <c r="GGH252" s="66"/>
      <c r="GGI252" s="66"/>
      <c r="GGJ252" s="66"/>
      <c r="GGK252" s="67"/>
      <c r="GGM252" s="65"/>
      <c r="GGN252" s="69"/>
      <c r="GGO252" s="69"/>
      <c r="GGP252" s="66"/>
      <c r="GGQ252" s="66"/>
      <c r="GGR252" s="66"/>
      <c r="GGS252" s="67"/>
      <c r="GGU252" s="65"/>
      <c r="GGV252" s="69"/>
      <c r="GGW252" s="69"/>
      <c r="GGX252" s="66"/>
      <c r="GGY252" s="66"/>
      <c r="GGZ252" s="66"/>
      <c r="GHA252" s="67"/>
      <c r="GHC252" s="65"/>
      <c r="GHD252" s="69"/>
      <c r="GHE252" s="69"/>
      <c r="GHF252" s="66"/>
      <c r="GHG252" s="66"/>
      <c r="GHH252" s="66"/>
      <c r="GHI252" s="67"/>
      <c r="GHK252" s="65"/>
      <c r="GHL252" s="69"/>
      <c r="GHM252" s="69"/>
      <c r="GHN252" s="66"/>
      <c r="GHO252" s="66"/>
      <c r="GHP252" s="66"/>
      <c r="GHQ252" s="67"/>
      <c r="GHS252" s="65"/>
      <c r="GHT252" s="69"/>
      <c r="GHU252" s="69"/>
      <c r="GHV252" s="66"/>
      <c r="GHW252" s="66"/>
      <c r="GHX252" s="66"/>
      <c r="GHY252" s="67"/>
      <c r="GIA252" s="65"/>
      <c r="GIB252" s="69"/>
      <c r="GIC252" s="69"/>
      <c r="GID252" s="66"/>
      <c r="GIE252" s="66"/>
      <c r="GIF252" s="66"/>
      <c r="GIG252" s="67"/>
      <c r="GII252" s="65"/>
      <c r="GIJ252" s="69"/>
      <c r="GIK252" s="69"/>
      <c r="GIL252" s="66"/>
      <c r="GIM252" s="66"/>
      <c r="GIN252" s="66"/>
      <c r="GIO252" s="67"/>
      <c r="GIQ252" s="65"/>
      <c r="GIR252" s="69"/>
      <c r="GIS252" s="69"/>
      <c r="GIT252" s="66"/>
      <c r="GIU252" s="66"/>
      <c r="GIV252" s="66"/>
      <c r="GIW252" s="67"/>
      <c r="GIY252" s="65"/>
      <c r="GIZ252" s="69"/>
      <c r="GJA252" s="69"/>
      <c r="GJB252" s="66"/>
      <c r="GJC252" s="66"/>
      <c r="GJD252" s="66"/>
      <c r="GJE252" s="67"/>
      <c r="GJG252" s="65"/>
      <c r="GJH252" s="69"/>
      <c r="GJI252" s="69"/>
      <c r="GJJ252" s="66"/>
      <c r="GJK252" s="66"/>
      <c r="GJL252" s="66"/>
      <c r="GJM252" s="67"/>
      <c r="GJO252" s="65"/>
      <c r="GJP252" s="69"/>
      <c r="GJQ252" s="69"/>
      <c r="GJR252" s="66"/>
      <c r="GJS252" s="66"/>
      <c r="GJT252" s="66"/>
      <c r="GJU252" s="67"/>
      <c r="GJW252" s="65"/>
      <c r="GJX252" s="69"/>
      <c r="GJY252" s="69"/>
      <c r="GJZ252" s="66"/>
      <c r="GKA252" s="66"/>
      <c r="GKB252" s="66"/>
      <c r="GKC252" s="67"/>
      <c r="GKE252" s="65"/>
      <c r="GKF252" s="69"/>
      <c r="GKG252" s="69"/>
      <c r="GKH252" s="66"/>
      <c r="GKI252" s="66"/>
      <c r="GKJ252" s="66"/>
      <c r="GKK252" s="67"/>
      <c r="GKM252" s="65"/>
      <c r="GKN252" s="69"/>
      <c r="GKO252" s="69"/>
      <c r="GKP252" s="66"/>
      <c r="GKQ252" s="66"/>
      <c r="GKR252" s="66"/>
      <c r="GKS252" s="67"/>
      <c r="GKU252" s="65"/>
      <c r="GKV252" s="69"/>
      <c r="GKW252" s="69"/>
      <c r="GKX252" s="66"/>
      <c r="GKY252" s="66"/>
      <c r="GKZ252" s="66"/>
      <c r="GLA252" s="67"/>
      <c r="GLC252" s="65"/>
      <c r="GLD252" s="69"/>
      <c r="GLE252" s="69"/>
      <c r="GLF252" s="66"/>
      <c r="GLG252" s="66"/>
      <c r="GLH252" s="66"/>
      <c r="GLI252" s="67"/>
      <c r="GLK252" s="65"/>
      <c r="GLL252" s="69"/>
      <c r="GLM252" s="69"/>
      <c r="GLN252" s="66"/>
      <c r="GLO252" s="66"/>
      <c r="GLP252" s="66"/>
      <c r="GLQ252" s="67"/>
      <c r="GLS252" s="65"/>
      <c r="GLT252" s="69"/>
      <c r="GLU252" s="69"/>
      <c r="GLV252" s="66"/>
      <c r="GLW252" s="66"/>
      <c r="GLX252" s="66"/>
      <c r="GLY252" s="67"/>
      <c r="GMA252" s="65"/>
      <c r="GMB252" s="69"/>
      <c r="GMC252" s="69"/>
      <c r="GMD252" s="66"/>
      <c r="GME252" s="66"/>
      <c r="GMF252" s="66"/>
      <c r="GMG252" s="67"/>
      <c r="GMI252" s="65"/>
      <c r="GMJ252" s="69"/>
      <c r="GMK252" s="69"/>
      <c r="GML252" s="66"/>
      <c r="GMM252" s="66"/>
      <c r="GMN252" s="66"/>
      <c r="GMO252" s="67"/>
      <c r="GMQ252" s="65"/>
      <c r="GMR252" s="69"/>
      <c r="GMS252" s="69"/>
      <c r="GMT252" s="66"/>
      <c r="GMU252" s="66"/>
      <c r="GMV252" s="66"/>
      <c r="GMW252" s="67"/>
      <c r="GMY252" s="65"/>
      <c r="GMZ252" s="69"/>
      <c r="GNA252" s="69"/>
      <c r="GNB252" s="66"/>
      <c r="GNC252" s="66"/>
      <c r="GND252" s="66"/>
      <c r="GNE252" s="67"/>
      <c r="GNG252" s="65"/>
      <c r="GNH252" s="69"/>
      <c r="GNI252" s="69"/>
      <c r="GNJ252" s="66"/>
      <c r="GNK252" s="66"/>
      <c r="GNL252" s="66"/>
      <c r="GNM252" s="67"/>
      <c r="GNO252" s="65"/>
      <c r="GNP252" s="69"/>
      <c r="GNQ252" s="69"/>
      <c r="GNR252" s="66"/>
      <c r="GNS252" s="66"/>
      <c r="GNT252" s="66"/>
      <c r="GNU252" s="67"/>
      <c r="GNW252" s="65"/>
      <c r="GNX252" s="69"/>
      <c r="GNY252" s="69"/>
      <c r="GNZ252" s="66"/>
      <c r="GOA252" s="66"/>
      <c r="GOB252" s="66"/>
      <c r="GOC252" s="67"/>
      <c r="GOE252" s="65"/>
      <c r="GOF252" s="69"/>
      <c r="GOG252" s="69"/>
      <c r="GOH252" s="66"/>
      <c r="GOI252" s="66"/>
      <c r="GOJ252" s="66"/>
      <c r="GOK252" s="67"/>
      <c r="GOM252" s="65"/>
      <c r="GON252" s="69"/>
      <c r="GOO252" s="69"/>
      <c r="GOP252" s="66"/>
      <c r="GOQ252" s="66"/>
      <c r="GOR252" s="66"/>
      <c r="GOS252" s="67"/>
      <c r="GOU252" s="65"/>
      <c r="GOV252" s="69"/>
      <c r="GOW252" s="69"/>
      <c r="GOX252" s="66"/>
      <c r="GOY252" s="66"/>
      <c r="GOZ252" s="66"/>
      <c r="GPA252" s="67"/>
      <c r="GPC252" s="65"/>
      <c r="GPD252" s="69"/>
      <c r="GPE252" s="69"/>
      <c r="GPF252" s="66"/>
      <c r="GPG252" s="66"/>
      <c r="GPH252" s="66"/>
      <c r="GPI252" s="67"/>
      <c r="GPK252" s="65"/>
      <c r="GPL252" s="69"/>
      <c r="GPM252" s="69"/>
      <c r="GPN252" s="66"/>
      <c r="GPO252" s="66"/>
      <c r="GPP252" s="66"/>
      <c r="GPQ252" s="67"/>
      <c r="GPS252" s="65"/>
      <c r="GPT252" s="69"/>
      <c r="GPU252" s="69"/>
      <c r="GPV252" s="66"/>
      <c r="GPW252" s="66"/>
      <c r="GPX252" s="66"/>
      <c r="GPY252" s="67"/>
      <c r="GQA252" s="65"/>
      <c r="GQB252" s="69"/>
      <c r="GQC252" s="69"/>
      <c r="GQD252" s="66"/>
      <c r="GQE252" s="66"/>
      <c r="GQF252" s="66"/>
      <c r="GQG252" s="67"/>
      <c r="GQI252" s="65"/>
      <c r="GQJ252" s="69"/>
      <c r="GQK252" s="69"/>
      <c r="GQL252" s="66"/>
      <c r="GQM252" s="66"/>
      <c r="GQN252" s="66"/>
      <c r="GQO252" s="67"/>
      <c r="GQQ252" s="65"/>
      <c r="GQR252" s="69"/>
      <c r="GQS252" s="69"/>
      <c r="GQT252" s="66"/>
      <c r="GQU252" s="66"/>
      <c r="GQV252" s="66"/>
      <c r="GQW252" s="67"/>
      <c r="GQY252" s="65"/>
      <c r="GQZ252" s="69"/>
      <c r="GRA252" s="69"/>
      <c r="GRB252" s="66"/>
      <c r="GRC252" s="66"/>
      <c r="GRD252" s="66"/>
      <c r="GRE252" s="67"/>
      <c r="GRG252" s="65"/>
      <c r="GRH252" s="69"/>
      <c r="GRI252" s="69"/>
      <c r="GRJ252" s="66"/>
      <c r="GRK252" s="66"/>
      <c r="GRL252" s="66"/>
      <c r="GRM252" s="67"/>
      <c r="GRO252" s="65"/>
      <c r="GRP252" s="69"/>
      <c r="GRQ252" s="69"/>
      <c r="GRR252" s="66"/>
      <c r="GRS252" s="66"/>
      <c r="GRT252" s="66"/>
      <c r="GRU252" s="67"/>
      <c r="GRW252" s="65"/>
      <c r="GRX252" s="69"/>
      <c r="GRY252" s="69"/>
      <c r="GRZ252" s="66"/>
      <c r="GSA252" s="66"/>
      <c r="GSB252" s="66"/>
      <c r="GSC252" s="67"/>
      <c r="GSE252" s="65"/>
      <c r="GSF252" s="69"/>
      <c r="GSG252" s="69"/>
      <c r="GSH252" s="66"/>
      <c r="GSI252" s="66"/>
      <c r="GSJ252" s="66"/>
      <c r="GSK252" s="67"/>
      <c r="GSM252" s="65"/>
      <c r="GSN252" s="69"/>
      <c r="GSO252" s="69"/>
      <c r="GSP252" s="66"/>
      <c r="GSQ252" s="66"/>
      <c r="GSR252" s="66"/>
      <c r="GSS252" s="67"/>
      <c r="GSU252" s="65"/>
      <c r="GSV252" s="69"/>
      <c r="GSW252" s="69"/>
      <c r="GSX252" s="66"/>
      <c r="GSY252" s="66"/>
      <c r="GSZ252" s="66"/>
      <c r="GTA252" s="67"/>
      <c r="GTC252" s="65"/>
      <c r="GTD252" s="69"/>
      <c r="GTE252" s="69"/>
      <c r="GTF252" s="66"/>
      <c r="GTG252" s="66"/>
      <c r="GTH252" s="66"/>
      <c r="GTI252" s="67"/>
      <c r="GTK252" s="65"/>
      <c r="GTL252" s="69"/>
      <c r="GTM252" s="69"/>
      <c r="GTN252" s="66"/>
      <c r="GTO252" s="66"/>
      <c r="GTP252" s="66"/>
      <c r="GTQ252" s="67"/>
      <c r="GTS252" s="65"/>
      <c r="GTT252" s="69"/>
      <c r="GTU252" s="69"/>
      <c r="GTV252" s="66"/>
      <c r="GTW252" s="66"/>
      <c r="GTX252" s="66"/>
      <c r="GTY252" s="67"/>
      <c r="GUA252" s="65"/>
      <c r="GUB252" s="69"/>
      <c r="GUC252" s="69"/>
      <c r="GUD252" s="66"/>
      <c r="GUE252" s="66"/>
      <c r="GUF252" s="66"/>
      <c r="GUG252" s="67"/>
      <c r="GUI252" s="65"/>
      <c r="GUJ252" s="69"/>
      <c r="GUK252" s="69"/>
      <c r="GUL252" s="66"/>
      <c r="GUM252" s="66"/>
      <c r="GUN252" s="66"/>
      <c r="GUO252" s="67"/>
      <c r="GUQ252" s="65"/>
      <c r="GUR252" s="69"/>
      <c r="GUS252" s="69"/>
      <c r="GUT252" s="66"/>
      <c r="GUU252" s="66"/>
      <c r="GUV252" s="66"/>
      <c r="GUW252" s="67"/>
      <c r="GUY252" s="65"/>
      <c r="GUZ252" s="69"/>
      <c r="GVA252" s="69"/>
      <c r="GVB252" s="66"/>
      <c r="GVC252" s="66"/>
      <c r="GVD252" s="66"/>
      <c r="GVE252" s="67"/>
      <c r="GVG252" s="65"/>
      <c r="GVH252" s="69"/>
      <c r="GVI252" s="69"/>
      <c r="GVJ252" s="66"/>
      <c r="GVK252" s="66"/>
      <c r="GVL252" s="66"/>
      <c r="GVM252" s="67"/>
      <c r="GVO252" s="65"/>
      <c r="GVP252" s="69"/>
      <c r="GVQ252" s="69"/>
      <c r="GVR252" s="66"/>
      <c r="GVS252" s="66"/>
      <c r="GVT252" s="66"/>
      <c r="GVU252" s="67"/>
      <c r="GVW252" s="65"/>
      <c r="GVX252" s="69"/>
      <c r="GVY252" s="69"/>
      <c r="GVZ252" s="66"/>
      <c r="GWA252" s="66"/>
      <c r="GWB252" s="66"/>
      <c r="GWC252" s="67"/>
      <c r="GWE252" s="65"/>
      <c r="GWF252" s="69"/>
      <c r="GWG252" s="69"/>
      <c r="GWH252" s="66"/>
      <c r="GWI252" s="66"/>
      <c r="GWJ252" s="66"/>
      <c r="GWK252" s="67"/>
      <c r="GWM252" s="65"/>
      <c r="GWN252" s="69"/>
      <c r="GWO252" s="69"/>
      <c r="GWP252" s="66"/>
      <c r="GWQ252" s="66"/>
      <c r="GWR252" s="66"/>
      <c r="GWS252" s="67"/>
      <c r="GWU252" s="65"/>
      <c r="GWV252" s="69"/>
      <c r="GWW252" s="69"/>
      <c r="GWX252" s="66"/>
      <c r="GWY252" s="66"/>
      <c r="GWZ252" s="66"/>
      <c r="GXA252" s="67"/>
      <c r="GXC252" s="65"/>
      <c r="GXD252" s="69"/>
      <c r="GXE252" s="69"/>
      <c r="GXF252" s="66"/>
      <c r="GXG252" s="66"/>
      <c r="GXH252" s="66"/>
      <c r="GXI252" s="67"/>
      <c r="GXK252" s="65"/>
      <c r="GXL252" s="69"/>
      <c r="GXM252" s="69"/>
      <c r="GXN252" s="66"/>
      <c r="GXO252" s="66"/>
      <c r="GXP252" s="66"/>
      <c r="GXQ252" s="67"/>
      <c r="GXS252" s="65"/>
      <c r="GXT252" s="69"/>
      <c r="GXU252" s="69"/>
      <c r="GXV252" s="66"/>
      <c r="GXW252" s="66"/>
      <c r="GXX252" s="66"/>
      <c r="GXY252" s="67"/>
      <c r="GYA252" s="65"/>
      <c r="GYB252" s="69"/>
      <c r="GYC252" s="69"/>
      <c r="GYD252" s="66"/>
      <c r="GYE252" s="66"/>
      <c r="GYF252" s="66"/>
      <c r="GYG252" s="67"/>
      <c r="GYI252" s="65"/>
      <c r="GYJ252" s="69"/>
      <c r="GYK252" s="69"/>
      <c r="GYL252" s="66"/>
      <c r="GYM252" s="66"/>
      <c r="GYN252" s="66"/>
      <c r="GYO252" s="67"/>
      <c r="GYQ252" s="65"/>
      <c r="GYR252" s="69"/>
      <c r="GYS252" s="69"/>
      <c r="GYT252" s="66"/>
      <c r="GYU252" s="66"/>
      <c r="GYV252" s="66"/>
      <c r="GYW252" s="67"/>
      <c r="GYY252" s="65"/>
      <c r="GYZ252" s="69"/>
      <c r="GZA252" s="69"/>
      <c r="GZB252" s="66"/>
      <c r="GZC252" s="66"/>
      <c r="GZD252" s="66"/>
      <c r="GZE252" s="67"/>
      <c r="GZG252" s="65"/>
      <c r="GZH252" s="69"/>
      <c r="GZI252" s="69"/>
      <c r="GZJ252" s="66"/>
      <c r="GZK252" s="66"/>
      <c r="GZL252" s="66"/>
      <c r="GZM252" s="67"/>
      <c r="GZO252" s="65"/>
      <c r="GZP252" s="69"/>
      <c r="GZQ252" s="69"/>
      <c r="GZR252" s="66"/>
      <c r="GZS252" s="66"/>
      <c r="GZT252" s="66"/>
      <c r="GZU252" s="67"/>
      <c r="GZW252" s="65"/>
      <c r="GZX252" s="69"/>
      <c r="GZY252" s="69"/>
      <c r="GZZ252" s="66"/>
      <c r="HAA252" s="66"/>
      <c r="HAB252" s="66"/>
      <c r="HAC252" s="67"/>
      <c r="HAE252" s="65"/>
      <c r="HAF252" s="69"/>
      <c r="HAG252" s="69"/>
      <c r="HAH252" s="66"/>
      <c r="HAI252" s="66"/>
      <c r="HAJ252" s="66"/>
      <c r="HAK252" s="67"/>
      <c r="HAM252" s="65"/>
      <c r="HAN252" s="69"/>
      <c r="HAO252" s="69"/>
      <c r="HAP252" s="66"/>
      <c r="HAQ252" s="66"/>
      <c r="HAR252" s="66"/>
      <c r="HAS252" s="67"/>
      <c r="HAU252" s="65"/>
      <c r="HAV252" s="69"/>
      <c r="HAW252" s="69"/>
      <c r="HAX252" s="66"/>
      <c r="HAY252" s="66"/>
      <c r="HAZ252" s="66"/>
      <c r="HBA252" s="67"/>
      <c r="HBC252" s="65"/>
      <c r="HBD252" s="69"/>
      <c r="HBE252" s="69"/>
      <c r="HBF252" s="66"/>
      <c r="HBG252" s="66"/>
      <c r="HBH252" s="66"/>
      <c r="HBI252" s="67"/>
      <c r="HBK252" s="65"/>
      <c r="HBL252" s="69"/>
      <c r="HBM252" s="69"/>
      <c r="HBN252" s="66"/>
      <c r="HBO252" s="66"/>
      <c r="HBP252" s="66"/>
      <c r="HBQ252" s="67"/>
      <c r="HBS252" s="65"/>
      <c r="HBT252" s="69"/>
      <c r="HBU252" s="69"/>
      <c r="HBV252" s="66"/>
      <c r="HBW252" s="66"/>
      <c r="HBX252" s="66"/>
      <c r="HBY252" s="67"/>
      <c r="HCA252" s="65"/>
      <c r="HCB252" s="69"/>
      <c r="HCC252" s="69"/>
      <c r="HCD252" s="66"/>
      <c r="HCE252" s="66"/>
      <c r="HCF252" s="66"/>
      <c r="HCG252" s="67"/>
      <c r="HCI252" s="65"/>
      <c r="HCJ252" s="69"/>
      <c r="HCK252" s="69"/>
      <c r="HCL252" s="66"/>
      <c r="HCM252" s="66"/>
      <c r="HCN252" s="66"/>
      <c r="HCO252" s="67"/>
      <c r="HCQ252" s="65"/>
      <c r="HCR252" s="69"/>
      <c r="HCS252" s="69"/>
      <c r="HCT252" s="66"/>
      <c r="HCU252" s="66"/>
      <c r="HCV252" s="66"/>
      <c r="HCW252" s="67"/>
      <c r="HCY252" s="65"/>
      <c r="HCZ252" s="69"/>
      <c r="HDA252" s="69"/>
      <c r="HDB252" s="66"/>
      <c r="HDC252" s="66"/>
      <c r="HDD252" s="66"/>
      <c r="HDE252" s="67"/>
      <c r="HDG252" s="65"/>
      <c r="HDH252" s="69"/>
      <c r="HDI252" s="69"/>
      <c r="HDJ252" s="66"/>
      <c r="HDK252" s="66"/>
      <c r="HDL252" s="66"/>
      <c r="HDM252" s="67"/>
      <c r="HDO252" s="65"/>
      <c r="HDP252" s="69"/>
      <c r="HDQ252" s="69"/>
      <c r="HDR252" s="66"/>
      <c r="HDS252" s="66"/>
      <c r="HDT252" s="66"/>
      <c r="HDU252" s="67"/>
      <c r="HDW252" s="65"/>
      <c r="HDX252" s="69"/>
      <c r="HDY252" s="69"/>
      <c r="HDZ252" s="66"/>
      <c r="HEA252" s="66"/>
      <c r="HEB252" s="66"/>
      <c r="HEC252" s="67"/>
      <c r="HEE252" s="65"/>
      <c r="HEF252" s="69"/>
      <c r="HEG252" s="69"/>
      <c r="HEH252" s="66"/>
      <c r="HEI252" s="66"/>
      <c r="HEJ252" s="66"/>
      <c r="HEK252" s="67"/>
      <c r="HEM252" s="65"/>
      <c r="HEN252" s="69"/>
      <c r="HEO252" s="69"/>
      <c r="HEP252" s="66"/>
      <c r="HEQ252" s="66"/>
      <c r="HER252" s="66"/>
      <c r="HES252" s="67"/>
      <c r="HEU252" s="65"/>
      <c r="HEV252" s="69"/>
      <c r="HEW252" s="69"/>
      <c r="HEX252" s="66"/>
      <c r="HEY252" s="66"/>
      <c r="HEZ252" s="66"/>
      <c r="HFA252" s="67"/>
      <c r="HFC252" s="65"/>
      <c r="HFD252" s="69"/>
      <c r="HFE252" s="69"/>
      <c r="HFF252" s="66"/>
      <c r="HFG252" s="66"/>
      <c r="HFH252" s="66"/>
      <c r="HFI252" s="67"/>
      <c r="HFK252" s="65"/>
      <c r="HFL252" s="69"/>
      <c r="HFM252" s="69"/>
      <c r="HFN252" s="66"/>
      <c r="HFO252" s="66"/>
      <c r="HFP252" s="66"/>
      <c r="HFQ252" s="67"/>
      <c r="HFS252" s="65"/>
      <c r="HFT252" s="69"/>
      <c r="HFU252" s="69"/>
      <c r="HFV252" s="66"/>
      <c r="HFW252" s="66"/>
      <c r="HFX252" s="66"/>
      <c r="HFY252" s="67"/>
      <c r="HGA252" s="65"/>
      <c r="HGB252" s="69"/>
      <c r="HGC252" s="69"/>
      <c r="HGD252" s="66"/>
      <c r="HGE252" s="66"/>
      <c r="HGF252" s="66"/>
      <c r="HGG252" s="67"/>
      <c r="HGI252" s="65"/>
      <c r="HGJ252" s="69"/>
      <c r="HGK252" s="69"/>
      <c r="HGL252" s="66"/>
      <c r="HGM252" s="66"/>
      <c r="HGN252" s="66"/>
      <c r="HGO252" s="67"/>
      <c r="HGQ252" s="65"/>
      <c r="HGR252" s="69"/>
      <c r="HGS252" s="69"/>
      <c r="HGT252" s="66"/>
      <c r="HGU252" s="66"/>
      <c r="HGV252" s="66"/>
      <c r="HGW252" s="67"/>
      <c r="HGY252" s="65"/>
      <c r="HGZ252" s="69"/>
      <c r="HHA252" s="69"/>
      <c r="HHB252" s="66"/>
      <c r="HHC252" s="66"/>
      <c r="HHD252" s="66"/>
      <c r="HHE252" s="67"/>
      <c r="HHG252" s="65"/>
      <c r="HHH252" s="69"/>
      <c r="HHI252" s="69"/>
      <c r="HHJ252" s="66"/>
      <c r="HHK252" s="66"/>
      <c r="HHL252" s="66"/>
      <c r="HHM252" s="67"/>
      <c r="HHO252" s="65"/>
      <c r="HHP252" s="69"/>
      <c r="HHQ252" s="69"/>
      <c r="HHR252" s="66"/>
      <c r="HHS252" s="66"/>
      <c r="HHT252" s="66"/>
      <c r="HHU252" s="67"/>
      <c r="HHW252" s="65"/>
      <c r="HHX252" s="69"/>
      <c r="HHY252" s="69"/>
      <c r="HHZ252" s="66"/>
      <c r="HIA252" s="66"/>
      <c r="HIB252" s="66"/>
      <c r="HIC252" s="67"/>
      <c r="HIE252" s="65"/>
      <c r="HIF252" s="69"/>
      <c r="HIG252" s="69"/>
      <c r="HIH252" s="66"/>
      <c r="HII252" s="66"/>
      <c r="HIJ252" s="66"/>
      <c r="HIK252" s="67"/>
      <c r="HIM252" s="65"/>
      <c r="HIN252" s="69"/>
      <c r="HIO252" s="69"/>
      <c r="HIP252" s="66"/>
      <c r="HIQ252" s="66"/>
      <c r="HIR252" s="66"/>
      <c r="HIS252" s="67"/>
      <c r="HIU252" s="65"/>
      <c r="HIV252" s="69"/>
      <c r="HIW252" s="69"/>
      <c r="HIX252" s="66"/>
      <c r="HIY252" s="66"/>
      <c r="HIZ252" s="66"/>
      <c r="HJA252" s="67"/>
      <c r="HJC252" s="65"/>
      <c r="HJD252" s="69"/>
      <c r="HJE252" s="69"/>
      <c r="HJF252" s="66"/>
      <c r="HJG252" s="66"/>
      <c r="HJH252" s="66"/>
      <c r="HJI252" s="67"/>
      <c r="HJK252" s="65"/>
      <c r="HJL252" s="69"/>
      <c r="HJM252" s="69"/>
      <c r="HJN252" s="66"/>
      <c r="HJO252" s="66"/>
      <c r="HJP252" s="66"/>
      <c r="HJQ252" s="67"/>
      <c r="HJS252" s="65"/>
      <c r="HJT252" s="69"/>
      <c r="HJU252" s="69"/>
      <c r="HJV252" s="66"/>
      <c r="HJW252" s="66"/>
      <c r="HJX252" s="66"/>
      <c r="HJY252" s="67"/>
      <c r="HKA252" s="65"/>
      <c r="HKB252" s="69"/>
      <c r="HKC252" s="69"/>
      <c r="HKD252" s="66"/>
      <c r="HKE252" s="66"/>
      <c r="HKF252" s="66"/>
      <c r="HKG252" s="67"/>
      <c r="HKI252" s="65"/>
      <c r="HKJ252" s="69"/>
      <c r="HKK252" s="69"/>
      <c r="HKL252" s="66"/>
      <c r="HKM252" s="66"/>
      <c r="HKN252" s="66"/>
      <c r="HKO252" s="67"/>
      <c r="HKQ252" s="65"/>
      <c r="HKR252" s="69"/>
      <c r="HKS252" s="69"/>
      <c r="HKT252" s="66"/>
      <c r="HKU252" s="66"/>
      <c r="HKV252" s="66"/>
      <c r="HKW252" s="67"/>
      <c r="HKY252" s="65"/>
      <c r="HKZ252" s="69"/>
      <c r="HLA252" s="69"/>
      <c r="HLB252" s="66"/>
      <c r="HLC252" s="66"/>
      <c r="HLD252" s="66"/>
      <c r="HLE252" s="67"/>
      <c r="HLG252" s="65"/>
      <c r="HLH252" s="69"/>
      <c r="HLI252" s="69"/>
      <c r="HLJ252" s="66"/>
      <c r="HLK252" s="66"/>
      <c r="HLL252" s="66"/>
      <c r="HLM252" s="67"/>
      <c r="HLO252" s="65"/>
      <c r="HLP252" s="69"/>
      <c r="HLQ252" s="69"/>
      <c r="HLR252" s="66"/>
      <c r="HLS252" s="66"/>
      <c r="HLT252" s="66"/>
      <c r="HLU252" s="67"/>
      <c r="HLW252" s="65"/>
      <c r="HLX252" s="69"/>
      <c r="HLY252" s="69"/>
      <c r="HLZ252" s="66"/>
      <c r="HMA252" s="66"/>
      <c r="HMB252" s="66"/>
      <c r="HMC252" s="67"/>
      <c r="HME252" s="65"/>
      <c r="HMF252" s="69"/>
      <c r="HMG252" s="69"/>
      <c r="HMH252" s="66"/>
      <c r="HMI252" s="66"/>
      <c r="HMJ252" s="66"/>
      <c r="HMK252" s="67"/>
      <c r="HMM252" s="65"/>
      <c r="HMN252" s="69"/>
      <c r="HMO252" s="69"/>
      <c r="HMP252" s="66"/>
      <c r="HMQ252" s="66"/>
      <c r="HMR252" s="66"/>
      <c r="HMS252" s="67"/>
      <c r="HMU252" s="65"/>
      <c r="HMV252" s="69"/>
      <c r="HMW252" s="69"/>
      <c r="HMX252" s="66"/>
      <c r="HMY252" s="66"/>
      <c r="HMZ252" s="66"/>
      <c r="HNA252" s="67"/>
      <c r="HNC252" s="65"/>
      <c r="HND252" s="69"/>
      <c r="HNE252" s="69"/>
      <c r="HNF252" s="66"/>
      <c r="HNG252" s="66"/>
      <c r="HNH252" s="66"/>
      <c r="HNI252" s="67"/>
      <c r="HNK252" s="65"/>
      <c r="HNL252" s="69"/>
      <c r="HNM252" s="69"/>
      <c r="HNN252" s="66"/>
      <c r="HNO252" s="66"/>
      <c r="HNP252" s="66"/>
      <c r="HNQ252" s="67"/>
      <c r="HNS252" s="65"/>
      <c r="HNT252" s="69"/>
      <c r="HNU252" s="69"/>
      <c r="HNV252" s="66"/>
      <c r="HNW252" s="66"/>
      <c r="HNX252" s="66"/>
      <c r="HNY252" s="67"/>
      <c r="HOA252" s="65"/>
      <c r="HOB252" s="69"/>
      <c r="HOC252" s="69"/>
      <c r="HOD252" s="66"/>
      <c r="HOE252" s="66"/>
      <c r="HOF252" s="66"/>
      <c r="HOG252" s="67"/>
      <c r="HOI252" s="65"/>
      <c r="HOJ252" s="69"/>
      <c r="HOK252" s="69"/>
      <c r="HOL252" s="66"/>
      <c r="HOM252" s="66"/>
      <c r="HON252" s="66"/>
      <c r="HOO252" s="67"/>
      <c r="HOQ252" s="65"/>
      <c r="HOR252" s="69"/>
      <c r="HOS252" s="69"/>
      <c r="HOT252" s="66"/>
      <c r="HOU252" s="66"/>
      <c r="HOV252" s="66"/>
      <c r="HOW252" s="67"/>
      <c r="HOY252" s="65"/>
      <c r="HOZ252" s="69"/>
      <c r="HPA252" s="69"/>
      <c r="HPB252" s="66"/>
      <c r="HPC252" s="66"/>
      <c r="HPD252" s="66"/>
      <c r="HPE252" s="67"/>
      <c r="HPG252" s="65"/>
      <c r="HPH252" s="69"/>
      <c r="HPI252" s="69"/>
      <c r="HPJ252" s="66"/>
      <c r="HPK252" s="66"/>
      <c r="HPL252" s="66"/>
      <c r="HPM252" s="67"/>
      <c r="HPO252" s="65"/>
      <c r="HPP252" s="69"/>
      <c r="HPQ252" s="69"/>
      <c r="HPR252" s="66"/>
      <c r="HPS252" s="66"/>
      <c r="HPT252" s="66"/>
      <c r="HPU252" s="67"/>
      <c r="HPW252" s="65"/>
      <c r="HPX252" s="69"/>
      <c r="HPY252" s="69"/>
      <c r="HPZ252" s="66"/>
      <c r="HQA252" s="66"/>
      <c r="HQB252" s="66"/>
      <c r="HQC252" s="67"/>
      <c r="HQE252" s="65"/>
      <c r="HQF252" s="69"/>
      <c r="HQG252" s="69"/>
      <c r="HQH252" s="66"/>
      <c r="HQI252" s="66"/>
      <c r="HQJ252" s="66"/>
      <c r="HQK252" s="67"/>
      <c r="HQM252" s="65"/>
      <c r="HQN252" s="69"/>
      <c r="HQO252" s="69"/>
      <c r="HQP252" s="66"/>
      <c r="HQQ252" s="66"/>
      <c r="HQR252" s="66"/>
      <c r="HQS252" s="67"/>
      <c r="HQU252" s="65"/>
      <c r="HQV252" s="69"/>
      <c r="HQW252" s="69"/>
      <c r="HQX252" s="66"/>
      <c r="HQY252" s="66"/>
      <c r="HQZ252" s="66"/>
      <c r="HRA252" s="67"/>
      <c r="HRC252" s="65"/>
      <c r="HRD252" s="69"/>
      <c r="HRE252" s="69"/>
      <c r="HRF252" s="66"/>
      <c r="HRG252" s="66"/>
      <c r="HRH252" s="66"/>
      <c r="HRI252" s="67"/>
      <c r="HRK252" s="65"/>
      <c r="HRL252" s="69"/>
      <c r="HRM252" s="69"/>
      <c r="HRN252" s="66"/>
      <c r="HRO252" s="66"/>
      <c r="HRP252" s="66"/>
      <c r="HRQ252" s="67"/>
      <c r="HRS252" s="65"/>
      <c r="HRT252" s="69"/>
      <c r="HRU252" s="69"/>
      <c r="HRV252" s="66"/>
      <c r="HRW252" s="66"/>
      <c r="HRX252" s="66"/>
      <c r="HRY252" s="67"/>
      <c r="HSA252" s="65"/>
      <c r="HSB252" s="69"/>
      <c r="HSC252" s="69"/>
      <c r="HSD252" s="66"/>
      <c r="HSE252" s="66"/>
      <c r="HSF252" s="66"/>
      <c r="HSG252" s="67"/>
      <c r="HSI252" s="65"/>
      <c r="HSJ252" s="69"/>
      <c r="HSK252" s="69"/>
      <c r="HSL252" s="66"/>
      <c r="HSM252" s="66"/>
      <c r="HSN252" s="66"/>
      <c r="HSO252" s="67"/>
      <c r="HSQ252" s="65"/>
      <c r="HSR252" s="69"/>
      <c r="HSS252" s="69"/>
      <c r="HST252" s="66"/>
      <c r="HSU252" s="66"/>
      <c r="HSV252" s="66"/>
      <c r="HSW252" s="67"/>
      <c r="HSY252" s="65"/>
      <c r="HSZ252" s="69"/>
      <c r="HTA252" s="69"/>
      <c r="HTB252" s="66"/>
      <c r="HTC252" s="66"/>
      <c r="HTD252" s="66"/>
      <c r="HTE252" s="67"/>
      <c r="HTG252" s="65"/>
      <c r="HTH252" s="69"/>
      <c r="HTI252" s="69"/>
      <c r="HTJ252" s="66"/>
      <c r="HTK252" s="66"/>
      <c r="HTL252" s="66"/>
      <c r="HTM252" s="67"/>
      <c r="HTO252" s="65"/>
      <c r="HTP252" s="69"/>
      <c r="HTQ252" s="69"/>
      <c r="HTR252" s="66"/>
      <c r="HTS252" s="66"/>
      <c r="HTT252" s="66"/>
      <c r="HTU252" s="67"/>
      <c r="HTW252" s="65"/>
      <c r="HTX252" s="69"/>
      <c r="HTY252" s="69"/>
      <c r="HTZ252" s="66"/>
      <c r="HUA252" s="66"/>
      <c r="HUB252" s="66"/>
      <c r="HUC252" s="67"/>
      <c r="HUE252" s="65"/>
      <c r="HUF252" s="69"/>
      <c r="HUG252" s="69"/>
      <c r="HUH252" s="66"/>
      <c r="HUI252" s="66"/>
      <c r="HUJ252" s="66"/>
      <c r="HUK252" s="67"/>
      <c r="HUM252" s="65"/>
      <c r="HUN252" s="69"/>
      <c r="HUO252" s="69"/>
      <c r="HUP252" s="66"/>
      <c r="HUQ252" s="66"/>
      <c r="HUR252" s="66"/>
      <c r="HUS252" s="67"/>
      <c r="HUU252" s="65"/>
      <c r="HUV252" s="69"/>
      <c r="HUW252" s="69"/>
      <c r="HUX252" s="66"/>
      <c r="HUY252" s="66"/>
      <c r="HUZ252" s="66"/>
      <c r="HVA252" s="67"/>
      <c r="HVC252" s="65"/>
      <c r="HVD252" s="69"/>
      <c r="HVE252" s="69"/>
      <c r="HVF252" s="66"/>
      <c r="HVG252" s="66"/>
      <c r="HVH252" s="66"/>
      <c r="HVI252" s="67"/>
      <c r="HVK252" s="65"/>
      <c r="HVL252" s="69"/>
      <c r="HVM252" s="69"/>
      <c r="HVN252" s="66"/>
      <c r="HVO252" s="66"/>
      <c r="HVP252" s="66"/>
      <c r="HVQ252" s="67"/>
      <c r="HVS252" s="65"/>
      <c r="HVT252" s="69"/>
      <c r="HVU252" s="69"/>
      <c r="HVV252" s="66"/>
      <c r="HVW252" s="66"/>
      <c r="HVX252" s="66"/>
      <c r="HVY252" s="67"/>
      <c r="HWA252" s="65"/>
      <c r="HWB252" s="69"/>
      <c r="HWC252" s="69"/>
      <c r="HWD252" s="66"/>
      <c r="HWE252" s="66"/>
      <c r="HWF252" s="66"/>
      <c r="HWG252" s="67"/>
      <c r="HWI252" s="65"/>
      <c r="HWJ252" s="69"/>
      <c r="HWK252" s="69"/>
      <c r="HWL252" s="66"/>
      <c r="HWM252" s="66"/>
      <c r="HWN252" s="66"/>
      <c r="HWO252" s="67"/>
      <c r="HWQ252" s="65"/>
      <c r="HWR252" s="69"/>
      <c r="HWS252" s="69"/>
      <c r="HWT252" s="66"/>
      <c r="HWU252" s="66"/>
      <c r="HWV252" s="66"/>
      <c r="HWW252" s="67"/>
      <c r="HWY252" s="65"/>
      <c r="HWZ252" s="69"/>
      <c r="HXA252" s="69"/>
      <c r="HXB252" s="66"/>
      <c r="HXC252" s="66"/>
      <c r="HXD252" s="66"/>
      <c r="HXE252" s="67"/>
      <c r="HXG252" s="65"/>
      <c r="HXH252" s="69"/>
      <c r="HXI252" s="69"/>
      <c r="HXJ252" s="66"/>
      <c r="HXK252" s="66"/>
      <c r="HXL252" s="66"/>
      <c r="HXM252" s="67"/>
      <c r="HXO252" s="65"/>
      <c r="HXP252" s="69"/>
      <c r="HXQ252" s="69"/>
      <c r="HXR252" s="66"/>
      <c r="HXS252" s="66"/>
      <c r="HXT252" s="66"/>
      <c r="HXU252" s="67"/>
      <c r="HXW252" s="65"/>
      <c r="HXX252" s="69"/>
      <c r="HXY252" s="69"/>
      <c r="HXZ252" s="66"/>
      <c r="HYA252" s="66"/>
      <c r="HYB252" s="66"/>
      <c r="HYC252" s="67"/>
      <c r="HYE252" s="65"/>
      <c r="HYF252" s="69"/>
      <c r="HYG252" s="69"/>
      <c r="HYH252" s="66"/>
      <c r="HYI252" s="66"/>
      <c r="HYJ252" s="66"/>
      <c r="HYK252" s="67"/>
      <c r="HYM252" s="65"/>
      <c r="HYN252" s="69"/>
      <c r="HYO252" s="69"/>
      <c r="HYP252" s="66"/>
      <c r="HYQ252" s="66"/>
      <c r="HYR252" s="66"/>
      <c r="HYS252" s="67"/>
      <c r="HYU252" s="65"/>
      <c r="HYV252" s="69"/>
      <c r="HYW252" s="69"/>
      <c r="HYX252" s="66"/>
      <c r="HYY252" s="66"/>
      <c r="HYZ252" s="66"/>
      <c r="HZA252" s="67"/>
      <c r="HZC252" s="65"/>
      <c r="HZD252" s="69"/>
      <c r="HZE252" s="69"/>
      <c r="HZF252" s="66"/>
      <c r="HZG252" s="66"/>
      <c r="HZH252" s="66"/>
      <c r="HZI252" s="67"/>
      <c r="HZK252" s="65"/>
      <c r="HZL252" s="69"/>
      <c r="HZM252" s="69"/>
      <c r="HZN252" s="66"/>
      <c r="HZO252" s="66"/>
      <c r="HZP252" s="66"/>
      <c r="HZQ252" s="67"/>
      <c r="HZS252" s="65"/>
      <c r="HZT252" s="69"/>
      <c r="HZU252" s="69"/>
      <c r="HZV252" s="66"/>
      <c r="HZW252" s="66"/>
      <c r="HZX252" s="66"/>
      <c r="HZY252" s="67"/>
      <c r="IAA252" s="65"/>
      <c r="IAB252" s="69"/>
      <c r="IAC252" s="69"/>
      <c r="IAD252" s="66"/>
      <c r="IAE252" s="66"/>
      <c r="IAF252" s="66"/>
      <c r="IAG252" s="67"/>
      <c r="IAI252" s="65"/>
      <c r="IAJ252" s="69"/>
      <c r="IAK252" s="69"/>
      <c r="IAL252" s="66"/>
      <c r="IAM252" s="66"/>
      <c r="IAN252" s="66"/>
      <c r="IAO252" s="67"/>
      <c r="IAQ252" s="65"/>
      <c r="IAR252" s="69"/>
      <c r="IAS252" s="69"/>
      <c r="IAT252" s="66"/>
      <c r="IAU252" s="66"/>
      <c r="IAV252" s="66"/>
      <c r="IAW252" s="67"/>
      <c r="IAY252" s="65"/>
      <c r="IAZ252" s="69"/>
      <c r="IBA252" s="69"/>
      <c r="IBB252" s="66"/>
      <c r="IBC252" s="66"/>
      <c r="IBD252" s="66"/>
      <c r="IBE252" s="67"/>
      <c r="IBG252" s="65"/>
      <c r="IBH252" s="69"/>
      <c r="IBI252" s="69"/>
      <c r="IBJ252" s="66"/>
      <c r="IBK252" s="66"/>
      <c r="IBL252" s="66"/>
      <c r="IBM252" s="67"/>
      <c r="IBO252" s="65"/>
      <c r="IBP252" s="69"/>
      <c r="IBQ252" s="69"/>
      <c r="IBR252" s="66"/>
      <c r="IBS252" s="66"/>
      <c r="IBT252" s="66"/>
      <c r="IBU252" s="67"/>
      <c r="IBW252" s="65"/>
      <c r="IBX252" s="69"/>
      <c r="IBY252" s="69"/>
      <c r="IBZ252" s="66"/>
      <c r="ICA252" s="66"/>
      <c r="ICB252" s="66"/>
      <c r="ICC252" s="67"/>
      <c r="ICE252" s="65"/>
      <c r="ICF252" s="69"/>
      <c r="ICG252" s="69"/>
      <c r="ICH252" s="66"/>
      <c r="ICI252" s="66"/>
      <c r="ICJ252" s="66"/>
      <c r="ICK252" s="67"/>
      <c r="ICM252" s="65"/>
      <c r="ICN252" s="69"/>
      <c r="ICO252" s="69"/>
      <c r="ICP252" s="66"/>
      <c r="ICQ252" s="66"/>
      <c r="ICR252" s="66"/>
      <c r="ICS252" s="67"/>
      <c r="ICU252" s="65"/>
      <c r="ICV252" s="69"/>
      <c r="ICW252" s="69"/>
      <c r="ICX252" s="66"/>
      <c r="ICY252" s="66"/>
      <c r="ICZ252" s="66"/>
      <c r="IDA252" s="67"/>
      <c r="IDC252" s="65"/>
      <c r="IDD252" s="69"/>
      <c r="IDE252" s="69"/>
      <c r="IDF252" s="66"/>
      <c r="IDG252" s="66"/>
      <c r="IDH252" s="66"/>
      <c r="IDI252" s="67"/>
      <c r="IDK252" s="65"/>
      <c r="IDL252" s="69"/>
      <c r="IDM252" s="69"/>
      <c r="IDN252" s="66"/>
      <c r="IDO252" s="66"/>
      <c r="IDP252" s="66"/>
      <c r="IDQ252" s="67"/>
      <c r="IDS252" s="65"/>
      <c r="IDT252" s="69"/>
      <c r="IDU252" s="69"/>
      <c r="IDV252" s="66"/>
      <c r="IDW252" s="66"/>
      <c r="IDX252" s="66"/>
      <c r="IDY252" s="67"/>
      <c r="IEA252" s="65"/>
      <c r="IEB252" s="69"/>
      <c r="IEC252" s="69"/>
      <c r="IED252" s="66"/>
      <c r="IEE252" s="66"/>
      <c r="IEF252" s="66"/>
      <c r="IEG252" s="67"/>
      <c r="IEI252" s="65"/>
      <c r="IEJ252" s="69"/>
      <c r="IEK252" s="69"/>
      <c r="IEL252" s="66"/>
      <c r="IEM252" s="66"/>
      <c r="IEN252" s="66"/>
      <c r="IEO252" s="67"/>
      <c r="IEQ252" s="65"/>
      <c r="IER252" s="69"/>
      <c r="IES252" s="69"/>
      <c r="IET252" s="66"/>
      <c r="IEU252" s="66"/>
      <c r="IEV252" s="66"/>
      <c r="IEW252" s="67"/>
      <c r="IEY252" s="65"/>
      <c r="IEZ252" s="69"/>
      <c r="IFA252" s="69"/>
      <c r="IFB252" s="66"/>
      <c r="IFC252" s="66"/>
      <c r="IFD252" s="66"/>
      <c r="IFE252" s="67"/>
      <c r="IFG252" s="65"/>
      <c r="IFH252" s="69"/>
      <c r="IFI252" s="69"/>
      <c r="IFJ252" s="66"/>
      <c r="IFK252" s="66"/>
      <c r="IFL252" s="66"/>
      <c r="IFM252" s="67"/>
      <c r="IFO252" s="65"/>
      <c r="IFP252" s="69"/>
      <c r="IFQ252" s="69"/>
      <c r="IFR252" s="66"/>
      <c r="IFS252" s="66"/>
      <c r="IFT252" s="66"/>
      <c r="IFU252" s="67"/>
      <c r="IFW252" s="65"/>
      <c r="IFX252" s="69"/>
      <c r="IFY252" s="69"/>
      <c r="IFZ252" s="66"/>
      <c r="IGA252" s="66"/>
      <c r="IGB252" s="66"/>
      <c r="IGC252" s="67"/>
      <c r="IGE252" s="65"/>
      <c r="IGF252" s="69"/>
      <c r="IGG252" s="69"/>
      <c r="IGH252" s="66"/>
      <c r="IGI252" s="66"/>
      <c r="IGJ252" s="66"/>
      <c r="IGK252" s="67"/>
      <c r="IGM252" s="65"/>
      <c r="IGN252" s="69"/>
      <c r="IGO252" s="69"/>
      <c r="IGP252" s="66"/>
      <c r="IGQ252" s="66"/>
      <c r="IGR252" s="66"/>
      <c r="IGS252" s="67"/>
      <c r="IGU252" s="65"/>
      <c r="IGV252" s="69"/>
      <c r="IGW252" s="69"/>
      <c r="IGX252" s="66"/>
      <c r="IGY252" s="66"/>
      <c r="IGZ252" s="66"/>
      <c r="IHA252" s="67"/>
      <c r="IHC252" s="65"/>
      <c r="IHD252" s="69"/>
      <c r="IHE252" s="69"/>
      <c r="IHF252" s="66"/>
      <c r="IHG252" s="66"/>
      <c r="IHH252" s="66"/>
      <c r="IHI252" s="67"/>
      <c r="IHK252" s="65"/>
      <c r="IHL252" s="69"/>
      <c r="IHM252" s="69"/>
      <c r="IHN252" s="66"/>
      <c r="IHO252" s="66"/>
      <c r="IHP252" s="66"/>
      <c r="IHQ252" s="67"/>
      <c r="IHS252" s="65"/>
      <c r="IHT252" s="69"/>
      <c r="IHU252" s="69"/>
      <c r="IHV252" s="66"/>
      <c r="IHW252" s="66"/>
      <c r="IHX252" s="66"/>
      <c r="IHY252" s="67"/>
      <c r="IIA252" s="65"/>
      <c r="IIB252" s="69"/>
      <c r="IIC252" s="69"/>
      <c r="IID252" s="66"/>
      <c r="IIE252" s="66"/>
      <c r="IIF252" s="66"/>
      <c r="IIG252" s="67"/>
      <c r="III252" s="65"/>
      <c r="IIJ252" s="69"/>
      <c r="IIK252" s="69"/>
      <c r="IIL252" s="66"/>
      <c r="IIM252" s="66"/>
      <c r="IIN252" s="66"/>
      <c r="IIO252" s="67"/>
      <c r="IIQ252" s="65"/>
      <c r="IIR252" s="69"/>
      <c r="IIS252" s="69"/>
      <c r="IIT252" s="66"/>
      <c r="IIU252" s="66"/>
      <c r="IIV252" s="66"/>
      <c r="IIW252" s="67"/>
      <c r="IIY252" s="65"/>
      <c r="IIZ252" s="69"/>
      <c r="IJA252" s="69"/>
      <c r="IJB252" s="66"/>
      <c r="IJC252" s="66"/>
      <c r="IJD252" s="66"/>
      <c r="IJE252" s="67"/>
      <c r="IJG252" s="65"/>
      <c r="IJH252" s="69"/>
      <c r="IJI252" s="69"/>
      <c r="IJJ252" s="66"/>
      <c r="IJK252" s="66"/>
      <c r="IJL252" s="66"/>
      <c r="IJM252" s="67"/>
      <c r="IJO252" s="65"/>
      <c r="IJP252" s="69"/>
      <c r="IJQ252" s="69"/>
      <c r="IJR252" s="66"/>
      <c r="IJS252" s="66"/>
      <c r="IJT252" s="66"/>
      <c r="IJU252" s="67"/>
      <c r="IJW252" s="65"/>
      <c r="IJX252" s="69"/>
      <c r="IJY252" s="69"/>
      <c r="IJZ252" s="66"/>
      <c r="IKA252" s="66"/>
      <c r="IKB252" s="66"/>
      <c r="IKC252" s="67"/>
      <c r="IKE252" s="65"/>
      <c r="IKF252" s="69"/>
      <c r="IKG252" s="69"/>
      <c r="IKH252" s="66"/>
      <c r="IKI252" s="66"/>
      <c r="IKJ252" s="66"/>
      <c r="IKK252" s="67"/>
      <c r="IKM252" s="65"/>
      <c r="IKN252" s="69"/>
      <c r="IKO252" s="69"/>
      <c r="IKP252" s="66"/>
      <c r="IKQ252" s="66"/>
      <c r="IKR252" s="66"/>
      <c r="IKS252" s="67"/>
      <c r="IKU252" s="65"/>
      <c r="IKV252" s="69"/>
      <c r="IKW252" s="69"/>
      <c r="IKX252" s="66"/>
      <c r="IKY252" s="66"/>
      <c r="IKZ252" s="66"/>
      <c r="ILA252" s="67"/>
      <c r="ILC252" s="65"/>
      <c r="ILD252" s="69"/>
      <c r="ILE252" s="69"/>
      <c r="ILF252" s="66"/>
      <c r="ILG252" s="66"/>
      <c r="ILH252" s="66"/>
      <c r="ILI252" s="67"/>
      <c r="ILK252" s="65"/>
      <c r="ILL252" s="69"/>
      <c r="ILM252" s="69"/>
      <c r="ILN252" s="66"/>
      <c r="ILO252" s="66"/>
      <c r="ILP252" s="66"/>
      <c r="ILQ252" s="67"/>
      <c r="ILS252" s="65"/>
      <c r="ILT252" s="69"/>
      <c r="ILU252" s="69"/>
      <c r="ILV252" s="66"/>
      <c r="ILW252" s="66"/>
      <c r="ILX252" s="66"/>
      <c r="ILY252" s="67"/>
      <c r="IMA252" s="65"/>
      <c r="IMB252" s="69"/>
      <c r="IMC252" s="69"/>
      <c r="IMD252" s="66"/>
      <c r="IME252" s="66"/>
      <c r="IMF252" s="66"/>
      <c r="IMG252" s="67"/>
      <c r="IMI252" s="65"/>
      <c r="IMJ252" s="69"/>
      <c r="IMK252" s="69"/>
      <c r="IML252" s="66"/>
      <c r="IMM252" s="66"/>
      <c r="IMN252" s="66"/>
      <c r="IMO252" s="67"/>
      <c r="IMQ252" s="65"/>
      <c r="IMR252" s="69"/>
      <c r="IMS252" s="69"/>
      <c r="IMT252" s="66"/>
      <c r="IMU252" s="66"/>
      <c r="IMV252" s="66"/>
      <c r="IMW252" s="67"/>
      <c r="IMY252" s="65"/>
      <c r="IMZ252" s="69"/>
      <c r="INA252" s="69"/>
      <c r="INB252" s="66"/>
      <c r="INC252" s="66"/>
      <c r="IND252" s="66"/>
      <c r="INE252" s="67"/>
      <c r="ING252" s="65"/>
      <c r="INH252" s="69"/>
      <c r="INI252" s="69"/>
      <c r="INJ252" s="66"/>
      <c r="INK252" s="66"/>
      <c r="INL252" s="66"/>
      <c r="INM252" s="67"/>
      <c r="INO252" s="65"/>
      <c r="INP252" s="69"/>
      <c r="INQ252" s="69"/>
      <c r="INR252" s="66"/>
      <c r="INS252" s="66"/>
      <c r="INT252" s="66"/>
      <c r="INU252" s="67"/>
      <c r="INW252" s="65"/>
      <c r="INX252" s="69"/>
      <c r="INY252" s="69"/>
      <c r="INZ252" s="66"/>
      <c r="IOA252" s="66"/>
      <c r="IOB252" s="66"/>
      <c r="IOC252" s="67"/>
      <c r="IOE252" s="65"/>
      <c r="IOF252" s="69"/>
      <c r="IOG252" s="69"/>
      <c r="IOH252" s="66"/>
      <c r="IOI252" s="66"/>
      <c r="IOJ252" s="66"/>
      <c r="IOK252" s="67"/>
      <c r="IOM252" s="65"/>
      <c r="ION252" s="69"/>
      <c r="IOO252" s="69"/>
      <c r="IOP252" s="66"/>
      <c r="IOQ252" s="66"/>
      <c r="IOR252" s="66"/>
      <c r="IOS252" s="67"/>
      <c r="IOU252" s="65"/>
      <c r="IOV252" s="69"/>
      <c r="IOW252" s="69"/>
      <c r="IOX252" s="66"/>
      <c r="IOY252" s="66"/>
      <c r="IOZ252" s="66"/>
      <c r="IPA252" s="67"/>
      <c r="IPC252" s="65"/>
      <c r="IPD252" s="69"/>
      <c r="IPE252" s="69"/>
      <c r="IPF252" s="66"/>
      <c r="IPG252" s="66"/>
      <c r="IPH252" s="66"/>
      <c r="IPI252" s="67"/>
      <c r="IPK252" s="65"/>
      <c r="IPL252" s="69"/>
      <c r="IPM252" s="69"/>
      <c r="IPN252" s="66"/>
      <c r="IPO252" s="66"/>
      <c r="IPP252" s="66"/>
      <c r="IPQ252" s="67"/>
      <c r="IPS252" s="65"/>
      <c r="IPT252" s="69"/>
      <c r="IPU252" s="69"/>
      <c r="IPV252" s="66"/>
      <c r="IPW252" s="66"/>
      <c r="IPX252" s="66"/>
      <c r="IPY252" s="67"/>
      <c r="IQA252" s="65"/>
      <c r="IQB252" s="69"/>
      <c r="IQC252" s="69"/>
      <c r="IQD252" s="66"/>
      <c r="IQE252" s="66"/>
      <c r="IQF252" s="66"/>
      <c r="IQG252" s="67"/>
      <c r="IQI252" s="65"/>
      <c r="IQJ252" s="69"/>
      <c r="IQK252" s="69"/>
      <c r="IQL252" s="66"/>
      <c r="IQM252" s="66"/>
      <c r="IQN252" s="66"/>
      <c r="IQO252" s="67"/>
      <c r="IQQ252" s="65"/>
      <c r="IQR252" s="69"/>
      <c r="IQS252" s="69"/>
      <c r="IQT252" s="66"/>
      <c r="IQU252" s="66"/>
      <c r="IQV252" s="66"/>
      <c r="IQW252" s="67"/>
      <c r="IQY252" s="65"/>
      <c r="IQZ252" s="69"/>
      <c r="IRA252" s="69"/>
      <c r="IRB252" s="66"/>
      <c r="IRC252" s="66"/>
      <c r="IRD252" s="66"/>
      <c r="IRE252" s="67"/>
      <c r="IRG252" s="65"/>
      <c r="IRH252" s="69"/>
      <c r="IRI252" s="69"/>
      <c r="IRJ252" s="66"/>
      <c r="IRK252" s="66"/>
      <c r="IRL252" s="66"/>
      <c r="IRM252" s="67"/>
      <c r="IRO252" s="65"/>
      <c r="IRP252" s="69"/>
      <c r="IRQ252" s="69"/>
      <c r="IRR252" s="66"/>
      <c r="IRS252" s="66"/>
      <c r="IRT252" s="66"/>
      <c r="IRU252" s="67"/>
      <c r="IRW252" s="65"/>
      <c r="IRX252" s="69"/>
      <c r="IRY252" s="69"/>
      <c r="IRZ252" s="66"/>
      <c r="ISA252" s="66"/>
      <c r="ISB252" s="66"/>
      <c r="ISC252" s="67"/>
      <c r="ISE252" s="65"/>
      <c r="ISF252" s="69"/>
      <c r="ISG252" s="69"/>
      <c r="ISH252" s="66"/>
      <c r="ISI252" s="66"/>
      <c r="ISJ252" s="66"/>
      <c r="ISK252" s="67"/>
      <c r="ISM252" s="65"/>
      <c r="ISN252" s="69"/>
      <c r="ISO252" s="69"/>
      <c r="ISP252" s="66"/>
      <c r="ISQ252" s="66"/>
      <c r="ISR252" s="66"/>
      <c r="ISS252" s="67"/>
      <c r="ISU252" s="65"/>
      <c r="ISV252" s="69"/>
      <c r="ISW252" s="69"/>
      <c r="ISX252" s="66"/>
      <c r="ISY252" s="66"/>
      <c r="ISZ252" s="66"/>
      <c r="ITA252" s="67"/>
      <c r="ITC252" s="65"/>
      <c r="ITD252" s="69"/>
      <c r="ITE252" s="69"/>
      <c r="ITF252" s="66"/>
      <c r="ITG252" s="66"/>
      <c r="ITH252" s="66"/>
      <c r="ITI252" s="67"/>
      <c r="ITK252" s="65"/>
      <c r="ITL252" s="69"/>
      <c r="ITM252" s="69"/>
      <c r="ITN252" s="66"/>
      <c r="ITO252" s="66"/>
      <c r="ITP252" s="66"/>
      <c r="ITQ252" s="67"/>
      <c r="ITS252" s="65"/>
      <c r="ITT252" s="69"/>
      <c r="ITU252" s="69"/>
      <c r="ITV252" s="66"/>
      <c r="ITW252" s="66"/>
      <c r="ITX252" s="66"/>
      <c r="ITY252" s="67"/>
      <c r="IUA252" s="65"/>
      <c r="IUB252" s="69"/>
      <c r="IUC252" s="69"/>
      <c r="IUD252" s="66"/>
      <c r="IUE252" s="66"/>
      <c r="IUF252" s="66"/>
      <c r="IUG252" s="67"/>
      <c r="IUI252" s="65"/>
      <c r="IUJ252" s="69"/>
      <c r="IUK252" s="69"/>
      <c r="IUL252" s="66"/>
      <c r="IUM252" s="66"/>
      <c r="IUN252" s="66"/>
      <c r="IUO252" s="67"/>
      <c r="IUQ252" s="65"/>
      <c r="IUR252" s="69"/>
      <c r="IUS252" s="69"/>
      <c r="IUT252" s="66"/>
      <c r="IUU252" s="66"/>
      <c r="IUV252" s="66"/>
      <c r="IUW252" s="67"/>
      <c r="IUY252" s="65"/>
      <c r="IUZ252" s="69"/>
      <c r="IVA252" s="69"/>
      <c r="IVB252" s="66"/>
      <c r="IVC252" s="66"/>
      <c r="IVD252" s="66"/>
      <c r="IVE252" s="67"/>
      <c r="IVG252" s="65"/>
      <c r="IVH252" s="69"/>
      <c r="IVI252" s="69"/>
      <c r="IVJ252" s="66"/>
      <c r="IVK252" s="66"/>
      <c r="IVL252" s="66"/>
      <c r="IVM252" s="67"/>
      <c r="IVO252" s="65"/>
      <c r="IVP252" s="69"/>
      <c r="IVQ252" s="69"/>
      <c r="IVR252" s="66"/>
      <c r="IVS252" s="66"/>
      <c r="IVT252" s="66"/>
      <c r="IVU252" s="67"/>
      <c r="IVW252" s="65"/>
      <c r="IVX252" s="69"/>
      <c r="IVY252" s="69"/>
      <c r="IVZ252" s="66"/>
      <c r="IWA252" s="66"/>
      <c r="IWB252" s="66"/>
      <c r="IWC252" s="67"/>
      <c r="IWE252" s="65"/>
      <c r="IWF252" s="69"/>
      <c r="IWG252" s="69"/>
      <c r="IWH252" s="66"/>
      <c r="IWI252" s="66"/>
      <c r="IWJ252" s="66"/>
      <c r="IWK252" s="67"/>
      <c r="IWM252" s="65"/>
      <c r="IWN252" s="69"/>
      <c r="IWO252" s="69"/>
      <c r="IWP252" s="66"/>
      <c r="IWQ252" s="66"/>
      <c r="IWR252" s="66"/>
      <c r="IWS252" s="67"/>
      <c r="IWU252" s="65"/>
      <c r="IWV252" s="69"/>
      <c r="IWW252" s="69"/>
      <c r="IWX252" s="66"/>
      <c r="IWY252" s="66"/>
      <c r="IWZ252" s="66"/>
      <c r="IXA252" s="67"/>
      <c r="IXC252" s="65"/>
      <c r="IXD252" s="69"/>
      <c r="IXE252" s="69"/>
      <c r="IXF252" s="66"/>
      <c r="IXG252" s="66"/>
      <c r="IXH252" s="66"/>
      <c r="IXI252" s="67"/>
      <c r="IXK252" s="65"/>
      <c r="IXL252" s="69"/>
      <c r="IXM252" s="69"/>
      <c r="IXN252" s="66"/>
      <c r="IXO252" s="66"/>
      <c r="IXP252" s="66"/>
      <c r="IXQ252" s="67"/>
      <c r="IXS252" s="65"/>
      <c r="IXT252" s="69"/>
      <c r="IXU252" s="69"/>
      <c r="IXV252" s="66"/>
      <c r="IXW252" s="66"/>
      <c r="IXX252" s="66"/>
      <c r="IXY252" s="67"/>
      <c r="IYA252" s="65"/>
      <c r="IYB252" s="69"/>
      <c r="IYC252" s="69"/>
      <c r="IYD252" s="66"/>
      <c r="IYE252" s="66"/>
      <c r="IYF252" s="66"/>
      <c r="IYG252" s="67"/>
      <c r="IYI252" s="65"/>
      <c r="IYJ252" s="69"/>
      <c r="IYK252" s="69"/>
      <c r="IYL252" s="66"/>
      <c r="IYM252" s="66"/>
      <c r="IYN252" s="66"/>
      <c r="IYO252" s="67"/>
      <c r="IYQ252" s="65"/>
      <c r="IYR252" s="69"/>
      <c r="IYS252" s="69"/>
      <c r="IYT252" s="66"/>
      <c r="IYU252" s="66"/>
      <c r="IYV252" s="66"/>
      <c r="IYW252" s="67"/>
      <c r="IYY252" s="65"/>
      <c r="IYZ252" s="69"/>
      <c r="IZA252" s="69"/>
      <c r="IZB252" s="66"/>
      <c r="IZC252" s="66"/>
      <c r="IZD252" s="66"/>
      <c r="IZE252" s="67"/>
      <c r="IZG252" s="65"/>
      <c r="IZH252" s="69"/>
      <c r="IZI252" s="69"/>
      <c r="IZJ252" s="66"/>
      <c r="IZK252" s="66"/>
      <c r="IZL252" s="66"/>
      <c r="IZM252" s="67"/>
      <c r="IZO252" s="65"/>
      <c r="IZP252" s="69"/>
      <c r="IZQ252" s="69"/>
      <c r="IZR252" s="66"/>
      <c r="IZS252" s="66"/>
      <c r="IZT252" s="66"/>
      <c r="IZU252" s="67"/>
      <c r="IZW252" s="65"/>
      <c r="IZX252" s="69"/>
      <c r="IZY252" s="69"/>
      <c r="IZZ252" s="66"/>
      <c r="JAA252" s="66"/>
      <c r="JAB252" s="66"/>
      <c r="JAC252" s="67"/>
      <c r="JAE252" s="65"/>
      <c r="JAF252" s="69"/>
      <c r="JAG252" s="69"/>
      <c r="JAH252" s="66"/>
      <c r="JAI252" s="66"/>
      <c r="JAJ252" s="66"/>
      <c r="JAK252" s="67"/>
      <c r="JAM252" s="65"/>
      <c r="JAN252" s="69"/>
      <c r="JAO252" s="69"/>
      <c r="JAP252" s="66"/>
      <c r="JAQ252" s="66"/>
      <c r="JAR252" s="66"/>
      <c r="JAS252" s="67"/>
      <c r="JAU252" s="65"/>
      <c r="JAV252" s="69"/>
      <c r="JAW252" s="69"/>
      <c r="JAX252" s="66"/>
      <c r="JAY252" s="66"/>
      <c r="JAZ252" s="66"/>
      <c r="JBA252" s="67"/>
      <c r="JBC252" s="65"/>
      <c r="JBD252" s="69"/>
      <c r="JBE252" s="69"/>
      <c r="JBF252" s="66"/>
      <c r="JBG252" s="66"/>
      <c r="JBH252" s="66"/>
      <c r="JBI252" s="67"/>
      <c r="JBK252" s="65"/>
      <c r="JBL252" s="69"/>
      <c r="JBM252" s="69"/>
      <c r="JBN252" s="66"/>
      <c r="JBO252" s="66"/>
      <c r="JBP252" s="66"/>
      <c r="JBQ252" s="67"/>
      <c r="JBS252" s="65"/>
      <c r="JBT252" s="69"/>
      <c r="JBU252" s="69"/>
      <c r="JBV252" s="66"/>
      <c r="JBW252" s="66"/>
      <c r="JBX252" s="66"/>
      <c r="JBY252" s="67"/>
      <c r="JCA252" s="65"/>
      <c r="JCB252" s="69"/>
      <c r="JCC252" s="69"/>
      <c r="JCD252" s="66"/>
      <c r="JCE252" s="66"/>
      <c r="JCF252" s="66"/>
      <c r="JCG252" s="67"/>
      <c r="JCI252" s="65"/>
      <c r="JCJ252" s="69"/>
      <c r="JCK252" s="69"/>
      <c r="JCL252" s="66"/>
      <c r="JCM252" s="66"/>
      <c r="JCN252" s="66"/>
      <c r="JCO252" s="67"/>
      <c r="JCQ252" s="65"/>
      <c r="JCR252" s="69"/>
      <c r="JCS252" s="69"/>
      <c r="JCT252" s="66"/>
      <c r="JCU252" s="66"/>
      <c r="JCV252" s="66"/>
      <c r="JCW252" s="67"/>
      <c r="JCY252" s="65"/>
      <c r="JCZ252" s="69"/>
      <c r="JDA252" s="69"/>
      <c r="JDB252" s="66"/>
      <c r="JDC252" s="66"/>
      <c r="JDD252" s="66"/>
      <c r="JDE252" s="67"/>
      <c r="JDG252" s="65"/>
      <c r="JDH252" s="69"/>
      <c r="JDI252" s="69"/>
      <c r="JDJ252" s="66"/>
      <c r="JDK252" s="66"/>
      <c r="JDL252" s="66"/>
      <c r="JDM252" s="67"/>
      <c r="JDO252" s="65"/>
      <c r="JDP252" s="69"/>
      <c r="JDQ252" s="69"/>
      <c r="JDR252" s="66"/>
      <c r="JDS252" s="66"/>
      <c r="JDT252" s="66"/>
      <c r="JDU252" s="67"/>
      <c r="JDW252" s="65"/>
      <c r="JDX252" s="69"/>
      <c r="JDY252" s="69"/>
      <c r="JDZ252" s="66"/>
      <c r="JEA252" s="66"/>
      <c r="JEB252" s="66"/>
      <c r="JEC252" s="67"/>
      <c r="JEE252" s="65"/>
      <c r="JEF252" s="69"/>
      <c r="JEG252" s="69"/>
      <c r="JEH252" s="66"/>
      <c r="JEI252" s="66"/>
      <c r="JEJ252" s="66"/>
      <c r="JEK252" s="67"/>
      <c r="JEM252" s="65"/>
      <c r="JEN252" s="69"/>
      <c r="JEO252" s="69"/>
      <c r="JEP252" s="66"/>
      <c r="JEQ252" s="66"/>
      <c r="JER252" s="66"/>
      <c r="JES252" s="67"/>
      <c r="JEU252" s="65"/>
      <c r="JEV252" s="69"/>
      <c r="JEW252" s="69"/>
      <c r="JEX252" s="66"/>
      <c r="JEY252" s="66"/>
      <c r="JEZ252" s="66"/>
      <c r="JFA252" s="67"/>
      <c r="JFC252" s="65"/>
      <c r="JFD252" s="69"/>
      <c r="JFE252" s="69"/>
      <c r="JFF252" s="66"/>
      <c r="JFG252" s="66"/>
      <c r="JFH252" s="66"/>
      <c r="JFI252" s="67"/>
      <c r="JFK252" s="65"/>
      <c r="JFL252" s="69"/>
      <c r="JFM252" s="69"/>
      <c r="JFN252" s="66"/>
      <c r="JFO252" s="66"/>
      <c r="JFP252" s="66"/>
      <c r="JFQ252" s="67"/>
      <c r="JFS252" s="65"/>
      <c r="JFT252" s="69"/>
      <c r="JFU252" s="69"/>
      <c r="JFV252" s="66"/>
      <c r="JFW252" s="66"/>
      <c r="JFX252" s="66"/>
      <c r="JFY252" s="67"/>
      <c r="JGA252" s="65"/>
      <c r="JGB252" s="69"/>
      <c r="JGC252" s="69"/>
      <c r="JGD252" s="66"/>
      <c r="JGE252" s="66"/>
      <c r="JGF252" s="66"/>
      <c r="JGG252" s="67"/>
      <c r="JGI252" s="65"/>
      <c r="JGJ252" s="69"/>
      <c r="JGK252" s="69"/>
      <c r="JGL252" s="66"/>
      <c r="JGM252" s="66"/>
      <c r="JGN252" s="66"/>
      <c r="JGO252" s="67"/>
      <c r="JGQ252" s="65"/>
      <c r="JGR252" s="69"/>
      <c r="JGS252" s="69"/>
      <c r="JGT252" s="66"/>
      <c r="JGU252" s="66"/>
      <c r="JGV252" s="66"/>
      <c r="JGW252" s="67"/>
      <c r="JGY252" s="65"/>
      <c r="JGZ252" s="69"/>
      <c r="JHA252" s="69"/>
      <c r="JHB252" s="66"/>
      <c r="JHC252" s="66"/>
      <c r="JHD252" s="66"/>
      <c r="JHE252" s="67"/>
      <c r="JHG252" s="65"/>
      <c r="JHH252" s="69"/>
      <c r="JHI252" s="69"/>
      <c r="JHJ252" s="66"/>
      <c r="JHK252" s="66"/>
      <c r="JHL252" s="66"/>
      <c r="JHM252" s="67"/>
      <c r="JHO252" s="65"/>
      <c r="JHP252" s="69"/>
      <c r="JHQ252" s="69"/>
      <c r="JHR252" s="66"/>
      <c r="JHS252" s="66"/>
      <c r="JHT252" s="66"/>
      <c r="JHU252" s="67"/>
      <c r="JHW252" s="65"/>
      <c r="JHX252" s="69"/>
      <c r="JHY252" s="69"/>
      <c r="JHZ252" s="66"/>
      <c r="JIA252" s="66"/>
      <c r="JIB252" s="66"/>
      <c r="JIC252" s="67"/>
      <c r="JIE252" s="65"/>
      <c r="JIF252" s="69"/>
      <c r="JIG252" s="69"/>
      <c r="JIH252" s="66"/>
      <c r="JII252" s="66"/>
      <c r="JIJ252" s="66"/>
      <c r="JIK252" s="67"/>
      <c r="JIM252" s="65"/>
      <c r="JIN252" s="69"/>
      <c r="JIO252" s="69"/>
      <c r="JIP252" s="66"/>
      <c r="JIQ252" s="66"/>
      <c r="JIR252" s="66"/>
      <c r="JIS252" s="67"/>
      <c r="JIU252" s="65"/>
      <c r="JIV252" s="69"/>
      <c r="JIW252" s="69"/>
      <c r="JIX252" s="66"/>
      <c r="JIY252" s="66"/>
      <c r="JIZ252" s="66"/>
      <c r="JJA252" s="67"/>
      <c r="JJC252" s="65"/>
      <c r="JJD252" s="69"/>
      <c r="JJE252" s="69"/>
      <c r="JJF252" s="66"/>
      <c r="JJG252" s="66"/>
      <c r="JJH252" s="66"/>
      <c r="JJI252" s="67"/>
      <c r="JJK252" s="65"/>
      <c r="JJL252" s="69"/>
      <c r="JJM252" s="69"/>
      <c r="JJN252" s="66"/>
      <c r="JJO252" s="66"/>
      <c r="JJP252" s="66"/>
      <c r="JJQ252" s="67"/>
      <c r="JJS252" s="65"/>
      <c r="JJT252" s="69"/>
      <c r="JJU252" s="69"/>
      <c r="JJV252" s="66"/>
      <c r="JJW252" s="66"/>
      <c r="JJX252" s="66"/>
      <c r="JJY252" s="67"/>
      <c r="JKA252" s="65"/>
      <c r="JKB252" s="69"/>
      <c r="JKC252" s="69"/>
      <c r="JKD252" s="66"/>
      <c r="JKE252" s="66"/>
      <c r="JKF252" s="66"/>
      <c r="JKG252" s="67"/>
      <c r="JKI252" s="65"/>
      <c r="JKJ252" s="69"/>
      <c r="JKK252" s="69"/>
      <c r="JKL252" s="66"/>
      <c r="JKM252" s="66"/>
      <c r="JKN252" s="66"/>
      <c r="JKO252" s="67"/>
      <c r="JKQ252" s="65"/>
      <c r="JKR252" s="69"/>
      <c r="JKS252" s="69"/>
      <c r="JKT252" s="66"/>
      <c r="JKU252" s="66"/>
      <c r="JKV252" s="66"/>
      <c r="JKW252" s="67"/>
      <c r="JKY252" s="65"/>
      <c r="JKZ252" s="69"/>
      <c r="JLA252" s="69"/>
      <c r="JLB252" s="66"/>
      <c r="JLC252" s="66"/>
      <c r="JLD252" s="66"/>
      <c r="JLE252" s="67"/>
      <c r="JLG252" s="65"/>
      <c r="JLH252" s="69"/>
      <c r="JLI252" s="69"/>
      <c r="JLJ252" s="66"/>
      <c r="JLK252" s="66"/>
      <c r="JLL252" s="66"/>
      <c r="JLM252" s="67"/>
      <c r="JLO252" s="65"/>
      <c r="JLP252" s="69"/>
      <c r="JLQ252" s="69"/>
      <c r="JLR252" s="66"/>
      <c r="JLS252" s="66"/>
      <c r="JLT252" s="66"/>
      <c r="JLU252" s="67"/>
      <c r="JLW252" s="65"/>
      <c r="JLX252" s="69"/>
      <c r="JLY252" s="69"/>
      <c r="JLZ252" s="66"/>
      <c r="JMA252" s="66"/>
      <c r="JMB252" s="66"/>
      <c r="JMC252" s="67"/>
      <c r="JME252" s="65"/>
      <c r="JMF252" s="69"/>
      <c r="JMG252" s="69"/>
      <c r="JMH252" s="66"/>
      <c r="JMI252" s="66"/>
      <c r="JMJ252" s="66"/>
      <c r="JMK252" s="67"/>
      <c r="JMM252" s="65"/>
      <c r="JMN252" s="69"/>
      <c r="JMO252" s="69"/>
      <c r="JMP252" s="66"/>
      <c r="JMQ252" s="66"/>
      <c r="JMR252" s="66"/>
      <c r="JMS252" s="67"/>
      <c r="JMU252" s="65"/>
      <c r="JMV252" s="69"/>
      <c r="JMW252" s="69"/>
      <c r="JMX252" s="66"/>
      <c r="JMY252" s="66"/>
      <c r="JMZ252" s="66"/>
      <c r="JNA252" s="67"/>
      <c r="JNC252" s="65"/>
      <c r="JND252" s="69"/>
      <c r="JNE252" s="69"/>
      <c r="JNF252" s="66"/>
      <c r="JNG252" s="66"/>
      <c r="JNH252" s="66"/>
      <c r="JNI252" s="67"/>
      <c r="JNK252" s="65"/>
      <c r="JNL252" s="69"/>
      <c r="JNM252" s="69"/>
      <c r="JNN252" s="66"/>
      <c r="JNO252" s="66"/>
      <c r="JNP252" s="66"/>
      <c r="JNQ252" s="67"/>
      <c r="JNS252" s="65"/>
      <c r="JNT252" s="69"/>
      <c r="JNU252" s="69"/>
      <c r="JNV252" s="66"/>
      <c r="JNW252" s="66"/>
      <c r="JNX252" s="66"/>
      <c r="JNY252" s="67"/>
      <c r="JOA252" s="65"/>
      <c r="JOB252" s="69"/>
      <c r="JOC252" s="69"/>
      <c r="JOD252" s="66"/>
      <c r="JOE252" s="66"/>
      <c r="JOF252" s="66"/>
      <c r="JOG252" s="67"/>
      <c r="JOI252" s="65"/>
      <c r="JOJ252" s="69"/>
      <c r="JOK252" s="69"/>
      <c r="JOL252" s="66"/>
      <c r="JOM252" s="66"/>
      <c r="JON252" s="66"/>
      <c r="JOO252" s="67"/>
      <c r="JOQ252" s="65"/>
      <c r="JOR252" s="69"/>
      <c r="JOS252" s="69"/>
      <c r="JOT252" s="66"/>
      <c r="JOU252" s="66"/>
      <c r="JOV252" s="66"/>
      <c r="JOW252" s="67"/>
      <c r="JOY252" s="65"/>
      <c r="JOZ252" s="69"/>
      <c r="JPA252" s="69"/>
      <c r="JPB252" s="66"/>
      <c r="JPC252" s="66"/>
      <c r="JPD252" s="66"/>
      <c r="JPE252" s="67"/>
      <c r="JPG252" s="65"/>
      <c r="JPH252" s="69"/>
      <c r="JPI252" s="69"/>
      <c r="JPJ252" s="66"/>
      <c r="JPK252" s="66"/>
      <c r="JPL252" s="66"/>
      <c r="JPM252" s="67"/>
      <c r="JPO252" s="65"/>
      <c r="JPP252" s="69"/>
      <c r="JPQ252" s="69"/>
      <c r="JPR252" s="66"/>
      <c r="JPS252" s="66"/>
      <c r="JPT252" s="66"/>
      <c r="JPU252" s="67"/>
      <c r="JPW252" s="65"/>
      <c r="JPX252" s="69"/>
      <c r="JPY252" s="69"/>
      <c r="JPZ252" s="66"/>
      <c r="JQA252" s="66"/>
      <c r="JQB252" s="66"/>
      <c r="JQC252" s="67"/>
      <c r="JQE252" s="65"/>
      <c r="JQF252" s="69"/>
      <c r="JQG252" s="69"/>
      <c r="JQH252" s="66"/>
      <c r="JQI252" s="66"/>
      <c r="JQJ252" s="66"/>
      <c r="JQK252" s="67"/>
      <c r="JQM252" s="65"/>
      <c r="JQN252" s="69"/>
      <c r="JQO252" s="69"/>
      <c r="JQP252" s="66"/>
      <c r="JQQ252" s="66"/>
      <c r="JQR252" s="66"/>
      <c r="JQS252" s="67"/>
      <c r="JQU252" s="65"/>
      <c r="JQV252" s="69"/>
      <c r="JQW252" s="69"/>
      <c r="JQX252" s="66"/>
      <c r="JQY252" s="66"/>
      <c r="JQZ252" s="66"/>
      <c r="JRA252" s="67"/>
      <c r="JRC252" s="65"/>
      <c r="JRD252" s="69"/>
      <c r="JRE252" s="69"/>
      <c r="JRF252" s="66"/>
      <c r="JRG252" s="66"/>
      <c r="JRH252" s="66"/>
      <c r="JRI252" s="67"/>
      <c r="JRK252" s="65"/>
      <c r="JRL252" s="69"/>
      <c r="JRM252" s="69"/>
      <c r="JRN252" s="66"/>
      <c r="JRO252" s="66"/>
      <c r="JRP252" s="66"/>
      <c r="JRQ252" s="67"/>
      <c r="JRS252" s="65"/>
      <c r="JRT252" s="69"/>
      <c r="JRU252" s="69"/>
      <c r="JRV252" s="66"/>
      <c r="JRW252" s="66"/>
      <c r="JRX252" s="66"/>
      <c r="JRY252" s="67"/>
      <c r="JSA252" s="65"/>
      <c r="JSB252" s="69"/>
      <c r="JSC252" s="69"/>
      <c r="JSD252" s="66"/>
      <c r="JSE252" s="66"/>
      <c r="JSF252" s="66"/>
      <c r="JSG252" s="67"/>
      <c r="JSI252" s="65"/>
      <c r="JSJ252" s="69"/>
      <c r="JSK252" s="69"/>
      <c r="JSL252" s="66"/>
      <c r="JSM252" s="66"/>
      <c r="JSN252" s="66"/>
      <c r="JSO252" s="67"/>
      <c r="JSQ252" s="65"/>
      <c r="JSR252" s="69"/>
      <c r="JSS252" s="69"/>
      <c r="JST252" s="66"/>
      <c r="JSU252" s="66"/>
      <c r="JSV252" s="66"/>
      <c r="JSW252" s="67"/>
      <c r="JSY252" s="65"/>
      <c r="JSZ252" s="69"/>
      <c r="JTA252" s="69"/>
      <c r="JTB252" s="66"/>
      <c r="JTC252" s="66"/>
      <c r="JTD252" s="66"/>
      <c r="JTE252" s="67"/>
      <c r="JTG252" s="65"/>
      <c r="JTH252" s="69"/>
      <c r="JTI252" s="69"/>
      <c r="JTJ252" s="66"/>
      <c r="JTK252" s="66"/>
      <c r="JTL252" s="66"/>
      <c r="JTM252" s="67"/>
      <c r="JTO252" s="65"/>
      <c r="JTP252" s="69"/>
      <c r="JTQ252" s="69"/>
      <c r="JTR252" s="66"/>
      <c r="JTS252" s="66"/>
      <c r="JTT252" s="66"/>
      <c r="JTU252" s="67"/>
      <c r="JTW252" s="65"/>
      <c r="JTX252" s="69"/>
      <c r="JTY252" s="69"/>
      <c r="JTZ252" s="66"/>
      <c r="JUA252" s="66"/>
      <c r="JUB252" s="66"/>
      <c r="JUC252" s="67"/>
      <c r="JUE252" s="65"/>
      <c r="JUF252" s="69"/>
      <c r="JUG252" s="69"/>
      <c r="JUH252" s="66"/>
      <c r="JUI252" s="66"/>
      <c r="JUJ252" s="66"/>
      <c r="JUK252" s="67"/>
      <c r="JUM252" s="65"/>
      <c r="JUN252" s="69"/>
      <c r="JUO252" s="69"/>
      <c r="JUP252" s="66"/>
      <c r="JUQ252" s="66"/>
      <c r="JUR252" s="66"/>
      <c r="JUS252" s="67"/>
      <c r="JUU252" s="65"/>
      <c r="JUV252" s="69"/>
      <c r="JUW252" s="69"/>
      <c r="JUX252" s="66"/>
      <c r="JUY252" s="66"/>
      <c r="JUZ252" s="66"/>
      <c r="JVA252" s="67"/>
      <c r="JVC252" s="65"/>
      <c r="JVD252" s="69"/>
      <c r="JVE252" s="69"/>
      <c r="JVF252" s="66"/>
      <c r="JVG252" s="66"/>
      <c r="JVH252" s="66"/>
      <c r="JVI252" s="67"/>
      <c r="JVK252" s="65"/>
      <c r="JVL252" s="69"/>
      <c r="JVM252" s="69"/>
      <c r="JVN252" s="66"/>
      <c r="JVO252" s="66"/>
      <c r="JVP252" s="66"/>
      <c r="JVQ252" s="67"/>
      <c r="JVS252" s="65"/>
      <c r="JVT252" s="69"/>
      <c r="JVU252" s="69"/>
      <c r="JVV252" s="66"/>
      <c r="JVW252" s="66"/>
      <c r="JVX252" s="66"/>
      <c r="JVY252" s="67"/>
      <c r="JWA252" s="65"/>
      <c r="JWB252" s="69"/>
      <c r="JWC252" s="69"/>
      <c r="JWD252" s="66"/>
      <c r="JWE252" s="66"/>
      <c r="JWF252" s="66"/>
      <c r="JWG252" s="67"/>
      <c r="JWI252" s="65"/>
      <c r="JWJ252" s="69"/>
      <c r="JWK252" s="69"/>
      <c r="JWL252" s="66"/>
      <c r="JWM252" s="66"/>
      <c r="JWN252" s="66"/>
      <c r="JWO252" s="67"/>
      <c r="JWQ252" s="65"/>
      <c r="JWR252" s="69"/>
      <c r="JWS252" s="69"/>
      <c r="JWT252" s="66"/>
      <c r="JWU252" s="66"/>
      <c r="JWV252" s="66"/>
      <c r="JWW252" s="67"/>
      <c r="JWY252" s="65"/>
      <c r="JWZ252" s="69"/>
      <c r="JXA252" s="69"/>
      <c r="JXB252" s="66"/>
      <c r="JXC252" s="66"/>
      <c r="JXD252" s="66"/>
      <c r="JXE252" s="67"/>
      <c r="JXG252" s="65"/>
      <c r="JXH252" s="69"/>
      <c r="JXI252" s="69"/>
      <c r="JXJ252" s="66"/>
      <c r="JXK252" s="66"/>
      <c r="JXL252" s="66"/>
      <c r="JXM252" s="67"/>
      <c r="JXO252" s="65"/>
      <c r="JXP252" s="69"/>
      <c r="JXQ252" s="69"/>
      <c r="JXR252" s="66"/>
      <c r="JXS252" s="66"/>
      <c r="JXT252" s="66"/>
      <c r="JXU252" s="67"/>
      <c r="JXW252" s="65"/>
      <c r="JXX252" s="69"/>
      <c r="JXY252" s="69"/>
      <c r="JXZ252" s="66"/>
      <c r="JYA252" s="66"/>
      <c r="JYB252" s="66"/>
      <c r="JYC252" s="67"/>
      <c r="JYE252" s="65"/>
      <c r="JYF252" s="69"/>
      <c r="JYG252" s="69"/>
      <c r="JYH252" s="66"/>
      <c r="JYI252" s="66"/>
      <c r="JYJ252" s="66"/>
      <c r="JYK252" s="67"/>
      <c r="JYM252" s="65"/>
      <c r="JYN252" s="69"/>
      <c r="JYO252" s="69"/>
      <c r="JYP252" s="66"/>
      <c r="JYQ252" s="66"/>
      <c r="JYR252" s="66"/>
      <c r="JYS252" s="67"/>
      <c r="JYU252" s="65"/>
      <c r="JYV252" s="69"/>
      <c r="JYW252" s="69"/>
      <c r="JYX252" s="66"/>
      <c r="JYY252" s="66"/>
      <c r="JYZ252" s="66"/>
      <c r="JZA252" s="67"/>
      <c r="JZC252" s="65"/>
      <c r="JZD252" s="69"/>
      <c r="JZE252" s="69"/>
      <c r="JZF252" s="66"/>
      <c r="JZG252" s="66"/>
      <c r="JZH252" s="66"/>
      <c r="JZI252" s="67"/>
      <c r="JZK252" s="65"/>
      <c r="JZL252" s="69"/>
      <c r="JZM252" s="69"/>
      <c r="JZN252" s="66"/>
      <c r="JZO252" s="66"/>
      <c r="JZP252" s="66"/>
      <c r="JZQ252" s="67"/>
      <c r="JZS252" s="65"/>
      <c r="JZT252" s="69"/>
      <c r="JZU252" s="69"/>
      <c r="JZV252" s="66"/>
      <c r="JZW252" s="66"/>
      <c r="JZX252" s="66"/>
      <c r="JZY252" s="67"/>
      <c r="KAA252" s="65"/>
      <c r="KAB252" s="69"/>
      <c r="KAC252" s="69"/>
      <c r="KAD252" s="66"/>
      <c r="KAE252" s="66"/>
      <c r="KAF252" s="66"/>
      <c r="KAG252" s="67"/>
      <c r="KAI252" s="65"/>
      <c r="KAJ252" s="69"/>
      <c r="KAK252" s="69"/>
      <c r="KAL252" s="66"/>
      <c r="KAM252" s="66"/>
      <c r="KAN252" s="66"/>
      <c r="KAO252" s="67"/>
      <c r="KAQ252" s="65"/>
      <c r="KAR252" s="69"/>
      <c r="KAS252" s="69"/>
      <c r="KAT252" s="66"/>
      <c r="KAU252" s="66"/>
      <c r="KAV252" s="66"/>
      <c r="KAW252" s="67"/>
      <c r="KAY252" s="65"/>
      <c r="KAZ252" s="69"/>
      <c r="KBA252" s="69"/>
      <c r="KBB252" s="66"/>
      <c r="KBC252" s="66"/>
      <c r="KBD252" s="66"/>
      <c r="KBE252" s="67"/>
      <c r="KBG252" s="65"/>
      <c r="KBH252" s="69"/>
      <c r="KBI252" s="69"/>
      <c r="KBJ252" s="66"/>
      <c r="KBK252" s="66"/>
      <c r="KBL252" s="66"/>
      <c r="KBM252" s="67"/>
      <c r="KBO252" s="65"/>
      <c r="KBP252" s="69"/>
      <c r="KBQ252" s="69"/>
      <c r="KBR252" s="66"/>
      <c r="KBS252" s="66"/>
      <c r="KBT252" s="66"/>
      <c r="KBU252" s="67"/>
      <c r="KBW252" s="65"/>
      <c r="KBX252" s="69"/>
      <c r="KBY252" s="69"/>
      <c r="KBZ252" s="66"/>
      <c r="KCA252" s="66"/>
      <c r="KCB252" s="66"/>
      <c r="KCC252" s="67"/>
      <c r="KCE252" s="65"/>
      <c r="KCF252" s="69"/>
      <c r="KCG252" s="69"/>
      <c r="KCH252" s="66"/>
      <c r="KCI252" s="66"/>
      <c r="KCJ252" s="66"/>
      <c r="KCK252" s="67"/>
      <c r="KCM252" s="65"/>
      <c r="KCN252" s="69"/>
      <c r="KCO252" s="69"/>
      <c r="KCP252" s="66"/>
      <c r="KCQ252" s="66"/>
      <c r="KCR252" s="66"/>
      <c r="KCS252" s="67"/>
      <c r="KCU252" s="65"/>
      <c r="KCV252" s="69"/>
      <c r="KCW252" s="69"/>
      <c r="KCX252" s="66"/>
      <c r="KCY252" s="66"/>
      <c r="KCZ252" s="66"/>
      <c r="KDA252" s="67"/>
      <c r="KDC252" s="65"/>
      <c r="KDD252" s="69"/>
      <c r="KDE252" s="69"/>
      <c r="KDF252" s="66"/>
      <c r="KDG252" s="66"/>
      <c r="KDH252" s="66"/>
      <c r="KDI252" s="67"/>
      <c r="KDK252" s="65"/>
      <c r="KDL252" s="69"/>
      <c r="KDM252" s="69"/>
      <c r="KDN252" s="66"/>
      <c r="KDO252" s="66"/>
      <c r="KDP252" s="66"/>
      <c r="KDQ252" s="67"/>
      <c r="KDS252" s="65"/>
      <c r="KDT252" s="69"/>
      <c r="KDU252" s="69"/>
      <c r="KDV252" s="66"/>
      <c r="KDW252" s="66"/>
      <c r="KDX252" s="66"/>
      <c r="KDY252" s="67"/>
      <c r="KEA252" s="65"/>
      <c r="KEB252" s="69"/>
      <c r="KEC252" s="69"/>
      <c r="KED252" s="66"/>
      <c r="KEE252" s="66"/>
      <c r="KEF252" s="66"/>
      <c r="KEG252" s="67"/>
      <c r="KEI252" s="65"/>
      <c r="KEJ252" s="69"/>
      <c r="KEK252" s="69"/>
      <c r="KEL252" s="66"/>
      <c r="KEM252" s="66"/>
      <c r="KEN252" s="66"/>
      <c r="KEO252" s="67"/>
      <c r="KEQ252" s="65"/>
      <c r="KER252" s="69"/>
      <c r="KES252" s="69"/>
      <c r="KET252" s="66"/>
      <c r="KEU252" s="66"/>
      <c r="KEV252" s="66"/>
      <c r="KEW252" s="67"/>
      <c r="KEY252" s="65"/>
      <c r="KEZ252" s="69"/>
      <c r="KFA252" s="69"/>
      <c r="KFB252" s="66"/>
      <c r="KFC252" s="66"/>
      <c r="KFD252" s="66"/>
      <c r="KFE252" s="67"/>
      <c r="KFG252" s="65"/>
      <c r="KFH252" s="69"/>
      <c r="KFI252" s="69"/>
      <c r="KFJ252" s="66"/>
      <c r="KFK252" s="66"/>
      <c r="KFL252" s="66"/>
      <c r="KFM252" s="67"/>
      <c r="KFO252" s="65"/>
      <c r="KFP252" s="69"/>
      <c r="KFQ252" s="69"/>
      <c r="KFR252" s="66"/>
      <c r="KFS252" s="66"/>
      <c r="KFT252" s="66"/>
      <c r="KFU252" s="67"/>
      <c r="KFW252" s="65"/>
      <c r="KFX252" s="69"/>
      <c r="KFY252" s="69"/>
      <c r="KFZ252" s="66"/>
      <c r="KGA252" s="66"/>
      <c r="KGB252" s="66"/>
      <c r="KGC252" s="67"/>
      <c r="KGE252" s="65"/>
      <c r="KGF252" s="69"/>
      <c r="KGG252" s="69"/>
      <c r="KGH252" s="66"/>
      <c r="KGI252" s="66"/>
      <c r="KGJ252" s="66"/>
      <c r="KGK252" s="67"/>
      <c r="KGM252" s="65"/>
      <c r="KGN252" s="69"/>
      <c r="KGO252" s="69"/>
      <c r="KGP252" s="66"/>
      <c r="KGQ252" s="66"/>
      <c r="KGR252" s="66"/>
      <c r="KGS252" s="67"/>
      <c r="KGU252" s="65"/>
      <c r="KGV252" s="69"/>
      <c r="KGW252" s="69"/>
      <c r="KGX252" s="66"/>
      <c r="KGY252" s="66"/>
      <c r="KGZ252" s="66"/>
      <c r="KHA252" s="67"/>
      <c r="KHC252" s="65"/>
      <c r="KHD252" s="69"/>
      <c r="KHE252" s="69"/>
      <c r="KHF252" s="66"/>
      <c r="KHG252" s="66"/>
      <c r="KHH252" s="66"/>
      <c r="KHI252" s="67"/>
      <c r="KHK252" s="65"/>
      <c r="KHL252" s="69"/>
      <c r="KHM252" s="69"/>
      <c r="KHN252" s="66"/>
      <c r="KHO252" s="66"/>
      <c r="KHP252" s="66"/>
      <c r="KHQ252" s="67"/>
      <c r="KHS252" s="65"/>
      <c r="KHT252" s="69"/>
      <c r="KHU252" s="69"/>
      <c r="KHV252" s="66"/>
      <c r="KHW252" s="66"/>
      <c r="KHX252" s="66"/>
      <c r="KHY252" s="67"/>
      <c r="KIA252" s="65"/>
      <c r="KIB252" s="69"/>
      <c r="KIC252" s="69"/>
      <c r="KID252" s="66"/>
      <c r="KIE252" s="66"/>
      <c r="KIF252" s="66"/>
      <c r="KIG252" s="67"/>
      <c r="KII252" s="65"/>
      <c r="KIJ252" s="69"/>
      <c r="KIK252" s="69"/>
      <c r="KIL252" s="66"/>
      <c r="KIM252" s="66"/>
      <c r="KIN252" s="66"/>
      <c r="KIO252" s="67"/>
      <c r="KIQ252" s="65"/>
      <c r="KIR252" s="69"/>
      <c r="KIS252" s="69"/>
      <c r="KIT252" s="66"/>
      <c r="KIU252" s="66"/>
      <c r="KIV252" s="66"/>
      <c r="KIW252" s="67"/>
      <c r="KIY252" s="65"/>
      <c r="KIZ252" s="69"/>
      <c r="KJA252" s="69"/>
      <c r="KJB252" s="66"/>
      <c r="KJC252" s="66"/>
      <c r="KJD252" s="66"/>
      <c r="KJE252" s="67"/>
      <c r="KJG252" s="65"/>
      <c r="KJH252" s="69"/>
      <c r="KJI252" s="69"/>
      <c r="KJJ252" s="66"/>
      <c r="KJK252" s="66"/>
      <c r="KJL252" s="66"/>
      <c r="KJM252" s="67"/>
      <c r="KJO252" s="65"/>
      <c r="KJP252" s="69"/>
      <c r="KJQ252" s="69"/>
      <c r="KJR252" s="66"/>
      <c r="KJS252" s="66"/>
      <c r="KJT252" s="66"/>
      <c r="KJU252" s="67"/>
      <c r="KJW252" s="65"/>
      <c r="KJX252" s="69"/>
      <c r="KJY252" s="69"/>
      <c r="KJZ252" s="66"/>
      <c r="KKA252" s="66"/>
      <c r="KKB252" s="66"/>
      <c r="KKC252" s="67"/>
      <c r="KKE252" s="65"/>
      <c r="KKF252" s="69"/>
      <c r="KKG252" s="69"/>
      <c r="KKH252" s="66"/>
      <c r="KKI252" s="66"/>
      <c r="KKJ252" s="66"/>
      <c r="KKK252" s="67"/>
      <c r="KKM252" s="65"/>
      <c r="KKN252" s="69"/>
      <c r="KKO252" s="69"/>
      <c r="KKP252" s="66"/>
      <c r="KKQ252" s="66"/>
      <c r="KKR252" s="66"/>
      <c r="KKS252" s="67"/>
      <c r="KKU252" s="65"/>
      <c r="KKV252" s="69"/>
      <c r="KKW252" s="69"/>
      <c r="KKX252" s="66"/>
      <c r="KKY252" s="66"/>
      <c r="KKZ252" s="66"/>
      <c r="KLA252" s="67"/>
      <c r="KLC252" s="65"/>
      <c r="KLD252" s="69"/>
      <c r="KLE252" s="69"/>
      <c r="KLF252" s="66"/>
      <c r="KLG252" s="66"/>
      <c r="KLH252" s="66"/>
      <c r="KLI252" s="67"/>
      <c r="KLK252" s="65"/>
      <c r="KLL252" s="69"/>
      <c r="KLM252" s="69"/>
      <c r="KLN252" s="66"/>
      <c r="KLO252" s="66"/>
      <c r="KLP252" s="66"/>
      <c r="KLQ252" s="67"/>
      <c r="KLS252" s="65"/>
      <c r="KLT252" s="69"/>
      <c r="KLU252" s="69"/>
      <c r="KLV252" s="66"/>
      <c r="KLW252" s="66"/>
      <c r="KLX252" s="66"/>
      <c r="KLY252" s="67"/>
      <c r="KMA252" s="65"/>
      <c r="KMB252" s="69"/>
      <c r="KMC252" s="69"/>
      <c r="KMD252" s="66"/>
      <c r="KME252" s="66"/>
      <c r="KMF252" s="66"/>
      <c r="KMG252" s="67"/>
      <c r="KMI252" s="65"/>
      <c r="KMJ252" s="69"/>
      <c r="KMK252" s="69"/>
      <c r="KML252" s="66"/>
      <c r="KMM252" s="66"/>
      <c r="KMN252" s="66"/>
      <c r="KMO252" s="67"/>
      <c r="KMQ252" s="65"/>
      <c r="KMR252" s="69"/>
      <c r="KMS252" s="69"/>
      <c r="KMT252" s="66"/>
      <c r="KMU252" s="66"/>
      <c r="KMV252" s="66"/>
      <c r="KMW252" s="67"/>
      <c r="KMY252" s="65"/>
      <c r="KMZ252" s="69"/>
      <c r="KNA252" s="69"/>
      <c r="KNB252" s="66"/>
      <c r="KNC252" s="66"/>
      <c r="KND252" s="66"/>
      <c r="KNE252" s="67"/>
      <c r="KNG252" s="65"/>
      <c r="KNH252" s="69"/>
      <c r="KNI252" s="69"/>
      <c r="KNJ252" s="66"/>
      <c r="KNK252" s="66"/>
      <c r="KNL252" s="66"/>
      <c r="KNM252" s="67"/>
      <c r="KNO252" s="65"/>
      <c r="KNP252" s="69"/>
      <c r="KNQ252" s="69"/>
      <c r="KNR252" s="66"/>
      <c r="KNS252" s="66"/>
      <c r="KNT252" s="66"/>
      <c r="KNU252" s="67"/>
      <c r="KNW252" s="65"/>
      <c r="KNX252" s="69"/>
      <c r="KNY252" s="69"/>
      <c r="KNZ252" s="66"/>
      <c r="KOA252" s="66"/>
      <c r="KOB252" s="66"/>
      <c r="KOC252" s="67"/>
      <c r="KOE252" s="65"/>
      <c r="KOF252" s="69"/>
      <c r="KOG252" s="69"/>
      <c r="KOH252" s="66"/>
      <c r="KOI252" s="66"/>
      <c r="KOJ252" s="66"/>
      <c r="KOK252" s="67"/>
      <c r="KOM252" s="65"/>
      <c r="KON252" s="69"/>
      <c r="KOO252" s="69"/>
      <c r="KOP252" s="66"/>
      <c r="KOQ252" s="66"/>
      <c r="KOR252" s="66"/>
      <c r="KOS252" s="67"/>
      <c r="KOU252" s="65"/>
      <c r="KOV252" s="69"/>
      <c r="KOW252" s="69"/>
      <c r="KOX252" s="66"/>
      <c r="KOY252" s="66"/>
      <c r="KOZ252" s="66"/>
      <c r="KPA252" s="67"/>
      <c r="KPC252" s="65"/>
      <c r="KPD252" s="69"/>
      <c r="KPE252" s="69"/>
      <c r="KPF252" s="66"/>
      <c r="KPG252" s="66"/>
      <c r="KPH252" s="66"/>
      <c r="KPI252" s="67"/>
      <c r="KPK252" s="65"/>
      <c r="KPL252" s="69"/>
      <c r="KPM252" s="69"/>
      <c r="KPN252" s="66"/>
      <c r="KPO252" s="66"/>
      <c r="KPP252" s="66"/>
      <c r="KPQ252" s="67"/>
      <c r="KPS252" s="65"/>
      <c r="KPT252" s="69"/>
      <c r="KPU252" s="69"/>
      <c r="KPV252" s="66"/>
      <c r="KPW252" s="66"/>
      <c r="KPX252" s="66"/>
      <c r="KPY252" s="67"/>
      <c r="KQA252" s="65"/>
      <c r="KQB252" s="69"/>
      <c r="KQC252" s="69"/>
      <c r="KQD252" s="66"/>
      <c r="KQE252" s="66"/>
      <c r="KQF252" s="66"/>
      <c r="KQG252" s="67"/>
      <c r="KQI252" s="65"/>
      <c r="KQJ252" s="69"/>
      <c r="KQK252" s="69"/>
      <c r="KQL252" s="66"/>
      <c r="KQM252" s="66"/>
      <c r="KQN252" s="66"/>
      <c r="KQO252" s="67"/>
      <c r="KQQ252" s="65"/>
      <c r="KQR252" s="69"/>
      <c r="KQS252" s="69"/>
      <c r="KQT252" s="66"/>
      <c r="KQU252" s="66"/>
      <c r="KQV252" s="66"/>
      <c r="KQW252" s="67"/>
      <c r="KQY252" s="65"/>
      <c r="KQZ252" s="69"/>
      <c r="KRA252" s="69"/>
      <c r="KRB252" s="66"/>
      <c r="KRC252" s="66"/>
      <c r="KRD252" s="66"/>
      <c r="KRE252" s="67"/>
      <c r="KRG252" s="65"/>
      <c r="KRH252" s="69"/>
      <c r="KRI252" s="69"/>
      <c r="KRJ252" s="66"/>
      <c r="KRK252" s="66"/>
      <c r="KRL252" s="66"/>
      <c r="KRM252" s="67"/>
      <c r="KRO252" s="65"/>
      <c r="KRP252" s="69"/>
      <c r="KRQ252" s="69"/>
      <c r="KRR252" s="66"/>
      <c r="KRS252" s="66"/>
      <c r="KRT252" s="66"/>
      <c r="KRU252" s="67"/>
      <c r="KRW252" s="65"/>
      <c r="KRX252" s="69"/>
      <c r="KRY252" s="69"/>
      <c r="KRZ252" s="66"/>
      <c r="KSA252" s="66"/>
      <c r="KSB252" s="66"/>
      <c r="KSC252" s="67"/>
      <c r="KSE252" s="65"/>
      <c r="KSF252" s="69"/>
      <c r="KSG252" s="69"/>
      <c r="KSH252" s="66"/>
      <c r="KSI252" s="66"/>
      <c r="KSJ252" s="66"/>
      <c r="KSK252" s="67"/>
      <c r="KSM252" s="65"/>
      <c r="KSN252" s="69"/>
      <c r="KSO252" s="69"/>
      <c r="KSP252" s="66"/>
      <c r="KSQ252" s="66"/>
      <c r="KSR252" s="66"/>
      <c r="KSS252" s="67"/>
      <c r="KSU252" s="65"/>
      <c r="KSV252" s="69"/>
      <c r="KSW252" s="69"/>
      <c r="KSX252" s="66"/>
      <c r="KSY252" s="66"/>
      <c r="KSZ252" s="66"/>
      <c r="KTA252" s="67"/>
      <c r="KTC252" s="65"/>
      <c r="KTD252" s="69"/>
      <c r="KTE252" s="69"/>
      <c r="KTF252" s="66"/>
      <c r="KTG252" s="66"/>
      <c r="KTH252" s="66"/>
      <c r="KTI252" s="67"/>
      <c r="KTK252" s="65"/>
      <c r="KTL252" s="69"/>
      <c r="KTM252" s="69"/>
      <c r="KTN252" s="66"/>
      <c r="KTO252" s="66"/>
      <c r="KTP252" s="66"/>
      <c r="KTQ252" s="67"/>
      <c r="KTS252" s="65"/>
      <c r="KTT252" s="69"/>
      <c r="KTU252" s="69"/>
      <c r="KTV252" s="66"/>
      <c r="KTW252" s="66"/>
      <c r="KTX252" s="66"/>
      <c r="KTY252" s="67"/>
      <c r="KUA252" s="65"/>
      <c r="KUB252" s="69"/>
      <c r="KUC252" s="69"/>
      <c r="KUD252" s="66"/>
      <c r="KUE252" s="66"/>
      <c r="KUF252" s="66"/>
      <c r="KUG252" s="67"/>
      <c r="KUI252" s="65"/>
      <c r="KUJ252" s="69"/>
      <c r="KUK252" s="69"/>
      <c r="KUL252" s="66"/>
      <c r="KUM252" s="66"/>
      <c r="KUN252" s="66"/>
      <c r="KUO252" s="67"/>
      <c r="KUQ252" s="65"/>
      <c r="KUR252" s="69"/>
      <c r="KUS252" s="69"/>
      <c r="KUT252" s="66"/>
      <c r="KUU252" s="66"/>
      <c r="KUV252" s="66"/>
      <c r="KUW252" s="67"/>
      <c r="KUY252" s="65"/>
      <c r="KUZ252" s="69"/>
      <c r="KVA252" s="69"/>
      <c r="KVB252" s="66"/>
      <c r="KVC252" s="66"/>
      <c r="KVD252" s="66"/>
      <c r="KVE252" s="67"/>
      <c r="KVG252" s="65"/>
      <c r="KVH252" s="69"/>
      <c r="KVI252" s="69"/>
      <c r="KVJ252" s="66"/>
      <c r="KVK252" s="66"/>
      <c r="KVL252" s="66"/>
      <c r="KVM252" s="67"/>
      <c r="KVO252" s="65"/>
      <c r="KVP252" s="69"/>
      <c r="KVQ252" s="69"/>
      <c r="KVR252" s="66"/>
      <c r="KVS252" s="66"/>
      <c r="KVT252" s="66"/>
      <c r="KVU252" s="67"/>
      <c r="KVW252" s="65"/>
      <c r="KVX252" s="69"/>
      <c r="KVY252" s="69"/>
      <c r="KVZ252" s="66"/>
      <c r="KWA252" s="66"/>
      <c r="KWB252" s="66"/>
      <c r="KWC252" s="67"/>
      <c r="KWE252" s="65"/>
      <c r="KWF252" s="69"/>
      <c r="KWG252" s="69"/>
      <c r="KWH252" s="66"/>
      <c r="KWI252" s="66"/>
      <c r="KWJ252" s="66"/>
      <c r="KWK252" s="67"/>
      <c r="KWM252" s="65"/>
      <c r="KWN252" s="69"/>
      <c r="KWO252" s="69"/>
      <c r="KWP252" s="66"/>
      <c r="KWQ252" s="66"/>
      <c r="KWR252" s="66"/>
      <c r="KWS252" s="67"/>
      <c r="KWU252" s="65"/>
      <c r="KWV252" s="69"/>
      <c r="KWW252" s="69"/>
      <c r="KWX252" s="66"/>
      <c r="KWY252" s="66"/>
      <c r="KWZ252" s="66"/>
      <c r="KXA252" s="67"/>
      <c r="KXC252" s="65"/>
      <c r="KXD252" s="69"/>
      <c r="KXE252" s="69"/>
      <c r="KXF252" s="66"/>
      <c r="KXG252" s="66"/>
      <c r="KXH252" s="66"/>
      <c r="KXI252" s="67"/>
      <c r="KXK252" s="65"/>
      <c r="KXL252" s="69"/>
      <c r="KXM252" s="69"/>
      <c r="KXN252" s="66"/>
      <c r="KXO252" s="66"/>
      <c r="KXP252" s="66"/>
      <c r="KXQ252" s="67"/>
      <c r="KXS252" s="65"/>
      <c r="KXT252" s="69"/>
      <c r="KXU252" s="69"/>
      <c r="KXV252" s="66"/>
      <c r="KXW252" s="66"/>
      <c r="KXX252" s="66"/>
      <c r="KXY252" s="67"/>
      <c r="KYA252" s="65"/>
      <c r="KYB252" s="69"/>
      <c r="KYC252" s="69"/>
      <c r="KYD252" s="66"/>
      <c r="KYE252" s="66"/>
      <c r="KYF252" s="66"/>
      <c r="KYG252" s="67"/>
      <c r="KYI252" s="65"/>
      <c r="KYJ252" s="69"/>
      <c r="KYK252" s="69"/>
      <c r="KYL252" s="66"/>
      <c r="KYM252" s="66"/>
      <c r="KYN252" s="66"/>
      <c r="KYO252" s="67"/>
      <c r="KYQ252" s="65"/>
      <c r="KYR252" s="69"/>
      <c r="KYS252" s="69"/>
      <c r="KYT252" s="66"/>
      <c r="KYU252" s="66"/>
      <c r="KYV252" s="66"/>
      <c r="KYW252" s="67"/>
      <c r="KYY252" s="65"/>
      <c r="KYZ252" s="69"/>
      <c r="KZA252" s="69"/>
      <c r="KZB252" s="66"/>
      <c r="KZC252" s="66"/>
      <c r="KZD252" s="66"/>
      <c r="KZE252" s="67"/>
      <c r="KZG252" s="65"/>
      <c r="KZH252" s="69"/>
      <c r="KZI252" s="69"/>
      <c r="KZJ252" s="66"/>
      <c r="KZK252" s="66"/>
      <c r="KZL252" s="66"/>
      <c r="KZM252" s="67"/>
      <c r="KZO252" s="65"/>
      <c r="KZP252" s="69"/>
      <c r="KZQ252" s="69"/>
      <c r="KZR252" s="66"/>
      <c r="KZS252" s="66"/>
      <c r="KZT252" s="66"/>
      <c r="KZU252" s="67"/>
      <c r="KZW252" s="65"/>
      <c r="KZX252" s="69"/>
      <c r="KZY252" s="69"/>
      <c r="KZZ252" s="66"/>
      <c r="LAA252" s="66"/>
      <c r="LAB252" s="66"/>
      <c r="LAC252" s="67"/>
      <c r="LAE252" s="65"/>
      <c r="LAF252" s="69"/>
      <c r="LAG252" s="69"/>
      <c r="LAH252" s="66"/>
      <c r="LAI252" s="66"/>
      <c r="LAJ252" s="66"/>
      <c r="LAK252" s="67"/>
      <c r="LAM252" s="65"/>
      <c r="LAN252" s="69"/>
      <c r="LAO252" s="69"/>
      <c r="LAP252" s="66"/>
      <c r="LAQ252" s="66"/>
      <c r="LAR252" s="66"/>
      <c r="LAS252" s="67"/>
      <c r="LAU252" s="65"/>
      <c r="LAV252" s="69"/>
      <c r="LAW252" s="69"/>
      <c r="LAX252" s="66"/>
      <c r="LAY252" s="66"/>
      <c r="LAZ252" s="66"/>
      <c r="LBA252" s="67"/>
      <c r="LBC252" s="65"/>
      <c r="LBD252" s="69"/>
      <c r="LBE252" s="69"/>
      <c r="LBF252" s="66"/>
      <c r="LBG252" s="66"/>
      <c r="LBH252" s="66"/>
      <c r="LBI252" s="67"/>
      <c r="LBK252" s="65"/>
      <c r="LBL252" s="69"/>
      <c r="LBM252" s="69"/>
      <c r="LBN252" s="66"/>
      <c r="LBO252" s="66"/>
      <c r="LBP252" s="66"/>
      <c r="LBQ252" s="67"/>
      <c r="LBS252" s="65"/>
      <c r="LBT252" s="69"/>
      <c r="LBU252" s="69"/>
      <c r="LBV252" s="66"/>
      <c r="LBW252" s="66"/>
      <c r="LBX252" s="66"/>
      <c r="LBY252" s="67"/>
      <c r="LCA252" s="65"/>
      <c r="LCB252" s="69"/>
      <c r="LCC252" s="69"/>
      <c r="LCD252" s="66"/>
      <c r="LCE252" s="66"/>
      <c r="LCF252" s="66"/>
      <c r="LCG252" s="67"/>
      <c r="LCI252" s="65"/>
      <c r="LCJ252" s="69"/>
      <c r="LCK252" s="69"/>
      <c r="LCL252" s="66"/>
      <c r="LCM252" s="66"/>
      <c r="LCN252" s="66"/>
      <c r="LCO252" s="67"/>
      <c r="LCQ252" s="65"/>
      <c r="LCR252" s="69"/>
      <c r="LCS252" s="69"/>
      <c r="LCT252" s="66"/>
      <c r="LCU252" s="66"/>
      <c r="LCV252" s="66"/>
      <c r="LCW252" s="67"/>
      <c r="LCY252" s="65"/>
      <c r="LCZ252" s="69"/>
      <c r="LDA252" s="69"/>
      <c r="LDB252" s="66"/>
      <c r="LDC252" s="66"/>
      <c r="LDD252" s="66"/>
      <c r="LDE252" s="67"/>
      <c r="LDG252" s="65"/>
      <c r="LDH252" s="69"/>
      <c r="LDI252" s="69"/>
      <c r="LDJ252" s="66"/>
      <c r="LDK252" s="66"/>
      <c r="LDL252" s="66"/>
      <c r="LDM252" s="67"/>
      <c r="LDO252" s="65"/>
      <c r="LDP252" s="69"/>
      <c r="LDQ252" s="69"/>
      <c r="LDR252" s="66"/>
      <c r="LDS252" s="66"/>
      <c r="LDT252" s="66"/>
      <c r="LDU252" s="67"/>
      <c r="LDW252" s="65"/>
      <c r="LDX252" s="69"/>
      <c r="LDY252" s="69"/>
      <c r="LDZ252" s="66"/>
      <c r="LEA252" s="66"/>
      <c r="LEB252" s="66"/>
      <c r="LEC252" s="67"/>
      <c r="LEE252" s="65"/>
      <c r="LEF252" s="69"/>
      <c r="LEG252" s="69"/>
      <c r="LEH252" s="66"/>
      <c r="LEI252" s="66"/>
      <c r="LEJ252" s="66"/>
      <c r="LEK252" s="67"/>
      <c r="LEM252" s="65"/>
      <c r="LEN252" s="69"/>
      <c r="LEO252" s="69"/>
      <c r="LEP252" s="66"/>
      <c r="LEQ252" s="66"/>
      <c r="LER252" s="66"/>
      <c r="LES252" s="67"/>
      <c r="LEU252" s="65"/>
      <c r="LEV252" s="69"/>
      <c r="LEW252" s="69"/>
      <c r="LEX252" s="66"/>
      <c r="LEY252" s="66"/>
      <c r="LEZ252" s="66"/>
      <c r="LFA252" s="67"/>
      <c r="LFC252" s="65"/>
      <c r="LFD252" s="69"/>
      <c r="LFE252" s="69"/>
      <c r="LFF252" s="66"/>
      <c r="LFG252" s="66"/>
      <c r="LFH252" s="66"/>
      <c r="LFI252" s="67"/>
      <c r="LFK252" s="65"/>
      <c r="LFL252" s="69"/>
      <c r="LFM252" s="69"/>
      <c r="LFN252" s="66"/>
      <c r="LFO252" s="66"/>
      <c r="LFP252" s="66"/>
      <c r="LFQ252" s="67"/>
      <c r="LFS252" s="65"/>
      <c r="LFT252" s="69"/>
      <c r="LFU252" s="69"/>
      <c r="LFV252" s="66"/>
      <c r="LFW252" s="66"/>
      <c r="LFX252" s="66"/>
      <c r="LFY252" s="67"/>
      <c r="LGA252" s="65"/>
      <c r="LGB252" s="69"/>
      <c r="LGC252" s="69"/>
      <c r="LGD252" s="66"/>
      <c r="LGE252" s="66"/>
      <c r="LGF252" s="66"/>
      <c r="LGG252" s="67"/>
      <c r="LGI252" s="65"/>
      <c r="LGJ252" s="69"/>
      <c r="LGK252" s="69"/>
      <c r="LGL252" s="66"/>
      <c r="LGM252" s="66"/>
      <c r="LGN252" s="66"/>
      <c r="LGO252" s="67"/>
      <c r="LGQ252" s="65"/>
      <c r="LGR252" s="69"/>
      <c r="LGS252" s="69"/>
      <c r="LGT252" s="66"/>
      <c r="LGU252" s="66"/>
      <c r="LGV252" s="66"/>
      <c r="LGW252" s="67"/>
      <c r="LGY252" s="65"/>
      <c r="LGZ252" s="69"/>
      <c r="LHA252" s="69"/>
      <c r="LHB252" s="66"/>
      <c r="LHC252" s="66"/>
      <c r="LHD252" s="66"/>
      <c r="LHE252" s="67"/>
      <c r="LHG252" s="65"/>
      <c r="LHH252" s="69"/>
      <c r="LHI252" s="69"/>
      <c r="LHJ252" s="66"/>
      <c r="LHK252" s="66"/>
      <c r="LHL252" s="66"/>
      <c r="LHM252" s="67"/>
      <c r="LHO252" s="65"/>
      <c r="LHP252" s="69"/>
      <c r="LHQ252" s="69"/>
      <c r="LHR252" s="66"/>
      <c r="LHS252" s="66"/>
      <c r="LHT252" s="66"/>
      <c r="LHU252" s="67"/>
      <c r="LHW252" s="65"/>
      <c r="LHX252" s="69"/>
      <c r="LHY252" s="69"/>
      <c r="LHZ252" s="66"/>
      <c r="LIA252" s="66"/>
      <c r="LIB252" s="66"/>
      <c r="LIC252" s="67"/>
      <c r="LIE252" s="65"/>
      <c r="LIF252" s="69"/>
      <c r="LIG252" s="69"/>
      <c r="LIH252" s="66"/>
      <c r="LII252" s="66"/>
      <c r="LIJ252" s="66"/>
      <c r="LIK252" s="67"/>
      <c r="LIM252" s="65"/>
      <c r="LIN252" s="69"/>
      <c r="LIO252" s="69"/>
      <c r="LIP252" s="66"/>
      <c r="LIQ252" s="66"/>
      <c r="LIR252" s="66"/>
      <c r="LIS252" s="67"/>
      <c r="LIU252" s="65"/>
      <c r="LIV252" s="69"/>
      <c r="LIW252" s="69"/>
      <c r="LIX252" s="66"/>
      <c r="LIY252" s="66"/>
      <c r="LIZ252" s="66"/>
      <c r="LJA252" s="67"/>
      <c r="LJC252" s="65"/>
      <c r="LJD252" s="69"/>
      <c r="LJE252" s="69"/>
      <c r="LJF252" s="66"/>
      <c r="LJG252" s="66"/>
      <c r="LJH252" s="66"/>
      <c r="LJI252" s="67"/>
      <c r="LJK252" s="65"/>
      <c r="LJL252" s="69"/>
      <c r="LJM252" s="69"/>
      <c r="LJN252" s="66"/>
      <c r="LJO252" s="66"/>
      <c r="LJP252" s="66"/>
      <c r="LJQ252" s="67"/>
      <c r="LJS252" s="65"/>
      <c r="LJT252" s="69"/>
      <c r="LJU252" s="69"/>
      <c r="LJV252" s="66"/>
      <c r="LJW252" s="66"/>
      <c r="LJX252" s="66"/>
      <c r="LJY252" s="67"/>
      <c r="LKA252" s="65"/>
      <c r="LKB252" s="69"/>
      <c r="LKC252" s="69"/>
      <c r="LKD252" s="66"/>
      <c r="LKE252" s="66"/>
      <c r="LKF252" s="66"/>
      <c r="LKG252" s="67"/>
      <c r="LKI252" s="65"/>
      <c r="LKJ252" s="69"/>
      <c r="LKK252" s="69"/>
      <c r="LKL252" s="66"/>
      <c r="LKM252" s="66"/>
      <c r="LKN252" s="66"/>
      <c r="LKO252" s="67"/>
      <c r="LKQ252" s="65"/>
      <c r="LKR252" s="69"/>
      <c r="LKS252" s="69"/>
      <c r="LKT252" s="66"/>
      <c r="LKU252" s="66"/>
      <c r="LKV252" s="66"/>
      <c r="LKW252" s="67"/>
      <c r="LKY252" s="65"/>
      <c r="LKZ252" s="69"/>
      <c r="LLA252" s="69"/>
      <c r="LLB252" s="66"/>
      <c r="LLC252" s="66"/>
      <c r="LLD252" s="66"/>
      <c r="LLE252" s="67"/>
      <c r="LLG252" s="65"/>
      <c r="LLH252" s="69"/>
      <c r="LLI252" s="69"/>
      <c r="LLJ252" s="66"/>
      <c r="LLK252" s="66"/>
      <c r="LLL252" s="66"/>
      <c r="LLM252" s="67"/>
      <c r="LLO252" s="65"/>
      <c r="LLP252" s="69"/>
      <c r="LLQ252" s="69"/>
      <c r="LLR252" s="66"/>
      <c r="LLS252" s="66"/>
      <c r="LLT252" s="66"/>
      <c r="LLU252" s="67"/>
      <c r="LLW252" s="65"/>
      <c r="LLX252" s="69"/>
      <c r="LLY252" s="69"/>
      <c r="LLZ252" s="66"/>
      <c r="LMA252" s="66"/>
      <c r="LMB252" s="66"/>
      <c r="LMC252" s="67"/>
      <c r="LME252" s="65"/>
      <c r="LMF252" s="69"/>
      <c r="LMG252" s="69"/>
      <c r="LMH252" s="66"/>
      <c r="LMI252" s="66"/>
      <c r="LMJ252" s="66"/>
      <c r="LMK252" s="67"/>
      <c r="LMM252" s="65"/>
      <c r="LMN252" s="69"/>
      <c r="LMO252" s="69"/>
      <c r="LMP252" s="66"/>
      <c r="LMQ252" s="66"/>
      <c r="LMR252" s="66"/>
      <c r="LMS252" s="67"/>
      <c r="LMU252" s="65"/>
      <c r="LMV252" s="69"/>
      <c r="LMW252" s="69"/>
      <c r="LMX252" s="66"/>
      <c r="LMY252" s="66"/>
      <c r="LMZ252" s="66"/>
      <c r="LNA252" s="67"/>
      <c r="LNC252" s="65"/>
      <c r="LND252" s="69"/>
      <c r="LNE252" s="69"/>
      <c r="LNF252" s="66"/>
      <c r="LNG252" s="66"/>
      <c r="LNH252" s="66"/>
      <c r="LNI252" s="67"/>
      <c r="LNK252" s="65"/>
      <c r="LNL252" s="69"/>
      <c r="LNM252" s="69"/>
      <c r="LNN252" s="66"/>
      <c r="LNO252" s="66"/>
      <c r="LNP252" s="66"/>
      <c r="LNQ252" s="67"/>
      <c r="LNS252" s="65"/>
      <c r="LNT252" s="69"/>
      <c r="LNU252" s="69"/>
      <c r="LNV252" s="66"/>
      <c r="LNW252" s="66"/>
      <c r="LNX252" s="66"/>
      <c r="LNY252" s="67"/>
      <c r="LOA252" s="65"/>
      <c r="LOB252" s="69"/>
      <c r="LOC252" s="69"/>
      <c r="LOD252" s="66"/>
      <c r="LOE252" s="66"/>
      <c r="LOF252" s="66"/>
      <c r="LOG252" s="67"/>
      <c r="LOI252" s="65"/>
      <c r="LOJ252" s="69"/>
      <c r="LOK252" s="69"/>
      <c r="LOL252" s="66"/>
      <c r="LOM252" s="66"/>
      <c r="LON252" s="66"/>
      <c r="LOO252" s="67"/>
      <c r="LOQ252" s="65"/>
      <c r="LOR252" s="69"/>
      <c r="LOS252" s="69"/>
      <c r="LOT252" s="66"/>
      <c r="LOU252" s="66"/>
      <c r="LOV252" s="66"/>
      <c r="LOW252" s="67"/>
      <c r="LOY252" s="65"/>
      <c r="LOZ252" s="69"/>
      <c r="LPA252" s="69"/>
      <c r="LPB252" s="66"/>
      <c r="LPC252" s="66"/>
      <c r="LPD252" s="66"/>
      <c r="LPE252" s="67"/>
      <c r="LPG252" s="65"/>
      <c r="LPH252" s="69"/>
      <c r="LPI252" s="69"/>
      <c r="LPJ252" s="66"/>
      <c r="LPK252" s="66"/>
      <c r="LPL252" s="66"/>
      <c r="LPM252" s="67"/>
      <c r="LPO252" s="65"/>
      <c r="LPP252" s="69"/>
      <c r="LPQ252" s="69"/>
      <c r="LPR252" s="66"/>
      <c r="LPS252" s="66"/>
      <c r="LPT252" s="66"/>
      <c r="LPU252" s="67"/>
      <c r="LPW252" s="65"/>
      <c r="LPX252" s="69"/>
      <c r="LPY252" s="69"/>
      <c r="LPZ252" s="66"/>
      <c r="LQA252" s="66"/>
      <c r="LQB252" s="66"/>
      <c r="LQC252" s="67"/>
      <c r="LQE252" s="65"/>
      <c r="LQF252" s="69"/>
      <c r="LQG252" s="69"/>
      <c r="LQH252" s="66"/>
      <c r="LQI252" s="66"/>
      <c r="LQJ252" s="66"/>
      <c r="LQK252" s="67"/>
      <c r="LQM252" s="65"/>
      <c r="LQN252" s="69"/>
      <c r="LQO252" s="69"/>
      <c r="LQP252" s="66"/>
      <c r="LQQ252" s="66"/>
      <c r="LQR252" s="66"/>
      <c r="LQS252" s="67"/>
      <c r="LQU252" s="65"/>
      <c r="LQV252" s="69"/>
      <c r="LQW252" s="69"/>
      <c r="LQX252" s="66"/>
      <c r="LQY252" s="66"/>
      <c r="LQZ252" s="66"/>
      <c r="LRA252" s="67"/>
      <c r="LRC252" s="65"/>
      <c r="LRD252" s="69"/>
      <c r="LRE252" s="69"/>
      <c r="LRF252" s="66"/>
      <c r="LRG252" s="66"/>
      <c r="LRH252" s="66"/>
      <c r="LRI252" s="67"/>
      <c r="LRK252" s="65"/>
      <c r="LRL252" s="69"/>
      <c r="LRM252" s="69"/>
      <c r="LRN252" s="66"/>
      <c r="LRO252" s="66"/>
      <c r="LRP252" s="66"/>
      <c r="LRQ252" s="67"/>
      <c r="LRS252" s="65"/>
      <c r="LRT252" s="69"/>
      <c r="LRU252" s="69"/>
      <c r="LRV252" s="66"/>
      <c r="LRW252" s="66"/>
      <c r="LRX252" s="66"/>
      <c r="LRY252" s="67"/>
      <c r="LSA252" s="65"/>
      <c r="LSB252" s="69"/>
      <c r="LSC252" s="69"/>
      <c r="LSD252" s="66"/>
      <c r="LSE252" s="66"/>
      <c r="LSF252" s="66"/>
      <c r="LSG252" s="67"/>
      <c r="LSI252" s="65"/>
      <c r="LSJ252" s="69"/>
      <c r="LSK252" s="69"/>
      <c r="LSL252" s="66"/>
      <c r="LSM252" s="66"/>
      <c r="LSN252" s="66"/>
      <c r="LSO252" s="67"/>
      <c r="LSQ252" s="65"/>
      <c r="LSR252" s="69"/>
      <c r="LSS252" s="69"/>
      <c r="LST252" s="66"/>
      <c r="LSU252" s="66"/>
      <c r="LSV252" s="66"/>
      <c r="LSW252" s="67"/>
      <c r="LSY252" s="65"/>
      <c r="LSZ252" s="69"/>
      <c r="LTA252" s="69"/>
      <c r="LTB252" s="66"/>
      <c r="LTC252" s="66"/>
      <c r="LTD252" s="66"/>
      <c r="LTE252" s="67"/>
      <c r="LTG252" s="65"/>
      <c r="LTH252" s="69"/>
      <c r="LTI252" s="69"/>
      <c r="LTJ252" s="66"/>
      <c r="LTK252" s="66"/>
      <c r="LTL252" s="66"/>
      <c r="LTM252" s="67"/>
      <c r="LTO252" s="65"/>
      <c r="LTP252" s="69"/>
      <c r="LTQ252" s="69"/>
      <c r="LTR252" s="66"/>
      <c r="LTS252" s="66"/>
      <c r="LTT252" s="66"/>
      <c r="LTU252" s="67"/>
      <c r="LTW252" s="65"/>
      <c r="LTX252" s="69"/>
      <c r="LTY252" s="69"/>
      <c r="LTZ252" s="66"/>
      <c r="LUA252" s="66"/>
      <c r="LUB252" s="66"/>
      <c r="LUC252" s="67"/>
      <c r="LUE252" s="65"/>
      <c r="LUF252" s="69"/>
      <c r="LUG252" s="69"/>
      <c r="LUH252" s="66"/>
      <c r="LUI252" s="66"/>
      <c r="LUJ252" s="66"/>
      <c r="LUK252" s="67"/>
      <c r="LUM252" s="65"/>
      <c r="LUN252" s="69"/>
      <c r="LUO252" s="69"/>
      <c r="LUP252" s="66"/>
      <c r="LUQ252" s="66"/>
      <c r="LUR252" s="66"/>
      <c r="LUS252" s="67"/>
      <c r="LUU252" s="65"/>
      <c r="LUV252" s="69"/>
      <c r="LUW252" s="69"/>
      <c r="LUX252" s="66"/>
      <c r="LUY252" s="66"/>
      <c r="LUZ252" s="66"/>
      <c r="LVA252" s="67"/>
      <c r="LVC252" s="65"/>
      <c r="LVD252" s="69"/>
      <c r="LVE252" s="69"/>
      <c r="LVF252" s="66"/>
      <c r="LVG252" s="66"/>
      <c r="LVH252" s="66"/>
      <c r="LVI252" s="67"/>
      <c r="LVK252" s="65"/>
      <c r="LVL252" s="69"/>
      <c r="LVM252" s="69"/>
      <c r="LVN252" s="66"/>
      <c r="LVO252" s="66"/>
      <c r="LVP252" s="66"/>
      <c r="LVQ252" s="67"/>
      <c r="LVS252" s="65"/>
      <c r="LVT252" s="69"/>
      <c r="LVU252" s="69"/>
      <c r="LVV252" s="66"/>
      <c r="LVW252" s="66"/>
      <c r="LVX252" s="66"/>
      <c r="LVY252" s="67"/>
      <c r="LWA252" s="65"/>
      <c r="LWB252" s="69"/>
      <c r="LWC252" s="69"/>
      <c r="LWD252" s="66"/>
      <c r="LWE252" s="66"/>
      <c r="LWF252" s="66"/>
      <c r="LWG252" s="67"/>
      <c r="LWI252" s="65"/>
      <c r="LWJ252" s="69"/>
      <c r="LWK252" s="69"/>
      <c r="LWL252" s="66"/>
      <c r="LWM252" s="66"/>
      <c r="LWN252" s="66"/>
      <c r="LWO252" s="67"/>
      <c r="LWQ252" s="65"/>
      <c r="LWR252" s="69"/>
      <c r="LWS252" s="69"/>
      <c r="LWT252" s="66"/>
      <c r="LWU252" s="66"/>
      <c r="LWV252" s="66"/>
      <c r="LWW252" s="67"/>
      <c r="LWY252" s="65"/>
      <c r="LWZ252" s="69"/>
      <c r="LXA252" s="69"/>
      <c r="LXB252" s="66"/>
      <c r="LXC252" s="66"/>
      <c r="LXD252" s="66"/>
      <c r="LXE252" s="67"/>
      <c r="LXG252" s="65"/>
      <c r="LXH252" s="69"/>
      <c r="LXI252" s="69"/>
      <c r="LXJ252" s="66"/>
      <c r="LXK252" s="66"/>
      <c r="LXL252" s="66"/>
      <c r="LXM252" s="67"/>
      <c r="LXO252" s="65"/>
      <c r="LXP252" s="69"/>
      <c r="LXQ252" s="69"/>
      <c r="LXR252" s="66"/>
      <c r="LXS252" s="66"/>
      <c r="LXT252" s="66"/>
      <c r="LXU252" s="67"/>
      <c r="LXW252" s="65"/>
      <c r="LXX252" s="69"/>
      <c r="LXY252" s="69"/>
      <c r="LXZ252" s="66"/>
      <c r="LYA252" s="66"/>
      <c r="LYB252" s="66"/>
      <c r="LYC252" s="67"/>
      <c r="LYE252" s="65"/>
      <c r="LYF252" s="69"/>
      <c r="LYG252" s="69"/>
      <c r="LYH252" s="66"/>
      <c r="LYI252" s="66"/>
      <c r="LYJ252" s="66"/>
      <c r="LYK252" s="67"/>
      <c r="LYM252" s="65"/>
      <c r="LYN252" s="69"/>
      <c r="LYO252" s="69"/>
      <c r="LYP252" s="66"/>
      <c r="LYQ252" s="66"/>
      <c r="LYR252" s="66"/>
      <c r="LYS252" s="67"/>
      <c r="LYU252" s="65"/>
      <c r="LYV252" s="69"/>
      <c r="LYW252" s="69"/>
      <c r="LYX252" s="66"/>
      <c r="LYY252" s="66"/>
      <c r="LYZ252" s="66"/>
      <c r="LZA252" s="67"/>
      <c r="LZC252" s="65"/>
      <c r="LZD252" s="69"/>
      <c r="LZE252" s="69"/>
      <c r="LZF252" s="66"/>
      <c r="LZG252" s="66"/>
      <c r="LZH252" s="66"/>
      <c r="LZI252" s="67"/>
      <c r="LZK252" s="65"/>
      <c r="LZL252" s="69"/>
      <c r="LZM252" s="69"/>
      <c r="LZN252" s="66"/>
      <c r="LZO252" s="66"/>
      <c r="LZP252" s="66"/>
      <c r="LZQ252" s="67"/>
      <c r="LZS252" s="65"/>
      <c r="LZT252" s="69"/>
      <c r="LZU252" s="69"/>
      <c r="LZV252" s="66"/>
      <c r="LZW252" s="66"/>
      <c r="LZX252" s="66"/>
      <c r="LZY252" s="67"/>
      <c r="MAA252" s="65"/>
      <c r="MAB252" s="69"/>
      <c r="MAC252" s="69"/>
      <c r="MAD252" s="66"/>
      <c r="MAE252" s="66"/>
      <c r="MAF252" s="66"/>
      <c r="MAG252" s="67"/>
      <c r="MAI252" s="65"/>
      <c r="MAJ252" s="69"/>
      <c r="MAK252" s="69"/>
      <c r="MAL252" s="66"/>
      <c r="MAM252" s="66"/>
      <c r="MAN252" s="66"/>
      <c r="MAO252" s="67"/>
      <c r="MAQ252" s="65"/>
      <c r="MAR252" s="69"/>
      <c r="MAS252" s="69"/>
      <c r="MAT252" s="66"/>
      <c r="MAU252" s="66"/>
      <c r="MAV252" s="66"/>
      <c r="MAW252" s="67"/>
      <c r="MAY252" s="65"/>
      <c r="MAZ252" s="69"/>
      <c r="MBA252" s="69"/>
      <c r="MBB252" s="66"/>
      <c r="MBC252" s="66"/>
      <c r="MBD252" s="66"/>
      <c r="MBE252" s="67"/>
      <c r="MBG252" s="65"/>
      <c r="MBH252" s="69"/>
      <c r="MBI252" s="69"/>
      <c r="MBJ252" s="66"/>
      <c r="MBK252" s="66"/>
      <c r="MBL252" s="66"/>
      <c r="MBM252" s="67"/>
      <c r="MBO252" s="65"/>
      <c r="MBP252" s="69"/>
      <c r="MBQ252" s="69"/>
      <c r="MBR252" s="66"/>
      <c r="MBS252" s="66"/>
      <c r="MBT252" s="66"/>
      <c r="MBU252" s="67"/>
      <c r="MBW252" s="65"/>
      <c r="MBX252" s="69"/>
      <c r="MBY252" s="69"/>
      <c r="MBZ252" s="66"/>
      <c r="MCA252" s="66"/>
      <c r="MCB252" s="66"/>
      <c r="MCC252" s="67"/>
      <c r="MCE252" s="65"/>
      <c r="MCF252" s="69"/>
      <c r="MCG252" s="69"/>
      <c r="MCH252" s="66"/>
      <c r="MCI252" s="66"/>
      <c r="MCJ252" s="66"/>
      <c r="MCK252" s="67"/>
      <c r="MCM252" s="65"/>
      <c r="MCN252" s="69"/>
      <c r="MCO252" s="69"/>
      <c r="MCP252" s="66"/>
      <c r="MCQ252" s="66"/>
      <c r="MCR252" s="66"/>
      <c r="MCS252" s="67"/>
      <c r="MCU252" s="65"/>
      <c r="MCV252" s="69"/>
      <c r="MCW252" s="69"/>
      <c r="MCX252" s="66"/>
      <c r="MCY252" s="66"/>
      <c r="MCZ252" s="66"/>
      <c r="MDA252" s="67"/>
      <c r="MDC252" s="65"/>
      <c r="MDD252" s="69"/>
      <c r="MDE252" s="69"/>
      <c r="MDF252" s="66"/>
      <c r="MDG252" s="66"/>
      <c r="MDH252" s="66"/>
      <c r="MDI252" s="67"/>
      <c r="MDK252" s="65"/>
      <c r="MDL252" s="69"/>
      <c r="MDM252" s="69"/>
      <c r="MDN252" s="66"/>
      <c r="MDO252" s="66"/>
      <c r="MDP252" s="66"/>
      <c r="MDQ252" s="67"/>
      <c r="MDS252" s="65"/>
      <c r="MDT252" s="69"/>
      <c r="MDU252" s="69"/>
      <c r="MDV252" s="66"/>
      <c r="MDW252" s="66"/>
      <c r="MDX252" s="66"/>
      <c r="MDY252" s="67"/>
      <c r="MEA252" s="65"/>
      <c r="MEB252" s="69"/>
      <c r="MEC252" s="69"/>
      <c r="MED252" s="66"/>
      <c r="MEE252" s="66"/>
      <c r="MEF252" s="66"/>
      <c r="MEG252" s="67"/>
      <c r="MEI252" s="65"/>
      <c r="MEJ252" s="69"/>
      <c r="MEK252" s="69"/>
      <c r="MEL252" s="66"/>
      <c r="MEM252" s="66"/>
      <c r="MEN252" s="66"/>
      <c r="MEO252" s="67"/>
      <c r="MEQ252" s="65"/>
      <c r="MER252" s="69"/>
      <c r="MES252" s="69"/>
      <c r="MET252" s="66"/>
      <c r="MEU252" s="66"/>
      <c r="MEV252" s="66"/>
      <c r="MEW252" s="67"/>
      <c r="MEY252" s="65"/>
      <c r="MEZ252" s="69"/>
      <c r="MFA252" s="69"/>
      <c r="MFB252" s="66"/>
      <c r="MFC252" s="66"/>
      <c r="MFD252" s="66"/>
      <c r="MFE252" s="67"/>
      <c r="MFG252" s="65"/>
      <c r="MFH252" s="69"/>
      <c r="MFI252" s="69"/>
      <c r="MFJ252" s="66"/>
      <c r="MFK252" s="66"/>
      <c r="MFL252" s="66"/>
      <c r="MFM252" s="67"/>
      <c r="MFO252" s="65"/>
      <c r="MFP252" s="69"/>
      <c r="MFQ252" s="69"/>
      <c r="MFR252" s="66"/>
      <c r="MFS252" s="66"/>
      <c r="MFT252" s="66"/>
      <c r="MFU252" s="67"/>
      <c r="MFW252" s="65"/>
      <c r="MFX252" s="69"/>
      <c r="MFY252" s="69"/>
      <c r="MFZ252" s="66"/>
      <c r="MGA252" s="66"/>
      <c r="MGB252" s="66"/>
      <c r="MGC252" s="67"/>
      <c r="MGE252" s="65"/>
      <c r="MGF252" s="69"/>
      <c r="MGG252" s="69"/>
      <c r="MGH252" s="66"/>
      <c r="MGI252" s="66"/>
      <c r="MGJ252" s="66"/>
      <c r="MGK252" s="67"/>
      <c r="MGM252" s="65"/>
      <c r="MGN252" s="69"/>
      <c r="MGO252" s="69"/>
      <c r="MGP252" s="66"/>
      <c r="MGQ252" s="66"/>
      <c r="MGR252" s="66"/>
      <c r="MGS252" s="67"/>
      <c r="MGU252" s="65"/>
      <c r="MGV252" s="69"/>
      <c r="MGW252" s="69"/>
      <c r="MGX252" s="66"/>
      <c r="MGY252" s="66"/>
      <c r="MGZ252" s="66"/>
      <c r="MHA252" s="67"/>
      <c r="MHC252" s="65"/>
      <c r="MHD252" s="69"/>
      <c r="MHE252" s="69"/>
      <c r="MHF252" s="66"/>
      <c r="MHG252" s="66"/>
      <c r="MHH252" s="66"/>
      <c r="MHI252" s="67"/>
      <c r="MHK252" s="65"/>
      <c r="MHL252" s="69"/>
      <c r="MHM252" s="69"/>
      <c r="MHN252" s="66"/>
      <c r="MHO252" s="66"/>
      <c r="MHP252" s="66"/>
      <c r="MHQ252" s="67"/>
      <c r="MHS252" s="65"/>
      <c r="MHT252" s="69"/>
      <c r="MHU252" s="69"/>
      <c r="MHV252" s="66"/>
      <c r="MHW252" s="66"/>
      <c r="MHX252" s="66"/>
      <c r="MHY252" s="67"/>
      <c r="MIA252" s="65"/>
      <c r="MIB252" s="69"/>
      <c r="MIC252" s="69"/>
      <c r="MID252" s="66"/>
      <c r="MIE252" s="66"/>
      <c r="MIF252" s="66"/>
      <c r="MIG252" s="67"/>
      <c r="MII252" s="65"/>
      <c r="MIJ252" s="69"/>
      <c r="MIK252" s="69"/>
      <c r="MIL252" s="66"/>
      <c r="MIM252" s="66"/>
      <c r="MIN252" s="66"/>
      <c r="MIO252" s="67"/>
      <c r="MIQ252" s="65"/>
      <c r="MIR252" s="69"/>
      <c r="MIS252" s="69"/>
      <c r="MIT252" s="66"/>
      <c r="MIU252" s="66"/>
      <c r="MIV252" s="66"/>
      <c r="MIW252" s="67"/>
      <c r="MIY252" s="65"/>
      <c r="MIZ252" s="69"/>
      <c r="MJA252" s="69"/>
      <c r="MJB252" s="66"/>
      <c r="MJC252" s="66"/>
      <c r="MJD252" s="66"/>
      <c r="MJE252" s="67"/>
      <c r="MJG252" s="65"/>
      <c r="MJH252" s="69"/>
      <c r="MJI252" s="69"/>
      <c r="MJJ252" s="66"/>
      <c r="MJK252" s="66"/>
      <c r="MJL252" s="66"/>
      <c r="MJM252" s="67"/>
      <c r="MJO252" s="65"/>
      <c r="MJP252" s="69"/>
      <c r="MJQ252" s="69"/>
      <c r="MJR252" s="66"/>
      <c r="MJS252" s="66"/>
      <c r="MJT252" s="66"/>
      <c r="MJU252" s="67"/>
      <c r="MJW252" s="65"/>
      <c r="MJX252" s="69"/>
      <c r="MJY252" s="69"/>
      <c r="MJZ252" s="66"/>
      <c r="MKA252" s="66"/>
      <c r="MKB252" s="66"/>
      <c r="MKC252" s="67"/>
      <c r="MKE252" s="65"/>
      <c r="MKF252" s="69"/>
      <c r="MKG252" s="69"/>
      <c r="MKH252" s="66"/>
      <c r="MKI252" s="66"/>
      <c r="MKJ252" s="66"/>
      <c r="MKK252" s="67"/>
      <c r="MKM252" s="65"/>
      <c r="MKN252" s="69"/>
      <c r="MKO252" s="69"/>
      <c r="MKP252" s="66"/>
      <c r="MKQ252" s="66"/>
      <c r="MKR252" s="66"/>
      <c r="MKS252" s="67"/>
      <c r="MKU252" s="65"/>
      <c r="MKV252" s="69"/>
      <c r="MKW252" s="69"/>
      <c r="MKX252" s="66"/>
      <c r="MKY252" s="66"/>
      <c r="MKZ252" s="66"/>
      <c r="MLA252" s="67"/>
      <c r="MLC252" s="65"/>
      <c r="MLD252" s="69"/>
      <c r="MLE252" s="69"/>
      <c r="MLF252" s="66"/>
      <c r="MLG252" s="66"/>
      <c r="MLH252" s="66"/>
      <c r="MLI252" s="67"/>
      <c r="MLK252" s="65"/>
      <c r="MLL252" s="69"/>
      <c r="MLM252" s="69"/>
      <c r="MLN252" s="66"/>
      <c r="MLO252" s="66"/>
      <c r="MLP252" s="66"/>
      <c r="MLQ252" s="67"/>
      <c r="MLS252" s="65"/>
      <c r="MLT252" s="69"/>
      <c r="MLU252" s="69"/>
      <c r="MLV252" s="66"/>
      <c r="MLW252" s="66"/>
      <c r="MLX252" s="66"/>
      <c r="MLY252" s="67"/>
      <c r="MMA252" s="65"/>
      <c r="MMB252" s="69"/>
      <c r="MMC252" s="69"/>
      <c r="MMD252" s="66"/>
      <c r="MME252" s="66"/>
      <c r="MMF252" s="66"/>
      <c r="MMG252" s="67"/>
      <c r="MMI252" s="65"/>
      <c r="MMJ252" s="69"/>
      <c r="MMK252" s="69"/>
      <c r="MML252" s="66"/>
      <c r="MMM252" s="66"/>
      <c r="MMN252" s="66"/>
      <c r="MMO252" s="67"/>
      <c r="MMQ252" s="65"/>
      <c r="MMR252" s="69"/>
      <c r="MMS252" s="69"/>
      <c r="MMT252" s="66"/>
      <c r="MMU252" s="66"/>
      <c r="MMV252" s="66"/>
      <c r="MMW252" s="67"/>
      <c r="MMY252" s="65"/>
      <c r="MMZ252" s="69"/>
      <c r="MNA252" s="69"/>
      <c r="MNB252" s="66"/>
      <c r="MNC252" s="66"/>
      <c r="MND252" s="66"/>
      <c r="MNE252" s="67"/>
      <c r="MNG252" s="65"/>
      <c r="MNH252" s="69"/>
      <c r="MNI252" s="69"/>
      <c r="MNJ252" s="66"/>
      <c r="MNK252" s="66"/>
      <c r="MNL252" s="66"/>
      <c r="MNM252" s="67"/>
      <c r="MNO252" s="65"/>
      <c r="MNP252" s="69"/>
      <c r="MNQ252" s="69"/>
      <c r="MNR252" s="66"/>
      <c r="MNS252" s="66"/>
      <c r="MNT252" s="66"/>
      <c r="MNU252" s="67"/>
      <c r="MNW252" s="65"/>
      <c r="MNX252" s="69"/>
      <c r="MNY252" s="69"/>
      <c r="MNZ252" s="66"/>
      <c r="MOA252" s="66"/>
      <c r="MOB252" s="66"/>
      <c r="MOC252" s="67"/>
      <c r="MOE252" s="65"/>
      <c r="MOF252" s="69"/>
      <c r="MOG252" s="69"/>
      <c r="MOH252" s="66"/>
      <c r="MOI252" s="66"/>
      <c r="MOJ252" s="66"/>
      <c r="MOK252" s="67"/>
      <c r="MOM252" s="65"/>
      <c r="MON252" s="69"/>
      <c r="MOO252" s="69"/>
      <c r="MOP252" s="66"/>
      <c r="MOQ252" s="66"/>
      <c r="MOR252" s="66"/>
      <c r="MOS252" s="67"/>
      <c r="MOU252" s="65"/>
      <c r="MOV252" s="69"/>
      <c r="MOW252" s="69"/>
      <c r="MOX252" s="66"/>
      <c r="MOY252" s="66"/>
      <c r="MOZ252" s="66"/>
      <c r="MPA252" s="67"/>
      <c r="MPC252" s="65"/>
      <c r="MPD252" s="69"/>
      <c r="MPE252" s="69"/>
      <c r="MPF252" s="66"/>
      <c r="MPG252" s="66"/>
      <c r="MPH252" s="66"/>
      <c r="MPI252" s="67"/>
      <c r="MPK252" s="65"/>
      <c r="MPL252" s="69"/>
      <c r="MPM252" s="69"/>
      <c r="MPN252" s="66"/>
      <c r="MPO252" s="66"/>
      <c r="MPP252" s="66"/>
      <c r="MPQ252" s="67"/>
      <c r="MPS252" s="65"/>
      <c r="MPT252" s="69"/>
      <c r="MPU252" s="69"/>
      <c r="MPV252" s="66"/>
      <c r="MPW252" s="66"/>
      <c r="MPX252" s="66"/>
      <c r="MPY252" s="67"/>
      <c r="MQA252" s="65"/>
      <c r="MQB252" s="69"/>
      <c r="MQC252" s="69"/>
      <c r="MQD252" s="66"/>
      <c r="MQE252" s="66"/>
      <c r="MQF252" s="66"/>
      <c r="MQG252" s="67"/>
      <c r="MQI252" s="65"/>
      <c r="MQJ252" s="69"/>
      <c r="MQK252" s="69"/>
      <c r="MQL252" s="66"/>
      <c r="MQM252" s="66"/>
      <c r="MQN252" s="66"/>
      <c r="MQO252" s="67"/>
      <c r="MQQ252" s="65"/>
      <c r="MQR252" s="69"/>
      <c r="MQS252" s="69"/>
      <c r="MQT252" s="66"/>
      <c r="MQU252" s="66"/>
      <c r="MQV252" s="66"/>
      <c r="MQW252" s="67"/>
      <c r="MQY252" s="65"/>
      <c r="MQZ252" s="69"/>
      <c r="MRA252" s="69"/>
      <c r="MRB252" s="66"/>
      <c r="MRC252" s="66"/>
      <c r="MRD252" s="66"/>
      <c r="MRE252" s="67"/>
      <c r="MRG252" s="65"/>
      <c r="MRH252" s="69"/>
      <c r="MRI252" s="69"/>
      <c r="MRJ252" s="66"/>
      <c r="MRK252" s="66"/>
      <c r="MRL252" s="66"/>
      <c r="MRM252" s="67"/>
      <c r="MRO252" s="65"/>
      <c r="MRP252" s="69"/>
      <c r="MRQ252" s="69"/>
      <c r="MRR252" s="66"/>
      <c r="MRS252" s="66"/>
      <c r="MRT252" s="66"/>
      <c r="MRU252" s="67"/>
      <c r="MRW252" s="65"/>
      <c r="MRX252" s="69"/>
      <c r="MRY252" s="69"/>
      <c r="MRZ252" s="66"/>
      <c r="MSA252" s="66"/>
      <c r="MSB252" s="66"/>
      <c r="MSC252" s="67"/>
      <c r="MSE252" s="65"/>
      <c r="MSF252" s="69"/>
      <c r="MSG252" s="69"/>
      <c r="MSH252" s="66"/>
      <c r="MSI252" s="66"/>
      <c r="MSJ252" s="66"/>
      <c r="MSK252" s="67"/>
      <c r="MSM252" s="65"/>
      <c r="MSN252" s="69"/>
      <c r="MSO252" s="69"/>
      <c r="MSP252" s="66"/>
      <c r="MSQ252" s="66"/>
      <c r="MSR252" s="66"/>
      <c r="MSS252" s="67"/>
      <c r="MSU252" s="65"/>
      <c r="MSV252" s="69"/>
      <c r="MSW252" s="69"/>
      <c r="MSX252" s="66"/>
      <c r="MSY252" s="66"/>
      <c r="MSZ252" s="66"/>
      <c r="MTA252" s="67"/>
      <c r="MTC252" s="65"/>
      <c r="MTD252" s="69"/>
      <c r="MTE252" s="69"/>
      <c r="MTF252" s="66"/>
      <c r="MTG252" s="66"/>
      <c r="MTH252" s="66"/>
      <c r="MTI252" s="67"/>
      <c r="MTK252" s="65"/>
      <c r="MTL252" s="69"/>
      <c r="MTM252" s="69"/>
      <c r="MTN252" s="66"/>
      <c r="MTO252" s="66"/>
      <c r="MTP252" s="66"/>
      <c r="MTQ252" s="67"/>
      <c r="MTS252" s="65"/>
      <c r="MTT252" s="69"/>
      <c r="MTU252" s="69"/>
      <c r="MTV252" s="66"/>
      <c r="MTW252" s="66"/>
      <c r="MTX252" s="66"/>
      <c r="MTY252" s="67"/>
      <c r="MUA252" s="65"/>
      <c r="MUB252" s="69"/>
      <c r="MUC252" s="69"/>
      <c r="MUD252" s="66"/>
      <c r="MUE252" s="66"/>
      <c r="MUF252" s="66"/>
      <c r="MUG252" s="67"/>
      <c r="MUI252" s="65"/>
      <c r="MUJ252" s="69"/>
      <c r="MUK252" s="69"/>
      <c r="MUL252" s="66"/>
      <c r="MUM252" s="66"/>
      <c r="MUN252" s="66"/>
      <c r="MUO252" s="67"/>
      <c r="MUQ252" s="65"/>
      <c r="MUR252" s="69"/>
      <c r="MUS252" s="69"/>
      <c r="MUT252" s="66"/>
      <c r="MUU252" s="66"/>
      <c r="MUV252" s="66"/>
      <c r="MUW252" s="67"/>
      <c r="MUY252" s="65"/>
      <c r="MUZ252" s="69"/>
      <c r="MVA252" s="69"/>
      <c r="MVB252" s="66"/>
      <c r="MVC252" s="66"/>
      <c r="MVD252" s="66"/>
      <c r="MVE252" s="67"/>
      <c r="MVG252" s="65"/>
      <c r="MVH252" s="69"/>
      <c r="MVI252" s="69"/>
      <c r="MVJ252" s="66"/>
      <c r="MVK252" s="66"/>
      <c r="MVL252" s="66"/>
      <c r="MVM252" s="67"/>
      <c r="MVO252" s="65"/>
      <c r="MVP252" s="69"/>
      <c r="MVQ252" s="69"/>
      <c r="MVR252" s="66"/>
      <c r="MVS252" s="66"/>
      <c r="MVT252" s="66"/>
      <c r="MVU252" s="67"/>
      <c r="MVW252" s="65"/>
      <c r="MVX252" s="69"/>
      <c r="MVY252" s="69"/>
      <c r="MVZ252" s="66"/>
      <c r="MWA252" s="66"/>
      <c r="MWB252" s="66"/>
      <c r="MWC252" s="67"/>
      <c r="MWE252" s="65"/>
      <c r="MWF252" s="69"/>
      <c r="MWG252" s="69"/>
      <c r="MWH252" s="66"/>
      <c r="MWI252" s="66"/>
      <c r="MWJ252" s="66"/>
      <c r="MWK252" s="67"/>
      <c r="MWM252" s="65"/>
      <c r="MWN252" s="69"/>
      <c r="MWO252" s="69"/>
      <c r="MWP252" s="66"/>
      <c r="MWQ252" s="66"/>
      <c r="MWR252" s="66"/>
      <c r="MWS252" s="67"/>
      <c r="MWU252" s="65"/>
      <c r="MWV252" s="69"/>
      <c r="MWW252" s="69"/>
      <c r="MWX252" s="66"/>
      <c r="MWY252" s="66"/>
      <c r="MWZ252" s="66"/>
      <c r="MXA252" s="67"/>
      <c r="MXC252" s="65"/>
      <c r="MXD252" s="69"/>
      <c r="MXE252" s="69"/>
      <c r="MXF252" s="66"/>
      <c r="MXG252" s="66"/>
      <c r="MXH252" s="66"/>
      <c r="MXI252" s="67"/>
      <c r="MXK252" s="65"/>
      <c r="MXL252" s="69"/>
      <c r="MXM252" s="69"/>
      <c r="MXN252" s="66"/>
      <c r="MXO252" s="66"/>
      <c r="MXP252" s="66"/>
      <c r="MXQ252" s="67"/>
      <c r="MXS252" s="65"/>
      <c r="MXT252" s="69"/>
      <c r="MXU252" s="69"/>
      <c r="MXV252" s="66"/>
      <c r="MXW252" s="66"/>
      <c r="MXX252" s="66"/>
      <c r="MXY252" s="67"/>
      <c r="MYA252" s="65"/>
      <c r="MYB252" s="69"/>
      <c r="MYC252" s="69"/>
      <c r="MYD252" s="66"/>
      <c r="MYE252" s="66"/>
      <c r="MYF252" s="66"/>
      <c r="MYG252" s="67"/>
      <c r="MYI252" s="65"/>
      <c r="MYJ252" s="69"/>
      <c r="MYK252" s="69"/>
      <c r="MYL252" s="66"/>
      <c r="MYM252" s="66"/>
      <c r="MYN252" s="66"/>
      <c r="MYO252" s="67"/>
      <c r="MYQ252" s="65"/>
      <c r="MYR252" s="69"/>
      <c r="MYS252" s="69"/>
      <c r="MYT252" s="66"/>
      <c r="MYU252" s="66"/>
      <c r="MYV252" s="66"/>
      <c r="MYW252" s="67"/>
      <c r="MYY252" s="65"/>
      <c r="MYZ252" s="69"/>
      <c r="MZA252" s="69"/>
      <c r="MZB252" s="66"/>
      <c r="MZC252" s="66"/>
      <c r="MZD252" s="66"/>
      <c r="MZE252" s="67"/>
      <c r="MZG252" s="65"/>
      <c r="MZH252" s="69"/>
      <c r="MZI252" s="69"/>
      <c r="MZJ252" s="66"/>
      <c r="MZK252" s="66"/>
      <c r="MZL252" s="66"/>
      <c r="MZM252" s="67"/>
      <c r="MZO252" s="65"/>
      <c r="MZP252" s="69"/>
      <c r="MZQ252" s="69"/>
      <c r="MZR252" s="66"/>
      <c r="MZS252" s="66"/>
      <c r="MZT252" s="66"/>
      <c r="MZU252" s="67"/>
      <c r="MZW252" s="65"/>
      <c r="MZX252" s="69"/>
      <c r="MZY252" s="69"/>
      <c r="MZZ252" s="66"/>
      <c r="NAA252" s="66"/>
      <c r="NAB252" s="66"/>
      <c r="NAC252" s="67"/>
      <c r="NAE252" s="65"/>
      <c r="NAF252" s="69"/>
      <c r="NAG252" s="69"/>
      <c r="NAH252" s="66"/>
      <c r="NAI252" s="66"/>
      <c r="NAJ252" s="66"/>
      <c r="NAK252" s="67"/>
      <c r="NAM252" s="65"/>
      <c r="NAN252" s="69"/>
      <c r="NAO252" s="69"/>
      <c r="NAP252" s="66"/>
      <c r="NAQ252" s="66"/>
      <c r="NAR252" s="66"/>
      <c r="NAS252" s="67"/>
      <c r="NAU252" s="65"/>
      <c r="NAV252" s="69"/>
      <c r="NAW252" s="69"/>
      <c r="NAX252" s="66"/>
      <c r="NAY252" s="66"/>
      <c r="NAZ252" s="66"/>
      <c r="NBA252" s="67"/>
      <c r="NBC252" s="65"/>
      <c r="NBD252" s="69"/>
      <c r="NBE252" s="69"/>
      <c r="NBF252" s="66"/>
      <c r="NBG252" s="66"/>
      <c r="NBH252" s="66"/>
      <c r="NBI252" s="67"/>
      <c r="NBK252" s="65"/>
      <c r="NBL252" s="69"/>
      <c r="NBM252" s="69"/>
      <c r="NBN252" s="66"/>
      <c r="NBO252" s="66"/>
      <c r="NBP252" s="66"/>
      <c r="NBQ252" s="67"/>
      <c r="NBS252" s="65"/>
      <c r="NBT252" s="69"/>
      <c r="NBU252" s="69"/>
      <c r="NBV252" s="66"/>
      <c r="NBW252" s="66"/>
      <c r="NBX252" s="66"/>
      <c r="NBY252" s="67"/>
      <c r="NCA252" s="65"/>
      <c r="NCB252" s="69"/>
      <c r="NCC252" s="69"/>
      <c r="NCD252" s="66"/>
      <c r="NCE252" s="66"/>
      <c r="NCF252" s="66"/>
      <c r="NCG252" s="67"/>
      <c r="NCI252" s="65"/>
      <c r="NCJ252" s="69"/>
      <c r="NCK252" s="69"/>
      <c r="NCL252" s="66"/>
      <c r="NCM252" s="66"/>
      <c r="NCN252" s="66"/>
      <c r="NCO252" s="67"/>
      <c r="NCQ252" s="65"/>
      <c r="NCR252" s="69"/>
      <c r="NCS252" s="69"/>
      <c r="NCT252" s="66"/>
      <c r="NCU252" s="66"/>
      <c r="NCV252" s="66"/>
      <c r="NCW252" s="67"/>
      <c r="NCY252" s="65"/>
      <c r="NCZ252" s="69"/>
      <c r="NDA252" s="69"/>
      <c r="NDB252" s="66"/>
      <c r="NDC252" s="66"/>
      <c r="NDD252" s="66"/>
      <c r="NDE252" s="67"/>
      <c r="NDG252" s="65"/>
      <c r="NDH252" s="69"/>
      <c r="NDI252" s="69"/>
      <c r="NDJ252" s="66"/>
      <c r="NDK252" s="66"/>
      <c r="NDL252" s="66"/>
      <c r="NDM252" s="67"/>
      <c r="NDO252" s="65"/>
      <c r="NDP252" s="69"/>
      <c r="NDQ252" s="69"/>
      <c r="NDR252" s="66"/>
      <c r="NDS252" s="66"/>
      <c r="NDT252" s="66"/>
      <c r="NDU252" s="67"/>
      <c r="NDW252" s="65"/>
      <c r="NDX252" s="69"/>
      <c r="NDY252" s="69"/>
      <c r="NDZ252" s="66"/>
      <c r="NEA252" s="66"/>
      <c r="NEB252" s="66"/>
      <c r="NEC252" s="67"/>
      <c r="NEE252" s="65"/>
      <c r="NEF252" s="69"/>
      <c r="NEG252" s="69"/>
      <c r="NEH252" s="66"/>
      <c r="NEI252" s="66"/>
      <c r="NEJ252" s="66"/>
      <c r="NEK252" s="67"/>
      <c r="NEM252" s="65"/>
      <c r="NEN252" s="69"/>
      <c r="NEO252" s="69"/>
      <c r="NEP252" s="66"/>
      <c r="NEQ252" s="66"/>
      <c r="NER252" s="66"/>
      <c r="NES252" s="67"/>
      <c r="NEU252" s="65"/>
      <c r="NEV252" s="69"/>
      <c r="NEW252" s="69"/>
      <c r="NEX252" s="66"/>
      <c r="NEY252" s="66"/>
      <c r="NEZ252" s="66"/>
      <c r="NFA252" s="67"/>
      <c r="NFC252" s="65"/>
      <c r="NFD252" s="69"/>
      <c r="NFE252" s="69"/>
      <c r="NFF252" s="66"/>
      <c r="NFG252" s="66"/>
      <c r="NFH252" s="66"/>
      <c r="NFI252" s="67"/>
      <c r="NFK252" s="65"/>
      <c r="NFL252" s="69"/>
      <c r="NFM252" s="69"/>
      <c r="NFN252" s="66"/>
      <c r="NFO252" s="66"/>
      <c r="NFP252" s="66"/>
      <c r="NFQ252" s="67"/>
      <c r="NFS252" s="65"/>
      <c r="NFT252" s="69"/>
      <c r="NFU252" s="69"/>
      <c r="NFV252" s="66"/>
      <c r="NFW252" s="66"/>
      <c r="NFX252" s="66"/>
      <c r="NFY252" s="67"/>
      <c r="NGA252" s="65"/>
      <c r="NGB252" s="69"/>
      <c r="NGC252" s="69"/>
      <c r="NGD252" s="66"/>
      <c r="NGE252" s="66"/>
      <c r="NGF252" s="66"/>
      <c r="NGG252" s="67"/>
      <c r="NGI252" s="65"/>
      <c r="NGJ252" s="69"/>
      <c r="NGK252" s="69"/>
      <c r="NGL252" s="66"/>
      <c r="NGM252" s="66"/>
      <c r="NGN252" s="66"/>
      <c r="NGO252" s="67"/>
      <c r="NGQ252" s="65"/>
      <c r="NGR252" s="69"/>
      <c r="NGS252" s="69"/>
      <c r="NGT252" s="66"/>
      <c r="NGU252" s="66"/>
      <c r="NGV252" s="66"/>
      <c r="NGW252" s="67"/>
      <c r="NGY252" s="65"/>
      <c r="NGZ252" s="69"/>
      <c r="NHA252" s="69"/>
      <c r="NHB252" s="66"/>
      <c r="NHC252" s="66"/>
      <c r="NHD252" s="66"/>
      <c r="NHE252" s="67"/>
      <c r="NHG252" s="65"/>
      <c r="NHH252" s="69"/>
      <c r="NHI252" s="69"/>
      <c r="NHJ252" s="66"/>
      <c r="NHK252" s="66"/>
      <c r="NHL252" s="66"/>
      <c r="NHM252" s="67"/>
      <c r="NHO252" s="65"/>
      <c r="NHP252" s="69"/>
      <c r="NHQ252" s="69"/>
      <c r="NHR252" s="66"/>
      <c r="NHS252" s="66"/>
      <c r="NHT252" s="66"/>
      <c r="NHU252" s="67"/>
      <c r="NHW252" s="65"/>
      <c r="NHX252" s="69"/>
      <c r="NHY252" s="69"/>
      <c r="NHZ252" s="66"/>
      <c r="NIA252" s="66"/>
      <c r="NIB252" s="66"/>
      <c r="NIC252" s="67"/>
      <c r="NIE252" s="65"/>
      <c r="NIF252" s="69"/>
      <c r="NIG252" s="69"/>
      <c r="NIH252" s="66"/>
      <c r="NII252" s="66"/>
      <c r="NIJ252" s="66"/>
      <c r="NIK252" s="67"/>
      <c r="NIM252" s="65"/>
      <c r="NIN252" s="69"/>
      <c r="NIO252" s="69"/>
      <c r="NIP252" s="66"/>
      <c r="NIQ252" s="66"/>
      <c r="NIR252" s="66"/>
      <c r="NIS252" s="67"/>
      <c r="NIU252" s="65"/>
      <c r="NIV252" s="69"/>
      <c r="NIW252" s="69"/>
      <c r="NIX252" s="66"/>
      <c r="NIY252" s="66"/>
      <c r="NIZ252" s="66"/>
      <c r="NJA252" s="67"/>
      <c r="NJC252" s="65"/>
      <c r="NJD252" s="69"/>
      <c r="NJE252" s="69"/>
      <c r="NJF252" s="66"/>
      <c r="NJG252" s="66"/>
      <c r="NJH252" s="66"/>
      <c r="NJI252" s="67"/>
      <c r="NJK252" s="65"/>
      <c r="NJL252" s="69"/>
      <c r="NJM252" s="69"/>
      <c r="NJN252" s="66"/>
      <c r="NJO252" s="66"/>
      <c r="NJP252" s="66"/>
      <c r="NJQ252" s="67"/>
      <c r="NJS252" s="65"/>
      <c r="NJT252" s="69"/>
      <c r="NJU252" s="69"/>
      <c r="NJV252" s="66"/>
      <c r="NJW252" s="66"/>
      <c r="NJX252" s="66"/>
      <c r="NJY252" s="67"/>
      <c r="NKA252" s="65"/>
      <c r="NKB252" s="69"/>
      <c r="NKC252" s="69"/>
      <c r="NKD252" s="66"/>
      <c r="NKE252" s="66"/>
      <c r="NKF252" s="66"/>
      <c r="NKG252" s="67"/>
      <c r="NKI252" s="65"/>
      <c r="NKJ252" s="69"/>
      <c r="NKK252" s="69"/>
      <c r="NKL252" s="66"/>
      <c r="NKM252" s="66"/>
      <c r="NKN252" s="66"/>
      <c r="NKO252" s="67"/>
      <c r="NKQ252" s="65"/>
      <c r="NKR252" s="69"/>
      <c r="NKS252" s="69"/>
      <c r="NKT252" s="66"/>
      <c r="NKU252" s="66"/>
      <c r="NKV252" s="66"/>
      <c r="NKW252" s="67"/>
      <c r="NKY252" s="65"/>
      <c r="NKZ252" s="69"/>
      <c r="NLA252" s="69"/>
      <c r="NLB252" s="66"/>
      <c r="NLC252" s="66"/>
      <c r="NLD252" s="66"/>
      <c r="NLE252" s="67"/>
      <c r="NLG252" s="65"/>
      <c r="NLH252" s="69"/>
      <c r="NLI252" s="69"/>
      <c r="NLJ252" s="66"/>
      <c r="NLK252" s="66"/>
      <c r="NLL252" s="66"/>
      <c r="NLM252" s="67"/>
      <c r="NLO252" s="65"/>
      <c r="NLP252" s="69"/>
      <c r="NLQ252" s="69"/>
      <c r="NLR252" s="66"/>
      <c r="NLS252" s="66"/>
      <c r="NLT252" s="66"/>
      <c r="NLU252" s="67"/>
      <c r="NLW252" s="65"/>
      <c r="NLX252" s="69"/>
      <c r="NLY252" s="69"/>
      <c r="NLZ252" s="66"/>
      <c r="NMA252" s="66"/>
      <c r="NMB252" s="66"/>
      <c r="NMC252" s="67"/>
      <c r="NME252" s="65"/>
      <c r="NMF252" s="69"/>
      <c r="NMG252" s="69"/>
      <c r="NMH252" s="66"/>
      <c r="NMI252" s="66"/>
      <c r="NMJ252" s="66"/>
      <c r="NMK252" s="67"/>
      <c r="NMM252" s="65"/>
      <c r="NMN252" s="69"/>
      <c r="NMO252" s="69"/>
      <c r="NMP252" s="66"/>
      <c r="NMQ252" s="66"/>
      <c r="NMR252" s="66"/>
      <c r="NMS252" s="67"/>
      <c r="NMU252" s="65"/>
      <c r="NMV252" s="69"/>
      <c r="NMW252" s="69"/>
      <c r="NMX252" s="66"/>
      <c r="NMY252" s="66"/>
      <c r="NMZ252" s="66"/>
      <c r="NNA252" s="67"/>
      <c r="NNC252" s="65"/>
      <c r="NND252" s="69"/>
      <c r="NNE252" s="69"/>
      <c r="NNF252" s="66"/>
      <c r="NNG252" s="66"/>
      <c r="NNH252" s="66"/>
      <c r="NNI252" s="67"/>
      <c r="NNK252" s="65"/>
      <c r="NNL252" s="69"/>
      <c r="NNM252" s="69"/>
      <c r="NNN252" s="66"/>
      <c r="NNO252" s="66"/>
      <c r="NNP252" s="66"/>
      <c r="NNQ252" s="67"/>
      <c r="NNS252" s="65"/>
      <c r="NNT252" s="69"/>
      <c r="NNU252" s="69"/>
      <c r="NNV252" s="66"/>
      <c r="NNW252" s="66"/>
      <c r="NNX252" s="66"/>
      <c r="NNY252" s="67"/>
      <c r="NOA252" s="65"/>
      <c r="NOB252" s="69"/>
      <c r="NOC252" s="69"/>
      <c r="NOD252" s="66"/>
      <c r="NOE252" s="66"/>
      <c r="NOF252" s="66"/>
      <c r="NOG252" s="67"/>
      <c r="NOI252" s="65"/>
      <c r="NOJ252" s="69"/>
      <c r="NOK252" s="69"/>
      <c r="NOL252" s="66"/>
      <c r="NOM252" s="66"/>
      <c r="NON252" s="66"/>
      <c r="NOO252" s="67"/>
      <c r="NOQ252" s="65"/>
      <c r="NOR252" s="69"/>
      <c r="NOS252" s="69"/>
      <c r="NOT252" s="66"/>
      <c r="NOU252" s="66"/>
      <c r="NOV252" s="66"/>
      <c r="NOW252" s="67"/>
      <c r="NOY252" s="65"/>
      <c r="NOZ252" s="69"/>
      <c r="NPA252" s="69"/>
      <c r="NPB252" s="66"/>
      <c r="NPC252" s="66"/>
      <c r="NPD252" s="66"/>
      <c r="NPE252" s="67"/>
      <c r="NPG252" s="65"/>
      <c r="NPH252" s="69"/>
      <c r="NPI252" s="69"/>
      <c r="NPJ252" s="66"/>
      <c r="NPK252" s="66"/>
      <c r="NPL252" s="66"/>
      <c r="NPM252" s="67"/>
      <c r="NPO252" s="65"/>
      <c r="NPP252" s="69"/>
      <c r="NPQ252" s="69"/>
      <c r="NPR252" s="66"/>
      <c r="NPS252" s="66"/>
      <c r="NPT252" s="66"/>
      <c r="NPU252" s="67"/>
      <c r="NPW252" s="65"/>
      <c r="NPX252" s="69"/>
      <c r="NPY252" s="69"/>
      <c r="NPZ252" s="66"/>
      <c r="NQA252" s="66"/>
      <c r="NQB252" s="66"/>
      <c r="NQC252" s="67"/>
      <c r="NQE252" s="65"/>
      <c r="NQF252" s="69"/>
      <c r="NQG252" s="69"/>
      <c r="NQH252" s="66"/>
      <c r="NQI252" s="66"/>
      <c r="NQJ252" s="66"/>
      <c r="NQK252" s="67"/>
      <c r="NQM252" s="65"/>
      <c r="NQN252" s="69"/>
      <c r="NQO252" s="69"/>
      <c r="NQP252" s="66"/>
      <c r="NQQ252" s="66"/>
      <c r="NQR252" s="66"/>
      <c r="NQS252" s="67"/>
      <c r="NQU252" s="65"/>
      <c r="NQV252" s="69"/>
      <c r="NQW252" s="69"/>
      <c r="NQX252" s="66"/>
      <c r="NQY252" s="66"/>
      <c r="NQZ252" s="66"/>
      <c r="NRA252" s="67"/>
      <c r="NRC252" s="65"/>
      <c r="NRD252" s="69"/>
      <c r="NRE252" s="69"/>
      <c r="NRF252" s="66"/>
      <c r="NRG252" s="66"/>
      <c r="NRH252" s="66"/>
      <c r="NRI252" s="67"/>
      <c r="NRK252" s="65"/>
      <c r="NRL252" s="69"/>
      <c r="NRM252" s="69"/>
      <c r="NRN252" s="66"/>
      <c r="NRO252" s="66"/>
      <c r="NRP252" s="66"/>
      <c r="NRQ252" s="67"/>
      <c r="NRS252" s="65"/>
      <c r="NRT252" s="69"/>
      <c r="NRU252" s="69"/>
      <c r="NRV252" s="66"/>
      <c r="NRW252" s="66"/>
      <c r="NRX252" s="66"/>
      <c r="NRY252" s="67"/>
      <c r="NSA252" s="65"/>
      <c r="NSB252" s="69"/>
      <c r="NSC252" s="69"/>
      <c r="NSD252" s="66"/>
      <c r="NSE252" s="66"/>
      <c r="NSF252" s="66"/>
      <c r="NSG252" s="67"/>
      <c r="NSI252" s="65"/>
      <c r="NSJ252" s="69"/>
      <c r="NSK252" s="69"/>
      <c r="NSL252" s="66"/>
      <c r="NSM252" s="66"/>
      <c r="NSN252" s="66"/>
      <c r="NSO252" s="67"/>
      <c r="NSQ252" s="65"/>
      <c r="NSR252" s="69"/>
      <c r="NSS252" s="69"/>
      <c r="NST252" s="66"/>
      <c r="NSU252" s="66"/>
      <c r="NSV252" s="66"/>
      <c r="NSW252" s="67"/>
      <c r="NSY252" s="65"/>
      <c r="NSZ252" s="69"/>
      <c r="NTA252" s="69"/>
      <c r="NTB252" s="66"/>
      <c r="NTC252" s="66"/>
      <c r="NTD252" s="66"/>
      <c r="NTE252" s="67"/>
      <c r="NTG252" s="65"/>
      <c r="NTH252" s="69"/>
      <c r="NTI252" s="69"/>
      <c r="NTJ252" s="66"/>
      <c r="NTK252" s="66"/>
      <c r="NTL252" s="66"/>
      <c r="NTM252" s="67"/>
      <c r="NTO252" s="65"/>
      <c r="NTP252" s="69"/>
      <c r="NTQ252" s="69"/>
      <c r="NTR252" s="66"/>
      <c r="NTS252" s="66"/>
      <c r="NTT252" s="66"/>
      <c r="NTU252" s="67"/>
      <c r="NTW252" s="65"/>
      <c r="NTX252" s="69"/>
      <c r="NTY252" s="69"/>
      <c r="NTZ252" s="66"/>
      <c r="NUA252" s="66"/>
      <c r="NUB252" s="66"/>
      <c r="NUC252" s="67"/>
      <c r="NUE252" s="65"/>
      <c r="NUF252" s="69"/>
      <c r="NUG252" s="69"/>
      <c r="NUH252" s="66"/>
      <c r="NUI252" s="66"/>
      <c r="NUJ252" s="66"/>
      <c r="NUK252" s="67"/>
      <c r="NUM252" s="65"/>
      <c r="NUN252" s="69"/>
      <c r="NUO252" s="69"/>
      <c r="NUP252" s="66"/>
      <c r="NUQ252" s="66"/>
      <c r="NUR252" s="66"/>
      <c r="NUS252" s="67"/>
      <c r="NUU252" s="65"/>
      <c r="NUV252" s="69"/>
      <c r="NUW252" s="69"/>
      <c r="NUX252" s="66"/>
      <c r="NUY252" s="66"/>
      <c r="NUZ252" s="66"/>
      <c r="NVA252" s="67"/>
      <c r="NVC252" s="65"/>
      <c r="NVD252" s="69"/>
      <c r="NVE252" s="69"/>
      <c r="NVF252" s="66"/>
      <c r="NVG252" s="66"/>
      <c r="NVH252" s="66"/>
      <c r="NVI252" s="67"/>
      <c r="NVK252" s="65"/>
      <c r="NVL252" s="69"/>
      <c r="NVM252" s="69"/>
      <c r="NVN252" s="66"/>
      <c r="NVO252" s="66"/>
      <c r="NVP252" s="66"/>
      <c r="NVQ252" s="67"/>
      <c r="NVS252" s="65"/>
      <c r="NVT252" s="69"/>
      <c r="NVU252" s="69"/>
      <c r="NVV252" s="66"/>
      <c r="NVW252" s="66"/>
      <c r="NVX252" s="66"/>
      <c r="NVY252" s="67"/>
      <c r="NWA252" s="65"/>
      <c r="NWB252" s="69"/>
      <c r="NWC252" s="69"/>
      <c r="NWD252" s="66"/>
      <c r="NWE252" s="66"/>
      <c r="NWF252" s="66"/>
      <c r="NWG252" s="67"/>
      <c r="NWI252" s="65"/>
      <c r="NWJ252" s="69"/>
      <c r="NWK252" s="69"/>
      <c r="NWL252" s="66"/>
      <c r="NWM252" s="66"/>
      <c r="NWN252" s="66"/>
      <c r="NWO252" s="67"/>
      <c r="NWQ252" s="65"/>
      <c r="NWR252" s="69"/>
      <c r="NWS252" s="69"/>
      <c r="NWT252" s="66"/>
      <c r="NWU252" s="66"/>
      <c r="NWV252" s="66"/>
      <c r="NWW252" s="67"/>
      <c r="NWY252" s="65"/>
      <c r="NWZ252" s="69"/>
      <c r="NXA252" s="69"/>
      <c r="NXB252" s="66"/>
      <c r="NXC252" s="66"/>
      <c r="NXD252" s="66"/>
      <c r="NXE252" s="67"/>
      <c r="NXG252" s="65"/>
      <c r="NXH252" s="69"/>
      <c r="NXI252" s="69"/>
      <c r="NXJ252" s="66"/>
      <c r="NXK252" s="66"/>
      <c r="NXL252" s="66"/>
      <c r="NXM252" s="67"/>
      <c r="NXO252" s="65"/>
      <c r="NXP252" s="69"/>
      <c r="NXQ252" s="69"/>
      <c r="NXR252" s="66"/>
      <c r="NXS252" s="66"/>
      <c r="NXT252" s="66"/>
      <c r="NXU252" s="67"/>
      <c r="NXW252" s="65"/>
      <c r="NXX252" s="69"/>
      <c r="NXY252" s="69"/>
      <c r="NXZ252" s="66"/>
      <c r="NYA252" s="66"/>
      <c r="NYB252" s="66"/>
      <c r="NYC252" s="67"/>
      <c r="NYE252" s="65"/>
      <c r="NYF252" s="69"/>
      <c r="NYG252" s="69"/>
      <c r="NYH252" s="66"/>
      <c r="NYI252" s="66"/>
      <c r="NYJ252" s="66"/>
      <c r="NYK252" s="67"/>
      <c r="NYM252" s="65"/>
      <c r="NYN252" s="69"/>
      <c r="NYO252" s="69"/>
      <c r="NYP252" s="66"/>
      <c r="NYQ252" s="66"/>
      <c r="NYR252" s="66"/>
      <c r="NYS252" s="67"/>
      <c r="NYU252" s="65"/>
      <c r="NYV252" s="69"/>
      <c r="NYW252" s="69"/>
      <c r="NYX252" s="66"/>
      <c r="NYY252" s="66"/>
      <c r="NYZ252" s="66"/>
      <c r="NZA252" s="67"/>
      <c r="NZC252" s="65"/>
      <c r="NZD252" s="69"/>
      <c r="NZE252" s="69"/>
      <c r="NZF252" s="66"/>
      <c r="NZG252" s="66"/>
      <c r="NZH252" s="66"/>
      <c r="NZI252" s="67"/>
      <c r="NZK252" s="65"/>
      <c r="NZL252" s="69"/>
      <c r="NZM252" s="69"/>
      <c r="NZN252" s="66"/>
      <c r="NZO252" s="66"/>
      <c r="NZP252" s="66"/>
      <c r="NZQ252" s="67"/>
      <c r="NZS252" s="65"/>
      <c r="NZT252" s="69"/>
      <c r="NZU252" s="69"/>
      <c r="NZV252" s="66"/>
      <c r="NZW252" s="66"/>
      <c r="NZX252" s="66"/>
      <c r="NZY252" s="67"/>
      <c r="OAA252" s="65"/>
      <c r="OAB252" s="69"/>
      <c r="OAC252" s="69"/>
      <c r="OAD252" s="66"/>
      <c r="OAE252" s="66"/>
      <c r="OAF252" s="66"/>
      <c r="OAG252" s="67"/>
      <c r="OAI252" s="65"/>
      <c r="OAJ252" s="69"/>
      <c r="OAK252" s="69"/>
      <c r="OAL252" s="66"/>
      <c r="OAM252" s="66"/>
      <c r="OAN252" s="66"/>
      <c r="OAO252" s="67"/>
      <c r="OAQ252" s="65"/>
      <c r="OAR252" s="69"/>
      <c r="OAS252" s="69"/>
      <c r="OAT252" s="66"/>
      <c r="OAU252" s="66"/>
      <c r="OAV252" s="66"/>
      <c r="OAW252" s="67"/>
      <c r="OAY252" s="65"/>
      <c r="OAZ252" s="69"/>
      <c r="OBA252" s="69"/>
      <c r="OBB252" s="66"/>
      <c r="OBC252" s="66"/>
      <c r="OBD252" s="66"/>
      <c r="OBE252" s="67"/>
      <c r="OBG252" s="65"/>
      <c r="OBH252" s="69"/>
      <c r="OBI252" s="69"/>
      <c r="OBJ252" s="66"/>
      <c r="OBK252" s="66"/>
      <c r="OBL252" s="66"/>
      <c r="OBM252" s="67"/>
      <c r="OBO252" s="65"/>
      <c r="OBP252" s="69"/>
      <c r="OBQ252" s="69"/>
      <c r="OBR252" s="66"/>
      <c r="OBS252" s="66"/>
      <c r="OBT252" s="66"/>
      <c r="OBU252" s="67"/>
      <c r="OBW252" s="65"/>
      <c r="OBX252" s="69"/>
      <c r="OBY252" s="69"/>
      <c r="OBZ252" s="66"/>
      <c r="OCA252" s="66"/>
      <c r="OCB252" s="66"/>
      <c r="OCC252" s="67"/>
      <c r="OCE252" s="65"/>
      <c r="OCF252" s="69"/>
      <c r="OCG252" s="69"/>
      <c r="OCH252" s="66"/>
      <c r="OCI252" s="66"/>
      <c r="OCJ252" s="66"/>
      <c r="OCK252" s="67"/>
      <c r="OCM252" s="65"/>
      <c r="OCN252" s="69"/>
      <c r="OCO252" s="69"/>
      <c r="OCP252" s="66"/>
      <c r="OCQ252" s="66"/>
      <c r="OCR252" s="66"/>
      <c r="OCS252" s="67"/>
      <c r="OCU252" s="65"/>
      <c r="OCV252" s="69"/>
      <c r="OCW252" s="69"/>
      <c r="OCX252" s="66"/>
      <c r="OCY252" s="66"/>
      <c r="OCZ252" s="66"/>
      <c r="ODA252" s="67"/>
      <c r="ODC252" s="65"/>
      <c r="ODD252" s="69"/>
      <c r="ODE252" s="69"/>
      <c r="ODF252" s="66"/>
      <c r="ODG252" s="66"/>
      <c r="ODH252" s="66"/>
      <c r="ODI252" s="67"/>
      <c r="ODK252" s="65"/>
      <c r="ODL252" s="69"/>
      <c r="ODM252" s="69"/>
      <c r="ODN252" s="66"/>
      <c r="ODO252" s="66"/>
      <c r="ODP252" s="66"/>
      <c r="ODQ252" s="67"/>
      <c r="ODS252" s="65"/>
      <c r="ODT252" s="69"/>
      <c r="ODU252" s="69"/>
      <c r="ODV252" s="66"/>
      <c r="ODW252" s="66"/>
      <c r="ODX252" s="66"/>
      <c r="ODY252" s="67"/>
      <c r="OEA252" s="65"/>
      <c r="OEB252" s="69"/>
      <c r="OEC252" s="69"/>
      <c r="OED252" s="66"/>
      <c r="OEE252" s="66"/>
      <c r="OEF252" s="66"/>
      <c r="OEG252" s="67"/>
      <c r="OEI252" s="65"/>
      <c r="OEJ252" s="69"/>
      <c r="OEK252" s="69"/>
      <c r="OEL252" s="66"/>
      <c r="OEM252" s="66"/>
      <c r="OEN252" s="66"/>
      <c r="OEO252" s="67"/>
      <c r="OEQ252" s="65"/>
      <c r="OER252" s="69"/>
      <c r="OES252" s="69"/>
      <c r="OET252" s="66"/>
      <c r="OEU252" s="66"/>
      <c r="OEV252" s="66"/>
      <c r="OEW252" s="67"/>
      <c r="OEY252" s="65"/>
      <c r="OEZ252" s="69"/>
      <c r="OFA252" s="69"/>
      <c r="OFB252" s="66"/>
      <c r="OFC252" s="66"/>
      <c r="OFD252" s="66"/>
      <c r="OFE252" s="67"/>
      <c r="OFG252" s="65"/>
      <c r="OFH252" s="69"/>
      <c r="OFI252" s="69"/>
      <c r="OFJ252" s="66"/>
      <c r="OFK252" s="66"/>
      <c r="OFL252" s="66"/>
      <c r="OFM252" s="67"/>
      <c r="OFO252" s="65"/>
      <c r="OFP252" s="69"/>
      <c r="OFQ252" s="69"/>
      <c r="OFR252" s="66"/>
      <c r="OFS252" s="66"/>
      <c r="OFT252" s="66"/>
      <c r="OFU252" s="67"/>
      <c r="OFW252" s="65"/>
      <c r="OFX252" s="69"/>
      <c r="OFY252" s="69"/>
      <c r="OFZ252" s="66"/>
      <c r="OGA252" s="66"/>
      <c r="OGB252" s="66"/>
      <c r="OGC252" s="67"/>
      <c r="OGE252" s="65"/>
      <c r="OGF252" s="69"/>
      <c r="OGG252" s="69"/>
      <c r="OGH252" s="66"/>
      <c r="OGI252" s="66"/>
      <c r="OGJ252" s="66"/>
      <c r="OGK252" s="67"/>
      <c r="OGM252" s="65"/>
      <c r="OGN252" s="69"/>
      <c r="OGO252" s="69"/>
      <c r="OGP252" s="66"/>
      <c r="OGQ252" s="66"/>
      <c r="OGR252" s="66"/>
      <c r="OGS252" s="67"/>
      <c r="OGU252" s="65"/>
      <c r="OGV252" s="69"/>
      <c r="OGW252" s="69"/>
      <c r="OGX252" s="66"/>
      <c r="OGY252" s="66"/>
      <c r="OGZ252" s="66"/>
      <c r="OHA252" s="67"/>
      <c r="OHC252" s="65"/>
      <c r="OHD252" s="69"/>
      <c r="OHE252" s="69"/>
      <c r="OHF252" s="66"/>
      <c r="OHG252" s="66"/>
      <c r="OHH252" s="66"/>
      <c r="OHI252" s="67"/>
      <c r="OHK252" s="65"/>
      <c r="OHL252" s="69"/>
      <c r="OHM252" s="69"/>
      <c r="OHN252" s="66"/>
      <c r="OHO252" s="66"/>
      <c r="OHP252" s="66"/>
      <c r="OHQ252" s="67"/>
      <c r="OHS252" s="65"/>
      <c r="OHT252" s="69"/>
      <c r="OHU252" s="69"/>
      <c r="OHV252" s="66"/>
      <c r="OHW252" s="66"/>
      <c r="OHX252" s="66"/>
      <c r="OHY252" s="67"/>
      <c r="OIA252" s="65"/>
      <c r="OIB252" s="69"/>
      <c r="OIC252" s="69"/>
      <c r="OID252" s="66"/>
      <c r="OIE252" s="66"/>
      <c r="OIF252" s="66"/>
      <c r="OIG252" s="67"/>
      <c r="OII252" s="65"/>
      <c r="OIJ252" s="69"/>
      <c r="OIK252" s="69"/>
      <c r="OIL252" s="66"/>
      <c r="OIM252" s="66"/>
      <c r="OIN252" s="66"/>
      <c r="OIO252" s="67"/>
      <c r="OIQ252" s="65"/>
      <c r="OIR252" s="69"/>
      <c r="OIS252" s="69"/>
      <c r="OIT252" s="66"/>
      <c r="OIU252" s="66"/>
      <c r="OIV252" s="66"/>
      <c r="OIW252" s="67"/>
      <c r="OIY252" s="65"/>
      <c r="OIZ252" s="69"/>
      <c r="OJA252" s="69"/>
      <c r="OJB252" s="66"/>
      <c r="OJC252" s="66"/>
      <c r="OJD252" s="66"/>
      <c r="OJE252" s="67"/>
      <c r="OJG252" s="65"/>
      <c r="OJH252" s="69"/>
      <c r="OJI252" s="69"/>
      <c r="OJJ252" s="66"/>
      <c r="OJK252" s="66"/>
      <c r="OJL252" s="66"/>
      <c r="OJM252" s="67"/>
      <c r="OJO252" s="65"/>
      <c r="OJP252" s="69"/>
      <c r="OJQ252" s="69"/>
      <c r="OJR252" s="66"/>
      <c r="OJS252" s="66"/>
      <c r="OJT252" s="66"/>
      <c r="OJU252" s="67"/>
      <c r="OJW252" s="65"/>
      <c r="OJX252" s="69"/>
      <c r="OJY252" s="69"/>
      <c r="OJZ252" s="66"/>
      <c r="OKA252" s="66"/>
      <c r="OKB252" s="66"/>
      <c r="OKC252" s="67"/>
      <c r="OKE252" s="65"/>
      <c r="OKF252" s="69"/>
      <c r="OKG252" s="69"/>
      <c r="OKH252" s="66"/>
      <c r="OKI252" s="66"/>
      <c r="OKJ252" s="66"/>
      <c r="OKK252" s="67"/>
      <c r="OKM252" s="65"/>
      <c r="OKN252" s="69"/>
      <c r="OKO252" s="69"/>
      <c r="OKP252" s="66"/>
      <c r="OKQ252" s="66"/>
      <c r="OKR252" s="66"/>
      <c r="OKS252" s="67"/>
      <c r="OKU252" s="65"/>
      <c r="OKV252" s="69"/>
      <c r="OKW252" s="69"/>
      <c r="OKX252" s="66"/>
      <c r="OKY252" s="66"/>
      <c r="OKZ252" s="66"/>
      <c r="OLA252" s="67"/>
      <c r="OLC252" s="65"/>
      <c r="OLD252" s="69"/>
      <c r="OLE252" s="69"/>
      <c r="OLF252" s="66"/>
      <c r="OLG252" s="66"/>
      <c r="OLH252" s="66"/>
      <c r="OLI252" s="67"/>
      <c r="OLK252" s="65"/>
      <c r="OLL252" s="69"/>
      <c r="OLM252" s="69"/>
      <c r="OLN252" s="66"/>
      <c r="OLO252" s="66"/>
      <c r="OLP252" s="66"/>
      <c r="OLQ252" s="67"/>
      <c r="OLS252" s="65"/>
      <c r="OLT252" s="69"/>
      <c r="OLU252" s="69"/>
      <c r="OLV252" s="66"/>
      <c r="OLW252" s="66"/>
      <c r="OLX252" s="66"/>
      <c r="OLY252" s="67"/>
      <c r="OMA252" s="65"/>
      <c r="OMB252" s="69"/>
      <c r="OMC252" s="69"/>
      <c r="OMD252" s="66"/>
      <c r="OME252" s="66"/>
      <c r="OMF252" s="66"/>
      <c r="OMG252" s="67"/>
      <c r="OMI252" s="65"/>
      <c r="OMJ252" s="69"/>
      <c r="OMK252" s="69"/>
      <c r="OML252" s="66"/>
      <c r="OMM252" s="66"/>
      <c r="OMN252" s="66"/>
      <c r="OMO252" s="67"/>
      <c r="OMQ252" s="65"/>
      <c r="OMR252" s="69"/>
      <c r="OMS252" s="69"/>
      <c r="OMT252" s="66"/>
      <c r="OMU252" s="66"/>
      <c r="OMV252" s="66"/>
      <c r="OMW252" s="67"/>
      <c r="OMY252" s="65"/>
      <c r="OMZ252" s="69"/>
      <c r="ONA252" s="69"/>
      <c r="ONB252" s="66"/>
      <c r="ONC252" s="66"/>
      <c r="OND252" s="66"/>
      <c r="ONE252" s="67"/>
      <c r="ONG252" s="65"/>
      <c r="ONH252" s="69"/>
      <c r="ONI252" s="69"/>
      <c r="ONJ252" s="66"/>
      <c r="ONK252" s="66"/>
      <c r="ONL252" s="66"/>
      <c r="ONM252" s="67"/>
      <c r="ONO252" s="65"/>
      <c r="ONP252" s="69"/>
      <c r="ONQ252" s="69"/>
      <c r="ONR252" s="66"/>
      <c r="ONS252" s="66"/>
      <c r="ONT252" s="66"/>
      <c r="ONU252" s="67"/>
      <c r="ONW252" s="65"/>
      <c r="ONX252" s="69"/>
      <c r="ONY252" s="69"/>
      <c r="ONZ252" s="66"/>
      <c r="OOA252" s="66"/>
      <c r="OOB252" s="66"/>
      <c r="OOC252" s="67"/>
      <c r="OOE252" s="65"/>
      <c r="OOF252" s="69"/>
      <c r="OOG252" s="69"/>
      <c r="OOH252" s="66"/>
      <c r="OOI252" s="66"/>
      <c r="OOJ252" s="66"/>
      <c r="OOK252" s="67"/>
      <c r="OOM252" s="65"/>
      <c r="OON252" s="69"/>
      <c r="OOO252" s="69"/>
      <c r="OOP252" s="66"/>
      <c r="OOQ252" s="66"/>
      <c r="OOR252" s="66"/>
      <c r="OOS252" s="67"/>
      <c r="OOU252" s="65"/>
      <c r="OOV252" s="69"/>
      <c r="OOW252" s="69"/>
      <c r="OOX252" s="66"/>
      <c r="OOY252" s="66"/>
      <c r="OOZ252" s="66"/>
      <c r="OPA252" s="67"/>
      <c r="OPC252" s="65"/>
      <c r="OPD252" s="69"/>
      <c r="OPE252" s="69"/>
      <c r="OPF252" s="66"/>
      <c r="OPG252" s="66"/>
      <c r="OPH252" s="66"/>
      <c r="OPI252" s="67"/>
      <c r="OPK252" s="65"/>
      <c r="OPL252" s="69"/>
      <c r="OPM252" s="69"/>
      <c r="OPN252" s="66"/>
      <c r="OPO252" s="66"/>
      <c r="OPP252" s="66"/>
      <c r="OPQ252" s="67"/>
      <c r="OPS252" s="65"/>
      <c r="OPT252" s="69"/>
      <c r="OPU252" s="69"/>
      <c r="OPV252" s="66"/>
      <c r="OPW252" s="66"/>
      <c r="OPX252" s="66"/>
      <c r="OPY252" s="67"/>
      <c r="OQA252" s="65"/>
      <c r="OQB252" s="69"/>
      <c r="OQC252" s="69"/>
      <c r="OQD252" s="66"/>
      <c r="OQE252" s="66"/>
      <c r="OQF252" s="66"/>
      <c r="OQG252" s="67"/>
      <c r="OQI252" s="65"/>
      <c r="OQJ252" s="69"/>
      <c r="OQK252" s="69"/>
      <c r="OQL252" s="66"/>
      <c r="OQM252" s="66"/>
      <c r="OQN252" s="66"/>
      <c r="OQO252" s="67"/>
      <c r="OQQ252" s="65"/>
      <c r="OQR252" s="69"/>
      <c r="OQS252" s="69"/>
      <c r="OQT252" s="66"/>
      <c r="OQU252" s="66"/>
      <c r="OQV252" s="66"/>
      <c r="OQW252" s="67"/>
      <c r="OQY252" s="65"/>
      <c r="OQZ252" s="69"/>
      <c r="ORA252" s="69"/>
      <c r="ORB252" s="66"/>
      <c r="ORC252" s="66"/>
      <c r="ORD252" s="66"/>
      <c r="ORE252" s="67"/>
      <c r="ORG252" s="65"/>
      <c r="ORH252" s="69"/>
      <c r="ORI252" s="69"/>
      <c r="ORJ252" s="66"/>
      <c r="ORK252" s="66"/>
      <c r="ORL252" s="66"/>
      <c r="ORM252" s="67"/>
      <c r="ORO252" s="65"/>
      <c r="ORP252" s="69"/>
      <c r="ORQ252" s="69"/>
      <c r="ORR252" s="66"/>
      <c r="ORS252" s="66"/>
      <c r="ORT252" s="66"/>
      <c r="ORU252" s="67"/>
      <c r="ORW252" s="65"/>
      <c r="ORX252" s="69"/>
      <c r="ORY252" s="69"/>
      <c r="ORZ252" s="66"/>
      <c r="OSA252" s="66"/>
      <c r="OSB252" s="66"/>
      <c r="OSC252" s="67"/>
      <c r="OSE252" s="65"/>
      <c r="OSF252" s="69"/>
      <c r="OSG252" s="69"/>
      <c r="OSH252" s="66"/>
      <c r="OSI252" s="66"/>
      <c r="OSJ252" s="66"/>
      <c r="OSK252" s="67"/>
      <c r="OSM252" s="65"/>
      <c r="OSN252" s="69"/>
      <c r="OSO252" s="69"/>
      <c r="OSP252" s="66"/>
      <c r="OSQ252" s="66"/>
      <c r="OSR252" s="66"/>
      <c r="OSS252" s="67"/>
      <c r="OSU252" s="65"/>
      <c r="OSV252" s="69"/>
      <c r="OSW252" s="69"/>
      <c r="OSX252" s="66"/>
      <c r="OSY252" s="66"/>
      <c r="OSZ252" s="66"/>
      <c r="OTA252" s="67"/>
      <c r="OTC252" s="65"/>
      <c r="OTD252" s="69"/>
      <c r="OTE252" s="69"/>
      <c r="OTF252" s="66"/>
      <c r="OTG252" s="66"/>
      <c r="OTH252" s="66"/>
      <c r="OTI252" s="67"/>
      <c r="OTK252" s="65"/>
      <c r="OTL252" s="69"/>
      <c r="OTM252" s="69"/>
      <c r="OTN252" s="66"/>
      <c r="OTO252" s="66"/>
      <c r="OTP252" s="66"/>
      <c r="OTQ252" s="67"/>
      <c r="OTS252" s="65"/>
      <c r="OTT252" s="69"/>
      <c r="OTU252" s="69"/>
      <c r="OTV252" s="66"/>
      <c r="OTW252" s="66"/>
      <c r="OTX252" s="66"/>
      <c r="OTY252" s="67"/>
      <c r="OUA252" s="65"/>
      <c r="OUB252" s="69"/>
      <c r="OUC252" s="69"/>
      <c r="OUD252" s="66"/>
      <c r="OUE252" s="66"/>
      <c r="OUF252" s="66"/>
      <c r="OUG252" s="67"/>
      <c r="OUI252" s="65"/>
      <c r="OUJ252" s="69"/>
      <c r="OUK252" s="69"/>
      <c r="OUL252" s="66"/>
      <c r="OUM252" s="66"/>
      <c r="OUN252" s="66"/>
      <c r="OUO252" s="67"/>
      <c r="OUQ252" s="65"/>
      <c r="OUR252" s="69"/>
      <c r="OUS252" s="69"/>
      <c r="OUT252" s="66"/>
      <c r="OUU252" s="66"/>
      <c r="OUV252" s="66"/>
      <c r="OUW252" s="67"/>
      <c r="OUY252" s="65"/>
      <c r="OUZ252" s="69"/>
      <c r="OVA252" s="69"/>
      <c r="OVB252" s="66"/>
      <c r="OVC252" s="66"/>
      <c r="OVD252" s="66"/>
      <c r="OVE252" s="67"/>
      <c r="OVG252" s="65"/>
      <c r="OVH252" s="69"/>
      <c r="OVI252" s="69"/>
      <c r="OVJ252" s="66"/>
      <c r="OVK252" s="66"/>
      <c r="OVL252" s="66"/>
      <c r="OVM252" s="67"/>
      <c r="OVO252" s="65"/>
      <c r="OVP252" s="69"/>
      <c r="OVQ252" s="69"/>
      <c r="OVR252" s="66"/>
      <c r="OVS252" s="66"/>
      <c r="OVT252" s="66"/>
      <c r="OVU252" s="67"/>
      <c r="OVW252" s="65"/>
      <c r="OVX252" s="69"/>
      <c r="OVY252" s="69"/>
      <c r="OVZ252" s="66"/>
      <c r="OWA252" s="66"/>
      <c r="OWB252" s="66"/>
      <c r="OWC252" s="67"/>
      <c r="OWE252" s="65"/>
      <c r="OWF252" s="69"/>
      <c r="OWG252" s="69"/>
      <c r="OWH252" s="66"/>
      <c r="OWI252" s="66"/>
      <c r="OWJ252" s="66"/>
      <c r="OWK252" s="67"/>
      <c r="OWM252" s="65"/>
      <c r="OWN252" s="69"/>
      <c r="OWO252" s="69"/>
      <c r="OWP252" s="66"/>
      <c r="OWQ252" s="66"/>
      <c r="OWR252" s="66"/>
      <c r="OWS252" s="67"/>
      <c r="OWU252" s="65"/>
      <c r="OWV252" s="69"/>
      <c r="OWW252" s="69"/>
      <c r="OWX252" s="66"/>
      <c r="OWY252" s="66"/>
      <c r="OWZ252" s="66"/>
      <c r="OXA252" s="67"/>
      <c r="OXC252" s="65"/>
      <c r="OXD252" s="69"/>
      <c r="OXE252" s="69"/>
      <c r="OXF252" s="66"/>
      <c r="OXG252" s="66"/>
      <c r="OXH252" s="66"/>
      <c r="OXI252" s="67"/>
      <c r="OXK252" s="65"/>
      <c r="OXL252" s="69"/>
      <c r="OXM252" s="69"/>
      <c r="OXN252" s="66"/>
      <c r="OXO252" s="66"/>
      <c r="OXP252" s="66"/>
      <c r="OXQ252" s="67"/>
      <c r="OXS252" s="65"/>
      <c r="OXT252" s="69"/>
      <c r="OXU252" s="69"/>
      <c r="OXV252" s="66"/>
      <c r="OXW252" s="66"/>
      <c r="OXX252" s="66"/>
      <c r="OXY252" s="67"/>
      <c r="OYA252" s="65"/>
      <c r="OYB252" s="69"/>
      <c r="OYC252" s="69"/>
      <c r="OYD252" s="66"/>
      <c r="OYE252" s="66"/>
      <c r="OYF252" s="66"/>
      <c r="OYG252" s="67"/>
      <c r="OYI252" s="65"/>
      <c r="OYJ252" s="69"/>
      <c r="OYK252" s="69"/>
      <c r="OYL252" s="66"/>
      <c r="OYM252" s="66"/>
      <c r="OYN252" s="66"/>
      <c r="OYO252" s="67"/>
      <c r="OYQ252" s="65"/>
      <c r="OYR252" s="69"/>
      <c r="OYS252" s="69"/>
      <c r="OYT252" s="66"/>
      <c r="OYU252" s="66"/>
      <c r="OYV252" s="66"/>
      <c r="OYW252" s="67"/>
      <c r="OYY252" s="65"/>
      <c r="OYZ252" s="69"/>
      <c r="OZA252" s="69"/>
      <c r="OZB252" s="66"/>
      <c r="OZC252" s="66"/>
      <c r="OZD252" s="66"/>
      <c r="OZE252" s="67"/>
      <c r="OZG252" s="65"/>
      <c r="OZH252" s="69"/>
      <c r="OZI252" s="69"/>
      <c r="OZJ252" s="66"/>
      <c r="OZK252" s="66"/>
      <c r="OZL252" s="66"/>
      <c r="OZM252" s="67"/>
      <c r="OZO252" s="65"/>
      <c r="OZP252" s="69"/>
      <c r="OZQ252" s="69"/>
      <c r="OZR252" s="66"/>
      <c r="OZS252" s="66"/>
      <c r="OZT252" s="66"/>
      <c r="OZU252" s="67"/>
      <c r="OZW252" s="65"/>
      <c r="OZX252" s="69"/>
      <c r="OZY252" s="69"/>
      <c r="OZZ252" s="66"/>
      <c r="PAA252" s="66"/>
      <c r="PAB252" s="66"/>
      <c r="PAC252" s="67"/>
      <c r="PAE252" s="65"/>
      <c r="PAF252" s="69"/>
      <c r="PAG252" s="69"/>
      <c r="PAH252" s="66"/>
      <c r="PAI252" s="66"/>
      <c r="PAJ252" s="66"/>
      <c r="PAK252" s="67"/>
      <c r="PAM252" s="65"/>
      <c r="PAN252" s="69"/>
      <c r="PAO252" s="69"/>
      <c r="PAP252" s="66"/>
      <c r="PAQ252" s="66"/>
      <c r="PAR252" s="66"/>
      <c r="PAS252" s="67"/>
      <c r="PAU252" s="65"/>
      <c r="PAV252" s="69"/>
      <c r="PAW252" s="69"/>
      <c r="PAX252" s="66"/>
      <c r="PAY252" s="66"/>
      <c r="PAZ252" s="66"/>
      <c r="PBA252" s="67"/>
      <c r="PBC252" s="65"/>
      <c r="PBD252" s="69"/>
      <c r="PBE252" s="69"/>
      <c r="PBF252" s="66"/>
      <c r="PBG252" s="66"/>
      <c r="PBH252" s="66"/>
      <c r="PBI252" s="67"/>
      <c r="PBK252" s="65"/>
      <c r="PBL252" s="69"/>
      <c r="PBM252" s="69"/>
      <c r="PBN252" s="66"/>
      <c r="PBO252" s="66"/>
      <c r="PBP252" s="66"/>
      <c r="PBQ252" s="67"/>
      <c r="PBS252" s="65"/>
      <c r="PBT252" s="69"/>
      <c r="PBU252" s="69"/>
      <c r="PBV252" s="66"/>
      <c r="PBW252" s="66"/>
      <c r="PBX252" s="66"/>
      <c r="PBY252" s="67"/>
      <c r="PCA252" s="65"/>
      <c r="PCB252" s="69"/>
      <c r="PCC252" s="69"/>
      <c r="PCD252" s="66"/>
      <c r="PCE252" s="66"/>
      <c r="PCF252" s="66"/>
      <c r="PCG252" s="67"/>
      <c r="PCI252" s="65"/>
      <c r="PCJ252" s="69"/>
      <c r="PCK252" s="69"/>
      <c r="PCL252" s="66"/>
      <c r="PCM252" s="66"/>
      <c r="PCN252" s="66"/>
      <c r="PCO252" s="67"/>
      <c r="PCQ252" s="65"/>
      <c r="PCR252" s="69"/>
      <c r="PCS252" s="69"/>
      <c r="PCT252" s="66"/>
      <c r="PCU252" s="66"/>
      <c r="PCV252" s="66"/>
      <c r="PCW252" s="67"/>
      <c r="PCY252" s="65"/>
      <c r="PCZ252" s="69"/>
      <c r="PDA252" s="69"/>
      <c r="PDB252" s="66"/>
      <c r="PDC252" s="66"/>
      <c r="PDD252" s="66"/>
      <c r="PDE252" s="67"/>
      <c r="PDG252" s="65"/>
      <c r="PDH252" s="69"/>
      <c r="PDI252" s="69"/>
      <c r="PDJ252" s="66"/>
      <c r="PDK252" s="66"/>
      <c r="PDL252" s="66"/>
      <c r="PDM252" s="67"/>
      <c r="PDO252" s="65"/>
      <c r="PDP252" s="69"/>
      <c r="PDQ252" s="69"/>
      <c r="PDR252" s="66"/>
      <c r="PDS252" s="66"/>
      <c r="PDT252" s="66"/>
      <c r="PDU252" s="67"/>
      <c r="PDW252" s="65"/>
      <c r="PDX252" s="69"/>
      <c r="PDY252" s="69"/>
      <c r="PDZ252" s="66"/>
      <c r="PEA252" s="66"/>
      <c r="PEB252" s="66"/>
      <c r="PEC252" s="67"/>
      <c r="PEE252" s="65"/>
      <c r="PEF252" s="69"/>
      <c r="PEG252" s="69"/>
      <c r="PEH252" s="66"/>
      <c r="PEI252" s="66"/>
      <c r="PEJ252" s="66"/>
      <c r="PEK252" s="67"/>
      <c r="PEM252" s="65"/>
      <c r="PEN252" s="69"/>
      <c r="PEO252" s="69"/>
      <c r="PEP252" s="66"/>
      <c r="PEQ252" s="66"/>
      <c r="PER252" s="66"/>
      <c r="PES252" s="67"/>
      <c r="PEU252" s="65"/>
      <c r="PEV252" s="69"/>
      <c r="PEW252" s="69"/>
      <c r="PEX252" s="66"/>
      <c r="PEY252" s="66"/>
      <c r="PEZ252" s="66"/>
      <c r="PFA252" s="67"/>
      <c r="PFC252" s="65"/>
      <c r="PFD252" s="69"/>
      <c r="PFE252" s="69"/>
      <c r="PFF252" s="66"/>
      <c r="PFG252" s="66"/>
      <c r="PFH252" s="66"/>
      <c r="PFI252" s="67"/>
      <c r="PFK252" s="65"/>
      <c r="PFL252" s="69"/>
      <c r="PFM252" s="69"/>
      <c r="PFN252" s="66"/>
      <c r="PFO252" s="66"/>
      <c r="PFP252" s="66"/>
      <c r="PFQ252" s="67"/>
      <c r="PFS252" s="65"/>
      <c r="PFT252" s="69"/>
      <c r="PFU252" s="69"/>
      <c r="PFV252" s="66"/>
      <c r="PFW252" s="66"/>
      <c r="PFX252" s="66"/>
      <c r="PFY252" s="67"/>
      <c r="PGA252" s="65"/>
      <c r="PGB252" s="69"/>
      <c r="PGC252" s="69"/>
      <c r="PGD252" s="66"/>
      <c r="PGE252" s="66"/>
      <c r="PGF252" s="66"/>
      <c r="PGG252" s="67"/>
      <c r="PGI252" s="65"/>
      <c r="PGJ252" s="69"/>
      <c r="PGK252" s="69"/>
      <c r="PGL252" s="66"/>
      <c r="PGM252" s="66"/>
      <c r="PGN252" s="66"/>
      <c r="PGO252" s="67"/>
      <c r="PGQ252" s="65"/>
      <c r="PGR252" s="69"/>
      <c r="PGS252" s="69"/>
      <c r="PGT252" s="66"/>
      <c r="PGU252" s="66"/>
      <c r="PGV252" s="66"/>
      <c r="PGW252" s="67"/>
      <c r="PGY252" s="65"/>
      <c r="PGZ252" s="69"/>
      <c r="PHA252" s="69"/>
      <c r="PHB252" s="66"/>
      <c r="PHC252" s="66"/>
      <c r="PHD252" s="66"/>
      <c r="PHE252" s="67"/>
      <c r="PHG252" s="65"/>
      <c r="PHH252" s="69"/>
      <c r="PHI252" s="69"/>
      <c r="PHJ252" s="66"/>
      <c r="PHK252" s="66"/>
      <c r="PHL252" s="66"/>
      <c r="PHM252" s="67"/>
      <c r="PHO252" s="65"/>
      <c r="PHP252" s="69"/>
      <c r="PHQ252" s="69"/>
      <c r="PHR252" s="66"/>
      <c r="PHS252" s="66"/>
      <c r="PHT252" s="66"/>
      <c r="PHU252" s="67"/>
      <c r="PHW252" s="65"/>
      <c r="PHX252" s="69"/>
      <c r="PHY252" s="69"/>
      <c r="PHZ252" s="66"/>
      <c r="PIA252" s="66"/>
      <c r="PIB252" s="66"/>
      <c r="PIC252" s="67"/>
      <c r="PIE252" s="65"/>
      <c r="PIF252" s="69"/>
      <c r="PIG252" s="69"/>
      <c r="PIH252" s="66"/>
      <c r="PII252" s="66"/>
      <c r="PIJ252" s="66"/>
      <c r="PIK252" s="67"/>
      <c r="PIM252" s="65"/>
      <c r="PIN252" s="69"/>
      <c r="PIO252" s="69"/>
      <c r="PIP252" s="66"/>
      <c r="PIQ252" s="66"/>
      <c r="PIR252" s="66"/>
      <c r="PIS252" s="67"/>
      <c r="PIU252" s="65"/>
      <c r="PIV252" s="69"/>
      <c r="PIW252" s="69"/>
      <c r="PIX252" s="66"/>
      <c r="PIY252" s="66"/>
      <c r="PIZ252" s="66"/>
      <c r="PJA252" s="67"/>
      <c r="PJC252" s="65"/>
      <c r="PJD252" s="69"/>
      <c r="PJE252" s="69"/>
      <c r="PJF252" s="66"/>
      <c r="PJG252" s="66"/>
      <c r="PJH252" s="66"/>
      <c r="PJI252" s="67"/>
      <c r="PJK252" s="65"/>
      <c r="PJL252" s="69"/>
      <c r="PJM252" s="69"/>
      <c r="PJN252" s="66"/>
      <c r="PJO252" s="66"/>
      <c r="PJP252" s="66"/>
      <c r="PJQ252" s="67"/>
      <c r="PJS252" s="65"/>
      <c r="PJT252" s="69"/>
      <c r="PJU252" s="69"/>
      <c r="PJV252" s="66"/>
      <c r="PJW252" s="66"/>
      <c r="PJX252" s="66"/>
      <c r="PJY252" s="67"/>
      <c r="PKA252" s="65"/>
      <c r="PKB252" s="69"/>
      <c r="PKC252" s="69"/>
      <c r="PKD252" s="66"/>
      <c r="PKE252" s="66"/>
      <c r="PKF252" s="66"/>
      <c r="PKG252" s="67"/>
      <c r="PKI252" s="65"/>
      <c r="PKJ252" s="69"/>
      <c r="PKK252" s="69"/>
      <c r="PKL252" s="66"/>
      <c r="PKM252" s="66"/>
      <c r="PKN252" s="66"/>
      <c r="PKO252" s="67"/>
      <c r="PKQ252" s="65"/>
      <c r="PKR252" s="69"/>
      <c r="PKS252" s="69"/>
      <c r="PKT252" s="66"/>
      <c r="PKU252" s="66"/>
      <c r="PKV252" s="66"/>
      <c r="PKW252" s="67"/>
      <c r="PKY252" s="65"/>
      <c r="PKZ252" s="69"/>
      <c r="PLA252" s="69"/>
      <c r="PLB252" s="66"/>
      <c r="PLC252" s="66"/>
      <c r="PLD252" s="66"/>
      <c r="PLE252" s="67"/>
      <c r="PLG252" s="65"/>
      <c r="PLH252" s="69"/>
      <c r="PLI252" s="69"/>
      <c r="PLJ252" s="66"/>
      <c r="PLK252" s="66"/>
      <c r="PLL252" s="66"/>
      <c r="PLM252" s="67"/>
      <c r="PLO252" s="65"/>
      <c r="PLP252" s="69"/>
      <c r="PLQ252" s="69"/>
      <c r="PLR252" s="66"/>
      <c r="PLS252" s="66"/>
      <c r="PLT252" s="66"/>
      <c r="PLU252" s="67"/>
      <c r="PLW252" s="65"/>
      <c r="PLX252" s="69"/>
      <c r="PLY252" s="69"/>
      <c r="PLZ252" s="66"/>
      <c r="PMA252" s="66"/>
      <c r="PMB252" s="66"/>
      <c r="PMC252" s="67"/>
      <c r="PME252" s="65"/>
      <c r="PMF252" s="69"/>
      <c r="PMG252" s="69"/>
      <c r="PMH252" s="66"/>
      <c r="PMI252" s="66"/>
      <c r="PMJ252" s="66"/>
      <c r="PMK252" s="67"/>
      <c r="PMM252" s="65"/>
      <c r="PMN252" s="69"/>
      <c r="PMO252" s="69"/>
      <c r="PMP252" s="66"/>
      <c r="PMQ252" s="66"/>
      <c r="PMR252" s="66"/>
      <c r="PMS252" s="67"/>
      <c r="PMU252" s="65"/>
      <c r="PMV252" s="69"/>
      <c r="PMW252" s="69"/>
      <c r="PMX252" s="66"/>
      <c r="PMY252" s="66"/>
      <c r="PMZ252" s="66"/>
      <c r="PNA252" s="67"/>
      <c r="PNC252" s="65"/>
      <c r="PND252" s="69"/>
      <c r="PNE252" s="69"/>
      <c r="PNF252" s="66"/>
      <c r="PNG252" s="66"/>
      <c r="PNH252" s="66"/>
      <c r="PNI252" s="67"/>
      <c r="PNK252" s="65"/>
      <c r="PNL252" s="69"/>
      <c r="PNM252" s="69"/>
      <c r="PNN252" s="66"/>
      <c r="PNO252" s="66"/>
      <c r="PNP252" s="66"/>
      <c r="PNQ252" s="67"/>
      <c r="PNS252" s="65"/>
      <c r="PNT252" s="69"/>
      <c r="PNU252" s="69"/>
      <c r="PNV252" s="66"/>
      <c r="PNW252" s="66"/>
      <c r="PNX252" s="66"/>
      <c r="PNY252" s="67"/>
      <c r="POA252" s="65"/>
      <c r="POB252" s="69"/>
      <c r="POC252" s="69"/>
      <c r="POD252" s="66"/>
      <c r="POE252" s="66"/>
      <c r="POF252" s="66"/>
      <c r="POG252" s="67"/>
      <c r="POI252" s="65"/>
      <c r="POJ252" s="69"/>
      <c r="POK252" s="69"/>
      <c r="POL252" s="66"/>
      <c r="POM252" s="66"/>
      <c r="PON252" s="66"/>
      <c r="POO252" s="67"/>
      <c r="POQ252" s="65"/>
      <c r="POR252" s="69"/>
      <c r="POS252" s="69"/>
      <c r="POT252" s="66"/>
      <c r="POU252" s="66"/>
      <c r="POV252" s="66"/>
      <c r="POW252" s="67"/>
      <c r="POY252" s="65"/>
      <c r="POZ252" s="69"/>
      <c r="PPA252" s="69"/>
      <c r="PPB252" s="66"/>
      <c r="PPC252" s="66"/>
      <c r="PPD252" s="66"/>
      <c r="PPE252" s="67"/>
      <c r="PPG252" s="65"/>
      <c r="PPH252" s="69"/>
      <c r="PPI252" s="69"/>
      <c r="PPJ252" s="66"/>
      <c r="PPK252" s="66"/>
      <c r="PPL252" s="66"/>
      <c r="PPM252" s="67"/>
      <c r="PPO252" s="65"/>
      <c r="PPP252" s="69"/>
      <c r="PPQ252" s="69"/>
      <c r="PPR252" s="66"/>
      <c r="PPS252" s="66"/>
      <c r="PPT252" s="66"/>
      <c r="PPU252" s="67"/>
      <c r="PPW252" s="65"/>
      <c r="PPX252" s="69"/>
      <c r="PPY252" s="69"/>
      <c r="PPZ252" s="66"/>
      <c r="PQA252" s="66"/>
      <c r="PQB252" s="66"/>
      <c r="PQC252" s="67"/>
      <c r="PQE252" s="65"/>
      <c r="PQF252" s="69"/>
      <c r="PQG252" s="69"/>
      <c r="PQH252" s="66"/>
      <c r="PQI252" s="66"/>
      <c r="PQJ252" s="66"/>
      <c r="PQK252" s="67"/>
      <c r="PQM252" s="65"/>
      <c r="PQN252" s="69"/>
      <c r="PQO252" s="69"/>
      <c r="PQP252" s="66"/>
      <c r="PQQ252" s="66"/>
      <c r="PQR252" s="66"/>
      <c r="PQS252" s="67"/>
      <c r="PQU252" s="65"/>
      <c r="PQV252" s="69"/>
      <c r="PQW252" s="69"/>
      <c r="PQX252" s="66"/>
      <c r="PQY252" s="66"/>
      <c r="PQZ252" s="66"/>
      <c r="PRA252" s="67"/>
      <c r="PRC252" s="65"/>
      <c r="PRD252" s="69"/>
      <c r="PRE252" s="69"/>
      <c r="PRF252" s="66"/>
      <c r="PRG252" s="66"/>
      <c r="PRH252" s="66"/>
      <c r="PRI252" s="67"/>
      <c r="PRK252" s="65"/>
      <c r="PRL252" s="69"/>
      <c r="PRM252" s="69"/>
      <c r="PRN252" s="66"/>
      <c r="PRO252" s="66"/>
      <c r="PRP252" s="66"/>
      <c r="PRQ252" s="67"/>
      <c r="PRS252" s="65"/>
      <c r="PRT252" s="69"/>
      <c r="PRU252" s="69"/>
      <c r="PRV252" s="66"/>
      <c r="PRW252" s="66"/>
      <c r="PRX252" s="66"/>
      <c r="PRY252" s="67"/>
      <c r="PSA252" s="65"/>
      <c r="PSB252" s="69"/>
      <c r="PSC252" s="69"/>
      <c r="PSD252" s="66"/>
      <c r="PSE252" s="66"/>
      <c r="PSF252" s="66"/>
      <c r="PSG252" s="67"/>
      <c r="PSI252" s="65"/>
      <c r="PSJ252" s="69"/>
      <c r="PSK252" s="69"/>
      <c r="PSL252" s="66"/>
      <c r="PSM252" s="66"/>
      <c r="PSN252" s="66"/>
      <c r="PSO252" s="67"/>
      <c r="PSQ252" s="65"/>
      <c r="PSR252" s="69"/>
      <c r="PSS252" s="69"/>
      <c r="PST252" s="66"/>
      <c r="PSU252" s="66"/>
      <c r="PSV252" s="66"/>
      <c r="PSW252" s="67"/>
      <c r="PSY252" s="65"/>
      <c r="PSZ252" s="69"/>
      <c r="PTA252" s="69"/>
      <c r="PTB252" s="66"/>
      <c r="PTC252" s="66"/>
      <c r="PTD252" s="66"/>
      <c r="PTE252" s="67"/>
      <c r="PTG252" s="65"/>
      <c r="PTH252" s="69"/>
      <c r="PTI252" s="69"/>
      <c r="PTJ252" s="66"/>
      <c r="PTK252" s="66"/>
      <c r="PTL252" s="66"/>
      <c r="PTM252" s="67"/>
      <c r="PTO252" s="65"/>
      <c r="PTP252" s="69"/>
      <c r="PTQ252" s="69"/>
      <c r="PTR252" s="66"/>
      <c r="PTS252" s="66"/>
      <c r="PTT252" s="66"/>
      <c r="PTU252" s="67"/>
      <c r="PTW252" s="65"/>
      <c r="PTX252" s="69"/>
      <c r="PTY252" s="69"/>
      <c r="PTZ252" s="66"/>
      <c r="PUA252" s="66"/>
      <c r="PUB252" s="66"/>
      <c r="PUC252" s="67"/>
      <c r="PUE252" s="65"/>
      <c r="PUF252" s="69"/>
      <c r="PUG252" s="69"/>
      <c r="PUH252" s="66"/>
      <c r="PUI252" s="66"/>
      <c r="PUJ252" s="66"/>
      <c r="PUK252" s="67"/>
      <c r="PUM252" s="65"/>
      <c r="PUN252" s="69"/>
      <c r="PUO252" s="69"/>
      <c r="PUP252" s="66"/>
      <c r="PUQ252" s="66"/>
      <c r="PUR252" s="66"/>
      <c r="PUS252" s="67"/>
      <c r="PUU252" s="65"/>
      <c r="PUV252" s="69"/>
      <c r="PUW252" s="69"/>
      <c r="PUX252" s="66"/>
      <c r="PUY252" s="66"/>
      <c r="PUZ252" s="66"/>
      <c r="PVA252" s="67"/>
      <c r="PVC252" s="65"/>
      <c r="PVD252" s="69"/>
      <c r="PVE252" s="69"/>
      <c r="PVF252" s="66"/>
      <c r="PVG252" s="66"/>
      <c r="PVH252" s="66"/>
      <c r="PVI252" s="67"/>
      <c r="PVK252" s="65"/>
      <c r="PVL252" s="69"/>
      <c r="PVM252" s="69"/>
      <c r="PVN252" s="66"/>
      <c r="PVO252" s="66"/>
      <c r="PVP252" s="66"/>
      <c r="PVQ252" s="67"/>
      <c r="PVS252" s="65"/>
      <c r="PVT252" s="69"/>
      <c r="PVU252" s="69"/>
      <c r="PVV252" s="66"/>
      <c r="PVW252" s="66"/>
      <c r="PVX252" s="66"/>
      <c r="PVY252" s="67"/>
      <c r="PWA252" s="65"/>
      <c r="PWB252" s="69"/>
      <c r="PWC252" s="69"/>
      <c r="PWD252" s="66"/>
      <c r="PWE252" s="66"/>
      <c r="PWF252" s="66"/>
      <c r="PWG252" s="67"/>
      <c r="PWI252" s="65"/>
      <c r="PWJ252" s="69"/>
      <c r="PWK252" s="69"/>
      <c r="PWL252" s="66"/>
      <c r="PWM252" s="66"/>
      <c r="PWN252" s="66"/>
      <c r="PWO252" s="67"/>
      <c r="PWQ252" s="65"/>
      <c r="PWR252" s="69"/>
      <c r="PWS252" s="69"/>
      <c r="PWT252" s="66"/>
      <c r="PWU252" s="66"/>
      <c r="PWV252" s="66"/>
      <c r="PWW252" s="67"/>
      <c r="PWY252" s="65"/>
      <c r="PWZ252" s="69"/>
      <c r="PXA252" s="69"/>
      <c r="PXB252" s="66"/>
      <c r="PXC252" s="66"/>
      <c r="PXD252" s="66"/>
      <c r="PXE252" s="67"/>
      <c r="PXG252" s="65"/>
      <c r="PXH252" s="69"/>
      <c r="PXI252" s="69"/>
      <c r="PXJ252" s="66"/>
      <c r="PXK252" s="66"/>
      <c r="PXL252" s="66"/>
      <c r="PXM252" s="67"/>
      <c r="PXO252" s="65"/>
      <c r="PXP252" s="69"/>
      <c r="PXQ252" s="69"/>
      <c r="PXR252" s="66"/>
      <c r="PXS252" s="66"/>
      <c r="PXT252" s="66"/>
      <c r="PXU252" s="67"/>
      <c r="PXW252" s="65"/>
      <c r="PXX252" s="69"/>
      <c r="PXY252" s="69"/>
      <c r="PXZ252" s="66"/>
      <c r="PYA252" s="66"/>
      <c r="PYB252" s="66"/>
      <c r="PYC252" s="67"/>
      <c r="PYE252" s="65"/>
      <c r="PYF252" s="69"/>
      <c r="PYG252" s="69"/>
      <c r="PYH252" s="66"/>
      <c r="PYI252" s="66"/>
      <c r="PYJ252" s="66"/>
      <c r="PYK252" s="67"/>
      <c r="PYM252" s="65"/>
      <c r="PYN252" s="69"/>
      <c r="PYO252" s="69"/>
      <c r="PYP252" s="66"/>
      <c r="PYQ252" s="66"/>
      <c r="PYR252" s="66"/>
      <c r="PYS252" s="67"/>
      <c r="PYU252" s="65"/>
      <c r="PYV252" s="69"/>
      <c r="PYW252" s="69"/>
      <c r="PYX252" s="66"/>
      <c r="PYY252" s="66"/>
      <c r="PYZ252" s="66"/>
      <c r="PZA252" s="67"/>
      <c r="PZC252" s="65"/>
      <c r="PZD252" s="69"/>
      <c r="PZE252" s="69"/>
      <c r="PZF252" s="66"/>
      <c r="PZG252" s="66"/>
      <c r="PZH252" s="66"/>
      <c r="PZI252" s="67"/>
      <c r="PZK252" s="65"/>
      <c r="PZL252" s="69"/>
      <c r="PZM252" s="69"/>
      <c r="PZN252" s="66"/>
      <c r="PZO252" s="66"/>
      <c r="PZP252" s="66"/>
      <c r="PZQ252" s="67"/>
      <c r="PZS252" s="65"/>
      <c r="PZT252" s="69"/>
      <c r="PZU252" s="69"/>
      <c r="PZV252" s="66"/>
      <c r="PZW252" s="66"/>
      <c r="PZX252" s="66"/>
      <c r="PZY252" s="67"/>
      <c r="QAA252" s="65"/>
      <c r="QAB252" s="69"/>
      <c r="QAC252" s="69"/>
      <c r="QAD252" s="66"/>
      <c r="QAE252" s="66"/>
      <c r="QAF252" s="66"/>
      <c r="QAG252" s="67"/>
      <c r="QAI252" s="65"/>
      <c r="QAJ252" s="69"/>
      <c r="QAK252" s="69"/>
      <c r="QAL252" s="66"/>
      <c r="QAM252" s="66"/>
      <c r="QAN252" s="66"/>
      <c r="QAO252" s="67"/>
      <c r="QAQ252" s="65"/>
      <c r="QAR252" s="69"/>
      <c r="QAS252" s="69"/>
      <c r="QAT252" s="66"/>
      <c r="QAU252" s="66"/>
      <c r="QAV252" s="66"/>
      <c r="QAW252" s="67"/>
      <c r="QAY252" s="65"/>
      <c r="QAZ252" s="69"/>
      <c r="QBA252" s="69"/>
      <c r="QBB252" s="66"/>
      <c r="QBC252" s="66"/>
      <c r="QBD252" s="66"/>
      <c r="QBE252" s="67"/>
      <c r="QBG252" s="65"/>
      <c r="QBH252" s="69"/>
      <c r="QBI252" s="69"/>
      <c r="QBJ252" s="66"/>
      <c r="QBK252" s="66"/>
      <c r="QBL252" s="66"/>
      <c r="QBM252" s="67"/>
      <c r="QBO252" s="65"/>
      <c r="QBP252" s="69"/>
      <c r="QBQ252" s="69"/>
      <c r="QBR252" s="66"/>
      <c r="QBS252" s="66"/>
      <c r="QBT252" s="66"/>
      <c r="QBU252" s="67"/>
      <c r="QBW252" s="65"/>
      <c r="QBX252" s="69"/>
      <c r="QBY252" s="69"/>
      <c r="QBZ252" s="66"/>
      <c r="QCA252" s="66"/>
      <c r="QCB252" s="66"/>
      <c r="QCC252" s="67"/>
      <c r="QCE252" s="65"/>
      <c r="QCF252" s="69"/>
      <c r="QCG252" s="69"/>
      <c r="QCH252" s="66"/>
      <c r="QCI252" s="66"/>
      <c r="QCJ252" s="66"/>
      <c r="QCK252" s="67"/>
      <c r="QCM252" s="65"/>
      <c r="QCN252" s="69"/>
      <c r="QCO252" s="69"/>
      <c r="QCP252" s="66"/>
      <c r="QCQ252" s="66"/>
      <c r="QCR252" s="66"/>
      <c r="QCS252" s="67"/>
      <c r="QCU252" s="65"/>
      <c r="QCV252" s="69"/>
      <c r="QCW252" s="69"/>
      <c r="QCX252" s="66"/>
      <c r="QCY252" s="66"/>
      <c r="QCZ252" s="66"/>
      <c r="QDA252" s="67"/>
      <c r="QDC252" s="65"/>
      <c r="QDD252" s="69"/>
      <c r="QDE252" s="69"/>
      <c r="QDF252" s="66"/>
      <c r="QDG252" s="66"/>
      <c r="QDH252" s="66"/>
      <c r="QDI252" s="67"/>
      <c r="QDK252" s="65"/>
      <c r="QDL252" s="69"/>
      <c r="QDM252" s="69"/>
      <c r="QDN252" s="66"/>
      <c r="QDO252" s="66"/>
      <c r="QDP252" s="66"/>
      <c r="QDQ252" s="67"/>
      <c r="QDS252" s="65"/>
      <c r="QDT252" s="69"/>
      <c r="QDU252" s="69"/>
      <c r="QDV252" s="66"/>
      <c r="QDW252" s="66"/>
      <c r="QDX252" s="66"/>
      <c r="QDY252" s="67"/>
      <c r="QEA252" s="65"/>
      <c r="QEB252" s="69"/>
      <c r="QEC252" s="69"/>
      <c r="QED252" s="66"/>
      <c r="QEE252" s="66"/>
      <c r="QEF252" s="66"/>
      <c r="QEG252" s="67"/>
      <c r="QEI252" s="65"/>
      <c r="QEJ252" s="69"/>
      <c r="QEK252" s="69"/>
      <c r="QEL252" s="66"/>
      <c r="QEM252" s="66"/>
      <c r="QEN252" s="66"/>
      <c r="QEO252" s="67"/>
      <c r="QEQ252" s="65"/>
      <c r="QER252" s="69"/>
      <c r="QES252" s="69"/>
      <c r="QET252" s="66"/>
      <c r="QEU252" s="66"/>
      <c r="QEV252" s="66"/>
      <c r="QEW252" s="67"/>
      <c r="QEY252" s="65"/>
      <c r="QEZ252" s="69"/>
      <c r="QFA252" s="69"/>
      <c r="QFB252" s="66"/>
      <c r="QFC252" s="66"/>
      <c r="QFD252" s="66"/>
      <c r="QFE252" s="67"/>
      <c r="QFG252" s="65"/>
      <c r="QFH252" s="69"/>
      <c r="QFI252" s="69"/>
      <c r="QFJ252" s="66"/>
      <c r="QFK252" s="66"/>
      <c r="QFL252" s="66"/>
      <c r="QFM252" s="67"/>
      <c r="QFO252" s="65"/>
      <c r="QFP252" s="69"/>
      <c r="QFQ252" s="69"/>
      <c r="QFR252" s="66"/>
      <c r="QFS252" s="66"/>
      <c r="QFT252" s="66"/>
      <c r="QFU252" s="67"/>
      <c r="QFW252" s="65"/>
      <c r="QFX252" s="69"/>
      <c r="QFY252" s="69"/>
      <c r="QFZ252" s="66"/>
      <c r="QGA252" s="66"/>
      <c r="QGB252" s="66"/>
      <c r="QGC252" s="67"/>
      <c r="QGE252" s="65"/>
      <c r="QGF252" s="69"/>
      <c r="QGG252" s="69"/>
      <c r="QGH252" s="66"/>
      <c r="QGI252" s="66"/>
      <c r="QGJ252" s="66"/>
      <c r="QGK252" s="67"/>
      <c r="QGM252" s="65"/>
      <c r="QGN252" s="69"/>
      <c r="QGO252" s="69"/>
      <c r="QGP252" s="66"/>
      <c r="QGQ252" s="66"/>
      <c r="QGR252" s="66"/>
      <c r="QGS252" s="67"/>
      <c r="QGU252" s="65"/>
      <c r="QGV252" s="69"/>
      <c r="QGW252" s="69"/>
      <c r="QGX252" s="66"/>
      <c r="QGY252" s="66"/>
      <c r="QGZ252" s="66"/>
      <c r="QHA252" s="67"/>
      <c r="QHC252" s="65"/>
      <c r="QHD252" s="69"/>
      <c r="QHE252" s="69"/>
      <c r="QHF252" s="66"/>
      <c r="QHG252" s="66"/>
      <c r="QHH252" s="66"/>
      <c r="QHI252" s="67"/>
      <c r="QHK252" s="65"/>
      <c r="QHL252" s="69"/>
      <c r="QHM252" s="69"/>
      <c r="QHN252" s="66"/>
      <c r="QHO252" s="66"/>
      <c r="QHP252" s="66"/>
      <c r="QHQ252" s="67"/>
      <c r="QHS252" s="65"/>
      <c r="QHT252" s="69"/>
      <c r="QHU252" s="69"/>
      <c r="QHV252" s="66"/>
      <c r="QHW252" s="66"/>
      <c r="QHX252" s="66"/>
      <c r="QHY252" s="67"/>
      <c r="QIA252" s="65"/>
      <c r="QIB252" s="69"/>
      <c r="QIC252" s="69"/>
      <c r="QID252" s="66"/>
      <c r="QIE252" s="66"/>
      <c r="QIF252" s="66"/>
      <c r="QIG252" s="67"/>
      <c r="QII252" s="65"/>
      <c r="QIJ252" s="69"/>
      <c r="QIK252" s="69"/>
      <c r="QIL252" s="66"/>
      <c r="QIM252" s="66"/>
      <c r="QIN252" s="66"/>
      <c r="QIO252" s="67"/>
      <c r="QIQ252" s="65"/>
      <c r="QIR252" s="69"/>
      <c r="QIS252" s="69"/>
      <c r="QIT252" s="66"/>
      <c r="QIU252" s="66"/>
      <c r="QIV252" s="66"/>
      <c r="QIW252" s="67"/>
      <c r="QIY252" s="65"/>
      <c r="QIZ252" s="69"/>
      <c r="QJA252" s="69"/>
      <c r="QJB252" s="66"/>
      <c r="QJC252" s="66"/>
      <c r="QJD252" s="66"/>
      <c r="QJE252" s="67"/>
      <c r="QJG252" s="65"/>
      <c r="QJH252" s="69"/>
      <c r="QJI252" s="69"/>
      <c r="QJJ252" s="66"/>
      <c r="QJK252" s="66"/>
      <c r="QJL252" s="66"/>
      <c r="QJM252" s="67"/>
      <c r="QJO252" s="65"/>
      <c r="QJP252" s="69"/>
      <c r="QJQ252" s="69"/>
      <c r="QJR252" s="66"/>
      <c r="QJS252" s="66"/>
      <c r="QJT252" s="66"/>
      <c r="QJU252" s="67"/>
      <c r="QJW252" s="65"/>
      <c r="QJX252" s="69"/>
      <c r="QJY252" s="69"/>
      <c r="QJZ252" s="66"/>
      <c r="QKA252" s="66"/>
      <c r="QKB252" s="66"/>
      <c r="QKC252" s="67"/>
      <c r="QKE252" s="65"/>
      <c r="QKF252" s="69"/>
      <c r="QKG252" s="69"/>
      <c r="QKH252" s="66"/>
      <c r="QKI252" s="66"/>
      <c r="QKJ252" s="66"/>
      <c r="QKK252" s="67"/>
      <c r="QKM252" s="65"/>
      <c r="QKN252" s="69"/>
      <c r="QKO252" s="69"/>
      <c r="QKP252" s="66"/>
      <c r="QKQ252" s="66"/>
      <c r="QKR252" s="66"/>
      <c r="QKS252" s="67"/>
      <c r="QKU252" s="65"/>
      <c r="QKV252" s="69"/>
      <c r="QKW252" s="69"/>
      <c r="QKX252" s="66"/>
      <c r="QKY252" s="66"/>
      <c r="QKZ252" s="66"/>
      <c r="QLA252" s="67"/>
      <c r="QLC252" s="65"/>
      <c r="QLD252" s="69"/>
      <c r="QLE252" s="69"/>
      <c r="QLF252" s="66"/>
      <c r="QLG252" s="66"/>
      <c r="QLH252" s="66"/>
      <c r="QLI252" s="67"/>
      <c r="QLK252" s="65"/>
      <c r="QLL252" s="69"/>
      <c r="QLM252" s="69"/>
      <c r="QLN252" s="66"/>
      <c r="QLO252" s="66"/>
      <c r="QLP252" s="66"/>
      <c r="QLQ252" s="67"/>
      <c r="QLS252" s="65"/>
      <c r="QLT252" s="69"/>
      <c r="QLU252" s="69"/>
      <c r="QLV252" s="66"/>
      <c r="QLW252" s="66"/>
      <c r="QLX252" s="66"/>
      <c r="QLY252" s="67"/>
      <c r="QMA252" s="65"/>
      <c r="QMB252" s="69"/>
      <c r="QMC252" s="69"/>
      <c r="QMD252" s="66"/>
      <c r="QME252" s="66"/>
      <c r="QMF252" s="66"/>
      <c r="QMG252" s="67"/>
      <c r="QMI252" s="65"/>
      <c r="QMJ252" s="69"/>
      <c r="QMK252" s="69"/>
      <c r="QML252" s="66"/>
      <c r="QMM252" s="66"/>
      <c r="QMN252" s="66"/>
      <c r="QMO252" s="67"/>
      <c r="QMQ252" s="65"/>
      <c r="QMR252" s="69"/>
      <c r="QMS252" s="69"/>
      <c r="QMT252" s="66"/>
      <c r="QMU252" s="66"/>
      <c r="QMV252" s="66"/>
      <c r="QMW252" s="67"/>
      <c r="QMY252" s="65"/>
      <c r="QMZ252" s="69"/>
      <c r="QNA252" s="69"/>
      <c r="QNB252" s="66"/>
      <c r="QNC252" s="66"/>
      <c r="QND252" s="66"/>
      <c r="QNE252" s="67"/>
      <c r="QNG252" s="65"/>
      <c r="QNH252" s="69"/>
      <c r="QNI252" s="69"/>
      <c r="QNJ252" s="66"/>
      <c r="QNK252" s="66"/>
      <c r="QNL252" s="66"/>
      <c r="QNM252" s="67"/>
      <c r="QNO252" s="65"/>
      <c r="QNP252" s="69"/>
      <c r="QNQ252" s="69"/>
      <c r="QNR252" s="66"/>
      <c r="QNS252" s="66"/>
      <c r="QNT252" s="66"/>
      <c r="QNU252" s="67"/>
      <c r="QNW252" s="65"/>
      <c r="QNX252" s="69"/>
      <c r="QNY252" s="69"/>
      <c r="QNZ252" s="66"/>
      <c r="QOA252" s="66"/>
      <c r="QOB252" s="66"/>
      <c r="QOC252" s="67"/>
      <c r="QOE252" s="65"/>
      <c r="QOF252" s="69"/>
      <c r="QOG252" s="69"/>
      <c r="QOH252" s="66"/>
      <c r="QOI252" s="66"/>
      <c r="QOJ252" s="66"/>
      <c r="QOK252" s="67"/>
      <c r="QOM252" s="65"/>
      <c r="QON252" s="69"/>
      <c r="QOO252" s="69"/>
      <c r="QOP252" s="66"/>
      <c r="QOQ252" s="66"/>
      <c r="QOR252" s="66"/>
      <c r="QOS252" s="67"/>
      <c r="QOU252" s="65"/>
      <c r="QOV252" s="69"/>
      <c r="QOW252" s="69"/>
      <c r="QOX252" s="66"/>
      <c r="QOY252" s="66"/>
      <c r="QOZ252" s="66"/>
      <c r="QPA252" s="67"/>
      <c r="QPC252" s="65"/>
      <c r="QPD252" s="69"/>
      <c r="QPE252" s="69"/>
      <c r="QPF252" s="66"/>
      <c r="QPG252" s="66"/>
      <c r="QPH252" s="66"/>
      <c r="QPI252" s="67"/>
      <c r="QPK252" s="65"/>
      <c r="QPL252" s="69"/>
      <c r="QPM252" s="69"/>
      <c r="QPN252" s="66"/>
      <c r="QPO252" s="66"/>
      <c r="QPP252" s="66"/>
      <c r="QPQ252" s="67"/>
      <c r="QPS252" s="65"/>
      <c r="QPT252" s="69"/>
      <c r="QPU252" s="69"/>
      <c r="QPV252" s="66"/>
      <c r="QPW252" s="66"/>
      <c r="QPX252" s="66"/>
      <c r="QPY252" s="67"/>
      <c r="QQA252" s="65"/>
      <c r="QQB252" s="69"/>
      <c r="QQC252" s="69"/>
      <c r="QQD252" s="66"/>
      <c r="QQE252" s="66"/>
      <c r="QQF252" s="66"/>
      <c r="QQG252" s="67"/>
      <c r="QQI252" s="65"/>
      <c r="QQJ252" s="69"/>
      <c r="QQK252" s="69"/>
      <c r="QQL252" s="66"/>
      <c r="QQM252" s="66"/>
      <c r="QQN252" s="66"/>
      <c r="QQO252" s="67"/>
      <c r="QQQ252" s="65"/>
      <c r="QQR252" s="69"/>
      <c r="QQS252" s="69"/>
      <c r="QQT252" s="66"/>
      <c r="QQU252" s="66"/>
      <c r="QQV252" s="66"/>
      <c r="QQW252" s="67"/>
      <c r="QQY252" s="65"/>
      <c r="QQZ252" s="69"/>
      <c r="QRA252" s="69"/>
      <c r="QRB252" s="66"/>
      <c r="QRC252" s="66"/>
      <c r="QRD252" s="66"/>
      <c r="QRE252" s="67"/>
      <c r="QRG252" s="65"/>
      <c r="QRH252" s="69"/>
      <c r="QRI252" s="69"/>
      <c r="QRJ252" s="66"/>
      <c r="QRK252" s="66"/>
      <c r="QRL252" s="66"/>
      <c r="QRM252" s="67"/>
      <c r="QRO252" s="65"/>
      <c r="QRP252" s="69"/>
      <c r="QRQ252" s="69"/>
      <c r="QRR252" s="66"/>
      <c r="QRS252" s="66"/>
      <c r="QRT252" s="66"/>
      <c r="QRU252" s="67"/>
      <c r="QRW252" s="65"/>
      <c r="QRX252" s="69"/>
      <c r="QRY252" s="69"/>
      <c r="QRZ252" s="66"/>
      <c r="QSA252" s="66"/>
      <c r="QSB252" s="66"/>
      <c r="QSC252" s="67"/>
      <c r="QSE252" s="65"/>
      <c r="QSF252" s="69"/>
      <c r="QSG252" s="69"/>
      <c r="QSH252" s="66"/>
      <c r="QSI252" s="66"/>
      <c r="QSJ252" s="66"/>
      <c r="QSK252" s="67"/>
      <c r="QSM252" s="65"/>
      <c r="QSN252" s="69"/>
      <c r="QSO252" s="69"/>
      <c r="QSP252" s="66"/>
      <c r="QSQ252" s="66"/>
      <c r="QSR252" s="66"/>
      <c r="QSS252" s="67"/>
      <c r="QSU252" s="65"/>
      <c r="QSV252" s="69"/>
      <c r="QSW252" s="69"/>
      <c r="QSX252" s="66"/>
      <c r="QSY252" s="66"/>
      <c r="QSZ252" s="66"/>
      <c r="QTA252" s="67"/>
      <c r="QTC252" s="65"/>
      <c r="QTD252" s="69"/>
      <c r="QTE252" s="69"/>
      <c r="QTF252" s="66"/>
      <c r="QTG252" s="66"/>
      <c r="QTH252" s="66"/>
      <c r="QTI252" s="67"/>
      <c r="QTK252" s="65"/>
      <c r="QTL252" s="69"/>
      <c r="QTM252" s="69"/>
      <c r="QTN252" s="66"/>
      <c r="QTO252" s="66"/>
      <c r="QTP252" s="66"/>
      <c r="QTQ252" s="67"/>
      <c r="QTS252" s="65"/>
      <c r="QTT252" s="69"/>
      <c r="QTU252" s="69"/>
      <c r="QTV252" s="66"/>
      <c r="QTW252" s="66"/>
      <c r="QTX252" s="66"/>
      <c r="QTY252" s="67"/>
      <c r="QUA252" s="65"/>
      <c r="QUB252" s="69"/>
      <c r="QUC252" s="69"/>
      <c r="QUD252" s="66"/>
      <c r="QUE252" s="66"/>
      <c r="QUF252" s="66"/>
      <c r="QUG252" s="67"/>
      <c r="QUI252" s="65"/>
      <c r="QUJ252" s="69"/>
      <c r="QUK252" s="69"/>
      <c r="QUL252" s="66"/>
      <c r="QUM252" s="66"/>
      <c r="QUN252" s="66"/>
      <c r="QUO252" s="67"/>
      <c r="QUQ252" s="65"/>
      <c r="QUR252" s="69"/>
      <c r="QUS252" s="69"/>
      <c r="QUT252" s="66"/>
      <c r="QUU252" s="66"/>
      <c r="QUV252" s="66"/>
      <c r="QUW252" s="67"/>
      <c r="QUY252" s="65"/>
      <c r="QUZ252" s="69"/>
      <c r="QVA252" s="69"/>
      <c r="QVB252" s="66"/>
      <c r="QVC252" s="66"/>
      <c r="QVD252" s="66"/>
      <c r="QVE252" s="67"/>
      <c r="QVG252" s="65"/>
      <c r="QVH252" s="69"/>
      <c r="QVI252" s="69"/>
      <c r="QVJ252" s="66"/>
      <c r="QVK252" s="66"/>
      <c r="QVL252" s="66"/>
      <c r="QVM252" s="67"/>
      <c r="QVO252" s="65"/>
      <c r="QVP252" s="69"/>
      <c r="QVQ252" s="69"/>
      <c r="QVR252" s="66"/>
      <c r="QVS252" s="66"/>
      <c r="QVT252" s="66"/>
      <c r="QVU252" s="67"/>
      <c r="QVW252" s="65"/>
      <c r="QVX252" s="69"/>
      <c r="QVY252" s="69"/>
      <c r="QVZ252" s="66"/>
      <c r="QWA252" s="66"/>
      <c r="QWB252" s="66"/>
      <c r="QWC252" s="67"/>
      <c r="QWE252" s="65"/>
      <c r="QWF252" s="69"/>
      <c r="QWG252" s="69"/>
      <c r="QWH252" s="66"/>
      <c r="QWI252" s="66"/>
      <c r="QWJ252" s="66"/>
      <c r="QWK252" s="67"/>
      <c r="QWM252" s="65"/>
      <c r="QWN252" s="69"/>
      <c r="QWO252" s="69"/>
      <c r="QWP252" s="66"/>
      <c r="QWQ252" s="66"/>
      <c r="QWR252" s="66"/>
      <c r="QWS252" s="67"/>
      <c r="QWU252" s="65"/>
      <c r="QWV252" s="69"/>
      <c r="QWW252" s="69"/>
      <c r="QWX252" s="66"/>
      <c r="QWY252" s="66"/>
      <c r="QWZ252" s="66"/>
      <c r="QXA252" s="67"/>
      <c r="QXC252" s="65"/>
      <c r="QXD252" s="69"/>
      <c r="QXE252" s="69"/>
      <c r="QXF252" s="66"/>
      <c r="QXG252" s="66"/>
      <c r="QXH252" s="66"/>
      <c r="QXI252" s="67"/>
      <c r="QXK252" s="65"/>
      <c r="QXL252" s="69"/>
      <c r="QXM252" s="69"/>
      <c r="QXN252" s="66"/>
      <c r="QXO252" s="66"/>
      <c r="QXP252" s="66"/>
      <c r="QXQ252" s="67"/>
      <c r="QXS252" s="65"/>
      <c r="QXT252" s="69"/>
      <c r="QXU252" s="69"/>
      <c r="QXV252" s="66"/>
      <c r="QXW252" s="66"/>
      <c r="QXX252" s="66"/>
      <c r="QXY252" s="67"/>
      <c r="QYA252" s="65"/>
      <c r="QYB252" s="69"/>
      <c r="QYC252" s="69"/>
      <c r="QYD252" s="66"/>
      <c r="QYE252" s="66"/>
      <c r="QYF252" s="66"/>
      <c r="QYG252" s="67"/>
      <c r="QYI252" s="65"/>
      <c r="QYJ252" s="69"/>
      <c r="QYK252" s="69"/>
      <c r="QYL252" s="66"/>
      <c r="QYM252" s="66"/>
      <c r="QYN252" s="66"/>
      <c r="QYO252" s="67"/>
      <c r="QYQ252" s="65"/>
      <c r="QYR252" s="69"/>
      <c r="QYS252" s="69"/>
      <c r="QYT252" s="66"/>
      <c r="QYU252" s="66"/>
      <c r="QYV252" s="66"/>
      <c r="QYW252" s="67"/>
      <c r="QYY252" s="65"/>
      <c r="QYZ252" s="69"/>
      <c r="QZA252" s="69"/>
      <c r="QZB252" s="66"/>
      <c r="QZC252" s="66"/>
      <c r="QZD252" s="66"/>
      <c r="QZE252" s="67"/>
      <c r="QZG252" s="65"/>
      <c r="QZH252" s="69"/>
      <c r="QZI252" s="69"/>
      <c r="QZJ252" s="66"/>
      <c r="QZK252" s="66"/>
      <c r="QZL252" s="66"/>
      <c r="QZM252" s="67"/>
      <c r="QZO252" s="65"/>
      <c r="QZP252" s="69"/>
      <c r="QZQ252" s="69"/>
      <c r="QZR252" s="66"/>
      <c r="QZS252" s="66"/>
      <c r="QZT252" s="66"/>
      <c r="QZU252" s="67"/>
      <c r="QZW252" s="65"/>
      <c r="QZX252" s="69"/>
      <c r="QZY252" s="69"/>
      <c r="QZZ252" s="66"/>
      <c r="RAA252" s="66"/>
      <c r="RAB252" s="66"/>
      <c r="RAC252" s="67"/>
      <c r="RAE252" s="65"/>
      <c r="RAF252" s="69"/>
      <c r="RAG252" s="69"/>
      <c r="RAH252" s="66"/>
      <c r="RAI252" s="66"/>
      <c r="RAJ252" s="66"/>
      <c r="RAK252" s="67"/>
      <c r="RAM252" s="65"/>
      <c r="RAN252" s="69"/>
      <c r="RAO252" s="69"/>
      <c r="RAP252" s="66"/>
      <c r="RAQ252" s="66"/>
      <c r="RAR252" s="66"/>
      <c r="RAS252" s="67"/>
      <c r="RAU252" s="65"/>
      <c r="RAV252" s="69"/>
      <c r="RAW252" s="69"/>
      <c r="RAX252" s="66"/>
      <c r="RAY252" s="66"/>
      <c r="RAZ252" s="66"/>
      <c r="RBA252" s="67"/>
      <c r="RBC252" s="65"/>
      <c r="RBD252" s="69"/>
      <c r="RBE252" s="69"/>
      <c r="RBF252" s="66"/>
      <c r="RBG252" s="66"/>
      <c r="RBH252" s="66"/>
      <c r="RBI252" s="67"/>
      <c r="RBK252" s="65"/>
      <c r="RBL252" s="69"/>
      <c r="RBM252" s="69"/>
      <c r="RBN252" s="66"/>
      <c r="RBO252" s="66"/>
      <c r="RBP252" s="66"/>
      <c r="RBQ252" s="67"/>
      <c r="RBS252" s="65"/>
      <c r="RBT252" s="69"/>
      <c r="RBU252" s="69"/>
      <c r="RBV252" s="66"/>
      <c r="RBW252" s="66"/>
      <c r="RBX252" s="66"/>
      <c r="RBY252" s="67"/>
      <c r="RCA252" s="65"/>
      <c r="RCB252" s="69"/>
      <c r="RCC252" s="69"/>
      <c r="RCD252" s="66"/>
      <c r="RCE252" s="66"/>
      <c r="RCF252" s="66"/>
      <c r="RCG252" s="67"/>
      <c r="RCI252" s="65"/>
      <c r="RCJ252" s="69"/>
      <c r="RCK252" s="69"/>
      <c r="RCL252" s="66"/>
      <c r="RCM252" s="66"/>
      <c r="RCN252" s="66"/>
      <c r="RCO252" s="67"/>
      <c r="RCQ252" s="65"/>
      <c r="RCR252" s="69"/>
      <c r="RCS252" s="69"/>
      <c r="RCT252" s="66"/>
      <c r="RCU252" s="66"/>
      <c r="RCV252" s="66"/>
      <c r="RCW252" s="67"/>
      <c r="RCY252" s="65"/>
      <c r="RCZ252" s="69"/>
      <c r="RDA252" s="69"/>
      <c r="RDB252" s="66"/>
      <c r="RDC252" s="66"/>
      <c r="RDD252" s="66"/>
      <c r="RDE252" s="67"/>
      <c r="RDG252" s="65"/>
      <c r="RDH252" s="69"/>
      <c r="RDI252" s="69"/>
      <c r="RDJ252" s="66"/>
      <c r="RDK252" s="66"/>
      <c r="RDL252" s="66"/>
      <c r="RDM252" s="67"/>
      <c r="RDO252" s="65"/>
      <c r="RDP252" s="69"/>
      <c r="RDQ252" s="69"/>
      <c r="RDR252" s="66"/>
      <c r="RDS252" s="66"/>
      <c r="RDT252" s="66"/>
      <c r="RDU252" s="67"/>
      <c r="RDW252" s="65"/>
      <c r="RDX252" s="69"/>
      <c r="RDY252" s="69"/>
      <c r="RDZ252" s="66"/>
      <c r="REA252" s="66"/>
      <c r="REB252" s="66"/>
      <c r="REC252" s="67"/>
      <c r="REE252" s="65"/>
      <c r="REF252" s="69"/>
      <c r="REG252" s="69"/>
      <c r="REH252" s="66"/>
      <c r="REI252" s="66"/>
      <c r="REJ252" s="66"/>
      <c r="REK252" s="67"/>
      <c r="REM252" s="65"/>
      <c r="REN252" s="69"/>
      <c r="REO252" s="69"/>
      <c r="REP252" s="66"/>
      <c r="REQ252" s="66"/>
      <c r="RER252" s="66"/>
      <c r="RES252" s="67"/>
      <c r="REU252" s="65"/>
      <c r="REV252" s="69"/>
      <c r="REW252" s="69"/>
      <c r="REX252" s="66"/>
      <c r="REY252" s="66"/>
      <c r="REZ252" s="66"/>
      <c r="RFA252" s="67"/>
      <c r="RFC252" s="65"/>
      <c r="RFD252" s="69"/>
      <c r="RFE252" s="69"/>
      <c r="RFF252" s="66"/>
      <c r="RFG252" s="66"/>
      <c r="RFH252" s="66"/>
      <c r="RFI252" s="67"/>
      <c r="RFK252" s="65"/>
      <c r="RFL252" s="69"/>
      <c r="RFM252" s="69"/>
      <c r="RFN252" s="66"/>
      <c r="RFO252" s="66"/>
      <c r="RFP252" s="66"/>
      <c r="RFQ252" s="67"/>
      <c r="RFS252" s="65"/>
      <c r="RFT252" s="69"/>
      <c r="RFU252" s="69"/>
      <c r="RFV252" s="66"/>
      <c r="RFW252" s="66"/>
      <c r="RFX252" s="66"/>
      <c r="RFY252" s="67"/>
      <c r="RGA252" s="65"/>
      <c r="RGB252" s="69"/>
      <c r="RGC252" s="69"/>
      <c r="RGD252" s="66"/>
      <c r="RGE252" s="66"/>
      <c r="RGF252" s="66"/>
      <c r="RGG252" s="67"/>
      <c r="RGI252" s="65"/>
      <c r="RGJ252" s="69"/>
      <c r="RGK252" s="69"/>
      <c r="RGL252" s="66"/>
      <c r="RGM252" s="66"/>
      <c r="RGN252" s="66"/>
      <c r="RGO252" s="67"/>
      <c r="RGQ252" s="65"/>
      <c r="RGR252" s="69"/>
      <c r="RGS252" s="69"/>
      <c r="RGT252" s="66"/>
      <c r="RGU252" s="66"/>
      <c r="RGV252" s="66"/>
      <c r="RGW252" s="67"/>
      <c r="RGY252" s="65"/>
      <c r="RGZ252" s="69"/>
      <c r="RHA252" s="69"/>
      <c r="RHB252" s="66"/>
      <c r="RHC252" s="66"/>
      <c r="RHD252" s="66"/>
      <c r="RHE252" s="67"/>
      <c r="RHG252" s="65"/>
      <c r="RHH252" s="69"/>
      <c r="RHI252" s="69"/>
      <c r="RHJ252" s="66"/>
      <c r="RHK252" s="66"/>
      <c r="RHL252" s="66"/>
      <c r="RHM252" s="67"/>
      <c r="RHO252" s="65"/>
      <c r="RHP252" s="69"/>
      <c r="RHQ252" s="69"/>
      <c r="RHR252" s="66"/>
      <c r="RHS252" s="66"/>
      <c r="RHT252" s="66"/>
      <c r="RHU252" s="67"/>
      <c r="RHW252" s="65"/>
      <c r="RHX252" s="69"/>
      <c r="RHY252" s="69"/>
      <c r="RHZ252" s="66"/>
      <c r="RIA252" s="66"/>
      <c r="RIB252" s="66"/>
      <c r="RIC252" s="67"/>
      <c r="RIE252" s="65"/>
      <c r="RIF252" s="69"/>
      <c r="RIG252" s="69"/>
      <c r="RIH252" s="66"/>
      <c r="RII252" s="66"/>
      <c r="RIJ252" s="66"/>
      <c r="RIK252" s="67"/>
      <c r="RIM252" s="65"/>
      <c r="RIN252" s="69"/>
      <c r="RIO252" s="69"/>
      <c r="RIP252" s="66"/>
      <c r="RIQ252" s="66"/>
      <c r="RIR252" s="66"/>
      <c r="RIS252" s="67"/>
      <c r="RIU252" s="65"/>
      <c r="RIV252" s="69"/>
      <c r="RIW252" s="69"/>
      <c r="RIX252" s="66"/>
      <c r="RIY252" s="66"/>
      <c r="RIZ252" s="66"/>
      <c r="RJA252" s="67"/>
      <c r="RJC252" s="65"/>
      <c r="RJD252" s="69"/>
      <c r="RJE252" s="69"/>
      <c r="RJF252" s="66"/>
      <c r="RJG252" s="66"/>
      <c r="RJH252" s="66"/>
      <c r="RJI252" s="67"/>
      <c r="RJK252" s="65"/>
      <c r="RJL252" s="69"/>
      <c r="RJM252" s="69"/>
      <c r="RJN252" s="66"/>
      <c r="RJO252" s="66"/>
      <c r="RJP252" s="66"/>
      <c r="RJQ252" s="67"/>
      <c r="RJS252" s="65"/>
      <c r="RJT252" s="69"/>
      <c r="RJU252" s="69"/>
      <c r="RJV252" s="66"/>
      <c r="RJW252" s="66"/>
      <c r="RJX252" s="66"/>
      <c r="RJY252" s="67"/>
      <c r="RKA252" s="65"/>
      <c r="RKB252" s="69"/>
      <c r="RKC252" s="69"/>
      <c r="RKD252" s="66"/>
      <c r="RKE252" s="66"/>
      <c r="RKF252" s="66"/>
      <c r="RKG252" s="67"/>
      <c r="RKI252" s="65"/>
      <c r="RKJ252" s="69"/>
      <c r="RKK252" s="69"/>
      <c r="RKL252" s="66"/>
      <c r="RKM252" s="66"/>
      <c r="RKN252" s="66"/>
      <c r="RKO252" s="67"/>
      <c r="RKQ252" s="65"/>
      <c r="RKR252" s="69"/>
      <c r="RKS252" s="69"/>
      <c r="RKT252" s="66"/>
      <c r="RKU252" s="66"/>
      <c r="RKV252" s="66"/>
      <c r="RKW252" s="67"/>
      <c r="RKY252" s="65"/>
      <c r="RKZ252" s="69"/>
      <c r="RLA252" s="69"/>
      <c r="RLB252" s="66"/>
      <c r="RLC252" s="66"/>
      <c r="RLD252" s="66"/>
      <c r="RLE252" s="67"/>
      <c r="RLG252" s="65"/>
      <c r="RLH252" s="69"/>
      <c r="RLI252" s="69"/>
      <c r="RLJ252" s="66"/>
      <c r="RLK252" s="66"/>
      <c r="RLL252" s="66"/>
      <c r="RLM252" s="67"/>
      <c r="RLO252" s="65"/>
      <c r="RLP252" s="69"/>
      <c r="RLQ252" s="69"/>
      <c r="RLR252" s="66"/>
      <c r="RLS252" s="66"/>
      <c r="RLT252" s="66"/>
      <c r="RLU252" s="67"/>
      <c r="RLW252" s="65"/>
      <c r="RLX252" s="69"/>
      <c r="RLY252" s="69"/>
      <c r="RLZ252" s="66"/>
      <c r="RMA252" s="66"/>
      <c r="RMB252" s="66"/>
      <c r="RMC252" s="67"/>
      <c r="RME252" s="65"/>
      <c r="RMF252" s="69"/>
      <c r="RMG252" s="69"/>
      <c r="RMH252" s="66"/>
      <c r="RMI252" s="66"/>
      <c r="RMJ252" s="66"/>
      <c r="RMK252" s="67"/>
      <c r="RMM252" s="65"/>
      <c r="RMN252" s="69"/>
      <c r="RMO252" s="69"/>
      <c r="RMP252" s="66"/>
      <c r="RMQ252" s="66"/>
      <c r="RMR252" s="66"/>
      <c r="RMS252" s="67"/>
      <c r="RMU252" s="65"/>
      <c r="RMV252" s="69"/>
      <c r="RMW252" s="69"/>
      <c r="RMX252" s="66"/>
      <c r="RMY252" s="66"/>
      <c r="RMZ252" s="66"/>
      <c r="RNA252" s="67"/>
      <c r="RNC252" s="65"/>
      <c r="RND252" s="69"/>
      <c r="RNE252" s="69"/>
      <c r="RNF252" s="66"/>
      <c r="RNG252" s="66"/>
      <c r="RNH252" s="66"/>
      <c r="RNI252" s="67"/>
      <c r="RNK252" s="65"/>
      <c r="RNL252" s="69"/>
      <c r="RNM252" s="69"/>
      <c r="RNN252" s="66"/>
      <c r="RNO252" s="66"/>
      <c r="RNP252" s="66"/>
      <c r="RNQ252" s="67"/>
      <c r="RNS252" s="65"/>
      <c r="RNT252" s="69"/>
      <c r="RNU252" s="69"/>
      <c r="RNV252" s="66"/>
      <c r="RNW252" s="66"/>
      <c r="RNX252" s="66"/>
      <c r="RNY252" s="67"/>
      <c r="ROA252" s="65"/>
      <c r="ROB252" s="69"/>
      <c r="ROC252" s="69"/>
      <c r="ROD252" s="66"/>
      <c r="ROE252" s="66"/>
      <c r="ROF252" s="66"/>
      <c r="ROG252" s="67"/>
      <c r="ROI252" s="65"/>
      <c r="ROJ252" s="69"/>
      <c r="ROK252" s="69"/>
      <c r="ROL252" s="66"/>
      <c r="ROM252" s="66"/>
      <c r="RON252" s="66"/>
      <c r="ROO252" s="67"/>
      <c r="ROQ252" s="65"/>
      <c r="ROR252" s="69"/>
      <c r="ROS252" s="69"/>
      <c r="ROT252" s="66"/>
      <c r="ROU252" s="66"/>
      <c r="ROV252" s="66"/>
      <c r="ROW252" s="67"/>
      <c r="ROY252" s="65"/>
      <c r="ROZ252" s="69"/>
      <c r="RPA252" s="69"/>
      <c r="RPB252" s="66"/>
      <c r="RPC252" s="66"/>
      <c r="RPD252" s="66"/>
      <c r="RPE252" s="67"/>
      <c r="RPG252" s="65"/>
      <c r="RPH252" s="69"/>
      <c r="RPI252" s="69"/>
      <c r="RPJ252" s="66"/>
      <c r="RPK252" s="66"/>
      <c r="RPL252" s="66"/>
      <c r="RPM252" s="67"/>
      <c r="RPO252" s="65"/>
      <c r="RPP252" s="69"/>
      <c r="RPQ252" s="69"/>
      <c r="RPR252" s="66"/>
      <c r="RPS252" s="66"/>
      <c r="RPT252" s="66"/>
      <c r="RPU252" s="67"/>
      <c r="RPW252" s="65"/>
      <c r="RPX252" s="69"/>
      <c r="RPY252" s="69"/>
      <c r="RPZ252" s="66"/>
      <c r="RQA252" s="66"/>
      <c r="RQB252" s="66"/>
      <c r="RQC252" s="67"/>
      <c r="RQE252" s="65"/>
      <c r="RQF252" s="69"/>
      <c r="RQG252" s="69"/>
      <c r="RQH252" s="66"/>
      <c r="RQI252" s="66"/>
      <c r="RQJ252" s="66"/>
      <c r="RQK252" s="67"/>
      <c r="RQM252" s="65"/>
      <c r="RQN252" s="69"/>
      <c r="RQO252" s="69"/>
      <c r="RQP252" s="66"/>
      <c r="RQQ252" s="66"/>
      <c r="RQR252" s="66"/>
      <c r="RQS252" s="67"/>
      <c r="RQU252" s="65"/>
      <c r="RQV252" s="69"/>
      <c r="RQW252" s="69"/>
      <c r="RQX252" s="66"/>
      <c r="RQY252" s="66"/>
      <c r="RQZ252" s="66"/>
      <c r="RRA252" s="67"/>
      <c r="RRC252" s="65"/>
      <c r="RRD252" s="69"/>
      <c r="RRE252" s="69"/>
      <c r="RRF252" s="66"/>
      <c r="RRG252" s="66"/>
      <c r="RRH252" s="66"/>
      <c r="RRI252" s="67"/>
      <c r="RRK252" s="65"/>
      <c r="RRL252" s="69"/>
      <c r="RRM252" s="69"/>
      <c r="RRN252" s="66"/>
      <c r="RRO252" s="66"/>
      <c r="RRP252" s="66"/>
      <c r="RRQ252" s="67"/>
      <c r="RRS252" s="65"/>
      <c r="RRT252" s="69"/>
      <c r="RRU252" s="69"/>
      <c r="RRV252" s="66"/>
      <c r="RRW252" s="66"/>
      <c r="RRX252" s="66"/>
      <c r="RRY252" s="67"/>
      <c r="RSA252" s="65"/>
      <c r="RSB252" s="69"/>
      <c r="RSC252" s="69"/>
      <c r="RSD252" s="66"/>
      <c r="RSE252" s="66"/>
      <c r="RSF252" s="66"/>
      <c r="RSG252" s="67"/>
      <c r="RSI252" s="65"/>
      <c r="RSJ252" s="69"/>
      <c r="RSK252" s="69"/>
      <c r="RSL252" s="66"/>
      <c r="RSM252" s="66"/>
      <c r="RSN252" s="66"/>
      <c r="RSO252" s="67"/>
      <c r="RSQ252" s="65"/>
      <c r="RSR252" s="69"/>
      <c r="RSS252" s="69"/>
      <c r="RST252" s="66"/>
      <c r="RSU252" s="66"/>
      <c r="RSV252" s="66"/>
      <c r="RSW252" s="67"/>
      <c r="RSY252" s="65"/>
      <c r="RSZ252" s="69"/>
      <c r="RTA252" s="69"/>
      <c r="RTB252" s="66"/>
      <c r="RTC252" s="66"/>
      <c r="RTD252" s="66"/>
      <c r="RTE252" s="67"/>
      <c r="RTG252" s="65"/>
      <c r="RTH252" s="69"/>
      <c r="RTI252" s="69"/>
      <c r="RTJ252" s="66"/>
      <c r="RTK252" s="66"/>
      <c r="RTL252" s="66"/>
      <c r="RTM252" s="67"/>
      <c r="RTO252" s="65"/>
      <c r="RTP252" s="69"/>
      <c r="RTQ252" s="69"/>
      <c r="RTR252" s="66"/>
      <c r="RTS252" s="66"/>
      <c r="RTT252" s="66"/>
      <c r="RTU252" s="67"/>
      <c r="RTW252" s="65"/>
      <c r="RTX252" s="69"/>
      <c r="RTY252" s="69"/>
      <c r="RTZ252" s="66"/>
      <c r="RUA252" s="66"/>
      <c r="RUB252" s="66"/>
      <c r="RUC252" s="67"/>
      <c r="RUE252" s="65"/>
      <c r="RUF252" s="69"/>
      <c r="RUG252" s="69"/>
      <c r="RUH252" s="66"/>
      <c r="RUI252" s="66"/>
      <c r="RUJ252" s="66"/>
      <c r="RUK252" s="67"/>
      <c r="RUM252" s="65"/>
      <c r="RUN252" s="69"/>
      <c r="RUO252" s="69"/>
      <c r="RUP252" s="66"/>
      <c r="RUQ252" s="66"/>
      <c r="RUR252" s="66"/>
      <c r="RUS252" s="67"/>
      <c r="RUU252" s="65"/>
      <c r="RUV252" s="69"/>
      <c r="RUW252" s="69"/>
      <c r="RUX252" s="66"/>
      <c r="RUY252" s="66"/>
      <c r="RUZ252" s="66"/>
      <c r="RVA252" s="67"/>
      <c r="RVC252" s="65"/>
      <c r="RVD252" s="69"/>
      <c r="RVE252" s="69"/>
      <c r="RVF252" s="66"/>
      <c r="RVG252" s="66"/>
      <c r="RVH252" s="66"/>
      <c r="RVI252" s="67"/>
      <c r="RVK252" s="65"/>
      <c r="RVL252" s="69"/>
      <c r="RVM252" s="69"/>
      <c r="RVN252" s="66"/>
      <c r="RVO252" s="66"/>
      <c r="RVP252" s="66"/>
      <c r="RVQ252" s="67"/>
      <c r="RVS252" s="65"/>
      <c r="RVT252" s="69"/>
      <c r="RVU252" s="69"/>
      <c r="RVV252" s="66"/>
      <c r="RVW252" s="66"/>
      <c r="RVX252" s="66"/>
      <c r="RVY252" s="67"/>
      <c r="RWA252" s="65"/>
      <c r="RWB252" s="69"/>
      <c r="RWC252" s="69"/>
      <c r="RWD252" s="66"/>
      <c r="RWE252" s="66"/>
      <c r="RWF252" s="66"/>
      <c r="RWG252" s="67"/>
      <c r="RWI252" s="65"/>
      <c r="RWJ252" s="69"/>
      <c r="RWK252" s="69"/>
      <c r="RWL252" s="66"/>
      <c r="RWM252" s="66"/>
      <c r="RWN252" s="66"/>
      <c r="RWO252" s="67"/>
      <c r="RWQ252" s="65"/>
      <c r="RWR252" s="69"/>
      <c r="RWS252" s="69"/>
      <c r="RWT252" s="66"/>
      <c r="RWU252" s="66"/>
      <c r="RWV252" s="66"/>
      <c r="RWW252" s="67"/>
      <c r="RWY252" s="65"/>
      <c r="RWZ252" s="69"/>
      <c r="RXA252" s="69"/>
      <c r="RXB252" s="66"/>
      <c r="RXC252" s="66"/>
      <c r="RXD252" s="66"/>
      <c r="RXE252" s="67"/>
      <c r="RXG252" s="65"/>
      <c r="RXH252" s="69"/>
      <c r="RXI252" s="69"/>
      <c r="RXJ252" s="66"/>
      <c r="RXK252" s="66"/>
      <c r="RXL252" s="66"/>
      <c r="RXM252" s="67"/>
      <c r="RXO252" s="65"/>
      <c r="RXP252" s="69"/>
      <c r="RXQ252" s="69"/>
      <c r="RXR252" s="66"/>
      <c r="RXS252" s="66"/>
      <c r="RXT252" s="66"/>
      <c r="RXU252" s="67"/>
      <c r="RXW252" s="65"/>
      <c r="RXX252" s="69"/>
      <c r="RXY252" s="69"/>
      <c r="RXZ252" s="66"/>
      <c r="RYA252" s="66"/>
      <c r="RYB252" s="66"/>
      <c r="RYC252" s="67"/>
      <c r="RYE252" s="65"/>
      <c r="RYF252" s="69"/>
      <c r="RYG252" s="69"/>
      <c r="RYH252" s="66"/>
      <c r="RYI252" s="66"/>
      <c r="RYJ252" s="66"/>
      <c r="RYK252" s="67"/>
      <c r="RYM252" s="65"/>
      <c r="RYN252" s="69"/>
      <c r="RYO252" s="69"/>
      <c r="RYP252" s="66"/>
      <c r="RYQ252" s="66"/>
      <c r="RYR252" s="66"/>
      <c r="RYS252" s="67"/>
      <c r="RYU252" s="65"/>
      <c r="RYV252" s="69"/>
      <c r="RYW252" s="69"/>
      <c r="RYX252" s="66"/>
      <c r="RYY252" s="66"/>
      <c r="RYZ252" s="66"/>
      <c r="RZA252" s="67"/>
      <c r="RZC252" s="65"/>
      <c r="RZD252" s="69"/>
      <c r="RZE252" s="69"/>
      <c r="RZF252" s="66"/>
      <c r="RZG252" s="66"/>
      <c r="RZH252" s="66"/>
      <c r="RZI252" s="67"/>
      <c r="RZK252" s="65"/>
      <c r="RZL252" s="69"/>
      <c r="RZM252" s="69"/>
      <c r="RZN252" s="66"/>
      <c r="RZO252" s="66"/>
      <c r="RZP252" s="66"/>
      <c r="RZQ252" s="67"/>
      <c r="RZS252" s="65"/>
      <c r="RZT252" s="69"/>
      <c r="RZU252" s="69"/>
      <c r="RZV252" s="66"/>
      <c r="RZW252" s="66"/>
      <c r="RZX252" s="66"/>
      <c r="RZY252" s="67"/>
      <c r="SAA252" s="65"/>
      <c r="SAB252" s="69"/>
      <c r="SAC252" s="69"/>
      <c r="SAD252" s="66"/>
      <c r="SAE252" s="66"/>
      <c r="SAF252" s="66"/>
      <c r="SAG252" s="67"/>
      <c r="SAI252" s="65"/>
      <c r="SAJ252" s="69"/>
      <c r="SAK252" s="69"/>
      <c r="SAL252" s="66"/>
      <c r="SAM252" s="66"/>
      <c r="SAN252" s="66"/>
      <c r="SAO252" s="67"/>
      <c r="SAQ252" s="65"/>
      <c r="SAR252" s="69"/>
      <c r="SAS252" s="69"/>
      <c r="SAT252" s="66"/>
      <c r="SAU252" s="66"/>
      <c r="SAV252" s="66"/>
      <c r="SAW252" s="67"/>
      <c r="SAY252" s="65"/>
      <c r="SAZ252" s="69"/>
      <c r="SBA252" s="69"/>
      <c r="SBB252" s="66"/>
      <c r="SBC252" s="66"/>
      <c r="SBD252" s="66"/>
      <c r="SBE252" s="67"/>
      <c r="SBG252" s="65"/>
      <c r="SBH252" s="69"/>
      <c r="SBI252" s="69"/>
      <c r="SBJ252" s="66"/>
      <c r="SBK252" s="66"/>
      <c r="SBL252" s="66"/>
      <c r="SBM252" s="67"/>
      <c r="SBO252" s="65"/>
      <c r="SBP252" s="69"/>
      <c r="SBQ252" s="69"/>
      <c r="SBR252" s="66"/>
      <c r="SBS252" s="66"/>
      <c r="SBT252" s="66"/>
      <c r="SBU252" s="67"/>
      <c r="SBW252" s="65"/>
      <c r="SBX252" s="69"/>
      <c r="SBY252" s="69"/>
      <c r="SBZ252" s="66"/>
      <c r="SCA252" s="66"/>
      <c r="SCB252" s="66"/>
      <c r="SCC252" s="67"/>
      <c r="SCE252" s="65"/>
      <c r="SCF252" s="69"/>
      <c r="SCG252" s="69"/>
      <c r="SCH252" s="66"/>
      <c r="SCI252" s="66"/>
      <c r="SCJ252" s="66"/>
      <c r="SCK252" s="67"/>
      <c r="SCM252" s="65"/>
      <c r="SCN252" s="69"/>
      <c r="SCO252" s="69"/>
      <c r="SCP252" s="66"/>
      <c r="SCQ252" s="66"/>
      <c r="SCR252" s="66"/>
      <c r="SCS252" s="67"/>
      <c r="SCU252" s="65"/>
      <c r="SCV252" s="69"/>
      <c r="SCW252" s="69"/>
      <c r="SCX252" s="66"/>
      <c r="SCY252" s="66"/>
      <c r="SCZ252" s="66"/>
      <c r="SDA252" s="67"/>
      <c r="SDC252" s="65"/>
      <c r="SDD252" s="69"/>
      <c r="SDE252" s="69"/>
      <c r="SDF252" s="66"/>
      <c r="SDG252" s="66"/>
      <c r="SDH252" s="66"/>
      <c r="SDI252" s="67"/>
      <c r="SDK252" s="65"/>
      <c r="SDL252" s="69"/>
      <c r="SDM252" s="69"/>
      <c r="SDN252" s="66"/>
      <c r="SDO252" s="66"/>
      <c r="SDP252" s="66"/>
      <c r="SDQ252" s="67"/>
      <c r="SDS252" s="65"/>
      <c r="SDT252" s="69"/>
      <c r="SDU252" s="69"/>
      <c r="SDV252" s="66"/>
      <c r="SDW252" s="66"/>
      <c r="SDX252" s="66"/>
      <c r="SDY252" s="67"/>
      <c r="SEA252" s="65"/>
      <c r="SEB252" s="69"/>
      <c r="SEC252" s="69"/>
      <c r="SED252" s="66"/>
      <c r="SEE252" s="66"/>
      <c r="SEF252" s="66"/>
      <c r="SEG252" s="67"/>
      <c r="SEI252" s="65"/>
      <c r="SEJ252" s="69"/>
      <c r="SEK252" s="69"/>
      <c r="SEL252" s="66"/>
      <c r="SEM252" s="66"/>
      <c r="SEN252" s="66"/>
      <c r="SEO252" s="67"/>
      <c r="SEQ252" s="65"/>
      <c r="SER252" s="69"/>
      <c r="SES252" s="69"/>
      <c r="SET252" s="66"/>
      <c r="SEU252" s="66"/>
      <c r="SEV252" s="66"/>
      <c r="SEW252" s="67"/>
      <c r="SEY252" s="65"/>
      <c r="SEZ252" s="69"/>
      <c r="SFA252" s="69"/>
      <c r="SFB252" s="66"/>
      <c r="SFC252" s="66"/>
      <c r="SFD252" s="66"/>
      <c r="SFE252" s="67"/>
      <c r="SFG252" s="65"/>
      <c r="SFH252" s="69"/>
      <c r="SFI252" s="69"/>
      <c r="SFJ252" s="66"/>
      <c r="SFK252" s="66"/>
      <c r="SFL252" s="66"/>
      <c r="SFM252" s="67"/>
      <c r="SFO252" s="65"/>
      <c r="SFP252" s="69"/>
      <c r="SFQ252" s="69"/>
      <c r="SFR252" s="66"/>
      <c r="SFS252" s="66"/>
      <c r="SFT252" s="66"/>
      <c r="SFU252" s="67"/>
      <c r="SFW252" s="65"/>
      <c r="SFX252" s="69"/>
      <c r="SFY252" s="69"/>
      <c r="SFZ252" s="66"/>
      <c r="SGA252" s="66"/>
      <c r="SGB252" s="66"/>
      <c r="SGC252" s="67"/>
      <c r="SGE252" s="65"/>
      <c r="SGF252" s="69"/>
      <c r="SGG252" s="69"/>
      <c r="SGH252" s="66"/>
      <c r="SGI252" s="66"/>
      <c r="SGJ252" s="66"/>
      <c r="SGK252" s="67"/>
      <c r="SGM252" s="65"/>
      <c r="SGN252" s="69"/>
      <c r="SGO252" s="69"/>
      <c r="SGP252" s="66"/>
      <c r="SGQ252" s="66"/>
      <c r="SGR252" s="66"/>
      <c r="SGS252" s="67"/>
      <c r="SGU252" s="65"/>
      <c r="SGV252" s="69"/>
      <c r="SGW252" s="69"/>
      <c r="SGX252" s="66"/>
      <c r="SGY252" s="66"/>
      <c r="SGZ252" s="66"/>
      <c r="SHA252" s="67"/>
      <c r="SHC252" s="65"/>
      <c r="SHD252" s="69"/>
      <c r="SHE252" s="69"/>
      <c r="SHF252" s="66"/>
      <c r="SHG252" s="66"/>
      <c r="SHH252" s="66"/>
      <c r="SHI252" s="67"/>
      <c r="SHK252" s="65"/>
      <c r="SHL252" s="69"/>
      <c r="SHM252" s="69"/>
      <c r="SHN252" s="66"/>
      <c r="SHO252" s="66"/>
      <c r="SHP252" s="66"/>
      <c r="SHQ252" s="67"/>
      <c r="SHS252" s="65"/>
      <c r="SHT252" s="69"/>
      <c r="SHU252" s="69"/>
      <c r="SHV252" s="66"/>
      <c r="SHW252" s="66"/>
      <c r="SHX252" s="66"/>
      <c r="SHY252" s="67"/>
      <c r="SIA252" s="65"/>
      <c r="SIB252" s="69"/>
      <c r="SIC252" s="69"/>
      <c r="SID252" s="66"/>
      <c r="SIE252" s="66"/>
      <c r="SIF252" s="66"/>
      <c r="SIG252" s="67"/>
      <c r="SII252" s="65"/>
      <c r="SIJ252" s="69"/>
      <c r="SIK252" s="69"/>
      <c r="SIL252" s="66"/>
      <c r="SIM252" s="66"/>
      <c r="SIN252" s="66"/>
      <c r="SIO252" s="67"/>
      <c r="SIQ252" s="65"/>
      <c r="SIR252" s="69"/>
      <c r="SIS252" s="69"/>
      <c r="SIT252" s="66"/>
      <c r="SIU252" s="66"/>
      <c r="SIV252" s="66"/>
      <c r="SIW252" s="67"/>
      <c r="SIY252" s="65"/>
      <c r="SIZ252" s="69"/>
      <c r="SJA252" s="69"/>
      <c r="SJB252" s="66"/>
      <c r="SJC252" s="66"/>
      <c r="SJD252" s="66"/>
      <c r="SJE252" s="67"/>
      <c r="SJG252" s="65"/>
      <c r="SJH252" s="69"/>
      <c r="SJI252" s="69"/>
      <c r="SJJ252" s="66"/>
      <c r="SJK252" s="66"/>
      <c r="SJL252" s="66"/>
      <c r="SJM252" s="67"/>
      <c r="SJO252" s="65"/>
      <c r="SJP252" s="69"/>
      <c r="SJQ252" s="69"/>
      <c r="SJR252" s="66"/>
      <c r="SJS252" s="66"/>
      <c r="SJT252" s="66"/>
      <c r="SJU252" s="67"/>
      <c r="SJW252" s="65"/>
      <c r="SJX252" s="69"/>
      <c r="SJY252" s="69"/>
      <c r="SJZ252" s="66"/>
      <c r="SKA252" s="66"/>
      <c r="SKB252" s="66"/>
      <c r="SKC252" s="67"/>
      <c r="SKE252" s="65"/>
      <c r="SKF252" s="69"/>
      <c r="SKG252" s="69"/>
      <c r="SKH252" s="66"/>
      <c r="SKI252" s="66"/>
      <c r="SKJ252" s="66"/>
      <c r="SKK252" s="67"/>
      <c r="SKM252" s="65"/>
      <c r="SKN252" s="69"/>
      <c r="SKO252" s="69"/>
      <c r="SKP252" s="66"/>
      <c r="SKQ252" s="66"/>
      <c r="SKR252" s="66"/>
      <c r="SKS252" s="67"/>
      <c r="SKU252" s="65"/>
      <c r="SKV252" s="69"/>
      <c r="SKW252" s="69"/>
      <c r="SKX252" s="66"/>
      <c r="SKY252" s="66"/>
      <c r="SKZ252" s="66"/>
      <c r="SLA252" s="67"/>
      <c r="SLC252" s="65"/>
      <c r="SLD252" s="69"/>
      <c r="SLE252" s="69"/>
      <c r="SLF252" s="66"/>
      <c r="SLG252" s="66"/>
      <c r="SLH252" s="66"/>
      <c r="SLI252" s="67"/>
      <c r="SLK252" s="65"/>
      <c r="SLL252" s="69"/>
      <c r="SLM252" s="69"/>
      <c r="SLN252" s="66"/>
      <c r="SLO252" s="66"/>
      <c r="SLP252" s="66"/>
      <c r="SLQ252" s="67"/>
      <c r="SLS252" s="65"/>
      <c r="SLT252" s="69"/>
      <c r="SLU252" s="69"/>
      <c r="SLV252" s="66"/>
      <c r="SLW252" s="66"/>
      <c r="SLX252" s="66"/>
      <c r="SLY252" s="67"/>
      <c r="SMA252" s="65"/>
      <c r="SMB252" s="69"/>
      <c r="SMC252" s="69"/>
      <c r="SMD252" s="66"/>
      <c r="SME252" s="66"/>
      <c r="SMF252" s="66"/>
      <c r="SMG252" s="67"/>
      <c r="SMI252" s="65"/>
      <c r="SMJ252" s="69"/>
      <c r="SMK252" s="69"/>
      <c r="SML252" s="66"/>
      <c r="SMM252" s="66"/>
      <c r="SMN252" s="66"/>
      <c r="SMO252" s="67"/>
      <c r="SMQ252" s="65"/>
      <c r="SMR252" s="69"/>
      <c r="SMS252" s="69"/>
      <c r="SMT252" s="66"/>
      <c r="SMU252" s="66"/>
      <c r="SMV252" s="66"/>
      <c r="SMW252" s="67"/>
      <c r="SMY252" s="65"/>
      <c r="SMZ252" s="69"/>
      <c r="SNA252" s="69"/>
      <c r="SNB252" s="66"/>
      <c r="SNC252" s="66"/>
      <c r="SND252" s="66"/>
      <c r="SNE252" s="67"/>
      <c r="SNG252" s="65"/>
      <c r="SNH252" s="69"/>
      <c r="SNI252" s="69"/>
      <c r="SNJ252" s="66"/>
      <c r="SNK252" s="66"/>
      <c r="SNL252" s="66"/>
      <c r="SNM252" s="67"/>
      <c r="SNO252" s="65"/>
      <c r="SNP252" s="69"/>
      <c r="SNQ252" s="69"/>
      <c r="SNR252" s="66"/>
      <c r="SNS252" s="66"/>
      <c r="SNT252" s="66"/>
      <c r="SNU252" s="67"/>
      <c r="SNW252" s="65"/>
      <c r="SNX252" s="69"/>
      <c r="SNY252" s="69"/>
      <c r="SNZ252" s="66"/>
      <c r="SOA252" s="66"/>
      <c r="SOB252" s="66"/>
      <c r="SOC252" s="67"/>
      <c r="SOE252" s="65"/>
      <c r="SOF252" s="69"/>
      <c r="SOG252" s="69"/>
      <c r="SOH252" s="66"/>
      <c r="SOI252" s="66"/>
      <c r="SOJ252" s="66"/>
      <c r="SOK252" s="67"/>
      <c r="SOM252" s="65"/>
      <c r="SON252" s="69"/>
      <c r="SOO252" s="69"/>
      <c r="SOP252" s="66"/>
      <c r="SOQ252" s="66"/>
      <c r="SOR252" s="66"/>
      <c r="SOS252" s="67"/>
      <c r="SOU252" s="65"/>
      <c r="SOV252" s="69"/>
      <c r="SOW252" s="69"/>
      <c r="SOX252" s="66"/>
      <c r="SOY252" s="66"/>
      <c r="SOZ252" s="66"/>
      <c r="SPA252" s="67"/>
      <c r="SPC252" s="65"/>
      <c r="SPD252" s="69"/>
      <c r="SPE252" s="69"/>
      <c r="SPF252" s="66"/>
      <c r="SPG252" s="66"/>
      <c r="SPH252" s="66"/>
      <c r="SPI252" s="67"/>
      <c r="SPK252" s="65"/>
      <c r="SPL252" s="69"/>
      <c r="SPM252" s="69"/>
      <c r="SPN252" s="66"/>
      <c r="SPO252" s="66"/>
      <c r="SPP252" s="66"/>
      <c r="SPQ252" s="67"/>
      <c r="SPS252" s="65"/>
      <c r="SPT252" s="69"/>
      <c r="SPU252" s="69"/>
      <c r="SPV252" s="66"/>
      <c r="SPW252" s="66"/>
      <c r="SPX252" s="66"/>
      <c r="SPY252" s="67"/>
      <c r="SQA252" s="65"/>
      <c r="SQB252" s="69"/>
      <c r="SQC252" s="69"/>
      <c r="SQD252" s="66"/>
      <c r="SQE252" s="66"/>
      <c r="SQF252" s="66"/>
      <c r="SQG252" s="67"/>
      <c r="SQI252" s="65"/>
      <c r="SQJ252" s="69"/>
      <c r="SQK252" s="69"/>
      <c r="SQL252" s="66"/>
      <c r="SQM252" s="66"/>
      <c r="SQN252" s="66"/>
      <c r="SQO252" s="67"/>
      <c r="SQQ252" s="65"/>
      <c r="SQR252" s="69"/>
      <c r="SQS252" s="69"/>
      <c r="SQT252" s="66"/>
      <c r="SQU252" s="66"/>
      <c r="SQV252" s="66"/>
      <c r="SQW252" s="67"/>
      <c r="SQY252" s="65"/>
      <c r="SQZ252" s="69"/>
      <c r="SRA252" s="69"/>
      <c r="SRB252" s="66"/>
      <c r="SRC252" s="66"/>
      <c r="SRD252" s="66"/>
      <c r="SRE252" s="67"/>
      <c r="SRG252" s="65"/>
      <c r="SRH252" s="69"/>
      <c r="SRI252" s="69"/>
      <c r="SRJ252" s="66"/>
      <c r="SRK252" s="66"/>
      <c r="SRL252" s="66"/>
      <c r="SRM252" s="67"/>
      <c r="SRO252" s="65"/>
      <c r="SRP252" s="69"/>
      <c r="SRQ252" s="69"/>
      <c r="SRR252" s="66"/>
      <c r="SRS252" s="66"/>
      <c r="SRT252" s="66"/>
      <c r="SRU252" s="67"/>
      <c r="SRW252" s="65"/>
      <c r="SRX252" s="69"/>
      <c r="SRY252" s="69"/>
      <c r="SRZ252" s="66"/>
      <c r="SSA252" s="66"/>
      <c r="SSB252" s="66"/>
      <c r="SSC252" s="67"/>
      <c r="SSE252" s="65"/>
      <c r="SSF252" s="69"/>
      <c r="SSG252" s="69"/>
      <c r="SSH252" s="66"/>
      <c r="SSI252" s="66"/>
      <c r="SSJ252" s="66"/>
      <c r="SSK252" s="67"/>
      <c r="SSM252" s="65"/>
      <c r="SSN252" s="69"/>
      <c r="SSO252" s="69"/>
      <c r="SSP252" s="66"/>
      <c r="SSQ252" s="66"/>
      <c r="SSR252" s="66"/>
      <c r="SSS252" s="67"/>
      <c r="SSU252" s="65"/>
      <c r="SSV252" s="69"/>
      <c r="SSW252" s="69"/>
      <c r="SSX252" s="66"/>
      <c r="SSY252" s="66"/>
      <c r="SSZ252" s="66"/>
      <c r="STA252" s="67"/>
      <c r="STC252" s="65"/>
      <c r="STD252" s="69"/>
      <c r="STE252" s="69"/>
      <c r="STF252" s="66"/>
      <c r="STG252" s="66"/>
      <c r="STH252" s="66"/>
      <c r="STI252" s="67"/>
      <c r="STK252" s="65"/>
      <c r="STL252" s="69"/>
      <c r="STM252" s="69"/>
      <c r="STN252" s="66"/>
      <c r="STO252" s="66"/>
      <c r="STP252" s="66"/>
      <c r="STQ252" s="67"/>
      <c r="STS252" s="65"/>
      <c r="STT252" s="69"/>
      <c r="STU252" s="69"/>
      <c r="STV252" s="66"/>
      <c r="STW252" s="66"/>
      <c r="STX252" s="66"/>
      <c r="STY252" s="67"/>
      <c r="SUA252" s="65"/>
      <c r="SUB252" s="69"/>
      <c r="SUC252" s="69"/>
      <c r="SUD252" s="66"/>
      <c r="SUE252" s="66"/>
      <c r="SUF252" s="66"/>
      <c r="SUG252" s="67"/>
      <c r="SUI252" s="65"/>
      <c r="SUJ252" s="69"/>
      <c r="SUK252" s="69"/>
      <c r="SUL252" s="66"/>
      <c r="SUM252" s="66"/>
      <c r="SUN252" s="66"/>
      <c r="SUO252" s="67"/>
      <c r="SUQ252" s="65"/>
      <c r="SUR252" s="69"/>
      <c r="SUS252" s="69"/>
      <c r="SUT252" s="66"/>
      <c r="SUU252" s="66"/>
      <c r="SUV252" s="66"/>
      <c r="SUW252" s="67"/>
      <c r="SUY252" s="65"/>
      <c r="SUZ252" s="69"/>
      <c r="SVA252" s="69"/>
      <c r="SVB252" s="66"/>
      <c r="SVC252" s="66"/>
      <c r="SVD252" s="66"/>
      <c r="SVE252" s="67"/>
      <c r="SVG252" s="65"/>
      <c r="SVH252" s="69"/>
      <c r="SVI252" s="69"/>
      <c r="SVJ252" s="66"/>
      <c r="SVK252" s="66"/>
      <c r="SVL252" s="66"/>
      <c r="SVM252" s="67"/>
      <c r="SVO252" s="65"/>
      <c r="SVP252" s="69"/>
      <c r="SVQ252" s="69"/>
      <c r="SVR252" s="66"/>
      <c r="SVS252" s="66"/>
      <c r="SVT252" s="66"/>
      <c r="SVU252" s="67"/>
      <c r="SVW252" s="65"/>
      <c r="SVX252" s="69"/>
      <c r="SVY252" s="69"/>
      <c r="SVZ252" s="66"/>
      <c r="SWA252" s="66"/>
      <c r="SWB252" s="66"/>
      <c r="SWC252" s="67"/>
      <c r="SWE252" s="65"/>
      <c r="SWF252" s="69"/>
      <c r="SWG252" s="69"/>
      <c r="SWH252" s="66"/>
      <c r="SWI252" s="66"/>
      <c r="SWJ252" s="66"/>
      <c r="SWK252" s="67"/>
      <c r="SWM252" s="65"/>
      <c r="SWN252" s="69"/>
      <c r="SWO252" s="69"/>
      <c r="SWP252" s="66"/>
      <c r="SWQ252" s="66"/>
      <c r="SWR252" s="66"/>
      <c r="SWS252" s="67"/>
      <c r="SWU252" s="65"/>
      <c r="SWV252" s="69"/>
      <c r="SWW252" s="69"/>
      <c r="SWX252" s="66"/>
      <c r="SWY252" s="66"/>
      <c r="SWZ252" s="66"/>
      <c r="SXA252" s="67"/>
      <c r="SXC252" s="65"/>
      <c r="SXD252" s="69"/>
      <c r="SXE252" s="69"/>
      <c r="SXF252" s="66"/>
      <c r="SXG252" s="66"/>
      <c r="SXH252" s="66"/>
      <c r="SXI252" s="67"/>
      <c r="SXK252" s="65"/>
      <c r="SXL252" s="69"/>
      <c r="SXM252" s="69"/>
      <c r="SXN252" s="66"/>
      <c r="SXO252" s="66"/>
      <c r="SXP252" s="66"/>
      <c r="SXQ252" s="67"/>
      <c r="SXS252" s="65"/>
      <c r="SXT252" s="69"/>
      <c r="SXU252" s="69"/>
      <c r="SXV252" s="66"/>
      <c r="SXW252" s="66"/>
      <c r="SXX252" s="66"/>
      <c r="SXY252" s="67"/>
      <c r="SYA252" s="65"/>
      <c r="SYB252" s="69"/>
      <c r="SYC252" s="69"/>
      <c r="SYD252" s="66"/>
      <c r="SYE252" s="66"/>
      <c r="SYF252" s="66"/>
      <c r="SYG252" s="67"/>
      <c r="SYI252" s="65"/>
      <c r="SYJ252" s="69"/>
      <c r="SYK252" s="69"/>
      <c r="SYL252" s="66"/>
      <c r="SYM252" s="66"/>
      <c r="SYN252" s="66"/>
      <c r="SYO252" s="67"/>
      <c r="SYQ252" s="65"/>
      <c r="SYR252" s="69"/>
      <c r="SYS252" s="69"/>
      <c r="SYT252" s="66"/>
      <c r="SYU252" s="66"/>
      <c r="SYV252" s="66"/>
      <c r="SYW252" s="67"/>
      <c r="SYY252" s="65"/>
      <c r="SYZ252" s="69"/>
      <c r="SZA252" s="69"/>
      <c r="SZB252" s="66"/>
      <c r="SZC252" s="66"/>
      <c r="SZD252" s="66"/>
      <c r="SZE252" s="67"/>
      <c r="SZG252" s="65"/>
      <c r="SZH252" s="69"/>
      <c r="SZI252" s="69"/>
      <c r="SZJ252" s="66"/>
      <c r="SZK252" s="66"/>
      <c r="SZL252" s="66"/>
      <c r="SZM252" s="67"/>
      <c r="SZO252" s="65"/>
      <c r="SZP252" s="69"/>
      <c r="SZQ252" s="69"/>
      <c r="SZR252" s="66"/>
      <c r="SZS252" s="66"/>
      <c r="SZT252" s="66"/>
      <c r="SZU252" s="67"/>
      <c r="SZW252" s="65"/>
      <c r="SZX252" s="69"/>
      <c r="SZY252" s="69"/>
      <c r="SZZ252" s="66"/>
      <c r="TAA252" s="66"/>
      <c r="TAB252" s="66"/>
      <c r="TAC252" s="67"/>
      <c r="TAE252" s="65"/>
      <c r="TAF252" s="69"/>
      <c r="TAG252" s="69"/>
      <c r="TAH252" s="66"/>
      <c r="TAI252" s="66"/>
      <c r="TAJ252" s="66"/>
      <c r="TAK252" s="67"/>
      <c r="TAM252" s="65"/>
      <c r="TAN252" s="69"/>
      <c r="TAO252" s="69"/>
      <c r="TAP252" s="66"/>
      <c r="TAQ252" s="66"/>
      <c r="TAR252" s="66"/>
      <c r="TAS252" s="67"/>
      <c r="TAU252" s="65"/>
      <c r="TAV252" s="69"/>
      <c r="TAW252" s="69"/>
      <c r="TAX252" s="66"/>
      <c r="TAY252" s="66"/>
      <c r="TAZ252" s="66"/>
      <c r="TBA252" s="67"/>
      <c r="TBC252" s="65"/>
      <c r="TBD252" s="69"/>
      <c r="TBE252" s="69"/>
      <c r="TBF252" s="66"/>
      <c r="TBG252" s="66"/>
      <c r="TBH252" s="66"/>
      <c r="TBI252" s="67"/>
      <c r="TBK252" s="65"/>
      <c r="TBL252" s="69"/>
      <c r="TBM252" s="69"/>
      <c r="TBN252" s="66"/>
      <c r="TBO252" s="66"/>
      <c r="TBP252" s="66"/>
      <c r="TBQ252" s="67"/>
      <c r="TBS252" s="65"/>
      <c r="TBT252" s="69"/>
      <c r="TBU252" s="69"/>
      <c r="TBV252" s="66"/>
      <c r="TBW252" s="66"/>
      <c r="TBX252" s="66"/>
      <c r="TBY252" s="67"/>
      <c r="TCA252" s="65"/>
      <c r="TCB252" s="69"/>
      <c r="TCC252" s="69"/>
      <c r="TCD252" s="66"/>
      <c r="TCE252" s="66"/>
      <c r="TCF252" s="66"/>
      <c r="TCG252" s="67"/>
      <c r="TCI252" s="65"/>
      <c r="TCJ252" s="69"/>
      <c r="TCK252" s="69"/>
      <c r="TCL252" s="66"/>
      <c r="TCM252" s="66"/>
      <c r="TCN252" s="66"/>
      <c r="TCO252" s="67"/>
      <c r="TCQ252" s="65"/>
      <c r="TCR252" s="69"/>
      <c r="TCS252" s="69"/>
      <c r="TCT252" s="66"/>
      <c r="TCU252" s="66"/>
      <c r="TCV252" s="66"/>
      <c r="TCW252" s="67"/>
      <c r="TCY252" s="65"/>
      <c r="TCZ252" s="69"/>
      <c r="TDA252" s="69"/>
      <c r="TDB252" s="66"/>
      <c r="TDC252" s="66"/>
      <c r="TDD252" s="66"/>
      <c r="TDE252" s="67"/>
      <c r="TDG252" s="65"/>
      <c r="TDH252" s="69"/>
      <c r="TDI252" s="69"/>
      <c r="TDJ252" s="66"/>
      <c r="TDK252" s="66"/>
      <c r="TDL252" s="66"/>
      <c r="TDM252" s="67"/>
      <c r="TDO252" s="65"/>
      <c r="TDP252" s="69"/>
      <c r="TDQ252" s="69"/>
      <c r="TDR252" s="66"/>
      <c r="TDS252" s="66"/>
      <c r="TDT252" s="66"/>
      <c r="TDU252" s="67"/>
      <c r="TDW252" s="65"/>
      <c r="TDX252" s="69"/>
      <c r="TDY252" s="69"/>
      <c r="TDZ252" s="66"/>
      <c r="TEA252" s="66"/>
      <c r="TEB252" s="66"/>
      <c r="TEC252" s="67"/>
      <c r="TEE252" s="65"/>
      <c r="TEF252" s="69"/>
      <c r="TEG252" s="69"/>
      <c r="TEH252" s="66"/>
      <c r="TEI252" s="66"/>
      <c r="TEJ252" s="66"/>
      <c r="TEK252" s="67"/>
      <c r="TEM252" s="65"/>
      <c r="TEN252" s="69"/>
      <c r="TEO252" s="69"/>
      <c r="TEP252" s="66"/>
      <c r="TEQ252" s="66"/>
      <c r="TER252" s="66"/>
      <c r="TES252" s="67"/>
      <c r="TEU252" s="65"/>
      <c r="TEV252" s="69"/>
      <c r="TEW252" s="69"/>
      <c r="TEX252" s="66"/>
      <c r="TEY252" s="66"/>
      <c r="TEZ252" s="66"/>
      <c r="TFA252" s="67"/>
      <c r="TFC252" s="65"/>
      <c r="TFD252" s="69"/>
      <c r="TFE252" s="69"/>
      <c r="TFF252" s="66"/>
      <c r="TFG252" s="66"/>
      <c r="TFH252" s="66"/>
      <c r="TFI252" s="67"/>
      <c r="TFK252" s="65"/>
      <c r="TFL252" s="69"/>
      <c r="TFM252" s="69"/>
      <c r="TFN252" s="66"/>
      <c r="TFO252" s="66"/>
      <c r="TFP252" s="66"/>
      <c r="TFQ252" s="67"/>
      <c r="TFS252" s="65"/>
      <c r="TFT252" s="69"/>
      <c r="TFU252" s="69"/>
      <c r="TFV252" s="66"/>
      <c r="TFW252" s="66"/>
      <c r="TFX252" s="66"/>
      <c r="TFY252" s="67"/>
      <c r="TGA252" s="65"/>
      <c r="TGB252" s="69"/>
      <c r="TGC252" s="69"/>
      <c r="TGD252" s="66"/>
      <c r="TGE252" s="66"/>
      <c r="TGF252" s="66"/>
      <c r="TGG252" s="67"/>
      <c r="TGI252" s="65"/>
      <c r="TGJ252" s="69"/>
      <c r="TGK252" s="69"/>
      <c r="TGL252" s="66"/>
      <c r="TGM252" s="66"/>
      <c r="TGN252" s="66"/>
      <c r="TGO252" s="67"/>
      <c r="TGQ252" s="65"/>
      <c r="TGR252" s="69"/>
      <c r="TGS252" s="69"/>
      <c r="TGT252" s="66"/>
      <c r="TGU252" s="66"/>
      <c r="TGV252" s="66"/>
      <c r="TGW252" s="67"/>
      <c r="TGY252" s="65"/>
      <c r="TGZ252" s="69"/>
      <c r="THA252" s="69"/>
      <c r="THB252" s="66"/>
      <c r="THC252" s="66"/>
      <c r="THD252" s="66"/>
      <c r="THE252" s="67"/>
      <c r="THG252" s="65"/>
      <c r="THH252" s="69"/>
      <c r="THI252" s="69"/>
      <c r="THJ252" s="66"/>
      <c r="THK252" s="66"/>
      <c r="THL252" s="66"/>
      <c r="THM252" s="67"/>
      <c r="THO252" s="65"/>
      <c r="THP252" s="69"/>
      <c r="THQ252" s="69"/>
      <c r="THR252" s="66"/>
      <c r="THS252" s="66"/>
      <c r="THT252" s="66"/>
      <c r="THU252" s="67"/>
      <c r="THW252" s="65"/>
      <c r="THX252" s="69"/>
      <c r="THY252" s="69"/>
      <c r="THZ252" s="66"/>
      <c r="TIA252" s="66"/>
      <c r="TIB252" s="66"/>
      <c r="TIC252" s="67"/>
      <c r="TIE252" s="65"/>
      <c r="TIF252" s="69"/>
      <c r="TIG252" s="69"/>
      <c r="TIH252" s="66"/>
      <c r="TII252" s="66"/>
      <c r="TIJ252" s="66"/>
      <c r="TIK252" s="67"/>
      <c r="TIM252" s="65"/>
      <c r="TIN252" s="69"/>
      <c r="TIO252" s="69"/>
      <c r="TIP252" s="66"/>
      <c r="TIQ252" s="66"/>
      <c r="TIR252" s="66"/>
      <c r="TIS252" s="67"/>
      <c r="TIU252" s="65"/>
      <c r="TIV252" s="69"/>
      <c r="TIW252" s="69"/>
      <c r="TIX252" s="66"/>
      <c r="TIY252" s="66"/>
      <c r="TIZ252" s="66"/>
      <c r="TJA252" s="67"/>
      <c r="TJC252" s="65"/>
      <c r="TJD252" s="69"/>
      <c r="TJE252" s="69"/>
      <c r="TJF252" s="66"/>
      <c r="TJG252" s="66"/>
      <c r="TJH252" s="66"/>
      <c r="TJI252" s="67"/>
      <c r="TJK252" s="65"/>
      <c r="TJL252" s="69"/>
      <c r="TJM252" s="69"/>
      <c r="TJN252" s="66"/>
      <c r="TJO252" s="66"/>
      <c r="TJP252" s="66"/>
      <c r="TJQ252" s="67"/>
      <c r="TJS252" s="65"/>
      <c r="TJT252" s="69"/>
      <c r="TJU252" s="69"/>
      <c r="TJV252" s="66"/>
      <c r="TJW252" s="66"/>
      <c r="TJX252" s="66"/>
      <c r="TJY252" s="67"/>
      <c r="TKA252" s="65"/>
      <c r="TKB252" s="69"/>
      <c r="TKC252" s="69"/>
      <c r="TKD252" s="66"/>
      <c r="TKE252" s="66"/>
      <c r="TKF252" s="66"/>
      <c r="TKG252" s="67"/>
      <c r="TKI252" s="65"/>
      <c r="TKJ252" s="69"/>
      <c r="TKK252" s="69"/>
      <c r="TKL252" s="66"/>
      <c r="TKM252" s="66"/>
      <c r="TKN252" s="66"/>
      <c r="TKO252" s="67"/>
      <c r="TKQ252" s="65"/>
      <c r="TKR252" s="69"/>
      <c r="TKS252" s="69"/>
      <c r="TKT252" s="66"/>
      <c r="TKU252" s="66"/>
      <c r="TKV252" s="66"/>
      <c r="TKW252" s="67"/>
      <c r="TKY252" s="65"/>
      <c r="TKZ252" s="69"/>
      <c r="TLA252" s="69"/>
      <c r="TLB252" s="66"/>
      <c r="TLC252" s="66"/>
      <c r="TLD252" s="66"/>
      <c r="TLE252" s="67"/>
      <c r="TLG252" s="65"/>
      <c r="TLH252" s="69"/>
      <c r="TLI252" s="69"/>
      <c r="TLJ252" s="66"/>
      <c r="TLK252" s="66"/>
      <c r="TLL252" s="66"/>
      <c r="TLM252" s="67"/>
      <c r="TLO252" s="65"/>
      <c r="TLP252" s="69"/>
      <c r="TLQ252" s="69"/>
      <c r="TLR252" s="66"/>
      <c r="TLS252" s="66"/>
      <c r="TLT252" s="66"/>
      <c r="TLU252" s="67"/>
      <c r="TLW252" s="65"/>
      <c r="TLX252" s="69"/>
      <c r="TLY252" s="69"/>
      <c r="TLZ252" s="66"/>
      <c r="TMA252" s="66"/>
      <c r="TMB252" s="66"/>
      <c r="TMC252" s="67"/>
      <c r="TME252" s="65"/>
      <c r="TMF252" s="69"/>
      <c r="TMG252" s="69"/>
      <c r="TMH252" s="66"/>
      <c r="TMI252" s="66"/>
      <c r="TMJ252" s="66"/>
      <c r="TMK252" s="67"/>
      <c r="TMM252" s="65"/>
      <c r="TMN252" s="69"/>
      <c r="TMO252" s="69"/>
      <c r="TMP252" s="66"/>
      <c r="TMQ252" s="66"/>
      <c r="TMR252" s="66"/>
      <c r="TMS252" s="67"/>
      <c r="TMU252" s="65"/>
      <c r="TMV252" s="69"/>
      <c r="TMW252" s="69"/>
      <c r="TMX252" s="66"/>
      <c r="TMY252" s="66"/>
      <c r="TMZ252" s="66"/>
      <c r="TNA252" s="67"/>
      <c r="TNC252" s="65"/>
      <c r="TND252" s="69"/>
      <c r="TNE252" s="69"/>
      <c r="TNF252" s="66"/>
      <c r="TNG252" s="66"/>
      <c r="TNH252" s="66"/>
      <c r="TNI252" s="67"/>
      <c r="TNK252" s="65"/>
      <c r="TNL252" s="69"/>
      <c r="TNM252" s="69"/>
      <c r="TNN252" s="66"/>
      <c r="TNO252" s="66"/>
      <c r="TNP252" s="66"/>
      <c r="TNQ252" s="67"/>
      <c r="TNS252" s="65"/>
      <c r="TNT252" s="69"/>
      <c r="TNU252" s="69"/>
      <c r="TNV252" s="66"/>
      <c r="TNW252" s="66"/>
      <c r="TNX252" s="66"/>
      <c r="TNY252" s="67"/>
      <c r="TOA252" s="65"/>
      <c r="TOB252" s="69"/>
      <c r="TOC252" s="69"/>
      <c r="TOD252" s="66"/>
      <c r="TOE252" s="66"/>
      <c r="TOF252" s="66"/>
      <c r="TOG252" s="67"/>
      <c r="TOI252" s="65"/>
      <c r="TOJ252" s="69"/>
      <c r="TOK252" s="69"/>
      <c r="TOL252" s="66"/>
      <c r="TOM252" s="66"/>
      <c r="TON252" s="66"/>
      <c r="TOO252" s="67"/>
      <c r="TOQ252" s="65"/>
      <c r="TOR252" s="69"/>
      <c r="TOS252" s="69"/>
      <c r="TOT252" s="66"/>
      <c r="TOU252" s="66"/>
      <c r="TOV252" s="66"/>
      <c r="TOW252" s="67"/>
      <c r="TOY252" s="65"/>
      <c r="TOZ252" s="69"/>
      <c r="TPA252" s="69"/>
      <c r="TPB252" s="66"/>
      <c r="TPC252" s="66"/>
      <c r="TPD252" s="66"/>
      <c r="TPE252" s="67"/>
      <c r="TPG252" s="65"/>
      <c r="TPH252" s="69"/>
      <c r="TPI252" s="69"/>
      <c r="TPJ252" s="66"/>
      <c r="TPK252" s="66"/>
      <c r="TPL252" s="66"/>
      <c r="TPM252" s="67"/>
      <c r="TPO252" s="65"/>
      <c r="TPP252" s="69"/>
      <c r="TPQ252" s="69"/>
      <c r="TPR252" s="66"/>
      <c r="TPS252" s="66"/>
      <c r="TPT252" s="66"/>
      <c r="TPU252" s="67"/>
      <c r="TPW252" s="65"/>
      <c r="TPX252" s="69"/>
      <c r="TPY252" s="69"/>
      <c r="TPZ252" s="66"/>
      <c r="TQA252" s="66"/>
      <c r="TQB252" s="66"/>
      <c r="TQC252" s="67"/>
      <c r="TQE252" s="65"/>
      <c r="TQF252" s="69"/>
      <c r="TQG252" s="69"/>
      <c r="TQH252" s="66"/>
      <c r="TQI252" s="66"/>
      <c r="TQJ252" s="66"/>
      <c r="TQK252" s="67"/>
      <c r="TQM252" s="65"/>
      <c r="TQN252" s="69"/>
      <c r="TQO252" s="69"/>
      <c r="TQP252" s="66"/>
      <c r="TQQ252" s="66"/>
      <c r="TQR252" s="66"/>
      <c r="TQS252" s="67"/>
      <c r="TQU252" s="65"/>
      <c r="TQV252" s="69"/>
      <c r="TQW252" s="69"/>
      <c r="TQX252" s="66"/>
      <c r="TQY252" s="66"/>
      <c r="TQZ252" s="66"/>
      <c r="TRA252" s="67"/>
      <c r="TRC252" s="65"/>
      <c r="TRD252" s="69"/>
      <c r="TRE252" s="69"/>
      <c r="TRF252" s="66"/>
      <c r="TRG252" s="66"/>
      <c r="TRH252" s="66"/>
      <c r="TRI252" s="67"/>
      <c r="TRK252" s="65"/>
      <c r="TRL252" s="69"/>
      <c r="TRM252" s="69"/>
      <c r="TRN252" s="66"/>
      <c r="TRO252" s="66"/>
      <c r="TRP252" s="66"/>
      <c r="TRQ252" s="67"/>
      <c r="TRS252" s="65"/>
      <c r="TRT252" s="69"/>
      <c r="TRU252" s="69"/>
      <c r="TRV252" s="66"/>
      <c r="TRW252" s="66"/>
      <c r="TRX252" s="66"/>
      <c r="TRY252" s="67"/>
      <c r="TSA252" s="65"/>
      <c r="TSB252" s="69"/>
      <c r="TSC252" s="69"/>
      <c r="TSD252" s="66"/>
      <c r="TSE252" s="66"/>
      <c r="TSF252" s="66"/>
      <c r="TSG252" s="67"/>
      <c r="TSI252" s="65"/>
      <c r="TSJ252" s="69"/>
      <c r="TSK252" s="69"/>
      <c r="TSL252" s="66"/>
      <c r="TSM252" s="66"/>
      <c r="TSN252" s="66"/>
      <c r="TSO252" s="67"/>
      <c r="TSQ252" s="65"/>
      <c r="TSR252" s="69"/>
      <c r="TSS252" s="69"/>
      <c r="TST252" s="66"/>
      <c r="TSU252" s="66"/>
      <c r="TSV252" s="66"/>
      <c r="TSW252" s="67"/>
      <c r="TSY252" s="65"/>
      <c r="TSZ252" s="69"/>
      <c r="TTA252" s="69"/>
      <c r="TTB252" s="66"/>
      <c r="TTC252" s="66"/>
      <c r="TTD252" s="66"/>
      <c r="TTE252" s="67"/>
      <c r="TTG252" s="65"/>
      <c r="TTH252" s="69"/>
      <c r="TTI252" s="69"/>
      <c r="TTJ252" s="66"/>
      <c r="TTK252" s="66"/>
      <c r="TTL252" s="66"/>
      <c r="TTM252" s="67"/>
      <c r="TTO252" s="65"/>
      <c r="TTP252" s="69"/>
      <c r="TTQ252" s="69"/>
      <c r="TTR252" s="66"/>
      <c r="TTS252" s="66"/>
      <c r="TTT252" s="66"/>
      <c r="TTU252" s="67"/>
      <c r="TTW252" s="65"/>
      <c r="TTX252" s="69"/>
      <c r="TTY252" s="69"/>
      <c r="TTZ252" s="66"/>
      <c r="TUA252" s="66"/>
      <c r="TUB252" s="66"/>
      <c r="TUC252" s="67"/>
      <c r="TUE252" s="65"/>
      <c r="TUF252" s="69"/>
      <c r="TUG252" s="69"/>
      <c r="TUH252" s="66"/>
      <c r="TUI252" s="66"/>
      <c r="TUJ252" s="66"/>
      <c r="TUK252" s="67"/>
      <c r="TUM252" s="65"/>
      <c r="TUN252" s="69"/>
      <c r="TUO252" s="69"/>
      <c r="TUP252" s="66"/>
      <c r="TUQ252" s="66"/>
      <c r="TUR252" s="66"/>
      <c r="TUS252" s="67"/>
      <c r="TUU252" s="65"/>
      <c r="TUV252" s="69"/>
      <c r="TUW252" s="69"/>
      <c r="TUX252" s="66"/>
      <c r="TUY252" s="66"/>
      <c r="TUZ252" s="66"/>
      <c r="TVA252" s="67"/>
      <c r="TVC252" s="65"/>
      <c r="TVD252" s="69"/>
      <c r="TVE252" s="69"/>
      <c r="TVF252" s="66"/>
      <c r="TVG252" s="66"/>
      <c r="TVH252" s="66"/>
      <c r="TVI252" s="67"/>
      <c r="TVK252" s="65"/>
      <c r="TVL252" s="69"/>
      <c r="TVM252" s="69"/>
      <c r="TVN252" s="66"/>
      <c r="TVO252" s="66"/>
      <c r="TVP252" s="66"/>
      <c r="TVQ252" s="67"/>
      <c r="TVS252" s="65"/>
      <c r="TVT252" s="69"/>
      <c r="TVU252" s="69"/>
      <c r="TVV252" s="66"/>
      <c r="TVW252" s="66"/>
      <c r="TVX252" s="66"/>
      <c r="TVY252" s="67"/>
      <c r="TWA252" s="65"/>
      <c r="TWB252" s="69"/>
      <c r="TWC252" s="69"/>
      <c r="TWD252" s="66"/>
      <c r="TWE252" s="66"/>
      <c r="TWF252" s="66"/>
      <c r="TWG252" s="67"/>
      <c r="TWI252" s="65"/>
      <c r="TWJ252" s="69"/>
      <c r="TWK252" s="69"/>
      <c r="TWL252" s="66"/>
      <c r="TWM252" s="66"/>
      <c r="TWN252" s="66"/>
      <c r="TWO252" s="67"/>
      <c r="TWQ252" s="65"/>
      <c r="TWR252" s="69"/>
      <c r="TWS252" s="69"/>
      <c r="TWT252" s="66"/>
      <c r="TWU252" s="66"/>
      <c r="TWV252" s="66"/>
      <c r="TWW252" s="67"/>
      <c r="TWY252" s="65"/>
      <c r="TWZ252" s="69"/>
      <c r="TXA252" s="69"/>
      <c r="TXB252" s="66"/>
      <c r="TXC252" s="66"/>
      <c r="TXD252" s="66"/>
      <c r="TXE252" s="67"/>
      <c r="TXG252" s="65"/>
      <c r="TXH252" s="69"/>
      <c r="TXI252" s="69"/>
      <c r="TXJ252" s="66"/>
      <c r="TXK252" s="66"/>
      <c r="TXL252" s="66"/>
      <c r="TXM252" s="67"/>
      <c r="TXO252" s="65"/>
      <c r="TXP252" s="69"/>
      <c r="TXQ252" s="69"/>
      <c r="TXR252" s="66"/>
      <c r="TXS252" s="66"/>
      <c r="TXT252" s="66"/>
      <c r="TXU252" s="67"/>
      <c r="TXW252" s="65"/>
      <c r="TXX252" s="69"/>
      <c r="TXY252" s="69"/>
      <c r="TXZ252" s="66"/>
      <c r="TYA252" s="66"/>
      <c r="TYB252" s="66"/>
      <c r="TYC252" s="67"/>
      <c r="TYE252" s="65"/>
      <c r="TYF252" s="69"/>
      <c r="TYG252" s="69"/>
      <c r="TYH252" s="66"/>
      <c r="TYI252" s="66"/>
      <c r="TYJ252" s="66"/>
      <c r="TYK252" s="67"/>
      <c r="TYM252" s="65"/>
      <c r="TYN252" s="69"/>
      <c r="TYO252" s="69"/>
      <c r="TYP252" s="66"/>
      <c r="TYQ252" s="66"/>
      <c r="TYR252" s="66"/>
      <c r="TYS252" s="67"/>
      <c r="TYU252" s="65"/>
      <c r="TYV252" s="69"/>
      <c r="TYW252" s="69"/>
      <c r="TYX252" s="66"/>
      <c r="TYY252" s="66"/>
      <c r="TYZ252" s="66"/>
      <c r="TZA252" s="67"/>
      <c r="TZC252" s="65"/>
      <c r="TZD252" s="69"/>
      <c r="TZE252" s="69"/>
      <c r="TZF252" s="66"/>
      <c r="TZG252" s="66"/>
      <c r="TZH252" s="66"/>
      <c r="TZI252" s="67"/>
      <c r="TZK252" s="65"/>
      <c r="TZL252" s="69"/>
      <c r="TZM252" s="69"/>
      <c r="TZN252" s="66"/>
      <c r="TZO252" s="66"/>
      <c r="TZP252" s="66"/>
      <c r="TZQ252" s="67"/>
      <c r="TZS252" s="65"/>
      <c r="TZT252" s="69"/>
      <c r="TZU252" s="69"/>
      <c r="TZV252" s="66"/>
      <c r="TZW252" s="66"/>
      <c r="TZX252" s="66"/>
      <c r="TZY252" s="67"/>
      <c r="UAA252" s="65"/>
      <c r="UAB252" s="69"/>
      <c r="UAC252" s="69"/>
      <c r="UAD252" s="66"/>
      <c r="UAE252" s="66"/>
      <c r="UAF252" s="66"/>
      <c r="UAG252" s="67"/>
      <c r="UAI252" s="65"/>
      <c r="UAJ252" s="69"/>
      <c r="UAK252" s="69"/>
      <c r="UAL252" s="66"/>
      <c r="UAM252" s="66"/>
      <c r="UAN252" s="66"/>
      <c r="UAO252" s="67"/>
      <c r="UAQ252" s="65"/>
      <c r="UAR252" s="69"/>
      <c r="UAS252" s="69"/>
      <c r="UAT252" s="66"/>
      <c r="UAU252" s="66"/>
      <c r="UAV252" s="66"/>
      <c r="UAW252" s="67"/>
      <c r="UAY252" s="65"/>
      <c r="UAZ252" s="69"/>
      <c r="UBA252" s="69"/>
      <c r="UBB252" s="66"/>
      <c r="UBC252" s="66"/>
      <c r="UBD252" s="66"/>
      <c r="UBE252" s="67"/>
      <c r="UBG252" s="65"/>
      <c r="UBH252" s="69"/>
      <c r="UBI252" s="69"/>
      <c r="UBJ252" s="66"/>
      <c r="UBK252" s="66"/>
      <c r="UBL252" s="66"/>
      <c r="UBM252" s="67"/>
      <c r="UBO252" s="65"/>
      <c r="UBP252" s="69"/>
      <c r="UBQ252" s="69"/>
      <c r="UBR252" s="66"/>
      <c r="UBS252" s="66"/>
      <c r="UBT252" s="66"/>
      <c r="UBU252" s="67"/>
      <c r="UBW252" s="65"/>
      <c r="UBX252" s="69"/>
      <c r="UBY252" s="69"/>
      <c r="UBZ252" s="66"/>
      <c r="UCA252" s="66"/>
      <c r="UCB252" s="66"/>
      <c r="UCC252" s="67"/>
      <c r="UCE252" s="65"/>
      <c r="UCF252" s="69"/>
      <c r="UCG252" s="69"/>
      <c r="UCH252" s="66"/>
      <c r="UCI252" s="66"/>
      <c r="UCJ252" s="66"/>
      <c r="UCK252" s="67"/>
      <c r="UCM252" s="65"/>
      <c r="UCN252" s="69"/>
      <c r="UCO252" s="69"/>
      <c r="UCP252" s="66"/>
      <c r="UCQ252" s="66"/>
      <c r="UCR252" s="66"/>
      <c r="UCS252" s="67"/>
      <c r="UCU252" s="65"/>
      <c r="UCV252" s="69"/>
      <c r="UCW252" s="69"/>
      <c r="UCX252" s="66"/>
      <c r="UCY252" s="66"/>
      <c r="UCZ252" s="66"/>
      <c r="UDA252" s="67"/>
      <c r="UDC252" s="65"/>
      <c r="UDD252" s="69"/>
      <c r="UDE252" s="69"/>
      <c r="UDF252" s="66"/>
      <c r="UDG252" s="66"/>
      <c r="UDH252" s="66"/>
      <c r="UDI252" s="67"/>
      <c r="UDK252" s="65"/>
      <c r="UDL252" s="69"/>
      <c r="UDM252" s="69"/>
      <c r="UDN252" s="66"/>
      <c r="UDO252" s="66"/>
      <c r="UDP252" s="66"/>
      <c r="UDQ252" s="67"/>
      <c r="UDS252" s="65"/>
      <c r="UDT252" s="69"/>
      <c r="UDU252" s="69"/>
      <c r="UDV252" s="66"/>
      <c r="UDW252" s="66"/>
      <c r="UDX252" s="66"/>
      <c r="UDY252" s="67"/>
      <c r="UEA252" s="65"/>
      <c r="UEB252" s="69"/>
      <c r="UEC252" s="69"/>
      <c r="UED252" s="66"/>
      <c r="UEE252" s="66"/>
      <c r="UEF252" s="66"/>
      <c r="UEG252" s="67"/>
      <c r="UEI252" s="65"/>
      <c r="UEJ252" s="69"/>
      <c r="UEK252" s="69"/>
      <c r="UEL252" s="66"/>
      <c r="UEM252" s="66"/>
      <c r="UEN252" s="66"/>
      <c r="UEO252" s="67"/>
      <c r="UEQ252" s="65"/>
      <c r="UER252" s="69"/>
      <c r="UES252" s="69"/>
      <c r="UET252" s="66"/>
      <c r="UEU252" s="66"/>
      <c r="UEV252" s="66"/>
      <c r="UEW252" s="67"/>
      <c r="UEY252" s="65"/>
      <c r="UEZ252" s="69"/>
      <c r="UFA252" s="69"/>
      <c r="UFB252" s="66"/>
      <c r="UFC252" s="66"/>
      <c r="UFD252" s="66"/>
      <c r="UFE252" s="67"/>
      <c r="UFG252" s="65"/>
      <c r="UFH252" s="69"/>
      <c r="UFI252" s="69"/>
      <c r="UFJ252" s="66"/>
      <c r="UFK252" s="66"/>
      <c r="UFL252" s="66"/>
      <c r="UFM252" s="67"/>
      <c r="UFO252" s="65"/>
      <c r="UFP252" s="69"/>
      <c r="UFQ252" s="69"/>
      <c r="UFR252" s="66"/>
      <c r="UFS252" s="66"/>
      <c r="UFT252" s="66"/>
      <c r="UFU252" s="67"/>
      <c r="UFW252" s="65"/>
      <c r="UFX252" s="69"/>
      <c r="UFY252" s="69"/>
      <c r="UFZ252" s="66"/>
      <c r="UGA252" s="66"/>
      <c r="UGB252" s="66"/>
      <c r="UGC252" s="67"/>
      <c r="UGE252" s="65"/>
      <c r="UGF252" s="69"/>
      <c r="UGG252" s="69"/>
      <c r="UGH252" s="66"/>
      <c r="UGI252" s="66"/>
      <c r="UGJ252" s="66"/>
      <c r="UGK252" s="67"/>
      <c r="UGM252" s="65"/>
      <c r="UGN252" s="69"/>
      <c r="UGO252" s="69"/>
      <c r="UGP252" s="66"/>
      <c r="UGQ252" s="66"/>
      <c r="UGR252" s="66"/>
      <c r="UGS252" s="67"/>
      <c r="UGU252" s="65"/>
      <c r="UGV252" s="69"/>
      <c r="UGW252" s="69"/>
      <c r="UGX252" s="66"/>
      <c r="UGY252" s="66"/>
      <c r="UGZ252" s="66"/>
      <c r="UHA252" s="67"/>
      <c r="UHC252" s="65"/>
      <c r="UHD252" s="69"/>
      <c r="UHE252" s="69"/>
      <c r="UHF252" s="66"/>
      <c r="UHG252" s="66"/>
      <c r="UHH252" s="66"/>
      <c r="UHI252" s="67"/>
      <c r="UHK252" s="65"/>
      <c r="UHL252" s="69"/>
      <c r="UHM252" s="69"/>
      <c r="UHN252" s="66"/>
      <c r="UHO252" s="66"/>
      <c r="UHP252" s="66"/>
      <c r="UHQ252" s="67"/>
      <c r="UHS252" s="65"/>
      <c r="UHT252" s="69"/>
      <c r="UHU252" s="69"/>
      <c r="UHV252" s="66"/>
      <c r="UHW252" s="66"/>
      <c r="UHX252" s="66"/>
      <c r="UHY252" s="67"/>
      <c r="UIA252" s="65"/>
      <c r="UIB252" s="69"/>
      <c r="UIC252" s="69"/>
      <c r="UID252" s="66"/>
      <c r="UIE252" s="66"/>
      <c r="UIF252" s="66"/>
      <c r="UIG252" s="67"/>
      <c r="UII252" s="65"/>
      <c r="UIJ252" s="69"/>
      <c r="UIK252" s="69"/>
      <c r="UIL252" s="66"/>
      <c r="UIM252" s="66"/>
      <c r="UIN252" s="66"/>
      <c r="UIO252" s="67"/>
      <c r="UIQ252" s="65"/>
      <c r="UIR252" s="69"/>
      <c r="UIS252" s="69"/>
      <c r="UIT252" s="66"/>
      <c r="UIU252" s="66"/>
      <c r="UIV252" s="66"/>
      <c r="UIW252" s="67"/>
      <c r="UIY252" s="65"/>
      <c r="UIZ252" s="69"/>
      <c r="UJA252" s="69"/>
      <c r="UJB252" s="66"/>
      <c r="UJC252" s="66"/>
      <c r="UJD252" s="66"/>
      <c r="UJE252" s="67"/>
      <c r="UJG252" s="65"/>
      <c r="UJH252" s="69"/>
      <c r="UJI252" s="69"/>
      <c r="UJJ252" s="66"/>
      <c r="UJK252" s="66"/>
      <c r="UJL252" s="66"/>
      <c r="UJM252" s="67"/>
      <c r="UJO252" s="65"/>
      <c r="UJP252" s="69"/>
      <c r="UJQ252" s="69"/>
      <c r="UJR252" s="66"/>
      <c r="UJS252" s="66"/>
      <c r="UJT252" s="66"/>
      <c r="UJU252" s="67"/>
      <c r="UJW252" s="65"/>
      <c r="UJX252" s="69"/>
      <c r="UJY252" s="69"/>
      <c r="UJZ252" s="66"/>
      <c r="UKA252" s="66"/>
      <c r="UKB252" s="66"/>
      <c r="UKC252" s="67"/>
      <c r="UKE252" s="65"/>
      <c r="UKF252" s="69"/>
      <c r="UKG252" s="69"/>
      <c r="UKH252" s="66"/>
      <c r="UKI252" s="66"/>
      <c r="UKJ252" s="66"/>
      <c r="UKK252" s="67"/>
      <c r="UKM252" s="65"/>
      <c r="UKN252" s="69"/>
      <c r="UKO252" s="69"/>
      <c r="UKP252" s="66"/>
      <c r="UKQ252" s="66"/>
      <c r="UKR252" s="66"/>
      <c r="UKS252" s="67"/>
      <c r="UKU252" s="65"/>
      <c r="UKV252" s="69"/>
      <c r="UKW252" s="69"/>
      <c r="UKX252" s="66"/>
      <c r="UKY252" s="66"/>
      <c r="UKZ252" s="66"/>
      <c r="ULA252" s="67"/>
      <c r="ULC252" s="65"/>
      <c r="ULD252" s="69"/>
      <c r="ULE252" s="69"/>
      <c r="ULF252" s="66"/>
      <c r="ULG252" s="66"/>
      <c r="ULH252" s="66"/>
      <c r="ULI252" s="67"/>
      <c r="ULK252" s="65"/>
      <c r="ULL252" s="69"/>
      <c r="ULM252" s="69"/>
      <c r="ULN252" s="66"/>
      <c r="ULO252" s="66"/>
      <c r="ULP252" s="66"/>
      <c r="ULQ252" s="67"/>
      <c r="ULS252" s="65"/>
      <c r="ULT252" s="69"/>
      <c r="ULU252" s="69"/>
      <c r="ULV252" s="66"/>
      <c r="ULW252" s="66"/>
      <c r="ULX252" s="66"/>
      <c r="ULY252" s="67"/>
      <c r="UMA252" s="65"/>
      <c r="UMB252" s="69"/>
      <c r="UMC252" s="69"/>
      <c r="UMD252" s="66"/>
      <c r="UME252" s="66"/>
      <c r="UMF252" s="66"/>
      <c r="UMG252" s="67"/>
      <c r="UMI252" s="65"/>
      <c r="UMJ252" s="69"/>
      <c r="UMK252" s="69"/>
      <c r="UML252" s="66"/>
      <c r="UMM252" s="66"/>
      <c r="UMN252" s="66"/>
      <c r="UMO252" s="67"/>
      <c r="UMQ252" s="65"/>
      <c r="UMR252" s="69"/>
      <c r="UMS252" s="69"/>
      <c r="UMT252" s="66"/>
      <c r="UMU252" s="66"/>
      <c r="UMV252" s="66"/>
      <c r="UMW252" s="67"/>
      <c r="UMY252" s="65"/>
      <c r="UMZ252" s="69"/>
      <c r="UNA252" s="69"/>
      <c r="UNB252" s="66"/>
      <c r="UNC252" s="66"/>
      <c r="UND252" s="66"/>
      <c r="UNE252" s="67"/>
      <c r="UNG252" s="65"/>
      <c r="UNH252" s="69"/>
      <c r="UNI252" s="69"/>
      <c r="UNJ252" s="66"/>
      <c r="UNK252" s="66"/>
      <c r="UNL252" s="66"/>
      <c r="UNM252" s="67"/>
      <c r="UNO252" s="65"/>
      <c r="UNP252" s="69"/>
      <c r="UNQ252" s="69"/>
      <c r="UNR252" s="66"/>
      <c r="UNS252" s="66"/>
      <c r="UNT252" s="66"/>
      <c r="UNU252" s="67"/>
      <c r="UNW252" s="65"/>
      <c r="UNX252" s="69"/>
      <c r="UNY252" s="69"/>
      <c r="UNZ252" s="66"/>
      <c r="UOA252" s="66"/>
      <c r="UOB252" s="66"/>
      <c r="UOC252" s="67"/>
      <c r="UOE252" s="65"/>
      <c r="UOF252" s="69"/>
      <c r="UOG252" s="69"/>
      <c r="UOH252" s="66"/>
      <c r="UOI252" s="66"/>
      <c r="UOJ252" s="66"/>
      <c r="UOK252" s="67"/>
      <c r="UOM252" s="65"/>
      <c r="UON252" s="69"/>
      <c r="UOO252" s="69"/>
      <c r="UOP252" s="66"/>
      <c r="UOQ252" s="66"/>
      <c r="UOR252" s="66"/>
      <c r="UOS252" s="67"/>
      <c r="UOU252" s="65"/>
      <c r="UOV252" s="69"/>
      <c r="UOW252" s="69"/>
      <c r="UOX252" s="66"/>
      <c r="UOY252" s="66"/>
      <c r="UOZ252" s="66"/>
      <c r="UPA252" s="67"/>
      <c r="UPC252" s="65"/>
      <c r="UPD252" s="69"/>
      <c r="UPE252" s="69"/>
      <c r="UPF252" s="66"/>
      <c r="UPG252" s="66"/>
      <c r="UPH252" s="66"/>
      <c r="UPI252" s="67"/>
      <c r="UPK252" s="65"/>
      <c r="UPL252" s="69"/>
      <c r="UPM252" s="69"/>
      <c r="UPN252" s="66"/>
      <c r="UPO252" s="66"/>
      <c r="UPP252" s="66"/>
      <c r="UPQ252" s="67"/>
      <c r="UPS252" s="65"/>
      <c r="UPT252" s="69"/>
      <c r="UPU252" s="69"/>
      <c r="UPV252" s="66"/>
      <c r="UPW252" s="66"/>
      <c r="UPX252" s="66"/>
      <c r="UPY252" s="67"/>
      <c r="UQA252" s="65"/>
      <c r="UQB252" s="69"/>
      <c r="UQC252" s="69"/>
      <c r="UQD252" s="66"/>
      <c r="UQE252" s="66"/>
      <c r="UQF252" s="66"/>
      <c r="UQG252" s="67"/>
      <c r="UQI252" s="65"/>
      <c r="UQJ252" s="69"/>
      <c r="UQK252" s="69"/>
      <c r="UQL252" s="66"/>
      <c r="UQM252" s="66"/>
      <c r="UQN252" s="66"/>
      <c r="UQO252" s="67"/>
      <c r="UQQ252" s="65"/>
      <c r="UQR252" s="69"/>
      <c r="UQS252" s="69"/>
      <c r="UQT252" s="66"/>
      <c r="UQU252" s="66"/>
      <c r="UQV252" s="66"/>
      <c r="UQW252" s="67"/>
      <c r="UQY252" s="65"/>
      <c r="UQZ252" s="69"/>
      <c r="URA252" s="69"/>
      <c r="URB252" s="66"/>
      <c r="URC252" s="66"/>
      <c r="URD252" s="66"/>
      <c r="URE252" s="67"/>
      <c r="URG252" s="65"/>
      <c r="URH252" s="69"/>
      <c r="URI252" s="69"/>
      <c r="URJ252" s="66"/>
      <c r="URK252" s="66"/>
      <c r="URL252" s="66"/>
      <c r="URM252" s="67"/>
      <c r="URO252" s="65"/>
      <c r="URP252" s="69"/>
      <c r="URQ252" s="69"/>
      <c r="URR252" s="66"/>
      <c r="URS252" s="66"/>
      <c r="URT252" s="66"/>
      <c r="URU252" s="67"/>
      <c r="URW252" s="65"/>
      <c r="URX252" s="69"/>
      <c r="URY252" s="69"/>
      <c r="URZ252" s="66"/>
      <c r="USA252" s="66"/>
      <c r="USB252" s="66"/>
      <c r="USC252" s="67"/>
      <c r="USE252" s="65"/>
      <c r="USF252" s="69"/>
      <c r="USG252" s="69"/>
      <c r="USH252" s="66"/>
      <c r="USI252" s="66"/>
      <c r="USJ252" s="66"/>
      <c r="USK252" s="67"/>
      <c r="USM252" s="65"/>
      <c r="USN252" s="69"/>
      <c r="USO252" s="69"/>
      <c r="USP252" s="66"/>
      <c r="USQ252" s="66"/>
      <c r="USR252" s="66"/>
      <c r="USS252" s="67"/>
      <c r="USU252" s="65"/>
      <c r="USV252" s="69"/>
      <c r="USW252" s="69"/>
      <c r="USX252" s="66"/>
      <c r="USY252" s="66"/>
      <c r="USZ252" s="66"/>
      <c r="UTA252" s="67"/>
      <c r="UTC252" s="65"/>
      <c r="UTD252" s="69"/>
      <c r="UTE252" s="69"/>
      <c r="UTF252" s="66"/>
      <c r="UTG252" s="66"/>
      <c r="UTH252" s="66"/>
      <c r="UTI252" s="67"/>
      <c r="UTK252" s="65"/>
      <c r="UTL252" s="69"/>
      <c r="UTM252" s="69"/>
      <c r="UTN252" s="66"/>
      <c r="UTO252" s="66"/>
      <c r="UTP252" s="66"/>
      <c r="UTQ252" s="67"/>
      <c r="UTS252" s="65"/>
      <c r="UTT252" s="69"/>
      <c r="UTU252" s="69"/>
      <c r="UTV252" s="66"/>
      <c r="UTW252" s="66"/>
      <c r="UTX252" s="66"/>
      <c r="UTY252" s="67"/>
      <c r="UUA252" s="65"/>
      <c r="UUB252" s="69"/>
      <c r="UUC252" s="69"/>
      <c r="UUD252" s="66"/>
      <c r="UUE252" s="66"/>
      <c r="UUF252" s="66"/>
      <c r="UUG252" s="67"/>
      <c r="UUI252" s="65"/>
      <c r="UUJ252" s="69"/>
      <c r="UUK252" s="69"/>
      <c r="UUL252" s="66"/>
      <c r="UUM252" s="66"/>
      <c r="UUN252" s="66"/>
      <c r="UUO252" s="67"/>
      <c r="UUQ252" s="65"/>
      <c r="UUR252" s="69"/>
      <c r="UUS252" s="69"/>
      <c r="UUT252" s="66"/>
      <c r="UUU252" s="66"/>
      <c r="UUV252" s="66"/>
      <c r="UUW252" s="67"/>
      <c r="UUY252" s="65"/>
      <c r="UUZ252" s="69"/>
      <c r="UVA252" s="69"/>
      <c r="UVB252" s="66"/>
      <c r="UVC252" s="66"/>
      <c r="UVD252" s="66"/>
      <c r="UVE252" s="67"/>
      <c r="UVG252" s="65"/>
      <c r="UVH252" s="69"/>
      <c r="UVI252" s="69"/>
      <c r="UVJ252" s="66"/>
      <c r="UVK252" s="66"/>
      <c r="UVL252" s="66"/>
      <c r="UVM252" s="67"/>
      <c r="UVO252" s="65"/>
      <c r="UVP252" s="69"/>
      <c r="UVQ252" s="69"/>
      <c r="UVR252" s="66"/>
      <c r="UVS252" s="66"/>
      <c r="UVT252" s="66"/>
      <c r="UVU252" s="67"/>
      <c r="UVW252" s="65"/>
      <c r="UVX252" s="69"/>
      <c r="UVY252" s="69"/>
      <c r="UVZ252" s="66"/>
      <c r="UWA252" s="66"/>
      <c r="UWB252" s="66"/>
      <c r="UWC252" s="67"/>
      <c r="UWE252" s="65"/>
      <c r="UWF252" s="69"/>
      <c r="UWG252" s="69"/>
      <c r="UWH252" s="66"/>
      <c r="UWI252" s="66"/>
      <c r="UWJ252" s="66"/>
      <c r="UWK252" s="67"/>
      <c r="UWM252" s="65"/>
      <c r="UWN252" s="69"/>
      <c r="UWO252" s="69"/>
      <c r="UWP252" s="66"/>
      <c r="UWQ252" s="66"/>
      <c r="UWR252" s="66"/>
      <c r="UWS252" s="67"/>
      <c r="UWU252" s="65"/>
      <c r="UWV252" s="69"/>
      <c r="UWW252" s="69"/>
      <c r="UWX252" s="66"/>
      <c r="UWY252" s="66"/>
      <c r="UWZ252" s="66"/>
      <c r="UXA252" s="67"/>
      <c r="UXC252" s="65"/>
      <c r="UXD252" s="69"/>
      <c r="UXE252" s="69"/>
      <c r="UXF252" s="66"/>
      <c r="UXG252" s="66"/>
      <c r="UXH252" s="66"/>
      <c r="UXI252" s="67"/>
      <c r="UXK252" s="65"/>
      <c r="UXL252" s="69"/>
      <c r="UXM252" s="69"/>
      <c r="UXN252" s="66"/>
      <c r="UXO252" s="66"/>
      <c r="UXP252" s="66"/>
      <c r="UXQ252" s="67"/>
      <c r="UXS252" s="65"/>
      <c r="UXT252" s="69"/>
      <c r="UXU252" s="69"/>
      <c r="UXV252" s="66"/>
      <c r="UXW252" s="66"/>
      <c r="UXX252" s="66"/>
      <c r="UXY252" s="67"/>
      <c r="UYA252" s="65"/>
      <c r="UYB252" s="69"/>
      <c r="UYC252" s="69"/>
      <c r="UYD252" s="66"/>
      <c r="UYE252" s="66"/>
      <c r="UYF252" s="66"/>
      <c r="UYG252" s="67"/>
      <c r="UYI252" s="65"/>
      <c r="UYJ252" s="69"/>
      <c r="UYK252" s="69"/>
      <c r="UYL252" s="66"/>
      <c r="UYM252" s="66"/>
      <c r="UYN252" s="66"/>
      <c r="UYO252" s="67"/>
      <c r="UYQ252" s="65"/>
      <c r="UYR252" s="69"/>
      <c r="UYS252" s="69"/>
      <c r="UYT252" s="66"/>
      <c r="UYU252" s="66"/>
      <c r="UYV252" s="66"/>
      <c r="UYW252" s="67"/>
      <c r="UYY252" s="65"/>
      <c r="UYZ252" s="69"/>
      <c r="UZA252" s="69"/>
      <c r="UZB252" s="66"/>
      <c r="UZC252" s="66"/>
      <c r="UZD252" s="66"/>
      <c r="UZE252" s="67"/>
      <c r="UZG252" s="65"/>
      <c r="UZH252" s="69"/>
      <c r="UZI252" s="69"/>
      <c r="UZJ252" s="66"/>
      <c r="UZK252" s="66"/>
      <c r="UZL252" s="66"/>
      <c r="UZM252" s="67"/>
      <c r="UZO252" s="65"/>
      <c r="UZP252" s="69"/>
      <c r="UZQ252" s="69"/>
      <c r="UZR252" s="66"/>
      <c r="UZS252" s="66"/>
      <c r="UZT252" s="66"/>
      <c r="UZU252" s="67"/>
      <c r="UZW252" s="65"/>
      <c r="UZX252" s="69"/>
      <c r="UZY252" s="69"/>
      <c r="UZZ252" s="66"/>
      <c r="VAA252" s="66"/>
      <c r="VAB252" s="66"/>
      <c r="VAC252" s="67"/>
      <c r="VAE252" s="65"/>
      <c r="VAF252" s="69"/>
      <c r="VAG252" s="69"/>
      <c r="VAH252" s="66"/>
      <c r="VAI252" s="66"/>
      <c r="VAJ252" s="66"/>
      <c r="VAK252" s="67"/>
      <c r="VAM252" s="65"/>
      <c r="VAN252" s="69"/>
      <c r="VAO252" s="69"/>
      <c r="VAP252" s="66"/>
      <c r="VAQ252" s="66"/>
      <c r="VAR252" s="66"/>
      <c r="VAS252" s="67"/>
      <c r="VAU252" s="65"/>
      <c r="VAV252" s="69"/>
      <c r="VAW252" s="69"/>
      <c r="VAX252" s="66"/>
      <c r="VAY252" s="66"/>
      <c r="VAZ252" s="66"/>
      <c r="VBA252" s="67"/>
      <c r="VBC252" s="65"/>
      <c r="VBD252" s="69"/>
      <c r="VBE252" s="69"/>
      <c r="VBF252" s="66"/>
      <c r="VBG252" s="66"/>
      <c r="VBH252" s="66"/>
      <c r="VBI252" s="67"/>
      <c r="VBK252" s="65"/>
      <c r="VBL252" s="69"/>
      <c r="VBM252" s="69"/>
      <c r="VBN252" s="66"/>
      <c r="VBO252" s="66"/>
      <c r="VBP252" s="66"/>
      <c r="VBQ252" s="67"/>
      <c r="VBS252" s="65"/>
      <c r="VBT252" s="69"/>
      <c r="VBU252" s="69"/>
      <c r="VBV252" s="66"/>
      <c r="VBW252" s="66"/>
      <c r="VBX252" s="66"/>
      <c r="VBY252" s="67"/>
      <c r="VCA252" s="65"/>
      <c r="VCB252" s="69"/>
      <c r="VCC252" s="69"/>
      <c r="VCD252" s="66"/>
      <c r="VCE252" s="66"/>
      <c r="VCF252" s="66"/>
      <c r="VCG252" s="67"/>
      <c r="VCI252" s="65"/>
      <c r="VCJ252" s="69"/>
      <c r="VCK252" s="69"/>
      <c r="VCL252" s="66"/>
      <c r="VCM252" s="66"/>
      <c r="VCN252" s="66"/>
      <c r="VCO252" s="67"/>
      <c r="VCQ252" s="65"/>
      <c r="VCR252" s="69"/>
      <c r="VCS252" s="69"/>
      <c r="VCT252" s="66"/>
      <c r="VCU252" s="66"/>
      <c r="VCV252" s="66"/>
      <c r="VCW252" s="67"/>
      <c r="VCY252" s="65"/>
      <c r="VCZ252" s="69"/>
      <c r="VDA252" s="69"/>
      <c r="VDB252" s="66"/>
      <c r="VDC252" s="66"/>
      <c r="VDD252" s="66"/>
      <c r="VDE252" s="67"/>
      <c r="VDG252" s="65"/>
      <c r="VDH252" s="69"/>
      <c r="VDI252" s="69"/>
      <c r="VDJ252" s="66"/>
      <c r="VDK252" s="66"/>
      <c r="VDL252" s="66"/>
      <c r="VDM252" s="67"/>
      <c r="VDO252" s="65"/>
      <c r="VDP252" s="69"/>
      <c r="VDQ252" s="69"/>
      <c r="VDR252" s="66"/>
      <c r="VDS252" s="66"/>
      <c r="VDT252" s="66"/>
      <c r="VDU252" s="67"/>
      <c r="VDW252" s="65"/>
      <c r="VDX252" s="69"/>
      <c r="VDY252" s="69"/>
      <c r="VDZ252" s="66"/>
      <c r="VEA252" s="66"/>
      <c r="VEB252" s="66"/>
      <c r="VEC252" s="67"/>
      <c r="VEE252" s="65"/>
      <c r="VEF252" s="69"/>
      <c r="VEG252" s="69"/>
      <c r="VEH252" s="66"/>
      <c r="VEI252" s="66"/>
      <c r="VEJ252" s="66"/>
      <c r="VEK252" s="67"/>
      <c r="VEM252" s="65"/>
      <c r="VEN252" s="69"/>
      <c r="VEO252" s="69"/>
      <c r="VEP252" s="66"/>
      <c r="VEQ252" s="66"/>
      <c r="VER252" s="66"/>
      <c r="VES252" s="67"/>
      <c r="VEU252" s="65"/>
      <c r="VEV252" s="69"/>
      <c r="VEW252" s="69"/>
      <c r="VEX252" s="66"/>
      <c r="VEY252" s="66"/>
      <c r="VEZ252" s="66"/>
      <c r="VFA252" s="67"/>
      <c r="VFC252" s="65"/>
      <c r="VFD252" s="69"/>
      <c r="VFE252" s="69"/>
      <c r="VFF252" s="66"/>
      <c r="VFG252" s="66"/>
      <c r="VFH252" s="66"/>
      <c r="VFI252" s="67"/>
      <c r="VFK252" s="65"/>
      <c r="VFL252" s="69"/>
      <c r="VFM252" s="69"/>
      <c r="VFN252" s="66"/>
      <c r="VFO252" s="66"/>
      <c r="VFP252" s="66"/>
      <c r="VFQ252" s="67"/>
      <c r="VFS252" s="65"/>
      <c r="VFT252" s="69"/>
      <c r="VFU252" s="69"/>
      <c r="VFV252" s="66"/>
      <c r="VFW252" s="66"/>
      <c r="VFX252" s="66"/>
      <c r="VFY252" s="67"/>
      <c r="VGA252" s="65"/>
      <c r="VGB252" s="69"/>
      <c r="VGC252" s="69"/>
      <c r="VGD252" s="66"/>
      <c r="VGE252" s="66"/>
      <c r="VGF252" s="66"/>
      <c r="VGG252" s="67"/>
      <c r="VGI252" s="65"/>
      <c r="VGJ252" s="69"/>
      <c r="VGK252" s="69"/>
      <c r="VGL252" s="66"/>
      <c r="VGM252" s="66"/>
      <c r="VGN252" s="66"/>
      <c r="VGO252" s="67"/>
      <c r="VGQ252" s="65"/>
      <c r="VGR252" s="69"/>
      <c r="VGS252" s="69"/>
      <c r="VGT252" s="66"/>
      <c r="VGU252" s="66"/>
      <c r="VGV252" s="66"/>
      <c r="VGW252" s="67"/>
      <c r="VGY252" s="65"/>
      <c r="VGZ252" s="69"/>
      <c r="VHA252" s="69"/>
      <c r="VHB252" s="66"/>
      <c r="VHC252" s="66"/>
      <c r="VHD252" s="66"/>
      <c r="VHE252" s="67"/>
      <c r="VHG252" s="65"/>
      <c r="VHH252" s="69"/>
      <c r="VHI252" s="69"/>
      <c r="VHJ252" s="66"/>
      <c r="VHK252" s="66"/>
      <c r="VHL252" s="66"/>
      <c r="VHM252" s="67"/>
      <c r="VHO252" s="65"/>
      <c r="VHP252" s="69"/>
      <c r="VHQ252" s="69"/>
      <c r="VHR252" s="66"/>
      <c r="VHS252" s="66"/>
      <c r="VHT252" s="66"/>
      <c r="VHU252" s="67"/>
      <c r="VHW252" s="65"/>
      <c r="VHX252" s="69"/>
      <c r="VHY252" s="69"/>
      <c r="VHZ252" s="66"/>
      <c r="VIA252" s="66"/>
      <c r="VIB252" s="66"/>
      <c r="VIC252" s="67"/>
      <c r="VIE252" s="65"/>
      <c r="VIF252" s="69"/>
      <c r="VIG252" s="69"/>
      <c r="VIH252" s="66"/>
      <c r="VII252" s="66"/>
      <c r="VIJ252" s="66"/>
      <c r="VIK252" s="67"/>
      <c r="VIM252" s="65"/>
      <c r="VIN252" s="69"/>
      <c r="VIO252" s="69"/>
      <c r="VIP252" s="66"/>
      <c r="VIQ252" s="66"/>
      <c r="VIR252" s="66"/>
      <c r="VIS252" s="67"/>
      <c r="VIU252" s="65"/>
      <c r="VIV252" s="69"/>
      <c r="VIW252" s="69"/>
      <c r="VIX252" s="66"/>
      <c r="VIY252" s="66"/>
      <c r="VIZ252" s="66"/>
      <c r="VJA252" s="67"/>
      <c r="VJC252" s="65"/>
      <c r="VJD252" s="69"/>
      <c r="VJE252" s="69"/>
      <c r="VJF252" s="66"/>
      <c r="VJG252" s="66"/>
      <c r="VJH252" s="66"/>
      <c r="VJI252" s="67"/>
      <c r="VJK252" s="65"/>
      <c r="VJL252" s="69"/>
      <c r="VJM252" s="69"/>
      <c r="VJN252" s="66"/>
      <c r="VJO252" s="66"/>
      <c r="VJP252" s="66"/>
      <c r="VJQ252" s="67"/>
      <c r="VJS252" s="65"/>
      <c r="VJT252" s="69"/>
      <c r="VJU252" s="69"/>
      <c r="VJV252" s="66"/>
      <c r="VJW252" s="66"/>
      <c r="VJX252" s="66"/>
      <c r="VJY252" s="67"/>
      <c r="VKA252" s="65"/>
      <c r="VKB252" s="69"/>
      <c r="VKC252" s="69"/>
      <c r="VKD252" s="66"/>
      <c r="VKE252" s="66"/>
      <c r="VKF252" s="66"/>
      <c r="VKG252" s="67"/>
      <c r="VKI252" s="65"/>
      <c r="VKJ252" s="69"/>
      <c r="VKK252" s="69"/>
      <c r="VKL252" s="66"/>
      <c r="VKM252" s="66"/>
      <c r="VKN252" s="66"/>
      <c r="VKO252" s="67"/>
      <c r="VKQ252" s="65"/>
      <c r="VKR252" s="69"/>
      <c r="VKS252" s="69"/>
      <c r="VKT252" s="66"/>
      <c r="VKU252" s="66"/>
      <c r="VKV252" s="66"/>
      <c r="VKW252" s="67"/>
      <c r="VKY252" s="65"/>
      <c r="VKZ252" s="69"/>
      <c r="VLA252" s="69"/>
      <c r="VLB252" s="66"/>
      <c r="VLC252" s="66"/>
      <c r="VLD252" s="66"/>
      <c r="VLE252" s="67"/>
      <c r="VLG252" s="65"/>
      <c r="VLH252" s="69"/>
      <c r="VLI252" s="69"/>
      <c r="VLJ252" s="66"/>
      <c r="VLK252" s="66"/>
      <c r="VLL252" s="66"/>
      <c r="VLM252" s="67"/>
      <c r="VLO252" s="65"/>
      <c r="VLP252" s="69"/>
      <c r="VLQ252" s="69"/>
      <c r="VLR252" s="66"/>
      <c r="VLS252" s="66"/>
      <c r="VLT252" s="66"/>
      <c r="VLU252" s="67"/>
      <c r="VLW252" s="65"/>
      <c r="VLX252" s="69"/>
      <c r="VLY252" s="69"/>
      <c r="VLZ252" s="66"/>
      <c r="VMA252" s="66"/>
      <c r="VMB252" s="66"/>
      <c r="VMC252" s="67"/>
      <c r="VME252" s="65"/>
      <c r="VMF252" s="69"/>
      <c r="VMG252" s="69"/>
      <c r="VMH252" s="66"/>
      <c r="VMI252" s="66"/>
      <c r="VMJ252" s="66"/>
      <c r="VMK252" s="67"/>
      <c r="VMM252" s="65"/>
      <c r="VMN252" s="69"/>
      <c r="VMO252" s="69"/>
      <c r="VMP252" s="66"/>
      <c r="VMQ252" s="66"/>
      <c r="VMR252" s="66"/>
      <c r="VMS252" s="67"/>
      <c r="VMU252" s="65"/>
      <c r="VMV252" s="69"/>
      <c r="VMW252" s="69"/>
      <c r="VMX252" s="66"/>
      <c r="VMY252" s="66"/>
      <c r="VMZ252" s="66"/>
      <c r="VNA252" s="67"/>
      <c r="VNC252" s="65"/>
      <c r="VND252" s="69"/>
      <c r="VNE252" s="69"/>
      <c r="VNF252" s="66"/>
      <c r="VNG252" s="66"/>
      <c r="VNH252" s="66"/>
      <c r="VNI252" s="67"/>
      <c r="VNK252" s="65"/>
      <c r="VNL252" s="69"/>
      <c r="VNM252" s="69"/>
      <c r="VNN252" s="66"/>
      <c r="VNO252" s="66"/>
      <c r="VNP252" s="66"/>
      <c r="VNQ252" s="67"/>
      <c r="VNS252" s="65"/>
      <c r="VNT252" s="69"/>
      <c r="VNU252" s="69"/>
      <c r="VNV252" s="66"/>
      <c r="VNW252" s="66"/>
      <c r="VNX252" s="66"/>
      <c r="VNY252" s="67"/>
      <c r="VOA252" s="65"/>
      <c r="VOB252" s="69"/>
      <c r="VOC252" s="69"/>
      <c r="VOD252" s="66"/>
      <c r="VOE252" s="66"/>
      <c r="VOF252" s="66"/>
      <c r="VOG252" s="67"/>
      <c r="VOI252" s="65"/>
      <c r="VOJ252" s="69"/>
      <c r="VOK252" s="69"/>
      <c r="VOL252" s="66"/>
      <c r="VOM252" s="66"/>
      <c r="VON252" s="66"/>
      <c r="VOO252" s="67"/>
      <c r="VOQ252" s="65"/>
      <c r="VOR252" s="69"/>
      <c r="VOS252" s="69"/>
      <c r="VOT252" s="66"/>
      <c r="VOU252" s="66"/>
      <c r="VOV252" s="66"/>
      <c r="VOW252" s="67"/>
      <c r="VOY252" s="65"/>
      <c r="VOZ252" s="69"/>
      <c r="VPA252" s="69"/>
      <c r="VPB252" s="66"/>
      <c r="VPC252" s="66"/>
      <c r="VPD252" s="66"/>
      <c r="VPE252" s="67"/>
      <c r="VPG252" s="65"/>
      <c r="VPH252" s="69"/>
      <c r="VPI252" s="69"/>
      <c r="VPJ252" s="66"/>
      <c r="VPK252" s="66"/>
      <c r="VPL252" s="66"/>
      <c r="VPM252" s="67"/>
      <c r="VPO252" s="65"/>
      <c r="VPP252" s="69"/>
      <c r="VPQ252" s="69"/>
      <c r="VPR252" s="66"/>
      <c r="VPS252" s="66"/>
      <c r="VPT252" s="66"/>
      <c r="VPU252" s="67"/>
      <c r="VPW252" s="65"/>
      <c r="VPX252" s="69"/>
      <c r="VPY252" s="69"/>
      <c r="VPZ252" s="66"/>
      <c r="VQA252" s="66"/>
      <c r="VQB252" s="66"/>
      <c r="VQC252" s="67"/>
      <c r="VQE252" s="65"/>
      <c r="VQF252" s="69"/>
      <c r="VQG252" s="69"/>
      <c r="VQH252" s="66"/>
      <c r="VQI252" s="66"/>
      <c r="VQJ252" s="66"/>
      <c r="VQK252" s="67"/>
      <c r="VQM252" s="65"/>
      <c r="VQN252" s="69"/>
      <c r="VQO252" s="69"/>
      <c r="VQP252" s="66"/>
      <c r="VQQ252" s="66"/>
      <c r="VQR252" s="66"/>
      <c r="VQS252" s="67"/>
      <c r="VQU252" s="65"/>
      <c r="VQV252" s="69"/>
      <c r="VQW252" s="69"/>
      <c r="VQX252" s="66"/>
      <c r="VQY252" s="66"/>
      <c r="VQZ252" s="66"/>
      <c r="VRA252" s="67"/>
      <c r="VRC252" s="65"/>
      <c r="VRD252" s="69"/>
      <c r="VRE252" s="69"/>
      <c r="VRF252" s="66"/>
      <c r="VRG252" s="66"/>
      <c r="VRH252" s="66"/>
      <c r="VRI252" s="67"/>
      <c r="VRK252" s="65"/>
      <c r="VRL252" s="69"/>
      <c r="VRM252" s="69"/>
      <c r="VRN252" s="66"/>
      <c r="VRO252" s="66"/>
      <c r="VRP252" s="66"/>
      <c r="VRQ252" s="67"/>
      <c r="VRS252" s="65"/>
      <c r="VRT252" s="69"/>
      <c r="VRU252" s="69"/>
      <c r="VRV252" s="66"/>
      <c r="VRW252" s="66"/>
      <c r="VRX252" s="66"/>
      <c r="VRY252" s="67"/>
      <c r="VSA252" s="65"/>
      <c r="VSB252" s="69"/>
      <c r="VSC252" s="69"/>
      <c r="VSD252" s="66"/>
      <c r="VSE252" s="66"/>
      <c r="VSF252" s="66"/>
      <c r="VSG252" s="67"/>
      <c r="VSI252" s="65"/>
      <c r="VSJ252" s="69"/>
      <c r="VSK252" s="69"/>
      <c r="VSL252" s="66"/>
      <c r="VSM252" s="66"/>
      <c r="VSN252" s="66"/>
      <c r="VSO252" s="67"/>
      <c r="VSQ252" s="65"/>
      <c r="VSR252" s="69"/>
      <c r="VSS252" s="69"/>
      <c r="VST252" s="66"/>
      <c r="VSU252" s="66"/>
      <c r="VSV252" s="66"/>
      <c r="VSW252" s="67"/>
      <c r="VSY252" s="65"/>
      <c r="VSZ252" s="69"/>
      <c r="VTA252" s="69"/>
      <c r="VTB252" s="66"/>
      <c r="VTC252" s="66"/>
      <c r="VTD252" s="66"/>
      <c r="VTE252" s="67"/>
      <c r="VTG252" s="65"/>
      <c r="VTH252" s="69"/>
      <c r="VTI252" s="69"/>
      <c r="VTJ252" s="66"/>
      <c r="VTK252" s="66"/>
      <c r="VTL252" s="66"/>
      <c r="VTM252" s="67"/>
      <c r="VTO252" s="65"/>
      <c r="VTP252" s="69"/>
      <c r="VTQ252" s="69"/>
      <c r="VTR252" s="66"/>
      <c r="VTS252" s="66"/>
      <c r="VTT252" s="66"/>
      <c r="VTU252" s="67"/>
      <c r="VTW252" s="65"/>
      <c r="VTX252" s="69"/>
      <c r="VTY252" s="69"/>
      <c r="VTZ252" s="66"/>
      <c r="VUA252" s="66"/>
      <c r="VUB252" s="66"/>
      <c r="VUC252" s="67"/>
      <c r="VUE252" s="65"/>
      <c r="VUF252" s="69"/>
      <c r="VUG252" s="69"/>
      <c r="VUH252" s="66"/>
      <c r="VUI252" s="66"/>
      <c r="VUJ252" s="66"/>
      <c r="VUK252" s="67"/>
      <c r="VUM252" s="65"/>
      <c r="VUN252" s="69"/>
      <c r="VUO252" s="69"/>
      <c r="VUP252" s="66"/>
      <c r="VUQ252" s="66"/>
      <c r="VUR252" s="66"/>
      <c r="VUS252" s="67"/>
      <c r="VUU252" s="65"/>
      <c r="VUV252" s="69"/>
      <c r="VUW252" s="69"/>
      <c r="VUX252" s="66"/>
      <c r="VUY252" s="66"/>
      <c r="VUZ252" s="66"/>
      <c r="VVA252" s="67"/>
      <c r="VVC252" s="65"/>
      <c r="VVD252" s="69"/>
      <c r="VVE252" s="69"/>
      <c r="VVF252" s="66"/>
      <c r="VVG252" s="66"/>
      <c r="VVH252" s="66"/>
      <c r="VVI252" s="67"/>
      <c r="VVK252" s="65"/>
      <c r="VVL252" s="69"/>
      <c r="VVM252" s="69"/>
      <c r="VVN252" s="66"/>
      <c r="VVO252" s="66"/>
      <c r="VVP252" s="66"/>
      <c r="VVQ252" s="67"/>
      <c r="VVS252" s="65"/>
      <c r="VVT252" s="69"/>
      <c r="VVU252" s="69"/>
      <c r="VVV252" s="66"/>
      <c r="VVW252" s="66"/>
      <c r="VVX252" s="66"/>
      <c r="VVY252" s="67"/>
      <c r="VWA252" s="65"/>
      <c r="VWB252" s="69"/>
      <c r="VWC252" s="69"/>
      <c r="VWD252" s="66"/>
      <c r="VWE252" s="66"/>
      <c r="VWF252" s="66"/>
      <c r="VWG252" s="67"/>
      <c r="VWI252" s="65"/>
      <c r="VWJ252" s="69"/>
      <c r="VWK252" s="69"/>
      <c r="VWL252" s="66"/>
      <c r="VWM252" s="66"/>
      <c r="VWN252" s="66"/>
      <c r="VWO252" s="67"/>
      <c r="VWQ252" s="65"/>
      <c r="VWR252" s="69"/>
      <c r="VWS252" s="69"/>
      <c r="VWT252" s="66"/>
      <c r="VWU252" s="66"/>
      <c r="VWV252" s="66"/>
      <c r="VWW252" s="67"/>
      <c r="VWY252" s="65"/>
      <c r="VWZ252" s="69"/>
      <c r="VXA252" s="69"/>
      <c r="VXB252" s="66"/>
      <c r="VXC252" s="66"/>
      <c r="VXD252" s="66"/>
      <c r="VXE252" s="67"/>
      <c r="VXG252" s="65"/>
      <c r="VXH252" s="69"/>
      <c r="VXI252" s="69"/>
      <c r="VXJ252" s="66"/>
      <c r="VXK252" s="66"/>
      <c r="VXL252" s="66"/>
      <c r="VXM252" s="67"/>
      <c r="VXO252" s="65"/>
      <c r="VXP252" s="69"/>
      <c r="VXQ252" s="69"/>
      <c r="VXR252" s="66"/>
      <c r="VXS252" s="66"/>
      <c r="VXT252" s="66"/>
      <c r="VXU252" s="67"/>
      <c r="VXW252" s="65"/>
      <c r="VXX252" s="69"/>
      <c r="VXY252" s="69"/>
      <c r="VXZ252" s="66"/>
      <c r="VYA252" s="66"/>
      <c r="VYB252" s="66"/>
      <c r="VYC252" s="67"/>
      <c r="VYE252" s="65"/>
      <c r="VYF252" s="69"/>
      <c r="VYG252" s="69"/>
      <c r="VYH252" s="66"/>
      <c r="VYI252" s="66"/>
      <c r="VYJ252" s="66"/>
      <c r="VYK252" s="67"/>
      <c r="VYM252" s="65"/>
      <c r="VYN252" s="69"/>
      <c r="VYO252" s="69"/>
      <c r="VYP252" s="66"/>
      <c r="VYQ252" s="66"/>
      <c r="VYR252" s="66"/>
      <c r="VYS252" s="67"/>
      <c r="VYU252" s="65"/>
      <c r="VYV252" s="69"/>
      <c r="VYW252" s="69"/>
      <c r="VYX252" s="66"/>
      <c r="VYY252" s="66"/>
      <c r="VYZ252" s="66"/>
      <c r="VZA252" s="67"/>
      <c r="VZC252" s="65"/>
      <c r="VZD252" s="69"/>
      <c r="VZE252" s="69"/>
      <c r="VZF252" s="66"/>
      <c r="VZG252" s="66"/>
      <c r="VZH252" s="66"/>
      <c r="VZI252" s="67"/>
      <c r="VZK252" s="65"/>
      <c r="VZL252" s="69"/>
      <c r="VZM252" s="69"/>
      <c r="VZN252" s="66"/>
      <c r="VZO252" s="66"/>
      <c r="VZP252" s="66"/>
      <c r="VZQ252" s="67"/>
      <c r="VZS252" s="65"/>
      <c r="VZT252" s="69"/>
      <c r="VZU252" s="69"/>
      <c r="VZV252" s="66"/>
      <c r="VZW252" s="66"/>
      <c r="VZX252" s="66"/>
      <c r="VZY252" s="67"/>
      <c r="WAA252" s="65"/>
      <c r="WAB252" s="69"/>
      <c r="WAC252" s="69"/>
      <c r="WAD252" s="66"/>
      <c r="WAE252" s="66"/>
      <c r="WAF252" s="66"/>
      <c r="WAG252" s="67"/>
      <c r="WAI252" s="65"/>
      <c r="WAJ252" s="69"/>
      <c r="WAK252" s="69"/>
      <c r="WAL252" s="66"/>
      <c r="WAM252" s="66"/>
      <c r="WAN252" s="66"/>
      <c r="WAO252" s="67"/>
      <c r="WAQ252" s="65"/>
      <c r="WAR252" s="69"/>
      <c r="WAS252" s="69"/>
      <c r="WAT252" s="66"/>
      <c r="WAU252" s="66"/>
      <c r="WAV252" s="66"/>
      <c r="WAW252" s="67"/>
      <c r="WAY252" s="65"/>
      <c r="WAZ252" s="69"/>
      <c r="WBA252" s="69"/>
      <c r="WBB252" s="66"/>
      <c r="WBC252" s="66"/>
      <c r="WBD252" s="66"/>
      <c r="WBE252" s="67"/>
      <c r="WBG252" s="65"/>
      <c r="WBH252" s="69"/>
      <c r="WBI252" s="69"/>
      <c r="WBJ252" s="66"/>
      <c r="WBK252" s="66"/>
      <c r="WBL252" s="66"/>
      <c r="WBM252" s="67"/>
      <c r="WBO252" s="65"/>
      <c r="WBP252" s="69"/>
      <c r="WBQ252" s="69"/>
      <c r="WBR252" s="66"/>
      <c r="WBS252" s="66"/>
      <c r="WBT252" s="66"/>
      <c r="WBU252" s="67"/>
      <c r="WBW252" s="65"/>
      <c r="WBX252" s="69"/>
      <c r="WBY252" s="69"/>
      <c r="WBZ252" s="66"/>
      <c r="WCA252" s="66"/>
      <c r="WCB252" s="66"/>
      <c r="WCC252" s="67"/>
      <c r="WCE252" s="65"/>
      <c r="WCF252" s="69"/>
      <c r="WCG252" s="69"/>
      <c r="WCH252" s="66"/>
      <c r="WCI252" s="66"/>
      <c r="WCJ252" s="66"/>
      <c r="WCK252" s="67"/>
      <c r="WCM252" s="65"/>
      <c r="WCN252" s="69"/>
      <c r="WCO252" s="69"/>
      <c r="WCP252" s="66"/>
      <c r="WCQ252" s="66"/>
      <c r="WCR252" s="66"/>
      <c r="WCS252" s="67"/>
      <c r="WCU252" s="65"/>
      <c r="WCV252" s="69"/>
      <c r="WCW252" s="69"/>
      <c r="WCX252" s="66"/>
      <c r="WCY252" s="66"/>
      <c r="WCZ252" s="66"/>
      <c r="WDA252" s="67"/>
      <c r="WDC252" s="65"/>
      <c r="WDD252" s="69"/>
      <c r="WDE252" s="69"/>
      <c r="WDF252" s="66"/>
      <c r="WDG252" s="66"/>
      <c r="WDH252" s="66"/>
      <c r="WDI252" s="67"/>
      <c r="WDK252" s="65"/>
      <c r="WDL252" s="69"/>
      <c r="WDM252" s="69"/>
      <c r="WDN252" s="66"/>
      <c r="WDO252" s="66"/>
      <c r="WDP252" s="66"/>
      <c r="WDQ252" s="67"/>
      <c r="WDS252" s="65"/>
      <c r="WDT252" s="69"/>
      <c r="WDU252" s="69"/>
      <c r="WDV252" s="66"/>
      <c r="WDW252" s="66"/>
      <c r="WDX252" s="66"/>
      <c r="WDY252" s="67"/>
      <c r="WEA252" s="65"/>
      <c r="WEB252" s="69"/>
      <c r="WEC252" s="69"/>
      <c r="WED252" s="66"/>
      <c r="WEE252" s="66"/>
      <c r="WEF252" s="66"/>
      <c r="WEG252" s="67"/>
      <c r="WEI252" s="65"/>
      <c r="WEJ252" s="69"/>
      <c r="WEK252" s="69"/>
      <c r="WEL252" s="66"/>
      <c r="WEM252" s="66"/>
      <c r="WEN252" s="66"/>
      <c r="WEO252" s="67"/>
      <c r="WEQ252" s="65"/>
      <c r="WER252" s="69"/>
      <c r="WES252" s="69"/>
      <c r="WET252" s="66"/>
      <c r="WEU252" s="66"/>
      <c r="WEV252" s="66"/>
      <c r="WEW252" s="67"/>
      <c r="WEY252" s="65"/>
      <c r="WEZ252" s="69"/>
      <c r="WFA252" s="69"/>
      <c r="WFB252" s="66"/>
      <c r="WFC252" s="66"/>
      <c r="WFD252" s="66"/>
      <c r="WFE252" s="67"/>
      <c r="WFG252" s="65"/>
      <c r="WFH252" s="69"/>
      <c r="WFI252" s="69"/>
      <c r="WFJ252" s="66"/>
      <c r="WFK252" s="66"/>
      <c r="WFL252" s="66"/>
      <c r="WFM252" s="67"/>
      <c r="WFO252" s="65"/>
      <c r="WFP252" s="69"/>
      <c r="WFQ252" s="69"/>
      <c r="WFR252" s="66"/>
      <c r="WFS252" s="66"/>
      <c r="WFT252" s="66"/>
      <c r="WFU252" s="67"/>
      <c r="WFW252" s="65"/>
      <c r="WFX252" s="69"/>
      <c r="WFY252" s="69"/>
      <c r="WFZ252" s="66"/>
      <c r="WGA252" s="66"/>
      <c r="WGB252" s="66"/>
      <c r="WGC252" s="67"/>
      <c r="WGE252" s="65"/>
      <c r="WGF252" s="69"/>
      <c r="WGG252" s="69"/>
      <c r="WGH252" s="66"/>
      <c r="WGI252" s="66"/>
      <c r="WGJ252" s="66"/>
      <c r="WGK252" s="67"/>
      <c r="WGM252" s="65"/>
      <c r="WGN252" s="69"/>
      <c r="WGO252" s="69"/>
      <c r="WGP252" s="66"/>
      <c r="WGQ252" s="66"/>
      <c r="WGR252" s="66"/>
      <c r="WGS252" s="67"/>
      <c r="WGU252" s="65"/>
      <c r="WGV252" s="69"/>
      <c r="WGW252" s="69"/>
      <c r="WGX252" s="66"/>
      <c r="WGY252" s="66"/>
      <c r="WGZ252" s="66"/>
      <c r="WHA252" s="67"/>
      <c r="WHC252" s="65"/>
      <c r="WHD252" s="69"/>
      <c r="WHE252" s="69"/>
      <c r="WHF252" s="66"/>
      <c r="WHG252" s="66"/>
      <c r="WHH252" s="66"/>
      <c r="WHI252" s="67"/>
      <c r="WHK252" s="65"/>
      <c r="WHL252" s="69"/>
      <c r="WHM252" s="69"/>
      <c r="WHN252" s="66"/>
      <c r="WHO252" s="66"/>
      <c r="WHP252" s="66"/>
      <c r="WHQ252" s="67"/>
      <c r="WHS252" s="65"/>
      <c r="WHT252" s="69"/>
      <c r="WHU252" s="69"/>
      <c r="WHV252" s="66"/>
      <c r="WHW252" s="66"/>
      <c r="WHX252" s="66"/>
      <c r="WHY252" s="67"/>
      <c r="WIA252" s="65"/>
      <c r="WIB252" s="69"/>
      <c r="WIC252" s="69"/>
      <c r="WID252" s="66"/>
      <c r="WIE252" s="66"/>
      <c r="WIF252" s="66"/>
      <c r="WIG252" s="67"/>
      <c r="WII252" s="65"/>
      <c r="WIJ252" s="69"/>
      <c r="WIK252" s="69"/>
      <c r="WIL252" s="66"/>
      <c r="WIM252" s="66"/>
      <c r="WIN252" s="66"/>
      <c r="WIO252" s="67"/>
      <c r="WIQ252" s="65"/>
      <c r="WIR252" s="69"/>
      <c r="WIS252" s="69"/>
      <c r="WIT252" s="66"/>
      <c r="WIU252" s="66"/>
      <c r="WIV252" s="66"/>
      <c r="WIW252" s="67"/>
      <c r="WIY252" s="65"/>
      <c r="WIZ252" s="69"/>
      <c r="WJA252" s="69"/>
      <c r="WJB252" s="66"/>
      <c r="WJC252" s="66"/>
      <c r="WJD252" s="66"/>
      <c r="WJE252" s="67"/>
      <c r="WJG252" s="65"/>
      <c r="WJH252" s="69"/>
      <c r="WJI252" s="69"/>
      <c r="WJJ252" s="66"/>
      <c r="WJK252" s="66"/>
      <c r="WJL252" s="66"/>
      <c r="WJM252" s="67"/>
      <c r="WJO252" s="65"/>
      <c r="WJP252" s="69"/>
      <c r="WJQ252" s="69"/>
      <c r="WJR252" s="66"/>
      <c r="WJS252" s="66"/>
      <c r="WJT252" s="66"/>
      <c r="WJU252" s="67"/>
      <c r="WJW252" s="65"/>
      <c r="WJX252" s="69"/>
      <c r="WJY252" s="69"/>
      <c r="WJZ252" s="66"/>
      <c r="WKA252" s="66"/>
      <c r="WKB252" s="66"/>
      <c r="WKC252" s="67"/>
      <c r="WKE252" s="65"/>
      <c r="WKF252" s="69"/>
      <c r="WKG252" s="69"/>
      <c r="WKH252" s="66"/>
      <c r="WKI252" s="66"/>
      <c r="WKJ252" s="66"/>
      <c r="WKK252" s="67"/>
      <c r="WKM252" s="65"/>
      <c r="WKN252" s="69"/>
      <c r="WKO252" s="69"/>
      <c r="WKP252" s="66"/>
      <c r="WKQ252" s="66"/>
      <c r="WKR252" s="66"/>
      <c r="WKS252" s="67"/>
      <c r="WKU252" s="65"/>
      <c r="WKV252" s="69"/>
      <c r="WKW252" s="69"/>
      <c r="WKX252" s="66"/>
      <c r="WKY252" s="66"/>
      <c r="WKZ252" s="66"/>
      <c r="WLA252" s="67"/>
      <c r="WLC252" s="65"/>
      <c r="WLD252" s="69"/>
      <c r="WLE252" s="69"/>
      <c r="WLF252" s="66"/>
      <c r="WLG252" s="66"/>
      <c r="WLH252" s="66"/>
      <c r="WLI252" s="67"/>
      <c r="WLK252" s="65"/>
      <c r="WLL252" s="69"/>
      <c r="WLM252" s="69"/>
      <c r="WLN252" s="66"/>
      <c r="WLO252" s="66"/>
      <c r="WLP252" s="66"/>
      <c r="WLQ252" s="67"/>
      <c r="WLS252" s="65"/>
      <c r="WLT252" s="69"/>
      <c r="WLU252" s="69"/>
      <c r="WLV252" s="66"/>
      <c r="WLW252" s="66"/>
      <c r="WLX252" s="66"/>
      <c r="WLY252" s="67"/>
      <c r="WMA252" s="65"/>
      <c r="WMB252" s="69"/>
      <c r="WMC252" s="69"/>
      <c r="WMD252" s="66"/>
      <c r="WME252" s="66"/>
      <c r="WMF252" s="66"/>
      <c r="WMG252" s="67"/>
      <c r="WMI252" s="65"/>
      <c r="WMJ252" s="69"/>
      <c r="WMK252" s="69"/>
      <c r="WML252" s="66"/>
      <c r="WMM252" s="66"/>
      <c r="WMN252" s="66"/>
      <c r="WMO252" s="67"/>
      <c r="WMQ252" s="65"/>
      <c r="WMR252" s="69"/>
      <c r="WMS252" s="69"/>
      <c r="WMT252" s="66"/>
      <c r="WMU252" s="66"/>
      <c r="WMV252" s="66"/>
      <c r="WMW252" s="67"/>
      <c r="WMY252" s="65"/>
      <c r="WMZ252" s="69"/>
      <c r="WNA252" s="69"/>
      <c r="WNB252" s="66"/>
      <c r="WNC252" s="66"/>
      <c r="WND252" s="66"/>
      <c r="WNE252" s="67"/>
      <c r="WNG252" s="65"/>
      <c r="WNH252" s="69"/>
      <c r="WNI252" s="69"/>
      <c r="WNJ252" s="66"/>
      <c r="WNK252" s="66"/>
      <c r="WNL252" s="66"/>
      <c r="WNM252" s="67"/>
      <c r="WNO252" s="65"/>
      <c r="WNP252" s="69"/>
      <c r="WNQ252" s="69"/>
      <c r="WNR252" s="66"/>
      <c r="WNS252" s="66"/>
      <c r="WNT252" s="66"/>
      <c r="WNU252" s="67"/>
      <c r="WNW252" s="65"/>
      <c r="WNX252" s="69"/>
      <c r="WNY252" s="69"/>
      <c r="WNZ252" s="66"/>
      <c r="WOA252" s="66"/>
      <c r="WOB252" s="66"/>
      <c r="WOC252" s="67"/>
      <c r="WOE252" s="65"/>
      <c r="WOF252" s="69"/>
      <c r="WOG252" s="69"/>
      <c r="WOH252" s="66"/>
      <c r="WOI252" s="66"/>
      <c r="WOJ252" s="66"/>
      <c r="WOK252" s="67"/>
      <c r="WOM252" s="65"/>
      <c r="WON252" s="69"/>
      <c r="WOO252" s="69"/>
      <c r="WOP252" s="66"/>
      <c r="WOQ252" s="66"/>
      <c r="WOR252" s="66"/>
      <c r="WOS252" s="67"/>
      <c r="WOU252" s="65"/>
      <c r="WOV252" s="69"/>
      <c r="WOW252" s="69"/>
      <c r="WOX252" s="66"/>
      <c r="WOY252" s="66"/>
      <c r="WOZ252" s="66"/>
      <c r="WPA252" s="67"/>
      <c r="WPC252" s="65"/>
      <c r="WPD252" s="69"/>
      <c r="WPE252" s="69"/>
      <c r="WPF252" s="66"/>
      <c r="WPG252" s="66"/>
      <c r="WPH252" s="66"/>
      <c r="WPI252" s="67"/>
      <c r="WPK252" s="65"/>
      <c r="WPL252" s="69"/>
      <c r="WPM252" s="69"/>
      <c r="WPN252" s="66"/>
      <c r="WPO252" s="66"/>
      <c r="WPP252" s="66"/>
      <c r="WPQ252" s="67"/>
      <c r="WPS252" s="65"/>
      <c r="WPT252" s="69"/>
      <c r="WPU252" s="69"/>
      <c r="WPV252" s="66"/>
      <c r="WPW252" s="66"/>
      <c r="WPX252" s="66"/>
      <c r="WPY252" s="67"/>
      <c r="WQA252" s="65"/>
      <c r="WQB252" s="69"/>
      <c r="WQC252" s="69"/>
      <c r="WQD252" s="66"/>
      <c r="WQE252" s="66"/>
      <c r="WQF252" s="66"/>
      <c r="WQG252" s="67"/>
      <c r="WQI252" s="65"/>
      <c r="WQJ252" s="69"/>
      <c r="WQK252" s="69"/>
      <c r="WQL252" s="66"/>
      <c r="WQM252" s="66"/>
      <c r="WQN252" s="66"/>
      <c r="WQO252" s="67"/>
      <c r="WQQ252" s="65"/>
      <c r="WQR252" s="69"/>
      <c r="WQS252" s="69"/>
      <c r="WQT252" s="66"/>
      <c r="WQU252" s="66"/>
      <c r="WQV252" s="66"/>
      <c r="WQW252" s="67"/>
      <c r="WQY252" s="65"/>
      <c r="WQZ252" s="69"/>
      <c r="WRA252" s="69"/>
      <c r="WRB252" s="66"/>
      <c r="WRC252" s="66"/>
      <c r="WRD252" s="66"/>
      <c r="WRE252" s="67"/>
      <c r="WRG252" s="65"/>
      <c r="WRH252" s="69"/>
      <c r="WRI252" s="69"/>
      <c r="WRJ252" s="66"/>
      <c r="WRK252" s="66"/>
      <c r="WRL252" s="66"/>
      <c r="WRM252" s="67"/>
      <c r="WRO252" s="65"/>
      <c r="WRP252" s="69"/>
      <c r="WRQ252" s="69"/>
      <c r="WRR252" s="66"/>
      <c r="WRS252" s="66"/>
      <c r="WRT252" s="66"/>
      <c r="WRU252" s="67"/>
      <c r="WRW252" s="65"/>
      <c r="WRX252" s="69"/>
      <c r="WRY252" s="69"/>
      <c r="WRZ252" s="66"/>
      <c r="WSA252" s="66"/>
      <c r="WSB252" s="66"/>
      <c r="WSC252" s="67"/>
      <c r="WSE252" s="65"/>
      <c r="WSF252" s="69"/>
      <c r="WSG252" s="69"/>
      <c r="WSH252" s="66"/>
      <c r="WSI252" s="66"/>
      <c r="WSJ252" s="66"/>
      <c r="WSK252" s="67"/>
      <c r="WSM252" s="65"/>
      <c r="WSN252" s="69"/>
      <c r="WSO252" s="69"/>
      <c r="WSP252" s="66"/>
      <c r="WSQ252" s="66"/>
      <c r="WSR252" s="66"/>
      <c r="WSS252" s="67"/>
      <c r="WSU252" s="65"/>
      <c r="WSV252" s="69"/>
      <c r="WSW252" s="69"/>
      <c r="WSX252" s="66"/>
      <c r="WSY252" s="66"/>
      <c r="WSZ252" s="66"/>
      <c r="WTA252" s="67"/>
      <c r="WTC252" s="65"/>
      <c r="WTD252" s="69"/>
      <c r="WTE252" s="69"/>
      <c r="WTF252" s="66"/>
      <c r="WTG252" s="66"/>
      <c r="WTH252" s="66"/>
      <c r="WTI252" s="67"/>
      <c r="WTK252" s="65"/>
      <c r="WTL252" s="69"/>
      <c r="WTM252" s="69"/>
      <c r="WTN252" s="66"/>
      <c r="WTO252" s="66"/>
      <c r="WTP252" s="66"/>
      <c r="WTQ252" s="67"/>
      <c r="WTS252" s="65"/>
      <c r="WTT252" s="69"/>
      <c r="WTU252" s="69"/>
      <c r="WTV252" s="66"/>
      <c r="WTW252" s="66"/>
      <c r="WTX252" s="66"/>
      <c r="WTY252" s="67"/>
      <c r="WUA252" s="65"/>
      <c r="WUB252" s="69"/>
      <c r="WUC252" s="69"/>
      <c r="WUD252" s="66"/>
      <c r="WUE252" s="66"/>
      <c r="WUF252" s="66"/>
      <c r="WUG252" s="67"/>
      <c r="WUI252" s="65"/>
      <c r="WUJ252" s="69"/>
      <c r="WUK252" s="69"/>
      <c r="WUL252" s="66"/>
      <c r="WUM252" s="66"/>
      <c r="WUN252" s="66"/>
      <c r="WUO252" s="67"/>
      <c r="WUQ252" s="65"/>
      <c r="WUR252" s="69"/>
      <c r="WUS252" s="69"/>
      <c r="WUT252" s="66"/>
      <c r="WUU252" s="66"/>
      <c r="WUV252" s="66"/>
      <c r="WUW252" s="67"/>
      <c r="WUY252" s="65"/>
      <c r="WUZ252" s="69"/>
      <c r="WVA252" s="69"/>
      <c r="WVB252" s="66"/>
      <c r="WVC252" s="66"/>
      <c r="WVD252" s="66"/>
      <c r="WVE252" s="67"/>
      <c r="WVG252" s="65"/>
      <c r="WVH252" s="69"/>
      <c r="WVI252" s="69"/>
      <c r="WVJ252" s="66"/>
      <c r="WVK252" s="66"/>
      <c r="WVL252" s="66"/>
      <c r="WVM252" s="67"/>
      <c r="WVO252" s="65"/>
      <c r="WVP252" s="69"/>
      <c r="WVQ252" s="69"/>
      <c r="WVR252" s="66"/>
      <c r="WVS252" s="66"/>
      <c r="WVT252" s="66"/>
      <c r="WVU252" s="67"/>
      <c r="WVW252" s="65"/>
      <c r="WVX252" s="69"/>
      <c r="WVY252" s="69"/>
      <c r="WVZ252" s="66"/>
      <c r="WWA252" s="66"/>
      <c r="WWB252" s="66"/>
      <c r="WWC252" s="67"/>
      <c r="WWE252" s="65"/>
      <c r="WWF252" s="69"/>
      <c r="WWG252" s="69"/>
      <c r="WWH252" s="66"/>
      <c r="WWI252" s="66"/>
      <c r="WWJ252" s="66"/>
      <c r="WWK252" s="67"/>
      <c r="WWM252" s="65"/>
      <c r="WWN252" s="69"/>
      <c r="WWO252" s="69"/>
      <c r="WWP252" s="66"/>
      <c r="WWQ252" s="66"/>
      <c r="WWR252" s="66"/>
      <c r="WWS252" s="67"/>
      <c r="WWU252" s="65"/>
      <c r="WWV252" s="69"/>
      <c r="WWW252" s="69"/>
      <c r="WWX252" s="66"/>
      <c r="WWY252" s="66"/>
      <c r="WWZ252" s="66"/>
      <c r="WXA252" s="67"/>
      <c r="WXC252" s="65"/>
      <c r="WXD252" s="69"/>
      <c r="WXE252" s="69"/>
      <c r="WXF252" s="66"/>
      <c r="WXG252" s="66"/>
      <c r="WXH252" s="66"/>
      <c r="WXI252" s="67"/>
      <c r="WXK252" s="65"/>
      <c r="WXL252" s="69"/>
      <c r="WXM252" s="69"/>
      <c r="WXN252" s="66"/>
      <c r="WXO252" s="66"/>
      <c r="WXP252" s="66"/>
      <c r="WXQ252" s="67"/>
      <c r="WXS252" s="65"/>
      <c r="WXT252" s="69"/>
      <c r="WXU252" s="69"/>
      <c r="WXV252" s="66"/>
      <c r="WXW252" s="66"/>
      <c r="WXX252" s="66"/>
      <c r="WXY252" s="67"/>
      <c r="WYA252" s="65"/>
      <c r="WYB252" s="69"/>
      <c r="WYC252" s="69"/>
      <c r="WYD252" s="66"/>
      <c r="WYE252" s="66"/>
      <c r="WYF252" s="66"/>
      <c r="WYG252" s="67"/>
      <c r="WYI252" s="65"/>
      <c r="WYJ252" s="69"/>
      <c r="WYK252" s="69"/>
      <c r="WYL252" s="66"/>
      <c r="WYM252" s="66"/>
      <c r="WYN252" s="66"/>
      <c r="WYO252" s="67"/>
      <c r="WYQ252" s="65"/>
      <c r="WYR252" s="69"/>
      <c r="WYS252" s="69"/>
      <c r="WYT252" s="66"/>
      <c r="WYU252" s="66"/>
      <c r="WYV252" s="66"/>
      <c r="WYW252" s="67"/>
      <c r="WYY252" s="65"/>
      <c r="WYZ252" s="69"/>
      <c r="WZA252" s="69"/>
      <c r="WZB252" s="66"/>
      <c r="WZC252" s="66"/>
      <c r="WZD252" s="66"/>
      <c r="WZE252" s="67"/>
      <c r="WZG252" s="65"/>
      <c r="WZH252" s="69"/>
      <c r="WZI252" s="69"/>
      <c r="WZJ252" s="66"/>
      <c r="WZK252" s="66"/>
      <c r="WZL252" s="66"/>
      <c r="WZM252" s="67"/>
      <c r="WZO252" s="65"/>
      <c r="WZP252" s="69"/>
      <c r="WZQ252" s="69"/>
      <c r="WZR252" s="66"/>
      <c r="WZS252" s="66"/>
      <c r="WZT252" s="66"/>
      <c r="WZU252" s="67"/>
      <c r="WZW252" s="65"/>
      <c r="WZX252" s="69"/>
      <c r="WZY252" s="69"/>
      <c r="WZZ252" s="66"/>
      <c r="XAA252" s="66"/>
      <c r="XAB252" s="66"/>
      <c r="XAC252" s="67"/>
      <c r="XAE252" s="65"/>
      <c r="XAF252" s="69"/>
      <c r="XAG252" s="69"/>
      <c r="XAH252" s="66"/>
      <c r="XAI252" s="66"/>
      <c r="XAJ252" s="66"/>
      <c r="XAK252" s="67"/>
      <c r="XAM252" s="65"/>
      <c r="XAN252" s="69"/>
      <c r="XAO252" s="69"/>
      <c r="XAP252" s="66"/>
      <c r="XAQ252" s="66"/>
      <c r="XAR252" s="66"/>
      <c r="XAS252" s="67"/>
      <c r="XAU252" s="65"/>
      <c r="XAV252" s="69"/>
      <c r="XAW252" s="69"/>
      <c r="XAX252" s="66"/>
      <c r="XAY252" s="66"/>
      <c r="XAZ252" s="66"/>
      <c r="XBA252" s="67"/>
      <c r="XBC252" s="65"/>
      <c r="XBD252" s="69"/>
      <c r="XBE252" s="69"/>
      <c r="XBF252" s="66"/>
      <c r="XBG252" s="66"/>
      <c r="XBH252" s="66"/>
      <c r="XBI252" s="67"/>
      <c r="XBK252" s="65"/>
      <c r="XBL252" s="69"/>
      <c r="XBM252" s="69"/>
      <c r="XBN252" s="66"/>
      <c r="XBO252" s="66"/>
      <c r="XBP252" s="66"/>
      <c r="XBQ252" s="67"/>
      <c r="XBS252" s="65"/>
      <c r="XBT252" s="69"/>
      <c r="XBU252" s="69"/>
      <c r="XBV252" s="66"/>
      <c r="XBW252" s="66"/>
      <c r="XBX252" s="66"/>
      <c r="XBY252" s="67"/>
      <c r="XCA252" s="65"/>
      <c r="XCB252" s="69"/>
      <c r="XCC252" s="69"/>
      <c r="XCD252" s="66"/>
      <c r="XCE252" s="66"/>
      <c r="XCF252" s="66"/>
      <c r="XCG252" s="67"/>
      <c r="XCI252" s="65"/>
      <c r="XCJ252" s="69"/>
      <c r="XCK252" s="69"/>
      <c r="XCL252" s="66"/>
      <c r="XCM252" s="66"/>
      <c r="XCN252" s="66"/>
      <c r="XCO252" s="67"/>
      <c r="XCQ252" s="65"/>
      <c r="XCR252" s="69"/>
      <c r="XCS252" s="69"/>
      <c r="XCT252" s="66"/>
      <c r="XCU252" s="66"/>
      <c r="XCV252" s="66"/>
      <c r="XCW252" s="67"/>
      <c r="XCY252" s="65"/>
      <c r="XCZ252" s="69"/>
      <c r="XDA252" s="69"/>
      <c r="XDB252" s="66"/>
      <c r="XDC252" s="66"/>
      <c r="XDD252" s="66"/>
      <c r="XDE252" s="67"/>
      <c r="XDG252" s="65"/>
      <c r="XDH252" s="69"/>
      <c r="XDI252" s="69"/>
      <c r="XDJ252" s="66"/>
      <c r="XDK252" s="66"/>
      <c r="XDL252" s="66"/>
      <c r="XDM252" s="67"/>
      <c r="XDO252" s="65"/>
      <c r="XDP252" s="69"/>
      <c r="XDQ252" s="69"/>
      <c r="XDR252" s="66"/>
      <c r="XDS252" s="66"/>
      <c r="XDT252" s="66"/>
      <c r="XDU252" s="67"/>
      <c r="XDW252" s="65"/>
      <c r="XDX252" s="69"/>
      <c r="XDY252" s="69"/>
      <c r="XDZ252" s="66"/>
      <c r="XEA252" s="66"/>
      <c r="XEB252" s="66"/>
      <c r="XEC252" s="67"/>
      <c r="XEE252" s="65"/>
      <c r="XEF252" s="69"/>
      <c r="XEG252" s="69"/>
      <c r="XEH252" s="66"/>
      <c r="XEI252" s="66"/>
      <c r="XEJ252" s="66"/>
      <c r="XEK252" s="67"/>
      <c r="XEM252" s="65"/>
      <c r="XEN252" s="69"/>
      <c r="XEO252" s="69"/>
      <c r="XEP252" s="66"/>
      <c r="XEQ252" s="66"/>
      <c r="XER252" s="66"/>
      <c r="XES252" s="67"/>
      <c r="XEU252" s="65"/>
      <c r="XEV252" s="69"/>
      <c r="XEW252" s="69"/>
      <c r="XEX252" s="66"/>
      <c r="XEY252" s="66"/>
      <c r="XEZ252" s="66"/>
      <c r="XFA252" s="67"/>
      <c r="XFC252" s="65"/>
      <c r="XFD252" s="69"/>
    </row>
    <row r="253" spans="1:16384" s="68" customFormat="1" ht="27" customHeight="1" x14ac:dyDescent="0.2">
      <c r="A253" s="426"/>
      <c r="B253" s="1264"/>
      <c r="C253" s="436"/>
      <c r="D253" s="437"/>
      <c r="E253" s="1257" t="s">
        <v>875</v>
      </c>
      <c r="F253" s="1258"/>
      <c r="G253" s="440"/>
      <c r="H253" s="440"/>
      <c r="I253" s="392"/>
      <c r="J253" s="386"/>
      <c r="K253" s="387"/>
      <c r="L253" s="66"/>
      <c r="M253" s="67"/>
      <c r="O253" s="65"/>
      <c r="P253" s="438"/>
      <c r="Q253" s="438"/>
      <c r="R253" s="66"/>
      <c r="S253" s="66"/>
      <c r="T253" s="66"/>
      <c r="U253" s="67"/>
      <c r="W253" s="65"/>
      <c r="X253" s="438"/>
      <c r="Y253" s="438"/>
      <c r="Z253" s="66"/>
      <c r="AA253" s="66"/>
      <c r="AB253" s="66"/>
      <c r="AC253" s="67"/>
      <c r="AE253" s="65"/>
      <c r="AF253" s="438"/>
      <c r="AG253" s="438"/>
      <c r="AH253" s="66"/>
      <c r="AI253" s="66"/>
      <c r="AJ253" s="66"/>
      <c r="AK253" s="67"/>
      <c r="AM253" s="65"/>
      <c r="AN253" s="438"/>
      <c r="AO253" s="438"/>
      <c r="AP253" s="66"/>
      <c r="AQ253" s="66"/>
      <c r="AR253" s="66"/>
      <c r="AS253" s="67"/>
      <c r="AU253" s="65"/>
      <c r="AV253" s="438"/>
      <c r="AW253" s="438"/>
      <c r="AX253" s="66"/>
      <c r="AY253" s="66"/>
      <c r="AZ253" s="66"/>
      <c r="BA253" s="67"/>
      <c r="BC253" s="65"/>
      <c r="BD253" s="438"/>
      <c r="BE253" s="438"/>
      <c r="BF253" s="66"/>
      <c r="BG253" s="66"/>
      <c r="BH253" s="66"/>
      <c r="BI253" s="67"/>
      <c r="BK253" s="65"/>
      <c r="BL253" s="438"/>
      <c r="BM253" s="438"/>
      <c r="BN253" s="66"/>
      <c r="BO253" s="66"/>
      <c r="BP253" s="66"/>
      <c r="BQ253" s="67"/>
      <c r="BS253" s="65"/>
      <c r="BT253" s="438"/>
      <c r="BU253" s="438"/>
      <c r="BV253" s="66"/>
      <c r="BW253" s="66"/>
      <c r="BX253" s="66"/>
      <c r="BY253" s="67"/>
      <c r="CA253" s="65"/>
      <c r="CB253" s="438"/>
      <c r="CC253" s="438"/>
      <c r="CD253" s="66"/>
      <c r="CE253" s="66"/>
      <c r="CF253" s="66"/>
      <c r="CG253" s="67"/>
      <c r="CI253" s="65"/>
      <c r="CJ253" s="438"/>
      <c r="CK253" s="438"/>
      <c r="CL253" s="66"/>
      <c r="CM253" s="66"/>
      <c r="CN253" s="66"/>
      <c r="CO253" s="67"/>
      <c r="CQ253" s="65"/>
      <c r="CR253" s="438"/>
      <c r="CS253" s="438"/>
      <c r="CT253" s="66"/>
      <c r="CU253" s="66"/>
      <c r="CV253" s="66"/>
      <c r="CW253" s="67"/>
      <c r="CY253" s="65"/>
      <c r="CZ253" s="438"/>
      <c r="DA253" s="438"/>
      <c r="DB253" s="66"/>
      <c r="DC253" s="66"/>
      <c r="DD253" s="66"/>
      <c r="DE253" s="67"/>
      <c r="DG253" s="65"/>
      <c r="DH253" s="438"/>
      <c r="DI253" s="438"/>
      <c r="DJ253" s="66"/>
      <c r="DK253" s="66"/>
      <c r="DL253" s="66"/>
      <c r="DM253" s="67"/>
      <c r="DO253" s="65"/>
      <c r="DP253" s="438"/>
      <c r="DQ253" s="438"/>
      <c r="DR253" s="66"/>
      <c r="DS253" s="66"/>
      <c r="DT253" s="66"/>
      <c r="DU253" s="67"/>
      <c r="DW253" s="65"/>
      <c r="DX253" s="438"/>
      <c r="DY253" s="438"/>
      <c r="DZ253" s="66"/>
      <c r="EA253" s="66"/>
      <c r="EB253" s="66"/>
      <c r="EC253" s="67"/>
      <c r="EE253" s="65"/>
      <c r="EF253" s="438"/>
      <c r="EG253" s="438"/>
      <c r="EH253" s="66"/>
      <c r="EI253" s="66"/>
      <c r="EJ253" s="66"/>
      <c r="EK253" s="67"/>
      <c r="EM253" s="65"/>
      <c r="EN253" s="438"/>
      <c r="EO253" s="438"/>
      <c r="EP253" s="66"/>
      <c r="EQ253" s="66"/>
      <c r="ER253" s="66"/>
      <c r="ES253" s="67"/>
      <c r="EU253" s="65"/>
      <c r="EV253" s="438"/>
      <c r="EW253" s="438"/>
      <c r="EX253" s="66"/>
      <c r="EY253" s="66"/>
      <c r="EZ253" s="66"/>
      <c r="FA253" s="67"/>
      <c r="FC253" s="65"/>
      <c r="FD253" s="438"/>
      <c r="FE253" s="438"/>
      <c r="FF253" s="66"/>
      <c r="FG253" s="66"/>
      <c r="FH253" s="66"/>
      <c r="FI253" s="67"/>
      <c r="FK253" s="65"/>
      <c r="FL253" s="438"/>
      <c r="FM253" s="438"/>
      <c r="FN253" s="66"/>
      <c r="FO253" s="66"/>
      <c r="FP253" s="66"/>
      <c r="FQ253" s="67"/>
      <c r="FS253" s="65"/>
      <c r="FT253" s="438"/>
      <c r="FU253" s="438"/>
      <c r="FV253" s="66"/>
      <c r="FW253" s="66"/>
      <c r="FX253" s="66"/>
      <c r="FY253" s="67"/>
      <c r="GA253" s="65"/>
      <c r="GB253" s="438"/>
      <c r="GC253" s="438"/>
      <c r="GD253" s="66"/>
      <c r="GE253" s="66"/>
      <c r="GF253" s="66"/>
      <c r="GG253" s="67"/>
      <c r="GI253" s="65"/>
      <c r="GJ253" s="438"/>
      <c r="GK253" s="438"/>
      <c r="GL253" s="66"/>
      <c r="GM253" s="66"/>
      <c r="GN253" s="66"/>
      <c r="GO253" s="67"/>
      <c r="GQ253" s="65"/>
      <c r="GR253" s="438"/>
      <c r="GS253" s="438"/>
      <c r="GT253" s="66"/>
      <c r="GU253" s="66"/>
      <c r="GV253" s="66"/>
      <c r="GW253" s="67"/>
      <c r="GY253" s="65"/>
      <c r="GZ253" s="438"/>
      <c r="HA253" s="438"/>
      <c r="HB253" s="66"/>
      <c r="HC253" s="66"/>
      <c r="HD253" s="66"/>
      <c r="HE253" s="67"/>
      <c r="HG253" s="65"/>
      <c r="HH253" s="438"/>
      <c r="HI253" s="438"/>
      <c r="HJ253" s="66"/>
      <c r="HK253" s="66"/>
      <c r="HL253" s="66"/>
      <c r="HM253" s="67"/>
      <c r="HO253" s="65"/>
      <c r="HP253" s="438"/>
      <c r="HQ253" s="438"/>
      <c r="HR253" s="66"/>
      <c r="HS253" s="66"/>
      <c r="HT253" s="66"/>
      <c r="HU253" s="67"/>
      <c r="HW253" s="65"/>
      <c r="HX253" s="438"/>
      <c r="HY253" s="438"/>
      <c r="HZ253" s="66"/>
      <c r="IA253" s="66"/>
      <c r="IB253" s="66"/>
      <c r="IC253" s="67"/>
      <c r="IE253" s="65"/>
      <c r="IF253" s="438"/>
      <c r="IG253" s="438"/>
      <c r="IH253" s="66"/>
      <c r="II253" s="66"/>
      <c r="IJ253" s="66"/>
      <c r="IK253" s="67"/>
      <c r="IM253" s="65"/>
      <c r="IN253" s="438"/>
      <c r="IO253" s="438"/>
      <c r="IP253" s="66"/>
      <c r="IQ253" s="66"/>
      <c r="IR253" s="66"/>
      <c r="IS253" s="67"/>
      <c r="IU253" s="65"/>
      <c r="IV253" s="438"/>
      <c r="IW253" s="438"/>
      <c r="IX253" s="66"/>
      <c r="IY253" s="66"/>
      <c r="IZ253" s="66"/>
      <c r="JA253" s="67"/>
      <c r="JC253" s="65"/>
      <c r="JD253" s="438"/>
      <c r="JE253" s="438"/>
      <c r="JF253" s="66"/>
      <c r="JG253" s="66"/>
      <c r="JH253" s="66"/>
      <c r="JI253" s="67"/>
      <c r="JK253" s="65"/>
      <c r="JL253" s="438"/>
      <c r="JM253" s="438"/>
      <c r="JN253" s="66"/>
      <c r="JO253" s="66"/>
      <c r="JP253" s="66"/>
      <c r="JQ253" s="67"/>
      <c r="JS253" s="65"/>
      <c r="JT253" s="438"/>
      <c r="JU253" s="438"/>
      <c r="JV253" s="66"/>
      <c r="JW253" s="66"/>
      <c r="JX253" s="66"/>
      <c r="JY253" s="67"/>
      <c r="KA253" s="65"/>
      <c r="KB253" s="438"/>
      <c r="KC253" s="438"/>
      <c r="KD253" s="66"/>
      <c r="KE253" s="66"/>
      <c r="KF253" s="66"/>
      <c r="KG253" s="67"/>
      <c r="KI253" s="65"/>
      <c r="KJ253" s="438"/>
      <c r="KK253" s="438"/>
      <c r="KL253" s="66"/>
      <c r="KM253" s="66"/>
      <c r="KN253" s="66"/>
      <c r="KO253" s="67"/>
      <c r="KQ253" s="65"/>
      <c r="KR253" s="438"/>
      <c r="KS253" s="438"/>
      <c r="KT253" s="66"/>
      <c r="KU253" s="66"/>
      <c r="KV253" s="66"/>
      <c r="KW253" s="67"/>
      <c r="KY253" s="65"/>
      <c r="KZ253" s="438"/>
      <c r="LA253" s="438"/>
      <c r="LB253" s="66"/>
      <c r="LC253" s="66"/>
      <c r="LD253" s="66"/>
      <c r="LE253" s="67"/>
      <c r="LG253" s="65"/>
      <c r="LH253" s="438"/>
      <c r="LI253" s="438"/>
      <c r="LJ253" s="66"/>
      <c r="LK253" s="66"/>
      <c r="LL253" s="66"/>
      <c r="LM253" s="67"/>
      <c r="LO253" s="65"/>
      <c r="LP253" s="438"/>
      <c r="LQ253" s="438"/>
      <c r="LR253" s="66"/>
      <c r="LS253" s="66"/>
      <c r="LT253" s="66"/>
      <c r="LU253" s="67"/>
      <c r="LW253" s="65"/>
      <c r="LX253" s="438"/>
      <c r="LY253" s="438"/>
      <c r="LZ253" s="66"/>
      <c r="MA253" s="66"/>
      <c r="MB253" s="66"/>
      <c r="MC253" s="67"/>
      <c r="ME253" s="65"/>
      <c r="MF253" s="438"/>
      <c r="MG253" s="438"/>
      <c r="MH253" s="66"/>
      <c r="MI253" s="66"/>
      <c r="MJ253" s="66"/>
      <c r="MK253" s="67"/>
      <c r="MM253" s="65"/>
      <c r="MN253" s="438"/>
      <c r="MO253" s="438"/>
      <c r="MP253" s="66"/>
      <c r="MQ253" s="66"/>
      <c r="MR253" s="66"/>
      <c r="MS253" s="67"/>
      <c r="MU253" s="65"/>
      <c r="MV253" s="438"/>
      <c r="MW253" s="438"/>
      <c r="MX253" s="66"/>
      <c r="MY253" s="66"/>
      <c r="MZ253" s="66"/>
      <c r="NA253" s="67"/>
      <c r="NC253" s="65"/>
      <c r="ND253" s="438"/>
      <c r="NE253" s="438"/>
      <c r="NF253" s="66"/>
      <c r="NG253" s="66"/>
      <c r="NH253" s="66"/>
      <c r="NI253" s="67"/>
      <c r="NK253" s="65"/>
      <c r="NL253" s="438"/>
      <c r="NM253" s="438"/>
      <c r="NN253" s="66"/>
      <c r="NO253" s="66"/>
      <c r="NP253" s="66"/>
      <c r="NQ253" s="67"/>
      <c r="NS253" s="65"/>
      <c r="NT253" s="438"/>
      <c r="NU253" s="438"/>
      <c r="NV253" s="66"/>
      <c r="NW253" s="66"/>
      <c r="NX253" s="66"/>
      <c r="NY253" s="67"/>
      <c r="OA253" s="65"/>
      <c r="OB253" s="438"/>
      <c r="OC253" s="438"/>
      <c r="OD253" s="66"/>
      <c r="OE253" s="66"/>
      <c r="OF253" s="66"/>
      <c r="OG253" s="67"/>
      <c r="OI253" s="65"/>
      <c r="OJ253" s="438"/>
      <c r="OK253" s="438"/>
      <c r="OL253" s="66"/>
      <c r="OM253" s="66"/>
      <c r="ON253" s="66"/>
      <c r="OO253" s="67"/>
      <c r="OQ253" s="65"/>
      <c r="OR253" s="438"/>
      <c r="OS253" s="438"/>
      <c r="OT253" s="66"/>
      <c r="OU253" s="66"/>
      <c r="OV253" s="66"/>
      <c r="OW253" s="67"/>
      <c r="OY253" s="65"/>
      <c r="OZ253" s="438"/>
      <c r="PA253" s="438"/>
      <c r="PB253" s="66"/>
      <c r="PC253" s="66"/>
      <c r="PD253" s="66"/>
      <c r="PE253" s="67"/>
      <c r="PG253" s="65"/>
      <c r="PH253" s="438"/>
      <c r="PI253" s="438"/>
      <c r="PJ253" s="66"/>
      <c r="PK253" s="66"/>
      <c r="PL253" s="66"/>
      <c r="PM253" s="67"/>
      <c r="PO253" s="65"/>
      <c r="PP253" s="438"/>
      <c r="PQ253" s="438"/>
      <c r="PR253" s="66"/>
      <c r="PS253" s="66"/>
      <c r="PT253" s="66"/>
      <c r="PU253" s="67"/>
      <c r="PW253" s="65"/>
      <c r="PX253" s="438"/>
      <c r="PY253" s="438"/>
      <c r="PZ253" s="66"/>
      <c r="QA253" s="66"/>
      <c r="QB253" s="66"/>
      <c r="QC253" s="67"/>
      <c r="QE253" s="65"/>
      <c r="QF253" s="438"/>
      <c r="QG253" s="438"/>
      <c r="QH253" s="66"/>
      <c r="QI253" s="66"/>
      <c r="QJ253" s="66"/>
      <c r="QK253" s="67"/>
      <c r="QM253" s="65"/>
      <c r="QN253" s="438"/>
      <c r="QO253" s="438"/>
      <c r="QP253" s="66"/>
      <c r="QQ253" s="66"/>
      <c r="QR253" s="66"/>
      <c r="QS253" s="67"/>
      <c r="QU253" s="65"/>
      <c r="QV253" s="438"/>
      <c r="QW253" s="438"/>
      <c r="QX253" s="66"/>
      <c r="QY253" s="66"/>
      <c r="QZ253" s="66"/>
      <c r="RA253" s="67"/>
      <c r="RC253" s="65"/>
      <c r="RD253" s="438"/>
      <c r="RE253" s="438"/>
      <c r="RF253" s="66"/>
      <c r="RG253" s="66"/>
      <c r="RH253" s="66"/>
      <c r="RI253" s="67"/>
      <c r="RK253" s="65"/>
      <c r="RL253" s="438"/>
      <c r="RM253" s="438"/>
      <c r="RN253" s="66"/>
      <c r="RO253" s="66"/>
      <c r="RP253" s="66"/>
      <c r="RQ253" s="67"/>
      <c r="RS253" s="65"/>
      <c r="RT253" s="438"/>
      <c r="RU253" s="438"/>
      <c r="RV253" s="66"/>
      <c r="RW253" s="66"/>
      <c r="RX253" s="66"/>
      <c r="RY253" s="67"/>
      <c r="SA253" s="65"/>
      <c r="SB253" s="438"/>
      <c r="SC253" s="438"/>
      <c r="SD253" s="66"/>
      <c r="SE253" s="66"/>
      <c r="SF253" s="66"/>
      <c r="SG253" s="67"/>
      <c r="SI253" s="65"/>
      <c r="SJ253" s="438"/>
      <c r="SK253" s="438"/>
      <c r="SL253" s="66"/>
      <c r="SM253" s="66"/>
      <c r="SN253" s="66"/>
      <c r="SO253" s="67"/>
      <c r="SQ253" s="65"/>
      <c r="SR253" s="438"/>
      <c r="SS253" s="438"/>
      <c r="ST253" s="66"/>
      <c r="SU253" s="66"/>
      <c r="SV253" s="66"/>
      <c r="SW253" s="67"/>
      <c r="SY253" s="65"/>
      <c r="SZ253" s="438"/>
      <c r="TA253" s="438"/>
      <c r="TB253" s="66"/>
      <c r="TC253" s="66"/>
      <c r="TD253" s="66"/>
      <c r="TE253" s="67"/>
      <c r="TG253" s="65"/>
      <c r="TH253" s="438"/>
      <c r="TI253" s="438"/>
      <c r="TJ253" s="66"/>
      <c r="TK253" s="66"/>
      <c r="TL253" s="66"/>
      <c r="TM253" s="67"/>
      <c r="TO253" s="65"/>
      <c r="TP253" s="438"/>
      <c r="TQ253" s="438"/>
      <c r="TR253" s="66"/>
      <c r="TS253" s="66"/>
      <c r="TT253" s="66"/>
      <c r="TU253" s="67"/>
      <c r="TW253" s="65"/>
      <c r="TX253" s="438"/>
      <c r="TY253" s="438"/>
      <c r="TZ253" s="66"/>
      <c r="UA253" s="66"/>
      <c r="UB253" s="66"/>
      <c r="UC253" s="67"/>
      <c r="UE253" s="65"/>
      <c r="UF253" s="438"/>
      <c r="UG253" s="438"/>
      <c r="UH253" s="66"/>
      <c r="UI253" s="66"/>
      <c r="UJ253" s="66"/>
      <c r="UK253" s="67"/>
      <c r="UM253" s="65"/>
      <c r="UN253" s="438"/>
      <c r="UO253" s="438"/>
      <c r="UP253" s="66"/>
      <c r="UQ253" s="66"/>
      <c r="UR253" s="66"/>
      <c r="US253" s="67"/>
      <c r="UU253" s="65"/>
      <c r="UV253" s="438"/>
      <c r="UW253" s="438"/>
      <c r="UX253" s="66"/>
      <c r="UY253" s="66"/>
      <c r="UZ253" s="66"/>
      <c r="VA253" s="67"/>
      <c r="VC253" s="65"/>
      <c r="VD253" s="438"/>
      <c r="VE253" s="438"/>
      <c r="VF253" s="66"/>
      <c r="VG253" s="66"/>
      <c r="VH253" s="66"/>
      <c r="VI253" s="67"/>
      <c r="VK253" s="65"/>
      <c r="VL253" s="438"/>
      <c r="VM253" s="438"/>
      <c r="VN253" s="66"/>
      <c r="VO253" s="66"/>
      <c r="VP253" s="66"/>
      <c r="VQ253" s="67"/>
      <c r="VS253" s="65"/>
      <c r="VT253" s="438"/>
      <c r="VU253" s="438"/>
      <c r="VV253" s="66"/>
      <c r="VW253" s="66"/>
      <c r="VX253" s="66"/>
      <c r="VY253" s="67"/>
      <c r="WA253" s="65"/>
      <c r="WB253" s="438"/>
      <c r="WC253" s="438"/>
      <c r="WD253" s="66"/>
      <c r="WE253" s="66"/>
      <c r="WF253" s="66"/>
      <c r="WG253" s="67"/>
      <c r="WI253" s="65"/>
      <c r="WJ253" s="438"/>
      <c r="WK253" s="438"/>
      <c r="WL253" s="66"/>
      <c r="WM253" s="66"/>
      <c r="WN253" s="66"/>
      <c r="WO253" s="67"/>
      <c r="WQ253" s="65"/>
      <c r="WR253" s="438"/>
      <c r="WS253" s="438"/>
      <c r="WT253" s="66"/>
      <c r="WU253" s="66"/>
      <c r="WV253" s="66"/>
      <c r="WW253" s="67"/>
      <c r="WY253" s="65"/>
      <c r="WZ253" s="438"/>
      <c r="XA253" s="438"/>
      <c r="XB253" s="66"/>
      <c r="XC253" s="66"/>
      <c r="XD253" s="66"/>
      <c r="XE253" s="67"/>
      <c r="XG253" s="65"/>
      <c r="XH253" s="438"/>
      <c r="XI253" s="438"/>
      <c r="XJ253" s="66"/>
      <c r="XK253" s="66"/>
      <c r="XL253" s="66"/>
      <c r="XM253" s="67"/>
      <c r="XO253" s="65"/>
      <c r="XP253" s="438"/>
      <c r="XQ253" s="438"/>
      <c r="XR253" s="66"/>
      <c r="XS253" s="66"/>
      <c r="XT253" s="66"/>
      <c r="XU253" s="67"/>
      <c r="XW253" s="65"/>
      <c r="XX253" s="438"/>
      <c r="XY253" s="438"/>
      <c r="XZ253" s="66"/>
      <c r="YA253" s="66"/>
      <c r="YB253" s="66"/>
      <c r="YC253" s="67"/>
      <c r="YE253" s="65"/>
      <c r="YF253" s="438"/>
      <c r="YG253" s="438"/>
      <c r="YH253" s="66"/>
      <c r="YI253" s="66"/>
      <c r="YJ253" s="66"/>
      <c r="YK253" s="67"/>
      <c r="YM253" s="65"/>
      <c r="YN253" s="438"/>
      <c r="YO253" s="438"/>
      <c r="YP253" s="66"/>
      <c r="YQ253" s="66"/>
      <c r="YR253" s="66"/>
      <c r="YS253" s="67"/>
      <c r="YU253" s="65"/>
      <c r="YV253" s="438"/>
      <c r="YW253" s="438"/>
      <c r="YX253" s="66"/>
      <c r="YY253" s="66"/>
      <c r="YZ253" s="66"/>
      <c r="ZA253" s="67"/>
      <c r="ZC253" s="65"/>
      <c r="ZD253" s="438"/>
      <c r="ZE253" s="438"/>
      <c r="ZF253" s="66"/>
      <c r="ZG253" s="66"/>
      <c r="ZH253" s="66"/>
      <c r="ZI253" s="67"/>
      <c r="ZK253" s="65"/>
      <c r="ZL253" s="438"/>
      <c r="ZM253" s="438"/>
      <c r="ZN253" s="66"/>
      <c r="ZO253" s="66"/>
      <c r="ZP253" s="66"/>
      <c r="ZQ253" s="67"/>
      <c r="ZS253" s="65"/>
      <c r="ZT253" s="438"/>
      <c r="ZU253" s="438"/>
      <c r="ZV253" s="66"/>
      <c r="ZW253" s="66"/>
      <c r="ZX253" s="66"/>
      <c r="ZY253" s="67"/>
      <c r="AAA253" s="65"/>
      <c r="AAB253" s="438"/>
      <c r="AAC253" s="438"/>
      <c r="AAD253" s="66"/>
      <c r="AAE253" s="66"/>
      <c r="AAF253" s="66"/>
      <c r="AAG253" s="67"/>
      <c r="AAI253" s="65"/>
      <c r="AAJ253" s="438"/>
      <c r="AAK253" s="438"/>
      <c r="AAL253" s="66"/>
      <c r="AAM253" s="66"/>
      <c r="AAN253" s="66"/>
      <c r="AAO253" s="67"/>
      <c r="AAQ253" s="65"/>
      <c r="AAR253" s="438"/>
      <c r="AAS253" s="438"/>
      <c r="AAT253" s="66"/>
      <c r="AAU253" s="66"/>
      <c r="AAV253" s="66"/>
      <c r="AAW253" s="67"/>
      <c r="AAY253" s="65"/>
      <c r="AAZ253" s="438"/>
      <c r="ABA253" s="438"/>
      <c r="ABB253" s="66"/>
      <c r="ABC253" s="66"/>
      <c r="ABD253" s="66"/>
      <c r="ABE253" s="67"/>
      <c r="ABG253" s="65"/>
      <c r="ABH253" s="438"/>
      <c r="ABI253" s="438"/>
      <c r="ABJ253" s="66"/>
      <c r="ABK253" s="66"/>
      <c r="ABL253" s="66"/>
      <c r="ABM253" s="67"/>
      <c r="ABO253" s="65"/>
      <c r="ABP253" s="438"/>
      <c r="ABQ253" s="438"/>
      <c r="ABR253" s="66"/>
      <c r="ABS253" s="66"/>
      <c r="ABT253" s="66"/>
      <c r="ABU253" s="67"/>
      <c r="ABW253" s="65"/>
      <c r="ABX253" s="438"/>
      <c r="ABY253" s="438"/>
      <c r="ABZ253" s="66"/>
      <c r="ACA253" s="66"/>
      <c r="ACB253" s="66"/>
      <c r="ACC253" s="67"/>
      <c r="ACE253" s="65"/>
      <c r="ACF253" s="438"/>
      <c r="ACG253" s="438"/>
      <c r="ACH253" s="66"/>
      <c r="ACI253" s="66"/>
      <c r="ACJ253" s="66"/>
      <c r="ACK253" s="67"/>
      <c r="ACM253" s="65"/>
      <c r="ACN253" s="438"/>
      <c r="ACO253" s="438"/>
      <c r="ACP253" s="66"/>
      <c r="ACQ253" s="66"/>
      <c r="ACR253" s="66"/>
      <c r="ACS253" s="67"/>
      <c r="ACU253" s="65"/>
      <c r="ACV253" s="438"/>
      <c r="ACW253" s="438"/>
      <c r="ACX253" s="66"/>
      <c r="ACY253" s="66"/>
      <c r="ACZ253" s="66"/>
      <c r="ADA253" s="67"/>
      <c r="ADC253" s="65"/>
      <c r="ADD253" s="438"/>
      <c r="ADE253" s="438"/>
      <c r="ADF253" s="66"/>
      <c r="ADG253" s="66"/>
      <c r="ADH253" s="66"/>
      <c r="ADI253" s="67"/>
      <c r="ADK253" s="65"/>
      <c r="ADL253" s="438"/>
      <c r="ADM253" s="438"/>
      <c r="ADN253" s="66"/>
      <c r="ADO253" s="66"/>
      <c r="ADP253" s="66"/>
      <c r="ADQ253" s="67"/>
      <c r="ADS253" s="65"/>
      <c r="ADT253" s="438"/>
      <c r="ADU253" s="438"/>
      <c r="ADV253" s="66"/>
      <c r="ADW253" s="66"/>
      <c r="ADX253" s="66"/>
      <c r="ADY253" s="67"/>
      <c r="AEA253" s="65"/>
      <c r="AEB253" s="438"/>
      <c r="AEC253" s="438"/>
      <c r="AED253" s="66"/>
      <c r="AEE253" s="66"/>
      <c r="AEF253" s="66"/>
      <c r="AEG253" s="67"/>
      <c r="AEI253" s="65"/>
      <c r="AEJ253" s="438"/>
      <c r="AEK253" s="438"/>
      <c r="AEL253" s="66"/>
      <c r="AEM253" s="66"/>
      <c r="AEN253" s="66"/>
      <c r="AEO253" s="67"/>
      <c r="AEQ253" s="65"/>
      <c r="AER253" s="438"/>
      <c r="AES253" s="438"/>
      <c r="AET253" s="66"/>
      <c r="AEU253" s="66"/>
      <c r="AEV253" s="66"/>
      <c r="AEW253" s="67"/>
      <c r="AEY253" s="65"/>
      <c r="AEZ253" s="438"/>
      <c r="AFA253" s="438"/>
      <c r="AFB253" s="66"/>
      <c r="AFC253" s="66"/>
      <c r="AFD253" s="66"/>
      <c r="AFE253" s="67"/>
      <c r="AFG253" s="65"/>
      <c r="AFH253" s="438"/>
      <c r="AFI253" s="438"/>
      <c r="AFJ253" s="66"/>
      <c r="AFK253" s="66"/>
      <c r="AFL253" s="66"/>
      <c r="AFM253" s="67"/>
      <c r="AFO253" s="65"/>
      <c r="AFP253" s="438"/>
      <c r="AFQ253" s="438"/>
      <c r="AFR253" s="66"/>
      <c r="AFS253" s="66"/>
      <c r="AFT253" s="66"/>
      <c r="AFU253" s="67"/>
      <c r="AFW253" s="65"/>
      <c r="AFX253" s="438"/>
      <c r="AFY253" s="438"/>
      <c r="AFZ253" s="66"/>
      <c r="AGA253" s="66"/>
      <c r="AGB253" s="66"/>
      <c r="AGC253" s="67"/>
      <c r="AGE253" s="65"/>
      <c r="AGF253" s="438"/>
      <c r="AGG253" s="438"/>
      <c r="AGH253" s="66"/>
      <c r="AGI253" s="66"/>
      <c r="AGJ253" s="66"/>
      <c r="AGK253" s="67"/>
      <c r="AGM253" s="65"/>
      <c r="AGN253" s="438"/>
      <c r="AGO253" s="438"/>
      <c r="AGP253" s="66"/>
      <c r="AGQ253" s="66"/>
      <c r="AGR253" s="66"/>
      <c r="AGS253" s="67"/>
      <c r="AGU253" s="65"/>
      <c r="AGV253" s="438"/>
      <c r="AGW253" s="438"/>
      <c r="AGX253" s="66"/>
      <c r="AGY253" s="66"/>
      <c r="AGZ253" s="66"/>
      <c r="AHA253" s="67"/>
      <c r="AHC253" s="65"/>
      <c r="AHD253" s="438"/>
      <c r="AHE253" s="438"/>
      <c r="AHF253" s="66"/>
      <c r="AHG253" s="66"/>
      <c r="AHH253" s="66"/>
      <c r="AHI253" s="67"/>
      <c r="AHK253" s="65"/>
      <c r="AHL253" s="438"/>
      <c r="AHM253" s="438"/>
      <c r="AHN253" s="66"/>
      <c r="AHO253" s="66"/>
      <c r="AHP253" s="66"/>
      <c r="AHQ253" s="67"/>
      <c r="AHS253" s="65"/>
      <c r="AHT253" s="438"/>
      <c r="AHU253" s="438"/>
      <c r="AHV253" s="66"/>
      <c r="AHW253" s="66"/>
      <c r="AHX253" s="66"/>
      <c r="AHY253" s="67"/>
      <c r="AIA253" s="65"/>
      <c r="AIB253" s="438"/>
      <c r="AIC253" s="438"/>
      <c r="AID253" s="66"/>
      <c r="AIE253" s="66"/>
      <c r="AIF253" s="66"/>
      <c r="AIG253" s="67"/>
      <c r="AII253" s="65"/>
      <c r="AIJ253" s="438"/>
      <c r="AIK253" s="438"/>
      <c r="AIL253" s="66"/>
      <c r="AIM253" s="66"/>
      <c r="AIN253" s="66"/>
      <c r="AIO253" s="67"/>
      <c r="AIQ253" s="65"/>
      <c r="AIR253" s="438"/>
      <c r="AIS253" s="438"/>
      <c r="AIT253" s="66"/>
      <c r="AIU253" s="66"/>
      <c r="AIV253" s="66"/>
      <c r="AIW253" s="67"/>
      <c r="AIY253" s="65"/>
      <c r="AIZ253" s="438"/>
      <c r="AJA253" s="438"/>
      <c r="AJB253" s="66"/>
      <c r="AJC253" s="66"/>
      <c r="AJD253" s="66"/>
      <c r="AJE253" s="67"/>
      <c r="AJG253" s="65"/>
      <c r="AJH253" s="438"/>
      <c r="AJI253" s="438"/>
      <c r="AJJ253" s="66"/>
      <c r="AJK253" s="66"/>
      <c r="AJL253" s="66"/>
      <c r="AJM253" s="67"/>
      <c r="AJO253" s="65"/>
      <c r="AJP253" s="438"/>
      <c r="AJQ253" s="438"/>
      <c r="AJR253" s="66"/>
      <c r="AJS253" s="66"/>
      <c r="AJT253" s="66"/>
      <c r="AJU253" s="67"/>
      <c r="AJW253" s="65"/>
      <c r="AJX253" s="438"/>
      <c r="AJY253" s="438"/>
      <c r="AJZ253" s="66"/>
      <c r="AKA253" s="66"/>
      <c r="AKB253" s="66"/>
      <c r="AKC253" s="67"/>
      <c r="AKE253" s="65"/>
      <c r="AKF253" s="438"/>
      <c r="AKG253" s="438"/>
      <c r="AKH253" s="66"/>
      <c r="AKI253" s="66"/>
      <c r="AKJ253" s="66"/>
      <c r="AKK253" s="67"/>
      <c r="AKM253" s="65"/>
      <c r="AKN253" s="438"/>
      <c r="AKO253" s="438"/>
      <c r="AKP253" s="66"/>
      <c r="AKQ253" s="66"/>
      <c r="AKR253" s="66"/>
      <c r="AKS253" s="67"/>
      <c r="AKU253" s="65"/>
      <c r="AKV253" s="438"/>
      <c r="AKW253" s="438"/>
      <c r="AKX253" s="66"/>
      <c r="AKY253" s="66"/>
      <c r="AKZ253" s="66"/>
      <c r="ALA253" s="67"/>
      <c r="ALC253" s="65"/>
      <c r="ALD253" s="438"/>
      <c r="ALE253" s="438"/>
      <c r="ALF253" s="66"/>
      <c r="ALG253" s="66"/>
      <c r="ALH253" s="66"/>
      <c r="ALI253" s="67"/>
      <c r="ALK253" s="65"/>
      <c r="ALL253" s="438"/>
      <c r="ALM253" s="438"/>
      <c r="ALN253" s="66"/>
      <c r="ALO253" s="66"/>
      <c r="ALP253" s="66"/>
      <c r="ALQ253" s="67"/>
      <c r="ALS253" s="65"/>
      <c r="ALT253" s="438"/>
      <c r="ALU253" s="438"/>
      <c r="ALV253" s="66"/>
      <c r="ALW253" s="66"/>
      <c r="ALX253" s="66"/>
      <c r="ALY253" s="67"/>
      <c r="AMA253" s="65"/>
      <c r="AMB253" s="438"/>
      <c r="AMC253" s="438"/>
      <c r="AMD253" s="66"/>
      <c r="AME253" s="66"/>
      <c r="AMF253" s="66"/>
      <c r="AMG253" s="67"/>
      <c r="AMI253" s="65"/>
      <c r="AMJ253" s="438"/>
      <c r="AMK253" s="438"/>
      <c r="AML253" s="66"/>
      <c r="AMM253" s="66"/>
      <c r="AMN253" s="66"/>
      <c r="AMO253" s="67"/>
      <c r="AMQ253" s="65"/>
      <c r="AMR253" s="438"/>
      <c r="AMS253" s="438"/>
      <c r="AMT253" s="66"/>
      <c r="AMU253" s="66"/>
      <c r="AMV253" s="66"/>
      <c r="AMW253" s="67"/>
      <c r="AMY253" s="65"/>
      <c r="AMZ253" s="438"/>
      <c r="ANA253" s="438"/>
      <c r="ANB253" s="66"/>
      <c r="ANC253" s="66"/>
      <c r="AND253" s="66"/>
      <c r="ANE253" s="67"/>
      <c r="ANG253" s="65"/>
      <c r="ANH253" s="438"/>
      <c r="ANI253" s="438"/>
      <c r="ANJ253" s="66"/>
      <c r="ANK253" s="66"/>
      <c r="ANL253" s="66"/>
      <c r="ANM253" s="67"/>
      <c r="ANO253" s="65"/>
      <c r="ANP253" s="438"/>
      <c r="ANQ253" s="438"/>
      <c r="ANR253" s="66"/>
      <c r="ANS253" s="66"/>
      <c r="ANT253" s="66"/>
      <c r="ANU253" s="67"/>
      <c r="ANW253" s="65"/>
      <c r="ANX253" s="438"/>
      <c r="ANY253" s="438"/>
      <c r="ANZ253" s="66"/>
      <c r="AOA253" s="66"/>
      <c r="AOB253" s="66"/>
      <c r="AOC253" s="67"/>
      <c r="AOE253" s="65"/>
      <c r="AOF253" s="438"/>
      <c r="AOG253" s="438"/>
      <c r="AOH253" s="66"/>
      <c r="AOI253" s="66"/>
      <c r="AOJ253" s="66"/>
      <c r="AOK253" s="67"/>
      <c r="AOM253" s="65"/>
      <c r="AON253" s="438"/>
      <c r="AOO253" s="438"/>
      <c r="AOP253" s="66"/>
      <c r="AOQ253" s="66"/>
      <c r="AOR253" s="66"/>
      <c r="AOS253" s="67"/>
      <c r="AOU253" s="65"/>
      <c r="AOV253" s="438"/>
      <c r="AOW253" s="438"/>
      <c r="AOX253" s="66"/>
      <c r="AOY253" s="66"/>
      <c r="AOZ253" s="66"/>
      <c r="APA253" s="67"/>
      <c r="APC253" s="65"/>
      <c r="APD253" s="438"/>
      <c r="APE253" s="438"/>
      <c r="APF253" s="66"/>
      <c r="APG253" s="66"/>
      <c r="APH253" s="66"/>
      <c r="API253" s="67"/>
      <c r="APK253" s="65"/>
      <c r="APL253" s="438"/>
      <c r="APM253" s="438"/>
      <c r="APN253" s="66"/>
      <c r="APO253" s="66"/>
      <c r="APP253" s="66"/>
      <c r="APQ253" s="67"/>
      <c r="APS253" s="65"/>
      <c r="APT253" s="438"/>
      <c r="APU253" s="438"/>
      <c r="APV253" s="66"/>
      <c r="APW253" s="66"/>
      <c r="APX253" s="66"/>
      <c r="APY253" s="67"/>
      <c r="AQA253" s="65"/>
      <c r="AQB253" s="438"/>
      <c r="AQC253" s="438"/>
      <c r="AQD253" s="66"/>
      <c r="AQE253" s="66"/>
      <c r="AQF253" s="66"/>
      <c r="AQG253" s="67"/>
      <c r="AQI253" s="65"/>
      <c r="AQJ253" s="438"/>
      <c r="AQK253" s="438"/>
      <c r="AQL253" s="66"/>
      <c r="AQM253" s="66"/>
      <c r="AQN253" s="66"/>
      <c r="AQO253" s="67"/>
      <c r="AQQ253" s="65"/>
      <c r="AQR253" s="438"/>
      <c r="AQS253" s="438"/>
      <c r="AQT253" s="66"/>
      <c r="AQU253" s="66"/>
      <c r="AQV253" s="66"/>
      <c r="AQW253" s="67"/>
      <c r="AQY253" s="65"/>
      <c r="AQZ253" s="438"/>
      <c r="ARA253" s="438"/>
      <c r="ARB253" s="66"/>
      <c r="ARC253" s="66"/>
      <c r="ARD253" s="66"/>
      <c r="ARE253" s="67"/>
      <c r="ARG253" s="65"/>
      <c r="ARH253" s="438"/>
      <c r="ARI253" s="438"/>
      <c r="ARJ253" s="66"/>
      <c r="ARK253" s="66"/>
      <c r="ARL253" s="66"/>
      <c r="ARM253" s="67"/>
      <c r="ARO253" s="65"/>
      <c r="ARP253" s="438"/>
      <c r="ARQ253" s="438"/>
      <c r="ARR253" s="66"/>
      <c r="ARS253" s="66"/>
      <c r="ART253" s="66"/>
      <c r="ARU253" s="67"/>
      <c r="ARW253" s="65"/>
      <c r="ARX253" s="438"/>
      <c r="ARY253" s="438"/>
      <c r="ARZ253" s="66"/>
      <c r="ASA253" s="66"/>
      <c r="ASB253" s="66"/>
      <c r="ASC253" s="67"/>
      <c r="ASE253" s="65"/>
      <c r="ASF253" s="438"/>
      <c r="ASG253" s="438"/>
      <c r="ASH253" s="66"/>
      <c r="ASI253" s="66"/>
      <c r="ASJ253" s="66"/>
      <c r="ASK253" s="67"/>
      <c r="ASM253" s="65"/>
      <c r="ASN253" s="438"/>
      <c r="ASO253" s="438"/>
      <c r="ASP253" s="66"/>
      <c r="ASQ253" s="66"/>
      <c r="ASR253" s="66"/>
      <c r="ASS253" s="67"/>
      <c r="ASU253" s="65"/>
      <c r="ASV253" s="438"/>
      <c r="ASW253" s="438"/>
      <c r="ASX253" s="66"/>
      <c r="ASY253" s="66"/>
      <c r="ASZ253" s="66"/>
      <c r="ATA253" s="67"/>
      <c r="ATC253" s="65"/>
      <c r="ATD253" s="438"/>
      <c r="ATE253" s="438"/>
      <c r="ATF253" s="66"/>
      <c r="ATG253" s="66"/>
      <c r="ATH253" s="66"/>
      <c r="ATI253" s="67"/>
      <c r="ATK253" s="65"/>
      <c r="ATL253" s="438"/>
      <c r="ATM253" s="438"/>
      <c r="ATN253" s="66"/>
      <c r="ATO253" s="66"/>
      <c r="ATP253" s="66"/>
      <c r="ATQ253" s="67"/>
      <c r="ATS253" s="65"/>
      <c r="ATT253" s="438"/>
      <c r="ATU253" s="438"/>
      <c r="ATV253" s="66"/>
      <c r="ATW253" s="66"/>
      <c r="ATX253" s="66"/>
      <c r="ATY253" s="67"/>
      <c r="AUA253" s="65"/>
      <c r="AUB253" s="438"/>
      <c r="AUC253" s="438"/>
      <c r="AUD253" s="66"/>
      <c r="AUE253" s="66"/>
      <c r="AUF253" s="66"/>
      <c r="AUG253" s="67"/>
      <c r="AUI253" s="65"/>
      <c r="AUJ253" s="438"/>
      <c r="AUK253" s="438"/>
      <c r="AUL253" s="66"/>
      <c r="AUM253" s="66"/>
      <c r="AUN253" s="66"/>
      <c r="AUO253" s="67"/>
      <c r="AUQ253" s="65"/>
      <c r="AUR253" s="438"/>
      <c r="AUS253" s="438"/>
      <c r="AUT253" s="66"/>
      <c r="AUU253" s="66"/>
      <c r="AUV253" s="66"/>
      <c r="AUW253" s="67"/>
      <c r="AUY253" s="65"/>
      <c r="AUZ253" s="438"/>
      <c r="AVA253" s="438"/>
      <c r="AVB253" s="66"/>
      <c r="AVC253" s="66"/>
      <c r="AVD253" s="66"/>
      <c r="AVE253" s="67"/>
      <c r="AVG253" s="65"/>
      <c r="AVH253" s="438"/>
      <c r="AVI253" s="438"/>
      <c r="AVJ253" s="66"/>
      <c r="AVK253" s="66"/>
      <c r="AVL253" s="66"/>
      <c r="AVM253" s="67"/>
      <c r="AVO253" s="65"/>
      <c r="AVP253" s="438"/>
      <c r="AVQ253" s="438"/>
      <c r="AVR253" s="66"/>
      <c r="AVS253" s="66"/>
      <c r="AVT253" s="66"/>
      <c r="AVU253" s="67"/>
      <c r="AVW253" s="65"/>
      <c r="AVX253" s="438"/>
      <c r="AVY253" s="438"/>
      <c r="AVZ253" s="66"/>
      <c r="AWA253" s="66"/>
      <c r="AWB253" s="66"/>
      <c r="AWC253" s="67"/>
      <c r="AWE253" s="65"/>
      <c r="AWF253" s="438"/>
      <c r="AWG253" s="438"/>
      <c r="AWH253" s="66"/>
      <c r="AWI253" s="66"/>
      <c r="AWJ253" s="66"/>
      <c r="AWK253" s="67"/>
      <c r="AWM253" s="65"/>
      <c r="AWN253" s="438"/>
      <c r="AWO253" s="438"/>
      <c r="AWP253" s="66"/>
      <c r="AWQ253" s="66"/>
      <c r="AWR253" s="66"/>
      <c r="AWS253" s="67"/>
      <c r="AWU253" s="65"/>
      <c r="AWV253" s="438"/>
      <c r="AWW253" s="438"/>
      <c r="AWX253" s="66"/>
      <c r="AWY253" s="66"/>
      <c r="AWZ253" s="66"/>
      <c r="AXA253" s="67"/>
      <c r="AXC253" s="65"/>
      <c r="AXD253" s="438"/>
      <c r="AXE253" s="438"/>
      <c r="AXF253" s="66"/>
      <c r="AXG253" s="66"/>
      <c r="AXH253" s="66"/>
      <c r="AXI253" s="67"/>
      <c r="AXK253" s="65"/>
      <c r="AXL253" s="438"/>
      <c r="AXM253" s="438"/>
      <c r="AXN253" s="66"/>
      <c r="AXO253" s="66"/>
      <c r="AXP253" s="66"/>
      <c r="AXQ253" s="67"/>
      <c r="AXS253" s="65"/>
      <c r="AXT253" s="438"/>
      <c r="AXU253" s="438"/>
      <c r="AXV253" s="66"/>
      <c r="AXW253" s="66"/>
      <c r="AXX253" s="66"/>
      <c r="AXY253" s="67"/>
      <c r="AYA253" s="65"/>
      <c r="AYB253" s="438"/>
      <c r="AYC253" s="438"/>
      <c r="AYD253" s="66"/>
      <c r="AYE253" s="66"/>
      <c r="AYF253" s="66"/>
      <c r="AYG253" s="67"/>
      <c r="AYI253" s="65"/>
      <c r="AYJ253" s="438"/>
      <c r="AYK253" s="438"/>
      <c r="AYL253" s="66"/>
      <c r="AYM253" s="66"/>
      <c r="AYN253" s="66"/>
      <c r="AYO253" s="67"/>
      <c r="AYQ253" s="65"/>
      <c r="AYR253" s="438"/>
      <c r="AYS253" s="438"/>
      <c r="AYT253" s="66"/>
      <c r="AYU253" s="66"/>
      <c r="AYV253" s="66"/>
      <c r="AYW253" s="67"/>
      <c r="AYY253" s="65"/>
      <c r="AYZ253" s="438"/>
      <c r="AZA253" s="438"/>
      <c r="AZB253" s="66"/>
      <c r="AZC253" s="66"/>
      <c r="AZD253" s="66"/>
      <c r="AZE253" s="67"/>
      <c r="AZG253" s="65"/>
      <c r="AZH253" s="438"/>
      <c r="AZI253" s="438"/>
      <c r="AZJ253" s="66"/>
      <c r="AZK253" s="66"/>
      <c r="AZL253" s="66"/>
      <c r="AZM253" s="67"/>
      <c r="AZO253" s="65"/>
      <c r="AZP253" s="438"/>
      <c r="AZQ253" s="438"/>
      <c r="AZR253" s="66"/>
      <c r="AZS253" s="66"/>
      <c r="AZT253" s="66"/>
      <c r="AZU253" s="67"/>
      <c r="AZW253" s="65"/>
      <c r="AZX253" s="438"/>
      <c r="AZY253" s="438"/>
      <c r="AZZ253" s="66"/>
      <c r="BAA253" s="66"/>
      <c r="BAB253" s="66"/>
      <c r="BAC253" s="67"/>
      <c r="BAE253" s="65"/>
      <c r="BAF253" s="438"/>
      <c r="BAG253" s="438"/>
      <c r="BAH253" s="66"/>
      <c r="BAI253" s="66"/>
      <c r="BAJ253" s="66"/>
      <c r="BAK253" s="67"/>
      <c r="BAM253" s="65"/>
      <c r="BAN253" s="438"/>
      <c r="BAO253" s="438"/>
      <c r="BAP253" s="66"/>
      <c r="BAQ253" s="66"/>
      <c r="BAR253" s="66"/>
      <c r="BAS253" s="67"/>
      <c r="BAU253" s="65"/>
      <c r="BAV253" s="438"/>
      <c r="BAW253" s="438"/>
      <c r="BAX253" s="66"/>
      <c r="BAY253" s="66"/>
      <c r="BAZ253" s="66"/>
      <c r="BBA253" s="67"/>
      <c r="BBC253" s="65"/>
      <c r="BBD253" s="438"/>
      <c r="BBE253" s="438"/>
      <c r="BBF253" s="66"/>
      <c r="BBG253" s="66"/>
      <c r="BBH253" s="66"/>
      <c r="BBI253" s="67"/>
      <c r="BBK253" s="65"/>
      <c r="BBL253" s="438"/>
      <c r="BBM253" s="438"/>
      <c r="BBN253" s="66"/>
      <c r="BBO253" s="66"/>
      <c r="BBP253" s="66"/>
      <c r="BBQ253" s="67"/>
      <c r="BBS253" s="65"/>
      <c r="BBT253" s="438"/>
      <c r="BBU253" s="438"/>
      <c r="BBV253" s="66"/>
      <c r="BBW253" s="66"/>
      <c r="BBX253" s="66"/>
      <c r="BBY253" s="67"/>
      <c r="BCA253" s="65"/>
      <c r="BCB253" s="438"/>
      <c r="BCC253" s="438"/>
      <c r="BCD253" s="66"/>
      <c r="BCE253" s="66"/>
      <c r="BCF253" s="66"/>
      <c r="BCG253" s="67"/>
      <c r="BCI253" s="65"/>
      <c r="BCJ253" s="438"/>
      <c r="BCK253" s="438"/>
      <c r="BCL253" s="66"/>
      <c r="BCM253" s="66"/>
      <c r="BCN253" s="66"/>
      <c r="BCO253" s="67"/>
      <c r="BCQ253" s="65"/>
      <c r="BCR253" s="438"/>
      <c r="BCS253" s="438"/>
      <c r="BCT253" s="66"/>
      <c r="BCU253" s="66"/>
      <c r="BCV253" s="66"/>
      <c r="BCW253" s="67"/>
      <c r="BCY253" s="65"/>
      <c r="BCZ253" s="438"/>
      <c r="BDA253" s="438"/>
      <c r="BDB253" s="66"/>
      <c r="BDC253" s="66"/>
      <c r="BDD253" s="66"/>
      <c r="BDE253" s="67"/>
      <c r="BDG253" s="65"/>
      <c r="BDH253" s="438"/>
      <c r="BDI253" s="438"/>
      <c r="BDJ253" s="66"/>
      <c r="BDK253" s="66"/>
      <c r="BDL253" s="66"/>
      <c r="BDM253" s="67"/>
      <c r="BDO253" s="65"/>
      <c r="BDP253" s="438"/>
      <c r="BDQ253" s="438"/>
      <c r="BDR253" s="66"/>
      <c r="BDS253" s="66"/>
      <c r="BDT253" s="66"/>
      <c r="BDU253" s="67"/>
      <c r="BDW253" s="65"/>
      <c r="BDX253" s="438"/>
      <c r="BDY253" s="438"/>
      <c r="BDZ253" s="66"/>
      <c r="BEA253" s="66"/>
      <c r="BEB253" s="66"/>
      <c r="BEC253" s="67"/>
      <c r="BEE253" s="65"/>
      <c r="BEF253" s="438"/>
      <c r="BEG253" s="438"/>
      <c r="BEH253" s="66"/>
      <c r="BEI253" s="66"/>
      <c r="BEJ253" s="66"/>
      <c r="BEK253" s="67"/>
      <c r="BEM253" s="65"/>
      <c r="BEN253" s="438"/>
      <c r="BEO253" s="438"/>
      <c r="BEP253" s="66"/>
      <c r="BEQ253" s="66"/>
      <c r="BER253" s="66"/>
      <c r="BES253" s="67"/>
      <c r="BEU253" s="65"/>
      <c r="BEV253" s="438"/>
      <c r="BEW253" s="438"/>
      <c r="BEX253" s="66"/>
      <c r="BEY253" s="66"/>
      <c r="BEZ253" s="66"/>
      <c r="BFA253" s="67"/>
      <c r="BFC253" s="65"/>
      <c r="BFD253" s="438"/>
      <c r="BFE253" s="438"/>
      <c r="BFF253" s="66"/>
      <c r="BFG253" s="66"/>
      <c r="BFH253" s="66"/>
      <c r="BFI253" s="67"/>
      <c r="BFK253" s="65"/>
      <c r="BFL253" s="438"/>
      <c r="BFM253" s="438"/>
      <c r="BFN253" s="66"/>
      <c r="BFO253" s="66"/>
      <c r="BFP253" s="66"/>
      <c r="BFQ253" s="67"/>
      <c r="BFS253" s="65"/>
      <c r="BFT253" s="438"/>
      <c r="BFU253" s="438"/>
      <c r="BFV253" s="66"/>
      <c r="BFW253" s="66"/>
      <c r="BFX253" s="66"/>
      <c r="BFY253" s="67"/>
      <c r="BGA253" s="65"/>
      <c r="BGB253" s="438"/>
      <c r="BGC253" s="438"/>
      <c r="BGD253" s="66"/>
      <c r="BGE253" s="66"/>
      <c r="BGF253" s="66"/>
      <c r="BGG253" s="67"/>
      <c r="BGI253" s="65"/>
      <c r="BGJ253" s="438"/>
      <c r="BGK253" s="438"/>
      <c r="BGL253" s="66"/>
      <c r="BGM253" s="66"/>
      <c r="BGN253" s="66"/>
      <c r="BGO253" s="67"/>
      <c r="BGQ253" s="65"/>
      <c r="BGR253" s="438"/>
      <c r="BGS253" s="438"/>
      <c r="BGT253" s="66"/>
      <c r="BGU253" s="66"/>
      <c r="BGV253" s="66"/>
      <c r="BGW253" s="67"/>
      <c r="BGY253" s="65"/>
      <c r="BGZ253" s="438"/>
      <c r="BHA253" s="438"/>
      <c r="BHB253" s="66"/>
      <c r="BHC253" s="66"/>
      <c r="BHD253" s="66"/>
      <c r="BHE253" s="67"/>
      <c r="BHG253" s="65"/>
      <c r="BHH253" s="438"/>
      <c r="BHI253" s="438"/>
      <c r="BHJ253" s="66"/>
      <c r="BHK253" s="66"/>
      <c r="BHL253" s="66"/>
      <c r="BHM253" s="67"/>
      <c r="BHO253" s="65"/>
      <c r="BHP253" s="438"/>
      <c r="BHQ253" s="438"/>
      <c r="BHR253" s="66"/>
      <c r="BHS253" s="66"/>
      <c r="BHT253" s="66"/>
      <c r="BHU253" s="67"/>
      <c r="BHW253" s="65"/>
      <c r="BHX253" s="438"/>
      <c r="BHY253" s="438"/>
      <c r="BHZ253" s="66"/>
      <c r="BIA253" s="66"/>
      <c r="BIB253" s="66"/>
      <c r="BIC253" s="67"/>
      <c r="BIE253" s="65"/>
      <c r="BIF253" s="438"/>
      <c r="BIG253" s="438"/>
      <c r="BIH253" s="66"/>
      <c r="BII253" s="66"/>
      <c r="BIJ253" s="66"/>
      <c r="BIK253" s="67"/>
      <c r="BIM253" s="65"/>
      <c r="BIN253" s="438"/>
      <c r="BIO253" s="438"/>
      <c r="BIP253" s="66"/>
      <c r="BIQ253" s="66"/>
      <c r="BIR253" s="66"/>
      <c r="BIS253" s="67"/>
      <c r="BIU253" s="65"/>
      <c r="BIV253" s="438"/>
      <c r="BIW253" s="438"/>
      <c r="BIX253" s="66"/>
      <c r="BIY253" s="66"/>
      <c r="BIZ253" s="66"/>
      <c r="BJA253" s="67"/>
      <c r="BJC253" s="65"/>
      <c r="BJD253" s="438"/>
      <c r="BJE253" s="438"/>
      <c r="BJF253" s="66"/>
      <c r="BJG253" s="66"/>
      <c r="BJH253" s="66"/>
      <c r="BJI253" s="67"/>
      <c r="BJK253" s="65"/>
      <c r="BJL253" s="438"/>
      <c r="BJM253" s="438"/>
      <c r="BJN253" s="66"/>
      <c r="BJO253" s="66"/>
      <c r="BJP253" s="66"/>
      <c r="BJQ253" s="67"/>
      <c r="BJS253" s="65"/>
      <c r="BJT253" s="438"/>
      <c r="BJU253" s="438"/>
      <c r="BJV253" s="66"/>
      <c r="BJW253" s="66"/>
      <c r="BJX253" s="66"/>
      <c r="BJY253" s="67"/>
      <c r="BKA253" s="65"/>
      <c r="BKB253" s="438"/>
      <c r="BKC253" s="438"/>
      <c r="BKD253" s="66"/>
      <c r="BKE253" s="66"/>
      <c r="BKF253" s="66"/>
      <c r="BKG253" s="67"/>
      <c r="BKI253" s="65"/>
      <c r="BKJ253" s="438"/>
      <c r="BKK253" s="438"/>
      <c r="BKL253" s="66"/>
      <c r="BKM253" s="66"/>
      <c r="BKN253" s="66"/>
      <c r="BKO253" s="67"/>
      <c r="BKQ253" s="65"/>
      <c r="BKR253" s="438"/>
      <c r="BKS253" s="438"/>
      <c r="BKT253" s="66"/>
      <c r="BKU253" s="66"/>
      <c r="BKV253" s="66"/>
      <c r="BKW253" s="67"/>
      <c r="BKY253" s="65"/>
      <c r="BKZ253" s="438"/>
      <c r="BLA253" s="438"/>
      <c r="BLB253" s="66"/>
      <c r="BLC253" s="66"/>
      <c r="BLD253" s="66"/>
      <c r="BLE253" s="67"/>
      <c r="BLG253" s="65"/>
      <c r="BLH253" s="438"/>
      <c r="BLI253" s="438"/>
      <c r="BLJ253" s="66"/>
      <c r="BLK253" s="66"/>
      <c r="BLL253" s="66"/>
      <c r="BLM253" s="67"/>
      <c r="BLO253" s="65"/>
      <c r="BLP253" s="438"/>
      <c r="BLQ253" s="438"/>
      <c r="BLR253" s="66"/>
      <c r="BLS253" s="66"/>
      <c r="BLT253" s="66"/>
      <c r="BLU253" s="67"/>
      <c r="BLW253" s="65"/>
      <c r="BLX253" s="438"/>
      <c r="BLY253" s="438"/>
      <c r="BLZ253" s="66"/>
      <c r="BMA253" s="66"/>
      <c r="BMB253" s="66"/>
      <c r="BMC253" s="67"/>
      <c r="BME253" s="65"/>
      <c r="BMF253" s="438"/>
      <c r="BMG253" s="438"/>
      <c r="BMH253" s="66"/>
      <c r="BMI253" s="66"/>
      <c r="BMJ253" s="66"/>
      <c r="BMK253" s="67"/>
      <c r="BMM253" s="65"/>
      <c r="BMN253" s="438"/>
      <c r="BMO253" s="438"/>
      <c r="BMP253" s="66"/>
      <c r="BMQ253" s="66"/>
      <c r="BMR253" s="66"/>
      <c r="BMS253" s="67"/>
      <c r="BMU253" s="65"/>
      <c r="BMV253" s="438"/>
      <c r="BMW253" s="438"/>
      <c r="BMX253" s="66"/>
      <c r="BMY253" s="66"/>
      <c r="BMZ253" s="66"/>
      <c r="BNA253" s="67"/>
      <c r="BNC253" s="65"/>
      <c r="BND253" s="438"/>
      <c r="BNE253" s="438"/>
      <c r="BNF253" s="66"/>
      <c r="BNG253" s="66"/>
      <c r="BNH253" s="66"/>
      <c r="BNI253" s="67"/>
      <c r="BNK253" s="65"/>
      <c r="BNL253" s="438"/>
      <c r="BNM253" s="438"/>
      <c r="BNN253" s="66"/>
      <c r="BNO253" s="66"/>
      <c r="BNP253" s="66"/>
      <c r="BNQ253" s="67"/>
      <c r="BNS253" s="65"/>
      <c r="BNT253" s="438"/>
      <c r="BNU253" s="438"/>
      <c r="BNV253" s="66"/>
      <c r="BNW253" s="66"/>
      <c r="BNX253" s="66"/>
      <c r="BNY253" s="67"/>
      <c r="BOA253" s="65"/>
      <c r="BOB253" s="438"/>
      <c r="BOC253" s="438"/>
      <c r="BOD253" s="66"/>
      <c r="BOE253" s="66"/>
      <c r="BOF253" s="66"/>
      <c r="BOG253" s="67"/>
      <c r="BOI253" s="65"/>
      <c r="BOJ253" s="438"/>
      <c r="BOK253" s="438"/>
      <c r="BOL253" s="66"/>
      <c r="BOM253" s="66"/>
      <c r="BON253" s="66"/>
      <c r="BOO253" s="67"/>
      <c r="BOQ253" s="65"/>
      <c r="BOR253" s="438"/>
      <c r="BOS253" s="438"/>
      <c r="BOT253" s="66"/>
      <c r="BOU253" s="66"/>
      <c r="BOV253" s="66"/>
      <c r="BOW253" s="67"/>
      <c r="BOY253" s="65"/>
      <c r="BOZ253" s="438"/>
      <c r="BPA253" s="438"/>
      <c r="BPB253" s="66"/>
      <c r="BPC253" s="66"/>
      <c r="BPD253" s="66"/>
      <c r="BPE253" s="67"/>
      <c r="BPG253" s="65"/>
      <c r="BPH253" s="438"/>
      <c r="BPI253" s="438"/>
      <c r="BPJ253" s="66"/>
      <c r="BPK253" s="66"/>
      <c r="BPL253" s="66"/>
      <c r="BPM253" s="67"/>
      <c r="BPO253" s="65"/>
      <c r="BPP253" s="438"/>
      <c r="BPQ253" s="438"/>
      <c r="BPR253" s="66"/>
      <c r="BPS253" s="66"/>
      <c r="BPT253" s="66"/>
      <c r="BPU253" s="67"/>
      <c r="BPW253" s="65"/>
      <c r="BPX253" s="438"/>
      <c r="BPY253" s="438"/>
      <c r="BPZ253" s="66"/>
      <c r="BQA253" s="66"/>
      <c r="BQB253" s="66"/>
      <c r="BQC253" s="67"/>
      <c r="BQE253" s="65"/>
      <c r="BQF253" s="438"/>
      <c r="BQG253" s="438"/>
      <c r="BQH253" s="66"/>
      <c r="BQI253" s="66"/>
      <c r="BQJ253" s="66"/>
      <c r="BQK253" s="67"/>
      <c r="BQM253" s="65"/>
      <c r="BQN253" s="438"/>
      <c r="BQO253" s="438"/>
      <c r="BQP253" s="66"/>
      <c r="BQQ253" s="66"/>
      <c r="BQR253" s="66"/>
      <c r="BQS253" s="67"/>
      <c r="BQU253" s="65"/>
      <c r="BQV253" s="438"/>
      <c r="BQW253" s="438"/>
      <c r="BQX253" s="66"/>
      <c r="BQY253" s="66"/>
      <c r="BQZ253" s="66"/>
      <c r="BRA253" s="67"/>
      <c r="BRC253" s="65"/>
      <c r="BRD253" s="438"/>
      <c r="BRE253" s="438"/>
      <c r="BRF253" s="66"/>
      <c r="BRG253" s="66"/>
      <c r="BRH253" s="66"/>
      <c r="BRI253" s="67"/>
      <c r="BRK253" s="65"/>
      <c r="BRL253" s="438"/>
      <c r="BRM253" s="438"/>
      <c r="BRN253" s="66"/>
      <c r="BRO253" s="66"/>
      <c r="BRP253" s="66"/>
      <c r="BRQ253" s="67"/>
      <c r="BRS253" s="65"/>
      <c r="BRT253" s="438"/>
      <c r="BRU253" s="438"/>
      <c r="BRV253" s="66"/>
      <c r="BRW253" s="66"/>
      <c r="BRX253" s="66"/>
      <c r="BRY253" s="67"/>
      <c r="BSA253" s="65"/>
      <c r="BSB253" s="438"/>
      <c r="BSC253" s="438"/>
      <c r="BSD253" s="66"/>
      <c r="BSE253" s="66"/>
      <c r="BSF253" s="66"/>
      <c r="BSG253" s="67"/>
      <c r="BSI253" s="65"/>
      <c r="BSJ253" s="438"/>
      <c r="BSK253" s="438"/>
      <c r="BSL253" s="66"/>
      <c r="BSM253" s="66"/>
      <c r="BSN253" s="66"/>
      <c r="BSO253" s="67"/>
      <c r="BSQ253" s="65"/>
      <c r="BSR253" s="438"/>
      <c r="BSS253" s="438"/>
      <c r="BST253" s="66"/>
      <c r="BSU253" s="66"/>
      <c r="BSV253" s="66"/>
      <c r="BSW253" s="67"/>
      <c r="BSY253" s="65"/>
      <c r="BSZ253" s="438"/>
      <c r="BTA253" s="438"/>
      <c r="BTB253" s="66"/>
      <c r="BTC253" s="66"/>
      <c r="BTD253" s="66"/>
      <c r="BTE253" s="67"/>
      <c r="BTG253" s="65"/>
      <c r="BTH253" s="438"/>
      <c r="BTI253" s="438"/>
      <c r="BTJ253" s="66"/>
      <c r="BTK253" s="66"/>
      <c r="BTL253" s="66"/>
      <c r="BTM253" s="67"/>
      <c r="BTO253" s="65"/>
      <c r="BTP253" s="438"/>
      <c r="BTQ253" s="438"/>
      <c r="BTR253" s="66"/>
      <c r="BTS253" s="66"/>
      <c r="BTT253" s="66"/>
      <c r="BTU253" s="67"/>
      <c r="BTW253" s="65"/>
      <c r="BTX253" s="438"/>
      <c r="BTY253" s="438"/>
      <c r="BTZ253" s="66"/>
      <c r="BUA253" s="66"/>
      <c r="BUB253" s="66"/>
      <c r="BUC253" s="67"/>
      <c r="BUE253" s="65"/>
      <c r="BUF253" s="438"/>
      <c r="BUG253" s="438"/>
      <c r="BUH253" s="66"/>
      <c r="BUI253" s="66"/>
      <c r="BUJ253" s="66"/>
      <c r="BUK253" s="67"/>
      <c r="BUM253" s="65"/>
      <c r="BUN253" s="438"/>
      <c r="BUO253" s="438"/>
      <c r="BUP253" s="66"/>
      <c r="BUQ253" s="66"/>
      <c r="BUR253" s="66"/>
      <c r="BUS253" s="67"/>
      <c r="BUU253" s="65"/>
      <c r="BUV253" s="438"/>
      <c r="BUW253" s="438"/>
      <c r="BUX253" s="66"/>
      <c r="BUY253" s="66"/>
      <c r="BUZ253" s="66"/>
      <c r="BVA253" s="67"/>
      <c r="BVC253" s="65"/>
      <c r="BVD253" s="438"/>
      <c r="BVE253" s="438"/>
      <c r="BVF253" s="66"/>
      <c r="BVG253" s="66"/>
      <c r="BVH253" s="66"/>
      <c r="BVI253" s="67"/>
      <c r="BVK253" s="65"/>
      <c r="BVL253" s="438"/>
      <c r="BVM253" s="438"/>
      <c r="BVN253" s="66"/>
      <c r="BVO253" s="66"/>
      <c r="BVP253" s="66"/>
      <c r="BVQ253" s="67"/>
      <c r="BVS253" s="65"/>
      <c r="BVT253" s="438"/>
      <c r="BVU253" s="438"/>
      <c r="BVV253" s="66"/>
      <c r="BVW253" s="66"/>
      <c r="BVX253" s="66"/>
      <c r="BVY253" s="67"/>
      <c r="BWA253" s="65"/>
      <c r="BWB253" s="438"/>
      <c r="BWC253" s="438"/>
      <c r="BWD253" s="66"/>
      <c r="BWE253" s="66"/>
      <c r="BWF253" s="66"/>
      <c r="BWG253" s="67"/>
      <c r="BWI253" s="65"/>
      <c r="BWJ253" s="438"/>
      <c r="BWK253" s="438"/>
      <c r="BWL253" s="66"/>
      <c r="BWM253" s="66"/>
      <c r="BWN253" s="66"/>
      <c r="BWO253" s="67"/>
      <c r="BWQ253" s="65"/>
      <c r="BWR253" s="438"/>
      <c r="BWS253" s="438"/>
      <c r="BWT253" s="66"/>
      <c r="BWU253" s="66"/>
      <c r="BWV253" s="66"/>
      <c r="BWW253" s="67"/>
      <c r="BWY253" s="65"/>
      <c r="BWZ253" s="438"/>
      <c r="BXA253" s="438"/>
      <c r="BXB253" s="66"/>
      <c r="BXC253" s="66"/>
      <c r="BXD253" s="66"/>
      <c r="BXE253" s="67"/>
      <c r="BXG253" s="65"/>
      <c r="BXH253" s="438"/>
      <c r="BXI253" s="438"/>
      <c r="BXJ253" s="66"/>
      <c r="BXK253" s="66"/>
      <c r="BXL253" s="66"/>
      <c r="BXM253" s="67"/>
      <c r="BXO253" s="65"/>
      <c r="BXP253" s="438"/>
      <c r="BXQ253" s="438"/>
      <c r="BXR253" s="66"/>
      <c r="BXS253" s="66"/>
      <c r="BXT253" s="66"/>
      <c r="BXU253" s="67"/>
      <c r="BXW253" s="65"/>
      <c r="BXX253" s="438"/>
      <c r="BXY253" s="438"/>
      <c r="BXZ253" s="66"/>
      <c r="BYA253" s="66"/>
      <c r="BYB253" s="66"/>
      <c r="BYC253" s="67"/>
      <c r="BYE253" s="65"/>
      <c r="BYF253" s="438"/>
      <c r="BYG253" s="438"/>
      <c r="BYH253" s="66"/>
      <c r="BYI253" s="66"/>
      <c r="BYJ253" s="66"/>
      <c r="BYK253" s="67"/>
      <c r="BYM253" s="65"/>
      <c r="BYN253" s="438"/>
      <c r="BYO253" s="438"/>
      <c r="BYP253" s="66"/>
      <c r="BYQ253" s="66"/>
      <c r="BYR253" s="66"/>
      <c r="BYS253" s="67"/>
      <c r="BYU253" s="65"/>
      <c r="BYV253" s="438"/>
      <c r="BYW253" s="438"/>
      <c r="BYX253" s="66"/>
      <c r="BYY253" s="66"/>
      <c r="BYZ253" s="66"/>
      <c r="BZA253" s="67"/>
      <c r="BZC253" s="65"/>
      <c r="BZD253" s="438"/>
      <c r="BZE253" s="438"/>
      <c r="BZF253" s="66"/>
      <c r="BZG253" s="66"/>
      <c r="BZH253" s="66"/>
      <c r="BZI253" s="67"/>
      <c r="BZK253" s="65"/>
      <c r="BZL253" s="438"/>
      <c r="BZM253" s="438"/>
      <c r="BZN253" s="66"/>
      <c r="BZO253" s="66"/>
      <c r="BZP253" s="66"/>
      <c r="BZQ253" s="67"/>
      <c r="BZS253" s="65"/>
      <c r="BZT253" s="438"/>
      <c r="BZU253" s="438"/>
      <c r="BZV253" s="66"/>
      <c r="BZW253" s="66"/>
      <c r="BZX253" s="66"/>
      <c r="BZY253" s="67"/>
      <c r="CAA253" s="65"/>
      <c r="CAB253" s="438"/>
      <c r="CAC253" s="438"/>
      <c r="CAD253" s="66"/>
      <c r="CAE253" s="66"/>
      <c r="CAF253" s="66"/>
      <c r="CAG253" s="67"/>
      <c r="CAI253" s="65"/>
      <c r="CAJ253" s="438"/>
      <c r="CAK253" s="438"/>
      <c r="CAL253" s="66"/>
      <c r="CAM253" s="66"/>
      <c r="CAN253" s="66"/>
      <c r="CAO253" s="67"/>
      <c r="CAQ253" s="65"/>
      <c r="CAR253" s="438"/>
      <c r="CAS253" s="438"/>
      <c r="CAT253" s="66"/>
      <c r="CAU253" s="66"/>
      <c r="CAV253" s="66"/>
      <c r="CAW253" s="67"/>
      <c r="CAY253" s="65"/>
      <c r="CAZ253" s="438"/>
      <c r="CBA253" s="438"/>
      <c r="CBB253" s="66"/>
      <c r="CBC253" s="66"/>
      <c r="CBD253" s="66"/>
      <c r="CBE253" s="67"/>
      <c r="CBG253" s="65"/>
      <c r="CBH253" s="438"/>
      <c r="CBI253" s="438"/>
      <c r="CBJ253" s="66"/>
      <c r="CBK253" s="66"/>
      <c r="CBL253" s="66"/>
      <c r="CBM253" s="67"/>
      <c r="CBO253" s="65"/>
      <c r="CBP253" s="438"/>
      <c r="CBQ253" s="438"/>
      <c r="CBR253" s="66"/>
      <c r="CBS253" s="66"/>
      <c r="CBT253" s="66"/>
      <c r="CBU253" s="67"/>
      <c r="CBW253" s="65"/>
      <c r="CBX253" s="438"/>
      <c r="CBY253" s="438"/>
      <c r="CBZ253" s="66"/>
      <c r="CCA253" s="66"/>
      <c r="CCB253" s="66"/>
      <c r="CCC253" s="67"/>
      <c r="CCE253" s="65"/>
      <c r="CCF253" s="438"/>
      <c r="CCG253" s="438"/>
      <c r="CCH253" s="66"/>
      <c r="CCI253" s="66"/>
      <c r="CCJ253" s="66"/>
      <c r="CCK253" s="67"/>
      <c r="CCM253" s="65"/>
      <c r="CCN253" s="438"/>
      <c r="CCO253" s="438"/>
      <c r="CCP253" s="66"/>
      <c r="CCQ253" s="66"/>
      <c r="CCR253" s="66"/>
      <c r="CCS253" s="67"/>
      <c r="CCU253" s="65"/>
      <c r="CCV253" s="438"/>
      <c r="CCW253" s="438"/>
      <c r="CCX253" s="66"/>
      <c r="CCY253" s="66"/>
      <c r="CCZ253" s="66"/>
      <c r="CDA253" s="67"/>
      <c r="CDC253" s="65"/>
      <c r="CDD253" s="438"/>
      <c r="CDE253" s="438"/>
      <c r="CDF253" s="66"/>
      <c r="CDG253" s="66"/>
      <c r="CDH253" s="66"/>
      <c r="CDI253" s="67"/>
      <c r="CDK253" s="65"/>
      <c r="CDL253" s="438"/>
      <c r="CDM253" s="438"/>
      <c r="CDN253" s="66"/>
      <c r="CDO253" s="66"/>
      <c r="CDP253" s="66"/>
      <c r="CDQ253" s="67"/>
      <c r="CDS253" s="65"/>
      <c r="CDT253" s="438"/>
      <c r="CDU253" s="438"/>
      <c r="CDV253" s="66"/>
      <c r="CDW253" s="66"/>
      <c r="CDX253" s="66"/>
      <c r="CDY253" s="67"/>
      <c r="CEA253" s="65"/>
      <c r="CEB253" s="438"/>
      <c r="CEC253" s="438"/>
      <c r="CED253" s="66"/>
      <c r="CEE253" s="66"/>
      <c r="CEF253" s="66"/>
      <c r="CEG253" s="67"/>
      <c r="CEI253" s="65"/>
      <c r="CEJ253" s="438"/>
      <c r="CEK253" s="438"/>
      <c r="CEL253" s="66"/>
      <c r="CEM253" s="66"/>
      <c r="CEN253" s="66"/>
      <c r="CEO253" s="67"/>
      <c r="CEQ253" s="65"/>
      <c r="CER253" s="438"/>
      <c r="CES253" s="438"/>
      <c r="CET253" s="66"/>
      <c r="CEU253" s="66"/>
      <c r="CEV253" s="66"/>
      <c r="CEW253" s="67"/>
      <c r="CEY253" s="65"/>
      <c r="CEZ253" s="438"/>
      <c r="CFA253" s="438"/>
      <c r="CFB253" s="66"/>
      <c r="CFC253" s="66"/>
      <c r="CFD253" s="66"/>
      <c r="CFE253" s="67"/>
      <c r="CFG253" s="65"/>
      <c r="CFH253" s="438"/>
      <c r="CFI253" s="438"/>
      <c r="CFJ253" s="66"/>
      <c r="CFK253" s="66"/>
      <c r="CFL253" s="66"/>
      <c r="CFM253" s="67"/>
      <c r="CFO253" s="65"/>
      <c r="CFP253" s="438"/>
      <c r="CFQ253" s="438"/>
      <c r="CFR253" s="66"/>
      <c r="CFS253" s="66"/>
      <c r="CFT253" s="66"/>
      <c r="CFU253" s="67"/>
      <c r="CFW253" s="65"/>
      <c r="CFX253" s="438"/>
      <c r="CFY253" s="438"/>
      <c r="CFZ253" s="66"/>
      <c r="CGA253" s="66"/>
      <c r="CGB253" s="66"/>
      <c r="CGC253" s="67"/>
      <c r="CGE253" s="65"/>
      <c r="CGF253" s="438"/>
      <c r="CGG253" s="438"/>
      <c r="CGH253" s="66"/>
      <c r="CGI253" s="66"/>
      <c r="CGJ253" s="66"/>
      <c r="CGK253" s="67"/>
      <c r="CGM253" s="65"/>
      <c r="CGN253" s="438"/>
      <c r="CGO253" s="438"/>
      <c r="CGP253" s="66"/>
      <c r="CGQ253" s="66"/>
      <c r="CGR253" s="66"/>
      <c r="CGS253" s="67"/>
      <c r="CGU253" s="65"/>
      <c r="CGV253" s="438"/>
      <c r="CGW253" s="438"/>
      <c r="CGX253" s="66"/>
      <c r="CGY253" s="66"/>
      <c r="CGZ253" s="66"/>
      <c r="CHA253" s="67"/>
      <c r="CHC253" s="65"/>
      <c r="CHD253" s="438"/>
      <c r="CHE253" s="438"/>
      <c r="CHF253" s="66"/>
      <c r="CHG253" s="66"/>
      <c r="CHH253" s="66"/>
      <c r="CHI253" s="67"/>
      <c r="CHK253" s="65"/>
      <c r="CHL253" s="438"/>
      <c r="CHM253" s="438"/>
      <c r="CHN253" s="66"/>
      <c r="CHO253" s="66"/>
      <c r="CHP253" s="66"/>
      <c r="CHQ253" s="67"/>
      <c r="CHS253" s="65"/>
      <c r="CHT253" s="438"/>
      <c r="CHU253" s="438"/>
      <c r="CHV253" s="66"/>
      <c r="CHW253" s="66"/>
      <c r="CHX253" s="66"/>
      <c r="CHY253" s="67"/>
      <c r="CIA253" s="65"/>
      <c r="CIB253" s="438"/>
      <c r="CIC253" s="438"/>
      <c r="CID253" s="66"/>
      <c r="CIE253" s="66"/>
      <c r="CIF253" s="66"/>
      <c r="CIG253" s="67"/>
      <c r="CII253" s="65"/>
      <c r="CIJ253" s="438"/>
      <c r="CIK253" s="438"/>
      <c r="CIL253" s="66"/>
      <c r="CIM253" s="66"/>
      <c r="CIN253" s="66"/>
      <c r="CIO253" s="67"/>
      <c r="CIQ253" s="65"/>
      <c r="CIR253" s="438"/>
      <c r="CIS253" s="438"/>
      <c r="CIT253" s="66"/>
      <c r="CIU253" s="66"/>
      <c r="CIV253" s="66"/>
      <c r="CIW253" s="67"/>
      <c r="CIY253" s="65"/>
      <c r="CIZ253" s="438"/>
      <c r="CJA253" s="438"/>
      <c r="CJB253" s="66"/>
      <c r="CJC253" s="66"/>
      <c r="CJD253" s="66"/>
      <c r="CJE253" s="67"/>
      <c r="CJG253" s="65"/>
      <c r="CJH253" s="438"/>
      <c r="CJI253" s="438"/>
      <c r="CJJ253" s="66"/>
      <c r="CJK253" s="66"/>
      <c r="CJL253" s="66"/>
      <c r="CJM253" s="67"/>
      <c r="CJO253" s="65"/>
      <c r="CJP253" s="438"/>
      <c r="CJQ253" s="438"/>
      <c r="CJR253" s="66"/>
      <c r="CJS253" s="66"/>
      <c r="CJT253" s="66"/>
      <c r="CJU253" s="67"/>
      <c r="CJW253" s="65"/>
      <c r="CJX253" s="438"/>
      <c r="CJY253" s="438"/>
      <c r="CJZ253" s="66"/>
      <c r="CKA253" s="66"/>
      <c r="CKB253" s="66"/>
      <c r="CKC253" s="67"/>
      <c r="CKE253" s="65"/>
      <c r="CKF253" s="438"/>
      <c r="CKG253" s="438"/>
      <c r="CKH253" s="66"/>
      <c r="CKI253" s="66"/>
      <c r="CKJ253" s="66"/>
      <c r="CKK253" s="67"/>
      <c r="CKM253" s="65"/>
      <c r="CKN253" s="438"/>
      <c r="CKO253" s="438"/>
      <c r="CKP253" s="66"/>
      <c r="CKQ253" s="66"/>
      <c r="CKR253" s="66"/>
      <c r="CKS253" s="67"/>
      <c r="CKU253" s="65"/>
      <c r="CKV253" s="438"/>
      <c r="CKW253" s="438"/>
      <c r="CKX253" s="66"/>
      <c r="CKY253" s="66"/>
      <c r="CKZ253" s="66"/>
      <c r="CLA253" s="67"/>
      <c r="CLC253" s="65"/>
      <c r="CLD253" s="438"/>
      <c r="CLE253" s="438"/>
      <c r="CLF253" s="66"/>
      <c r="CLG253" s="66"/>
      <c r="CLH253" s="66"/>
      <c r="CLI253" s="67"/>
      <c r="CLK253" s="65"/>
      <c r="CLL253" s="438"/>
      <c r="CLM253" s="438"/>
      <c r="CLN253" s="66"/>
      <c r="CLO253" s="66"/>
      <c r="CLP253" s="66"/>
      <c r="CLQ253" s="67"/>
      <c r="CLS253" s="65"/>
      <c r="CLT253" s="438"/>
      <c r="CLU253" s="438"/>
      <c r="CLV253" s="66"/>
      <c r="CLW253" s="66"/>
      <c r="CLX253" s="66"/>
      <c r="CLY253" s="67"/>
      <c r="CMA253" s="65"/>
      <c r="CMB253" s="438"/>
      <c r="CMC253" s="438"/>
      <c r="CMD253" s="66"/>
      <c r="CME253" s="66"/>
      <c r="CMF253" s="66"/>
      <c r="CMG253" s="67"/>
      <c r="CMI253" s="65"/>
      <c r="CMJ253" s="438"/>
      <c r="CMK253" s="438"/>
      <c r="CML253" s="66"/>
      <c r="CMM253" s="66"/>
      <c r="CMN253" s="66"/>
      <c r="CMO253" s="67"/>
      <c r="CMQ253" s="65"/>
      <c r="CMR253" s="438"/>
      <c r="CMS253" s="438"/>
      <c r="CMT253" s="66"/>
      <c r="CMU253" s="66"/>
      <c r="CMV253" s="66"/>
      <c r="CMW253" s="67"/>
      <c r="CMY253" s="65"/>
      <c r="CMZ253" s="438"/>
      <c r="CNA253" s="438"/>
      <c r="CNB253" s="66"/>
      <c r="CNC253" s="66"/>
      <c r="CND253" s="66"/>
      <c r="CNE253" s="67"/>
      <c r="CNG253" s="65"/>
      <c r="CNH253" s="438"/>
      <c r="CNI253" s="438"/>
      <c r="CNJ253" s="66"/>
      <c r="CNK253" s="66"/>
      <c r="CNL253" s="66"/>
      <c r="CNM253" s="67"/>
      <c r="CNO253" s="65"/>
      <c r="CNP253" s="438"/>
      <c r="CNQ253" s="438"/>
      <c r="CNR253" s="66"/>
      <c r="CNS253" s="66"/>
      <c r="CNT253" s="66"/>
      <c r="CNU253" s="67"/>
      <c r="CNW253" s="65"/>
      <c r="CNX253" s="438"/>
      <c r="CNY253" s="438"/>
      <c r="CNZ253" s="66"/>
      <c r="COA253" s="66"/>
      <c r="COB253" s="66"/>
      <c r="COC253" s="67"/>
      <c r="COE253" s="65"/>
      <c r="COF253" s="438"/>
      <c r="COG253" s="438"/>
      <c r="COH253" s="66"/>
      <c r="COI253" s="66"/>
      <c r="COJ253" s="66"/>
      <c r="COK253" s="67"/>
      <c r="COM253" s="65"/>
      <c r="CON253" s="438"/>
      <c r="COO253" s="438"/>
      <c r="COP253" s="66"/>
      <c r="COQ253" s="66"/>
      <c r="COR253" s="66"/>
      <c r="COS253" s="67"/>
      <c r="COU253" s="65"/>
      <c r="COV253" s="438"/>
      <c r="COW253" s="438"/>
      <c r="COX253" s="66"/>
      <c r="COY253" s="66"/>
      <c r="COZ253" s="66"/>
      <c r="CPA253" s="67"/>
      <c r="CPC253" s="65"/>
      <c r="CPD253" s="438"/>
      <c r="CPE253" s="438"/>
      <c r="CPF253" s="66"/>
      <c r="CPG253" s="66"/>
      <c r="CPH253" s="66"/>
      <c r="CPI253" s="67"/>
      <c r="CPK253" s="65"/>
      <c r="CPL253" s="438"/>
      <c r="CPM253" s="438"/>
      <c r="CPN253" s="66"/>
      <c r="CPO253" s="66"/>
      <c r="CPP253" s="66"/>
      <c r="CPQ253" s="67"/>
      <c r="CPS253" s="65"/>
      <c r="CPT253" s="438"/>
      <c r="CPU253" s="438"/>
      <c r="CPV253" s="66"/>
      <c r="CPW253" s="66"/>
      <c r="CPX253" s="66"/>
      <c r="CPY253" s="67"/>
      <c r="CQA253" s="65"/>
      <c r="CQB253" s="438"/>
      <c r="CQC253" s="438"/>
      <c r="CQD253" s="66"/>
      <c r="CQE253" s="66"/>
      <c r="CQF253" s="66"/>
      <c r="CQG253" s="67"/>
      <c r="CQI253" s="65"/>
      <c r="CQJ253" s="438"/>
      <c r="CQK253" s="438"/>
      <c r="CQL253" s="66"/>
      <c r="CQM253" s="66"/>
      <c r="CQN253" s="66"/>
      <c r="CQO253" s="67"/>
      <c r="CQQ253" s="65"/>
      <c r="CQR253" s="438"/>
      <c r="CQS253" s="438"/>
      <c r="CQT253" s="66"/>
      <c r="CQU253" s="66"/>
      <c r="CQV253" s="66"/>
      <c r="CQW253" s="67"/>
      <c r="CQY253" s="65"/>
      <c r="CQZ253" s="438"/>
      <c r="CRA253" s="438"/>
      <c r="CRB253" s="66"/>
      <c r="CRC253" s="66"/>
      <c r="CRD253" s="66"/>
      <c r="CRE253" s="67"/>
      <c r="CRG253" s="65"/>
      <c r="CRH253" s="438"/>
      <c r="CRI253" s="438"/>
      <c r="CRJ253" s="66"/>
      <c r="CRK253" s="66"/>
      <c r="CRL253" s="66"/>
      <c r="CRM253" s="67"/>
      <c r="CRO253" s="65"/>
      <c r="CRP253" s="438"/>
      <c r="CRQ253" s="438"/>
      <c r="CRR253" s="66"/>
      <c r="CRS253" s="66"/>
      <c r="CRT253" s="66"/>
      <c r="CRU253" s="67"/>
      <c r="CRW253" s="65"/>
      <c r="CRX253" s="438"/>
      <c r="CRY253" s="438"/>
      <c r="CRZ253" s="66"/>
      <c r="CSA253" s="66"/>
      <c r="CSB253" s="66"/>
      <c r="CSC253" s="67"/>
      <c r="CSE253" s="65"/>
      <c r="CSF253" s="438"/>
      <c r="CSG253" s="438"/>
      <c r="CSH253" s="66"/>
      <c r="CSI253" s="66"/>
      <c r="CSJ253" s="66"/>
      <c r="CSK253" s="67"/>
      <c r="CSM253" s="65"/>
      <c r="CSN253" s="438"/>
      <c r="CSO253" s="438"/>
      <c r="CSP253" s="66"/>
      <c r="CSQ253" s="66"/>
      <c r="CSR253" s="66"/>
      <c r="CSS253" s="67"/>
      <c r="CSU253" s="65"/>
      <c r="CSV253" s="438"/>
      <c r="CSW253" s="438"/>
      <c r="CSX253" s="66"/>
      <c r="CSY253" s="66"/>
      <c r="CSZ253" s="66"/>
      <c r="CTA253" s="67"/>
      <c r="CTC253" s="65"/>
      <c r="CTD253" s="438"/>
      <c r="CTE253" s="438"/>
      <c r="CTF253" s="66"/>
      <c r="CTG253" s="66"/>
      <c r="CTH253" s="66"/>
      <c r="CTI253" s="67"/>
      <c r="CTK253" s="65"/>
      <c r="CTL253" s="438"/>
      <c r="CTM253" s="438"/>
      <c r="CTN253" s="66"/>
      <c r="CTO253" s="66"/>
      <c r="CTP253" s="66"/>
      <c r="CTQ253" s="67"/>
      <c r="CTS253" s="65"/>
      <c r="CTT253" s="438"/>
      <c r="CTU253" s="438"/>
      <c r="CTV253" s="66"/>
      <c r="CTW253" s="66"/>
      <c r="CTX253" s="66"/>
      <c r="CTY253" s="67"/>
      <c r="CUA253" s="65"/>
      <c r="CUB253" s="438"/>
      <c r="CUC253" s="438"/>
      <c r="CUD253" s="66"/>
      <c r="CUE253" s="66"/>
      <c r="CUF253" s="66"/>
      <c r="CUG253" s="67"/>
      <c r="CUI253" s="65"/>
      <c r="CUJ253" s="438"/>
      <c r="CUK253" s="438"/>
      <c r="CUL253" s="66"/>
      <c r="CUM253" s="66"/>
      <c r="CUN253" s="66"/>
      <c r="CUO253" s="67"/>
      <c r="CUQ253" s="65"/>
      <c r="CUR253" s="438"/>
      <c r="CUS253" s="438"/>
      <c r="CUT253" s="66"/>
      <c r="CUU253" s="66"/>
      <c r="CUV253" s="66"/>
      <c r="CUW253" s="67"/>
      <c r="CUY253" s="65"/>
      <c r="CUZ253" s="438"/>
      <c r="CVA253" s="438"/>
      <c r="CVB253" s="66"/>
      <c r="CVC253" s="66"/>
      <c r="CVD253" s="66"/>
      <c r="CVE253" s="67"/>
      <c r="CVG253" s="65"/>
      <c r="CVH253" s="438"/>
      <c r="CVI253" s="438"/>
      <c r="CVJ253" s="66"/>
      <c r="CVK253" s="66"/>
      <c r="CVL253" s="66"/>
      <c r="CVM253" s="67"/>
      <c r="CVO253" s="65"/>
      <c r="CVP253" s="438"/>
      <c r="CVQ253" s="438"/>
      <c r="CVR253" s="66"/>
      <c r="CVS253" s="66"/>
      <c r="CVT253" s="66"/>
      <c r="CVU253" s="67"/>
      <c r="CVW253" s="65"/>
      <c r="CVX253" s="438"/>
      <c r="CVY253" s="438"/>
      <c r="CVZ253" s="66"/>
      <c r="CWA253" s="66"/>
      <c r="CWB253" s="66"/>
      <c r="CWC253" s="67"/>
      <c r="CWE253" s="65"/>
      <c r="CWF253" s="438"/>
      <c r="CWG253" s="438"/>
      <c r="CWH253" s="66"/>
      <c r="CWI253" s="66"/>
      <c r="CWJ253" s="66"/>
      <c r="CWK253" s="67"/>
      <c r="CWM253" s="65"/>
      <c r="CWN253" s="438"/>
      <c r="CWO253" s="438"/>
      <c r="CWP253" s="66"/>
      <c r="CWQ253" s="66"/>
      <c r="CWR253" s="66"/>
      <c r="CWS253" s="67"/>
      <c r="CWU253" s="65"/>
      <c r="CWV253" s="438"/>
      <c r="CWW253" s="438"/>
      <c r="CWX253" s="66"/>
      <c r="CWY253" s="66"/>
      <c r="CWZ253" s="66"/>
      <c r="CXA253" s="67"/>
      <c r="CXC253" s="65"/>
      <c r="CXD253" s="438"/>
      <c r="CXE253" s="438"/>
      <c r="CXF253" s="66"/>
      <c r="CXG253" s="66"/>
      <c r="CXH253" s="66"/>
      <c r="CXI253" s="67"/>
      <c r="CXK253" s="65"/>
      <c r="CXL253" s="438"/>
      <c r="CXM253" s="438"/>
      <c r="CXN253" s="66"/>
      <c r="CXO253" s="66"/>
      <c r="CXP253" s="66"/>
      <c r="CXQ253" s="67"/>
      <c r="CXS253" s="65"/>
      <c r="CXT253" s="438"/>
      <c r="CXU253" s="438"/>
      <c r="CXV253" s="66"/>
      <c r="CXW253" s="66"/>
      <c r="CXX253" s="66"/>
      <c r="CXY253" s="67"/>
      <c r="CYA253" s="65"/>
      <c r="CYB253" s="438"/>
      <c r="CYC253" s="438"/>
      <c r="CYD253" s="66"/>
      <c r="CYE253" s="66"/>
      <c r="CYF253" s="66"/>
      <c r="CYG253" s="67"/>
      <c r="CYI253" s="65"/>
      <c r="CYJ253" s="438"/>
      <c r="CYK253" s="438"/>
      <c r="CYL253" s="66"/>
      <c r="CYM253" s="66"/>
      <c r="CYN253" s="66"/>
      <c r="CYO253" s="67"/>
      <c r="CYQ253" s="65"/>
      <c r="CYR253" s="438"/>
      <c r="CYS253" s="438"/>
      <c r="CYT253" s="66"/>
      <c r="CYU253" s="66"/>
      <c r="CYV253" s="66"/>
      <c r="CYW253" s="67"/>
      <c r="CYY253" s="65"/>
      <c r="CYZ253" s="438"/>
      <c r="CZA253" s="438"/>
      <c r="CZB253" s="66"/>
      <c r="CZC253" s="66"/>
      <c r="CZD253" s="66"/>
      <c r="CZE253" s="67"/>
      <c r="CZG253" s="65"/>
      <c r="CZH253" s="438"/>
      <c r="CZI253" s="438"/>
      <c r="CZJ253" s="66"/>
      <c r="CZK253" s="66"/>
      <c r="CZL253" s="66"/>
      <c r="CZM253" s="67"/>
      <c r="CZO253" s="65"/>
      <c r="CZP253" s="438"/>
      <c r="CZQ253" s="438"/>
      <c r="CZR253" s="66"/>
      <c r="CZS253" s="66"/>
      <c r="CZT253" s="66"/>
      <c r="CZU253" s="67"/>
      <c r="CZW253" s="65"/>
      <c r="CZX253" s="438"/>
      <c r="CZY253" s="438"/>
      <c r="CZZ253" s="66"/>
      <c r="DAA253" s="66"/>
      <c r="DAB253" s="66"/>
      <c r="DAC253" s="67"/>
      <c r="DAE253" s="65"/>
      <c r="DAF253" s="438"/>
      <c r="DAG253" s="438"/>
      <c r="DAH253" s="66"/>
      <c r="DAI253" s="66"/>
      <c r="DAJ253" s="66"/>
      <c r="DAK253" s="67"/>
      <c r="DAM253" s="65"/>
      <c r="DAN253" s="438"/>
      <c r="DAO253" s="438"/>
      <c r="DAP253" s="66"/>
      <c r="DAQ253" s="66"/>
      <c r="DAR253" s="66"/>
      <c r="DAS253" s="67"/>
      <c r="DAU253" s="65"/>
      <c r="DAV253" s="438"/>
      <c r="DAW253" s="438"/>
      <c r="DAX253" s="66"/>
      <c r="DAY253" s="66"/>
      <c r="DAZ253" s="66"/>
      <c r="DBA253" s="67"/>
      <c r="DBC253" s="65"/>
      <c r="DBD253" s="438"/>
      <c r="DBE253" s="438"/>
      <c r="DBF253" s="66"/>
      <c r="DBG253" s="66"/>
      <c r="DBH253" s="66"/>
      <c r="DBI253" s="67"/>
      <c r="DBK253" s="65"/>
      <c r="DBL253" s="438"/>
      <c r="DBM253" s="438"/>
      <c r="DBN253" s="66"/>
      <c r="DBO253" s="66"/>
      <c r="DBP253" s="66"/>
      <c r="DBQ253" s="67"/>
      <c r="DBS253" s="65"/>
      <c r="DBT253" s="438"/>
      <c r="DBU253" s="438"/>
      <c r="DBV253" s="66"/>
      <c r="DBW253" s="66"/>
      <c r="DBX253" s="66"/>
      <c r="DBY253" s="67"/>
      <c r="DCA253" s="65"/>
      <c r="DCB253" s="438"/>
      <c r="DCC253" s="438"/>
      <c r="DCD253" s="66"/>
      <c r="DCE253" s="66"/>
      <c r="DCF253" s="66"/>
      <c r="DCG253" s="67"/>
      <c r="DCI253" s="65"/>
      <c r="DCJ253" s="438"/>
      <c r="DCK253" s="438"/>
      <c r="DCL253" s="66"/>
      <c r="DCM253" s="66"/>
      <c r="DCN253" s="66"/>
      <c r="DCO253" s="67"/>
      <c r="DCQ253" s="65"/>
      <c r="DCR253" s="438"/>
      <c r="DCS253" s="438"/>
      <c r="DCT253" s="66"/>
      <c r="DCU253" s="66"/>
      <c r="DCV253" s="66"/>
      <c r="DCW253" s="67"/>
      <c r="DCY253" s="65"/>
      <c r="DCZ253" s="438"/>
      <c r="DDA253" s="438"/>
      <c r="DDB253" s="66"/>
      <c r="DDC253" s="66"/>
      <c r="DDD253" s="66"/>
      <c r="DDE253" s="67"/>
      <c r="DDG253" s="65"/>
      <c r="DDH253" s="438"/>
      <c r="DDI253" s="438"/>
      <c r="DDJ253" s="66"/>
      <c r="DDK253" s="66"/>
      <c r="DDL253" s="66"/>
      <c r="DDM253" s="67"/>
      <c r="DDO253" s="65"/>
      <c r="DDP253" s="438"/>
      <c r="DDQ253" s="438"/>
      <c r="DDR253" s="66"/>
      <c r="DDS253" s="66"/>
      <c r="DDT253" s="66"/>
      <c r="DDU253" s="67"/>
      <c r="DDW253" s="65"/>
      <c r="DDX253" s="438"/>
      <c r="DDY253" s="438"/>
      <c r="DDZ253" s="66"/>
      <c r="DEA253" s="66"/>
      <c r="DEB253" s="66"/>
      <c r="DEC253" s="67"/>
      <c r="DEE253" s="65"/>
      <c r="DEF253" s="438"/>
      <c r="DEG253" s="438"/>
      <c r="DEH253" s="66"/>
      <c r="DEI253" s="66"/>
      <c r="DEJ253" s="66"/>
      <c r="DEK253" s="67"/>
      <c r="DEM253" s="65"/>
      <c r="DEN253" s="438"/>
      <c r="DEO253" s="438"/>
      <c r="DEP253" s="66"/>
      <c r="DEQ253" s="66"/>
      <c r="DER253" s="66"/>
      <c r="DES253" s="67"/>
      <c r="DEU253" s="65"/>
      <c r="DEV253" s="438"/>
      <c r="DEW253" s="438"/>
      <c r="DEX253" s="66"/>
      <c r="DEY253" s="66"/>
      <c r="DEZ253" s="66"/>
      <c r="DFA253" s="67"/>
      <c r="DFC253" s="65"/>
      <c r="DFD253" s="438"/>
      <c r="DFE253" s="438"/>
      <c r="DFF253" s="66"/>
      <c r="DFG253" s="66"/>
      <c r="DFH253" s="66"/>
      <c r="DFI253" s="67"/>
      <c r="DFK253" s="65"/>
      <c r="DFL253" s="438"/>
      <c r="DFM253" s="438"/>
      <c r="DFN253" s="66"/>
      <c r="DFO253" s="66"/>
      <c r="DFP253" s="66"/>
      <c r="DFQ253" s="67"/>
      <c r="DFS253" s="65"/>
      <c r="DFT253" s="438"/>
      <c r="DFU253" s="438"/>
      <c r="DFV253" s="66"/>
      <c r="DFW253" s="66"/>
      <c r="DFX253" s="66"/>
      <c r="DFY253" s="67"/>
      <c r="DGA253" s="65"/>
      <c r="DGB253" s="438"/>
      <c r="DGC253" s="438"/>
      <c r="DGD253" s="66"/>
      <c r="DGE253" s="66"/>
      <c r="DGF253" s="66"/>
      <c r="DGG253" s="67"/>
      <c r="DGI253" s="65"/>
      <c r="DGJ253" s="438"/>
      <c r="DGK253" s="438"/>
      <c r="DGL253" s="66"/>
      <c r="DGM253" s="66"/>
      <c r="DGN253" s="66"/>
      <c r="DGO253" s="67"/>
      <c r="DGQ253" s="65"/>
      <c r="DGR253" s="438"/>
      <c r="DGS253" s="438"/>
      <c r="DGT253" s="66"/>
      <c r="DGU253" s="66"/>
      <c r="DGV253" s="66"/>
      <c r="DGW253" s="67"/>
      <c r="DGY253" s="65"/>
      <c r="DGZ253" s="438"/>
      <c r="DHA253" s="438"/>
      <c r="DHB253" s="66"/>
      <c r="DHC253" s="66"/>
      <c r="DHD253" s="66"/>
      <c r="DHE253" s="67"/>
      <c r="DHG253" s="65"/>
      <c r="DHH253" s="438"/>
      <c r="DHI253" s="438"/>
      <c r="DHJ253" s="66"/>
      <c r="DHK253" s="66"/>
      <c r="DHL253" s="66"/>
      <c r="DHM253" s="67"/>
      <c r="DHO253" s="65"/>
      <c r="DHP253" s="438"/>
      <c r="DHQ253" s="438"/>
      <c r="DHR253" s="66"/>
      <c r="DHS253" s="66"/>
      <c r="DHT253" s="66"/>
      <c r="DHU253" s="67"/>
      <c r="DHW253" s="65"/>
      <c r="DHX253" s="438"/>
      <c r="DHY253" s="438"/>
      <c r="DHZ253" s="66"/>
      <c r="DIA253" s="66"/>
      <c r="DIB253" s="66"/>
      <c r="DIC253" s="67"/>
      <c r="DIE253" s="65"/>
      <c r="DIF253" s="438"/>
      <c r="DIG253" s="438"/>
      <c r="DIH253" s="66"/>
      <c r="DII253" s="66"/>
      <c r="DIJ253" s="66"/>
      <c r="DIK253" s="67"/>
      <c r="DIM253" s="65"/>
      <c r="DIN253" s="438"/>
      <c r="DIO253" s="438"/>
      <c r="DIP253" s="66"/>
      <c r="DIQ253" s="66"/>
      <c r="DIR253" s="66"/>
      <c r="DIS253" s="67"/>
      <c r="DIU253" s="65"/>
      <c r="DIV253" s="438"/>
      <c r="DIW253" s="438"/>
      <c r="DIX253" s="66"/>
      <c r="DIY253" s="66"/>
      <c r="DIZ253" s="66"/>
      <c r="DJA253" s="67"/>
      <c r="DJC253" s="65"/>
      <c r="DJD253" s="438"/>
      <c r="DJE253" s="438"/>
      <c r="DJF253" s="66"/>
      <c r="DJG253" s="66"/>
      <c r="DJH253" s="66"/>
      <c r="DJI253" s="67"/>
      <c r="DJK253" s="65"/>
      <c r="DJL253" s="438"/>
      <c r="DJM253" s="438"/>
      <c r="DJN253" s="66"/>
      <c r="DJO253" s="66"/>
      <c r="DJP253" s="66"/>
      <c r="DJQ253" s="67"/>
      <c r="DJS253" s="65"/>
      <c r="DJT253" s="438"/>
      <c r="DJU253" s="438"/>
      <c r="DJV253" s="66"/>
      <c r="DJW253" s="66"/>
      <c r="DJX253" s="66"/>
      <c r="DJY253" s="67"/>
      <c r="DKA253" s="65"/>
      <c r="DKB253" s="438"/>
      <c r="DKC253" s="438"/>
      <c r="DKD253" s="66"/>
      <c r="DKE253" s="66"/>
      <c r="DKF253" s="66"/>
      <c r="DKG253" s="67"/>
      <c r="DKI253" s="65"/>
      <c r="DKJ253" s="438"/>
      <c r="DKK253" s="438"/>
      <c r="DKL253" s="66"/>
      <c r="DKM253" s="66"/>
      <c r="DKN253" s="66"/>
      <c r="DKO253" s="67"/>
      <c r="DKQ253" s="65"/>
      <c r="DKR253" s="438"/>
      <c r="DKS253" s="438"/>
      <c r="DKT253" s="66"/>
      <c r="DKU253" s="66"/>
      <c r="DKV253" s="66"/>
      <c r="DKW253" s="67"/>
      <c r="DKY253" s="65"/>
      <c r="DKZ253" s="438"/>
      <c r="DLA253" s="438"/>
      <c r="DLB253" s="66"/>
      <c r="DLC253" s="66"/>
      <c r="DLD253" s="66"/>
      <c r="DLE253" s="67"/>
      <c r="DLG253" s="65"/>
      <c r="DLH253" s="438"/>
      <c r="DLI253" s="438"/>
      <c r="DLJ253" s="66"/>
      <c r="DLK253" s="66"/>
      <c r="DLL253" s="66"/>
      <c r="DLM253" s="67"/>
      <c r="DLO253" s="65"/>
      <c r="DLP253" s="438"/>
      <c r="DLQ253" s="438"/>
      <c r="DLR253" s="66"/>
      <c r="DLS253" s="66"/>
      <c r="DLT253" s="66"/>
      <c r="DLU253" s="67"/>
      <c r="DLW253" s="65"/>
      <c r="DLX253" s="438"/>
      <c r="DLY253" s="438"/>
      <c r="DLZ253" s="66"/>
      <c r="DMA253" s="66"/>
      <c r="DMB253" s="66"/>
      <c r="DMC253" s="67"/>
      <c r="DME253" s="65"/>
      <c r="DMF253" s="438"/>
      <c r="DMG253" s="438"/>
      <c r="DMH253" s="66"/>
      <c r="DMI253" s="66"/>
      <c r="DMJ253" s="66"/>
      <c r="DMK253" s="67"/>
      <c r="DMM253" s="65"/>
      <c r="DMN253" s="438"/>
      <c r="DMO253" s="438"/>
      <c r="DMP253" s="66"/>
      <c r="DMQ253" s="66"/>
      <c r="DMR253" s="66"/>
      <c r="DMS253" s="67"/>
      <c r="DMU253" s="65"/>
      <c r="DMV253" s="438"/>
      <c r="DMW253" s="438"/>
      <c r="DMX253" s="66"/>
      <c r="DMY253" s="66"/>
      <c r="DMZ253" s="66"/>
      <c r="DNA253" s="67"/>
      <c r="DNC253" s="65"/>
      <c r="DND253" s="438"/>
      <c r="DNE253" s="438"/>
      <c r="DNF253" s="66"/>
      <c r="DNG253" s="66"/>
      <c r="DNH253" s="66"/>
      <c r="DNI253" s="67"/>
      <c r="DNK253" s="65"/>
      <c r="DNL253" s="438"/>
      <c r="DNM253" s="438"/>
      <c r="DNN253" s="66"/>
      <c r="DNO253" s="66"/>
      <c r="DNP253" s="66"/>
      <c r="DNQ253" s="67"/>
      <c r="DNS253" s="65"/>
      <c r="DNT253" s="438"/>
      <c r="DNU253" s="438"/>
      <c r="DNV253" s="66"/>
      <c r="DNW253" s="66"/>
      <c r="DNX253" s="66"/>
      <c r="DNY253" s="67"/>
      <c r="DOA253" s="65"/>
      <c r="DOB253" s="438"/>
      <c r="DOC253" s="438"/>
      <c r="DOD253" s="66"/>
      <c r="DOE253" s="66"/>
      <c r="DOF253" s="66"/>
      <c r="DOG253" s="67"/>
      <c r="DOI253" s="65"/>
      <c r="DOJ253" s="438"/>
      <c r="DOK253" s="438"/>
      <c r="DOL253" s="66"/>
      <c r="DOM253" s="66"/>
      <c r="DON253" s="66"/>
      <c r="DOO253" s="67"/>
      <c r="DOQ253" s="65"/>
      <c r="DOR253" s="438"/>
      <c r="DOS253" s="438"/>
      <c r="DOT253" s="66"/>
      <c r="DOU253" s="66"/>
      <c r="DOV253" s="66"/>
      <c r="DOW253" s="67"/>
      <c r="DOY253" s="65"/>
      <c r="DOZ253" s="438"/>
      <c r="DPA253" s="438"/>
      <c r="DPB253" s="66"/>
      <c r="DPC253" s="66"/>
      <c r="DPD253" s="66"/>
      <c r="DPE253" s="67"/>
      <c r="DPG253" s="65"/>
      <c r="DPH253" s="438"/>
      <c r="DPI253" s="438"/>
      <c r="DPJ253" s="66"/>
      <c r="DPK253" s="66"/>
      <c r="DPL253" s="66"/>
      <c r="DPM253" s="67"/>
      <c r="DPO253" s="65"/>
      <c r="DPP253" s="438"/>
      <c r="DPQ253" s="438"/>
      <c r="DPR253" s="66"/>
      <c r="DPS253" s="66"/>
      <c r="DPT253" s="66"/>
      <c r="DPU253" s="67"/>
      <c r="DPW253" s="65"/>
      <c r="DPX253" s="438"/>
      <c r="DPY253" s="438"/>
      <c r="DPZ253" s="66"/>
      <c r="DQA253" s="66"/>
      <c r="DQB253" s="66"/>
      <c r="DQC253" s="67"/>
      <c r="DQE253" s="65"/>
      <c r="DQF253" s="438"/>
      <c r="DQG253" s="438"/>
      <c r="DQH253" s="66"/>
      <c r="DQI253" s="66"/>
      <c r="DQJ253" s="66"/>
      <c r="DQK253" s="67"/>
      <c r="DQM253" s="65"/>
      <c r="DQN253" s="438"/>
      <c r="DQO253" s="438"/>
      <c r="DQP253" s="66"/>
      <c r="DQQ253" s="66"/>
      <c r="DQR253" s="66"/>
      <c r="DQS253" s="67"/>
      <c r="DQU253" s="65"/>
      <c r="DQV253" s="438"/>
      <c r="DQW253" s="438"/>
      <c r="DQX253" s="66"/>
      <c r="DQY253" s="66"/>
      <c r="DQZ253" s="66"/>
      <c r="DRA253" s="67"/>
      <c r="DRC253" s="65"/>
      <c r="DRD253" s="438"/>
      <c r="DRE253" s="438"/>
      <c r="DRF253" s="66"/>
      <c r="DRG253" s="66"/>
      <c r="DRH253" s="66"/>
      <c r="DRI253" s="67"/>
      <c r="DRK253" s="65"/>
      <c r="DRL253" s="438"/>
      <c r="DRM253" s="438"/>
      <c r="DRN253" s="66"/>
      <c r="DRO253" s="66"/>
      <c r="DRP253" s="66"/>
      <c r="DRQ253" s="67"/>
      <c r="DRS253" s="65"/>
      <c r="DRT253" s="438"/>
      <c r="DRU253" s="438"/>
      <c r="DRV253" s="66"/>
      <c r="DRW253" s="66"/>
      <c r="DRX253" s="66"/>
      <c r="DRY253" s="67"/>
      <c r="DSA253" s="65"/>
      <c r="DSB253" s="438"/>
      <c r="DSC253" s="438"/>
      <c r="DSD253" s="66"/>
      <c r="DSE253" s="66"/>
      <c r="DSF253" s="66"/>
      <c r="DSG253" s="67"/>
      <c r="DSI253" s="65"/>
      <c r="DSJ253" s="438"/>
      <c r="DSK253" s="438"/>
      <c r="DSL253" s="66"/>
      <c r="DSM253" s="66"/>
      <c r="DSN253" s="66"/>
      <c r="DSO253" s="67"/>
      <c r="DSQ253" s="65"/>
      <c r="DSR253" s="438"/>
      <c r="DSS253" s="438"/>
      <c r="DST253" s="66"/>
      <c r="DSU253" s="66"/>
      <c r="DSV253" s="66"/>
      <c r="DSW253" s="67"/>
      <c r="DSY253" s="65"/>
      <c r="DSZ253" s="438"/>
      <c r="DTA253" s="438"/>
      <c r="DTB253" s="66"/>
      <c r="DTC253" s="66"/>
      <c r="DTD253" s="66"/>
      <c r="DTE253" s="67"/>
      <c r="DTG253" s="65"/>
      <c r="DTH253" s="438"/>
      <c r="DTI253" s="438"/>
      <c r="DTJ253" s="66"/>
      <c r="DTK253" s="66"/>
      <c r="DTL253" s="66"/>
      <c r="DTM253" s="67"/>
      <c r="DTO253" s="65"/>
      <c r="DTP253" s="438"/>
      <c r="DTQ253" s="438"/>
      <c r="DTR253" s="66"/>
      <c r="DTS253" s="66"/>
      <c r="DTT253" s="66"/>
      <c r="DTU253" s="67"/>
      <c r="DTW253" s="65"/>
      <c r="DTX253" s="438"/>
      <c r="DTY253" s="438"/>
      <c r="DTZ253" s="66"/>
      <c r="DUA253" s="66"/>
      <c r="DUB253" s="66"/>
      <c r="DUC253" s="67"/>
      <c r="DUE253" s="65"/>
      <c r="DUF253" s="438"/>
      <c r="DUG253" s="438"/>
      <c r="DUH253" s="66"/>
      <c r="DUI253" s="66"/>
      <c r="DUJ253" s="66"/>
      <c r="DUK253" s="67"/>
      <c r="DUM253" s="65"/>
      <c r="DUN253" s="438"/>
      <c r="DUO253" s="438"/>
      <c r="DUP253" s="66"/>
      <c r="DUQ253" s="66"/>
      <c r="DUR253" s="66"/>
      <c r="DUS253" s="67"/>
      <c r="DUU253" s="65"/>
      <c r="DUV253" s="438"/>
      <c r="DUW253" s="438"/>
      <c r="DUX253" s="66"/>
      <c r="DUY253" s="66"/>
      <c r="DUZ253" s="66"/>
      <c r="DVA253" s="67"/>
      <c r="DVC253" s="65"/>
      <c r="DVD253" s="438"/>
      <c r="DVE253" s="438"/>
      <c r="DVF253" s="66"/>
      <c r="DVG253" s="66"/>
      <c r="DVH253" s="66"/>
      <c r="DVI253" s="67"/>
      <c r="DVK253" s="65"/>
      <c r="DVL253" s="438"/>
      <c r="DVM253" s="438"/>
      <c r="DVN253" s="66"/>
      <c r="DVO253" s="66"/>
      <c r="DVP253" s="66"/>
      <c r="DVQ253" s="67"/>
      <c r="DVS253" s="65"/>
      <c r="DVT253" s="438"/>
      <c r="DVU253" s="438"/>
      <c r="DVV253" s="66"/>
      <c r="DVW253" s="66"/>
      <c r="DVX253" s="66"/>
      <c r="DVY253" s="67"/>
      <c r="DWA253" s="65"/>
      <c r="DWB253" s="438"/>
      <c r="DWC253" s="438"/>
      <c r="DWD253" s="66"/>
      <c r="DWE253" s="66"/>
      <c r="DWF253" s="66"/>
      <c r="DWG253" s="67"/>
      <c r="DWI253" s="65"/>
      <c r="DWJ253" s="438"/>
      <c r="DWK253" s="438"/>
      <c r="DWL253" s="66"/>
      <c r="DWM253" s="66"/>
      <c r="DWN253" s="66"/>
      <c r="DWO253" s="67"/>
      <c r="DWQ253" s="65"/>
      <c r="DWR253" s="438"/>
      <c r="DWS253" s="438"/>
      <c r="DWT253" s="66"/>
      <c r="DWU253" s="66"/>
      <c r="DWV253" s="66"/>
      <c r="DWW253" s="67"/>
      <c r="DWY253" s="65"/>
      <c r="DWZ253" s="438"/>
      <c r="DXA253" s="438"/>
      <c r="DXB253" s="66"/>
      <c r="DXC253" s="66"/>
      <c r="DXD253" s="66"/>
      <c r="DXE253" s="67"/>
      <c r="DXG253" s="65"/>
      <c r="DXH253" s="438"/>
      <c r="DXI253" s="438"/>
      <c r="DXJ253" s="66"/>
      <c r="DXK253" s="66"/>
      <c r="DXL253" s="66"/>
      <c r="DXM253" s="67"/>
      <c r="DXO253" s="65"/>
      <c r="DXP253" s="438"/>
      <c r="DXQ253" s="438"/>
      <c r="DXR253" s="66"/>
      <c r="DXS253" s="66"/>
      <c r="DXT253" s="66"/>
      <c r="DXU253" s="67"/>
      <c r="DXW253" s="65"/>
      <c r="DXX253" s="438"/>
      <c r="DXY253" s="438"/>
      <c r="DXZ253" s="66"/>
      <c r="DYA253" s="66"/>
      <c r="DYB253" s="66"/>
      <c r="DYC253" s="67"/>
      <c r="DYE253" s="65"/>
      <c r="DYF253" s="438"/>
      <c r="DYG253" s="438"/>
      <c r="DYH253" s="66"/>
      <c r="DYI253" s="66"/>
      <c r="DYJ253" s="66"/>
      <c r="DYK253" s="67"/>
      <c r="DYM253" s="65"/>
      <c r="DYN253" s="438"/>
      <c r="DYO253" s="438"/>
      <c r="DYP253" s="66"/>
      <c r="DYQ253" s="66"/>
      <c r="DYR253" s="66"/>
      <c r="DYS253" s="67"/>
      <c r="DYU253" s="65"/>
      <c r="DYV253" s="438"/>
      <c r="DYW253" s="438"/>
      <c r="DYX253" s="66"/>
      <c r="DYY253" s="66"/>
      <c r="DYZ253" s="66"/>
      <c r="DZA253" s="67"/>
      <c r="DZC253" s="65"/>
      <c r="DZD253" s="438"/>
      <c r="DZE253" s="438"/>
      <c r="DZF253" s="66"/>
      <c r="DZG253" s="66"/>
      <c r="DZH253" s="66"/>
      <c r="DZI253" s="67"/>
      <c r="DZK253" s="65"/>
      <c r="DZL253" s="438"/>
      <c r="DZM253" s="438"/>
      <c r="DZN253" s="66"/>
      <c r="DZO253" s="66"/>
      <c r="DZP253" s="66"/>
      <c r="DZQ253" s="67"/>
      <c r="DZS253" s="65"/>
      <c r="DZT253" s="438"/>
      <c r="DZU253" s="438"/>
      <c r="DZV253" s="66"/>
      <c r="DZW253" s="66"/>
      <c r="DZX253" s="66"/>
      <c r="DZY253" s="67"/>
      <c r="EAA253" s="65"/>
      <c r="EAB253" s="438"/>
      <c r="EAC253" s="438"/>
      <c r="EAD253" s="66"/>
      <c r="EAE253" s="66"/>
      <c r="EAF253" s="66"/>
      <c r="EAG253" s="67"/>
      <c r="EAI253" s="65"/>
      <c r="EAJ253" s="438"/>
      <c r="EAK253" s="438"/>
      <c r="EAL253" s="66"/>
      <c r="EAM253" s="66"/>
      <c r="EAN253" s="66"/>
      <c r="EAO253" s="67"/>
      <c r="EAQ253" s="65"/>
      <c r="EAR253" s="438"/>
      <c r="EAS253" s="438"/>
      <c r="EAT253" s="66"/>
      <c r="EAU253" s="66"/>
      <c r="EAV253" s="66"/>
      <c r="EAW253" s="67"/>
      <c r="EAY253" s="65"/>
      <c r="EAZ253" s="438"/>
      <c r="EBA253" s="438"/>
      <c r="EBB253" s="66"/>
      <c r="EBC253" s="66"/>
      <c r="EBD253" s="66"/>
      <c r="EBE253" s="67"/>
      <c r="EBG253" s="65"/>
      <c r="EBH253" s="438"/>
      <c r="EBI253" s="438"/>
      <c r="EBJ253" s="66"/>
      <c r="EBK253" s="66"/>
      <c r="EBL253" s="66"/>
      <c r="EBM253" s="67"/>
      <c r="EBO253" s="65"/>
      <c r="EBP253" s="438"/>
      <c r="EBQ253" s="438"/>
      <c r="EBR253" s="66"/>
      <c r="EBS253" s="66"/>
      <c r="EBT253" s="66"/>
      <c r="EBU253" s="67"/>
      <c r="EBW253" s="65"/>
      <c r="EBX253" s="438"/>
      <c r="EBY253" s="438"/>
      <c r="EBZ253" s="66"/>
      <c r="ECA253" s="66"/>
      <c r="ECB253" s="66"/>
      <c r="ECC253" s="67"/>
      <c r="ECE253" s="65"/>
      <c r="ECF253" s="438"/>
      <c r="ECG253" s="438"/>
      <c r="ECH253" s="66"/>
      <c r="ECI253" s="66"/>
      <c r="ECJ253" s="66"/>
      <c r="ECK253" s="67"/>
      <c r="ECM253" s="65"/>
      <c r="ECN253" s="438"/>
      <c r="ECO253" s="438"/>
      <c r="ECP253" s="66"/>
      <c r="ECQ253" s="66"/>
      <c r="ECR253" s="66"/>
      <c r="ECS253" s="67"/>
      <c r="ECU253" s="65"/>
      <c r="ECV253" s="438"/>
      <c r="ECW253" s="438"/>
      <c r="ECX253" s="66"/>
      <c r="ECY253" s="66"/>
      <c r="ECZ253" s="66"/>
      <c r="EDA253" s="67"/>
      <c r="EDC253" s="65"/>
      <c r="EDD253" s="438"/>
      <c r="EDE253" s="438"/>
      <c r="EDF253" s="66"/>
      <c r="EDG253" s="66"/>
      <c r="EDH253" s="66"/>
      <c r="EDI253" s="67"/>
      <c r="EDK253" s="65"/>
      <c r="EDL253" s="438"/>
      <c r="EDM253" s="438"/>
      <c r="EDN253" s="66"/>
      <c r="EDO253" s="66"/>
      <c r="EDP253" s="66"/>
      <c r="EDQ253" s="67"/>
      <c r="EDS253" s="65"/>
      <c r="EDT253" s="438"/>
      <c r="EDU253" s="438"/>
      <c r="EDV253" s="66"/>
      <c r="EDW253" s="66"/>
      <c r="EDX253" s="66"/>
      <c r="EDY253" s="67"/>
      <c r="EEA253" s="65"/>
      <c r="EEB253" s="438"/>
      <c r="EEC253" s="438"/>
      <c r="EED253" s="66"/>
      <c r="EEE253" s="66"/>
      <c r="EEF253" s="66"/>
      <c r="EEG253" s="67"/>
      <c r="EEI253" s="65"/>
      <c r="EEJ253" s="438"/>
      <c r="EEK253" s="438"/>
      <c r="EEL253" s="66"/>
      <c r="EEM253" s="66"/>
      <c r="EEN253" s="66"/>
      <c r="EEO253" s="67"/>
      <c r="EEQ253" s="65"/>
      <c r="EER253" s="438"/>
      <c r="EES253" s="438"/>
      <c r="EET253" s="66"/>
      <c r="EEU253" s="66"/>
      <c r="EEV253" s="66"/>
      <c r="EEW253" s="67"/>
      <c r="EEY253" s="65"/>
      <c r="EEZ253" s="438"/>
      <c r="EFA253" s="438"/>
      <c r="EFB253" s="66"/>
      <c r="EFC253" s="66"/>
      <c r="EFD253" s="66"/>
      <c r="EFE253" s="67"/>
      <c r="EFG253" s="65"/>
      <c r="EFH253" s="438"/>
      <c r="EFI253" s="438"/>
      <c r="EFJ253" s="66"/>
      <c r="EFK253" s="66"/>
      <c r="EFL253" s="66"/>
      <c r="EFM253" s="67"/>
      <c r="EFO253" s="65"/>
      <c r="EFP253" s="438"/>
      <c r="EFQ253" s="438"/>
      <c r="EFR253" s="66"/>
      <c r="EFS253" s="66"/>
      <c r="EFT253" s="66"/>
      <c r="EFU253" s="67"/>
      <c r="EFW253" s="65"/>
      <c r="EFX253" s="438"/>
      <c r="EFY253" s="438"/>
      <c r="EFZ253" s="66"/>
      <c r="EGA253" s="66"/>
      <c r="EGB253" s="66"/>
      <c r="EGC253" s="67"/>
      <c r="EGE253" s="65"/>
      <c r="EGF253" s="438"/>
      <c r="EGG253" s="438"/>
      <c r="EGH253" s="66"/>
      <c r="EGI253" s="66"/>
      <c r="EGJ253" s="66"/>
      <c r="EGK253" s="67"/>
      <c r="EGM253" s="65"/>
      <c r="EGN253" s="438"/>
      <c r="EGO253" s="438"/>
      <c r="EGP253" s="66"/>
      <c r="EGQ253" s="66"/>
      <c r="EGR253" s="66"/>
      <c r="EGS253" s="67"/>
      <c r="EGU253" s="65"/>
      <c r="EGV253" s="438"/>
      <c r="EGW253" s="438"/>
      <c r="EGX253" s="66"/>
      <c r="EGY253" s="66"/>
      <c r="EGZ253" s="66"/>
      <c r="EHA253" s="67"/>
      <c r="EHC253" s="65"/>
      <c r="EHD253" s="438"/>
      <c r="EHE253" s="438"/>
      <c r="EHF253" s="66"/>
      <c r="EHG253" s="66"/>
      <c r="EHH253" s="66"/>
      <c r="EHI253" s="67"/>
      <c r="EHK253" s="65"/>
      <c r="EHL253" s="438"/>
      <c r="EHM253" s="438"/>
      <c r="EHN253" s="66"/>
      <c r="EHO253" s="66"/>
      <c r="EHP253" s="66"/>
      <c r="EHQ253" s="67"/>
      <c r="EHS253" s="65"/>
      <c r="EHT253" s="438"/>
      <c r="EHU253" s="438"/>
      <c r="EHV253" s="66"/>
      <c r="EHW253" s="66"/>
      <c r="EHX253" s="66"/>
      <c r="EHY253" s="67"/>
      <c r="EIA253" s="65"/>
      <c r="EIB253" s="438"/>
      <c r="EIC253" s="438"/>
      <c r="EID253" s="66"/>
      <c r="EIE253" s="66"/>
      <c r="EIF253" s="66"/>
      <c r="EIG253" s="67"/>
      <c r="EII253" s="65"/>
      <c r="EIJ253" s="438"/>
      <c r="EIK253" s="438"/>
      <c r="EIL253" s="66"/>
      <c r="EIM253" s="66"/>
      <c r="EIN253" s="66"/>
      <c r="EIO253" s="67"/>
      <c r="EIQ253" s="65"/>
      <c r="EIR253" s="438"/>
      <c r="EIS253" s="438"/>
      <c r="EIT253" s="66"/>
      <c r="EIU253" s="66"/>
      <c r="EIV253" s="66"/>
      <c r="EIW253" s="67"/>
      <c r="EIY253" s="65"/>
      <c r="EIZ253" s="438"/>
      <c r="EJA253" s="438"/>
      <c r="EJB253" s="66"/>
      <c r="EJC253" s="66"/>
      <c r="EJD253" s="66"/>
      <c r="EJE253" s="67"/>
      <c r="EJG253" s="65"/>
      <c r="EJH253" s="438"/>
      <c r="EJI253" s="438"/>
      <c r="EJJ253" s="66"/>
      <c r="EJK253" s="66"/>
      <c r="EJL253" s="66"/>
      <c r="EJM253" s="67"/>
      <c r="EJO253" s="65"/>
      <c r="EJP253" s="438"/>
      <c r="EJQ253" s="438"/>
      <c r="EJR253" s="66"/>
      <c r="EJS253" s="66"/>
      <c r="EJT253" s="66"/>
      <c r="EJU253" s="67"/>
      <c r="EJW253" s="65"/>
      <c r="EJX253" s="438"/>
      <c r="EJY253" s="438"/>
      <c r="EJZ253" s="66"/>
      <c r="EKA253" s="66"/>
      <c r="EKB253" s="66"/>
      <c r="EKC253" s="67"/>
      <c r="EKE253" s="65"/>
      <c r="EKF253" s="438"/>
      <c r="EKG253" s="438"/>
      <c r="EKH253" s="66"/>
      <c r="EKI253" s="66"/>
      <c r="EKJ253" s="66"/>
      <c r="EKK253" s="67"/>
      <c r="EKM253" s="65"/>
      <c r="EKN253" s="438"/>
      <c r="EKO253" s="438"/>
      <c r="EKP253" s="66"/>
      <c r="EKQ253" s="66"/>
      <c r="EKR253" s="66"/>
      <c r="EKS253" s="67"/>
      <c r="EKU253" s="65"/>
      <c r="EKV253" s="438"/>
      <c r="EKW253" s="438"/>
      <c r="EKX253" s="66"/>
      <c r="EKY253" s="66"/>
      <c r="EKZ253" s="66"/>
      <c r="ELA253" s="67"/>
      <c r="ELC253" s="65"/>
      <c r="ELD253" s="438"/>
      <c r="ELE253" s="438"/>
      <c r="ELF253" s="66"/>
      <c r="ELG253" s="66"/>
      <c r="ELH253" s="66"/>
      <c r="ELI253" s="67"/>
      <c r="ELK253" s="65"/>
      <c r="ELL253" s="438"/>
      <c r="ELM253" s="438"/>
      <c r="ELN253" s="66"/>
      <c r="ELO253" s="66"/>
      <c r="ELP253" s="66"/>
      <c r="ELQ253" s="67"/>
      <c r="ELS253" s="65"/>
      <c r="ELT253" s="438"/>
      <c r="ELU253" s="438"/>
      <c r="ELV253" s="66"/>
      <c r="ELW253" s="66"/>
      <c r="ELX253" s="66"/>
      <c r="ELY253" s="67"/>
      <c r="EMA253" s="65"/>
      <c r="EMB253" s="438"/>
      <c r="EMC253" s="438"/>
      <c r="EMD253" s="66"/>
      <c r="EME253" s="66"/>
      <c r="EMF253" s="66"/>
      <c r="EMG253" s="67"/>
      <c r="EMI253" s="65"/>
      <c r="EMJ253" s="438"/>
      <c r="EMK253" s="438"/>
      <c r="EML253" s="66"/>
      <c r="EMM253" s="66"/>
      <c r="EMN253" s="66"/>
      <c r="EMO253" s="67"/>
      <c r="EMQ253" s="65"/>
      <c r="EMR253" s="438"/>
      <c r="EMS253" s="438"/>
      <c r="EMT253" s="66"/>
      <c r="EMU253" s="66"/>
      <c r="EMV253" s="66"/>
      <c r="EMW253" s="67"/>
      <c r="EMY253" s="65"/>
      <c r="EMZ253" s="438"/>
      <c r="ENA253" s="438"/>
      <c r="ENB253" s="66"/>
      <c r="ENC253" s="66"/>
      <c r="END253" s="66"/>
      <c r="ENE253" s="67"/>
      <c r="ENG253" s="65"/>
      <c r="ENH253" s="438"/>
      <c r="ENI253" s="438"/>
      <c r="ENJ253" s="66"/>
      <c r="ENK253" s="66"/>
      <c r="ENL253" s="66"/>
      <c r="ENM253" s="67"/>
      <c r="ENO253" s="65"/>
      <c r="ENP253" s="438"/>
      <c r="ENQ253" s="438"/>
      <c r="ENR253" s="66"/>
      <c r="ENS253" s="66"/>
      <c r="ENT253" s="66"/>
      <c r="ENU253" s="67"/>
      <c r="ENW253" s="65"/>
      <c r="ENX253" s="438"/>
      <c r="ENY253" s="438"/>
      <c r="ENZ253" s="66"/>
      <c r="EOA253" s="66"/>
      <c r="EOB253" s="66"/>
      <c r="EOC253" s="67"/>
      <c r="EOE253" s="65"/>
      <c r="EOF253" s="438"/>
      <c r="EOG253" s="438"/>
      <c r="EOH253" s="66"/>
      <c r="EOI253" s="66"/>
      <c r="EOJ253" s="66"/>
      <c r="EOK253" s="67"/>
      <c r="EOM253" s="65"/>
      <c r="EON253" s="438"/>
      <c r="EOO253" s="438"/>
      <c r="EOP253" s="66"/>
      <c r="EOQ253" s="66"/>
      <c r="EOR253" s="66"/>
      <c r="EOS253" s="67"/>
      <c r="EOU253" s="65"/>
      <c r="EOV253" s="438"/>
      <c r="EOW253" s="438"/>
      <c r="EOX253" s="66"/>
      <c r="EOY253" s="66"/>
      <c r="EOZ253" s="66"/>
      <c r="EPA253" s="67"/>
      <c r="EPC253" s="65"/>
      <c r="EPD253" s="438"/>
      <c r="EPE253" s="438"/>
      <c r="EPF253" s="66"/>
      <c r="EPG253" s="66"/>
      <c r="EPH253" s="66"/>
      <c r="EPI253" s="67"/>
      <c r="EPK253" s="65"/>
      <c r="EPL253" s="438"/>
      <c r="EPM253" s="438"/>
      <c r="EPN253" s="66"/>
      <c r="EPO253" s="66"/>
      <c r="EPP253" s="66"/>
      <c r="EPQ253" s="67"/>
      <c r="EPS253" s="65"/>
      <c r="EPT253" s="438"/>
      <c r="EPU253" s="438"/>
      <c r="EPV253" s="66"/>
      <c r="EPW253" s="66"/>
      <c r="EPX253" s="66"/>
      <c r="EPY253" s="67"/>
      <c r="EQA253" s="65"/>
      <c r="EQB253" s="438"/>
      <c r="EQC253" s="438"/>
      <c r="EQD253" s="66"/>
      <c r="EQE253" s="66"/>
      <c r="EQF253" s="66"/>
      <c r="EQG253" s="67"/>
      <c r="EQI253" s="65"/>
      <c r="EQJ253" s="438"/>
      <c r="EQK253" s="438"/>
      <c r="EQL253" s="66"/>
      <c r="EQM253" s="66"/>
      <c r="EQN253" s="66"/>
      <c r="EQO253" s="67"/>
      <c r="EQQ253" s="65"/>
      <c r="EQR253" s="438"/>
      <c r="EQS253" s="438"/>
      <c r="EQT253" s="66"/>
      <c r="EQU253" s="66"/>
      <c r="EQV253" s="66"/>
      <c r="EQW253" s="67"/>
      <c r="EQY253" s="65"/>
      <c r="EQZ253" s="438"/>
      <c r="ERA253" s="438"/>
      <c r="ERB253" s="66"/>
      <c r="ERC253" s="66"/>
      <c r="ERD253" s="66"/>
      <c r="ERE253" s="67"/>
      <c r="ERG253" s="65"/>
      <c r="ERH253" s="438"/>
      <c r="ERI253" s="438"/>
      <c r="ERJ253" s="66"/>
      <c r="ERK253" s="66"/>
      <c r="ERL253" s="66"/>
      <c r="ERM253" s="67"/>
      <c r="ERO253" s="65"/>
      <c r="ERP253" s="438"/>
      <c r="ERQ253" s="438"/>
      <c r="ERR253" s="66"/>
      <c r="ERS253" s="66"/>
      <c r="ERT253" s="66"/>
      <c r="ERU253" s="67"/>
      <c r="ERW253" s="65"/>
      <c r="ERX253" s="438"/>
      <c r="ERY253" s="438"/>
      <c r="ERZ253" s="66"/>
      <c r="ESA253" s="66"/>
      <c r="ESB253" s="66"/>
      <c r="ESC253" s="67"/>
      <c r="ESE253" s="65"/>
      <c r="ESF253" s="438"/>
      <c r="ESG253" s="438"/>
      <c r="ESH253" s="66"/>
      <c r="ESI253" s="66"/>
      <c r="ESJ253" s="66"/>
      <c r="ESK253" s="67"/>
      <c r="ESM253" s="65"/>
      <c r="ESN253" s="438"/>
      <c r="ESO253" s="438"/>
      <c r="ESP253" s="66"/>
      <c r="ESQ253" s="66"/>
      <c r="ESR253" s="66"/>
      <c r="ESS253" s="67"/>
      <c r="ESU253" s="65"/>
      <c r="ESV253" s="438"/>
      <c r="ESW253" s="438"/>
      <c r="ESX253" s="66"/>
      <c r="ESY253" s="66"/>
      <c r="ESZ253" s="66"/>
      <c r="ETA253" s="67"/>
      <c r="ETC253" s="65"/>
      <c r="ETD253" s="438"/>
      <c r="ETE253" s="438"/>
      <c r="ETF253" s="66"/>
      <c r="ETG253" s="66"/>
      <c r="ETH253" s="66"/>
      <c r="ETI253" s="67"/>
      <c r="ETK253" s="65"/>
      <c r="ETL253" s="438"/>
      <c r="ETM253" s="438"/>
      <c r="ETN253" s="66"/>
      <c r="ETO253" s="66"/>
      <c r="ETP253" s="66"/>
      <c r="ETQ253" s="67"/>
      <c r="ETS253" s="65"/>
      <c r="ETT253" s="438"/>
      <c r="ETU253" s="438"/>
      <c r="ETV253" s="66"/>
      <c r="ETW253" s="66"/>
      <c r="ETX253" s="66"/>
      <c r="ETY253" s="67"/>
      <c r="EUA253" s="65"/>
      <c r="EUB253" s="438"/>
      <c r="EUC253" s="438"/>
      <c r="EUD253" s="66"/>
      <c r="EUE253" s="66"/>
      <c r="EUF253" s="66"/>
      <c r="EUG253" s="67"/>
      <c r="EUI253" s="65"/>
      <c r="EUJ253" s="438"/>
      <c r="EUK253" s="438"/>
      <c r="EUL253" s="66"/>
      <c r="EUM253" s="66"/>
      <c r="EUN253" s="66"/>
      <c r="EUO253" s="67"/>
      <c r="EUQ253" s="65"/>
      <c r="EUR253" s="438"/>
      <c r="EUS253" s="438"/>
      <c r="EUT253" s="66"/>
      <c r="EUU253" s="66"/>
      <c r="EUV253" s="66"/>
      <c r="EUW253" s="67"/>
      <c r="EUY253" s="65"/>
      <c r="EUZ253" s="438"/>
      <c r="EVA253" s="438"/>
      <c r="EVB253" s="66"/>
      <c r="EVC253" s="66"/>
      <c r="EVD253" s="66"/>
      <c r="EVE253" s="67"/>
      <c r="EVG253" s="65"/>
      <c r="EVH253" s="438"/>
      <c r="EVI253" s="438"/>
      <c r="EVJ253" s="66"/>
      <c r="EVK253" s="66"/>
      <c r="EVL253" s="66"/>
      <c r="EVM253" s="67"/>
      <c r="EVO253" s="65"/>
      <c r="EVP253" s="438"/>
      <c r="EVQ253" s="438"/>
      <c r="EVR253" s="66"/>
      <c r="EVS253" s="66"/>
      <c r="EVT253" s="66"/>
      <c r="EVU253" s="67"/>
      <c r="EVW253" s="65"/>
      <c r="EVX253" s="438"/>
      <c r="EVY253" s="438"/>
      <c r="EVZ253" s="66"/>
      <c r="EWA253" s="66"/>
      <c r="EWB253" s="66"/>
      <c r="EWC253" s="67"/>
      <c r="EWE253" s="65"/>
      <c r="EWF253" s="438"/>
      <c r="EWG253" s="438"/>
      <c r="EWH253" s="66"/>
      <c r="EWI253" s="66"/>
      <c r="EWJ253" s="66"/>
      <c r="EWK253" s="67"/>
      <c r="EWM253" s="65"/>
      <c r="EWN253" s="438"/>
      <c r="EWO253" s="438"/>
      <c r="EWP253" s="66"/>
      <c r="EWQ253" s="66"/>
      <c r="EWR253" s="66"/>
      <c r="EWS253" s="67"/>
      <c r="EWU253" s="65"/>
      <c r="EWV253" s="438"/>
      <c r="EWW253" s="438"/>
      <c r="EWX253" s="66"/>
      <c r="EWY253" s="66"/>
      <c r="EWZ253" s="66"/>
      <c r="EXA253" s="67"/>
      <c r="EXC253" s="65"/>
      <c r="EXD253" s="438"/>
      <c r="EXE253" s="438"/>
      <c r="EXF253" s="66"/>
      <c r="EXG253" s="66"/>
      <c r="EXH253" s="66"/>
      <c r="EXI253" s="67"/>
      <c r="EXK253" s="65"/>
      <c r="EXL253" s="438"/>
      <c r="EXM253" s="438"/>
      <c r="EXN253" s="66"/>
      <c r="EXO253" s="66"/>
      <c r="EXP253" s="66"/>
      <c r="EXQ253" s="67"/>
      <c r="EXS253" s="65"/>
      <c r="EXT253" s="438"/>
      <c r="EXU253" s="438"/>
      <c r="EXV253" s="66"/>
      <c r="EXW253" s="66"/>
      <c r="EXX253" s="66"/>
      <c r="EXY253" s="67"/>
      <c r="EYA253" s="65"/>
      <c r="EYB253" s="438"/>
      <c r="EYC253" s="438"/>
      <c r="EYD253" s="66"/>
      <c r="EYE253" s="66"/>
      <c r="EYF253" s="66"/>
      <c r="EYG253" s="67"/>
      <c r="EYI253" s="65"/>
      <c r="EYJ253" s="438"/>
      <c r="EYK253" s="438"/>
      <c r="EYL253" s="66"/>
      <c r="EYM253" s="66"/>
      <c r="EYN253" s="66"/>
      <c r="EYO253" s="67"/>
      <c r="EYQ253" s="65"/>
      <c r="EYR253" s="438"/>
      <c r="EYS253" s="438"/>
      <c r="EYT253" s="66"/>
      <c r="EYU253" s="66"/>
      <c r="EYV253" s="66"/>
      <c r="EYW253" s="67"/>
      <c r="EYY253" s="65"/>
      <c r="EYZ253" s="438"/>
      <c r="EZA253" s="438"/>
      <c r="EZB253" s="66"/>
      <c r="EZC253" s="66"/>
      <c r="EZD253" s="66"/>
      <c r="EZE253" s="67"/>
      <c r="EZG253" s="65"/>
      <c r="EZH253" s="438"/>
      <c r="EZI253" s="438"/>
      <c r="EZJ253" s="66"/>
      <c r="EZK253" s="66"/>
      <c r="EZL253" s="66"/>
      <c r="EZM253" s="67"/>
      <c r="EZO253" s="65"/>
      <c r="EZP253" s="438"/>
      <c r="EZQ253" s="438"/>
      <c r="EZR253" s="66"/>
      <c r="EZS253" s="66"/>
      <c r="EZT253" s="66"/>
      <c r="EZU253" s="67"/>
      <c r="EZW253" s="65"/>
      <c r="EZX253" s="438"/>
      <c r="EZY253" s="438"/>
      <c r="EZZ253" s="66"/>
      <c r="FAA253" s="66"/>
      <c r="FAB253" s="66"/>
      <c r="FAC253" s="67"/>
      <c r="FAE253" s="65"/>
      <c r="FAF253" s="438"/>
      <c r="FAG253" s="438"/>
      <c r="FAH253" s="66"/>
      <c r="FAI253" s="66"/>
      <c r="FAJ253" s="66"/>
      <c r="FAK253" s="67"/>
      <c r="FAM253" s="65"/>
      <c r="FAN253" s="438"/>
      <c r="FAO253" s="438"/>
      <c r="FAP253" s="66"/>
      <c r="FAQ253" s="66"/>
      <c r="FAR253" s="66"/>
      <c r="FAS253" s="67"/>
      <c r="FAU253" s="65"/>
      <c r="FAV253" s="438"/>
      <c r="FAW253" s="438"/>
      <c r="FAX253" s="66"/>
      <c r="FAY253" s="66"/>
      <c r="FAZ253" s="66"/>
      <c r="FBA253" s="67"/>
      <c r="FBC253" s="65"/>
      <c r="FBD253" s="438"/>
      <c r="FBE253" s="438"/>
      <c r="FBF253" s="66"/>
      <c r="FBG253" s="66"/>
      <c r="FBH253" s="66"/>
      <c r="FBI253" s="67"/>
      <c r="FBK253" s="65"/>
      <c r="FBL253" s="438"/>
      <c r="FBM253" s="438"/>
      <c r="FBN253" s="66"/>
      <c r="FBO253" s="66"/>
      <c r="FBP253" s="66"/>
      <c r="FBQ253" s="67"/>
      <c r="FBS253" s="65"/>
      <c r="FBT253" s="438"/>
      <c r="FBU253" s="438"/>
      <c r="FBV253" s="66"/>
      <c r="FBW253" s="66"/>
      <c r="FBX253" s="66"/>
      <c r="FBY253" s="67"/>
      <c r="FCA253" s="65"/>
      <c r="FCB253" s="438"/>
      <c r="FCC253" s="438"/>
      <c r="FCD253" s="66"/>
      <c r="FCE253" s="66"/>
      <c r="FCF253" s="66"/>
      <c r="FCG253" s="67"/>
      <c r="FCI253" s="65"/>
      <c r="FCJ253" s="438"/>
      <c r="FCK253" s="438"/>
      <c r="FCL253" s="66"/>
      <c r="FCM253" s="66"/>
      <c r="FCN253" s="66"/>
      <c r="FCO253" s="67"/>
      <c r="FCQ253" s="65"/>
      <c r="FCR253" s="438"/>
      <c r="FCS253" s="438"/>
      <c r="FCT253" s="66"/>
      <c r="FCU253" s="66"/>
      <c r="FCV253" s="66"/>
      <c r="FCW253" s="67"/>
      <c r="FCY253" s="65"/>
      <c r="FCZ253" s="438"/>
      <c r="FDA253" s="438"/>
      <c r="FDB253" s="66"/>
      <c r="FDC253" s="66"/>
      <c r="FDD253" s="66"/>
      <c r="FDE253" s="67"/>
      <c r="FDG253" s="65"/>
      <c r="FDH253" s="438"/>
      <c r="FDI253" s="438"/>
      <c r="FDJ253" s="66"/>
      <c r="FDK253" s="66"/>
      <c r="FDL253" s="66"/>
      <c r="FDM253" s="67"/>
      <c r="FDO253" s="65"/>
      <c r="FDP253" s="438"/>
      <c r="FDQ253" s="438"/>
      <c r="FDR253" s="66"/>
      <c r="FDS253" s="66"/>
      <c r="FDT253" s="66"/>
      <c r="FDU253" s="67"/>
      <c r="FDW253" s="65"/>
      <c r="FDX253" s="438"/>
      <c r="FDY253" s="438"/>
      <c r="FDZ253" s="66"/>
      <c r="FEA253" s="66"/>
      <c r="FEB253" s="66"/>
      <c r="FEC253" s="67"/>
      <c r="FEE253" s="65"/>
      <c r="FEF253" s="438"/>
      <c r="FEG253" s="438"/>
      <c r="FEH253" s="66"/>
      <c r="FEI253" s="66"/>
      <c r="FEJ253" s="66"/>
      <c r="FEK253" s="67"/>
      <c r="FEM253" s="65"/>
      <c r="FEN253" s="438"/>
      <c r="FEO253" s="438"/>
      <c r="FEP253" s="66"/>
      <c r="FEQ253" s="66"/>
      <c r="FER253" s="66"/>
      <c r="FES253" s="67"/>
      <c r="FEU253" s="65"/>
      <c r="FEV253" s="438"/>
      <c r="FEW253" s="438"/>
      <c r="FEX253" s="66"/>
      <c r="FEY253" s="66"/>
      <c r="FEZ253" s="66"/>
      <c r="FFA253" s="67"/>
      <c r="FFC253" s="65"/>
      <c r="FFD253" s="438"/>
      <c r="FFE253" s="438"/>
      <c r="FFF253" s="66"/>
      <c r="FFG253" s="66"/>
      <c r="FFH253" s="66"/>
      <c r="FFI253" s="67"/>
      <c r="FFK253" s="65"/>
      <c r="FFL253" s="438"/>
      <c r="FFM253" s="438"/>
      <c r="FFN253" s="66"/>
      <c r="FFO253" s="66"/>
      <c r="FFP253" s="66"/>
      <c r="FFQ253" s="67"/>
      <c r="FFS253" s="65"/>
      <c r="FFT253" s="438"/>
      <c r="FFU253" s="438"/>
      <c r="FFV253" s="66"/>
      <c r="FFW253" s="66"/>
      <c r="FFX253" s="66"/>
      <c r="FFY253" s="67"/>
      <c r="FGA253" s="65"/>
      <c r="FGB253" s="438"/>
      <c r="FGC253" s="438"/>
      <c r="FGD253" s="66"/>
      <c r="FGE253" s="66"/>
      <c r="FGF253" s="66"/>
      <c r="FGG253" s="67"/>
      <c r="FGI253" s="65"/>
      <c r="FGJ253" s="438"/>
      <c r="FGK253" s="438"/>
      <c r="FGL253" s="66"/>
      <c r="FGM253" s="66"/>
      <c r="FGN253" s="66"/>
      <c r="FGO253" s="67"/>
      <c r="FGQ253" s="65"/>
      <c r="FGR253" s="438"/>
      <c r="FGS253" s="438"/>
      <c r="FGT253" s="66"/>
      <c r="FGU253" s="66"/>
      <c r="FGV253" s="66"/>
      <c r="FGW253" s="67"/>
      <c r="FGY253" s="65"/>
      <c r="FGZ253" s="438"/>
      <c r="FHA253" s="438"/>
      <c r="FHB253" s="66"/>
      <c r="FHC253" s="66"/>
      <c r="FHD253" s="66"/>
      <c r="FHE253" s="67"/>
      <c r="FHG253" s="65"/>
      <c r="FHH253" s="438"/>
      <c r="FHI253" s="438"/>
      <c r="FHJ253" s="66"/>
      <c r="FHK253" s="66"/>
      <c r="FHL253" s="66"/>
      <c r="FHM253" s="67"/>
      <c r="FHO253" s="65"/>
      <c r="FHP253" s="438"/>
      <c r="FHQ253" s="438"/>
      <c r="FHR253" s="66"/>
      <c r="FHS253" s="66"/>
      <c r="FHT253" s="66"/>
      <c r="FHU253" s="67"/>
      <c r="FHW253" s="65"/>
      <c r="FHX253" s="438"/>
      <c r="FHY253" s="438"/>
      <c r="FHZ253" s="66"/>
      <c r="FIA253" s="66"/>
      <c r="FIB253" s="66"/>
      <c r="FIC253" s="67"/>
      <c r="FIE253" s="65"/>
      <c r="FIF253" s="438"/>
      <c r="FIG253" s="438"/>
      <c r="FIH253" s="66"/>
      <c r="FII253" s="66"/>
      <c r="FIJ253" s="66"/>
      <c r="FIK253" s="67"/>
      <c r="FIM253" s="65"/>
      <c r="FIN253" s="438"/>
      <c r="FIO253" s="438"/>
      <c r="FIP253" s="66"/>
      <c r="FIQ253" s="66"/>
      <c r="FIR253" s="66"/>
      <c r="FIS253" s="67"/>
      <c r="FIU253" s="65"/>
      <c r="FIV253" s="438"/>
      <c r="FIW253" s="438"/>
      <c r="FIX253" s="66"/>
      <c r="FIY253" s="66"/>
      <c r="FIZ253" s="66"/>
      <c r="FJA253" s="67"/>
      <c r="FJC253" s="65"/>
      <c r="FJD253" s="438"/>
      <c r="FJE253" s="438"/>
      <c r="FJF253" s="66"/>
      <c r="FJG253" s="66"/>
      <c r="FJH253" s="66"/>
      <c r="FJI253" s="67"/>
      <c r="FJK253" s="65"/>
      <c r="FJL253" s="438"/>
      <c r="FJM253" s="438"/>
      <c r="FJN253" s="66"/>
      <c r="FJO253" s="66"/>
      <c r="FJP253" s="66"/>
      <c r="FJQ253" s="67"/>
      <c r="FJS253" s="65"/>
      <c r="FJT253" s="438"/>
      <c r="FJU253" s="438"/>
      <c r="FJV253" s="66"/>
      <c r="FJW253" s="66"/>
      <c r="FJX253" s="66"/>
      <c r="FJY253" s="67"/>
      <c r="FKA253" s="65"/>
      <c r="FKB253" s="438"/>
      <c r="FKC253" s="438"/>
      <c r="FKD253" s="66"/>
      <c r="FKE253" s="66"/>
      <c r="FKF253" s="66"/>
      <c r="FKG253" s="67"/>
      <c r="FKI253" s="65"/>
      <c r="FKJ253" s="438"/>
      <c r="FKK253" s="438"/>
      <c r="FKL253" s="66"/>
      <c r="FKM253" s="66"/>
      <c r="FKN253" s="66"/>
      <c r="FKO253" s="67"/>
      <c r="FKQ253" s="65"/>
      <c r="FKR253" s="438"/>
      <c r="FKS253" s="438"/>
      <c r="FKT253" s="66"/>
      <c r="FKU253" s="66"/>
      <c r="FKV253" s="66"/>
      <c r="FKW253" s="67"/>
      <c r="FKY253" s="65"/>
      <c r="FKZ253" s="438"/>
      <c r="FLA253" s="438"/>
      <c r="FLB253" s="66"/>
      <c r="FLC253" s="66"/>
      <c r="FLD253" s="66"/>
      <c r="FLE253" s="67"/>
      <c r="FLG253" s="65"/>
      <c r="FLH253" s="438"/>
      <c r="FLI253" s="438"/>
      <c r="FLJ253" s="66"/>
      <c r="FLK253" s="66"/>
      <c r="FLL253" s="66"/>
      <c r="FLM253" s="67"/>
      <c r="FLO253" s="65"/>
      <c r="FLP253" s="438"/>
      <c r="FLQ253" s="438"/>
      <c r="FLR253" s="66"/>
      <c r="FLS253" s="66"/>
      <c r="FLT253" s="66"/>
      <c r="FLU253" s="67"/>
      <c r="FLW253" s="65"/>
      <c r="FLX253" s="438"/>
      <c r="FLY253" s="438"/>
      <c r="FLZ253" s="66"/>
      <c r="FMA253" s="66"/>
      <c r="FMB253" s="66"/>
      <c r="FMC253" s="67"/>
      <c r="FME253" s="65"/>
      <c r="FMF253" s="438"/>
      <c r="FMG253" s="438"/>
      <c r="FMH253" s="66"/>
      <c r="FMI253" s="66"/>
      <c r="FMJ253" s="66"/>
      <c r="FMK253" s="67"/>
      <c r="FMM253" s="65"/>
      <c r="FMN253" s="438"/>
      <c r="FMO253" s="438"/>
      <c r="FMP253" s="66"/>
      <c r="FMQ253" s="66"/>
      <c r="FMR253" s="66"/>
      <c r="FMS253" s="67"/>
      <c r="FMU253" s="65"/>
      <c r="FMV253" s="438"/>
      <c r="FMW253" s="438"/>
      <c r="FMX253" s="66"/>
      <c r="FMY253" s="66"/>
      <c r="FMZ253" s="66"/>
      <c r="FNA253" s="67"/>
      <c r="FNC253" s="65"/>
      <c r="FND253" s="438"/>
      <c r="FNE253" s="438"/>
      <c r="FNF253" s="66"/>
      <c r="FNG253" s="66"/>
      <c r="FNH253" s="66"/>
      <c r="FNI253" s="67"/>
      <c r="FNK253" s="65"/>
      <c r="FNL253" s="438"/>
      <c r="FNM253" s="438"/>
      <c r="FNN253" s="66"/>
      <c r="FNO253" s="66"/>
      <c r="FNP253" s="66"/>
      <c r="FNQ253" s="67"/>
      <c r="FNS253" s="65"/>
      <c r="FNT253" s="438"/>
      <c r="FNU253" s="438"/>
      <c r="FNV253" s="66"/>
      <c r="FNW253" s="66"/>
      <c r="FNX253" s="66"/>
      <c r="FNY253" s="67"/>
      <c r="FOA253" s="65"/>
      <c r="FOB253" s="438"/>
      <c r="FOC253" s="438"/>
      <c r="FOD253" s="66"/>
      <c r="FOE253" s="66"/>
      <c r="FOF253" s="66"/>
      <c r="FOG253" s="67"/>
      <c r="FOI253" s="65"/>
      <c r="FOJ253" s="438"/>
      <c r="FOK253" s="438"/>
      <c r="FOL253" s="66"/>
      <c r="FOM253" s="66"/>
      <c r="FON253" s="66"/>
      <c r="FOO253" s="67"/>
      <c r="FOQ253" s="65"/>
      <c r="FOR253" s="438"/>
      <c r="FOS253" s="438"/>
      <c r="FOT253" s="66"/>
      <c r="FOU253" s="66"/>
      <c r="FOV253" s="66"/>
      <c r="FOW253" s="67"/>
      <c r="FOY253" s="65"/>
      <c r="FOZ253" s="438"/>
      <c r="FPA253" s="438"/>
      <c r="FPB253" s="66"/>
      <c r="FPC253" s="66"/>
      <c r="FPD253" s="66"/>
      <c r="FPE253" s="67"/>
      <c r="FPG253" s="65"/>
      <c r="FPH253" s="438"/>
      <c r="FPI253" s="438"/>
      <c r="FPJ253" s="66"/>
      <c r="FPK253" s="66"/>
      <c r="FPL253" s="66"/>
      <c r="FPM253" s="67"/>
      <c r="FPO253" s="65"/>
      <c r="FPP253" s="438"/>
      <c r="FPQ253" s="438"/>
      <c r="FPR253" s="66"/>
      <c r="FPS253" s="66"/>
      <c r="FPT253" s="66"/>
      <c r="FPU253" s="67"/>
      <c r="FPW253" s="65"/>
      <c r="FPX253" s="438"/>
      <c r="FPY253" s="438"/>
      <c r="FPZ253" s="66"/>
      <c r="FQA253" s="66"/>
      <c r="FQB253" s="66"/>
      <c r="FQC253" s="67"/>
      <c r="FQE253" s="65"/>
      <c r="FQF253" s="438"/>
      <c r="FQG253" s="438"/>
      <c r="FQH253" s="66"/>
      <c r="FQI253" s="66"/>
      <c r="FQJ253" s="66"/>
      <c r="FQK253" s="67"/>
      <c r="FQM253" s="65"/>
      <c r="FQN253" s="438"/>
      <c r="FQO253" s="438"/>
      <c r="FQP253" s="66"/>
      <c r="FQQ253" s="66"/>
      <c r="FQR253" s="66"/>
      <c r="FQS253" s="67"/>
      <c r="FQU253" s="65"/>
      <c r="FQV253" s="438"/>
      <c r="FQW253" s="438"/>
      <c r="FQX253" s="66"/>
      <c r="FQY253" s="66"/>
      <c r="FQZ253" s="66"/>
      <c r="FRA253" s="67"/>
      <c r="FRC253" s="65"/>
      <c r="FRD253" s="438"/>
      <c r="FRE253" s="438"/>
      <c r="FRF253" s="66"/>
      <c r="FRG253" s="66"/>
      <c r="FRH253" s="66"/>
      <c r="FRI253" s="67"/>
      <c r="FRK253" s="65"/>
      <c r="FRL253" s="438"/>
      <c r="FRM253" s="438"/>
      <c r="FRN253" s="66"/>
      <c r="FRO253" s="66"/>
      <c r="FRP253" s="66"/>
      <c r="FRQ253" s="67"/>
      <c r="FRS253" s="65"/>
      <c r="FRT253" s="438"/>
      <c r="FRU253" s="438"/>
      <c r="FRV253" s="66"/>
      <c r="FRW253" s="66"/>
      <c r="FRX253" s="66"/>
      <c r="FRY253" s="67"/>
      <c r="FSA253" s="65"/>
      <c r="FSB253" s="438"/>
      <c r="FSC253" s="438"/>
      <c r="FSD253" s="66"/>
      <c r="FSE253" s="66"/>
      <c r="FSF253" s="66"/>
      <c r="FSG253" s="67"/>
      <c r="FSI253" s="65"/>
      <c r="FSJ253" s="438"/>
      <c r="FSK253" s="438"/>
      <c r="FSL253" s="66"/>
      <c r="FSM253" s="66"/>
      <c r="FSN253" s="66"/>
      <c r="FSO253" s="67"/>
      <c r="FSQ253" s="65"/>
      <c r="FSR253" s="438"/>
      <c r="FSS253" s="438"/>
      <c r="FST253" s="66"/>
      <c r="FSU253" s="66"/>
      <c r="FSV253" s="66"/>
      <c r="FSW253" s="67"/>
      <c r="FSY253" s="65"/>
      <c r="FSZ253" s="438"/>
      <c r="FTA253" s="438"/>
      <c r="FTB253" s="66"/>
      <c r="FTC253" s="66"/>
      <c r="FTD253" s="66"/>
      <c r="FTE253" s="67"/>
      <c r="FTG253" s="65"/>
      <c r="FTH253" s="438"/>
      <c r="FTI253" s="438"/>
      <c r="FTJ253" s="66"/>
      <c r="FTK253" s="66"/>
      <c r="FTL253" s="66"/>
      <c r="FTM253" s="67"/>
      <c r="FTO253" s="65"/>
      <c r="FTP253" s="438"/>
      <c r="FTQ253" s="438"/>
      <c r="FTR253" s="66"/>
      <c r="FTS253" s="66"/>
      <c r="FTT253" s="66"/>
      <c r="FTU253" s="67"/>
      <c r="FTW253" s="65"/>
      <c r="FTX253" s="438"/>
      <c r="FTY253" s="438"/>
      <c r="FTZ253" s="66"/>
      <c r="FUA253" s="66"/>
      <c r="FUB253" s="66"/>
      <c r="FUC253" s="67"/>
      <c r="FUE253" s="65"/>
      <c r="FUF253" s="438"/>
      <c r="FUG253" s="438"/>
      <c r="FUH253" s="66"/>
      <c r="FUI253" s="66"/>
      <c r="FUJ253" s="66"/>
      <c r="FUK253" s="67"/>
      <c r="FUM253" s="65"/>
      <c r="FUN253" s="438"/>
      <c r="FUO253" s="438"/>
      <c r="FUP253" s="66"/>
      <c r="FUQ253" s="66"/>
      <c r="FUR253" s="66"/>
      <c r="FUS253" s="67"/>
      <c r="FUU253" s="65"/>
      <c r="FUV253" s="438"/>
      <c r="FUW253" s="438"/>
      <c r="FUX253" s="66"/>
      <c r="FUY253" s="66"/>
      <c r="FUZ253" s="66"/>
      <c r="FVA253" s="67"/>
      <c r="FVC253" s="65"/>
      <c r="FVD253" s="438"/>
      <c r="FVE253" s="438"/>
      <c r="FVF253" s="66"/>
      <c r="FVG253" s="66"/>
      <c r="FVH253" s="66"/>
      <c r="FVI253" s="67"/>
      <c r="FVK253" s="65"/>
      <c r="FVL253" s="438"/>
      <c r="FVM253" s="438"/>
      <c r="FVN253" s="66"/>
      <c r="FVO253" s="66"/>
      <c r="FVP253" s="66"/>
      <c r="FVQ253" s="67"/>
      <c r="FVS253" s="65"/>
      <c r="FVT253" s="438"/>
      <c r="FVU253" s="438"/>
      <c r="FVV253" s="66"/>
      <c r="FVW253" s="66"/>
      <c r="FVX253" s="66"/>
      <c r="FVY253" s="67"/>
      <c r="FWA253" s="65"/>
      <c r="FWB253" s="438"/>
      <c r="FWC253" s="438"/>
      <c r="FWD253" s="66"/>
      <c r="FWE253" s="66"/>
      <c r="FWF253" s="66"/>
      <c r="FWG253" s="67"/>
      <c r="FWI253" s="65"/>
      <c r="FWJ253" s="438"/>
      <c r="FWK253" s="438"/>
      <c r="FWL253" s="66"/>
      <c r="FWM253" s="66"/>
      <c r="FWN253" s="66"/>
      <c r="FWO253" s="67"/>
      <c r="FWQ253" s="65"/>
      <c r="FWR253" s="438"/>
      <c r="FWS253" s="438"/>
      <c r="FWT253" s="66"/>
      <c r="FWU253" s="66"/>
      <c r="FWV253" s="66"/>
      <c r="FWW253" s="67"/>
      <c r="FWY253" s="65"/>
      <c r="FWZ253" s="438"/>
      <c r="FXA253" s="438"/>
      <c r="FXB253" s="66"/>
      <c r="FXC253" s="66"/>
      <c r="FXD253" s="66"/>
      <c r="FXE253" s="67"/>
      <c r="FXG253" s="65"/>
      <c r="FXH253" s="438"/>
      <c r="FXI253" s="438"/>
      <c r="FXJ253" s="66"/>
      <c r="FXK253" s="66"/>
      <c r="FXL253" s="66"/>
      <c r="FXM253" s="67"/>
      <c r="FXO253" s="65"/>
      <c r="FXP253" s="438"/>
      <c r="FXQ253" s="438"/>
      <c r="FXR253" s="66"/>
      <c r="FXS253" s="66"/>
      <c r="FXT253" s="66"/>
      <c r="FXU253" s="67"/>
      <c r="FXW253" s="65"/>
      <c r="FXX253" s="438"/>
      <c r="FXY253" s="438"/>
      <c r="FXZ253" s="66"/>
      <c r="FYA253" s="66"/>
      <c r="FYB253" s="66"/>
      <c r="FYC253" s="67"/>
      <c r="FYE253" s="65"/>
      <c r="FYF253" s="438"/>
      <c r="FYG253" s="438"/>
      <c r="FYH253" s="66"/>
      <c r="FYI253" s="66"/>
      <c r="FYJ253" s="66"/>
      <c r="FYK253" s="67"/>
      <c r="FYM253" s="65"/>
      <c r="FYN253" s="438"/>
      <c r="FYO253" s="438"/>
      <c r="FYP253" s="66"/>
      <c r="FYQ253" s="66"/>
      <c r="FYR253" s="66"/>
      <c r="FYS253" s="67"/>
      <c r="FYU253" s="65"/>
      <c r="FYV253" s="438"/>
      <c r="FYW253" s="438"/>
      <c r="FYX253" s="66"/>
      <c r="FYY253" s="66"/>
      <c r="FYZ253" s="66"/>
      <c r="FZA253" s="67"/>
      <c r="FZC253" s="65"/>
      <c r="FZD253" s="438"/>
      <c r="FZE253" s="438"/>
      <c r="FZF253" s="66"/>
      <c r="FZG253" s="66"/>
      <c r="FZH253" s="66"/>
      <c r="FZI253" s="67"/>
      <c r="FZK253" s="65"/>
      <c r="FZL253" s="438"/>
      <c r="FZM253" s="438"/>
      <c r="FZN253" s="66"/>
      <c r="FZO253" s="66"/>
      <c r="FZP253" s="66"/>
      <c r="FZQ253" s="67"/>
      <c r="FZS253" s="65"/>
      <c r="FZT253" s="438"/>
      <c r="FZU253" s="438"/>
      <c r="FZV253" s="66"/>
      <c r="FZW253" s="66"/>
      <c r="FZX253" s="66"/>
      <c r="FZY253" s="67"/>
      <c r="GAA253" s="65"/>
      <c r="GAB253" s="438"/>
      <c r="GAC253" s="438"/>
      <c r="GAD253" s="66"/>
      <c r="GAE253" s="66"/>
      <c r="GAF253" s="66"/>
      <c r="GAG253" s="67"/>
      <c r="GAI253" s="65"/>
      <c r="GAJ253" s="438"/>
      <c r="GAK253" s="438"/>
      <c r="GAL253" s="66"/>
      <c r="GAM253" s="66"/>
      <c r="GAN253" s="66"/>
      <c r="GAO253" s="67"/>
      <c r="GAQ253" s="65"/>
      <c r="GAR253" s="438"/>
      <c r="GAS253" s="438"/>
      <c r="GAT253" s="66"/>
      <c r="GAU253" s="66"/>
      <c r="GAV253" s="66"/>
      <c r="GAW253" s="67"/>
      <c r="GAY253" s="65"/>
      <c r="GAZ253" s="438"/>
      <c r="GBA253" s="438"/>
      <c r="GBB253" s="66"/>
      <c r="GBC253" s="66"/>
      <c r="GBD253" s="66"/>
      <c r="GBE253" s="67"/>
      <c r="GBG253" s="65"/>
      <c r="GBH253" s="438"/>
      <c r="GBI253" s="438"/>
      <c r="GBJ253" s="66"/>
      <c r="GBK253" s="66"/>
      <c r="GBL253" s="66"/>
      <c r="GBM253" s="67"/>
      <c r="GBO253" s="65"/>
      <c r="GBP253" s="438"/>
      <c r="GBQ253" s="438"/>
      <c r="GBR253" s="66"/>
      <c r="GBS253" s="66"/>
      <c r="GBT253" s="66"/>
      <c r="GBU253" s="67"/>
      <c r="GBW253" s="65"/>
      <c r="GBX253" s="438"/>
      <c r="GBY253" s="438"/>
      <c r="GBZ253" s="66"/>
      <c r="GCA253" s="66"/>
      <c r="GCB253" s="66"/>
      <c r="GCC253" s="67"/>
      <c r="GCE253" s="65"/>
      <c r="GCF253" s="438"/>
      <c r="GCG253" s="438"/>
      <c r="GCH253" s="66"/>
      <c r="GCI253" s="66"/>
      <c r="GCJ253" s="66"/>
      <c r="GCK253" s="67"/>
      <c r="GCM253" s="65"/>
      <c r="GCN253" s="438"/>
      <c r="GCO253" s="438"/>
      <c r="GCP253" s="66"/>
      <c r="GCQ253" s="66"/>
      <c r="GCR253" s="66"/>
      <c r="GCS253" s="67"/>
      <c r="GCU253" s="65"/>
      <c r="GCV253" s="438"/>
      <c r="GCW253" s="438"/>
      <c r="GCX253" s="66"/>
      <c r="GCY253" s="66"/>
      <c r="GCZ253" s="66"/>
      <c r="GDA253" s="67"/>
      <c r="GDC253" s="65"/>
      <c r="GDD253" s="438"/>
      <c r="GDE253" s="438"/>
      <c r="GDF253" s="66"/>
      <c r="GDG253" s="66"/>
      <c r="GDH253" s="66"/>
      <c r="GDI253" s="67"/>
      <c r="GDK253" s="65"/>
      <c r="GDL253" s="438"/>
      <c r="GDM253" s="438"/>
      <c r="GDN253" s="66"/>
      <c r="GDO253" s="66"/>
      <c r="GDP253" s="66"/>
      <c r="GDQ253" s="67"/>
      <c r="GDS253" s="65"/>
      <c r="GDT253" s="438"/>
      <c r="GDU253" s="438"/>
      <c r="GDV253" s="66"/>
      <c r="GDW253" s="66"/>
      <c r="GDX253" s="66"/>
      <c r="GDY253" s="67"/>
      <c r="GEA253" s="65"/>
      <c r="GEB253" s="438"/>
      <c r="GEC253" s="438"/>
      <c r="GED253" s="66"/>
      <c r="GEE253" s="66"/>
      <c r="GEF253" s="66"/>
      <c r="GEG253" s="67"/>
      <c r="GEI253" s="65"/>
      <c r="GEJ253" s="438"/>
      <c r="GEK253" s="438"/>
      <c r="GEL253" s="66"/>
      <c r="GEM253" s="66"/>
      <c r="GEN253" s="66"/>
      <c r="GEO253" s="67"/>
      <c r="GEQ253" s="65"/>
      <c r="GER253" s="438"/>
      <c r="GES253" s="438"/>
      <c r="GET253" s="66"/>
      <c r="GEU253" s="66"/>
      <c r="GEV253" s="66"/>
      <c r="GEW253" s="67"/>
      <c r="GEY253" s="65"/>
      <c r="GEZ253" s="438"/>
      <c r="GFA253" s="438"/>
      <c r="GFB253" s="66"/>
      <c r="GFC253" s="66"/>
      <c r="GFD253" s="66"/>
      <c r="GFE253" s="67"/>
      <c r="GFG253" s="65"/>
      <c r="GFH253" s="438"/>
      <c r="GFI253" s="438"/>
      <c r="GFJ253" s="66"/>
      <c r="GFK253" s="66"/>
      <c r="GFL253" s="66"/>
      <c r="GFM253" s="67"/>
      <c r="GFO253" s="65"/>
      <c r="GFP253" s="438"/>
      <c r="GFQ253" s="438"/>
      <c r="GFR253" s="66"/>
      <c r="GFS253" s="66"/>
      <c r="GFT253" s="66"/>
      <c r="GFU253" s="67"/>
      <c r="GFW253" s="65"/>
      <c r="GFX253" s="438"/>
      <c r="GFY253" s="438"/>
      <c r="GFZ253" s="66"/>
      <c r="GGA253" s="66"/>
      <c r="GGB253" s="66"/>
      <c r="GGC253" s="67"/>
      <c r="GGE253" s="65"/>
      <c r="GGF253" s="438"/>
      <c r="GGG253" s="438"/>
      <c r="GGH253" s="66"/>
      <c r="GGI253" s="66"/>
      <c r="GGJ253" s="66"/>
      <c r="GGK253" s="67"/>
      <c r="GGM253" s="65"/>
      <c r="GGN253" s="438"/>
      <c r="GGO253" s="438"/>
      <c r="GGP253" s="66"/>
      <c r="GGQ253" s="66"/>
      <c r="GGR253" s="66"/>
      <c r="GGS253" s="67"/>
      <c r="GGU253" s="65"/>
      <c r="GGV253" s="438"/>
      <c r="GGW253" s="438"/>
      <c r="GGX253" s="66"/>
      <c r="GGY253" s="66"/>
      <c r="GGZ253" s="66"/>
      <c r="GHA253" s="67"/>
      <c r="GHC253" s="65"/>
      <c r="GHD253" s="438"/>
      <c r="GHE253" s="438"/>
      <c r="GHF253" s="66"/>
      <c r="GHG253" s="66"/>
      <c r="GHH253" s="66"/>
      <c r="GHI253" s="67"/>
      <c r="GHK253" s="65"/>
      <c r="GHL253" s="438"/>
      <c r="GHM253" s="438"/>
      <c r="GHN253" s="66"/>
      <c r="GHO253" s="66"/>
      <c r="GHP253" s="66"/>
      <c r="GHQ253" s="67"/>
      <c r="GHS253" s="65"/>
      <c r="GHT253" s="438"/>
      <c r="GHU253" s="438"/>
      <c r="GHV253" s="66"/>
      <c r="GHW253" s="66"/>
      <c r="GHX253" s="66"/>
      <c r="GHY253" s="67"/>
      <c r="GIA253" s="65"/>
      <c r="GIB253" s="438"/>
      <c r="GIC253" s="438"/>
      <c r="GID253" s="66"/>
      <c r="GIE253" s="66"/>
      <c r="GIF253" s="66"/>
      <c r="GIG253" s="67"/>
      <c r="GII253" s="65"/>
      <c r="GIJ253" s="438"/>
      <c r="GIK253" s="438"/>
      <c r="GIL253" s="66"/>
      <c r="GIM253" s="66"/>
      <c r="GIN253" s="66"/>
      <c r="GIO253" s="67"/>
      <c r="GIQ253" s="65"/>
      <c r="GIR253" s="438"/>
      <c r="GIS253" s="438"/>
      <c r="GIT253" s="66"/>
      <c r="GIU253" s="66"/>
      <c r="GIV253" s="66"/>
      <c r="GIW253" s="67"/>
      <c r="GIY253" s="65"/>
      <c r="GIZ253" s="438"/>
      <c r="GJA253" s="438"/>
      <c r="GJB253" s="66"/>
      <c r="GJC253" s="66"/>
      <c r="GJD253" s="66"/>
      <c r="GJE253" s="67"/>
      <c r="GJG253" s="65"/>
      <c r="GJH253" s="438"/>
      <c r="GJI253" s="438"/>
      <c r="GJJ253" s="66"/>
      <c r="GJK253" s="66"/>
      <c r="GJL253" s="66"/>
      <c r="GJM253" s="67"/>
      <c r="GJO253" s="65"/>
      <c r="GJP253" s="438"/>
      <c r="GJQ253" s="438"/>
      <c r="GJR253" s="66"/>
      <c r="GJS253" s="66"/>
      <c r="GJT253" s="66"/>
      <c r="GJU253" s="67"/>
      <c r="GJW253" s="65"/>
      <c r="GJX253" s="438"/>
      <c r="GJY253" s="438"/>
      <c r="GJZ253" s="66"/>
      <c r="GKA253" s="66"/>
      <c r="GKB253" s="66"/>
      <c r="GKC253" s="67"/>
      <c r="GKE253" s="65"/>
      <c r="GKF253" s="438"/>
      <c r="GKG253" s="438"/>
      <c r="GKH253" s="66"/>
      <c r="GKI253" s="66"/>
      <c r="GKJ253" s="66"/>
      <c r="GKK253" s="67"/>
      <c r="GKM253" s="65"/>
      <c r="GKN253" s="438"/>
      <c r="GKO253" s="438"/>
      <c r="GKP253" s="66"/>
      <c r="GKQ253" s="66"/>
      <c r="GKR253" s="66"/>
      <c r="GKS253" s="67"/>
      <c r="GKU253" s="65"/>
      <c r="GKV253" s="438"/>
      <c r="GKW253" s="438"/>
      <c r="GKX253" s="66"/>
      <c r="GKY253" s="66"/>
      <c r="GKZ253" s="66"/>
      <c r="GLA253" s="67"/>
      <c r="GLC253" s="65"/>
      <c r="GLD253" s="438"/>
      <c r="GLE253" s="438"/>
      <c r="GLF253" s="66"/>
      <c r="GLG253" s="66"/>
      <c r="GLH253" s="66"/>
      <c r="GLI253" s="67"/>
      <c r="GLK253" s="65"/>
      <c r="GLL253" s="438"/>
      <c r="GLM253" s="438"/>
      <c r="GLN253" s="66"/>
      <c r="GLO253" s="66"/>
      <c r="GLP253" s="66"/>
      <c r="GLQ253" s="67"/>
      <c r="GLS253" s="65"/>
      <c r="GLT253" s="438"/>
      <c r="GLU253" s="438"/>
      <c r="GLV253" s="66"/>
      <c r="GLW253" s="66"/>
      <c r="GLX253" s="66"/>
      <c r="GLY253" s="67"/>
      <c r="GMA253" s="65"/>
      <c r="GMB253" s="438"/>
      <c r="GMC253" s="438"/>
      <c r="GMD253" s="66"/>
      <c r="GME253" s="66"/>
      <c r="GMF253" s="66"/>
      <c r="GMG253" s="67"/>
      <c r="GMI253" s="65"/>
      <c r="GMJ253" s="438"/>
      <c r="GMK253" s="438"/>
      <c r="GML253" s="66"/>
      <c r="GMM253" s="66"/>
      <c r="GMN253" s="66"/>
      <c r="GMO253" s="67"/>
      <c r="GMQ253" s="65"/>
      <c r="GMR253" s="438"/>
      <c r="GMS253" s="438"/>
      <c r="GMT253" s="66"/>
      <c r="GMU253" s="66"/>
      <c r="GMV253" s="66"/>
      <c r="GMW253" s="67"/>
      <c r="GMY253" s="65"/>
      <c r="GMZ253" s="438"/>
      <c r="GNA253" s="438"/>
      <c r="GNB253" s="66"/>
      <c r="GNC253" s="66"/>
      <c r="GND253" s="66"/>
      <c r="GNE253" s="67"/>
      <c r="GNG253" s="65"/>
      <c r="GNH253" s="438"/>
      <c r="GNI253" s="438"/>
      <c r="GNJ253" s="66"/>
      <c r="GNK253" s="66"/>
      <c r="GNL253" s="66"/>
      <c r="GNM253" s="67"/>
      <c r="GNO253" s="65"/>
      <c r="GNP253" s="438"/>
      <c r="GNQ253" s="438"/>
      <c r="GNR253" s="66"/>
      <c r="GNS253" s="66"/>
      <c r="GNT253" s="66"/>
      <c r="GNU253" s="67"/>
      <c r="GNW253" s="65"/>
      <c r="GNX253" s="438"/>
      <c r="GNY253" s="438"/>
      <c r="GNZ253" s="66"/>
      <c r="GOA253" s="66"/>
      <c r="GOB253" s="66"/>
      <c r="GOC253" s="67"/>
      <c r="GOE253" s="65"/>
      <c r="GOF253" s="438"/>
      <c r="GOG253" s="438"/>
      <c r="GOH253" s="66"/>
      <c r="GOI253" s="66"/>
      <c r="GOJ253" s="66"/>
      <c r="GOK253" s="67"/>
      <c r="GOM253" s="65"/>
      <c r="GON253" s="438"/>
      <c r="GOO253" s="438"/>
      <c r="GOP253" s="66"/>
      <c r="GOQ253" s="66"/>
      <c r="GOR253" s="66"/>
      <c r="GOS253" s="67"/>
      <c r="GOU253" s="65"/>
      <c r="GOV253" s="438"/>
      <c r="GOW253" s="438"/>
      <c r="GOX253" s="66"/>
      <c r="GOY253" s="66"/>
      <c r="GOZ253" s="66"/>
      <c r="GPA253" s="67"/>
      <c r="GPC253" s="65"/>
      <c r="GPD253" s="438"/>
      <c r="GPE253" s="438"/>
      <c r="GPF253" s="66"/>
      <c r="GPG253" s="66"/>
      <c r="GPH253" s="66"/>
      <c r="GPI253" s="67"/>
      <c r="GPK253" s="65"/>
      <c r="GPL253" s="438"/>
      <c r="GPM253" s="438"/>
      <c r="GPN253" s="66"/>
      <c r="GPO253" s="66"/>
      <c r="GPP253" s="66"/>
      <c r="GPQ253" s="67"/>
      <c r="GPS253" s="65"/>
      <c r="GPT253" s="438"/>
      <c r="GPU253" s="438"/>
      <c r="GPV253" s="66"/>
      <c r="GPW253" s="66"/>
      <c r="GPX253" s="66"/>
      <c r="GPY253" s="67"/>
      <c r="GQA253" s="65"/>
      <c r="GQB253" s="438"/>
      <c r="GQC253" s="438"/>
      <c r="GQD253" s="66"/>
      <c r="GQE253" s="66"/>
      <c r="GQF253" s="66"/>
      <c r="GQG253" s="67"/>
      <c r="GQI253" s="65"/>
      <c r="GQJ253" s="438"/>
      <c r="GQK253" s="438"/>
      <c r="GQL253" s="66"/>
      <c r="GQM253" s="66"/>
      <c r="GQN253" s="66"/>
      <c r="GQO253" s="67"/>
      <c r="GQQ253" s="65"/>
      <c r="GQR253" s="438"/>
      <c r="GQS253" s="438"/>
      <c r="GQT253" s="66"/>
      <c r="GQU253" s="66"/>
      <c r="GQV253" s="66"/>
      <c r="GQW253" s="67"/>
      <c r="GQY253" s="65"/>
      <c r="GQZ253" s="438"/>
      <c r="GRA253" s="438"/>
      <c r="GRB253" s="66"/>
      <c r="GRC253" s="66"/>
      <c r="GRD253" s="66"/>
      <c r="GRE253" s="67"/>
      <c r="GRG253" s="65"/>
      <c r="GRH253" s="438"/>
      <c r="GRI253" s="438"/>
      <c r="GRJ253" s="66"/>
      <c r="GRK253" s="66"/>
      <c r="GRL253" s="66"/>
      <c r="GRM253" s="67"/>
      <c r="GRO253" s="65"/>
      <c r="GRP253" s="438"/>
      <c r="GRQ253" s="438"/>
      <c r="GRR253" s="66"/>
      <c r="GRS253" s="66"/>
      <c r="GRT253" s="66"/>
      <c r="GRU253" s="67"/>
      <c r="GRW253" s="65"/>
      <c r="GRX253" s="438"/>
      <c r="GRY253" s="438"/>
      <c r="GRZ253" s="66"/>
      <c r="GSA253" s="66"/>
      <c r="GSB253" s="66"/>
      <c r="GSC253" s="67"/>
      <c r="GSE253" s="65"/>
      <c r="GSF253" s="438"/>
      <c r="GSG253" s="438"/>
      <c r="GSH253" s="66"/>
      <c r="GSI253" s="66"/>
      <c r="GSJ253" s="66"/>
      <c r="GSK253" s="67"/>
      <c r="GSM253" s="65"/>
      <c r="GSN253" s="438"/>
      <c r="GSO253" s="438"/>
      <c r="GSP253" s="66"/>
      <c r="GSQ253" s="66"/>
      <c r="GSR253" s="66"/>
      <c r="GSS253" s="67"/>
      <c r="GSU253" s="65"/>
      <c r="GSV253" s="438"/>
      <c r="GSW253" s="438"/>
      <c r="GSX253" s="66"/>
      <c r="GSY253" s="66"/>
      <c r="GSZ253" s="66"/>
      <c r="GTA253" s="67"/>
      <c r="GTC253" s="65"/>
      <c r="GTD253" s="438"/>
      <c r="GTE253" s="438"/>
      <c r="GTF253" s="66"/>
      <c r="GTG253" s="66"/>
      <c r="GTH253" s="66"/>
      <c r="GTI253" s="67"/>
      <c r="GTK253" s="65"/>
      <c r="GTL253" s="438"/>
      <c r="GTM253" s="438"/>
      <c r="GTN253" s="66"/>
      <c r="GTO253" s="66"/>
      <c r="GTP253" s="66"/>
      <c r="GTQ253" s="67"/>
      <c r="GTS253" s="65"/>
      <c r="GTT253" s="438"/>
      <c r="GTU253" s="438"/>
      <c r="GTV253" s="66"/>
      <c r="GTW253" s="66"/>
      <c r="GTX253" s="66"/>
      <c r="GTY253" s="67"/>
      <c r="GUA253" s="65"/>
      <c r="GUB253" s="438"/>
      <c r="GUC253" s="438"/>
      <c r="GUD253" s="66"/>
      <c r="GUE253" s="66"/>
      <c r="GUF253" s="66"/>
      <c r="GUG253" s="67"/>
      <c r="GUI253" s="65"/>
      <c r="GUJ253" s="438"/>
      <c r="GUK253" s="438"/>
      <c r="GUL253" s="66"/>
      <c r="GUM253" s="66"/>
      <c r="GUN253" s="66"/>
      <c r="GUO253" s="67"/>
      <c r="GUQ253" s="65"/>
      <c r="GUR253" s="438"/>
      <c r="GUS253" s="438"/>
      <c r="GUT253" s="66"/>
      <c r="GUU253" s="66"/>
      <c r="GUV253" s="66"/>
      <c r="GUW253" s="67"/>
      <c r="GUY253" s="65"/>
      <c r="GUZ253" s="438"/>
      <c r="GVA253" s="438"/>
      <c r="GVB253" s="66"/>
      <c r="GVC253" s="66"/>
      <c r="GVD253" s="66"/>
      <c r="GVE253" s="67"/>
      <c r="GVG253" s="65"/>
      <c r="GVH253" s="438"/>
      <c r="GVI253" s="438"/>
      <c r="GVJ253" s="66"/>
      <c r="GVK253" s="66"/>
      <c r="GVL253" s="66"/>
      <c r="GVM253" s="67"/>
      <c r="GVO253" s="65"/>
      <c r="GVP253" s="438"/>
      <c r="GVQ253" s="438"/>
      <c r="GVR253" s="66"/>
      <c r="GVS253" s="66"/>
      <c r="GVT253" s="66"/>
      <c r="GVU253" s="67"/>
      <c r="GVW253" s="65"/>
      <c r="GVX253" s="438"/>
      <c r="GVY253" s="438"/>
      <c r="GVZ253" s="66"/>
      <c r="GWA253" s="66"/>
      <c r="GWB253" s="66"/>
      <c r="GWC253" s="67"/>
      <c r="GWE253" s="65"/>
      <c r="GWF253" s="438"/>
      <c r="GWG253" s="438"/>
      <c r="GWH253" s="66"/>
      <c r="GWI253" s="66"/>
      <c r="GWJ253" s="66"/>
      <c r="GWK253" s="67"/>
      <c r="GWM253" s="65"/>
      <c r="GWN253" s="438"/>
      <c r="GWO253" s="438"/>
      <c r="GWP253" s="66"/>
      <c r="GWQ253" s="66"/>
      <c r="GWR253" s="66"/>
      <c r="GWS253" s="67"/>
      <c r="GWU253" s="65"/>
      <c r="GWV253" s="438"/>
      <c r="GWW253" s="438"/>
      <c r="GWX253" s="66"/>
      <c r="GWY253" s="66"/>
      <c r="GWZ253" s="66"/>
      <c r="GXA253" s="67"/>
      <c r="GXC253" s="65"/>
      <c r="GXD253" s="438"/>
      <c r="GXE253" s="438"/>
      <c r="GXF253" s="66"/>
      <c r="GXG253" s="66"/>
      <c r="GXH253" s="66"/>
      <c r="GXI253" s="67"/>
      <c r="GXK253" s="65"/>
      <c r="GXL253" s="438"/>
      <c r="GXM253" s="438"/>
      <c r="GXN253" s="66"/>
      <c r="GXO253" s="66"/>
      <c r="GXP253" s="66"/>
      <c r="GXQ253" s="67"/>
      <c r="GXS253" s="65"/>
      <c r="GXT253" s="438"/>
      <c r="GXU253" s="438"/>
      <c r="GXV253" s="66"/>
      <c r="GXW253" s="66"/>
      <c r="GXX253" s="66"/>
      <c r="GXY253" s="67"/>
      <c r="GYA253" s="65"/>
      <c r="GYB253" s="438"/>
      <c r="GYC253" s="438"/>
      <c r="GYD253" s="66"/>
      <c r="GYE253" s="66"/>
      <c r="GYF253" s="66"/>
      <c r="GYG253" s="67"/>
      <c r="GYI253" s="65"/>
      <c r="GYJ253" s="438"/>
      <c r="GYK253" s="438"/>
      <c r="GYL253" s="66"/>
      <c r="GYM253" s="66"/>
      <c r="GYN253" s="66"/>
      <c r="GYO253" s="67"/>
      <c r="GYQ253" s="65"/>
      <c r="GYR253" s="438"/>
      <c r="GYS253" s="438"/>
      <c r="GYT253" s="66"/>
      <c r="GYU253" s="66"/>
      <c r="GYV253" s="66"/>
      <c r="GYW253" s="67"/>
      <c r="GYY253" s="65"/>
      <c r="GYZ253" s="438"/>
      <c r="GZA253" s="438"/>
      <c r="GZB253" s="66"/>
      <c r="GZC253" s="66"/>
      <c r="GZD253" s="66"/>
      <c r="GZE253" s="67"/>
      <c r="GZG253" s="65"/>
      <c r="GZH253" s="438"/>
      <c r="GZI253" s="438"/>
      <c r="GZJ253" s="66"/>
      <c r="GZK253" s="66"/>
      <c r="GZL253" s="66"/>
      <c r="GZM253" s="67"/>
      <c r="GZO253" s="65"/>
      <c r="GZP253" s="438"/>
      <c r="GZQ253" s="438"/>
      <c r="GZR253" s="66"/>
      <c r="GZS253" s="66"/>
      <c r="GZT253" s="66"/>
      <c r="GZU253" s="67"/>
      <c r="GZW253" s="65"/>
      <c r="GZX253" s="438"/>
      <c r="GZY253" s="438"/>
      <c r="GZZ253" s="66"/>
      <c r="HAA253" s="66"/>
      <c r="HAB253" s="66"/>
      <c r="HAC253" s="67"/>
      <c r="HAE253" s="65"/>
      <c r="HAF253" s="438"/>
      <c r="HAG253" s="438"/>
      <c r="HAH253" s="66"/>
      <c r="HAI253" s="66"/>
      <c r="HAJ253" s="66"/>
      <c r="HAK253" s="67"/>
      <c r="HAM253" s="65"/>
      <c r="HAN253" s="438"/>
      <c r="HAO253" s="438"/>
      <c r="HAP253" s="66"/>
      <c r="HAQ253" s="66"/>
      <c r="HAR253" s="66"/>
      <c r="HAS253" s="67"/>
      <c r="HAU253" s="65"/>
      <c r="HAV253" s="438"/>
      <c r="HAW253" s="438"/>
      <c r="HAX253" s="66"/>
      <c r="HAY253" s="66"/>
      <c r="HAZ253" s="66"/>
      <c r="HBA253" s="67"/>
      <c r="HBC253" s="65"/>
      <c r="HBD253" s="438"/>
      <c r="HBE253" s="438"/>
      <c r="HBF253" s="66"/>
      <c r="HBG253" s="66"/>
      <c r="HBH253" s="66"/>
      <c r="HBI253" s="67"/>
      <c r="HBK253" s="65"/>
      <c r="HBL253" s="438"/>
      <c r="HBM253" s="438"/>
      <c r="HBN253" s="66"/>
      <c r="HBO253" s="66"/>
      <c r="HBP253" s="66"/>
      <c r="HBQ253" s="67"/>
      <c r="HBS253" s="65"/>
      <c r="HBT253" s="438"/>
      <c r="HBU253" s="438"/>
      <c r="HBV253" s="66"/>
      <c r="HBW253" s="66"/>
      <c r="HBX253" s="66"/>
      <c r="HBY253" s="67"/>
      <c r="HCA253" s="65"/>
      <c r="HCB253" s="438"/>
      <c r="HCC253" s="438"/>
      <c r="HCD253" s="66"/>
      <c r="HCE253" s="66"/>
      <c r="HCF253" s="66"/>
      <c r="HCG253" s="67"/>
      <c r="HCI253" s="65"/>
      <c r="HCJ253" s="438"/>
      <c r="HCK253" s="438"/>
      <c r="HCL253" s="66"/>
      <c r="HCM253" s="66"/>
      <c r="HCN253" s="66"/>
      <c r="HCO253" s="67"/>
      <c r="HCQ253" s="65"/>
      <c r="HCR253" s="438"/>
      <c r="HCS253" s="438"/>
      <c r="HCT253" s="66"/>
      <c r="HCU253" s="66"/>
      <c r="HCV253" s="66"/>
      <c r="HCW253" s="67"/>
      <c r="HCY253" s="65"/>
      <c r="HCZ253" s="438"/>
      <c r="HDA253" s="438"/>
      <c r="HDB253" s="66"/>
      <c r="HDC253" s="66"/>
      <c r="HDD253" s="66"/>
      <c r="HDE253" s="67"/>
      <c r="HDG253" s="65"/>
      <c r="HDH253" s="438"/>
      <c r="HDI253" s="438"/>
      <c r="HDJ253" s="66"/>
      <c r="HDK253" s="66"/>
      <c r="HDL253" s="66"/>
      <c r="HDM253" s="67"/>
      <c r="HDO253" s="65"/>
      <c r="HDP253" s="438"/>
      <c r="HDQ253" s="438"/>
      <c r="HDR253" s="66"/>
      <c r="HDS253" s="66"/>
      <c r="HDT253" s="66"/>
      <c r="HDU253" s="67"/>
      <c r="HDW253" s="65"/>
      <c r="HDX253" s="438"/>
      <c r="HDY253" s="438"/>
      <c r="HDZ253" s="66"/>
      <c r="HEA253" s="66"/>
      <c r="HEB253" s="66"/>
      <c r="HEC253" s="67"/>
      <c r="HEE253" s="65"/>
      <c r="HEF253" s="438"/>
      <c r="HEG253" s="438"/>
      <c r="HEH253" s="66"/>
      <c r="HEI253" s="66"/>
      <c r="HEJ253" s="66"/>
      <c r="HEK253" s="67"/>
      <c r="HEM253" s="65"/>
      <c r="HEN253" s="438"/>
      <c r="HEO253" s="438"/>
      <c r="HEP253" s="66"/>
      <c r="HEQ253" s="66"/>
      <c r="HER253" s="66"/>
      <c r="HES253" s="67"/>
      <c r="HEU253" s="65"/>
      <c r="HEV253" s="438"/>
      <c r="HEW253" s="438"/>
      <c r="HEX253" s="66"/>
      <c r="HEY253" s="66"/>
      <c r="HEZ253" s="66"/>
      <c r="HFA253" s="67"/>
      <c r="HFC253" s="65"/>
      <c r="HFD253" s="438"/>
      <c r="HFE253" s="438"/>
      <c r="HFF253" s="66"/>
      <c r="HFG253" s="66"/>
      <c r="HFH253" s="66"/>
      <c r="HFI253" s="67"/>
      <c r="HFK253" s="65"/>
      <c r="HFL253" s="438"/>
      <c r="HFM253" s="438"/>
      <c r="HFN253" s="66"/>
      <c r="HFO253" s="66"/>
      <c r="HFP253" s="66"/>
      <c r="HFQ253" s="67"/>
      <c r="HFS253" s="65"/>
      <c r="HFT253" s="438"/>
      <c r="HFU253" s="438"/>
      <c r="HFV253" s="66"/>
      <c r="HFW253" s="66"/>
      <c r="HFX253" s="66"/>
      <c r="HFY253" s="67"/>
      <c r="HGA253" s="65"/>
      <c r="HGB253" s="438"/>
      <c r="HGC253" s="438"/>
      <c r="HGD253" s="66"/>
      <c r="HGE253" s="66"/>
      <c r="HGF253" s="66"/>
      <c r="HGG253" s="67"/>
      <c r="HGI253" s="65"/>
      <c r="HGJ253" s="438"/>
      <c r="HGK253" s="438"/>
      <c r="HGL253" s="66"/>
      <c r="HGM253" s="66"/>
      <c r="HGN253" s="66"/>
      <c r="HGO253" s="67"/>
      <c r="HGQ253" s="65"/>
      <c r="HGR253" s="438"/>
      <c r="HGS253" s="438"/>
      <c r="HGT253" s="66"/>
      <c r="HGU253" s="66"/>
      <c r="HGV253" s="66"/>
      <c r="HGW253" s="67"/>
      <c r="HGY253" s="65"/>
      <c r="HGZ253" s="438"/>
      <c r="HHA253" s="438"/>
      <c r="HHB253" s="66"/>
      <c r="HHC253" s="66"/>
      <c r="HHD253" s="66"/>
      <c r="HHE253" s="67"/>
      <c r="HHG253" s="65"/>
      <c r="HHH253" s="438"/>
      <c r="HHI253" s="438"/>
      <c r="HHJ253" s="66"/>
      <c r="HHK253" s="66"/>
      <c r="HHL253" s="66"/>
      <c r="HHM253" s="67"/>
      <c r="HHO253" s="65"/>
      <c r="HHP253" s="438"/>
      <c r="HHQ253" s="438"/>
      <c r="HHR253" s="66"/>
      <c r="HHS253" s="66"/>
      <c r="HHT253" s="66"/>
      <c r="HHU253" s="67"/>
      <c r="HHW253" s="65"/>
      <c r="HHX253" s="438"/>
      <c r="HHY253" s="438"/>
      <c r="HHZ253" s="66"/>
      <c r="HIA253" s="66"/>
      <c r="HIB253" s="66"/>
      <c r="HIC253" s="67"/>
      <c r="HIE253" s="65"/>
      <c r="HIF253" s="438"/>
      <c r="HIG253" s="438"/>
      <c r="HIH253" s="66"/>
      <c r="HII253" s="66"/>
      <c r="HIJ253" s="66"/>
      <c r="HIK253" s="67"/>
      <c r="HIM253" s="65"/>
      <c r="HIN253" s="438"/>
      <c r="HIO253" s="438"/>
      <c r="HIP253" s="66"/>
      <c r="HIQ253" s="66"/>
      <c r="HIR253" s="66"/>
      <c r="HIS253" s="67"/>
      <c r="HIU253" s="65"/>
      <c r="HIV253" s="438"/>
      <c r="HIW253" s="438"/>
      <c r="HIX253" s="66"/>
      <c r="HIY253" s="66"/>
      <c r="HIZ253" s="66"/>
      <c r="HJA253" s="67"/>
      <c r="HJC253" s="65"/>
      <c r="HJD253" s="438"/>
      <c r="HJE253" s="438"/>
      <c r="HJF253" s="66"/>
      <c r="HJG253" s="66"/>
      <c r="HJH253" s="66"/>
      <c r="HJI253" s="67"/>
      <c r="HJK253" s="65"/>
      <c r="HJL253" s="438"/>
      <c r="HJM253" s="438"/>
      <c r="HJN253" s="66"/>
      <c r="HJO253" s="66"/>
      <c r="HJP253" s="66"/>
      <c r="HJQ253" s="67"/>
      <c r="HJS253" s="65"/>
      <c r="HJT253" s="438"/>
      <c r="HJU253" s="438"/>
      <c r="HJV253" s="66"/>
      <c r="HJW253" s="66"/>
      <c r="HJX253" s="66"/>
      <c r="HJY253" s="67"/>
      <c r="HKA253" s="65"/>
      <c r="HKB253" s="438"/>
      <c r="HKC253" s="438"/>
      <c r="HKD253" s="66"/>
      <c r="HKE253" s="66"/>
      <c r="HKF253" s="66"/>
      <c r="HKG253" s="67"/>
      <c r="HKI253" s="65"/>
      <c r="HKJ253" s="438"/>
      <c r="HKK253" s="438"/>
      <c r="HKL253" s="66"/>
      <c r="HKM253" s="66"/>
      <c r="HKN253" s="66"/>
      <c r="HKO253" s="67"/>
      <c r="HKQ253" s="65"/>
      <c r="HKR253" s="438"/>
      <c r="HKS253" s="438"/>
      <c r="HKT253" s="66"/>
      <c r="HKU253" s="66"/>
      <c r="HKV253" s="66"/>
      <c r="HKW253" s="67"/>
      <c r="HKY253" s="65"/>
      <c r="HKZ253" s="438"/>
      <c r="HLA253" s="438"/>
      <c r="HLB253" s="66"/>
      <c r="HLC253" s="66"/>
      <c r="HLD253" s="66"/>
      <c r="HLE253" s="67"/>
      <c r="HLG253" s="65"/>
      <c r="HLH253" s="438"/>
      <c r="HLI253" s="438"/>
      <c r="HLJ253" s="66"/>
      <c r="HLK253" s="66"/>
      <c r="HLL253" s="66"/>
      <c r="HLM253" s="67"/>
      <c r="HLO253" s="65"/>
      <c r="HLP253" s="438"/>
      <c r="HLQ253" s="438"/>
      <c r="HLR253" s="66"/>
      <c r="HLS253" s="66"/>
      <c r="HLT253" s="66"/>
      <c r="HLU253" s="67"/>
      <c r="HLW253" s="65"/>
      <c r="HLX253" s="438"/>
      <c r="HLY253" s="438"/>
      <c r="HLZ253" s="66"/>
      <c r="HMA253" s="66"/>
      <c r="HMB253" s="66"/>
      <c r="HMC253" s="67"/>
      <c r="HME253" s="65"/>
      <c r="HMF253" s="438"/>
      <c r="HMG253" s="438"/>
      <c r="HMH253" s="66"/>
      <c r="HMI253" s="66"/>
      <c r="HMJ253" s="66"/>
      <c r="HMK253" s="67"/>
      <c r="HMM253" s="65"/>
      <c r="HMN253" s="438"/>
      <c r="HMO253" s="438"/>
      <c r="HMP253" s="66"/>
      <c r="HMQ253" s="66"/>
      <c r="HMR253" s="66"/>
      <c r="HMS253" s="67"/>
      <c r="HMU253" s="65"/>
      <c r="HMV253" s="438"/>
      <c r="HMW253" s="438"/>
      <c r="HMX253" s="66"/>
      <c r="HMY253" s="66"/>
      <c r="HMZ253" s="66"/>
      <c r="HNA253" s="67"/>
      <c r="HNC253" s="65"/>
      <c r="HND253" s="438"/>
      <c r="HNE253" s="438"/>
      <c r="HNF253" s="66"/>
      <c r="HNG253" s="66"/>
      <c r="HNH253" s="66"/>
      <c r="HNI253" s="67"/>
      <c r="HNK253" s="65"/>
      <c r="HNL253" s="438"/>
      <c r="HNM253" s="438"/>
      <c r="HNN253" s="66"/>
      <c r="HNO253" s="66"/>
      <c r="HNP253" s="66"/>
      <c r="HNQ253" s="67"/>
      <c r="HNS253" s="65"/>
      <c r="HNT253" s="438"/>
      <c r="HNU253" s="438"/>
      <c r="HNV253" s="66"/>
      <c r="HNW253" s="66"/>
      <c r="HNX253" s="66"/>
      <c r="HNY253" s="67"/>
      <c r="HOA253" s="65"/>
      <c r="HOB253" s="438"/>
      <c r="HOC253" s="438"/>
      <c r="HOD253" s="66"/>
      <c r="HOE253" s="66"/>
      <c r="HOF253" s="66"/>
      <c r="HOG253" s="67"/>
      <c r="HOI253" s="65"/>
      <c r="HOJ253" s="438"/>
      <c r="HOK253" s="438"/>
      <c r="HOL253" s="66"/>
      <c r="HOM253" s="66"/>
      <c r="HON253" s="66"/>
      <c r="HOO253" s="67"/>
      <c r="HOQ253" s="65"/>
      <c r="HOR253" s="438"/>
      <c r="HOS253" s="438"/>
      <c r="HOT253" s="66"/>
      <c r="HOU253" s="66"/>
      <c r="HOV253" s="66"/>
      <c r="HOW253" s="67"/>
      <c r="HOY253" s="65"/>
      <c r="HOZ253" s="438"/>
      <c r="HPA253" s="438"/>
      <c r="HPB253" s="66"/>
      <c r="HPC253" s="66"/>
      <c r="HPD253" s="66"/>
      <c r="HPE253" s="67"/>
      <c r="HPG253" s="65"/>
      <c r="HPH253" s="438"/>
      <c r="HPI253" s="438"/>
      <c r="HPJ253" s="66"/>
      <c r="HPK253" s="66"/>
      <c r="HPL253" s="66"/>
      <c r="HPM253" s="67"/>
      <c r="HPO253" s="65"/>
      <c r="HPP253" s="438"/>
      <c r="HPQ253" s="438"/>
      <c r="HPR253" s="66"/>
      <c r="HPS253" s="66"/>
      <c r="HPT253" s="66"/>
      <c r="HPU253" s="67"/>
      <c r="HPW253" s="65"/>
      <c r="HPX253" s="438"/>
      <c r="HPY253" s="438"/>
      <c r="HPZ253" s="66"/>
      <c r="HQA253" s="66"/>
      <c r="HQB253" s="66"/>
      <c r="HQC253" s="67"/>
      <c r="HQE253" s="65"/>
      <c r="HQF253" s="438"/>
      <c r="HQG253" s="438"/>
      <c r="HQH253" s="66"/>
      <c r="HQI253" s="66"/>
      <c r="HQJ253" s="66"/>
      <c r="HQK253" s="67"/>
      <c r="HQM253" s="65"/>
      <c r="HQN253" s="438"/>
      <c r="HQO253" s="438"/>
      <c r="HQP253" s="66"/>
      <c r="HQQ253" s="66"/>
      <c r="HQR253" s="66"/>
      <c r="HQS253" s="67"/>
      <c r="HQU253" s="65"/>
      <c r="HQV253" s="438"/>
      <c r="HQW253" s="438"/>
      <c r="HQX253" s="66"/>
      <c r="HQY253" s="66"/>
      <c r="HQZ253" s="66"/>
      <c r="HRA253" s="67"/>
      <c r="HRC253" s="65"/>
      <c r="HRD253" s="438"/>
      <c r="HRE253" s="438"/>
      <c r="HRF253" s="66"/>
      <c r="HRG253" s="66"/>
      <c r="HRH253" s="66"/>
      <c r="HRI253" s="67"/>
      <c r="HRK253" s="65"/>
      <c r="HRL253" s="438"/>
      <c r="HRM253" s="438"/>
      <c r="HRN253" s="66"/>
      <c r="HRO253" s="66"/>
      <c r="HRP253" s="66"/>
      <c r="HRQ253" s="67"/>
      <c r="HRS253" s="65"/>
      <c r="HRT253" s="438"/>
      <c r="HRU253" s="438"/>
      <c r="HRV253" s="66"/>
      <c r="HRW253" s="66"/>
      <c r="HRX253" s="66"/>
      <c r="HRY253" s="67"/>
      <c r="HSA253" s="65"/>
      <c r="HSB253" s="438"/>
      <c r="HSC253" s="438"/>
      <c r="HSD253" s="66"/>
      <c r="HSE253" s="66"/>
      <c r="HSF253" s="66"/>
      <c r="HSG253" s="67"/>
      <c r="HSI253" s="65"/>
      <c r="HSJ253" s="438"/>
      <c r="HSK253" s="438"/>
      <c r="HSL253" s="66"/>
      <c r="HSM253" s="66"/>
      <c r="HSN253" s="66"/>
      <c r="HSO253" s="67"/>
      <c r="HSQ253" s="65"/>
      <c r="HSR253" s="438"/>
      <c r="HSS253" s="438"/>
      <c r="HST253" s="66"/>
      <c r="HSU253" s="66"/>
      <c r="HSV253" s="66"/>
      <c r="HSW253" s="67"/>
      <c r="HSY253" s="65"/>
      <c r="HSZ253" s="438"/>
      <c r="HTA253" s="438"/>
      <c r="HTB253" s="66"/>
      <c r="HTC253" s="66"/>
      <c r="HTD253" s="66"/>
      <c r="HTE253" s="67"/>
      <c r="HTG253" s="65"/>
      <c r="HTH253" s="438"/>
      <c r="HTI253" s="438"/>
      <c r="HTJ253" s="66"/>
      <c r="HTK253" s="66"/>
      <c r="HTL253" s="66"/>
      <c r="HTM253" s="67"/>
      <c r="HTO253" s="65"/>
      <c r="HTP253" s="438"/>
      <c r="HTQ253" s="438"/>
      <c r="HTR253" s="66"/>
      <c r="HTS253" s="66"/>
      <c r="HTT253" s="66"/>
      <c r="HTU253" s="67"/>
      <c r="HTW253" s="65"/>
      <c r="HTX253" s="438"/>
      <c r="HTY253" s="438"/>
      <c r="HTZ253" s="66"/>
      <c r="HUA253" s="66"/>
      <c r="HUB253" s="66"/>
      <c r="HUC253" s="67"/>
      <c r="HUE253" s="65"/>
      <c r="HUF253" s="438"/>
      <c r="HUG253" s="438"/>
      <c r="HUH253" s="66"/>
      <c r="HUI253" s="66"/>
      <c r="HUJ253" s="66"/>
      <c r="HUK253" s="67"/>
      <c r="HUM253" s="65"/>
      <c r="HUN253" s="438"/>
      <c r="HUO253" s="438"/>
      <c r="HUP253" s="66"/>
      <c r="HUQ253" s="66"/>
      <c r="HUR253" s="66"/>
      <c r="HUS253" s="67"/>
      <c r="HUU253" s="65"/>
      <c r="HUV253" s="438"/>
      <c r="HUW253" s="438"/>
      <c r="HUX253" s="66"/>
      <c r="HUY253" s="66"/>
      <c r="HUZ253" s="66"/>
      <c r="HVA253" s="67"/>
      <c r="HVC253" s="65"/>
      <c r="HVD253" s="438"/>
      <c r="HVE253" s="438"/>
      <c r="HVF253" s="66"/>
      <c r="HVG253" s="66"/>
      <c r="HVH253" s="66"/>
      <c r="HVI253" s="67"/>
      <c r="HVK253" s="65"/>
      <c r="HVL253" s="438"/>
      <c r="HVM253" s="438"/>
      <c r="HVN253" s="66"/>
      <c r="HVO253" s="66"/>
      <c r="HVP253" s="66"/>
      <c r="HVQ253" s="67"/>
      <c r="HVS253" s="65"/>
      <c r="HVT253" s="438"/>
      <c r="HVU253" s="438"/>
      <c r="HVV253" s="66"/>
      <c r="HVW253" s="66"/>
      <c r="HVX253" s="66"/>
      <c r="HVY253" s="67"/>
      <c r="HWA253" s="65"/>
      <c r="HWB253" s="438"/>
      <c r="HWC253" s="438"/>
      <c r="HWD253" s="66"/>
      <c r="HWE253" s="66"/>
      <c r="HWF253" s="66"/>
      <c r="HWG253" s="67"/>
      <c r="HWI253" s="65"/>
      <c r="HWJ253" s="438"/>
      <c r="HWK253" s="438"/>
      <c r="HWL253" s="66"/>
      <c r="HWM253" s="66"/>
      <c r="HWN253" s="66"/>
      <c r="HWO253" s="67"/>
      <c r="HWQ253" s="65"/>
      <c r="HWR253" s="438"/>
      <c r="HWS253" s="438"/>
      <c r="HWT253" s="66"/>
      <c r="HWU253" s="66"/>
      <c r="HWV253" s="66"/>
      <c r="HWW253" s="67"/>
      <c r="HWY253" s="65"/>
      <c r="HWZ253" s="438"/>
      <c r="HXA253" s="438"/>
      <c r="HXB253" s="66"/>
      <c r="HXC253" s="66"/>
      <c r="HXD253" s="66"/>
      <c r="HXE253" s="67"/>
      <c r="HXG253" s="65"/>
      <c r="HXH253" s="438"/>
      <c r="HXI253" s="438"/>
      <c r="HXJ253" s="66"/>
      <c r="HXK253" s="66"/>
      <c r="HXL253" s="66"/>
      <c r="HXM253" s="67"/>
      <c r="HXO253" s="65"/>
      <c r="HXP253" s="438"/>
      <c r="HXQ253" s="438"/>
      <c r="HXR253" s="66"/>
      <c r="HXS253" s="66"/>
      <c r="HXT253" s="66"/>
      <c r="HXU253" s="67"/>
      <c r="HXW253" s="65"/>
      <c r="HXX253" s="438"/>
      <c r="HXY253" s="438"/>
      <c r="HXZ253" s="66"/>
      <c r="HYA253" s="66"/>
      <c r="HYB253" s="66"/>
      <c r="HYC253" s="67"/>
      <c r="HYE253" s="65"/>
      <c r="HYF253" s="438"/>
      <c r="HYG253" s="438"/>
      <c r="HYH253" s="66"/>
      <c r="HYI253" s="66"/>
      <c r="HYJ253" s="66"/>
      <c r="HYK253" s="67"/>
      <c r="HYM253" s="65"/>
      <c r="HYN253" s="438"/>
      <c r="HYO253" s="438"/>
      <c r="HYP253" s="66"/>
      <c r="HYQ253" s="66"/>
      <c r="HYR253" s="66"/>
      <c r="HYS253" s="67"/>
      <c r="HYU253" s="65"/>
      <c r="HYV253" s="438"/>
      <c r="HYW253" s="438"/>
      <c r="HYX253" s="66"/>
      <c r="HYY253" s="66"/>
      <c r="HYZ253" s="66"/>
      <c r="HZA253" s="67"/>
      <c r="HZC253" s="65"/>
      <c r="HZD253" s="438"/>
      <c r="HZE253" s="438"/>
      <c r="HZF253" s="66"/>
      <c r="HZG253" s="66"/>
      <c r="HZH253" s="66"/>
      <c r="HZI253" s="67"/>
      <c r="HZK253" s="65"/>
      <c r="HZL253" s="438"/>
      <c r="HZM253" s="438"/>
      <c r="HZN253" s="66"/>
      <c r="HZO253" s="66"/>
      <c r="HZP253" s="66"/>
      <c r="HZQ253" s="67"/>
      <c r="HZS253" s="65"/>
      <c r="HZT253" s="438"/>
      <c r="HZU253" s="438"/>
      <c r="HZV253" s="66"/>
      <c r="HZW253" s="66"/>
      <c r="HZX253" s="66"/>
      <c r="HZY253" s="67"/>
      <c r="IAA253" s="65"/>
      <c r="IAB253" s="438"/>
      <c r="IAC253" s="438"/>
      <c r="IAD253" s="66"/>
      <c r="IAE253" s="66"/>
      <c r="IAF253" s="66"/>
      <c r="IAG253" s="67"/>
      <c r="IAI253" s="65"/>
      <c r="IAJ253" s="438"/>
      <c r="IAK253" s="438"/>
      <c r="IAL253" s="66"/>
      <c r="IAM253" s="66"/>
      <c r="IAN253" s="66"/>
      <c r="IAO253" s="67"/>
      <c r="IAQ253" s="65"/>
      <c r="IAR253" s="438"/>
      <c r="IAS253" s="438"/>
      <c r="IAT253" s="66"/>
      <c r="IAU253" s="66"/>
      <c r="IAV253" s="66"/>
      <c r="IAW253" s="67"/>
      <c r="IAY253" s="65"/>
      <c r="IAZ253" s="438"/>
      <c r="IBA253" s="438"/>
      <c r="IBB253" s="66"/>
      <c r="IBC253" s="66"/>
      <c r="IBD253" s="66"/>
      <c r="IBE253" s="67"/>
      <c r="IBG253" s="65"/>
      <c r="IBH253" s="438"/>
      <c r="IBI253" s="438"/>
      <c r="IBJ253" s="66"/>
      <c r="IBK253" s="66"/>
      <c r="IBL253" s="66"/>
      <c r="IBM253" s="67"/>
      <c r="IBO253" s="65"/>
      <c r="IBP253" s="438"/>
      <c r="IBQ253" s="438"/>
      <c r="IBR253" s="66"/>
      <c r="IBS253" s="66"/>
      <c r="IBT253" s="66"/>
      <c r="IBU253" s="67"/>
      <c r="IBW253" s="65"/>
      <c r="IBX253" s="438"/>
      <c r="IBY253" s="438"/>
      <c r="IBZ253" s="66"/>
      <c r="ICA253" s="66"/>
      <c r="ICB253" s="66"/>
      <c r="ICC253" s="67"/>
      <c r="ICE253" s="65"/>
      <c r="ICF253" s="438"/>
      <c r="ICG253" s="438"/>
      <c r="ICH253" s="66"/>
      <c r="ICI253" s="66"/>
      <c r="ICJ253" s="66"/>
      <c r="ICK253" s="67"/>
      <c r="ICM253" s="65"/>
      <c r="ICN253" s="438"/>
      <c r="ICO253" s="438"/>
      <c r="ICP253" s="66"/>
      <c r="ICQ253" s="66"/>
      <c r="ICR253" s="66"/>
      <c r="ICS253" s="67"/>
      <c r="ICU253" s="65"/>
      <c r="ICV253" s="438"/>
      <c r="ICW253" s="438"/>
      <c r="ICX253" s="66"/>
      <c r="ICY253" s="66"/>
      <c r="ICZ253" s="66"/>
      <c r="IDA253" s="67"/>
      <c r="IDC253" s="65"/>
      <c r="IDD253" s="438"/>
      <c r="IDE253" s="438"/>
      <c r="IDF253" s="66"/>
      <c r="IDG253" s="66"/>
      <c r="IDH253" s="66"/>
      <c r="IDI253" s="67"/>
      <c r="IDK253" s="65"/>
      <c r="IDL253" s="438"/>
      <c r="IDM253" s="438"/>
      <c r="IDN253" s="66"/>
      <c r="IDO253" s="66"/>
      <c r="IDP253" s="66"/>
      <c r="IDQ253" s="67"/>
      <c r="IDS253" s="65"/>
      <c r="IDT253" s="438"/>
      <c r="IDU253" s="438"/>
      <c r="IDV253" s="66"/>
      <c r="IDW253" s="66"/>
      <c r="IDX253" s="66"/>
      <c r="IDY253" s="67"/>
      <c r="IEA253" s="65"/>
      <c r="IEB253" s="438"/>
      <c r="IEC253" s="438"/>
      <c r="IED253" s="66"/>
      <c r="IEE253" s="66"/>
      <c r="IEF253" s="66"/>
      <c r="IEG253" s="67"/>
      <c r="IEI253" s="65"/>
      <c r="IEJ253" s="438"/>
      <c r="IEK253" s="438"/>
      <c r="IEL253" s="66"/>
      <c r="IEM253" s="66"/>
      <c r="IEN253" s="66"/>
      <c r="IEO253" s="67"/>
      <c r="IEQ253" s="65"/>
      <c r="IER253" s="438"/>
      <c r="IES253" s="438"/>
      <c r="IET253" s="66"/>
      <c r="IEU253" s="66"/>
      <c r="IEV253" s="66"/>
      <c r="IEW253" s="67"/>
      <c r="IEY253" s="65"/>
      <c r="IEZ253" s="438"/>
      <c r="IFA253" s="438"/>
      <c r="IFB253" s="66"/>
      <c r="IFC253" s="66"/>
      <c r="IFD253" s="66"/>
      <c r="IFE253" s="67"/>
      <c r="IFG253" s="65"/>
      <c r="IFH253" s="438"/>
      <c r="IFI253" s="438"/>
      <c r="IFJ253" s="66"/>
      <c r="IFK253" s="66"/>
      <c r="IFL253" s="66"/>
      <c r="IFM253" s="67"/>
      <c r="IFO253" s="65"/>
      <c r="IFP253" s="438"/>
      <c r="IFQ253" s="438"/>
      <c r="IFR253" s="66"/>
      <c r="IFS253" s="66"/>
      <c r="IFT253" s="66"/>
      <c r="IFU253" s="67"/>
      <c r="IFW253" s="65"/>
      <c r="IFX253" s="438"/>
      <c r="IFY253" s="438"/>
      <c r="IFZ253" s="66"/>
      <c r="IGA253" s="66"/>
      <c r="IGB253" s="66"/>
      <c r="IGC253" s="67"/>
      <c r="IGE253" s="65"/>
      <c r="IGF253" s="438"/>
      <c r="IGG253" s="438"/>
      <c r="IGH253" s="66"/>
      <c r="IGI253" s="66"/>
      <c r="IGJ253" s="66"/>
      <c r="IGK253" s="67"/>
      <c r="IGM253" s="65"/>
      <c r="IGN253" s="438"/>
      <c r="IGO253" s="438"/>
      <c r="IGP253" s="66"/>
      <c r="IGQ253" s="66"/>
      <c r="IGR253" s="66"/>
      <c r="IGS253" s="67"/>
      <c r="IGU253" s="65"/>
      <c r="IGV253" s="438"/>
      <c r="IGW253" s="438"/>
      <c r="IGX253" s="66"/>
      <c r="IGY253" s="66"/>
      <c r="IGZ253" s="66"/>
      <c r="IHA253" s="67"/>
      <c r="IHC253" s="65"/>
      <c r="IHD253" s="438"/>
      <c r="IHE253" s="438"/>
      <c r="IHF253" s="66"/>
      <c r="IHG253" s="66"/>
      <c r="IHH253" s="66"/>
      <c r="IHI253" s="67"/>
      <c r="IHK253" s="65"/>
      <c r="IHL253" s="438"/>
      <c r="IHM253" s="438"/>
      <c r="IHN253" s="66"/>
      <c r="IHO253" s="66"/>
      <c r="IHP253" s="66"/>
      <c r="IHQ253" s="67"/>
      <c r="IHS253" s="65"/>
      <c r="IHT253" s="438"/>
      <c r="IHU253" s="438"/>
      <c r="IHV253" s="66"/>
      <c r="IHW253" s="66"/>
      <c r="IHX253" s="66"/>
      <c r="IHY253" s="67"/>
      <c r="IIA253" s="65"/>
      <c r="IIB253" s="438"/>
      <c r="IIC253" s="438"/>
      <c r="IID253" s="66"/>
      <c r="IIE253" s="66"/>
      <c r="IIF253" s="66"/>
      <c r="IIG253" s="67"/>
      <c r="III253" s="65"/>
      <c r="IIJ253" s="438"/>
      <c r="IIK253" s="438"/>
      <c r="IIL253" s="66"/>
      <c r="IIM253" s="66"/>
      <c r="IIN253" s="66"/>
      <c r="IIO253" s="67"/>
      <c r="IIQ253" s="65"/>
      <c r="IIR253" s="438"/>
      <c r="IIS253" s="438"/>
      <c r="IIT253" s="66"/>
      <c r="IIU253" s="66"/>
      <c r="IIV253" s="66"/>
      <c r="IIW253" s="67"/>
      <c r="IIY253" s="65"/>
      <c r="IIZ253" s="438"/>
      <c r="IJA253" s="438"/>
      <c r="IJB253" s="66"/>
      <c r="IJC253" s="66"/>
      <c r="IJD253" s="66"/>
      <c r="IJE253" s="67"/>
      <c r="IJG253" s="65"/>
      <c r="IJH253" s="438"/>
      <c r="IJI253" s="438"/>
      <c r="IJJ253" s="66"/>
      <c r="IJK253" s="66"/>
      <c r="IJL253" s="66"/>
      <c r="IJM253" s="67"/>
      <c r="IJO253" s="65"/>
      <c r="IJP253" s="438"/>
      <c r="IJQ253" s="438"/>
      <c r="IJR253" s="66"/>
      <c r="IJS253" s="66"/>
      <c r="IJT253" s="66"/>
      <c r="IJU253" s="67"/>
      <c r="IJW253" s="65"/>
      <c r="IJX253" s="438"/>
      <c r="IJY253" s="438"/>
      <c r="IJZ253" s="66"/>
      <c r="IKA253" s="66"/>
      <c r="IKB253" s="66"/>
      <c r="IKC253" s="67"/>
      <c r="IKE253" s="65"/>
      <c r="IKF253" s="438"/>
      <c r="IKG253" s="438"/>
      <c r="IKH253" s="66"/>
      <c r="IKI253" s="66"/>
      <c r="IKJ253" s="66"/>
      <c r="IKK253" s="67"/>
      <c r="IKM253" s="65"/>
      <c r="IKN253" s="438"/>
      <c r="IKO253" s="438"/>
      <c r="IKP253" s="66"/>
      <c r="IKQ253" s="66"/>
      <c r="IKR253" s="66"/>
      <c r="IKS253" s="67"/>
      <c r="IKU253" s="65"/>
      <c r="IKV253" s="438"/>
      <c r="IKW253" s="438"/>
      <c r="IKX253" s="66"/>
      <c r="IKY253" s="66"/>
      <c r="IKZ253" s="66"/>
      <c r="ILA253" s="67"/>
      <c r="ILC253" s="65"/>
      <c r="ILD253" s="438"/>
      <c r="ILE253" s="438"/>
      <c r="ILF253" s="66"/>
      <c r="ILG253" s="66"/>
      <c r="ILH253" s="66"/>
      <c r="ILI253" s="67"/>
      <c r="ILK253" s="65"/>
      <c r="ILL253" s="438"/>
      <c r="ILM253" s="438"/>
      <c r="ILN253" s="66"/>
      <c r="ILO253" s="66"/>
      <c r="ILP253" s="66"/>
      <c r="ILQ253" s="67"/>
      <c r="ILS253" s="65"/>
      <c r="ILT253" s="438"/>
      <c r="ILU253" s="438"/>
      <c r="ILV253" s="66"/>
      <c r="ILW253" s="66"/>
      <c r="ILX253" s="66"/>
      <c r="ILY253" s="67"/>
      <c r="IMA253" s="65"/>
      <c r="IMB253" s="438"/>
      <c r="IMC253" s="438"/>
      <c r="IMD253" s="66"/>
      <c r="IME253" s="66"/>
      <c r="IMF253" s="66"/>
      <c r="IMG253" s="67"/>
      <c r="IMI253" s="65"/>
      <c r="IMJ253" s="438"/>
      <c r="IMK253" s="438"/>
      <c r="IML253" s="66"/>
      <c r="IMM253" s="66"/>
      <c r="IMN253" s="66"/>
      <c r="IMO253" s="67"/>
      <c r="IMQ253" s="65"/>
      <c r="IMR253" s="438"/>
      <c r="IMS253" s="438"/>
      <c r="IMT253" s="66"/>
      <c r="IMU253" s="66"/>
      <c r="IMV253" s="66"/>
      <c r="IMW253" s="67"/>
      <c r="IMY253" s="65"/>
      <c r="IMZ253" s="438"/>
      <c r="INA253" s="438"/>
      <c r="INB253" s="66"/>
      <c r="INC253" s="66"/>
      <c r="IND253" s="66"/>
      <c r="INE253" s="67"/>
      <c r="ING253" s="65"/>
      <c r="INH253" s="438"/>
      <c r="INI253" s="438"/>
      <c r="INJ253" s="66"/>
      <c r="INK253" s="66"/>
      <c r="INL253" s="66"/>
      <c r="INM253" s="67"/>
      <c r="INO253" s="65"/>
      <c r="INP253" s="438"/>
      <c r="INQ253" s="438"/>
      <c r="INR253" s="66"/>
      <c r="INS253" s="66"/>
      <c r="INT253" s="66"/>
      <c r="INU253" s="67"/>
      <c r="INW253" s="65"/>
      <c r="INX253" s="438"/>
      <c r="INY253" s="438"/>
      <c r="INZ253" s="66"/>
      <c r="IOA253" s="66"/>
      <c r="IOB253" s="66"/>
      <c r="IOC253" s="67"/>
      <c r="IOE253" s="65"/>
      <c r="IOF253" s="438"/>
      <c r="IOG253" s="438"/>
      <c r="IOH253" s="66"/>
      <c r="IOI253" s="66"/>
      <c r="IOJ253" s="66"/>
      <c r="IOK253" s="67"/>
      <c r="IOM253" s="65"/>
      <c r="ION253" s="438"/>
      <c r="IOO253" s="438"/>
      <c r="IOP253" s="66"/>
      <c r="IOQ253" s="66"/>
      <c r="IOR253" s="66"/>
      <c r="IOS253" s="67"/>
      <c r="IOU253" s="65"/>
      <c r="IOV253" s="438"/>
      <c r="IOW253" s="438"/>
      <c r="IOX253" s="66"/>
      <c r="IOY253" s="66"/>
      <c r="IOZ253" s="66"/>
      <c r="IPA253" s="67"/>
      <c r="IPC253" s="65"/>
      <c r="IPD253" s="438"/>
      <c r="IPE253" s="438"/>
      <c r="IPF253" s="66"/>
      <c r="IPG253" s="66"/>
      <c r="IPH253" s="66"/>
      <c r="IPI253" s="67"/>
      <c r="IPK253" s="65"/>
      <c r="IPL253" s="438"/>
      <c r="IPM253" s="438"/>
      <c r="IPN253" s="66"/>
      <c r="IPO253" s="66"/>
      <c r="IPP253" s="66"/>
      <c r="IPQ253" s="67"/>
      <c r="IPS253" s="65"/>
      <c r="IPT253" s="438"/>
      <c r="IPU253" s="438"/>
      <c r="IPV253" s="66"/>
      <c r="IPW253" s="66"/>
      <c r="IPX253" s="66"/>
      <c r="IPY253" s="67"/>
      <c r="IQA253" s="65"/>
      <c r="IQB253" s="438"/>
      <c r="IQC253" s="438"/>
      <c r="IQD253" s="66"/>
      <c r="IQE253" s="66"/>
      <c r="IQF253" s="66"/>
      <c r="IQG253" s="67"/>
      <c r="IQI253" s="65"/>
      <c r="IQJ253" s="438"/>
      <c r="IQK253" s="438"/>
      <c r="IQL253" s="66"/>
      <c r="IQM253" s="66"/>
      <c r="IQN253" s="66"/>
      <c r="IQO253" s="67"/>
      <c r="IQQ253" s="65"/>
      <c r="IQR253" s="438"/>
      <c r="IQS253" s="438"/>
      <c r="IQT253" s="66"/>
      <c r="IQU253" s="66"/>
      <c r="IQV253" s="66"/>
      <c r="IQW253" s="67"/>
      <c r="IQY253" s="65"/>
      <c r="IQZ253" s="438"/>
      <c r="IRA253" s="438"/>
      <c r="IRB253" s="66"/>
      <c r="IRC253" s="66"/>
      <c r="IRD253" s="66"/>
      <c r="IRE253" s="67"/>
      <c r="IRG253" s="65"/>
      <c r="IRH253" s="438"/>
      <c r="IRI253" s="438"/>
      <c r="IRJ253" s="66"/>
      <c r="IRK253" s="66"/>
      <c r="IRL253" s="66"/>
      <c r="IRM253" s="67"/>
      <c r="IRO253" s="65"/>
      <c r="IRP253" s="438"/>
      <c r="IRQ253" s="438"/>
      <c r="IRR253" s="66"/>
      <c r="IRS253" s="66"/>
      <c r="IRT253" s="66"/>
      <c r="IRU253" s="67"/>
      <c r="IRW253" s="65"/>
      <c r="IRX253" s="438"/>
      <c r="IRY253" s="438"/>
      <c r="IRZ253" s="66"/>
      <c r="ISA253" s="66"/>
      <c r="ISB253" s="66"/>
      <c r="ISC253" s="67"/>
      <c r="ISE253" s="65"/>
      <c r="ISF253" s="438"/>
      <c r="ISG253" s="438"/>
      <c r="ISH253" s="66"/>
      <c r="ISI253" s="66"/>
      <c r="ISJ253" s="66"/>
      <c r="ISK253" s="67"/>
      <c r="ISM253" s="65"/>
      <c r="ISN253" s="438"/>
      <c r="ISO253" s="438"/>
      <c r="ISP253" s="66"/>
      <c r="ISQ253" s="66"/>
      <c r="ISR253" s="66"/>
      <c r="ISS253" s="67"/>
      <c r="ISU253" s="65"/>
      <c r="ISV253" s="438"/>
      <c r="ISW253" s="438"/>
      <c r="ISX253" s="66"/>
      <c r="ISY253" s="66"/>
      <c r="ISZ253" s="66"/>
      <c r="ITA253" s="67"/>
      <c r="ITC253" s="65"/>
      <c r="ITD253" s="438"/>
      <c r="ITE253" s="438"/>
      <c r="ITF253" s="66"/>
      <c r="ITG253" s="66"/>
      <c r="ITH253" s="66"/>
      <c r="ITI253" s="67"/>
      <c r="ITK253" s="65"/>
      <c r="ITL253" s="438"/>
      <c r="ITM253" s="438"/>
      <c r="ITN253" s="66"/>
      <c r="ITO253" s="66"/>
      <c r="ITP253" s="66"/>
      <c r="ITQ253" s="67"/>
      <c r="ITS253" s="65"/>
      <c r="ITT253" s="438"/>
      <c r="ITU253" s="438"/>
      <c r="ITV253" s="66"/>
      <c r="ITW253" s="66"/>
      <c r="ITX253" s="66"/>
      <c r="ITY253" s="67"/>
      <c r="IUA253" s="65"/>
      <c r="IUB253" s="438"/>
      <c r="IUC253" s="438"/>
      <c r="IUD253" s="66"/>
      <c r="IUE253" s="66"/>
      <c r="IUF253" s="66"/>
      <c r="IUG253" s="67"/>
      <c r="IUI253" s="65"/>
      <c r="IUJ253" s="438"/>
      <c r="IUK253" s="438"/>
      <c r="IUL253" s="66"/>
      <c r="IUM253" s="66"/>
      <c r="IUN253" s="66"/>
      <c r="IUO253" s="67"/>
      <c r="IUQ253" s="65"/>
      <c r="IUR253" s="438"/>
      <c r="IUS253" s="438"/>
      <c r="IUT253" s="66"/>
      <c r="IUU253" s="66"/>
      <c r="IUV253" s="66"/>
      <c r="IUW253" s="67"/>
      <c r="IUY253" s="65"/>
      <c r="IUZ253" s="438"/>
      <c r="IVA253" s="438"/>
      <c r="IVB253" s="66"/>
      <c r="IVC253" s="66"/>
      <c r="IVD253" s="66"/>
      <c r="IVE253" s="67"/>
      <c r="IVG253" s="65"/>
      <c r="IVH253" s="438"/>
      <c r="IVI253" s="438"/>
      <c r="IVJ253" s="66"/>
      <c r="IVK253" s="66"/>
      <c r="IVL253" s="66"/>
      <c r="IVM253" s="67"/>
      <c r="IVO253" s="65"/>
      <c r="IVP253" s="438"/>
      <c r="IVQ253" s="438"/>
      <c r="IVR253" s="66"/>
      <c r="IVS253" s="66"/>
      <c r="IVT253" s="66"/>
      <c r="IVU253" s="67"/>
      <c r="IVW253" s="65"/>
      <c r="IVX253" s="438"/>
      <c r="IVY253" s="438"/>
      <c r="IVZ253" s="66"/>
      <c r="IWA253" s="66"/>
      <c r="IWB253" s="66"/>
      <c r="IWC253" s="67"/>
      <c r="IWE253" s="65"/>
      <c r="IWF253" s="438"/>
      <c r="IWG253" s="438"/>
      <c r="IWH253" s="66"/>
      <c r="IWI253" s="66"/>
      <c r="IWJ253" s="66"/>
      <c r="IWK253" s="67"/>
      <c r="IWM253" s="65"/>
      <c r="IWN253" s="438"/>
      <c r="IWO253" s="438"/>
      <c r="IWP253" s="66"/>
      <c r="IWQ253" s="66"/>
      <c r="IWR253" s="66"/>
      <c r="IWS253" s="67"/>
      <c r="IWU253" s="65"/>
      <c r="IWV253" s="438"/>
      <c r="IWW253" s="438"/>
      <c r="IWX253" s="66"/>
      <c r="IWY253" s="66"/>
      <c r="IWZ253" s="66"/>
      <c r="IXA253" s="67"/>
      <c r="IXC253" s="65"/>
      <c r="IXD253" s="438"/>
      <c r="IXE253" s="438"/>
      <c r="IXF253" s="66"/>
      <c r="IXG253" s="66"/>
      <c r="IXH253" s="66"/>
      <c r="IXI253" s="67"/>
      <c r="IXK253" s="65"/>
      <c r="IXL253" s="438"/>
      <c r="IXM253" s="438"/>
      <c r="IXN253" s="66"/>
      <c r="IXO253" s="66"/>
      <c r="IXP253" s="66"/>
      <c r="IXQ253" s="67"/>
      <c r="IXS253" s="65"/>
      <c r="IXT253" s="438"/>
      <c r="IXU253" s="438"/>
      <c r="IXV253" s="66"/>
      <c r="IXW253" s="66"/>
      <c r="IXX253" s="66"/>
      <c r="IXY253" s="67"/>
      <c r="IYA253" s="65"/>
      <c r="IYB253" s="438"/>
      <c r="IYC253" s="438"/>
      <c r="IYD253" s="66"/>
      <c r="IYE253" s="66"/>
      <c r="IYF253" s="66"/>
      <c r="IYG253" s="67"/>
      <c r="IYI253" s="65"/>
      <c r="IYJ253" s="438"/>
      <c r="IYK253" s="438"/>
      <c r="IYL253" s="66"/>
      <c r="IYM253" s="66"/>
      <c r="IYN253" s="66"/>
      <c r="IYO253" s="67"/>
      <c r="IYQ253" s="65"/>
      <c r="IYR253" s="438"/>
      <c r="IYS253" s="438"/>
      <c r="IYT253" s="66"/>
      <c r="IYU253" s="66"/>
      <c r="IYV253" s="66"/>
      <c r="IYW253" s="67"/>
      <c r="IYY253" s="65"/>
      <c r="IYZ253" s="438"/>
      <c r="IZA253" s="438"/>
      <c r="IZB253" s="66"/>
      <c r="IZC253" s="66"/>
      <c r="IZD253" s="66"/>
      <c r="IZE253" s="67"/>
      <c r="IZG253" s="65"/>
      <c r="IZH253" s="438"/>
      <c r="IZI253" s="438"/>
      <c r="IZJ253" s="66"/>
      <c r="IZK253" s="66"/>
      <c r="IZL253" s="66"/>
      <c r="IZM253" s="67"/>
      <c r="IZO253" s="65"/>
      <c r="IZP253" s="438"/>
      <c r="IZQ253" s="438"/>
      <c r="IZR253" s="66"/>
      <c r="IZS253" s="66"/>
      <c r="IZT253" s="66"/>
      <c r="IZU253" s="67"/>
      <c r="IZW253" s="65"/>
      <c r="IZX253" s="438"/>
      <c r="IZY253" s="438"/>
      <c r="IZZ253" s="66"/>
      <c r="JAA253" s="66"/>
      <c r="JAB253" s="66"/>
      <c r="JAC253" s="67"/>
      <c r="JAE253" s="65"/>
      <c r="JAF253" s="438"/>
      <c r="JAG253" s="438"/>
      <c r="JAH253" s="66"/>
      <c r="JAI253" s="66"/>
      <c r="JAJ253" s="66"/>
      <c r="JAK253" s="67"/>
      <c r="JAM253" s="65"/>
      <c r="JAN253" s="438"/>
      <c r="JAO253" s="438"/>
      <c r="JAP253" s="66"/>
      <c r="JAQ253" s="66"/>
      <c r="JAR253" s="66"/>
      <c r="JAS253" s="67"/>
      <c r="JAU253" s="65"/>
      <c r="JAV253" s="438"/>
      <c r="JAW253" s="438"/>
      <c r="JAX253" s="66"/>
      <c r="JAY253" s="66"/>
      <c r="JAZ253" s="66"/>
      <c r="JBA253" s="67"/>
      <c r="JBC253" s="65"/>
      <c r="JBD253" s="438"/>
      <c r="JBE253" s="438"/>
      <c r="JBF253" s="66"/>
      <c r="JBG253" s="66"/>
      <c r="JBH253" s="66"/>
      <c r="JBI253" s="67"/>
      <c r="JBK253" s="65"/>
      <c r="JBL253" s="438"/>
      <c r="JBM253" s="438"/>
      <c r="JBN253" s="66"/>
      <c r="JBO253" s="66"/>
      <c r="JBP253" s="66"/>
      <c r="JBQ253" s="67"/>
      <c r="JBS253" s="65"/>
      <c r="JBT253" s="438"/>
      <c r="JBU253" s="438"/>
      <c r="JBV253" s="66"/>
      <c r="JBW253" s="66"/>
      <c r="JBX253" s="66"/>
      <c r="JBY253" s="67"/>
      <c r="JCA253" s="65"/>
      <c r="JCB253" s="438"/>
      <c r="JCC253" s="438"/>
      <c r="JCD253" s="66"/>
      <c r="JCE253" s="66"/>
      <c r="JCF253" s="66"/>
      <c r="JCG253" s="67"/>
      <c r="JCI253" s="65"/>
      <c r="JCJ253" s="438"/>
      <c r="JCK253" s="438"/>
      <c r="JCL253" s="66"/>
      <c r="JCM253" s="66"/>
      <c r="JCN253" s="66"/>
      <c r="JCO253" s="67"/>
      <c r="JCQ253" s="65"/>
      <c r="JCR253" s="438"/>
      <c r="JCS253" s="438"/>
      <c r="JCT253" s="66"/>
      <c r="JCU253" s="66"/>
      <c r="JCV253" s="66"/>
      <c r="JCW253" s="67"/>
      <c r="JCY253" s="65"/>
      <c r="JCZ253" s="438"/>
      <c r="JDA253" s="438"/>
      <c r="JDB253" s="66"/>
      <c r="JDC253" s="66"/>
      <c r="JDD253" s="66"/>
      <c r="JDE253" s="67"/>
      <c r="JDG253" s="65"/>
      <c r="JDH253" s="438"/>
      <c r="JDI253" s="438"/>
      <c r="JDJ253" s="66"/>
      <c r="JDK253" s="66"/>
      <c r="JDL253" s="66"/>
      <c r="JDM253" s="67"/>
      <c r="JDO253" s="65"/>
      <c r="JDP253" s="438"/>
      <c r="JDQ253" s="438"/>
      <c r="JDR253" s="66"/>
      <c r="JDS253" s="66"/>
      <c r="JDT253" s="66"/>
      <c r="JDU253" s="67"/>
      <c r="JDW253" s="65"/>
      <c r="JDX253" s="438"/>
      <c r="JDY253" s="438"/>
      <c r="JDZ253" s="66"/>
      <c r="JEA253" s="66"/>
      <c r="JEB253" s="66"/>
      <c r="JEC253" s="67"/>
      <c r="JEE253" s="65"/>
      <c r="JEF253" s="438"/>
      <c r="JEG253" s="438"/>
      <c r="JEH253" s="66"/>
      <c r="JEI253" s="66"/>
      <c r="JEJ253" s="66"/>
      <c r="JEK253" s="67"/>
      <c r="JEM253" s="65"/>
      <c r="JEN253" s="438"/>
      <c r="JEO253" s="438"/>
      <c r="JEP253" s="66"/>
      <c r="JEQ253" s="66"/>
      <c r="JER253" s="66"/>
      <c r="JES253" s="67"/>
      <c r="JEU253" s="65"/>
      <c r="JEV253" s="438"/>
      <c r="JEW253" s="438"/>
      <c r="JEX253" s="66"/>
      <c r="JEY253" s="66"/>
      <c r="JEZ253" s="66"/>
      <c r="JFA253" s="67"/>
      <c r="JFC253" s="65"/>
      <c r="JFD253" s="438"/>
      <c r="JFE253" s="438"/>
      <c r="JFF253" s="66"/>
      <c r="JFG253" s="66"/>
      <c r="JFH253" s="66"/>
      <c r="JFI253" s="67"/>
      <c r="JFK253" s="65"/>
      <c r="JFL253" s="438"/>
      <c r="JFM253" s="438"/>
      <c r="JFN253" s="66"/>
      <c r="JFO253" s="66"/>
      <c r="JFP253" s="66"/>
      <c r="JFQ253" s="67"/>
      <c r="JFS253" s="65"/>
      <c r="JFT253" s="438"/>
      <c r="JFU253" s="438"/>
      <c r="JFV253" s="66"/>
      <c r="JFW253" s="66"/>
      <c r="JFX253" s="66"/>
      <c r="JFY253" s="67"/>
      <c r="JGA253" s="65"/>
      <c r="JGB253" s="438"/>
      <c r="JGC253" s="438"/>
      <c r="JGD253" s="66"/>
      <c r="JGE253" s="66"/>
      <c r="JGF253" s="66"/>
      <c r="JGG253" s="67"/>
      <c r="JGI253" s="65"/>
      <c r="JGJ253" s="438"/>
      <c r="JGK253" s="438"/>
      <c r="JGL253" s="66"/>
      <c r="JGM253" s="66"/>
      <c r="JGN253" s="66"/>
      <c r="JGO253" s="67"/>
      <c r="JGQ253" s="65"/>
      <c r="JGR253" s="438"/>
      <c r="JGS253" s="438"/>
      <c r="JGT253" s="66"/>
      <c r="JGU253" s="66"/>
      <c r="JGV253" s="66"/>
      <c r="JGW253" s="67"/>
      <c r="JGY253" s="65"/>
      <c r="JGZ253" s="438"/>
      <c r="JHA253" s="438"/>
      <c r="JHB253" s="66"/>
      <c r="JHC253" s="66"/>
      <c r="JHD253" s="66"/>
      <c r="JHE253" s="67"/>
      <c r="JHG253" s="65"/>
      <c r="JHH253" s="438"/>
      <c r="JHI253" s="438"/>
      <c r="JHJ253" s="66"/>
      <c r="JHK253" s="66"/>
      <c r="JHL253" s="66"/>
      <c r="JHM253" s="67"/>
      <c r="JHO253" s="65"/>
      <c r="JHP253" s="438"/>
      <c r="JHQ253" s="438"/>
      <c r="JHR253" s="66"/>
      <c r="JHS253" s="66"/>
      <c r="JHT253" s="66"/>
      <c r="JHU253" s="67"/>
      <c r="JHW253" s="65"/>
      <c r="JHX253" s="438"/>
      <c r="JHY253" s="438"/>
      <c r="JHZ253" s="66"/>
      <c r="JIA253" s="66"/>
      <c r="JIB253" s="66"/>
      <c r="JIC253" s="67"/>
      <c r="JIE253" s="65"/>
      <c r="JIF253" s="438"/>
      <c r="JIG253" s="438"/>
      <c r="JIH253" s="66"/>
      <c r="JII253" s="66"/>
      <c r="JIJ253" s="66"/>
      <c r="JIK253" s="67"/>
      <c r="JIM253" s="65"/>
      <c r="JIN253" s="438"/>
      <c r="JIO253" s="438"/>
      <c r="JIP253" s="66"/>
      <c r="JIQ253" s="66"/>
      <c r="JIR253" s="66"/>
      <c r="JIS253" s="67"/>
      <c r="JIU253" s="65"/>
      <c r="JIV253" s="438"/>
      <c r="JIW253" s="438"/>
      <c r="JIX253" s="66"/>
      <c r="JIY253" s="66"/>
      <c r="JIZ253" s="66"/>
      <c r="JJA253" s="67"/>
      <c r="JJC253" s="65"/>
      <c r="JJD253" s="438"/>
      <c r="JJE253" s="438"/>
      <c r="JJF253" s="66"/>
      <c r="JJG253" s="66"/>
      <c r="JJH253" s="66"/>
      <c r="JJI253" s="67"/>
      <c r="JJK253" s="65"/>
      <c r="JJL253" s="438"/>
      <c r="JJM253" s="438"/>
      <c r="JJN253" s="66"/>
      <c r="JJO253" s="66"/>
      <c r="JJP253" s="66"/>
      <c r="JJQ253" s="67"/>
      <c r="JJS253" s="65"/>
      <c r="JJT253" s="438"/>
      <c r="JJU253" s="438"/>
      <c r="JJV253" s="66"/>
      <c r="JJW253" s="66"/>
      <c r="JJX253" s="66"/>
      <c r="JJY253" s="67"/>
      <c r="JKA253" s="65"/>
      <c r="JKB253" s="438"/>
      <c r="JKC253" s="438"/>
      <c r="JKD253" s="66"/>
      <c r="JKE253" s="66"/>
      <c r="JKF253" s="66"/>
      <c r="JKG253" s="67"/>
      <c r="JKI253" s="65"/>
      <c r="JKJ253" s="438"/>
      <c r="JKK253" s="438"/>
      <c r="JKL253" s="66"/>
      <c r="JKM253" s="66"/>
      <c r="JKN253" s="66"/>
      <c r="JKO253" s="67"/>
      <c r="JKQ253" s="65"/>
      <c r="JKR253" s="438"/>
      <c r="JKS253" s="438"/>
      <c r="JKT253" s="66"/>
      <c r="JKU253" s="66"/>
      <c r="JKV253" s="66"/>
      <c r="JKW253" s="67"/>
      <c r="JKY253" s="65"/>
      <c r="JKZ253" s="438"/>
      <c r="JLA253" s="438"/>
      <c r="JLB253" s="66"/>
      <c r="JLC253" s="66"/>
      <c r="JLD253" s="66"/>
      <c r="JLE253" s="67"/>
      <c r="JLG253" s="65"/>
      <c r="JLH253" s="438"/>
      <c r="JLI253" s="438"/>
      <c r="JLJ253" s="66"/>
      <c r="JLK253" s="66"/>
      <c r="JLL253" s="66"/>
      <c r="JLM253" s="67"/>
      <c r="JLO253" s="65"/>
      <c r="JLP253" s="438"/>
      <c r="JLQ253" s="438"/>
      <c r="JLR253" s="66"/>
      <c r="JLS253" s="66"/>
      <c r="JLT253" s="66"/>
      <c r="JLU253" s="67"/>
      <c r="JLW253" s="65"/>
      <c r="JLX253" s="438"/>
      <c r="JLY253" s="438"/>
      <c r="JLZ253" s="66"/>
      <c r="JMA253" s="66"/>
      <c r="JMB253" s="66"/>
      <c r="JMC253" s="67"/>
      <c r="JME253" s="65"/>
      <c r="JMF253" s="438"/>
      <c r="JMG253" s="438"/>
      <c r="JMH253" s="66"/>
      <c r="JMI253" s="66"/>
      <c r="JMJ253" s="66"/>
      <c r="JMK253" s="67"/>
      <c r="JMM253" s="65"/>
      <c r="JMN253" s="438"/>
      <c r="JMO253" s="438"/>
      <c r="JMP253" s="66"/>
      <c r="JMQ253" s="66"/>
      <c r="JMR253" s="66"/>
      <c r="JMS253" s="67"/>
      <c r="JMU253" s="65"/>
      <c r="JMV253" s="438"/>
      <c r="JMW253" s="438"/>
      <c r="JMX253" s="66"/>
      <c r="JMY253" s="66"/>
      <c r="JMZ253" s="66"/>
      <c r="JNA253" s="67"/>
      <c r="JNC253" s="65"/>
      <c r="JND253" s="438"/>
      <c r="JNE253" s="438"/>
      <c r="JNF253" s="66"/>
      <c r="JNG253" s="66"/>
      <c r="JNH253" s="66"/>
      <c r="JNI253" s="67"/>
      <c r="JNK253" s="65"/>
      <c r="JNL253" s="438"/>
      <c r="JNM253" s="438"/>
      <c r="JNN253" s="66"/>
      <c r="JNO253" s="66"/>
      <c r="JNP253" s="66"/>
      <c r="JNQ253" s="67"/>
      <c r="JNS253" s="65"/>
      <c r="JNT253" s="438"/>
      <c r="JNU253" s="438"/>
      <c r="JNV253" s="66"/>
      <c r="JNW253" s="66"/>
      <c r="JNX253" s="66"/>
      <c r="JNY253" s="67"/>
      <c r="JOA253" s="65"/>
      <c r="JOB253" s="438"/>
      <c r="JOC253" s="438"/>
      <c r="JOD253" s="66"/>
      <c r="JOE253" s="66"/>
      <c r="JOF253" s="66"/>
      <c r="JOG253" s="67"/>
      <c r="JOI253" s="65"/>
      <c r="JOJ253" s="438"/>
      <c r="JOK253" s="438"/>
      <c r="JOL253" s="66"/>
      <c r="JOM253" s="66"/>
      <c r="JON253" s="66"/>
      <c r="JOO253" s="67"/>
      <c r="JOQ253" s="65"/>
      <c r="JOR253" s="438"/>
      <c r="JOS253" s="438"/>
      <c r="JOT253" s="66"/>
      <c r="JOU253" s="66"/>
      <c r="JOV253" s="66"/>
      <c r="JOW253" s="67"/>
      <c r="JOY253" s="65"/>
      <c r="JOZ253" s="438"/>
      <c r="JPA253" s="438"/>
      <c r="JPB253" s="66"/>
      <c r="JPC253" s="66"/>
      <c r="JPD253" s="66"/>
      <c r="JPE253" s="67"/>
      <c r="JPG253" s="65"/>
      <c r="JPH253" s="438"/>
      <c r="JPI253" s="438"/>
      <c r="JPJ253" s="66"/>
      <c r="JPK253" s="66"/>
      <c r="JPL253" s="66"/>
      <c r="JPM253" s="67"/>
      <c r="JPO253" s="65"/>
      <c r="JPP253" s="438"/>
      <c r="JPQ253" s="438"/>
      <c r="JPR253" s="66"/>
      <c r="JPS253" s="66"/>
      <c r="JPT253" s="66"/>
      <c r="JPU253" s="67"/>
      <c r="JPW253" s="65"/>
      <c r="JPX253" s="438"/>
      <c r="JPY253" s="438"/>
      <c r="JPZ253" s="66"/>
      <c r="JQA253" s="66"/>
      <c r="JQB253" s="66"/>
      <c r="JQC253" s="67"/>
      <c r="JQE253" s="65"/>
      <c r="JQF253" s="438"/>
      <c r="JQG253" s="438"/>
      <c r="JQH253" s="66"/>
      <c r="JQI253" s="66"/>
      <c r="JQJ253" s="66"/>
      <c r="JQK253" s="67"/>
      <c r="JQM253" s="65"/>
      <c r="JQN253" s="438"/>
      <c r="JQO253" s="438"/>
      <c r="JQP253" s="66"/>
      <c r="JQQ253" s="66"/>
      <c r="JQR253" s="66"/>
      <c r="JQS253" s="67"/>
      <c r="JQU253" s="65"/>
      <c r="JQV253" s="438"/>
      <c r="JQW253" s="438"/>
      <c r="JQX253" s="66"/>
      <c r="JQY253" s="66"/>
      <c r="JQZ253" s="66"/>
      <c r="JRA253" s="67"/>
      <c r="JRC253" s="65"/>
      <c r="JRD253" s="438"/>
      <c r="JRE253" s="438"/>
      <c r="JRF253" s="66"/>
      <c r="JRG253" s="66"/>
      <c r="JRH253" s="66"/>
      <c r="JRI253" s="67"/>
      <c r="JRK253" s="65"/>
      <c r="JRL253" s="438"/>
      <c r="JRM253" s="438"/>
      <c r="JRN253" s="66"/>
      <c r="JRO253" s="66"/>
      <c r="JRP253" s="66"/>
      <c r="JRQ253" s="67"/>
      <c r="JRS253" s="65"/>
      <c r="JRT253" s="438"/>
      <c r="JRU253" s="438"/>
      <c r="JRV253" s="66"/>
      <c r="JRW253" s="66"/>
      <c r="JRX253" s="66"/>
      <c r="JRY253" s="67"/>
      <c r="JSA253" s="65"/>
      <c r="JSB253" s="438"/>
      <c r="JSC253" s="438"/>
      <c r="JSD253" s="66"/>
      <c r="JSE253" s="66"/>
      <c r="JSF253" s="66"/>
      <c r="JSG253" s="67"/>
      <c r="JSI253" s="65"/>
      <c r="JSJ253" s="438"/>
      <c r="JSK253" s="438"/>
      <c r="JSL253" s="66"/>
      <c r="JSM253" s="66"/>
      <c r="JSN253" s="66"/>
      <c r="JSO253" s="67"/>
      <c r="JSQ253" s="65"/>
      <c r="JSR253" s="438"/>
      <c r="JSS253" s="438"/>
      <c r="JST253" s="66"/>
      <c r="JSU253" s="66"/>
      <c r="JSV253" s="66"/>
      <c r="JSW253" s="67"/>
      <c r="JSY253" s="65"/>
      <c r="JSZ253" s="438"/>
      <c r="JTA253" s="438"/>
      <c r="JTB253" s="66"/>
      <c r="JTC253" s="66"/>
      <c r="JTD253" s="66"/>
      <c r="JTE253" s="67"/>
      <c r="JTG253" s="65"/>
      <c r="JTH253" s="438"/>
      <c r="JTI253" s="438"/>
      <c r="JTJ253" s="66"/>
      <c r="JTK253" s="66"/>
      <c r="JTL253" s="66"/>
      <c r="JTM253" s="67"/>
      <c r="JTO253" s="65"/>
      <c r="JTP253" s="438"/>
      <c r="JTQ253" s="438"/>
      <c r="JTR253" s="66"/>
      <c r="JTS253" s="66"/>
      <c r="JTT253" s="66"/>
      <c r="JTU253" s="67"/>
      <c r="JTW253" s="65"/>
      <c r="JTX253" s="438"/>
      <c r="JTY253" s="438"/>
      <c r="JTZ253" s="66"/>
      <c r="JUA253" s="66"/>
      <c r="JUB253" s="66"/>
      <c r="JUC253" s="67"/>
      <c r="JUE253" s="65"/>
      <c r="JUF253" s="438"/>
      <c r="JUG253" s="438"/>
      <c r="JUH253" s="66"/>
      <c r="JUI253" s="66"/>
      <c r="JUJ253" s="66"/>
      <c r="JUK253" s="67"/>
      <c r="JUM253" s="65"/>
      <c r="JUN253" s="438"/>
      <c r="JUO253" s="438"/>
      <c r="JUP253" s="66"/>
      <c r="JUQ253" s="66"/>
      <c r="JUR253" s="66"/>
      <c r="JUS253" s="67"/>
      <c r="JUU253" s="65"/>
      <c r="JUV253" s="438"/>
      <c r="JUW253" s="438"/>
      <c r="JUX253" s="66"/>
      <c r="JUY253" s="66"/>
      <c r="JUZ253" s="66"/>
      <c r="JVA253" s="67"/>
      <c r="JVC253" s="65"/>
      <c r="JVD253" s="438"/>
      <c r="JVE253" s="438"/>
      <c r="JVF253" s="66"/>
      <c r="JVG253" s="66"/>
      <c r="JVH253" s="66"/>
      <c r="JVI253" s="67"/>
      <c r="JVK253" s="65"/>
      <c r="JVL253" s="438"/>
      <c r="JVM253" s="438"/>
      <c r="JVN253" s="66"/>
      <c r="JVO253" s="66"/>
      <c r="JVP253" s="66"/>
      <c r="JVQ253" s="67"/>
      <c r="JVS253" s="65"/>
      <c r="JVT253" s="438"/>
      <c r="JVU253" s="438"/>
      <c r="JVV253" s="66"/>
      <c r="JVW253" s="66"/>
      <c r="JVX253" s="66"/>
      <c r="JVY253" s="67"/>
      <c r="JWA253" s="65"/>
      <c r="JWB253" s="438"/>
      <c r="JWC253" s="438"/>
      <c r="JWD253" s="66"/>
      <c r="JWE253" s="66"/>
      <c r="JWF253" s="66"/>
      <c r="JWG253" s="67"/>
      <c r="JWI253" s="65"/>
      <c r="JWJ253" s="438"/>
      <c r="JWK253" s="438"/>
      <c r="JWL253" s="66"/>
      <c r="JWM253" s="66"/>
      <c r="JWN253" s="66"/>
      <c r="JWO253" s="67"/>
      <c r="JWQ253" s="65"/>
      <c r="JWR253" s="438"/>
      <c r="JWS253" s="438"/>
      <c r="JWT253" s="66"/>
      <c r="JWU253" s="66"/>
      <c r="JWV253" s="66"/>
      <c r="JWW253" s="67"/>
      <c r="JWY253" s="65"/>
      <c r="JWZ253" s="438"/>
      <c r="JXA253" s="438"/>
      <c r="JXB253" s="66"/>
      <c r="JXC253" s="66"/>
      <c r="JXD253" s="66"/>
      <c r="JXE253" s="67"/>
      <c r="JXG253" s="65"/>
      <c r="JXH253" s="438"/>
      <c r="JXI253" s="438"/>
      <c r="JXJ253" s="66"/>
      <c r="JXK253" s="66"/>
      <c r="JXL253" s="66"/>
      <c r="JXM253" s="67"/>
      <c r="JXO253" s="65"/>
      <c r="JXP253" s="438"/>
      <c r="JXQ253" s="438"/>
      <c r="JXR253" s="66"/>
      <c r="JXS253" s="66"/>
      <c r="JXT253" s="66"/>
      <c r="JXU253" s="67"/>
      <c r="JXW253" s="65"/>
      <c r="JXX253" s="438"/>
      <c r="JXY253" s="438"/>
      <c r="JXZ253" s="66"/>
      <c r="JYA253" s="66"/>
      <c r="JYB253" s="66"/>
      <c r="JYC253" s="67"/>
      <c r="JYE253" s="65"/>
      <c r="JYF253" s="438"/>
      <c r="JYG253" s="438"/>
      <c r="JYH253" s="66"/>
      <c r="JYI253" s="66"/>
      <c r="JYJ253" s="66"/>
      <c r="JYK253" s="67"/>
      <c r="JYM253" s="65"/>
      <c r="JYN253" s="438"/>
      <c r="JYO253" s="438"/>
      <c r="JYP253" s="66"/>
      <c r="JYQ253" s="66"/>
      <c r="JYR253" s="66"/>
      <c r="JYS253" s="67"/>
      <c r="JYU253" s="65"/>
      <c r="JYV253" s="438"/>
      <c r="JYW253" s="438"/>
      <c r="JYX253" s="66"/>
      <c r="JYY253" s="66"/>
      <c r="JYZ253" s="66"/>
      <c r="JZA253" s="67"/>
      <c r="JZC253" s="65"/>
      <c r="JZD253" s="438"/>
      <c r="JZE253" s="438"/>
      <c r="JZF253" s="66"/>
      <c r="JZG253" s="66"/>
      <c r="JZH253" s="66"/>
      <c r="JZI253" s="67"/>
      <c r="JZK253" s="65"/>
      <c r="JZL253" s="438"/>
      <c r="JZM253" s="438"/>
      <c r="JZN253" s="66"/>
      <c r="JZO253" s="66"/>
      <c r="JZP253" s="66"/>
      <c r="JZQ253" s="67"/>
      <c r="JZS253" s="65"/>
      <c r="JZT253" s="438"/>
      <c r="JZU253" s="438"/>
      <c r="JZV253" s="66"/>
      <c r="JZW253" s="66"/>
      <c r="JZX253" s="66"/>
      <c r="JZY253" s="67"/>
      <c r="KAA253" s="65"/>
      <c r="KAB253" s="438"/>
      <c r="KAC253" s="438"/>
      <c r="KAD253" s="66"/>
      <c r="KAE253" s="66"/>
      <c r="KAF253" s="66"/>
      <c r="KAG253" s="67"/>
      <c r="KAI253" s="65"/>
      <c r="KAJ253" s="438"/>
      <c r="KAK253" s="438"/>
      <c r="KAL253" s="66"/>
      <c r="KAM253" s="66"/>
      <c r="KAN253" s="66"/>
      <c r="KAO253" s="67"/>
      <c r="KAQ253" s="65"/>
      <c r="KAR253" s="438"/>
      <c r="KAS253" s="438"/>
      <c r="KAT253" s="66"/>
      <c r="KAU253" s="66"/>
      <c r="KAV253" s="66"/>
      <c r="KAW253" s="67"/>
      <c r="KAY253" s="65"/>
      <c r="KAZ253" s="438"/>
      <c r="KBA253" s="438"/>
      <c r="KBB253" s="66"/>
      <c r="KBC253" s="66"/>
      <c r="KBD253" s="66"/>
      <c r="KBE253" s="67"/>
      <c r="KBG253" s="65"/>
      <c r="KBH253" s="438"/>
      <c r="KBI253" s="438"/>
      <c r="KBJ253" s="66"/>
      <c r="KBK253" s="66"/>
      <c r="KBL253" s="66"/>
      <c r="KBM253" s="67"/>
      <c r="KBO253" s="65"/>
      <c r="KBP253" s="438"/>
      <c r="KBQ253" s="438"/>
      <c r="KBR253" s="66"/>
      <c r="KBS253" s="66"/>
      <c r="KBT253" s="66"/>
      <c r="KBU253" s="67"/>
      <c r="KBW253" s="65"/>
      <c r="KBX253" s="438"/>
      <c r="KBY253" s="438"/>
      <c r="KBZ253" s="66"/>
      <c r="KCA253" s="66"/>
      <c r="KCB253" s="66"/>
      <c r="KCC253" s="67"/>
      <c r="KCE253" s="65"/>
      <c r="KCF253" s="438"/>
      <c r="KCG253" s="438"/>
      <c r="KCH253" s="66"/>
      <c r="KCI253" s="66"/>
      <c r="KCJ253" s="66"/>
      <c r="KCK253" s="67"/>
      <c r="KCM253" s="65"/>
      <c r="KCN253" s="438"/>
      <c r="KCO253" s="438"/>
      <c r="KCP253" s="66"/>
      <c r="KCQ253" s="66"/>
      <c r="KCR253" s="66"/>
      <c r="KCS253" s="67"/>
      <c r="KCU253" s="65"/>
      <c r="KCV253" s="438"/>
      <c r="KCW253" s="438"/>
      <c r="KCX253" s="66"/>
      <c r="KCY253" s="66"/>
      <c r="KCZ253" s="66"/>
      <c r="KDA253" s="67"/>
      <c r="KDC253" s="65"/>
      <c r="KDD253" s="438"/>
      <c r="KDE253" s="438"/>
      <c r="KDF253" s="66"/>
      <c r="KDG253" s="66"/>
      <c r="KDH253" s="66"/>
      <c r="KDI253" s="67"/>
      <c r="KDK253" s="65"/>
      <c r="KDL253" s="438"/>
      <c r="KDM253" s="438"/>
      <c r="KDN253" s="66"/>
      <c r="KDO253" s="66"/>
      <c r="KDP253" s="66"/>
      <c r="KDQ253" s="67"/>
      <c r="KDS253" s="65"/>
      <c r="KDT253" s="438"/>
      <c r="KDU253" s="438"/>
      <c r="KDV253" s="66"/>
      <c r="KDW253" s="66"/>
      <c r="KDX253" s="66"/>
      <c r="KDY253" s="67"/>
      <c r="KEA253" s="65"/>
      <c r="KEB253" s="438"/>
      <c r="KEC253" s="438"/>
      <c r="KED253" s="66"/>
      <c r="KEE253" s="66"/>
      <c r="KEF253" s="66"/>
      <c r="KEG253" s="67"/>
      <c r="KEI253" s="65"/>
      <c r="KEJ253" s="438"/>
      <c r="KEK253" s="438"/>
      <c r="KEL253" s="66"/>
      <c r="KEM253" s="66"/>
      <c r="KEN253" s="66"/>
      <c r="KEO253" s="67"/>
      <c r="KEQ253" s="65"/>
      <c r="KER253" s="438"/>
      <c r="KES253" s="438"/>
      <c r="KET253" s="66"/>
      <c r="KEU253" s="66"/>
      <c r="KEV253" s="66"/>
      <c r="KEW253" s="67"/>
      <c r="KEY253" s="65"/>
      <c r="KEZ253" s="438"/>
      <c r="KFA253" s="438"/>
      <c r="KFB253" s="66"/>
      <c r="KFC253" s="66"/>
      <c r="KFD253" s="66"/>
      <c r="KFE253" s="67"/>
      <c r="KFG253" s="65"/>
      <c r="KFH253" s="438"/>
      <c r="KFI253" s="438"/>
      <c r="KFJ253" s="66"/>
      <c r="KFK253" s="66"/>
      <c r="KFL253" s="66"/>
      <c r="KFM253" s="67"/>
      <c r="KFO253" s="65"/>
      <c r="KFP253" s="438"/>
      <c r="KFQ253" s="438"/>
      <c r="KFR253" s="66"/>
      <c r="KFS253" s="66"/>
      <c r="KFT253" s="66"/>
      <c r="KFU253" s="67"/>
      <c r="KFW253" s="65"/>
      <c r="KFX253" s="438"/>
      <c r="KFY253" s="438"/>
      <c r="KFZ253" s="66"/>
      <c r="KGA253" s="66"/>
      <c r="KGB253" s="66"/>
      <c r="KGC253" s="67"/>
      <c r="KGE253" s="65"/>
      <c r="KGF253" s="438"/>
      <c r="KGG253" s="438"/>
      <c r="KGH253" s="66"/>
      <c r="KGI253" s="66"/>
      <c r="KGJ253" s="66"/>
      <c r="KGK253" s="67"/>
      <c r="KGM253" s="65"/>
      <c r="KGN253" s="438"/>
      <c r="KGO253" s="438"/>
      <c r="KGP253" s="66"/>
      <c r="KGQ253" s="66"/>
      <c r="KGR253" s="66"/>
      <c r="KGS253" s="67"/>
      <c r="KGU253" s="65"/>
      <c r="KGV253" s="438"/>
      <c r="KGW253" s="438"/>
      <c r="KGX253" s="66"/>
      <c r="KGY253" s="66"/>
      <c r="KGZ253" s="66"/>
      <c r="KHA253" s="67"/>
      <c r="KHC253" s="65"/>
      <c r="KHD253" s="438"/>
      <c r="KHE253" s="438"/>
      <c r="KHF253" s="66"/>
      <c r="KHG253" s="66"/>
      <c r="KHH253" s="66"/>
      <c r="KHI253" s="67"/>
      <c r="KHK253" s="65"/>
      <c r="KHL253" s="438"/>
      <c r="KHM253" s="438"/>
      <c r="KHN253" s="66"/>
      <c r="KHO253" s="66"/>
      <c r="KHP253" s="66"/>
      <c r="KHQ253" s="67"/>
      <c r="KHS253" s="65"/>
      <c r="KHT253" s="438"/>
      <c r="KHU253" s="438"/>
      <c r="KHV253" s="66"/>
      <c r="KHW253" s="66"/>
      <c r="KHX253" s="66"/>
      <c r="KHY253" s="67"/>
      <c r="KIA253" s="65"/>
      <c r="KIB253" s="438"/>
      <c r="KIC253" s="438"/>
      <c r="KID253" s="66"/>
      <c r="KIE253" s="66"/>
      <c r="KIF253" s="66"/>
      <c r="KIG253" s="67"/>
      <c r="KII253" s="65"/>
      <c r="KIJ253" s="438"/>
      <c r="KIK253" s="438"/>
      <c r="KIL253" s="66"/>
      <c r="KIM253" s="66"/>
      <c r="KIN253" s="66"/>
      <c r="KIO253" s="67"/>
      <c r="KIQ253" s="65"/>
      <c r="KIR253" s="438"/>
      <c r="KIS253" s="438"/>
      <c r="KIT253" s="66"/>
      <c r="KIU253" s="66"/>
      <c r="KIV253" s="66"/>
      <c r="KIW253" s="67"/>
      <c r="KIY253" s="65"/>
      <c r="KIZ253" s="438"/>
      <c r="KJA253" s="438"/>
      <c r="KJB253" s="66"/>
      <c r="KJC253" s="66"/>
      <c r="KJD253" s="66"/>
      <c r="KJE253" s="67"/>
      <c r="KJG253" s="65"/>
      <c r="KJH253" s="438"/>
      <c r="KJI253" s="438"/>
      <c r="KJJ253" s="66"/>
      <c r="KJK253" s="66"/>
      <c r="KJL253" s="66"/>
      <c r="KJM253" s="67"/>
      <c r="KJO253" s="65"/>
      <c r="KJP253" s="438"/>
      <c r="KJQ253" s="438"/>
      <c r="KJR253" s="66"/>
      <c r="KJS253" s="66"/>
      <c r="KJT253" s="66"/>
      <c r="KJU253" s="67"/>
      <c r="KJW253" s="65"/>
      <c r="KJX253" s="438"/>
      <c r="KJY253" s="438"/>
      <c r="KJZ253" s="66"/>
      <c r="KKA253" s="66"/>
      <c r="KKB253" s="66"/>
      <c r="KKC253" s="67"/>
      <c r="KKE253" s="65"/>
      <c r="KKF253" s="438"/>
      <c r="KKG253" s="438"/>
      <c r="KKH253" s="66"/>
      <c r="KKI253" s="66"/>
      <c r="KKJ253" s="66"/>
      <c r="KKK253" s="67"/>
      <c r="KKM253" s="65"/>
      <c r="KKN253" s="438"/>
      <c r="KKO253" s="438"/>
      <c r="KKP253" s="66"/>
      <c r="KKQ253" s="66"/>
      <c r="KKR253" s="66"/>
      <c r="KKS253" s="67"/>
      <c r="KKU253" s="65"/>
      <c r="KKV253" s="438"/>
      <c r="KKW253" s="438"/>
      <c r="KKX253" s="66"/>
      <c r="KKY253" s="66"/>
      <c r="KKZ253" s="66"/>
      <c r="KLA253" s="67"/>
      <c r="KLC253" s="65"/>
      <c r="KLD253" s="438"/>
      <c r="KLE253" s="438"/>
      <c r="KLF253" s="66"/>
      <c r="KLG253" s="66"/>
      <c r="KLH253" s="66"/>
      <c r="KLI253" s="67"/>
      <c r="KLK253" s="65"/>
      <c r="KLL253" s="438"/>
      <c r="KLM253" s="438"/>
      <c r="KLN253" s="66"/>
      <c r="KLO253" s="66"/>
      <c r="KLP253" s="66"/>
      <c r="KLQ253" s="67"/>
      <c r="KLS253" s="65"/>
      <c r="KLT253" s="438"/>
      <c r="KLU253" s="438"/>
      <c r="KLV253" s="66"/>
      <c r="KLW253" s="66"/>
      <c r="KLX253" s="66"/>
      <c r="KLY253" s="67"/>
      <c r="KMA253" s="65"/>
      <c r="KMB253" s="438"/>
      <c r="KMC253" s="438"/>
      <c r="KMD253" s="66"/>
      <c r="KME253" s="66"/>
      <c r="KMF253" s="66"/>
      <c r="KMG253" s="67"/>
      <c r="KMI253" s="65"/>
      <c r="KMJ253" s="438"/>
      <c r="KMK253" s="438"/>
      <c r="KML253" s="66"/>
      <c r="KMM253" s="66"/>
      <c r="KMN253" s="66"/>
      <c r="KMO253" s="67"/>
      <c r="KMQ253" s="65"/>
      <c r="KMR253" s="438"/>
      <c r="KMS253" s="438"/>
      <c r="KMT253" s="66"/>
      <c r="KMU253" s="66"/>
      <c r="KMV253" s="66"/>
      <c r="KMW253" s="67"/>
      <c r="KMY253" s="65"/>
      <c r="KMZ253" s="438"/>
      <c r="KNA253" s="438"/>
      <c r="KNB253" s="66"/>
      <c r="KNC253" s="66"/>
      <c r="KND253" s="66"/>
      <c r="KNE253" s="67"/>
      <c r="KNG253" s="65"/>
      <c r="KNH253" s="438"/>
      <c r="KNI253" s="438"/>
      <c r="KNJ253" s="66"/>
      <c r="KNK253" s="66"/>
      <c r="KNL253" s="66"/>
      <c r="KNM253" s="67"/>
      <c r="KNO253" s="65"/>
      <c r="KNP253" s="438"/>
      <c r="KNQ253" s="438"/>
      <c r="KNR253" s="66"/>
      <c r="KNS253" s="66"/>
      <c r="KNT253" s="66"/>
      <c r="KNU253" s="67"/>
      <c r="KNW253" s="65"/>
      <c r="KNX253" s="438"/>
      <c r="KNY253" s="438"/>
      <c r="KNZ253" s="66"/>
      <c r="KOA253" s="66"/>
      <c r="KOB253" s="66"/>
      <c r="KOC253" s="67"/>
      <c r="KOE253" s="65"/>
      <c r="KOF253" s="438"/>
      <c r="KOG253" s="438"/>
      <c r="KOH253" s="66"/>
      <c r="KOI253" s="66"/>
      <c r="KOJ253" s="66"/>
      <c r="KOK253" s="67"/>
      <c r="KOM253" s="65"/>
      <c r="KON253" s="438"/>
      <c r="KOO253" s="438"/>
      <c r="KOP253" s="66"/>
      <c r="KOQ253" s="66"/>
      <c r="KOR253" s="66"/>
      <c r="KOS253" s="67"/>
      <c r="KOU253" s="65"/>
      <c r="KOV253" s="438"/>
      <c r="KOW253" s="438"/>
      <c r="KOX253" s="66"/>
      <c r="KOY253" s="66"/>
      <c r="KOZ253" s="66"/>
      <c r="KPA253" s="67"/>
      <c r="KPC253" s="65"/>
      <c r="KPD253" s="438"/>
      <c r="KPE253" s="438"/>
      <c r="KPF253" s="66"/>
      <c r="KPG253" s="66"/>
      <c r="KPH253" s="66"/>
      <c r="KPI253" s="67"/>
      <c r="KPK253" s="65"/>
      <c r="KPL253" s="438"/>
      <c r="KPM253" s="438"/>
      <c r="KPN253" s="66"/>
      <c r="KPO253" s="66"/>
      <c r="KPP253" s="66"/>
      <c r="KPQ253" s="67"/>
      <c r="KPS253" s="65"/>
      <c r="KPT253" s="438"/>
      <c r="KPU253" s="438"/>
      <c r="KPV253" s="66"/>
      <c r="KPW253" s="66"/>
      <c r="KPX253" s="66"/>
      <c r="KPY253" s="67"/>
      <c r="KQA253" s="65"/>
      <c r="KQB253" s="438"/>
      <c r="KQC253" s="438"/>
      <c r="KQD253" s="66"/>
      <c r="KQE253" s="66"/>
      <c r="KQF253" s="66"/>
      <c r="KQG253" s="67"/>
      <c r="KQI253" s="65"/>
      <c r="KQJ253" s="438"/>
      <c r="KQK253" s="438"/>
      <c r="KQL253" s="66"/>
      <c r="KQM253" s="66"/>
      <c r="KQN253" s="66"/>
      <c r="KQO253" s="67"/>
      <c r="KQQ253" s="65"/>
      <c r="KQR253" s="438"/>
      <c r="KQS253" s="438"/>
      <c r="KQT253" s="66"/>
      <c r="KQU253" s="66"/>
      <c r="KQV253" s="66"/>
      <c r="KQW253" s="67"/>
      <c r="KQY253" s="65"/>
      <c r="KQZ253" s="438"/>
      <c r="KRA253" s="438"/>
      <c r="KRB253" s="66"/>
      <c r="KRC253" s="66"/>
      <c r="KRD253" s="66"/>
      <c r="KRE253" s="67"/>
      <c r="KRG253" s="65"/>
      <c r="KRH253" s="438"/>
      <c r="KRI253" s="438"/>
      <c r="KRJ253" s="66"/>
      <c r="KRK253" s="66"/>
      <c r="KRL253" s="66"/>
      <c r="KRM253" s="67"/>
      <c r="KRO253" s="65"/>
      <c r="KRP253" s="438"/>
      <c r="KRQ253" s="438"/>
      <c r="KRR253" s="66"/>
      <c r="KRS253" s="66"/>
      <c r="KRT253" s="66"/>
      <c r="KRU253" s="67"/>
      <c r="KRW253" s="65"/>
      <c r="KRX253" s="438"/>
      <c r="KRY253" s="438"/>
      <c r="KRZ253" s="66"/>
      <c r="KSA253" s="66"/>
      <c r="KSB253" s="66"/>
      <c r="KSC253" s="67"/>
      <c r="KSE253" s="65"/>
      <c r="KSF253" s="438"/>
      <c r="KSG253" s="438"/>
      <c r="KSH253" s="66"/>
      <c r="KSI253" s="66"/>
      <c r="KSJ253" s="66"/>
      <c r="KSK253" s="67"/>
      <c r="KSM253" s="65"/>
      <c r="KSN253" s="438"/>
      <c r="KSO253" s="438"/>
      <c r="KSP253" s="66"/>
      <c r="KSQ253" s="66"/>
      <c r="KSR253" s="66"/>
      <c r="KSS253" s="67"/>
      <c r="KSU253" s="65"/>
      <c r="KSV253" s="438"/>
      <c r="KSW253" s="438"/>
      <c r="KSX253" s="66"/>
      <c r="KSY253" s="66"/>
      <c r="KSZ253" s="66"/>
      <c r="KTA253" s="67"/>
      <c r="KTC253" s="65"/>
      <c r="KTD253" s="438"/>
      <c r="KTE253" s="438"/>
      <c r="KTF253" s="66"/>
      <c r="KTG253" s="66"/>
      <c r="KTH253" s="66"/>
      <c r="KTI253" s="67"/>
      <c r="KTK253" s="65"/>
      <c r="KTL253" s="438"/>
      <c r="KTM253" s="438"/>
      <c r="KTN253" s="66"/>
      <c r="KTO253" s="66"/>
      <c r="KTP253" s="66"/>
      <c r="KTQ253" s="67"/>
      <c r="KTS253" s="65"/>
      <c r="KTT253" s="438"/>
      <c r="KTU253" s="438"/>
      <c r="KTV253" s="66"/>
      <c r="KTW253" s="66"/>
      <c r="KTX253" s="66"/>
      <c r="KTY253" s="67"/>
      <c r="KUA253" s="65"/>
      <c r="KUB253" s="438"/>
      <c r="KUC253" s="438"/>
      <c r="KUD253" s="66"/>
      <c r="KUE253" s="66"/>
      <c r="KUF253" s="66"/>
      <c r="KUG253" s="67"/>
      <c r="KUI253" s="65"/>
      <c r="KUJ253" s="438"/>
      <c r="KUK253" s="438"/>
      <c r="KUL253" s="66"/>
      <c r="KUM253" s="66"/>
      <c r="KUN253" s="66"/>
      <c r="KUO253" s="67"/>
      <c r="KUQ253" s="65"/>
      <c r="KUR253" s="438"/>
      <c r="KUS253" s="438"/>
      <c r="KUT253" s="66"/>
      <c r="KUU253" s="66"/>
      <c r="KUV253" s="66"/>
      <c r="KUW253" s="67"/>
      <c r="KUY253" s="65"/>
      <c r="KUZ253" s="438"/>
      <c r="KVA253" s="438"/>
      <c r="KVB253" s="66"/>
      <c r="KVC253" s="66"/>
      <c r="KVD253" s="66"/>
      <c r="KVE253" s="67"/>
      <c r="KVG253" s="65"/>
      <c r="KVH253" s="438"/>
      <c r="KVI253" s="438"/>
      <c r="KVJ253" s="66"/>
      <c r="KVK253" s="66"/>
      <c r="KVL253" s="66"/>
      <c r="KVM253" s="67"/>
      <c r="KVO253" s="65"/>
      <c r="KVP253" s="438"/>
      <c r="KVQ253" s="438"/>
      <c r="KVR253" s="66"/>
      <c r="KVS253" s="66"/>
      <c r="KVT253" s="66"/>
      <c r="KVU253" s="67"/>
      <c r="KVW253" s="65"/>
      <c r="KVX253" s="438"/>
      <c r="KVY253" s="438"/>
      <c r="KVZ253" s="66"/>
      <c r="KWA253" s="66"/>
      <c r="KWB253" s="66"/>
      <c r="KWC253" s="67"/>
      <c r="KWE253" s="65"/>
      <c r="KWF253" s="438"/>
      <c r="KWG253" s="438"/>
      <c r="KWH253" s="66"/>
      <c r="KWI253" s="66"/>
      <c r="KWJ253" s="66"/>
      <c r="KWK253" s="67"/>
      <c r="KWM253" s="65"/>
      <c r="KWN253" s="438"/>
      <c r="KWO253" s="438"/>
      <c r="KWP253" s="66"/>
      <c r="KWQ253" s="66"/>
      <c r="KWR253" s="66"/>
      <c r="KWS253" s="67"/>
      <c r="KWU253" s="65"/>
      <c r="KWV253" s="438"/>
      <c r="KWW253" s="438"/>
      <c r="KWX253" s="66"/>
      <c r="KWY253" s="66"/>
      <c r="KWZ253" s="66"/>
      <c r="KXA253" s="67"/>
      <c r="KXC253" s="65"/>
      <c r="KXD253" s="438"/>
      <c r="KXE253" s="438"/>
      <c r="KXF253" s="66"/>
      <c r="KXG253" s="66"/>
      <c r="KXH253" s="66"/>
      <c r="KXI253" s="67"/>
      <c r="KXK253" s="65"/>
      <c r="KXL253" s="438"/>
      <c r="KXM253" s="438"/>
      <c r="KXN253" s="66"/>
      <c r="KXO253" s="66"/>
      <c r="KXP253" s="66"/>
      <c r="KXQ253" s="67"/>
      <c r="KXS253" s="65"/>
      <c r="KXT253" s="438"/>
      <c r="KXU253" s="438"/>
      <c r="KXV253" s="66"/>
      <c r="KXW253" s="66"/>
      <c r="KXX253" s="66"/>
      <c r="KXY253" s="67"/>
      <c r="KYA253" s="65"/>
      <c r="KYB253" s="438"/>
      <c r="KYC253" s="438"/>
      <c r="KYD253" s="66"/>
      <c r="KYE253" s="66"/>
      <c r="KYF253" s="66"/>
      <c r="KYG253" s="67"/>
      <c r="KYI253" s="65"/>
      <c r="KYJ253" s="438"/>
      <c r="KYK253" s="438"/>
      <c r="KYL253" s="66"/>
      <c r="KYM253" s="66"/>
      <c r="KYN253" s="66"/>
      <c r="KYO253" s="67"/>
      <c r="KYQ253" s="65"/>
      <c r="KYR253" s="438"/>
      <c r="KYS253" s="438"/>
      <c r="KYT253" s="66"/>
      <c r="KYU253" s="66"/>
      <c r="KYV253" s="66"/>
      <c r="KYW253" s="67"/>
      <c r="KYY253" s="65"/>
      <c r="KYZ253" s="438"/>
      <c r="KZA253" s="438"/>
      <c r="KZB253" s="66"/>
      <c r="KZC253" s="66"/>
      <c r="KZD253" s="66"/>
      <c r="KZE253" s="67"/>
      <c r="KZG253" s="65"/>
      <c r="KZH253" s="438"/>
      <c r="KZI253" s="438"/>
      <c r="KZJ253" s="66"/>
      <c r="KZK253" s="66"/>
      <c r="KZL253" s="66"/>
      <c r="KZM253" s="67"/>
      <c r="KZO253" s="65"/>
      <c r="KZP253" s="438"/>
      <c r="KZQ253" s="438"/>
      <c r="KZR253" s="66"/>
      <c r="KZS253" s="66"/>
      <c r="KZT253" s="66"/>
      <c r="KZU253" s="67"/>
      <c r="KZW253" s="65"/>
      <c r="KZX253" s="438"/>
      <c r="KZY253" s="438"/>
      <c r="KZZ253" s="66"/>
      <c r="LAA253" s="66"/>
      <c r="LAB253" s="66"/>
      <c r="LAC253" s="67"/>
      <c r="LAE253" s="65"/>
      <c r="LAF253" s="438"/>
      <c r="LAG253" s="438"/>
      <c r="LAH253" s="66"/>
      <c r="LAI253" s="66"/>
      <c r="LAJ253" s="66"/>
      <c r="LAK253" s="67"/>
      <c r="LAM253" s="65"/>
      <c r="LAN253" s="438"/>
      <c r="LAO253" s="438"/>
      <c r="LAP253" s="66"/>
      <c r="LAQ253" s="66"/>
      <c r="LAR253" s="66"/>
      <c r="LAS253" s="67"/>
      <c r="LAU253" s="65"/>
      <c r="LAV253" s="438"/>
      <c r="LAW253" s="438"/>
      <c r="LAX253" s="66"/>
      <c r="LAY253" s="66"/>
      <c r="LAZ253" s="66"/>
      <c r="LBA253" s="67"/>
      <c r="LBC253" s="65"/>
      <c r="LBD253" s="438"/>
      <c r="LBE253" s="438"/>
      <c r="LBF253" s="66"/>
      <c r="LBG253" s="66"/>
      <c r="LBH253" s="66"/>
      <c r="LBI253" s="67"/>
      <c r="LBK253" s="65"/>
      <c r="LBL253" s="438"/>
      <c r="LBM253" s="438"/>
      <c r="LBN253" s="66"/>
      <c r="LBO253" s="66"/>
      <c r="LBP253" s="66"/>
      <c r="LBQ253" s="67"/>
      <c r="LBS253" s="65"/>
      <c r="LBT253" s="438"/>
      <c r="LBU253" s="438"/>
      <c r="LBV253" s="66"/>
      <c r="LBW253" s="66"/>
      <c r="LBX253" s="66"/>
      <c r="LBY253" s="67"/>
      <c r="LCA253" s="65"/>
      <c r="LCB253" s="438"/>
      <c r="LCC253" s="438"/>
      <c r="LCD253" s="66"/>
      <c r="LCE253" s="66"/>
      <c r="LCF253" s="66"/>
      <c r="LCG253" s="67"/>
      <c r="LCI253" s="65"/>
      <c r="LCJ253" s="438"/>
      <c r="LCK253" s="438"/>
      <c r="LCL253" s="66"/>
      <c r="LCM253" s="66"/>
      <c r="LCN253" s="66"/>
      <c r="LCO253" s="67"/>
      <c r="LCQ253" s="65"/>
      <c r="LCR253" s="438"/>
      <c r="LCS253" s="438"/>
      <c r="LCT253" s="66"/>
      <c r="LCU253" s="66"/>
      <c r="LCV253" s="66"/>
      <c r="LCW253" s="67"/>
      <c r="LCY253" s="65"/>
      <c r="LCZ253" s="438"/>
      <c r="LDA253" s="438"/>
      <c r="LDB253" s="66"/>
      <c r="LDC253" s="66"/>
      <c r="LDD253" s="66"/>
      <c r="LDE253" s="67"/>
      <c r="LDG253" s="65"/>
      <c r="LDH253" s="438"/>
      <c r="LDI253" s="438"/>
      <c r="LDJ253" s="66"/>
      <c r="LDK253" s="66"/>
      <c r="LDL253" s="66"/>
      <c r="LDM253" s="67"/>
      <c r="LDO253" s="65"/>
      <c r="LDP253" s="438"/>
      <c r="LDQ253" s="438"/>
      <c r="LDR253" s="66"/>
      <c r="LDS253" s="66"/>
      <c r="LDT253" s="66"/>
      <c r="LDU253" s="67"/>
      <c r="LDW253" s="65"/>
      <c r="LDX253" s="438"/>
      <c r="LDY253" s="438"/>
      <c r="LDZ253" s="66"/>
      <c r="LEA253" s="66"/>
      <c r="LEB253" s="66"/>
      <c r="LEC253" s="67"/>
      <c r="LEE253" s="65"/>
      <c r="LEF253" s="438"/>
      <c r="LEG253" s="438"/>
      <c r="LEH253" s="66"/>
      <c r="LEI253" s="66"/>
      <c r="LEJ253" s="66"/>
      <c r="LEK253" s="67"/>
      <c r="LEM253" s="65"/>
      <c r="LEN253" s="438"/>
      <c r="LEO253" s="438"/>
      <c r="LEP253" s="66"/>
      <c r="LEQ253" s="66"/>
      <c r="LER253" s="66"/>
      <c r="LES253" s="67"/>
      <c r="LEU253" s="65"/>
      <c r="LEV253" s="438"/>
      <c r="LEW253" s="438"/>
      <c r="LEX253" s="66"/>
      <c r="LEY253" s="66"/>
      <c r="LEZ253" s="66"/>
      <c r="LFA253" s="67"/>
      <c r="LFC253" s="65"/>
      <c r="LFD253" s="438"/>
      <c r="LFE253" s="438"/>
      <c r="LFF253" s="66"/>
      <c r="LFG253" s="66"/>
      <c r="LFH253" s="66"/>
      <c r="LFI253" s="67"/>
      <c r="LFK253" s="65"/>
      <c r="LFL253" s="438"/>
      <c r="LFM253" s="438"/>
      <c r="LFN253" s="66"/>
      <c r="LFO253" s="66"/>
      <c r="LFP253" s="66"/>
      <c r="LFQ253" s="67"/>
      <c r="LFS253" s="65"/>
      <c r="LFT253" s="438"/>
      <c r="LFU253" s="438"/>
      <c r="LFV253" s="66"/>
      <c r="LFW253" s="66"/>
      <c r="LFX253" s="66"/>
      <c r="LFY253" s="67"/>
      <c r="LGA253" s="65"/>
      <c r="LGB253" s="438"/>
      <c r="LGC253" s="438"/>
      <c r="LGD253" s="66"/>
      <c r="LGE253" s="66"/>
      <c r="LGF253" s="66"/>
      <c r="LGG253" s="67"/>
      <c r="LGI253" s="65"/>
      <c r="LGJ253" s="438"/>
      <c r="LGK253" s="438"/>
      <c r="LGL253" s="66"/>
      <c r="LGM253" s="66"/>
      <c r="LGN253" s="66"/>
      <c r="LGO253" s="67"/>
      <c r="LGQ253" s="65"/>
      <c r="LGR253" s="438"/>
      <c r="LGS253" s="438"/>
      <c r="LGT253" s="66"/>
      <c r="LGU253" s="66"/>
      <c r="LGV253" s="66"/>
      <c r="LGW253" s="67"/>
      <c r="LGY253" s="65"/>
      <c r="LGZ253" s="438"/>
      <c r="LHA253" s="438"/>
      <c r="LHB253" s="66"/>
      <c r="LHC253" s="66"/>
      <c r="LHD253" s="66"/>
      <c r="LHE253" s="67"/>
      <c r="LHG253" s="65"/>
      <c r="LHH253" s="438"/>
      <c r="LHI253" s="438"/>
      <c r="LHJ253" s="66"/>
      <c r="LHK253" s="66"/>
      <c r="LHL253" s="66"/>
      <c r="LHM253" s="67"/>
      <c r="LHO253" s="65"/>
      <c r="LHP253" s="438"/>
      <c r="LHQ253" s="438"/>
      <c r="LHR253" s="66"/>
      <c r="LHS253" s="66"/>
      <c r="LHT253" s="66"/>
      <c r="LHU253" s="67"/>
      <c r="LHW253" s="65"/>
      <c r="LHX253" s="438"/>
      <c r="LHY253" s="438"/>
      <c r="LHZ253" s="66"/>
      <c r="LIA253" s="66"/>
      <c r="LIB253" s="66"/>
      <c r="LIC253" s="67"/>
      <c r="LIE253" s="65"/>
      <c r="LIF253" s="438"/>
      <c r="LIG253" s="438"/>
      <c r="LIH253" s="66"/>
      <c r="LII253" s="66"/>
      <c r="LIJ253" s="66"/>
      <c r="LIK253" s="67"/>
      <c r="LIM253" s="65"/>
      <c r="LIN253" s="438"/>
      <c r="LIO253" s="438"/>
      <c r="LIP253" s="66"/>
      <c r="LIQ253" s="66"/>
      <c r="LIR253" s="66"/>
      <c r="LIS253" s="67"/>
      <c r="LIU253" s="65"/>
      <c r="LIV253" s="438"/>
      <c r="LIW253" s="438"/>
      <c r="LIX253" s="66"/>
      <c r="LIY253" s="66"/>
      <c r="LIZ253" s="66"/>
      <c r="LJA253" s="67"/>
      <c r="LJC253" s="65"/>
      <c r="LJD253" s="438"/>
      <c r="LJE253" s="438"/>
      <c r="LJF253" s="66"/>
      <c r="LJG253" s="66"/>
      <c r="LJH253" s="66"/>
      <c r="LJI253" s="67"/>
      <c r="LJK253" s="65"/>
      <c r="LJL253" s="438"/>
      <c r="LJM253" s="438"/>
      <c r="LJN253" s="66"/>
      <c r="LJO253" s="66"/>
      <c r="LJP253" s="66"/>
      <c r="LJQ253" s="67"/>
      <c r="LJS253" s="65"/>
      <c r="LJT253" s="438"/>
      <c r="LJU253" s="438"/>
      <c r="LJV253" s="66"/>
      <c r="LJW253" s="66"/>
      <c r="LJX253" s="66"/>
      <c r="LJY253" s="67"/>
      <c r="LKA253" s="65"/>
      <c r="LKB253" s="438"/>
      <c r="LKC253" s="438"/>
      <c r="LKD253" s="66"/>
      <c r="LKE253" s="66"/>
      <c r="LKF253" s="66"/>
      <c r="LKG253" s="67"/>
      <c r="LKI253" s="65"/>
      <c r="LKJ253" s="438"/>
      <c r="LKK253" s="438"/>
      <c r="LKL253" s="66"/>
      <c r="LKM253" s="66"/>
      <c r="LKN253" s="66"/>
      <c r="LKO253" s="67"/>
      <c r="LKQ253" s="65"/>
      <c r="LKR253" s="438"/>
      <c r="LKS253" s="438"/>
      <c r="LKT253" s="66"/>
      <c r="LKU253" s="66"/>
      <c r="LKV253" s="66"/>
      <c r="LKW253" s="67"/>
      <c r="LKY253" s="65"/>
      <c r="LKZ253" s="438"/>
      <c r="LLA253" s="438"/>
      <c r="LLB253" s="66"/>
      <c r="LLC253" s="66"/>
      <c r="LLD253" s="66"/>
      <c r="LLE253" s="67"/>
      <c r="LLG253" s="65"/>
      <c r="LLH253" s="438"/>
      <c r="LLI253" s="438"/>
      <c r="LLJ253" s="66"/>
      <c r="LLK253" s="66"/>
      <c r="LLL253" s="66"/>
      <c r="LLM253" s="67"/>
      <c r="LLO253" s="65"/>
      <c r="LLP253" s="438"/>
      <c r="LLQ253" s="438"/>
      <c r="LLR253" s="66"/>
      <c r="LLS253" s="66"/>
      <c r="LLT253" s="66"/>
      <c r="LLU253" s="67"/>
      <c r="LLW253" s="65"/>
      <c r="LLX253" s="438"/>
      <c r="LLY253" s="438"/>
      <c r="LLZ253" s="66"/>
      <c r="LMA253" s="66"/>
      <c r="LMB253" s="66"/>
      <c r="LMC253" s="67"/>
      <c r="LME253" s="65"/>
      <c r="LMF253" s="438"/>
      <c r="LMG253" s="438"/>
      <c r="LMH253" s="66"/>
      <c r="LMI253" s="66"/>
      <c r="LMJ253" s="66"/>
      <c r="LMK253" s="67"/>
      <c r="LMM253" s="65"/>
      <c r="LMN253" s="438"/>
      <c r="LMO253" s="438"/>
      <c r="LMP253" s="66"/>
      <c r="LMQ253" s="66"/>
      <c r="LMR253" s="66"/>
      <c r="LMS253" s="67"/>
      <c r="LMU253" s="65"/>
      <c r="LMV253" s="438"/>
      <c r="LMW253" s="438"/>
      <c r="LMX253" s="66"/>
      <c r="LMY253" s="66"/>
      <c r="LMZ253" s="66"/>
      <c r="LNA253" s="67"/>
      <c r="LNC253" s="65"/>
      <c r="LND253" s="438"/>
      <c r="LNE253" s="438"/>
      <c r="LNF253" s="66"/>
      <c r="LNG253" s="66"/>
      <c r="LNH253" s="66"/>
      <c r="LNI253" s="67"/>
      <c r="LNK253" s="65"/>
      <c r="LNL253" s="438"/>
      <c r="LNM253" s="438"/>
      <c r="LNN253" s="66"/>
      <c r="LNO253" s="66"/>
      <c r="LNP253" s="66"/>
      <c r="LNQ253" s="67"/>
      <c r="LNS253" s="65"/>
      <c r="LNT253" s="438"/>
      <c r="LNU253" s="438"/>
      <c r="LNV253" s="66"/>
      <c r="LNW253" s="66"/>
      <c r="LNX253" s="66"/>
      <c r="LNY253" s="67"/>
      <c r="LOA253" s="65"/>
      <c r="LOB253" s="438"/>
      <c r="LOC253" s="438"/>
      <c r="LOD253" s="66"/>
      <c r="LOE253" s="66"/>
      <c r="LOF253" s="66"/>
      <c r="LOG253" s="67"/>
      <c r="LOI253" s="65"/>
      <c r="LOJ253" s="438"/>
      <c r="LOK253" s="438"/>
      <c r="LOL253" s="66"/>
      <c r="LOM253" s="66"/>
      <c r="LON253" s="66"/>
      <c r="LOO253" s="67"/>
      <c r="LOQ253" s="65"/>
      <c r="LOR253" s="438"/>
      <c r="LOS253" s="438"/>
      <c r="LOT253" s="66"/>
      <c r="LOU253" s="66"/>
      <c r="LOV253" s="66"/>
      <c r="LOW253" s="67"/>
      <c r="LOY253" s="65"/>
      <c r="LOZ253" s="438"/>
      <c r="LPA253" s="438"/>
      <c r="LPB253" s="66"/>
      <c r="LPC253" s="66"/>
      <c r="LPD253" s="66"/>
      <c r="LPE253" s="67"/>
      <c r="LPG253" s="65"/>
      <c r="LPH253" s="438"/>
      <c r="LPI253" s="438"/>
      <c r="LPJ253" s="66"/>
      <c r="LPK253" s="66"/>
      <c r="LPL253" s="66"/>
      <c r="LPM253" s="67"/>
      <c r="LPO253" s="65"/>
      <c r="LPP253" s="438"/>
      <c r="LPQ253" s="438"/>
      <c r="LPR253" s="66"/>
      <c r="LPS253" s="66"/>
      <c r="LPT253" s="66"/>
      <c r="LPU253" s="67"/>
      <c r="LPW253" s="65"/>
      <c r="LPX253" s="438"/>
      <c r="LPY253" s="438"/>
      <c r="LPZ253" s="66"/>
      <c r="LQA253" s="66"/>
      <c r="LQB253" s="66"/>
      <c r="LQC253" s="67"/>
      <c r="LQE253" s="65"/>
      <c r="LQF253" s="438"/>
      <c r="LQG253" s="438"/>
      <c r="LQH253" s="66"/>
      <c r="LQI253" s="66"/>
      <c r="LQJ253" s="66"/>
      <c r="LQK253" s="67"/>
      <c r="LQM253" s="65"/>
      <c r="LQN253" s="438"/>
      <c r="LQO253" s="438"/>
      <c r="LQP253" s="66"/>
      <c r="LQQ253" s="66"/>
      <c r="LQR253" s="66"/>
      <c r="LQS253" s="67"/>
      <c r="LQU253" s="65"/>
      <c r="LQV253" s="438"/>
      <c r="LQW253" s="438"/>
      <c r="LQX253" s="66"/>
      <c r="LQY253" s="66"/>
      <c r="LQZ253" s="66"/>
      <c r="LRA253" s="67"/>
      <c r="LRC253" s="65"/>
      <c r="LRD253" s="438"/>
      <c r="LRE253" s="438"/>
      <c r="LRF253" s="66"/>
      <c r="LRG253" s="66"/>
      <c r="LRH253" s="66"/>
      <c r="LRI253" s="67"/>
      <c r="LRK253" s="65"/>
      <c r="LRL253" s="438"/>
      <c r="LRM253" s="438"/>
      <c r="LRN253" s="66"/>
      <c r="LRO253" s="66"/>
      <c r="LRP253" s="66"/>
      <c r="LRQ253" s="67"/>
      <c r="LRS253" s="65"/>
      <c r="LRT253" s="438"/>
      <c r="LRU253" s="438"/>
      <c r="LRV253" s="66"/>
      <c r="LRW253" s="66"/>
      <c r="LRX253" s="66"/>
      <c r="LRY253" s="67"/>
      <c r="LSA253" s="65"/>
      <c r="LSB253" s="438"/>
      <c r="LSC253" s="438"/>
      <c r="LSD253" s="66"/>
      <c r="LSE253" s="66"/>
      <c r="LSF253" s="66"/>
      <c r="LSG253" s="67"/>
      <c r="LSI253" s="65"/>
      <c r="LSJ253" s="438"/>
      <c r="LSK253" s="438"/>
      <c r="LSL253" s="66"/>
      <c r="LSM253" s="66"/>
      <c r="LSN253" s="66"/>
      <c r="LSO253" s="67"/>
      <c r="LSQ253" s="65"/>
      <c r="LSR253" s="438"/>
      <c r="LSS253" s="438"/>
      <c r="LST253" s="66"/>
      <c r="LSU253" s="66"/>
      <c r="LSV253" s="66"/>
      <c r="LSW253" s="67"/>
      <c r="LSY253" s="65"/>
      <c r="LSZ253" s="438"/>
      <c r="LTA253" s="438"/>
      <c r="LTB253" s="66"/>
      <c r="LTC253" s="66"/>
      <c r="LTD253" s="66"/>
      <c r="LTE253" s="67"/>
      <c r="LTG253" s="65"/>
      <c r="LTH253" s="438"/>
      <c r="LTI253" s="438"/>
      <c r="LTJ253" s="66"/>
      <c r="LTK253" s="66"/>
      <c r="LTL253" s="66"/>
      <c r="LTM253" s="67"/>
      <c r="LTO253" s="65"/>
      <c r="LTP253" s="438"/>
      <c r="LTQ253" s="438"/>
      <c r="LTR253" s="66"/>
      <c r="LTS253" s="66"/>
      <c r="LTT253" s="66"/>
      <c r="LTU253" s="67"/>
      <c r="LTW253" s="65"/>
      <c r="LTX253" s="438"/>
      <c r="LTY253" s="438"/>
      <c r="LTZ253" s="66"/>
      <c r="LUA253" s="66"/>
      <c r="LUB253" s="66"/>
      <c r="LUC253" s="67"/>
      <c r="LUE253" s="65"/>
      <c r="LUF253" s="438"/>
      <c r="LUG253" s="438"/>
      <c r="LUH253" s="66"/>
      <c r="LUI253" s="66"/>
      <c r="LUJ253" s="66"/>
      <c r="LUK253" s="67"/>
      <c r="LUM253" s="65"/>
      <c r="LUN253" s="438"/>
      <c r="LUO253" s="438"/>
      <c r="LUP253" s="66"/>
      <c r="LUQ253" s="66"/>
      <c r="LUR253" s="66"/>
      <c r="LUS253" s="67"/>
      <c r="LUU253" s="65"/>
      <c r="LUV253" s="438"/>
      <c r="LUW253" s="438"/>
      <c r="LUX253" s="66"/>
      <c r="LUY253" s="66"/>
      <c r="LUZ253" s="66"/>
      <c r="LVA253" s="67"/>
      <c r="LVC253" s="65"/>
      <c r="LVD253" s="438"/>
      <c r="LVE253" s="438"/>
      <c r="LVF253" s="66"/>
      <c r="LVG253" s="66"/>
      <c r="LVH253" s="66"/>
      <c r="LVI253" s="67"/>
      <c r="LVK253" s="65"/>
      <c r="LVL253" s="438"/>
      <c r="LVM253" s="438"/>
      <c r="LVN253" s="66"/>
      <c r="LVO253" s="66"/>
      <c r="LVP253" s="66"/>
      <c r="LVQ253" s="67"/>
      <c r="LVS253" s="65"/>
      <c r="LVT253" s="438"/>
      <c r="LVU253" s="438"/>
      <c r="LVV253" s="66"/>
      <c r="LVW253" s="66"/>
      <c r="LVX253" s="66"/>
      <c r="LVY253" s="67"/>
      <c r="LWA253" s="65"/>
      <c r="LWB253" s="438"/>
      <c r="LWC253" s="438"/>
      <c r="LWD253" s="66"/>
      <c r="LWE253" s="66"/>
      <c r="LWF253" s="66"/>
      <c r="LWG253" s="67"/>
      <c r="LWI253" s="65"/>
      <c r="LWJ253" s="438"/>
      <c r="LWK253" s="438"/>
      <c r="LWL253" s="66"/>
      <c r="LWM253" s="66"/>
      <c r="LWN253" s="66"/>
      <c r="LWO253" s="67"/>
      <c r="LWQ253" s="65"/>
      <c r="LWR253" s="438"/>
      <c r="LWS253" s="438"/>
      <c r="LWT253" s="66"/>
      <c r="LWU253" s="66"/>
      <c r="LWV253" s="66"/>
      <c r="LWW253" s="67"/>
      <c r="LWY253" s="65"/>
      <c r="LWZ253" s="438"/>
      <c r="LXA253" s="438"/>
      <c r="LXB253" s="66"/>
      <c r="LXC253" s="66"/>
      <c r="LXD253" s="66"/>
      <c r="LXE253" s="67"/>
      <c r="LXG253" s="65"/>
      <c r="LXH253" s="438"/>
      <c r="LXI253" s="438"/>
      <c r="LXJ253" s="66"/>
      <c r="LXK253" s="66"/>
      <c r="LXL253" s="66"/>
      <c r="LXM253" s="67"/>
      <c r="LXO253" s="65"/>
      <c r="LXP253" s="438"/>
      <c r="LXQ253" s="438"/>
      <c r="LXR253" s="66"/>
      <c r="LXS253" s="66"/>
      <c r="LXT253" s="66"/>
      <c r="LXU253" s="67"/>
      <c r="LXW253" s="65"/>
      <c r="LXX253" s="438"/>
      <c r="LXY253" s="438"/>
      <c r="LXZ253" s="66"/>
      <c r="LYA253" s="66"/>
      <c r="LYB253" s="66"/>
      <c r="LYC253" s="67"/>
      <c r="LYE253" s="65"/>
      <c r="LYF253" s="438"/>
      <c r="LYG253" s="438"/>
      <c r="LYH253" s="66"/>
      <c r="LYI253" s="66"/>
      <c r="LYJ253" s="66"/>
      <c r="LYK253" s="67"/>
      <c r="LYM253" s="65"/>
      <c r="LYN253" s="438"/>
      <c r="LYO253" s="438"/>
      <c r="LYP253" s="66"/>
      <c r="LYQ253" s="66"/>
      <c r="LYR253" s="66"/>
      <c r="LYS253" s="67"/>
      <c r="LYU253" s="65"/>
      <c r="LYV253" s="438"/>
      <c r="LYW253" s="438"/>
      <c r="LYX253" s="66"/>
      <c r="LYY253" s="66"/>
      <c r="LYZ253" s="66"/>
      <c r="LZA253" s="67"/>
      <c r="LZC253" s="65"/>
      <c r="LZD253" s="438"/>
      <c r="LZE253" s="438"/>
      <c r="LZF253" s="66"/>
      <c r="LZG253" s="66"/>
      <c r="LZH253" s="66"/>
      <c r="LZI253" s="67"/>
      <c r="LZK253" s="65"/>
      <c r="LZL253" s="438"/>
      <c r="LZM253" s="438"/>
      <c r="LZN253" s="66"/>
      <c r="LZO253" s="66"/>
      <c r="LZP253" s="66"/>
      <c r="LZQ253" s="67"/>
      <c r="LZS253" s="65"/>
      <c r="LZT253" s="438"/>
      <c r="LZU253" s="438"/>
      <c r="LZV253" s="66"/>
      <c r="LZW253" s="66"/>
      <c r="LZX253" s="66"/>
      <c r="LZY253" s="67"/>
      <c r="MAA253" s="65"/>
      <c r="MAB253" s="438"/>
      <c r="MAC253" s="438"/>
      <c r="MAD253" s="66"/>
      <c r="MAE253" s="66"/>
      <c r="MAF253" s="66"/>
      <c r="MAG253" s="67"/>
      <c r="MAI253" s="65"/>
      <c r="MAJ253" s="438"/>
      <c r="MAK253" s="438"/>
      <c r="MAL253" s="66"/>
      <c r="MAM253" s="66"/>
      <c r="MAN253" s="66"/>
      <c r="MAO253" s="67"/>
      <c r="MAQ253" s="65"/>
      <c r="MAR253" s="438"/>
      <c r="MAS253" s="438"/>
      <c r="MAT253" s="66"/>
      <c r="MAU253" s="66"/>
      <c r="MAV253" s="66"/>
      <c r="MAW253" s="67"/>
      <c r="MAY253" s="65"/>
      <c r="MAZ253" s="438"/>
      <c r="MBA253" s="438"/>
      <c r="MBB253" s="66"/>
      <c r="MBC253" s="66"/>
      <c r="MBD253" s="66"/>
      <c r="MBE253" s="67"/>
      <c r="MBG253" s="65"/>
      <c r="MBH253" s="438"/>
      <c r="MBI253" s="438"/>
      <c r="MBJ253" s="66"/>
      <c r="MBK253" s="66"/>
      <c r="MBL253" s="66"/>
      <c r="MBM253" s="67"/>
      <c r="MBO253" s="65"/>
      <c r="MBP253" s="438"/>
      <c r="MBQ253" s="438"/>
      <c r="MBR253" s="66"/>
      <c r="MBS253" s="66"/>
      <c r="MBT253" s="66"/>
      <c r="MBU253" s="67"/>
      <c r="MBW253" s="65"/>
      <c r="MBX253" s="438"/>
      <c r="MBY253" s="438"/>
      <c r="MBZ253" s="66"/>
      <c r="MCA253" s="66"/>
      <c r="MCB253" s="66"/>
      <c r="MCC253" s="67"/>
      <c r="MCE253" s="65"/>
      <c r="MCF253" s="438"/>
      <c r="MCG253" s="438"/>
      <c r="MCH253" s="66"/>
      <c r="MCI253" s="66"/>
      <c r="MCJ253" s="66"/>
      <c r="MCK253" s="67"/>
      <c r="MCM253" s="65"/>
      <c r="MCN253" s="438"/>
      <c r="MCO253" s="438"/>
      <c r="MCP253" s="66"/>
      <c r="MCQ253" s="66"/>
      <c r="MCR253" s="66"/>
      <c r="MCS253" s="67"/>
      <c r="MCU253" s="65"/>
      <c r="MCV253" s="438"/>
      <c r="MCW253" s="438"/>
      <c r="MCX253" s="66"/>
      <c r="MCY253" s="66"/>
      <c r="MCZ253" s="66"/>
      <c r="MDA253" s="67"/>
      <c r="MDC253" s="65"/>
      <c r="MDD253" s="438"/>
      <c r="MDE253" s="438"/>
      <c r="MDF253" s="66"/>
      <c r="MDG253" s="66"/>
      <c r="MDH253" s="66"/>
      <c r="MDI253" s="67"/>
      <c r="MDK253" s="65"/>
      <c r="MDL253" s="438"/>
      <c r="MDM253" s="438"/>
      <c r="MDN253" s="66"/>
      <c r="MDO253" s="66"/>
      <c r="MDP253" s="66"/>
      <c r="MDQ253" s="67"/>
      <c r="MDS253" s="65"/>
      <c r="MDT253" s="438"/>
      <c r="MDU253" s="438"/>
      <c r="MDV253" s="66"/>
      <c r="MDW253" s="66"/>
      <c r="MDX253" s="66"/>
      <c r="MDY253" s="67"/>
      <c r="MEA253" s="65"/>
      <c r="MEB253" s="438"/>
      <c r="MEC253" s="438"/>
      <c r="MED253" s="66"/>
      <c r="MEE253" s="66"/>
      <c r="MEF253" s="66"/>
      <c r="MEG253" s="67"/>
      <c r="MEI253" s="65"/>
      <c r="MEJ253" s="438"/>
      <c r="MEK253" s="438"/>
      <c r="MEL253" s="66"/>
      <c r="MEM253" s="66"/>
      <c r="MEN253" s="66"/>
      <c r="MEO253" s="67"/>
      <c r="MEQ253" s="65"/>
      <c r="MER253" s="438"/>
      <c r="MES253" s="438"/>
      <c r="MET253" s="66"/>
      <c r="MEU253" s="66"/>
      <c r="MEV253" s="66"/>
      <c r="MEW253" s="67"/>
      <c r="MEY253" s="65"/>
      <c r="MEZ253" s="438"/>
      <c r="MFA253" s="438"/>
      <c r="MFB253" s="66"/>
      <c r="MFC253" s="66"/>
      <c r="MFD253" s="66"/>
      <c r="MFE253" s="67"/>
      <c r="MFG253" s="65"/>
      <c r="MFH253" s="438"/>
      <c r="MFI253" s="438"/>
      <c r="MFJ253" s="66"/>
      <c r="MFK253" s="66"/>
      <c r="MFL253" s="66"/>
      <c r="MFM253" s="67"/>
      <c r="MFO253" s="65"/>
      <c r="MFP253" s="438"/>
      <c r="MFQ253" s="438"/>
      <c r="MFR253" s="66"/>
      <c r="MFS253" s="66"/>
      <c r="MFT253" s="66"/>
      <c r="MFU253" s="67"/>
      <c r="MFW253" s="65"/>
      <c r="MFX253" s="438"/>
      <c r="MFY253" s="438"/>
      <c r="MFZ253" s="66"/>
      <c r="MGA253" s="66"/>
      <c r="MGB253" s="66"/>
      <c r="MGC253" s="67"/>
      <c r="MGE253" s="65"/>
      <c r="MGF253" s="438"/>
      <c r="MGG253" s="438"/>
      <c r="MGH253" s="66"/>
      <c r="MGI253" s="66"/>
      <c r="MGJ253" s="66"/>
      <c r="MGK253" s="67"/>
      <c r="MGM253" s="65"/>
      <c r="MGN253" s="438"/>
      <c r="MGO253" s="438"/>
      <c r="MGP253" s="66"/>
      <c r="MGQ253" s="66"/>
      <c r="MGR253" s="66"/>
      <c r="MGS253" s="67"/>
      <c r="MGU253" s="65"/>
      <c r="MGV253" s="438"/>
      <c r="MGW253" s="438"/>
      <c r="MGX253" s="66"/>
      <c r="MGY253" s="66"/>
      <c r="MGZ253" s="66"/>
      <c r="MHA253" s="67"/>
      <c r="MHC253" s="65"/>
      <c r="MHD253" s="438"/>
      <c r="MHE253" s="438"/>
      <c r="MHF253" s="66"/>
      <c r="MHG253" s="66"/>
      <c r="MHH253" s="66"/>
      <c r="MHI253" s="67"/>
      <c r="MHK253" s="65"/>
      <c r="MHL253" s="438"/>
      <c r="MHM253" s="438"/>
      <c r="MHN253" s="66"/>
      <c r="MHO253" s="66"/>
      <c r="MHP253" s="66"/>
      <c r="MHQ253" s="67"/>
      <c r="MHS253" s="65"/>
      <c r="MHT253" s="438"/>
      <c r="MHU253" s="438"/>
      <c r="MHV253" s="66"/>
      <c r="MHW253" s="66"/>
      <c r="MHX253" s="66"/>
      <c r="MHY253" s="67"/>
      <c r="MIA253" s="65"/>
      <c r="MIB253" s="438"/>
      <c r="MIC253" s="438"/>
      <c r="MID253" s="66"/>
      <c r="MIE253" s="66"/>
      <c r="MIF253" s="66"/>
      <c r="MIG253" s="67"/>
      <c r="MII253" s="65"/>
      <c r="MIJ253" s="438"/>
      <c r="MIK253" s="438"/>
      <c r="MIL253" s="66"/>
      <c r="MIM253" s="66"/>
      <c r="MIN253" s="66"/>
      <c r="MIO253" s="67"/>
      <c r="MIQ253" s="65"/>
      <c r="MIR253" s="438"/>
      <c r="MIS253" s="438"/>
      <c r="MIT253" s="66"/>
      <c r="MIU253" s="66"/>
      <c r="MIV253" s="66"/>
      <c r="MIW253" s="67"/>
      <c r="MIY253" s="65"/>
      <c r="MIZ253" s="438"/>
      <c r="MJA253" s="438"/>
      <c r="MJB253" s="66"/>
      <c r="MJC253" s="66"/>
      <c r="MJD253" s="66"/>
      <c r="MJE253" s="67"/>
      <c r="MJG253" s="65"/>
      <c r="MJH253" s="438"/>
      <c r="MJI253" s="438"/>
      <c r="MJJ253" s="66"/>
      <c r="MJK253" s="66"/>
      <c r="MJL253" s="66"/>
      <c r="MJM253" s="67"/>
      <c r="MJO253" s="65"/>
      <c r="MJP253" s="438"/>
      <c r="MJQ253" s="438"/>
      <c r="MJR253" s="66"/>
      <c r="MJS253" s="66"/>
      <c r="MJT253" s="66"/>
      <c r="MJU253" s="67"/>
      <c r="MJW253" s="65"/>
      <c r="MJX253" s="438"/>
      <c r="MJY253" s="438"/>
      <c r="MJZ253" s="66"/>
      <c r="MKA253" s="66"/>
      <c r="MKB253" s="66"/>
      <c r="MKC253" s="67"/>
      <c r="MKE253" s="65"/>
      <c r="MKF253" s="438"/>
      <c r="MKG253" s="438"/>
      <c r="MKH253" s="66"/>
      <c r="MKI253" s="66"/>
      <c r="MKJ253" s="66"/>
      <c r="MKK253" s="67"/>
      <c r="MKM253" s="65"/>
      <c r="MKN253" s="438"/>
      <c r="MKO253" s="438"/>
      <c r="MKP253" s="66"/>
      <c r="MKQ253" s="66"/>
      <c r="MKR253" s="66"/>
      <c r="MKS253" s="67"/>
      <c r="MKU253" s="65"/>
      <c r="MKV253" s="438"/>
      <c r="MKW253" s="438"/>
      <c r="MKX253" s="66"/>
      <c r="MKY253" s="66"/>
      <c r="MKZ253" s="66"/>
      <c r="MLA253" s="67"/>
      <c r="MLC253" s="65"/>
      <c r="MLD253" s="438"/>
      <c r="MLE253" s="438"/>
      <c r="MLF253" s="66"/>
      <c r="MLG253" s="66"/>
      <c r="MLH253" s="66"/>
      <c r="MLI253" s="67"/>
      <c r="MLK253" s="65"/>
      <c r="MLL253" s="438"/>
      <c r="MLM253" s="438"/>
      <c r="MLN253" s="66"/>
      <c r="MLO253" s="66"/>
      <c r="MLP253" s="66"/>
      <c r="MLQ253" s="67"/>
      <c r="MLS253" s="65"/>
      <c r="MLT253" s="438"/>
      <c r="MLU253" s="438"/>
      <c r="MLV253" s="66"/>
      <c r="MLW253" s="66"/>
      <c r="MLX253" s="66"/>
      <c r="MLY253" s="67"/>
      <c r="MMA253" s="65"/>
      <c r="MMB253" s="438"/>
      <c r="MMC253" s="438"/>
      <c r="MMD253" s="66"/>
      <c r="MME253" s="66"/>
      <c r="MMF253" s="66"/>
      <c r="MMG253" s="67"/>
      <c r="MMI253" s="65"/>
      <c r="MMJ253" s="438"/>
      <c r="MMK253" s="438"/>
      <c r="MML253" s="66"/>
      <c r="MMM253" s="66"/>
      <c r="MMN253" s="66"/>
      <c r="MMO253" s="67"/>
      <c r="MMQ253" s="65"/>
      <c r="MMR253" s="438"/>
      <c r="MMS253" s="438"/>
      <c r="MMT253" s="66"/>
      <c r="MMU253" s="66"/>
      <c r="MMV253" s="66"/>
      <c r="MMW253" s="67"/>
      <c r="MMY253" s="65"/>
      <c r="MMZ253" s="438"/>
      <c r="MNA253" s="438"/>
      <c r="MNB253" s="66"/>
      <c r="MNC253" s="66"/>
      <c r="MND253" s="66"/>
      <c r="MNE253" s="67"/>
      <c r="MNG253" s="65"/>
      <c r="MNH253" s="438"/>
      <c r="MNI253" s="438"/>
      <c r="MNJ253" s="66"/>
      <c r="MNK253" s="66"/>
      <c r="MNL253" s="66"/>
      <c r="MNM253" s="67"/>
      <c r="MNO253" s="65"/>
      <c r="MNP253" s="438"/>
      <c r="MNQ253" s="438"/>
      <c r="MNR253" s="66"/>
      <c r="MNS253" s="66"/>
      <c r="MNT253" s="66"/>
      <c r="MNU253" s="67"/>
      <c r="MNW253" s="65"/>
      <c r="MNX253" s="438"/>
      <c r="MNY253" s="438"/>
      <c r="MNZ253" s="66"/>
      <c r="MOA253" s="66"/>
      <c r="MOB253" s="66"/>
      <c r="MOC253" s="67"/>
      <c r="MOE253" s="65"/>
      <c r="MOF253" s="438"/>
      <c r="MOG253" s="438"/>
      <c r="MOH253" s="66"/>
      <c r="MOI253" s="66"/>
      <c r="MOJ253" s="66"/>
      <c r="MOK253" s="67"/>
      <c r="MOM253" s="65"/>
      <c r="MON253" s="438"/>
      <c r="MOO253" s="438"/>
      <c r="MOP253" s="66"/>
      <c r="MOQ253" s="66"/>
      <c r="MOR253" s="66"/>
      <c r="MOS253" s="67"/>
      <c r="MOU253" s="65"/>
      <c r="MOV253" s="438"/>
      <c r="MOW253" s="438"/>
      <c r="MOX253" s="66"/>
      <c r="MOY253" s="66"/>
      <c r="MOZ253" s="66"/>
      <c r="MPA253" s="67"/>
      <c r="MPC253" s="65"/>
      <c r="MPD253" s="438"/>
      <c r="MPE253" s="438"/>
      <c r="MPF253" s="66"/>
      <c r="MPG253" s="66"/>
      <c r="MPH253" s="66"/>
      <c r="MPI253" s="67"/>
      <c r="MPK253" s="65"/>
      <c r="MPL253" s="438"/>
      <c r="MPM253" s="438"/>
      <c r="MPN253" s="66"/>
      <c r="MPO253" s="66"/>
      <c r="MPP253" s="66"/>
      <c r="MPQ253" s="67"/>
      <c r="MPS253" s="65"/>
      <c r="MPT253" s="438"/>
      <c r="MPU253" s="438"/>
      <c r="MPV253" s="66"/>
      <c r="MPW253" s="66"/>
      <c r="MPX253" s="66"/>
      <c r="MPY253" s="67"/>
      <c r="MQA253" s="65"/>
      <c r="MQB253" s="438"/>
      <c r="MQC253" s="438"/>
      <c r="MQD253" s="66"/>
      <c r="MQE253" s="66"/>
      <c r="MQF253" s="66"/>
      <c r="MQG253" s="67"/>
      <c r="MQI253" s="65"/>
      <c r="MQJ253" s="438"/>
      <c r="MQK253" s="438"/>
      <c r="MQL253" s="66"/>
      <c r="MQM253" s="66"/>
      <c r="MQN253" s="66"/>
      <c r="MQO253" s="67"/>
      <c r="MQQ253" s="65"/>
      <c r="MQR253" s="438"/>
      <c r="MQS253" s="438"/>
      <c r="MQT253" s="66"/>
      <c r="MQU253" s="66"/>
      <c r="MQV253" s="66"/>
      <c r="MQW253" s="67"/>
      <c r="MQY253" s="65"/>
      <c r="MQZ253" s="438"/>
      <c r="MRA253" s="438"/>
      <c r="MRB253" s="66"/>
      <c r="MRC253" s="66"/>
      <c r="MRD253" s="66"/>
      <c r="MRE253" s="67"/>
      <c r="MRG253" s="65"/>
      <c r="MRH253" s="438"/>
      <c r="MRI253" s="438"/>
      <c r="MRJ253" s="66"/>
      <c r="MRK253" s="66"/>
      <c r="MRL253" s="66"/>
      <c r="MRM253" s="67"/>
      <c r="MRO253" s="65"/>
      <c r="MRP253" s="438"/>
      <c r="MRQ253" s="438"/>
      <c r="MRR253" s="66"/>
      <c r="MRS253" s="66"/>
      <c r="MRT253" s="66"/>
      <c r="MRU253" s="67"/>
      <c r="MRW253" s="65"/>
      <c r="MRX253" s="438"/>
      <c r="MRY253" s="438"/>
      <c r="MRZ253" s="66"/>
      <c r="MSA253" s="66"/>
      <c r="MSB253" s="66"/>
      <c r="MSC253" s="67"/>
      <c r="MSE253" s="65"/>
      <c r="MSF253" s="438"/>
      <c r="MSG253" s="438"/>
      <c r="MSH253" s="66"/>
      <c r="MSI253" s="66"/>
      <c r="MSJ253" s="66"/>
      <c r="MSK253" s="67"/>
      <c r="MSM253" s="65"/>
      <c r="MSN253" s="438"/>
      <c r="MSO253" s="438"/>
      <c r="MSP253" s="66"/>
      <c r="MSQ253" s="66"/>
      <c r="MSR253" s="66"/>
      <c r="MSS253" s="67"/>
      <c r="MSU253" s="65"/>
      <c r="MSV253" s="438"/>
      <c r="MSW253" s="438"/>
      <c r="MSX253" s="66"/>
      <c r="MSY253" s="66"/>
      <c r="MSZ253" s="66"/>
      <c r="MTA253" s="67"/>
      <c r="MTC253" s="65"/>
      <c r="MTD253" s="438"/>
      <c r="MTE253" s="438"/>
      <c r="MTF253" s="66"/>
      <c r="MTG253" s="66"/>
      <c r="MTH253" s="66"/>
      <c r="MTI253" s="67"/>
      <c r="MTK253" s="65"/>
      <c r="MTL253" s="438"/>
      <c r="MTM253" s="438"/>
      <c r="MTN253" s="66"/>
      <c r="MTO253" s="66"/>
      <c r="MTP253" s="66"/>
      <c r="MTQ253" s="67"/>
      <c r="MTS253" s="65"/>
      <c r="MTT253" s="438"/>
      <c r="MTU253" s="438"/>
      <c r="MTV253" s="66"/>
      <c r="MTW253" s="66"/>
      <c r="MTX253" s="66"/>
      <c r="MTY253" s="67"/>
      <c r="MUA253" s="65"/>
      <c r="MUB253" s="438"/>
      <c r="MUC253" s="438"/>
      <c r="MUD253" s="66"/>
      <c r="MUE253" s="66"/>
      <c r="MUF253" s="66"/>
      <c r="MUG253" s="67"/>
      <c r="MUI253" s="65"/>
      <c r="MUJ253" s="438"/>
      <c r="MUK253" s="438"/>
      <c r="MUL253" s="66"/>
      <c r="MUM253" s="66"/>
      <c r="MUN253" s="66"/>
      <c r="MUO253" s="67"/>
      <c r="MUQ253" s="65"/>
      <c r="MUR253" s="438"/>
      <c r="MUS253" s="438"/>
      <c r="MUT253" s="66"/>
      <c r="MUU253" s="66"/>
      <c r="MUV253" s="66"/>
      <c r="MUW253" s="67"/>
      <c r="MUY253" s="65"/>
      <c r="MUZ253" s="438"/>
      <c r="MVA253" s="438"/>
      <c r="MVB253" s="66"/>
      <c r="MVC253" s="66"/>
      <c r="MVD253" s="66"/>
      <c r="MVE253" s="67"/>
      <c r="MVG253" s="65"/>
      <c r="MVH253" s="438"/>
      <c r="MVI253" s="438"/>
      <c r="MVJ253" s="66"/>
      <c r="MVK253" s="66"/>
      <c r="MVL253" s="66"/>
      <c r="MVM253" s="67"/>
      <c r="MVO253" s="65"/>
      <c r="MVP253" s="438"/>
      <c r="MVQ253" s="438"/>
      <c r="MVR253" s="66"/>
      <c r="MVS253" s="66"/>
      <c r="MVT253" s="66"/>
      <c r="MVU253" s="67"/>
      <c r="MVW253" s="65"/>
      <c r="MVX253" s="438"/>
      <c r="MVY253" s="438"/>
      <c r="MVZ253" s="66"/>
      <c r="MWA253" s="66"/>
      <c r="MWB253" s="66"/>
      <c r="MWC253" s="67"/>
      <c r="MWE253" s="65"/>
      <c r="MWF253" s="438"/>
      <c r="MWG253" s="438"/>
      <c r="MWH253" s="66"/>
      <c r="MWI253" s="66"/>
      <c r="MWJ253" s="66"/>
      <c r="MWK253" s="67"/>
      <c r="MWM253" s="65"/>
      <c r="MWN253" s="438"/>
      <c r="MWO253" s="438"/>
      <c r="MWP253" s="66"/>
      <c r="MWQ253" s="66"/>
      <c r="MWR253" s="66"/>
      <c r="MWS253" s="67"/>
      <c r="MWU253" s="65"/>
      <c r="MWV253" s="438"/>
      <c r="MWW253" s="438"/>
      <c r="MWX253" s="66"/>
      <c r="MWY253" s="66"/>
      <c r="MWZ253" s="66"/>
      <c r="MXA253" s="67"/>
      <c r="MXC253" s="65"/>
      <c r="MXD253" s="438"/>
      <c r="MXE253" s="438"/>
      <c r="MXF253" s="66"/>
      <c r="MXG253" s="66"/>
      <c r="MXH253" s="66"/>
      <c r="MXI253" s="67"/>
      <c r="MXK253" s="65"/>
      <c r="MXL253" s="438"/>
      <c r="MXM253" s="438"/>
      <c r="MXN253" s="66"/>
      <c r="MXO253" s="66"/>
      <c r="MXP253" s="66"/>
      <c r="MXQ253" s="67"/>
      <c r="MXS253" s="65"/>
      <c r="MXT253" s="438"/>
      <c r="MXU253" s="438"/>
      <c r="MXV253" s="66"/>
      <c r="MXW253" s="66"/>
      <c r="MXX253" s="66"/>
      <c r="MXY253" s="67"/>
      <c r="MYA253" s="65"/>
      <c r="MYB253" s="438"/>
      <c r="MYC253" s="438"/>
      <c r="MYD253" s="66"/>
      <c r="MYE253" s="66"/>
      <c r="MYF253" s="66"/>
      <c r="MYG253" s="67"/>
      <c r="MYI253" s="65"/>
      <c r="MYJ253" s="438"/>
      <c r="MYK253" s="438"/>
      <c r="MYL253" s="66"/>
      <c r="MYM253" s="66"/>
      <c r="MYN253" s="66"/>
      <c r="MYO253" s="67"/>
      <c r="MYQ253" s="65"/>
      <c r="MYR253" s="438"/>
      <c r="MYS253" s="438"/>
      <c r="MYT253" s="66"/>
      <c r="MYU253" s="66"/>
      <c r="MYV253" s="66"/>
      <c r="MYW253" s="67"/>
      <c r="MYY253" s="65"/>
      <c r="MYZ253" s="438"/>
      <c r="MZA253" s="438"/>
      <c r="MZB253" s="66"/>
      <c r="MZC253" s="66"/>
      <c r="MZD253" s="66"/>
      <c r="MZE253" s="67"/>
      <c r="MZG253" s="65"/>
      <c r="MZH253" s="438"/>
      <c r="MZI253" s="438"/>
      <c r="MZJ253" s="66"/>
      <c r="MZK253" s="66"/>
      <c r="MZL253" s="66"/>
      <c r="MZM253" s="67"/>
      <c r="MZO253" s="65"/>
      <c r="MZP253" s="438"/>
      <c r="MZQ253" s="438"/>
      <c r="MZR253" s="66"/>
      <c r="MZS253" s="66"/>
      <c r="MZT253" s="66"/>
      <c r="MZU253" s="67"/>
      <c r="MZW253" s="65"/>
      <c r="MZX253" s="438"/>
      <c r="MZY253" s="438"/>
      <c r="MZZ253" s="66"/>
      <c r="NAA253" s="66"/>
      <c r="NAB253" s="66"/>
      <c r="NAC253" s="67"/>
      <c r="NAE253" s="65"/>
      <c r="NAF253" s="438"/>
      <c r="NAG253" s="438"/>
      <c r="NAH253" s="66"/>
      <c r="NAI253" s="66"/>
      <c r="NAJ253" s="66"/>
      <c r="NAK253" s="67"/>
      <c r="NAM253" s="65"/>
      <c r="NAN253" s="438"/>
      <c r="NAO253" s="438"/>
      <c r="NAP253" s="66"/>
      <c r="NAQ253" s="66"/>
      <c r="NAR253" s="66"/>
      <c r="NAS253" s="67"/>
      <c r="NAU253" s="65"/>
      <c r="NAV253" s="438"/>
      <c r="NAW253" s="438"/>
      <c r="NAX253" s="66"/>
      <c r="NAY253" s="66"/>
      <c r="NAZ253" s="66"/>
      <c r="NBA253" s="67"/>
      <c r="NBC253" s="65"/>
      <c r="NBD253" s="438"/>
      <c r="NBE253" s="438"/>
      <c r="NBF253" s="66"/>
      <c r="NBG253" s="66"/>
      <c r="NBH253" s="66"/>
      <c r="NBI253" s="67"/>
      <c r="NBK253" s="65"/>
      <c r="NBL253" s="438"/>
      <c r="NBM253" s="438"/>
      <c r="NBN253" s="66"/>
      <c r="NBO253" s="66"/>
      <c r="NBP253" s="66"/>
      <c r="NBQ253" s="67"/>
      <c r="NBS253" s="65"/>
      <c r="NBT253" s="438"/>
      <c r="NBU253" s="438"/>
      <c r="NBV253" s="66"/>
      <c r="NBW253" s="66"/>
      <c r="NBX253" s="66"/>
      <c r="NBY253" s="67"/>
      <c r="NCA253" s="65"/>
      <c r="NCB253" s="438"/>
      <c r="NCC253" s="438"/>
      <c r="NCD253" s="66"/>
      <c r="NCE253" s="66"/>
      <c r="NCF253" s="66"/>
      <c r="NCG253" s="67"/>
      <c r="NCI253" s="65"/>
      <c r="NCJ253" s="438"/>
      <c r="NCK253" s="438"/>
      <c r="NCL253" s="66"/>
      <c r="NCM253" s="66"/>
      <c r="NCN253" s="66"/>
      <c r="NCO253" s="67"/>
      <c r="NCQ253" s="65"/>
      <c r="NCR253" s="438"/>
      <c r="NCS253" s="438"/>
      <c r="NCT253" s="66"/>
      <c r="NCU253" s="66"/>
      <c r="NCV253" s="66"/>
      <c r="NCW253" s="67"/>
      <c r="NCY253" s="65"/>
      <c r="NCZ253" s="438"/>
      <c r="NDA253" s="438"/>
      <c r="NDB253" s="66"/>
      <c r="NDC253" s="66"/>
      <c r="NDD253" s="66"/>
      <c r="NDE253" s="67"/>
      <c r="NDG253" s="65"/>
      <c r="NDH253" s="438"/>
      <c r="NDI253" s="438"/>
      <c r="NDJ253" s="66"/>
      <c r="NDK253" s="66"/>
      <c r="NDL253" s="66"/>
      <c r="NDM253" s="67"/>
      <c r="NDO253" s="65"/>
      <c r="NDP253" s="438"/>
      <c r="NDQ253" s="438"/>
      <c r="NDR253" s="66"/>
      <c r="NDS253" s="66"/>
      <c r="NDT253" s="66"/>
      <c r="NDU253" s="67"/>
      <c r="NDW253" s="65"/>
      <c r="NDX253" s="438"/>
      <c r="NDY253" s="438"/>
      <c r="NDZ253" s="66"/>
      <c r="NEA253" s="66"/>
      <c r="NEB253" s="66"/>
      <c r="NEC253" s="67"/>
      <c r="NEE253" s="65"/>
      <c r="NEF253" s="438"/>
      <c r="NEG253" s="438"/>
      <c r="NEH253" s="66"/>
      <c r="NEI253" s="66"/>
      <c r="NEJ253" s="66"/>
      <c r="NEK253" s="67"/>
      <c r="NEM253" s="65"/>
      <c r="NEN253" s="438"/>
      <c r="NEO253" s="438"/>
      <c r="NEP253" s="66"/>
      <c r="NEQ253" s="66"/>
      <c r="NER253" s="66"/>
      <c r="NES253" s="67"/>
      <c r="NEU253" s="65"/>
      <c r="NEV253" s="438"/>
      <c r="NEW253" s="438"/>
      <c r="NEX253" s="66"/>
      <c r="NEY253" s="66"/>
      <c r="NEZ253" s="66"/>
      <c r="NFA253" s="67"/>
      <c r="NFC253" s="65"/>
      <c r="NFD253" s="438"/>
      <c r="NFE253" s="438"/>
      <c r="NFF253" s="66"/>
      <c r="NFG253" s="66"/>
      <c r="NFH253" s="66"/>
      <c r="NFI253" s="67"/>
      <c r="NFK253" s="65"/>
      <c r="NFL253" s="438"/>
      <c r="NFM253" s="438"/>
      <c r="NFN253" s="66"/>
      <c r="NFO253" s="66"/>
      <c r="NFP253" s="66"/>
      <c r="NFQ253" s="67"/>
      <c r="NFS253" s="65"/>
      <c r="NFT253" s="438"/>
      <c r="NFU253" s="438"/>
      <c r="NFV253" s="66"/>
      <c r="NFW253" s="66"/>
      <c r="NFX253" s="66"/>
      <c r="NFY253" s="67"/>
      <c r="NGA253" s="65"/>
      <c r="NGB253" s="438"/>
      <c r="NGC253" s="438"/>
      <c r="NGD253" s="66"/>
      <c r="NGE253" s="66"/>
      <c r="NGF253" s="66"/>
      <c r="NGG253" s="67"/>
      <c r="NGI253" s="65"/>
      <c r="NGJ253" s="438"/>
      <c r="NGK253" s="438"/>
      <c r="NGL253" s="66"/>
      <c r="NGM253" s="66"/>
      <c r="NGN253" s="66"/>
      <c r="NGO253" s="67"/>
      <c r="NGQ253" s="65"/>
      <c r="NGR253" s="438"/>
      <c r="NGS253" s="438"/>
      <c r="NGT253" s="66"/>
      <c r="NGU253" s="66"/>
      <c r="NGV253" s="66"/>
      <c r="NGW253" s="67"/>
      <c r="NGY253" s="65"/>
      <c r="NGZ253" s="438"/>
      <c r="NHA253" s="438"/>
      <c r="NHB253" s="66"/>
      <c r="NHC253" s="66"/>
      <c r="NHD253" s="66"/>
      <c r="NHE253" s="67"/>
      <c r="NHG253" s="65"/>
      <c r="NHH253" s="438"/>
      <c r="NHI253" s="438"/>
      <c r="NHJ253" s="66"/>
      <c r="NHK253" s="66"/>
      <c r="NHL253" s="66"/>
      <c r="NHM253" s="67"/>
      <c r="NHO253" s="65"/>
      <c r="NHP253" s="438"/>
      <c r="NHQ253" s="438"/>
      <c r="NHR253" s="66"/>
      <c r="NHS253" s="66"/>
      <c r="NHT253" s="66"/>
      <c r="NHU253" s="67"/>
      <c r="NHW253" s="65"/>
      <c r="NHX253" s="438"/>
      <c r="NHY253" s="438"/>
      <c r="NHZ253" s="66"/>
      <c r="NIA253" s="66"/>
      <c r="NIB253" s="66"/>
      <c r="NIC253" s="67"/>
      <c r="NIE253" s="65"/>
      <c r="NIF253" s="438"/>
      <c r="NIG253" s="438"/>
      <c r="NIH253" s="66"/>
      <c r="NII253" s="66"/>
      <c r="NIJ253" s="66"/>
      <c r="NIK253" s="67"/>
      <c r="NIM253" s="65"/>
      <c r="NIN253" s="438"/>
      <c r="NIO253" s="438"/>
      <c r="NIP253" s="66"/>
      <c r="NIQ253" s="66"/>
      <c r="NIR253" s="66"/>
      <c r="NIS253" s="67"/>
      <c r="NIU253" s="65"/>
      <c r="NIV253" s="438"/>
      <c r="NIW253" s="438"/>
      <c r="NIX253" s="66"/>
      <c r="NIY253" s="66"/>
      <c r="NIZ253" s="66"/>
      <c r="NJA253" s="67"/>
      <c r="NJC253" s="65"/>
      <c r="NJD253" s="438"/>
      <c r="NJE253" s="438"/>
      <c r="NJF253" s="66"/>
      <c r="NJG253" s="66"/>
      <c r="NJH253" s="66"/>
      <c r="NJI253" s="67"/>
      <c r="NJK253" s="65"/>
      <c r="NJL253" s="438"/>
      <c r="NJM253" s="438"/>
      <c r="NJN253" s="66"/>
      <c r="NJO253" s="66"/>
      <c r="NJP253" s="66"/>
      <c r="NJQ253" s="67"/>
      <c r="NJS253" s="65"/>
      <c r="NJT253" s="438"/>
      <c r="NJU253" s="438"/>
      <c r="NJV253" s="66"/>
      <c r="NJW253" s="66"/>
      <c r="NJX253" s="66"/>
      <c r="NJY253" s="67"/>
      <c r="NKA253" s="65"/>
      <c r="NKB253" s="438"/>
      <c r="NKC253" s="438"/>
      <c r="NKD253" s="66"/>
      <c r="NKE253" s="66"/>
      <c r="NKF253" s="66"/>
      <c r="NKG253" s="67"/>
      <c r="NKI253" s="65"/>
      <c r="NKJ253" s="438"/>
      <c r="NKK253" s="438"/>
      <c r="NKL253" s="66"/>
      <c r="NKM253" s="66"/>
      <c r="NKN253" s="66"/>
      <c r="NKO253" s="67"/>
      <c r="NKQ253" s="65"/>
      <c r="NKR253" s="438"/>
      <c r="NKS253" s="438"/>
      <c r="NKT253" s="66"/>
      <c r="NKU253" s="66"/>
      <c r="NKV253" s="66"/>
      <c r="NKW253" s="67"/>
      <c r="NKY253" s="65"/>
      <c r="NKZ253" s="438"/>
      <c r="NLA253" s="438"/>
      <c r="NLB253" s="66"/>
      <c r="NLC253" s="66"/>
      <c r="NLD253" s="66"/>
      <c r="NLE253" s="67"/>
      <c r="NLG253" s="65"/>
      <c r="NLH253" s="438"/>
      <c r="NLI253" s="438"/>
      <c r="NLJ253" s="66"/>
      <c r="NLK253" s="66"/>
      <c r="NLL253" s="66"/>
      <c r="NLM253" s="67"/>
      <c r="NLO253" s="65"/>
      <c r="NLP253" s="438"/>
      <c r="NLQ253" s="438"/>
      <c r="NLR253" s="66"/>
      <c r="NLS253" s="66"/>
      <c r="NLT253" s="66"/>
      <c r="NLU253" s="67"/>
      <c r="NLW253" s="65"/>
      <c r="NLX253" s="438"/>
      <c r="NLY253" s="438"/>
      <c r="NLZ253" s="66"/>
      <c r="NMA253" s="66"/>
      <c r="NMB253" s="66"/>
      <c r="NMC253" s="67"/>
      <c r="NME253" s="65"/>
      <c r="NMF253" s="438"/>
      <c r="NMG253" s="438"/>
      <c r="NMH253" s="66"/>
      <c r="NMI253" s="66"/>
      <c r="NMJ253" s="66"/>
      <c r="NMK253" s="67"/>
      <c r="NMM253" s="65"/>
      <c r="NMN253" s="438"/>
      <c r="NMO253" s="438"/>
      <c r="NMP253" s="66"/>
      <c r="NMQ253" s="66"/>
      <c r="NMR253" s="66"/>
      <c r="NMS253" s="67"/>
      <c r="NMU253" s="65"/>
      <c r="NMV253" s="438"/>
      <c r="NMW253" s="438"/>
      <c r="NMX253" s="66"/>
      <c r="NMY253" s="66"/>
      <c r="NMZ253" s="66"/>
      <c r="NNA253" s="67"/>
      <c r="NNC253" s="65"/>
      <c r="NND253" s="438"/>
      <c r="NNE253" s="438"/>
      <c r="NNF253" s="66"/>
      <c r="NNG253" s="66"/>
      <c r="NNH253" s="66"/>
      <c r="NNI253" s="67"/>
      <c r="NNK253" s="65"/>
      <c r="NNL253" s="438"/>
      <c r="NNM253" s="438"/>
      <c r="NNN253" s="66"/>
      <c r="NNO253" s="66"/>
      <c r="NNP253" s="66"/>
      <c r="NNQ253" s="67"/>
      <c r="NNS253" s="65"/>
      <c r="NNT253" s="438"/>
      <c r="NNU253" s="438"/>
      <c r="NNV253" s="66"/>
      <c r="NNW253" s="66"/>
      <c r="NNX253" s="66"/>
      <c r="NNY253" s="67"/>
      <c r="NOA253" s="65"/>
      <c r="NOB253" s="438"/>
      <c r="NOC253" s="438"/>
      <c r="NOD253" s="66"/>
      <c r="NOE253" s="66"/>
      <c r="NOF253" s="66"/>
      <c r="NOG253" s="67"/>
      <c r="NOI253" s="65"/>
      <c r="NOJ253" s="438"/>
      <c r="NOK253" s="438"/>
      <c r="NOL253" s="66"/>
      <c r="NOM253" s="66"/>
      <c r="NON253" s="66"/>
      <c r="NOO253" s="67"/>
      <c r="NOQ253" s="65"/>
      <c r="NOR253" s="438"/>
      <c r="NOS253" s="438"/>
      <c r="NOT253" s="66"/>
      <c r="NOU253" s="66"/>
      <c r="NOV253" s="66"/>
      <c r="NOW253" s="67"/>
      <c r="NOY253" s="65"/>
      <c r="NOZ253" s="438"/>
      <c r="NPA253" s="438"/>
      <c r="NPB253" s="66"/>
      <c r="NPC253" s="66"/>
      <c r="NPD253" s="66"/>
      <c r="NPE253" s="67"/>
      <c r="NPG253" s="65"/>
      <c r="NPH253" s="438"/>
      <c r="NPI253" s="438"/>
      <c r="NPJ253" s="66"/>
      <c r="NPK253" s="66"/>
      <c r="NPL253" s="66"/>
      <c r="NPM253" s="67"/>
      <c r="NPO253" s="65"/>
      <c r="NPP253" s="438"/>
      <c r="NPQ253" s="438"/>
      <c r="NPR253" s="66"/>
      <c r="NPS253" s="66"/>
      <c r="NPT253" s="66"/>
      <c r="NPU253" s="67"/>
      <c r="NPW253" s="65"/>
      <c r="NPX253" s="438"/>
      <c r="NPY253" s="438"/>
      <c r="NPZ253" s="66"/>
      <c r="NQA253" s="66"/>
      <c r="NQB253" s="66"/>
      <c r="NQC253" s="67"/>
      <c r="NQE253" s="65"/>
      <c r="NQF253" s="438"/>
      <c r="NQG253" s="438"/>
      <c r="NQH253" s="66"/>
      <c r="NQI253" s="66"/>
      <c r="NQJ253" s="66"/>
      <c r="NQK253" s="67"/>
      <c r="NQM253" s="65"/>
      <c r="NQN253" s="438"/>
      <c r="NQO253" s="438"/>
      <c r="NQP253" s="66"/>
      <c r="NQQ253" s="66"/>
      <c r="NQR253" s="66"/>
      <c r="NQS253" s="67"/>
      <c r="NQU253" s="65"/>
      <c r="NQV253" s="438"/>
      <c r="NQW253" s="438"/>
      <c r="NQX253" s="66"/>
      <c r="NQY253" s="66"/>
      <c r="NQZ253" s="66"/>
      <c r="NRA253" s="67"/>
      <c r="NRC253" s="65"/>
      <c r="NRD253" s="438"/>
      <c r="NRE253" s="438"/>
      <c r="NRF253" s="66"/>
      <c r="NRG253" s="66"/>
      <c r="NRH253" s="66"/>
      <c r="NRI253" s="67"/>
      <c r="NRK253" s="65"/>
      <c r="NRL253" s="438"/>
      <c r="NRM253" s="438"/>
      <c r="NRN253" s="66"/>
      <c r="NRO253" s="66"/>
      <c r="NRP253" s="66"/>
      <c r="NRQ253" s="67"/>
      <c r="NRS253" s="65"/>
      <c r="NRT253" s="438"/>
      <c r="NRU253" s="438"/>
      <c r="NRV253" s="66"/>
      <c r="NRW253" s="66"/>
      <c r="NRX253" s="66"/>
      <c r="NRY253" s="67"/>
      <c r="NSA253" s="65"/>
      <c r="NSB253" s="438"/>
      <c r="NSC253" s="438"/>
      <c r="NSD253" s="66"/>
      <c r="NSE253" s="66"/>
      <c r="NSF253" s="66"/>
      <c r="NSG253" s="67"/>
      <c r="NSI253" s="65"/>
      <c r="NSJ253" s="438"/>
      <c r="NSK253" s="438"/>
      <c r="NSL253" s="66"/>
      <c r="NSM253" s="66"/>
      <c r="NSN253" s="66"/>
      <c r="NSO253" s="67"/>
      <c r="NSQ253" s="65"/>
      <c r="NSR253" s="438"/>
      <c r="NSS253" s="438"/>
      <c r="NST253" s="66"/>
      <c r="NSU253" s="66"/>
      <c r="NSV253" s="66"/>
      <c r="NSW253" s="67"/>
      <c r="NSY253" s="65"/>
      <c r="NSZ253" s="438"/>
      <c r="NTA253" s="438"/>
      <c r="NTB253" s="66"/>
      <c r="NTC253" s="66"/>
      <c r="NTD253" s="66"/>
      <c r="NTE253" s="67"/>
      <c r="NTG253" s="65"/>
      <c r="NTH253" s="438"/>
      <c r="NTI253" s="438"/>
      <c r="NTJ253" s="66"/>
      <c r="NTK253" s="66"/>
      <c r="NTL253" s="66"/>
      <c r="NTM253" s="67"/>
      <c r="NTO253" s="65"/>
      <c r="NTP253" s="438"/>
      <c r="NTQ253" s="438"/>
      <c r="NTR253" s="66"/>
      <c r="NTS253" s="66"/>
      <c r="NTT253" s="66"/>
      <c r="NTU253" s="67"/>
      <c r="NTW253" s="65"/>
      <c r="NTX253" s="438"/>
      <c r="NTY253" s="438"/>
      <c r="NTZ253" s="66"/>
      <c r="NUA253" s="66"/>
      <c r="NUB253" s="66"/>
      <c r="NUC253" s="67"/>
      <c r="NUE253" s="65"/>
      <c r="NUF253" s="438"/>
      <c r="NUG253" s="438"/>
      <c r="NUH253" s="66"/>
      <c r="NUI253" s="66"/>
      <c r="NUJ253" s="66"/>
      <c r="NUK253" s="67"/>
      <c r="NUM253" s="65"/>
      <c r="NUN253" s="438"/>
      <c r="NUO253" s="438"/>
      <c r="NUP253" s="66"/>
      <c r="NUQ253" s="66"/>
      <c r="NUR253" s="66"/>
      <c r="NUS253" s="67"/>
      <c r="NUU253" s="65"/>
      <c r="NUV253" s="438"/>
      <c r="NUW253" s="438"/>
      <c r="NUX253" s="66"/>
      <c r="NUY253" s="66"/>
      <c r="NUZ253" s="66"/>
      <c r="NVA253" s="67"/>
      <c r="NVC253" s="65"/>
      <c r="NVD253" s="438"/>
      <c r="NVE253" s="438"/>
      <c r="NVF253" s="66"/>
      <c r="NVG253" s="66"/>
      <c r="NVH253" s="66"/>
      <c r="NVI253" s="67"/>
      <c r="NVK253" s="65"/>
      <c r="NVL253" s="438"/>
      <c r="NVM253" s="438"/>
      <c r="NVN253" s="66"/>
      <c r="NVO253" s="66"/>
      <c r="NVP253" s="66"/>
      <c r="NVQ253" s="67"/>
      <c r="NVS253" s="65"/>
      <c r="NVT253" s="438"/>
      <c r="NVU253" s="438"/>
      <c r="NVV253" s="66"/>
      <c r="NVW253" s="66"/>
      <c r="NVX253" s="66"/>
      <c r="NVY253" s="67"/>
      <c r="NWA253" s="65"/>
      <c r="NWB253" s="438"/>
      <c r="NWC253" s="438"/>
      <c r="NWD253" s="66"/>
      <c r="NWE253" s="66"/>
      <c r="NWF253" s="66"/>
      <c r="NWG253" s="67"/>
      <c r="NWI253" s="65"/>
      <c r="NWJ253" s="438"/>
      <c r="NWK253" s="438"/>
      <c r="NWL253" s="66"/>
      <c r="NWM253" s="66"/>
      <c r="NWN253" s="66"/>
      <c r="NWO253" s="67"/>
      <c r="NWQ253" s="65"/>
      <c r="NWR253" s="438"/>
      <c r="NWS253" s="438"/>
      <c r="NWT253" s="66"/>
      <c r="NWU253" s="66"/>
      <c r="NWV253" s="66"/>
      <c r="NWW253" s="67"/>
      <c r="NWY253" s="65"/>
      <c r="NWZ253" s="438"/>
      <c r="NXA253" s="438"/>
      <c r="NXB253" s="66"/>
      <c r="NXC253" s="66"/>
      <c r="NXD253" s="66"/>
      <c r="NXE253" s="67"/>
      <c r="NXG253" s="65"/>
      <c r="NXH253" s="438"/>
      <c r="NXI253" s="438"/>
      <c r="NXJ253" s="66"/>
      <c r="NXK253" s="66"/>
      <c r="NXL253" s="66"/>
      <c r="NXM253" s="67"/>
      <c r="NXO253" s="65"/>
      <c r="NXP253" s="438"/>
      <c r="NXQ253" s="438"/>
      <c r="NXR253" s="66"/>
      <c r="NXS253" s="66"/>
      <c r="NXT253" s="66"/>
      <c r="NXU253" s="67"/>
      <c r="NXW253" s="65"/>
      <c r="NXX253" s="438"/>
      <c r="NXY253" s="438"/>
      <c r="NXZ253" s="66"/>
      <c r="NYA253" s="66"/>
      <c r="NYB253" s="66"/>
      <c r="NYC253" s="67"/>
      <c r="NYE253" s="65"/>
      <c r="NYF253" s="438"/>
      <c r="NYG253" s="438"/>
      <c r="NYH253" s="66"/>
      <c r="NYI253" s="66"/>
      <c r="NYJ253" s="66"/>
      <c r="NYK253" s="67"/>
      <c r="NYM253" s="65"/>
      <c r="NYN253" s="438"/>
      <c r="NYO253" s="438"/>
      <c r="NYP253" s="66"/>
      <c r="NYQ253" s="66"/>
      <c r="NYR253" s="66"/>
      <c r="NYS253" s="67"/>
      <c r="NYU253" s="65"/>
      <c r="NYV253" s="438"/>
      <c r="NYW253" s="438"/>
      <c r="NYX253" s="66"/>
      <c r="NYY253" s="66"/>
      <c r="NYZ253" s="66"/>
      <c r="NZA253" s="67"/>
      <c r="NZC253" s="65"/>
      <c r="NZD253" s="438"/>
      <c r="NZE253" s="438"/>
      <c r="NZF253" s="66"/>
      <c r="NZG253" s="66"/>
      <c r="NZH253" s="66"/>
      <c r="NZI253" s="67"/>
      <c r="NZK253" s="65"/>
      <c r="NZL253" s="438"/>
      <c r="NZM253" s="438"/>
      <c r="NZN253" s="66"/>
      <c r="NZO253" s="66"/>
      <c r="NZP253" s="66"/>
      <c r="NZQ253" s="67"/>
      <c r="NZS253" s="65"/>
      <c r="NZT253" s="438"/>
      <c r="NZU253" s="438"/>
      <c r="NZV253" s="66"/>
      <c r="NZW253" s="66"/>
      <c r="NZX253" s="66"/>
      <c r="NZY253" s="67"/>
      <c r="OAA253" s="65"/>
      <c r="OAB253" s="438"/>
      <c r="OAC253" s="438"/>
      <c r="OAD253" s="66"/>
      <c r="OAE253" s="66"/>
      <c r="OAF253" s="66"/>
      <c r="OAG253" s="67"/>
      <c r="OAI253" s="65"/>
      <c r="OAJ253" s="438"/>
      <c r="OAK253" s="438"/>
      <c r="OAL253" s="66"/>
      <c r="OAM253" s="66"/>
      <c r="OAN253" s="66"/>
      <c r="OAO253" s="67"/>
      <c r="OAQ253" s="65"/>
      <c r="OAR253" s="438"/>
      <c r="OAS253" s="438"/>
      <c r="OAT253" s="66"/>
      <c r="OAU253" s="66"/>
      <c r="OAV253" s="66"/>
      <c r="OAW253" s="67"/>
      <c r="OAY253" s="65"/>
      <c r="OAZ253" s="438"/>
      <c r="OBA253" s="438"/>
      <c r="OBB253" s="66"/>
      <c r="OBC253" s="66"/>
      <c r="OBD253" s="66"/>
      <c r="OBE253" s="67"/>
      <c r="OBG253" s="65"/>
      <c r="OBH253" s="438"/>
      <c r="OBI253" s="438"/>
      <c r="OBJ253" s="66"/>
      <c r="OBK253" s="66"/>
      <c r="OBL253" s="66"/>
      <c r="OBM253" s="67"/>
      <c r="OBO253" s="65"/>
      <c r="OBP253" s="438"/>
      <c r="OBQ253" s="438"/>
      <c r="OBR253" s="66"/>
      <c r="OBS253" s="66"/>
      <c r="OBT253" s="66"/>
      <c r="OBU253" s="67"/>
      <c r="OBW253" s="65"/>
      <c r="OBX253" s="438"/>
      <c r="OBY253" s="438"/>
      <c r="OBZ253" s="66"/>
      <c r="OCA253" s="66"/>
      <c r="OCB253" s="66"/>
      <c r="OCC253" s="67"/>
      <c r="OCE253" s="65"/>
      <c r="OCF253" s="438"/>
      <c r="OCG253" s="438"/>
      <c r="OCH253" s="66"/>
      <c r="OCI253" s="66"/>
      <c r="OCJ253" s="66"/>
      <c r="OCK253" s="67"/>
      <c r="OCM253" s="65"/>
      <c r="OCN253" s="438"/>
      <c r="OCO253" s="438"/>
      <c r="OCP253" s="66"/>
      <c r="OCQ253" s="66"/>
      <c r="OCR253" s="66"/>
      <c r="OCS253" s="67"/>
      <c r="OCU253" s="65"/>
      <c r="OCV253" s="438"/>
      <c r="OCW253" s="438"/>
      <c r="OCX253" s="66"/>
      <c r="OCY253" s="66"/>
      <c r="OCZ253" s="66"/>
      <c r="ODA253" s="67"/>
      <c r="ODC253" s="65"/>
      <c r="ODD253" s="438"/>
      <c r="ODE253" s="438"/>
      <c r="ODF253" s="66"/>
      <c r="ODG253" s="66"/>
      <c r="ODH253" s="66"/>
      <c r="ODI253" s="67"/>
      <c r="ODK253" s="65"/>
      <c r="ODL253" s="438"/>
      <c r="ODM253" s="438"/>
      <c r="ODN253" s="66"/>
      <c r="ODO253" s="66"/>
      <c r="ODP253" s="66"/>
      <c r="ODQ253" s="67"/>
      <c r="ODS253" s="65"/>
      <c r="ODT253" s="438"/>
      <c r="ODU253" s="438"/>
      <c r="ODV253" s="66"/>
      <c r="ODW253" s="66"/>
      <c r="ODX253" s="66"/>
      <c r="ODY253" s="67"/>
      <c r="OEA253" s="65"/>
      <c r="OEB253" s="438"/>
      <c r="OEC253" s="438"/>
      <c r="OED253" s="66"/>
      <c r="OEE253" s="66"/>
      <c r="OEF253" s="66"/>
      <c r="OEG253" s="67"/>
      <c r="OEI253" s="65"/>
      <c r="OEJ253" s="438"/>
      <c r="OEK253" s="438"/>
      <c r="OEL253" s="66"/>
      <c r="OEM253" s="66"/>
      <c r="OEN253" s="66"/>
      <c r="OEO253" s="67"/>
      <c r="OEQ253" s="65"/>
      <c r="OER253" s="438"/>
      <c r="OES253" s="438"/>
      <c r="OET253" s="66"/>
      <c r="OEU253" s="66"/>
      <c r="OEV253" s="66"/>
      <c r="OEW253" s="67"/>
      <c r="OEY253" s="65"/>
      <c r="OEZ253" s="438"/>
      <c r="OFA253" s="438"/>
      <c r="OFB253" s="66"/>
      <c r="OFC253" s="66"/>
      <c r="OFD253" s="66"/>
      <c r="OFE253" s="67"/>
      <c r="OFG253" s="65"/>
      <c r="OFH253" s="438"/>
      <c r="OFI253" s="438"/>
      <c r="OFJ253" s="66"/>
      <c r="OFK253" s="66"/>
      <c r="OFL253" s="66"/>
      <c r="OFM253" s="67"/>
      <c r="OFO253" s="65"/>
      <c r="OFP253" s="438"/>
      <c r="OFQ253" s="438"/>
      <c r="OFR253" s="66"/>
      <c r="OFS253" s="66"/>
      <c r="OFT253" s="66"/>
      <c r="OFU253" s="67"/>
      <c r="OFW253" s="65"/>
      <c r="OFX253" s="438"/>
      <c r="OFY253" s="438"/>
      <c r="OFZ253" s="66"/>
      <c r="OGA253" s="66"/>
      <c r="OGB253" s="66"/>
      <c r="OGC253" s="67"/>
      <c r="OGE253" s="65"/>
      <c r="OGF253" s="438"/>
      <c r="OGG253" s="438"/>
      <c r="OGH253" s="66"/>
      <c r="OGI253" s="66"/>
      <c r="OGJ253" s="66"/>
      <c r="OGK253" s="67"/>
      <c r="OGM253" s="65"/>
      <c r="OGN253" s="438"/>
      <c r="OGO253" s="438"/>
      <c r="OGP253" s="66"/>
      <c r="OGQ253" s="66"/>
      <c r="OGR253" s="66"/>
      <c r="OGS253" s="67"/>
      <c r="OGU253" s="65"/>
      <c r="OGV253" s="438"/>
      <c r="OGW253" s="438"/>
      <c r="OGX253" s="66"/>
      <c r="OGY253" s="66"/>
      <c r="OGZ253" s="66"/>
      <c r="OHA253" s="67"/>
      <c r="OHC253" s="65"/>
      <c r="OHD253" s="438"/>
      <c r="OHE253" s="438"/>
      <c r="OHF253" s="66"/>
      <c r="OHG253" s="66"/>
      <c r="OHH253" s="66"/>
      <c r="OHI253" s="67"/>
      <c r="OHK253" s="65"/>
      <c r="OHL253" s="438"/>
      <c r="OHM253" s="438"/>
      <c r="OHN253" s="66"/>
      <c r="OHO253" s="66"/>
      <c r="OHP253" s="66"/>
      <c r="OHQ253" s="67"/>
      <c r="OHS253" s="65"/>
      <c r="OHT253" s="438"/>
      <c r="OHU253" s="438"/>
      <c r="OHV253" s="66"/>
      <c r="OHW253" s="66"/>
      <c r="OHX253" s="66"/>
      <c r="OHY253" s="67"/>
      <c r="OIA253" s="65"/>
      <c r="OIB253" s="438"/>
      <c r="OIC253" s="438"/>
      <c r="OID253" s="66"/>
      <c r="OIE253" s="66"/>
      <c r="OIF253" s="66"/>
      <c r="OIG253" s="67"/>
      <c r="OII253" s="65"/>
      <c r="OIJ253" s="438"/>
      <c r="OIK253" s="438"/>
      <c r="OIL253" s="66"/>
      <c r="OIM253" s="66"/>
      <c r="OIN253" s="66"/>
      <c r="OIO253" s="67"/>
      <c r="OIQ253" s="65"/>
      <c r="OIR253" s="438"/>
      <c r="OIS253" s="438"/>
      <c r="OIT253" s="66"/>
      <c r="OIU253" s="66"/>
      <c r="OIV253" s="66"/>
      <c r="OIW253" s="67"/>
      <c r="OIY253" s="65"/>
      <c r="OIZ253" s="438"/>
      <c r="OJA253" s="438"/>
      <c r="OJB253" s="66"/>
      <c r="OJC253" s="66"/>
      <c r="OJD253" s="66"/>
      <c r="OJE253" s="67"/>
      <c r="OJG253" s="65"/>
      <c r="OJH253" s="438"/>
      <c r="OJI253" s="438"/>
      <c r="OJJ253" s="66"/>
      <c r="OJK253" s="66"/>
      <c r="OJL253" s="66"/>
      <c r="OJM253" s="67"/>
      <c r="OJO253" s="65"/>
      <c r="OJP253" s="438"/>
      <c r="OJQ253" s="438"/>
      <c r="OJR253" s="66"/>
      <c r="OJS253" s="66"/>
      <c r="OJT253" s="66"/>
      <c r="OJU253" s="67"/>
      <c r="OJW253" s="65"/>
      <c r="OJX253" s="438"/>
      <c r="OJY253" s="438"/>
      <c r="OJZ253" s="66"/>
      <c r="OKA253" s="66"/>
      <c r="OKB253" s="66"/>
      <c r="OKC253" s="67"/>
      <c r="OKE253" s="65"/>
      <c r="OKF253" s="438"/>
      <c r="OKG253" s="438"/>
      <c r="OKH253" s="66"/>
      <c r="OKI253" s="66"/>
      <c r="OKJ253" s="66"/>
      <c r="OKK253" s="67"/>
      <c r="OKM253" s="65"/>
      <c r="OKN253" s="438"/>
      <c r="OKO253" s="438"/>
      <c r="OKP253" s="66"/>
      <c r="OKQ253" s="66"/>
      <c r="OKR253" s="66"/>
      <c r="OKS253" s="67"/>
      <c r="OKU253" s="65"/>
      <c r="OKV253" s="438"/>
      <c r="OKW253" s="438"/>
      <c r="OKX253" s="66"/>
      <c r="OKY253" s="66"/>
      <c r="OKZ253" s="66"/>
      <c r="OLA253" s="67"/>
      <c r="OLC253" s="65"/>
      <c r="OLD253" s="438"/>
      <c r="OLE253" s="438"/>
      <c r="OLF253" s="66"/>
      <c r="OLG253" s="66"/>
      <c r="OLH253" s="66"/>
      <c r="OLI253" s="67"/>
      <c r="OLK253" s="65"/>
      <c r="OLL253" s="438"/>
      <c r="OLM253" s="438"/>
      <c r="OLN253" s="66"/>
      <c r="OLO253" s="66"/>
      <c r="OLP253" s="66"/>
      <c r="OLQ253" s="67"/>
      <c r="OLS253" s="65"/>
      <c r="OLT253" s="438"/>
      <c r="OLU253" s="438"/>
      <c r="OLV253" s="66"/>
      <c r="OLW253" s="66"/>
      <c r="OLX253" s="66"/>
      <c r="OLY253" s="67"/>
      <c r="OMA253" s="65"/>
      <c r="OMB253" s="438"/>
      <c r="OMC253" s="438"/>
      <c r="OMD253" s="66"/>
      <c r="OME253" s="66"/>
      <c r="OMF253" s="66"/>
      <c r="OMG253" s="67"/>
      <c r="OMI253" s="65"/>
      <c r="OMJ253" s="438"/>
      <c r="OMK253" s="438"/>
      <c r="OML253" s="66"/>
      <c r="OMM253" s="66"/>
      <c r="OMN253" s="66"/>
      <c r="OMO253" s="67"/>
      <c r="OMQ253" s="65"/>
      <c r="OMR253" s="438"/>
      <c r="OMS253" s="438"/>
      <c r="OMT253" s="66"/>
      <c r="OMU253" s="66"/>
      <c r="OMV253" s="66"/>
      <c r="OMW253" s="67"/>
      <c r="OMY253" s="65"/>
      <c r="OMZ253" s="438"/>
      <c r="ONA253" s="438"/>
      <c r="ONB253" s="66"/>
      <c r="ONC253" s="66"/>
      <c r="OND253" s="66"/>
      <c r="ONE253" s="67"/>
      <c r="ONG253" s="65"/>
      <c r="ONH253" s="438"/>
      <c r="ONI253" s="438"/>
      <c r="ONJ253" s="66"/>
      <c r="ONK253" s="66"/>
      <c r="ONL253" s="66"/>
      <c r="ONM253" s="67"/>
      <c r="ONO253" s="65"/>
      <c r="ONP253" s="438"/>
      <c r="ONQ253" s="438"/>
      <c r="ONR253" s="66"/>
      <c r="ONS253" s="66"/>
      <c r="ONT253" s="66"/>
      <c r="ONU253" s="67"/>
      <c r="ONW253" s="65"/>
      <c r="ONX253" s="438"/>
      <c r="ONY253" s="438"/>
      <c r="ONZ253" s="66"/>
      <c r="OOA253" s="66"/>
      <c r="OOB253" s="66"/>
      <c r="OOC253" s="67"/>
      <c r="OOE253" s="65"/>
      <c r="OOF253" s="438"/>
      <c r="OOG253" s="438"/>
      <c r="OOH253" s="66"/>
      <c r="OOI253" s="66"/>
      <c r="OOJ253" s="66"/>
      <c r="OOK253" s="67"/>
      <c r="OOM253" s="65"/>
      <c r="OON253" s="438"/>
      <c r="OOO253" s="438"/>
      <c r="OOP253" s="66"/>
      <c r="OOQ253" s="66"/>
      <c r="OOR253" s="66"/>
      <c r="OOS253" s="67"/>
      <c r="OOU253" s="65"/>
      <c r="OOV253" s="438"/>
      <c r="OOW253" s="438"/>
      <c r="OOX253" s="66"/>
      <c r="OOY253" s="66"/>
      <c r="OOZ253" s="66"/>
      <c r="OPA253" s="67"/>
      <c r="OPC253" s="65"/>
      <c r="OPD253" s="438"/>
      <c r="OPE253" s="438"/>
      <c r="OPF253" s="66"/>
      <c r="OPG253" s="66"/>
      <c r="OPH253" s="66"/>
      <c r="OPI253" s="67"/>
      <c r="OPK253" s="65"/>
      <c r="OPL253" s="438"/>
      <c r="OPM253" s="438"/>
      <c r="OPN253" s="66"/>
      <c r="OPO253" s="66"/>
      <c r="OPP253" s="66"/>
      <c r="OPQ253" s="67"/>
      <c r="OPS253" s="65"/>
      <c r="OPT253" s="438"/>
      <c r="OPU253" s="438"/>
      <c r="OPV253" s="66"/>
      <c r="OPW253" s="66"/>
      <c r="OPX253" s="66"/>
      <c r="OPY253" s="67"/>
      <c r="OQA253" s="65"/>
      <c r="OQB253" s="438"/>
      <c r="OQC253" s="438"/>
      <c r="OQD253" s="66"/>
      <c r="OQE253" s="66"/>
      <c r="OQF253" s="66"/>
      <c r="OQG253" s="67"/>
      <c r="OQI253" s="65"/>
      <c r="OQJ253" s="438"/>
      <c r="OQK253" s="438"/>
      <c r="OQL253" s="66"/>
      <c r="OQM253" s="66"/>
      <c r="OQN253" s="66"/>
      <c r="OQO253" s="67"/>
      <c r="OQQ253" s="65"/>
      <c r="OQR253" s="438"/>
      <c r="OQS253" s="438"/>
      <c r="OQT253" s="66"/>
      <c r="OQU253" s="66"/>
      <c r="OQV253" s="66"/>
      <c r="OQW253" s="67"/>
      <c r="OQY253" s="65"/>
      <c r="OQZ253" s="438"/>
      <c r="ORA253" s="438"/>
      <c r="ORB253" s="66"/>
      <c r="ORC253" s="66"/>
      <c r="ORD253" s="66"/>
      <c r="ORE253" s="67"/>
      <c r="ORG253" s="65"/>
      <c r="ORH253" s="438"/>
      <c r="ORI253" s="438"/>
      <c r="ORJ253" s="66"/>
      <c r="ORK253" s="66"/>
      <c r="ORL253" s="66"/>
      <c r="ORM253" s="67"/>
      <c r="ORO253" s="65"/>
      <c r="ORP253" s="438"/>
      <c r="ORQ253" s="438"/>
      <c r="ORR253" s="66"/>
      <c r="ORS253" s="66"/>
      <c r="ORT253" s="66"/>
      <c r="ORU253" s="67"/>
      <c r="ORW253" s="65"/>
      <c r="ORX253" s="438"/>
      <c r="ORY253" s="438"/>
      <c r="ORZ253" s="66"/>
      <c r="OSA253" s="66"/>
      <c r="OSB253" s="66"/>
      <c r="OSC253" s="67"/>
      <c r="OSE253" s="65"/>
      <c r="OSF253" s="438"/>
      <c r="OSG253" s="438"/>
      <c r="OSH253" s="66"/>
      <c r="OSI253" s="66"/>
      <c r="OSJ253" s="66"/>
      <c r="OSK253" s="67"/>
      <c r="OSM253" s="65"/>
      <c r="OSN253" s="438"/>
      <c r="OSO253" s="438"/>
      <c r="OSP253" s="66"/>
      <c r="OSQ253" s="66"/>
      <c r="OSR253" s="66"/>
      <c r="OSS253" s="67"/>
      <c r="OSU253" s="65"/>
      <c r="OSV253" s="438"/>
      <c r="OSW253" s="438"/>
      <c r="OSX253" s="66"/>
      <c r="OSY253" s="66"/>
      <c r="OSZ253" s="66"/>
      <c r="OTA253" s="67"/>
      <c r="OTC253" s="65"/>
      <c r="OTD253" s="438"/>
      <c r="OTE253" s="438"/>
      <c r="OTF253" s="66"/>
      <c r="OTG253" s="66"/>
      <c r="OTH253" s="66"/>
      <c r="OTI253" s="67"/>
      <c r="OTK253" s="65"/>
      <c r="OTL253" s="438"/>
      <c r="OTM253" s="438"/>
      <c r="OTN253" s="66"/>
      <c r="OTO253" s="66"/>
      <c r="OTP253" s="66"/>
      <c r="OTQ253" s="67"/>
      <c r="OTS253" s="65"/>
      <c r="OTT253" s="438"/>
      <c r="OTU253" s="438"/>
      <c r="OTV253" s="66"/>
      <c r="OTW253" s="66"/>
      <c r="OTX253" s="66"/>
      <c r="OTY253" s="67"/>
      <c r="OUA253" s="65"/>
      <c r="OUB253" s="438"/>
      <c r="OUC253" s="438"/>
      <c r="OUD253" s="66"/>
      <c r="OUE253" s="66"/>
      <c r="OUF253" s="66"/>
      <c r="OUG253" s="67"/>
      <c r="OUI253" s="65"/>
      <c r="OUJ253" s="438"/>
      <c r="OUK253" s="438"/>
      <c r="OUL253" s="66"/>
      <c r="OUM253" s="66"/>
      <c r="OUN253" s="66"/>
      <c r="OUO253" s="67"/>
      <c r="OUQ253" s="65"/>
      <c r="OUR253" s="438"/>
      <c r="OUS253" s="438"/>
      <c r="OUT253" s="66"/>
      <c r="OUU253" s="66"/>
      <c r="OUV253" s="66"/>
      <c r="OUW253" s="67"/>
      <c r="OUY253" s="65"/>
      <c r="OUZ253" s="438"/>
      <c r="OVA253" s="438"/>
      <c r="OVB253" s="66"/>
      <c r="OVC253" s="66"/>
      <c r="OVD253" s="66"/>
      <c r="OVE253" s="67"/>
      <c r="OVG253" s="65"/>
      <c r="OVH253" s="438"/>
      <c r="OVI253" s="438"/>
      <c r="OVJ253" s="66"/>
      <c r="OVK253" s="66"/>
      <c r="OVL253" s="66"/>
      <c r="OVM253" s="67"/>
      <c r="OVO253" s="65"/>
      <c r="OVP253" s="438"/>
      <c r="OVQ253" s="438"/>
      <c r="OVR253" s="66"/>
      <c r="OVS253" s="66"/>
      <c r="OVT253" s="66"/>
      <c r="OVU253" s="67"/>
      <c r="OVW253" s="65"/>
      <c r="OVX253" s="438"/>
      <c r="OVY253" s="438"/>
      <c r="OVZ253" s="66"/>
      <c r="OWA253" s="66"/>
      <c r="OWB253" s="66"/>
      <c r="OWC253" s="67"/>
      <c r="OWE253" s="65"/>
      <c r="OWF253" s="438"/>
      <c r="OWG253" s="438"/>
      <c r="OWH253" s="66"/>
      <c r="OWI253" s="66"/>
      <c r="OWJ253" s="66"/>
      <c r="OWK253" s="67"/>
      <c r="OWM253" s="65"/>
      <c r="OWN253" s="438"/>
      <c r="OWO253" s="438"/>
      <c r="OWP253" s="66"/>
      <c r="OWQ253" s="66"/>
      <c r="OWR253" s="66"/>
      <c r="OWS253" s="67"/>
      <c r="OWU253" s="65"/>
      <c r="OWV253" s="438"/>
      <c r="OWW253" s="438"/>
      <c r="OWX253" s="66"/>
      <c r="OWY253" s="66"/>
      <c r="OWZ253" s="66"/>
      <c r="OXA253" s="67"/>
      <c r="OXC253" s="65"/>
      <c r="OXD253" s="438"/>
      <c r="OXE253" s="438"/>
      <c r="OXF253" s="66"/>
      <c r="OXG253" s="66"/>
      <c r="OXH253" s="66"/>
      <c r="OXI253" s="67"/>
      <c r="OXK253" s="65"/>
      <c r="OXL253" s="438"/>
      <c r="OXM253" s="438"/>
      <c r="OXN253" s="66"/>
      <c r="OXO253" s="66"/>
      <c r="OXP253" s="66"/>
      <c r="OXQ253" s="67"/>
      <c r="OXS253" s="65"/>
      <c r="OXT253" s="438"/>
      <c r="OXU253" s="438"/>
      <c r="OXV253" s="66"/>
      <c r="OXW253" s="66"/>
      <c r="OXX253" s="66"/>
      <c r="OXY253" s="67"/>
      <c r="OYA253" s="65"/>
      <c r="OYB253" s="438"/>
      <c r="OYC253" s="438"/>
      <c r="OYD253" s="66"/>
      <c r="OYE253" s="66"/>
      <c r="OYF253" s="66"/>
      <c r="OYG253" s="67"/>
      <c r="OYI253" s="65"/>
      <c r="OYJ253" s="438"/>
      <c r="OYK253" s="438"/>
      <c r="OYL253" s="66"/>
      <c r="OYM253" s="66"/>
      <c r="OYN253" s="66"/>
      <c r="OYO253" s="67"/>
      <c r="OYQ253" s="65"/>
      <c r="OYR253" s="438"/>
      <c r="OYS253" s="438"/>
      <c r="OYT253" s="66"/>
      <c r="OYU253" s="66"/>
      <c r="OYV253" s="66"/>
      <c r="OYW253" s="67"/>
      <c r="OYY253" s="65"/>
      <c r="OYZ253" s="438"/>
      <c r="OZA253" s="438"/>
      <c r="OZB253" s="66"/>
      <c r="OZC253" s="66"/>
      <c r="OZD253" s="66"/>
      <c r="OZE253" s="67"/>
      <c r="OZG253" s="65"/>
      <c r="OZH253" s="438"/>
      <c r="OZI253" s="438"/>
      <c r="OZJ253" s="66"/>
      <c r="OZK253" s="66"/>
      <c r="OZL253" s="66"/>
      <c r="OZM253" s="67"/>
      <c r="OZO253" s="65"/>
      <c r="OZP253" s="438"/>
      <c r="OZQ253" s="438"/>
      <c r="OZR253" s="66"/>
      <c r="OZS253" s="66"/>
      <c r="OZT253" s="66"/>
      <c r="OZU253" s="67"/>
      <c r="OZW253" s="65"/>
      <c r="OZX253" s="438"/>
      <c r="OZY253" s="438"/>
      <c r="OZZ253" s="66"/>
      <c r="PAA253" s="66"/>
      <c r="PAB253" s="66"/>
      <c r="PAC253" s="67"/>
      <c r="PAE253" s="65"/>
      <c r="PAF253" s="438"/>
      <c r="PAG253" s="438"/>
      <c r="PAH253" s="66"/>
      <c r="PAI253" s="66"/>
      <c r="PAJ253" s="66"/>
      <c r="PAK253" s="67"/>
      <c r="PAM253" s="65"/>
      <c r="PAN253" s="438"/>
      <c r="PAO253" s="438"/>
      <c r="PAP253" s="66"/>
      <c r="PAQ253" s="66"/>
      <c r="PAR253" s="66"/>
      <c r="PAS253" s="67"/>
      <c r="PAU253" s="65"/>
      <c r="PAV253" s="438"/>
      <c r="PAW253" s="438"/>
      <c r="PAX253" s="66"/>
      <c r="PAY253" s="66"/>
      <c r="PAZ253" s="66"/>
      <c r="PBA253" s="67"/>
      <c r="PBC253" s="65"/>
      <c r="PBD253" s="438"/>
      <c r="PBE253" s="438"/>
      <c r="PBF253" s="66"/>
      <c r="PBG253" s="66"/>
      <c r="PBH253" s="66"/>
      <c r="PBI253" s="67"/>
      <c r="PBK253" s="65"/>
      <c r="PBL253" s="438"/>
      <c r="PBM253" s="438"/>
      <c r="PBN253" s="66"/>
      <c r="PBO253" s="66"/>
      <c r="PBP253" s="66"/>
      <c r="PBQ253" s="67"/>
      <c r="PBS253" s="65"/>
      <c r="PBT253" s="438"/>
      <c r="PBU253" s="438"/>
      <c r="PBV253" s="66"/>
      <c r="PBW253" s="66"/>
      <c r="PBX253" s="66"/>
      <c r="PBY253" s="67"/>
      <c r="PCA253" s="65"/>
      <c r="PCB253" s="438"/>
      <c r="PCC253" s="438"/>
      <c r="PCD253" s="66"/>
      <c r="PCE253" s="66"/>
      <c r="PCF253" s="66"/>
      <c r="PCG253" s="67"/>
      <c r="PCI253" s="65"/>
      <c r="PCJ253" s="438"/>
      <c r="PCK253" s="438"/>
      <c r="PCL253" s="66"/>
      <c r="PCM253" s="66"/>
      <c r="PCN253" s="66"/>
      <c r="PCO253" s="67"/>
      <c r="PCQ253" s="65"/>
      <c r="PCR253" s="438"/>
      <c r="PCS253" s="438"/>
      <c r="PCT253" s="66"/>
      <c r="PCU253" s="66"/>
      <c r="PCV253" s="66"/>
      <c r="PCW253" s="67"/>
      <c r="PCY253" s="65"/>
      <c r="PCZ253" s="438"/>
      <c r="PDA253" s="438"/>
      <c r="PDB253" s="66"/>
      <c r="PDC253" s="66"/>
      <c r="PDD253" s="66"/>
      <c r="PDE253" s="67"/>
      <c r="PDG253" s="65"/>
      <c r="PDH253" s="438"/>
      <c r="PDI253" s="438"/>
      <c r="PDJ253" s="66"/>
      <c r="PDK253" s="66"/>
      <c r="PDL253" s="66"/>
      <c r="PDM253" s="67"/>
      <c r="PDO253" s="65"/>
      <c r="PDP253" s="438"/>
      <c r="PDQ253" s="438"/>
      <c r="PDR253" s="66"/>
      <c r="PDS253" s="66"/>
      <c r="PDT253" s="66"/>
      <c r="PDU253" s="67"/>
      <c r="PDW253" s="65"/>
      <c r="PDX253" s="438"/>
      <c r="PDY253" s="438"/>
      <c r="PDZ253" s="66"/>
      <c r="PEA253" s="66"/>
      <c r="PEB253" s="66"/>
      <c r="PEC253" s="67"/>
      <c r="PEE253" s="65"/>
      <c r="PEF253" s="438"/>
      <c r="PEG253" s="438"/>
      <c r="PEH253" s="66"/>
      <c r="PEI253" s="66"/>
      <c r="PEJ253" s="66"/>
      <c r="PEK253" s="67"/>
      <c r="PEM253" s="65"/>
      <c r="PEN253" s="438"/>
      <c r="PEO253" s="438"/>
      <c r="PEP253" s="66"/>
      <c r="PEQ253" s="66"/>
      <c r="PER253" s="66"/>
      <c r="PES253" s="67"/>
      <c r="PEU253" s="65"/>
      <c r="PEV253" s="438"/>
      <c r="PEW253" s="438"/>
      <c r="PEX253" s="66"/>
      <c r="PEY253" s="66"/>
      <c r="PEZ253" s="66"/>
      <c r="PFA253" s="67"/>
      <c r="PFC253" s="65"/>
      <c r="PFD253" s="438"/>
      <c r="PFE253" s="438"/>
      <c r="PFF253" s="66"/>
      <c r="PFG253" s="66"/>
      <c r="PFH253" s="66"/>
      <c r="PFI253" s="67"/>
      <c r="PFK253" s="65"/>
      <c r="PFL253" s="438"/>
      <c r="PFM253" s="438"/>
      <c r="PFN253" s="66"/>
      <c r="PFO253" s="66"/>
      <c r="PFP253" s="66"/>
      <c r="PFQ253" s="67"/>
      <c r="PFS253" s="65"/>
      <c r="PFT253" s="438"/>
      <c r="PFU253" s="438"/>
      <c r="PFV253" s="66"/>
      <c r="PFW253" s="66"/>
      <c r="PFX253" s="66"/>
      <c r="PFY253" s="67"/>
      <c r="PGA253" s="65"/>
      <c r="PGB253" s="438"/>
      <c r="PGC253" s="438"/>
      <c r="PGD253" s="66"/>
      <c r="PGE253" s="66"/>
      <c r="PGF253" s="66"/>
      <c r="PGG253" s="67"/>
      <c r="PGI253" s="65"/>
      <c r="PGJ253" s="438"/>
      <c r="PGK253" s="438"/>
      <c r="PGL253" s="66"/>
      <c r="PGM253" s="66"/>
      <c r="PGN253" s="66"/>
      <c r="PGO253" s="67"/>
      <c r="PGQ253" s="65"/>
      <c r="PGR253" s="438"/>
      <c r="PGS253" s="438"/>
      <c r="PGT253" s="66"/>
      <c r="PGU253" s="66"/>
      <c r="PGV253" s="66"/>
      <c r="PGW253" s="67"/>
      <c r="PGY253" s="65"/>
      <c r="PGZ253" s="438"/>
      <c r="PHA253" s="438"/>
      <c r="PHB253" s="66"/>
      <c r="PHC253" s="66"/>
      <c r="PHD253" s="66"/>
      <c r="PHE253" s="67"/>
      <c r="PHG253" s="65"/>
      <c r="PHH253" s="438"/>
      <c r="PHI253" s="438"/>
      <c r="PHJ253" s="66"/>
      <c r="PHK253" s="66"/>
      <c r="PHL253" s="66"/>
      <c r="PHM253" s="67"/>
      <c r="PHO253" s="65"/>
      <c r="PHP253" s="438"/>
      <c r="PHQ253" s="438"/>
      <c r="PHR253" s="66"/>
      <c r="PHS253" s="66"/>
      <c r="PHT253" s="66"/>
      <c r="PHU253" s="67"/>
      <c r="PHW253" s="65"/>
      <c r="PHX253" s="438"/>
      <c r="PHY253" s="438"/>
      <c r="PHZ253" s="66"/>
      <c r="PIA253" s="66"/>
      <c r="PIB253" s="66"/>
      <c r="PIC253" s="67"/>
      <c r="PIE253" s="65"/>
      <c r="PIF253" s="438"/>
      <c r="PIG253" s="438"/>
      <c r="PIH253" s="66"/>
      <c r="PII253" s="66"/>
      <c r="PIJ253" s="66"/>
      <c r="PIK253" s="67"/>
      <c r="PIM253" s="65"/>
      <c r="PIN253" s="438"/>
      <c r="PIO253" s="438"/>
      <c r="PIP253" s="66"/>
      <c r="PIQ253" s="66"/>
      <c r="PIR253" s="66"/>
      <c r="PIS253" s="67"/>
      <c r="PIU253" s="65"/>
      <c r="PIV253" s="438"/>
      <c r="PIW253" s="438"/>
      <c r="PIX253" s="66"/>
      <c r="PIY253" s="66"/>
      <c r="PIZ253" s="66"/>
      <c r="PJA253" s="67"/>
      <c r="PJC253" s="65"/>
      <c r="PJD253" s="438"/>
      <c r="PJE253" s="438"/>
      <c r="PJF253" s="66"/>
      <c r="PJG253" s="66"/>
      <c r="PJH253" s="66"/>
      <c r="PJI253" s="67"/>
      <c r="PJK253" s="65"/>
      <c r="PJL253" s="438"/>
      <c r="PJM253" s="438"/>
      <c r="PJN253" s="66"/>
      <c r="PJO253" s="66"/>
      <c r="PJP253" s="66"/>
      <c r="PJQ253" s="67"/>
      <c r="PJS253" s="65"/>
      <c r="PJT253" s="438"/>
      <c r="PJU253" s="438"/>
      <c r="PJV253" s="66"/>
      <c r="PJW253" s="66"/>
      <c r="PJX253" s="66"/>
      <c r="PJY253" s="67"/>
      <c r="PKA253" s="65"/>
      <c r="PKB253" s="438"/>
      <c r="PKC253" s="438"/>
      <c r="PKD253" s="66"/>
      <c r="PKE253" s="66"/>
      <c r="PKF253" s="66"/>
      <c r="PKG253" s="67"/>
      <c r="PKI253" s="65"/>
      <c r="PKJ253" s="438"/>
      <c r="PKK253" s="438"/>
      <c r="PKL253" s="66"/>
      <c r="PKM253" s="66"/>
      <c r="PKN253" s="66"/>
      <c r="PKO253" s="67"/>
      <c r="PKQ253" s="65"/>
      <c r="PKR253" s="438"/>
      <c r="PKS253" s="438"/>
      <c r="PKT253" s="66"/>
      <c r="PKU253" s="66"/>
      <c r="PKV253" s="66"/>
      <c r="PKW253" s="67"/>
      <c r="PKY253" s="65"/>
      <c r="PKZ253" s="438"/>
      <c r="PLA253" s="438"/>
      <c r="PLB253" s="66"/>
      <c r="PLC253" s="66"/>
      <c r="PLD253" s="66"/>
      <c r="PLE253" s="67"/>
      <c r="PLG253" s="65"/>
      <c r="PLH253" s="438"/>
      <c r="PLI253" s="438"/>
      <c r="PLJ253" s="66"/>
      <c r="PLK253" s="66"/>
      <c r="PLL253" s="66"/>
      <c r="PLM253" s="67"/>
      <c r="PLO253" s="65"/>
      <c r="PLP253" s="438"/>
      <c r="PLQ253" s="438"/>
      <c r="PLR253" s="66"/>
      <c r="PLS253" s="66"/>
      <c r="PLT253" s="66"/>
      <c r="PLU253" s="67"/>
      <c r="PLW253" s="65"/>
      <c r="PLX253" s="438"/>
      <c r="PLY253" s="438"/>
      <c r="PLZ253" s="66"/>
      <c r="PMA253" s="66"/>
      <c r="PMB253" s="66"/>
      <c r="PMC253" s="67"/>
      <c r="PME253" s="65"/>
      <c r="PMF253" s="438"/>
      <c r="PMG253" s="438"/>
      <c r="PMH253" s="66"/>
      <c r="PMI253" s="66"/>
      <c r="PMJ253" s="66"/>
      <c r="PMK253" s="67"/>
      <c r="PMM253" s="65"/>
      <c r="PMN253" s="438"/>
      <c r="PMO253" s="438"/>
      <c r="PMP253" s="66"/>
      <c r="PMQ253" s="66"/>
      <c r="PMR253" s="66"/>
      <c r="PMS253" s="67"/>
      <c r="PMU253" s="65"/>
      <c r="PMV253" s="438"/>
      <c r="PMW253" s="438"/>
      <c r="PMX253" s="66"/>
      <c r="PMY253" s="66"/>
      <c r="PMZ253" s="66"/>
      <c r="PNA253" s="67"/>
      <c r="PNC253" s="65"/>
      <c r="PND253" s="438"/>
      <c r="PNE253" s="438"/>
      <c r="PNF253" s="66"/>
      <c r="PNG253" s="66"/>
      <c r="PNH253" s="66"/>
      <c r="PNI253" s="67"/>
      <c r="PNK253" s="65"/>
      <c r="PNL253" s="438"/>
      <c r="PNM253" s="438"/>
      <c r="PNN253" s="66"/>
      <c r="PNO253" s="66"/>
      <c r="PNP253" s="66"/>
      <c r="PNQ253" s="67"/>
      <c r="PNS253" s="65"/>
      <c r="PNT253" s="438"/>
      <c r="PNU253" s="438"/>
      <c r="PNV253" s="66"/>
      <c r="PNW253" s="66"/>
      <c r="PNX253" s="66"/>
      <c r="PNY253" s="67"/>
      <c r="POA253" s="65"/>
      <c r="POB253" s="438"/>
      <c r="POC253" s="438"/>
      <c r="POD253" s="66"/>
      <c r="POE253" s="66"/>
      <c r="POF253" s="66"/>
      <c r="POG253" s="67"/>
      <c r="POI253" s="65"/>
      <c r="POJ253" s="438"/>
      <c r="POK253" s="438"/>
      <c r="POL253" s="66"/>
      <c r="POM253" s="66"/>
      <c r="PON253" s="66"/>
      <c r="POO253" s="67"/>
      <c r="POQ253" s="65"/>
      <c r="POR253" s="438"/>
      <c r="POS253" s="438"/>
      <c r="POT253" s="66"/>
      <c r="POU253" s="66"/>
      <c r="POV253" s="66"/>
      <c r="POW253" s="67"/>
      <c r="POY253" s="65"/>
      <c r="POZ253" s="438"/>
      <c r="PPA253" s="438"/>
      <c r="PPB253" s="66"/>
      <c r="PPC253" s="66"/>
      <c r="PPD253" s="66"/>
      <c r="PPE253" s="67"/>
      <c r="PPG253" s="65"/>
      <c r="PPH253" s="438"/>
      <c r="PPI253" s="438"/>
      <c r="PPJ253" s="66"/>
      <c r="PPK253" s="66"/>
      <c r="PPL253" s="66"/>
      <c r="PPM253" s="67"/>
      <c r="PPO253" s="65"/>
      <c r="PPP253" s="438"/>
      <c r="PPQ253" s="438"/>
      <c r="PPR253" s="66"/>
      <c r="PPS253" s="66"/>
      <c r="PPT253" s="66"/>
      <c r="PPU253" s="67"/>
      <c r="PPW253" s="65"/>
      <c r="PPX253" s="438"/>
      <c r="PPY253" s="438"/>
      <c r="PPZ253" s="66"/>
      <c r="PQA253" s="66"/>
      <c r="PQB253" s="66"/>
      <c r="PQC253" s="67"/>
      <c r="PQE253" s="65"/>
      <c r="PQF253" s="438"/>
      <c r="PQG253" s="438"/>
      <c r="PQH253" s="66"/>
      <c r="PQI253" s="66"/>
      <c r="PQJ253" s="66"/>
      <c r="PQK253" s="67"/>
      <c r="PQM253" s="65"/>
      <c r="PQN253" s="438"/>
      <c r="PQO253" s="438"/>
      <c r="PQP253" s="66"/>
      <c r="PQQ253" s="66"/>
      <c r="PQR253" s="66"/>
      <c r="PQS253" s="67"/>
      <c r="PQU253" s="65"/>
      <c r="PQV253" s="438"/>
      <c r="PQW253" s="438"/>
      <c r="PQX253" s="66"/>
      <c r="PQY253" s="66"/>
      <c r="PQZ253" s="66"/>
      <c r="PRA253" s="67"/>
      <c r="PRC253" s="65"/>
      <c r="PRD253" s="438"/>
      <c r="PRE253" s="438"/>
      <c r="PRF253" s="66"/>
      <c r="PRG253" s="66"/>
      <c r="PRH253" s="66"/>
      <c r="PRI253" s="67"/>
      <c r="PRK253" s="65"/>
      <c r="PRL253" s="438"/>
      <c r="PRM253" s="438"/>
      <c r="PRN253" s="66"/>
      <c r="PRO253" s="66"/>
      <c r="PRP253" s="66"/>
      <c r="PRQ253" s="67"/>
      <c r="PRS253" s="65"/>
      <c r="PRT253" s="438"/>
      <c r="PRU253" s="438"/>
      <c r="PRV253" s="66"/>
      <c r="PRW253" s="66"/>
      <c r="PRX253" s="66"/>
      <c r="PRY253" s="67"/>
      <c r="PSA253" s="65"/>
      <c r="PSB253" s="438"/>
      <c r="PSC253" s="438"/>
      <c r="PSD253" s="66"/>
      <c r="PSE253" s="66"/>
      <c r="PSF253" s="66"/>
      <c r="PSG253" s="67"/>
      <c r="PSI253" s="65"/>
      <c r="PSJ253" s="438"/>
      <c r="PSK253" s="438"/>
      <c r="PSL253" s="66"/>
      <c r="PSM253" s="66"/>
      <c r="PSN253" s="66"/>
      <c r="PSO253" s="67"/>
      <c r="PSQ253" s="65"/>
      <c r="PSR253" s="438"/>
      <c r="PSS253" s="438"/>
      <c r="PST253" s="66"/>
      <c r="PSU253" s="66"/>
      <c r="PSV253" s="66"/>
      <c r="PSW253" s="67"/>
      <c r="PSY253" s="65"/>
      <c r="PSZ253" s="438"/>
      <c r="PTA253" s="438"/>
      <c r="PTB253" s="66"/>
      <c r="PTC253" s="66"/>
      <c r="PTD253" s="66"/>
      <c r="PTE253" s="67"/>
      <c r="PTG253" s="65"/>
      <c r="PTH253" s="438"/>
      <c r="PTI253" s="438"/>
      <c r="PTJ253" s="66"/>
      <c r="PTK253" s="66"/>
      <c r="PTL253" s="66"/>
      <c r="PTM253" s="67"/>
      <c r="PTO253" s="65"/>
      <c r="PTP253" s="438"/>
      <c r="PTQ253" s="438"/>
      <c r="PTR253" s="66"/>
      <c r="PTS253" s="66"/>
      <c r="PTT253" s="66"/>
      <c r="PTU253" s="67"/>
      <c r="PTW253" s="65"/>
      <c r="PTX253" s="438"/>
      <c r="PTY253" s="438"/>
      <c r="PTZ253" s="66"/>
      <c r="PUA253" s="66"/>
      <c r="PUB253" s="66"/>
      <c r="PUC253" s="67"/>
      <c r="PUE253" s="65"/>
      <c r="PUF253" s="438"/>
      <c r="PUG253" s="438"/>
      <c r="PUH253" s="66"/>
      <c r="PUI253" s="66"/>
      <c r="PUJ253" s="66"/>
      <c r="PUK253" s="67"/>
      <c r="PUM253" s="65"/>
      <c r="PUN253" s="438"/>
      <c r="PUO253" s="438"/>
      <c r="PUP253" s="66"/>
      <c r="PUQ253" s="66"/>
      <c r="PUR253" s="66"/>
      <c r="PUS253" s="67"/>
      <c r="PUU253" s="65"/>
      <c r="PUV253" s="438"/>
      <c r="PUW253" s="438"/>
      <c r="PUX253" s="66"/>
      <c r="PUY253" s="66"/>
      <c r="PUZ253" s="66"/>
      <c r="PVA253" s="67"/>
      <c r="PVC253" s="65"/>
      <c r="PVD253" s="438"/>
      <c r="PVE253" s="438"/>
      <c r="PVF253" s="66"/>
      <c r="PVG253" s="66"/>
      <c r="PVH253" s="66"/>
      <c r="PVI253" s="67"/>
      <c r="PVK253" s="65"/>
      <c r="PVL253" s="438"/>
      <c r="PVM253" s="438"/>
      <c r="PVN253" s="66"/>
      <c r="PVO253" s="66"/>
      <c r="PVP253" s="66"/>
      <c r="PVQ253" s="67"/>
      <c r="PVS253" s="65"/>
      <c r="PVT253" s="438"/>
      <c r="PVU253" s="438"/>
      <c r="PVV253" s="66"/>
      <c r="PVW253" s="66"/>
      <c r="PVX253" s="66"/>
      <c r="PVY253" s="67"/>
      <c r="PWA253" s="65"/>
      <c r="PWB253" s="438"/>
      <c r="PWC253" s="438"/>
      <c r="PWD253" s="66"/>
      <c r="PWE253" s="66"/>
      <c r="PWF253" s="66"/>
      <c r="PWG253" s="67"/>
      <c r="PWI253" s="65"/>
      <c r="PWJ253" s="438"/>
      <c r="PWK253" s="438"/>
      <c r="PWL253" s="66"/>
      <c r="PWM253" s="66"/>
      <c r="PWN253" s="66"/>
      <c r="PWO253" s="67"/>
      <c r="PWQ253" s="65"/>
      <c r="PWR253" s="438"/>
      <c r="PWS253" s="438"/>
      <c r="PWT253" s="66"/>
      <c r="PWU253" s="66"/>
      <c r="PWV253" s="66"/>
      <c r="PWW253" s="67"/>
      <c r="PWY253" s="65"/>
      <c r="PWZ253" s="438"/>
      <c r="PXA253" s="438"/>
      <c r="PXB253" s="66"/>
      <c r="PXC253" s="66"/>
      <c r="PXD253" s="66"/>
      <c r="PXE253" s="67"/>
      <c r="PXG253" s="65"/>
      <c r="PXH253" s="438"/>
      <c r="PXI253" s="438"/>
      <c r="PXJ253" s="66"/>
      <c r="PXK253" s="66"/>
      <c r="PXL253" s="66"/>
      <c r="PXM253" s="67"/>
      <c r="PXO253" s="65"/>
      <c r="PXP253" s="438"/>
      <c r="PXQ253" s="438"/>
      <c r="PXR253" s="66"/>
      <c r="PXS253" s="66"/>
      <c r="PXT253" s="66"/>
      <c r="PXU253" s="67"/>
      <c r="PXW253" s="65"/>
      <c r="PXX253" s="438"/>
      <c r="PXY253" s="438"/>
      <c r="PXZ253" s="66"/>
      <c r="PYA253" s="66"/>
      <c r="PYB253" s="66"/>
      <c r="PYC253" s="67"/>
      <c r="PYE253" s="65"/>
      <c r="PYF253" s="438"/>
      <c r="PYG253" s="438"/>
      <c r="PYH253" s="66"/>
      <c r="PYI253" s="66"/>
      <c r="PYJ253" s="66"/>
      <c r="PYK253" s="67"/>
      <c r="PYM253" s="65"/>
      <c r="PYN253" s="438"/>
      <c r="PYO253" s="438"/>
      <c r="PYP253" s="66"/>
      <c r="PYQ253" s="66"/>
      <c r="PYR253" s="66"/>
      <c r="PYS253" s="67"/>
      <c r="PYU253" s="65"/>
      <c r="PYV253" s="438"/>
      <c r="PYW253" s="438"/>
      <c r="PYX253" s="66"/>
      <c r="PYY253" s="66"/>
      <c r="PYZ253" s="66"/>
      <c r="PZA253" s="67"/>
      <c r="PZC253" s="65"/>
      <c r="PZD253" s="438"/>
      <c r="PZE253" s="438"/>
      <c r="PZF253" s="66"/>
      <c r="PZG253" s="66"/>
      <c r="PZH253" s="66"/>
      <c r="PZI253" s="67"/>
      <c r="PZK253" s="65"/>
      <c r="PZL253" s="438"/>
      <c r="PZM253" s="438"/>
      <c r="PZN253" s="66"/>
      <c r="PZO253" s="66"/>
      <c r="PZP253" s="66"/>
      <c r="PZQ253" s="67"/>
      <c r="PZS253" s="65"/>
      <c r="PZT253" s="438"/>
      <c r="PZU253" s="438"/>
      <c r="PZV253" s="66"/>
      <c r="PZW253" s="66"/>
      <c r="PZX253" s="66"/>
      <c r="PZY253" s="67"/>
      <c r="QAA253" s="65"/>
      <c r="QAB253" s="438"/>
      <c r="QAC253" s="438"/>
      <c r="QAD253" s="66"/>
      <c r="QAE253" s="66"/>
      <c r="QAF253" s="66"/>
      <c r="QAG253" s="67"/>
      <c r="QAI253" s="65"/>
      <c r="QAJ253" s="438"/>
      <c r="QAK253" s="438"/>
      <c r="QAL253" s="66"/>
      <c r="QAM253" s="66"/>
      <c r="QAN253" s="66"/>
      <c r="QAO253" s="67"/>
      <c r="QAQ253" s="65"/>
      <c r="QAR253" s="438"/>
      <c r="QAS253" s="438"/>
      <c r="QAT253" s="66"/>
      <c r="QAU253" s="66"/>
      <c r="QAV253" s="66"/>
      <c r="QAW253" s="67"/>
      <c r="QAY253" s="65"/>
      <c r="QAZ253" s="438"/>
      <c r="QBA253" s="438"/>
      <c r="QBB253" s="66"/>
      <c r="QBC253" s="66"/>
      <c r="QBD253" s="66"/>
      <c r="QBE253" s="67"/>
      <c r="QBG253" s="65"/>
      <c r="QBH253" s="438"/>
      <c r="QBI253" s="438"/>
      <c r="QBJ253" s="66"/>
      <c r="QBK253" s="66"/>
      <c r="QBL253" s="66"/>
      <c r="QBM253" s="67"/>
      <c r="QBO253" s="65"/>
      <c r="QBP253" s="438"/>
      <c r="QBQ253" s="438"/>
      <c r="QBR253" s="66"/>
      <c r="QBS253" s="66"/>
      <c r="QBT253" s="66"/>
      <c r="QBU253" s="67"/>
      <c r="QBW253" s="65"/>
      <c r="QBX253" s="438"/>
      <c r="QBY253" s="438"/>
      <c r="QBZ253" s="66"/>
      <c r="QCA253" s="66"/>
      <c r="QCB253" s="66"/>
      <c r="QCC253" s="67"/>
      <c r="QCE253" s="65"/>
      <c r="QCF253" s="438"/>
      <c r="QCG253" s="438"/>
      <c r="QCH253" s="66"/>
      <c r="QCI253" s="66"/>
      <c r="QCJ253" s="66"/>
      <c r="QCK253" s="67"/>
      <c r="QCM253" s="65"/>
      <c r="QCN253" s="438"/>
      <c r="QCO253" s="438"/>
      <c r="QCP253" s="66"/>
      <c r="QCQ253" s="66"/>
      <c r="QCR253" s="66"/>
      <c r="QCS253" s="67"/>
      <c r="QCU253" s="65"/>
      <c r="QCV253" s="438"/>
      <c r="QCW253" s="438"/>
      <c r="QCX253" s="66"/>
      <c r="QCY253" s="66"/>
      <c r="QCZ253" s="66"/>
      <c r="QDA253" s="67"/>
      <c r="QDC253" s="65"/>
      <c r="QDD253" s="438"/>
      <c r="QDE253" s="438"/>
      <c r="QDF253" s="66"/>
      <c r="QDG253" s="66"/>
      <c r="QDH253" s="66"/>
      <c r="QDI253" s="67"/>
      <c r="QDK253" s="65"/>
      <c r="QDL253" s="438"/>
      <c r="QDM253" s="438"/>
      <c r="QDN253" s="66"/>
      <c r="QDO253" s="66"/>
      <c r="QDP253" s="66"/>
      <c r="QDQ253" s="67"/>
      <c r="QDS253" s="65"/>
      <c r="QDT253" s="438"/>
      <c r="QDU253" s="438"/>
      <c r="QDV253" s="66"/>
      <c r="QDW253" s="66"/>
      <c r="QDX253" s="66"/>
      <c r="QDY253" s="67"/>
      <c r="QEA253" s="65"/>
      <c r="QEB253" s="438"/>
      <c r="QEC253" s="438"/>
      <c r="QED253" s="66"/>
      <c r="QEE253" s="66"/>
      <c r="QEF253" s="66"/>
      <c r="QEG253" s="67"/>
      <c r="QEI253" s="65"/>
      <c r="QEJ253" s="438"/>
      <c r="QEK253" s="438"/>
      <c r="QEL253" s="66"/>
      <c r="QEM253" s="66"/>
      <c r="QEN253" s="66"/>
      <c r="QEO253" s="67"/>
      <c r="QEQ253" s="65"/>
      <c r="QER253" s="438"/>
      <c r="QES253" s="438"/>
      <c r="QET253" s="66"/>
      <c r="QEU253" s="66"/>
      <c r="QEV253" s="66"/>
      <c r="QEW253" s="67"/>
      <c r="QEY253" s="65"/>
      <c r="QEZ253" s="438"/>
      <c r="QFA253" s="438"/>
      <c r="QFB253" s="66"/>
      <c r="QFC253" s="66"/>
      <c r="QFD253" s="66"/>
      <c r="QFE253" s="67"/>
      <c r="QFG253" s="65"/>
      <c r="QFH253" s="438"/>
      <c r="QFI253" s="438"/>
      <c r="QFJ253" s="66"/>
      <c r="QFK253" s="66"/>
      <c r="QFL253" s="66"/>
      <c r="QFM253" s="67"/>
      <c r="QFO253" s="65"/>
      <c r="QFP253" s="438"/>
      <c r="QFQ253" s="438"/>
      <c r="QFR253" s="66"/>
      <c r="QFS253" s="66"/>
      <c r="QFT253" s="66"/>
      <c r="QFU253" s="67"/>
      <c r="QFW253" s="65"/>
      <c r="QFX253" s="438"/>
      <c r="QFY253" s="438"/>
      <c r="QFZ253" s="66"/>
      <c r="QGA253" s="66"/>
      <c r="QGB253" s="66"/>
      <c r="QGC253" s="67"/>
      <c r="QGE253" s="65"/>
      <c r="QGF253" s="438"/>
      <c r="QGG253" s="438"/>
      <c r="QGH253" s="66"/>
      <c r="QGI253" s="66"/>
      <c r="QGJ253" s="66"/>
      <c r="QGK253" s="67"/>
      <c r="QGM253" s="65"/>
      <c r="QGN253" s="438"/>
      <c r="QGO253" s="438"/>
      <c r="QGP253" s="66"/>
      <c r="QGQ253" s="66"/>
      <c r="QGR253" s="66"/>
      <c r="QGS253" s="67"/>
      <c r="QGU253" s="65"/>
      <c r="QGV253" s="438"/>
      <c r="QGW253" s="438"/>
      <c r="QGX253" s="66"/>
      <c r="QGY253" s="66"/>
      <c r="QGZ253" s="66"/>
      <c r="QHA253" s="67"/>
      <c r="QHC253" s="65"/>
      <c r="QHD253" s="438"/>
      <c r="QHE253" s="438"/>
      <c r="QHF253" s="66"/>
      <c r="QHG253" s="66"/>
      <c r="QHH253" s="66"/>
      <c r="QHI253" s="67"/>
      <c r="QHK253" s="65"/>
      <c r="QHL253" s="438"/>
      <c r="QHM253" s="438"/>
      <c r="QHN253" s="66"/>
      <c r="QHO253" s="66"/>
      <c r="QHP253" s="66"/>
      <c r="QHQ253" s="67"/>
      <c r="QHS253" s="65"/>
      <c r="QHT253" s="438"/>
      <c r="QHU253" s="438"/>
      <c r="QHV253" s="66"/>
      <c r="QHW253" s="66"/>
      <c r="QHX253" s="66"/>
      <c r="QHY253" s="67"/>
      <c r="QIA253" s="65"/>
      <c r="QIB253" s="438"/>
      <c r="QIC253" s="438"/>
      <c r="QID253" s="66"/>
      <c r="QIE253" s="66"/>
      <c r="QIF253" s="66"/>
      <c r="QIG253" s="67"/>
      <c r="QII253" s="65"/>
      <c r="QIJ253" s="438"/>
      <c r="QIK253" s="438"/>
      <c r="QIL253" s="66"/>
      <c r="QIM253" s="66"/>
      <c r="QIN253" s="66"/>
      <c r="QIO253" s="67"/>
      <c r="QIQ253" s="65"/>
      <c r="QIR253" s="438"/>
      <c r="QIS253" s="438"/>
      <c r="QIT253" s="66"/>
      <c r="QIU253" s="66"/>
      <c r="QIV253" s="66"/>
      <c r="QIW253" s="67"/>
      <c r="QIY253" s="65"/>
      <c r="QIZ253" s="438"/>
      <c r="QJA253" s="438"/>
      <c r="QJB253" s="66"/>
      <c r="QJC253" s="66"/>
      <c r="QJD253" s="66"/>
      <c r="QJE253" s="67"/>
      <c r="QJG253" s="65"/>
      <c r="QJH253" s="438"/>
      <c r="QJI253" s="438"/>
      <c r="QJJ253" s="66"/>
      <c r="QJK253" s="66"/>
      <c r="QJL253" s="66"/>
      <c r="QJM253" s="67"/>
      <c r="QJO253" s="65"/>
      <c r="QJP253" s="438"/>
      <c r="QJQ253" s="438"/>
      <c r="QJR253" s="66"/>
      <c r="QJS253" s="66"/>
      <c r="QJT253" s="66"/>
      <c r="QJU253" s="67"/>
      <c r="QJW253" s="65"/>
      <c r="QJX253" s="438"/>
      <c r="QJY253" s="438"/>
      <c r="QJZ253" s="66"/>
      <c r="QKA253" s="66"/>
      <c r="QKB253" s="66"/>
      <c r="QKC253" s="67"/>
      <c r="QKE253" s="65"/>
      <c r="QKF253" s="438"/>
      <c r="QKG253" s="438"/>
      <c r="QKH253" s="66"/>
      <c r="QKI253" s="66"/>
      <c r="QKJ253" s="66"/>
      <c r="QKK253" s="67"/>
      <c r="QKM253" s="65"/>
      <c r="QKN253" s="438"/>
      <c r="QKO253" s="438"/>
      <c r="QKP253" s="66"/>
      <c r="QKQ253" s="66"/>
      <c r="QKR253" s="66"/>
      <c r="QKS253" s="67"/>
      <c r="QKU253" s="65"/>
      <c r="QKV253" s="438"/>
      <c r="QKW253" s="438"/>
      <c r="QKX253" s="66"/>
      <c r="QKY253" s="66"/>
      <c r="QKZ253" s="66"/>
      <c r="QLA253" s="67"/>
      <c r="QLC253" s="65"/>
      <c r="QLD253" s="438"/>
      <c r="QLE253" s="438"/>
      <c r="QLF253" s="66"/>
      <c r="QLG253" s="66"/>
      <c r="QLH253" s="66"/>
      <c r="QLI253" s="67"/>
      <c r="QLK253" s="65"/>
      <c r="QLL253" s="438"/>
      <c r="QLM253" s="438"/>
      <c r="QLN253" s="66"/>
      <c r="QLO253" s="66"/>
      <c r="QLP253" s="66"/>
      <c r="QLQ253" s="67"/>
      <c r="QLS253" s="65"/>
      <c r="QLT253" s="438"/>
      <c r="QLU253" s="438"/>
      <c r="QLV253" s="66"/>
      <c r="QLW253" s="66"/>
      <c r="QLX253" s="66"/>
      <c r="QLY253" s="67"/>
      <c r="QMA253" s="65"/>
      <c r="QMB253" s="438"/>
      <c r="QMC253" s="438"/>
      <c r="QMD253" s="66"/>
      <c r="QME253" s="66"/>
      <c r="QMF253" s="66"/>
      <c r="QMG253" s="67"/>
      <c r="QMI253" s="65"/>
      <c r="QMJ253" s="438"/>
      <c r="QMK253" s="438"/>
      <c r="QML253" s="66"/>
      <c r="QMM253" s="66"/>
      <c r="QMN253" s="66"/>
      <c r="QMO253" s="67"/>
      <c r="QMQ253" s="65"/>
      <c r="QMR253" s="438"/>
      <c r="QMS253" s="438"/>
      <c r="QMT253" s="66"/>
      <c r="QMU253" s="66"/>
      <c r="QMV253" s="66"/>
      <c r="QMW253" s="67"/>
      <c r="QMY253" s="65"/>
      <c r="QMZ253" s="438"/>
      <c r="QNA253" s="438"/>
      <c r="QNB253" s="66"/>
      <c r="QNC253" s="66"/>
      <c r="QND253" s="66"/>
      <c r="QNE253" s="67"/>
      <c r="QNG253" s="65"/>
      <c r="QNH253" s="438"/>
      <c r="QNI253" s="438"/>
      <c r="QNJ253" s="66"/>
      <c r="QNK253" s="66"/>
      <c r="QNL253" s="66"/>
      <c r="QNM253" s="67"/>
      <c r="QNO253" s="65"/>
      <c r="QNP253" s="438"/>
      <c r="QNQ253" s="438"/>
      <c r="QNR253" s="66"/>
      <c r="QNS253" s="66"/>
      <c r="QNT253" s="66"/>
      <c r="QNU253" s="67"/>
      <c r="QNW253" s="65"/>
      <c r="QNX253" s="438"/>
      <c r="QNY253" s="438"/>
      <c r="QNZ253" s="66"/>
      <c r="QOA253" s="66"/>
      <c r="QOB253" s="66"/>
      <c r="QOC253" s="67"/>
      <c r="QOE253" s="65"/>
      <c r="QOF253" s="438"/>
      <c r="QOG253" s="438"/>
      <c r="QOH253" s="66"/>
      <c r="QOI253" s="66"/>
      <c r="QOJ253" s="66"/>
      <c r="QOK253" s="67"/>
      <c r="QOM253" s="65"/>
      <c r="QON253" s="438"/>
      <c r="QOO253" s="438"/>
      <c r="QOP253" s="66"/>
      <c r="QOQ253" s="66"/>
      <c r="QOR253" s="66"/>
      <c r="QOS253" s="67"/>
      <c r="QOU253" s="65"/>
      <c r="QOV253" s="438"/>
      <c r="QOW253" s="438"/>
      <c r="QOX253" s="66"/>
      <c r="QOY253" s="66"/>
      <c r="QOZ253" s="66"/>
      <c r="QPA253" s="67"/>
      <c r="QPC253" s="65"/>
      <c r="QPD253" s="438"/>
      <c r="QPE253" s="438"/>
      <c r="QPF253" s="66"/>
      <c r="QPG253" s="66"/>
      <c r="QPH253" s="66"/>
      <c r="QPI253" s="67"/>
      <c r="QPK253" s="65"/>
      <c r="QPL253" s="438"/>
      <c r="QPM253" s="438"/>
      <c r="QPN253" s="66"/>
      <c r="QPO253" s="66"/>
      <c r="QPP253" s="66"/>
      <c r="QPQ253" s="67"/>
      <c r="QPS253" s="65"/>
      <c r="QPT253" s="438"/>
      <c r="QPU253" s="438"/>
      <c r="QPV253" s="66"/>
      <c r="QPW253" s="66"/>
      <c r="QPX253" s="66"/>
      <c r="QPY253" s="67"/>
      <c r="QQA253" s="65"/>
      <c r="QQB253" s="438"/>
      <c r="QQC253" s="438"/>
      <c r="QQD253" s="66"/>
      <c r="QQE253" s="66"/>
      <c r="QQF253" s="66"/>
      <c r="QQG253" s="67"/>
      <c r="QQI253" s="65"/>
      <c r="QQJ253" s="438"/>
      <c r="QQK253" s="438"/>
      <c r="QQL253" s="66"/>
      <c r="QQM253" s="66"/>
      <c r="QQN253" s="66"/>
      <c r="QQO253" s="67"/>
      <c r="QQQ253" s="65"/>
      <c r="QQR253" s="438"/>
      <c r="QQS253" s="438"/>
      <c r="QQT253" s="66"/>
      <c r="QQU253" s="66"/>
      <c r="QQV253" s="66"/>
      <c r="QQW253" s="67"/>
      <c r="QQY253" s="65"/>
      <c r="QQZ253" s="438"/>
      <c r="QRA253" s="438"/>
      <c r="QRB253" s="66"/>
      <c r="QRC253" s="66"/>
      <c r="QRD253" s="66"/>
      <c r="QRE253" s="67"/>
      <c r="QRG253" s="65"/>
      <c r="QRH253" s="438"/>
      <c r="QRI253" s="438"/>
      <c r="QRJ253" s="66"/>
      <c r="QRK253" s="66"/>
      <c r="QRL253" s="66"/>
      <c r="QRM253" s="67"/>
      <c r="QRO253" s="65"/>
      <c r="QRP253" s="438"/>
      <c r="QRQ253" s="438"/>
      <c r="QRR253" s="66"/>
      <c r="QRS253" s="66"/>
      <c r="QRT253" s="66"/>
      <c r="QRU253" s="67"/>
      <c r="QRW253" s="65"/>
      <c r="QRX253" s="438"/>
      <c r="QRY253" s="438"/>
      <c r="QRZ253" s="66"/>
      <c r="QSA253" s="66"/>
      <c r="QSB253" s="66"/>
      <c r="QSC253" s="67"/>
      <c r="QSE253" s="65"/>
      <c r="QSF253" s="438"/>
      <c r="QSG253" s="438"/>
      <c r="QSH253" s="66"/>
      <c r="QSI253" s="66"/>
      <c r="QSJ253" s="66"/>
      <c r="QSK253" s="67"/>
      <c r="QSM253" s="65"/>
      <c r="QSN253" s="438"/>
      <c r="QSO253" s="438"/>
      <c r="QSP253" s="66"/>
      <c r="QSQ253" s="66"/>
      <c r="QSR253" s="66"/>
      <c r="QSS253" s="67"/>
      <c r="QSU253" s="65"/>
      <c r="QSV253" s="438"/>
      <c r="QSW253" s="438"/>
      <c r="QSX253" s="66"/>
      <c r="QSY253" s="66"/>
      <c r="QSZ253" s="66"/>
      <c r="QTA253" s="67"/>
      <c r="QTC253" s="65"/>
      <c r="QTD253" s="438"/>
      <c r="QTE253" s="438"/>
      <c r="QTF253" s="66"/>
      <c r="QTG253" s="66"/>
      <c r="QTH253" s="66"/>
      <c r="QTI253" s="67"/>
      <c r="QTK253" s="65"/>
      <c r="QTL253" s="438"/>
      <c r="QTM253" s="438"/>
      <c r="QTN253" s="66"/>
      <c r="QTO253" s="66"/>
      <c r="QTP253" s="66"/>
      <c r="QTQ253" s="67"/>
      <c r="QTS253" s="65"/>
      <c r="QTT253" s="438"/>
      <c r="QTU253" s="438"/>
      <c r="QTV253" s="66"/>
      <c r="QTW253" s="66"/>
      <c r="QTX253" s="66"/>
      <c r="QTY253" s="67"/>
      <c r="QUA253" s="65"/>
      <c r="QUB253" s="438"/>
      <c r="QUC253" s="438"/>
      <c r="QUD253" s="66"/>
      <c r="QUE253" s="66"/>
      <c r="QUF253" s="66"/>
      <c r="QUG253" s="67"/>
      <c r="QUI253" s="65"/>
      <c r="QUJ253" s="438"/>
      <c r="QUK253" s="438"/>
      <c r="QUL253" s="66"/>
      <c r="QUM253" s="66"/>
      <c r="QUN253" s="66"/>
      <c r="QUO253" s="67"/>
      <c r="QUQ253" s="65"/>
      <c r="QUR253" s="438"/>
      <c r="QUS253" s="438"/>
      <c r="QUT253" s="66"/>
      <c r="QUU253" s="66"/>
      <c r="QUV253" s="66"/>
      <c r="QUW253" s="67"/>
      <c r="QUY253" s="65"/>
      <c r="QUZ253" s="438"/>
      <c r="QVA253" s="438"/>
      <c r="QVB253" s="66"/>
      <c r="QVC253" s="66"/>
      <c r="QVD253" s="66"/>
      <c r="QVE253" s="67"/>
      <c r="QVG253" s="65"/>
      <c r="QVH253" s="438"/>
      <c r="QVI253" s="438"/>
      <c r="QVJ253" s="66"/>
      <c r="QVK253" s="66"/>
      <c r="QVL253" s="66"/>
      <c r="QVM253" s="67"/>
      <c r="QVO253" s="65"/>
      <c r="QVP253" s="438"/>
      <c r="QVQ253" s="438"/>
      <c r="QVR253" s="66"/>
      <c r="QVS253" s="66"/>
      <c r="QVT253" s="66"/>
      <c r="QVU253" s="67"/>
      <c r="QVW253" s="65"/>
      <c r="QVX253" s="438"/>
      <c r="QVY253" s="438"/>
      <c r="QVZ253" s="66"/>
      <c r="QWA253" s="66"/>
      <c r="QWB253" s="66"/>
      <c r="QWC253" s="67"/>
      <c r="QWE253" s="65"/>
      <c r="QWF253" s="438"/>
      <c r="QWG253" s="438"/>
      <c r="QWH253" s="66"/>
      <c r="QWI253" s="66"/>
      <c r="QWJ253" s="66"/>
      <c r="QWK253" s="67"/>
      <c r="QWM253" s="65"/>
      <c r="QWN253" s="438"/>
      <c r="QWO253" s="438"/>
      <c r="QWP253" s="66"/>
      <c r="QWQ253" s="66"/>
      <c r="QWR253" s="66"/>
      <c r="QWS253" s="67"/>
      <c r="QWU253" s="65"/>
      <c r="QWV253" s="438"/>
      <c r="QWW253" s="438"/>
      <c r="QWX253" s="66"/>
      <c r="QWY253" s="66"/>
      <c r="QWZ253" s="66"/>
      <c r="QXA253" s="67"/>
      <c r="QXC253" s="65"/>
      <c r="QXD253" s="438"/>
      <c r="QXE253" s="438"/>
      <c r="QXF253" s="66"/>
      <c r="QXG253" s="66"/>
      <c r="QXH253" s="66"/>
      <c r="QXI253" s="67"/>
      <c r="QXK253" s="65"/>
      <c r="QXL253" s="438"/>
      <c r="QXM253" s="438"/>
      <c r="QXN253" s="66"/>
      <c r="QXO253" s="66"/>
      <c r="QXP253" s="66"/>
      <c r="QXQ253" s="67"/>
      <c r="QXS253" s="65"/>
      <c r="QXT253" s="438"/>
      <c r="QXU253" s="438"/>
      <c r="QXV253" s="66"/>
      <c r="QXW253" s="66"/>
      <c r="QXX253" s="66"/>
      <c r="QXY253" s="67"/>
      <c r="QYA253" s="65"/>
      <c r="QYB253" s="438"/>
      <c r="QYC253" s="438"/>
      <c r="QYD253" s="66"/>
      <c r="QYE253" s="66"/>
      <c r="QYF253" s="66"/>
      <c r="QYG253" s="67"/>
      <c r="QYI253" s="65"/>
      <c r="QYJ253" s="438"/>
      <c r="QYK253" s="438"/>
      <c r="QYL253" s="66"/>
      <c r="QYM253" s="66"/>
      <c r="QYN253" s="66"/>
      <c r="QYO253" s="67"/>
      <c r="QYQ253" s="65"/>
      <c r="QYR253" s="438"/>
      <c r="QYS253" s="438"/>
      <c r="QYT253" s="66"/>
      <c r="QYU253" s="66"/>
      <c r="QYV253" s="66"/>
      <c r="QYW253" s="67"/>
      <c r="QYY253" s="65"/>
      <c r="QYZ253" s="438"/>
      <c r="QZA253" s="438"/>
      <c r="QZB253" s="66"/>
      <c r="QZC253" s="66"/>
      <c r="QZD253" s="66"/>
      <c r="QZE253" s="67"/>
      <c r="QZG253" s="65"/>
      <c r="QZH253" s="438"/>
      <c r="QZI253" s="438"/>
      <c r="QZJ253" s="66"/>
      <c r="QZK253" s="66"/>
      <c r="QZL253" s="66"/>
      <c r="QZM253" s="67"/>
      <c r="QZO253" s="65"/>
      <c r="QZP253" s="438"/>
      <c r="QZQ253" s="438"/>
      <c r="QZR253" s="66"/>
      <c r="QZS253" s="66"/>
      <c r="QZT253" s="66"/>
      <c r="QZU253" s="67"/>
      <c r="QZW253" s="65"/>
      <c r="QZX253" s="438"/>
      <c r="QZY253" s="438"/>
      <c r="QZZ253" s="66"/>
      <c r="RAA253" s="66"/>
      <c r="RAB253" s="66"/>
      <c r="RAC253" s="67"/>
      <c r="RAE253" s="65"/>
      <c r="RAF253" s="438"/>
      <c r="RAG253" s="438"/>
      <c r="RAH253" s="66"/>
      <c r="RAI253" s="66"/>
      <c r="RAJ253" s="66"/>
      <c r="RAK253" s="67"/>
      <c r="RAM253" s="65"/>
      <c r="RAN253" s="438"/>
      <c r="RAO253" s="438"/>
      <c r="RAP253" s="66"/>
      <c r="RAQ253" s="66"/>
      <c r="RAR253" s="66"/>
      <c r="RAS253" s="67"/>
      <c r="RAU253" s="65"/>
      <c r="RAV253" s="438"/>
      <c r="RAW253" s="438"/>
      <c r="RAX253" s="66"/>
      <c r="RAY253" s="66"/>
      <c r="RAZ253" s="66"/>
      <c r="RBA253" s="67"/>
      <c r="RBC253" s="65"/>
      <c r="RBD253" s="438"/>
      <c r="RBE253" s="438"/>
      <c r="RBF253" s="66"/>
      <c r="RBG253" s="66"/>
      <c r="RBH253" s="66"/>
      <c r="RBI253" s="67"/>
      <c r="RBK253" s="65"/>
      <c r="RBL253" s="438"/>
      <c r="RBM253" s="438"/>
      <c r="RBN253" s="66"/>
      <c r="RBO253" s="66"/>
      <c r="RBP253" s="66"/>
      <c r="RBQ253" s="67"/>
      <c r="RBS253" s="65"/>
      <c r="RBT253" s="438"/>
      <c r="RBU253" s="438"/>
      <c r="RBV253" s="66"/>
      <c r="RBW253" s="66"/>
      <c r="RBX253" s="66"/>
      <c r="RBY253" s="67"/>
      <c r="RCA253" s="65"/>
      <c r="RCB253" s="438"/>
      <c r="RCC253" s="438"/>
      <c r="RCD253" s="66"/>
      <c r="RCE253" s="66"/>
      <c r="RCF253" s="66"/>
      <c r="RCG253" s="67"/>
      <c r="RCI253" s="65"/>
      <c r="RCJ253" s="438"/>
      <c r="RCK253" s="438"/>
      <c r="RCL253" s="66"/>
      <c r="RCM253" s="66"/>
      <c r="RCN253" s="66"/>
      <c r="RCO253" s="67"/>
      <c r="RCQ253" s="65"/>
      <c r="RCR253" s="438"/>
      <c r="RCS253" s="438"/>
      <c r="RCT253" s="66"/>
      <c r="RCU253" s="66"/>
      <c r="RCV253" s="66"/>
      <c r="RCW253" s="67"/>
      <c r="RCY253" s="65"/>
      <c r="RCZ253" s="438"/>
      <c r="RDA253" s="438"/>
      <c r="RDB253" s="66"/>
      <c r="RDC253" s="66"/>
      <c r="RDD253" s="66"/>
      <c r="RDE253" s="67"/>
      <c r="RDG253" s="65"/>
      <c r="RDH253" s="438"/>
      <c r="RDI253" s="438"/>
      <c r="RDJ253" s="66"/>
      <c r="RDK253" s="66"/>
      <c r="RDL253" s="66"/>
      <c r="RDM253" s="67"/>
      <c r="RDO253" s="65"/>
      <c r="RDP253" s="438"/>
      <c r="RDQ253" s="438"/>
      <c r="RDR253" s="66"/>
      <c r="RDS253" s="66"/>
      <c r="RDT253" s="66"/>
      <c r="RDU253" s="67"/>
      <c r="RDW253" s="65"/>
      <c r="RDX253" s="438"/>
      <c r="RDY253" s="438"/>
      <c r="RDZ253" s="66"/>
      <c r="REA253" s="66"/>
      <c r="REB253" s="66"/>
      <c r="REC253" s="67"/>
      <c r="REE253" s="65"/>
      <c r="REF253" s="438"/>
      <c r="REG253" s="438"/>
      <c r="REH253" s="66"/>
      <c r="REI253" s="66"/>
      <c r="REJ253" s="66"/>
      <c r="REK253" s="67"/>
      <c r="REM253" s="65"/>
      <c r="REN253" s="438"/>
      <c r="REO253" s="438"/>
      <c r="REP253" s="66"/>
      <c r="REQ253" s="66"/>
      <c r="RER253" s="66"/>
      <c r="RES253" s="67"/>
      <c r="REU253" s="65"/>
      <c r="REV253" s="438"/>
      <c r="REW253" s="438"/>
      <c r="REX253" s="66"/>
      <c r="REY253" s="66"/>
      <c r="REZ253" s="66"/>
      <c r="RFA253" s="67"/>
      <c r="RFC253" s="65"/>
      <c r="RFD253" s="438"/>
      <c r="RFE253" s="438"/>
      <c r="RFF253" s="66"/>
      <c r="RFG253" s="66"/>
      <c r="RFH253" s="66"/>
      <c r="RFI253" s="67"/>
      <c r="RFK253" s="65"/>
      <c r="RFL253" s="438"/>
      <c r="RFM253" s="438"/>
      <c r="RFN253" s="66"/>
      <c r="RFO253" s="66"/>
      <c r="RFP253" s="66"/>
      <c r="RFQ253" s="67"/>
      <c r="RFS253" s="65"/>
      <c r="RFT253" s="438"/>
      <c r="RFU253" s="438"/>
      <c r="RFV253" s="66"/>
      <c r="RFW253" s="66"/>
      <c r="RFX253" s="66"/>
      <c r="RFY253" s="67"/>
      <c r="RGA253" s="65"/>
      <c r="RGB253" s="438"/>
      <c r="RGC253" s="438"/>
      <c r="RGD253" s="66"/>
      <c r="RGE253" s="66"/>
      <c r="RGF253" s="66"/>
      <c r="RGG253" s="67"/>
      <c r="RGI253" s="65"/>
      <c r="RGJ253" s="438"/>
      <c r="RGK253" s="438"/>
      <c r="RGL253" s="66"/>
      <c r="RGM253" s="66"/>
      <c r="RGN253" s="66"/>
      <c r="RGO253" s="67"/>
      <c r="RGQ253" s="65"/>
      <c r="RGR253" s="438"/>
      <c r="RGS253" s="438"/>
      <c r="RGT253" s="66"/>
      <c r="RGU253" s="66"/>
      <c r="RGV253" s="66"/>
      <c r="RGW253" s="67"/>
      <c r="RGY253" s="65"/>
      <c r="RGZ253" s="438"/>
      <c r="RHA253" s="438"/>
      <c r="RHB253" s="66"/>
      <c r="RHC253" s="66"/>
      <c r="RHD253" s="66"/>
      <c r="RHE253" s="67"/>
      <c r="RHG253" s="65"/>
      <c r="RHH253" s="438"/>
      <c r="RHI253" s="438"/>
      <c r="RHJ253" s="66"/>
      <c r="RHK253" s="66"/>
      <c r="RHL253" s="66"/>
      <c r="RHM253" s="67"/>
      <c r="RHO253" s="65"/>
      <c r="RHP253" s="438"/>
      <c r="RHQ253" s="438"/>
      <c r="RHR253" s="66"/>
      <c r="RHS253" s="66"/>
      <c r="RHT253" s="66"/>
      <c r="RHU253" s="67"/>
      <c r="RHW253" s="65"/>
      <c r="RHX253" s="438"/>
      <c r="RHY253" s="438"/>
      <c r="RHZ253" s="66"/>
      <c r="RIA253" s="66"/>
      <c r="RIB253" s="66"/>
      <c r="RIC253" s="67"/>
      <c r="RIE253" s="65"/>
      <c r="RIF253" s="438"/>
      <c r="RIG253" s="438"/>
      <c r="RIH253" s="66"/>
      <c r="RII253" s="66"/>
      <c r="RIJ253" s="66"/>
      <c r="RIK253" s="67"/>
      <c r="RIM253" s="65"/>
      <c r="RIN253" s="438"/>
      <c r="RIO253" s="438"/>
      <c r="RIP253" s="66"/>
      <c r="RIQ253" s="66"/>
      <c r="RIR253" s="66"/>
      <c r="RIS253" s="67"/>
      <c r="RIU253" s="65"/>
      <c r="RIV253" s="438"/>
      <c r="RIW253" s="438"/>
      <c r="RIX253" s="66"/>
      <c r="RIY253" s="66"/>
      <c r="RIZ253" s="66"/>
      <c r="RJA253" s="67"/>
      <c r="RJC253" s="65"/>
      <c r="RJD253" s="438"/>
      <c r="RJE253" s="438"/>
      <c r="RJF253" s="66"/>
      <c r="RJG253" s="66"/>
      <c r="RJH253" s="66"/>
      <c r="RJI253" s="67"/>
      <c r="RJK253" s="65"/>
      <c r="RJL253" s="438"/>
      <c r="RJM253" s="438"/>
      <c r="RJN253" s="66"/>
      <c r="RJO253" s="66"/>
      <c r="RJP253" s="66"/>
      <c r="RJQ253" s="67"/>
      <c r="RJS253" s="65"/>
      <c r="RJT253" s="438"/>
      <c r="RJU253" s="438"/>
      <c r="RJV253" s="66"/>
      <c r="RJW253" s="66"/>
      <c r="RJX253" s="66"/>
      <c r="RJY253" s="67"/>
      <c r="RKA253" s="65"/>
      <c r="RKB253" s="438"/>
      <c r="RKC253" s="438"/>
      <c r="RKD253" s="66"/>
      <c r="RKE253" s="66"/>
      <c r="RKF253" s="66"/>
      <c r="RKG253" s="67"/>
      <c r="RKI253" s="65"/>
      <c r="RKJ253" s="438"/>
      <c r="RKK253" s="438"/>
      <c r="RKL253" s="66"/>
      <c r="RKM253" s="66"/>
      <c r="RKN253" s="66"/>
      <c r="RKO253" s="67"/>
      <c r="RKQ253" s="65"/>
      <c r="RKR253" s="438"/>
      <c r="RKS253" s="438"/>
      <c r="RKT253" s="66"/>
      <c r="RKU253" s="66"/>
      <c r="RKV253" s="66"/>
      <c r="RKW253" s="67"/>
      <c r="RKY253" s="65"/>
      <c r="RKZ253" s="438"/>
      <c r="RLA253" s="438"/>
      <c r="RLB253" s="66"/>
      <c r="RLC253" s="66"/>
      <c r="RLD253" s="66"/>
      <c r="RLE253" s="67"/>
      <c r="RLG253" s="65"/>
      <c r="RLH253" s="438"/>
      <c r="RLI253" s="438"/>
      <c r="RLJ253" s="66"/>
      <c r="RLK253" s="66"/>
      <c r="RLL253" s="66"/>
      <c r="RLM253" s="67"/>
      <c r="RLO253" s="65"/>
      <c r="RLP253" s="438"/>
      <c r="RLQ253" s="438"/>
      <c r="RLR253" s="66"/>
      <c r="RLS253" s="66"/>
      <c r="RLT253" s="66"/>
      <c r="RLU253" s="67"/>
      <c r="RLW253" s="65"/>
      <c r="RLX253" s="438"/>
      <c r="RLY253" s="438"/>
      <c r="RLZ253" s="66"/>
      <c r="RMA253" s="66"/>
      <c r="RMB253" s="66"/>
      <c r="RMC253" s="67"/>
      <c r="RME253" s="65"/>
      <c r="RMF253" s="438"/>
      <c r="RMG253" s="438"/>
      <c r="RMH253" s="66"/>
      <c r="RMI253" s="66"/>
      <c r="RMJ253" s="66"/>
      <c r="RMK253" s="67"/>
      <c r="RMM253" s="65"/>
      <c r="RMN253" s="438"/>
      <c r="RMO253" s="438"/>
      <c r="RMP253" s="66"/>
      <c r="RMQ253" s="66"/>
      <c r="RMR253" s="66"/>
      <c r="RMS253" s="67"/>
      <c r="RMU253" s="65"/>
      <c r="RMV253" s="438"/>
      <c r="RMW253" s="438"/>
      <c r="RMX253" s="66"/>
      <c r="RMY253" s="66"/>
      <c r="RMZ253" s="66"/>
      <c r="RNA253" s="67"/>
      <c r="RNC253" s="65"/>
      <c r="RND253" s="438"/>
      <c r="RNE253" s="438"/>
      <c r="RNF253" s="66"/>
      <c r="RNG253" s="66"/>
      <c r="RNH253" s="66"/>
      <c r="RNI253" s="67"/>
      <c r="RNK253" s="65"/>
      <c r="RNL253" s="438"/>
      <c r="RNM253" s="438"/>
      <c r="RNN253" s="66"/>
      <c r="RNO253" s="66"/>
      <c r="RNP253" s="66"/>
      <c r="RNQ253" s="67"/>
      <c r="RNS253" s="65"/>
      <c r="RNT253" s="438"/>
      <c r="RNU253" s="438"/>
      <c r="RNV253" s="66"/>
      <c r="RNW253" s="66"/>
      <c r="RNX253" s="66"/>
      <c r="RNY253" s="67"/>
      <c r="ROA253" s="65"/>
      <c r="ROB253" s="438"/>
      <c r="ROC253" s="438"/>
      <c r="ROD253" s="66"/>
      <c r="ROE253" s="66"/>
      <c r="ROF253" s="66"/>
      <c r="ROG253" s="67"/>
      <c r="ROI253" s="65"/>
      <c r="ROJ253" s="438"/>
      <c r="ROK253" s="438"/>
      <c r="ROL253" s="66"/>
      <c r="ROM253" s="66"/>
      <c r="RON253" s="66"/>
      <c r="ROO253" s="67"/>
      <c r="ROQ253" s="65"/>
      <c r="ROR253" s="438"/>
      <c r="ROS253" s="438"/>
      <c r="ROT253" s="66"/>
      <c r="ROU253" s="66"/>
      <c r="ROV253" s="66"/>
      <c r="ROW253" s="67"/>
      <c r="ROY253" s="65"/>
      <c r="ROZ253" s="438"/>
      <c r="RPA253" s="438"/>
      <c r="RPB253" s="66"/>
      <c r="RPC253" s="66"/>
      <c r="RPD253" s="66"/>
      <c r="RPE253" s="67"/>
      <c r="RPG253" s="65"/>
      <c r="RPH253" s="438"/>
      <c r="RPI253" s="438"/>
      <c r="RPJ253" s="66"/>
      <c r="RPK253" s="66"/>
      <c r="RPL253" s="66"/>
      <c r="RPM253" s="67"/>
      <c r="RPO253" s="65"/>
      <c r="RPP253" s="438"/>
      <c r="RPQ253" s="438"/>
      <c r="RPR253" s="66"/>
      <c r="RPS253" s="66"/>
      <c r="RPT253" s="66"/>
      <c r="RPU253" s="67"/>
      <c r="RPW253" s="65"/>
      <c r="RPX253" s="438"/>
      <c r="RPY253" s="438"/>
      <c r="RPZ253" s="66"/>
      <c r="RQA253" s="66"/>
      <c r="RQB253" s="66"/>
      <c r="RQC253" s="67"/>
      <c r="RQE253" s="65"/>
      <c r="RQF253" s="438"/>
      <c r="RQG253" s="438"/>
      <c r="RQH253" s="66"/>
      <c r="RQI253" s="66"/>
      <c r="RQJ253" s="66"/>
      <c r="RQK253" s="67"/>
      <c r="RQM253" s="65"/>
      <c r="RQN253" s="438"/>
      <c r="RQO253" s="438"/>
      <c r="RQP253" s="66"/>
      <c r="RQQ253" s="66"/>
      <c r="RQR253" s="66"/>
      <c r="RQS253" s="67"/>
      <c r="RQU253" s="65"/>
      <c r="RQV253" s="438"/>
      <c r="RQW253" s="438"/>
      <c r="RQX253" s="66"/>
      <c r="RQY253" s="66"/>
      <c r="RQZ253" s="66"/>
      <c r="RRA253" s="67"/>
      <c r="RRC253" s="65"/>
      <c r="RRD253" s="438"/>
      <c r="RRE253" s="438"/>
      <c r="RRF253" s="66"/>
      <c r="RRG253" s="66"/>
      <c r="RRH253" s="66"/>
      <c r="RRI253" s="67"/>
      <c r="RRK253" s="65"/>
      <c r="RRL253" s="438"/>
      <c r="RRM253" s="438"/>
      <c r="RRN253" s="66"/>
      <c r="RRO253" s="66"/>
      <c r="RRP253" s="66"/>
      <c r="RRQ253" s="67"/>
      <c r="RRS253" s="65"/>
      <c r="RRT253" s="438"/>
      <c r="RRU253" s="438"/>
      <c r="RRV253" s="66"/>
      <c r="RRW253" s="66"/>
      <c r="RRX253" s="66"/>
      <c r="RRY253" s="67"/>
      <c r="RSA253" s="65"/>
      <c r="RSB253" s="438"/>
      <c r="RSC253" s="438"/>
      <c r="RSD253" s="66"/>
      <c r="RSE253" s="66"/>
      <c r="RSF253" s="66"/>
      <c r="RSG253" s="67"/>
      <c r="RSI253" s="65"/>
      <c r="RSJ253" s="438"/>
      <c r="RSK253" s="438"/>
      <c r="RSL253" s="66"/>
      <c r="RSM253" s="66"/>
      <c r="RSN253" s="66"/>
      <c r="RSO253" s="67"/>
      <c r="RSQ253" s="65"/>
      <c r="RSR253" s="438"/>
      <c r="RSS253" s="438"/>
      <c r="RST253" s="66"/>
      <c r="RSU253" s="66"/>
      <c r="RSV253" s="66"/>
      <c r="RSW253" s="67"/>
      <c r="RSY253" s="65"/>
      <c r="RSZ253" s="438"/>
      <c r="RTA253" s="438"/>
      <c r="RTB253" s="66"/>
      <c r="RTC253" s="66"/>
      <c r="RTD253" s="66"/>
      <c r="RTE253" s="67"/>
      <c r="RTG253" s="65"/>
      <c r="RTH253" s="438"/>
      <c r="RTI253" s="438"/>
      <c r="RTJ253" s="66"/>
      <c r="RTK253" s="66"/>
      <c r="RTL253" s="66"/>
      <c r="RTM253" s="67"/>
      <c r="RTO253" s="65"/>
      <c r="RTP253" s="438"/>
      <c r="RTQ253" s="438"/>
      <c r="RTR253" s="66"/>
      <c r="RTS253" s="66"/>
      <c r="RTT253" s="66"/>
      <c r="RTU253" s="67"/>
      <c r="RTW253" s="65"/>
      <c r="RTX253" s="438"/>
      <c r="RTY253" s="438"/>
      <c r="RTZ253" s="66"/>
      <c r="RUA253" s="66"/>
      <c r="RUB253" s="66"/>
      <c r="RUC253" s="67"/>
      <c r="RUE253" s="65"/>
      <c r="RUF253" s="438"/>
      <c r="RUG253" s="438"/>
      <c r="RUH253" s="66"/>
      <c r="RUI253" s="66"/>
      <c r="RUJ253" s="66"/>
      <c r="RUK253" s="67"/>
      <c r="RUM253" s="65"/>
      <c r="RUN253" s="438"/>
      <c r="RUO253" s="438"/>
      <c r="RUP253" s="66"/>
      <c r="RUQ253" s="66"/>
      <c r="RUR253" s="66"/>
      <c r="RUS253" s="67"/>
      <c r="RUU253" s="65"/>
      <c r="RUV253" s="438"/>
      <c r="RUW253" s="438"/>
      <c r="RUX253" s="66"/>
      <c r="RUY253" s="66"/>
      <c r="RUZ253" s="66"/>
      <c r="RVA253" s="67"/>
      <c r="RVC253" s="65"/>
      <c r="RVD253" s="438"/>
      <c r="RVE253" s="438"/>
      <c r="RVF253" s="66"/>
      <c r="RVG253" s="66"/>
      <c r="RVH253" s="66"/>
      <c r="RVI253" s="67"/>
      <c r="RVK253" s="65"/>
      <c r="RVL253" s="438"/>
      <c r="RVM253" s="438"/>
      <c r="RVN253" s="66"/>
      <c r="RVO253" s="66"/>
      <c r="RVP253" s="66"/>
      <c r="RVQ253" s="67"/>
      <c r="RVS253" s="65"/>
      <c r="RVT253" s="438"/>
      <c r="RVU253" s="438"/>
      <c r="RVV253" s="66"/>
      <c r="RVW253" s="66"/>
      <c r="RVX253" s="66"/>
      <c r="RVY253" s="67"/>
      <c r="RWA253" s="65"/>
      <c r="RWB253" s="438"/>
      <c r="RWC253" s="438"/>
      <c r="RWD253" s="66"/>
      <c r="RWE253" s="66"/>
      <c r="RWF253" s="66"/>
      <c r="RWG253" s="67"/>
      <c r="RWI253" s="65"/>
      <c r="RWJ253" s="438"/>
      <c r="RWK253" s="438"/>
      <c r="RWL253" s="66"/>
      <c r="RWM253" s="66"/>
      <c r="RWN253" s="66"/>
      <c r="RWO253" s="67"/>
      <c r="RWQ253" s="65"/>
      <c r="RWR253" s="438"/>
      <c r="RWS253" s="438"/>
      <c r="RWT253" s="66"/>
      <c r="RWU253" s="66"/>
      <c r="RWV253" s="66"/>
      <c r="RWW253" s="67"/>
      <c r="RWY253" s="65"/>
      <c r="RWZ253" s="438"/>
      <c r="RXA253" s="438"/>
      <c r="RXB253" s="66"/>
      <c r="RXC253" s="66"/>
      <c r="RXD253" s="66"/>
      <c r="RXE253" s="67"/>
      <c r="RXG253" s="65"/>
      <c r="RXH253" s="438"/>
      <c r="RXI253" s="438"/>
      <c r="RXJ253" s="66"/>
      <c r="RXK253" s="66"/>
      <c r="RXL253" s="66"/>
      <c r="RXM253" s="67"/>
      <c r="RXO253" s="65"/>
      <c r="RXP253" s="438"/>
      <c r="RXQ253" s="438"/>
      <c r="RXR253" s="66"/>
      <c r="RXS253" s="66"/>
      <c r="RXT253" s="66"/>
      <c r="RXU253" s="67"/>
      <c r="RXW253" s="65"/>
      <c r="RXX253" s="438"/>
      <c r="RXY253" s="438"/>
      <c r="RXZ253" s="66"/>
      <c r="RYA253" s="66"/>
      <c r="RYB253" s="66"/>
      <c r="RYC253" s="67"/>
      <c r="RYE253" s="65"/>
      <c r="RYF253" s="438"/>
      <c r="RYG253" s="438"/>
      <c r="RYH253" s="66"/>
      <c r="RYI253" s="66"/>
      <c r="RYJ253" s="66"/>
      <c r="RYK253" s="67"/>
      <c r="RYM253" s="65"/>
      <c r="RYN253" s="438"/>
      <c r="RYO253" s="438"/>
      <c r="RYP253" s="66"/>
      <c r="RYQ253" s="66"/>
      <c r="RYR253" s="66"/>
      <c r="RYS253" s="67"/>
      <c r="RYU253" s="65"/>
      <c r="RYV253" s="438"/>
      <c r="RYW253" s="438"/>
      <c r="RYX253" s="66"/>
      <c r="RYY253" s="66"/>
      <c r="RYZ253" s="66"/>
      <c r="RZA253" s="67"/>
      <c r="RZC253" s="65"/>
      <c r="RZD253" s="438"/>
      <c r="RZE253" s="438"/>
      <c r="RZF253" s="66"/>
      <c r="RZG253" s="66"/>
      <c r="RZH253" s="66"/>
      <c r="RZI253" s="67"/>
      <c r="RZK253" s="65"/>
      <c r="RZL253" s="438"/>
      <c r="RZM253" s="438"/>
      <c r="RZN253" s="66"/>
      <c r="RZO253" s="66"/>
      <c r="RZP253" s="66"/>
      <c r="RZQ253" s="67"/>
      <c r="RZS253" s="65"/>
      <c r="RZT253" s="438"/>
      <c r="RZU253" s="438"/>
      <c r="RZV253" s="66"/>
      <c r="RZW253" s="66"/>
      <c r="RZX253" s="66"/>
      <c r="RZY253" s="67"/>
      <c r="SAA253" s="65"/>
      <c r="SAB253" s="438"/>
      <c r="SAC253" s="438"/>
      <c r="SAD253" s="66"/>
      <c r="SAE253" s="66"/>
      <c r="SAF253" s="66"/>
      <c r="SAG253" s="67"/>
      <c r="SAI253" s="65"/>
      <c r="SAJ253" s="438"/>
      <c r="SAK253" s="438"/>
      <c r="SAL253" s="66"/>
      <c r="SAM253" s="66"/>
      <c r="SAN253" s="66"/>
      <c r="SAO253" s="67"/>
      <c r="SAQ253" s="65"/>
      <c r="SAR253" s="438"/>
      <c r="SAS253" s="438"/>
      <c r="SAT253" s="66"/>
      <c r="SAU253" s="66"/>
      <c r="SAV253" s="66"/>
      <c r="SAW253" s="67"/>
      <c r="SAY253" s="65"/>
      <c r="SAZ253" s="438"/>
      <c r="SBA253" s="438"/>
      <c r="SBB253" s="66"/>
      <c r="SBC253" s="66"/>
      <c r="SBD253" s="66"/>
      <c r="SBE253" s="67"/>
      <c r="SBG253" s="65"/>
      <c r="SBH253" s="438"/>
      <c r="SBI253" s="438"/>
      <c r="SBJ253" s="66"/>
      <c r="SBK253" s="66"/>
      <c r="SBL253" s="66"/>
      <c r="SBM253" s="67"/>
      <c r="SBO253" s="65"/>
      <c r="SBP253" s="438"/>
      <c r="SBQ253" s="438"/>
      <c r="SBR253" s="66"/>
      <c r="SBS253" s="66"/>
      <c r="SBT253" s="66"/>
      <c r="SBU253" s="67"/>
      <c r="SBW253" s="65"/>
      <c r="SBX253" s="438"/>
      <c r="SBY253" s="438"/>
      <c r="SBZ253" s="66"/>
      <c r="SCA253" s="66"/>
      <c r="SCB253" s="66"/>
      <c r="SCC253" s="67"/>
      <c r="SCE253" s="65"/>
      <c r="SCF253" s="438"/>
      <c r="SCG253" s="438"/>
      <c r="SCH253" s="66"/>
      <c r="SCI253" s="66"/>
      <c r="SCJ253" s="66"/>
      <c r="SCK253" s="67"/>
      <c r="SCM253" s="65"/>
      <c r="SCN253" s="438"/>
      <c r="SCO253" s="438"/>
      <c r="SCP253" s="66"/>
      <c r="SCQ253" s="66"/>
      <c r="SCR253" s="66"/>
      <c r="SCS253" s="67"/>
      <c r="SCU253" s="65"/>
      <c r="SCV253" s="438"/>
      <c r="SCW253" s="438"/>
      <c r="SCX253" s="66"/>
      <c r="SCY253" s="66"/>
      <c r="SCZ253" s="66"/>
      <c r="SDA253" s="67"/>
      <c r="SDC253" s="65"/>
      <c r="SDD253" s="438"/>
      <c r="SDE253" s="438"/>
      <c r="SDF253" s="66"/>
      <c r="SDG253" s="66"/>
      <c r="SDH253" s="66"/>
      <c r="SDI253" s="67"/>
      <c r="SDK253" s="65"/>
      <c r="SDL253" s="438"/>
      <c r="SDM253" s="438"/>
      <c r="SDN253" s="66"/>
      <c r="SDO253" s="66"/>
      <c r="SDP253" s="66"/>
      <c r="SDQ253" s="67"/>
      <c r="SDS253" s="65"/>
      <c r="SDT253" s="438"/>
      <c r="SDU253" s="438"/>
      <c r="SDV253" s="66"/>
      <c r="SDW253" s="66"/>
      <c r="SDX253" s="66"/>
      <c r="SDY253" s="67"/>
      <c r="SEA253" s="65"/>
      <c r="SEB253" s="438"/>
      <c r="SEC253" s="438"/>
      <c r="SED253" s="66"/>
      <c r="SEE253" s="66"/>
      <c r="SEF253" s="66"/>
      <c r="SEG253" s="67"/>
      <c r="SEI253" s="65"/>
      <c r="SEJ253" s="438"/>
      <c r="SEK253" s="438"/>
      <c r="SEL253" s="66"/>
      <c r="SEM253" s="66"/>
      <c r="SEN253" s="66"/>
      <c r="SEO253" s="67"/>
      <c r="SEQ253" s="65"/>
      <c r="SER253" s="438"/>
      <c r="SES253" s="438"/>
      <c r="SET253" s="66"/>
      <c r="SEU253" s="66"/>
      <c r="SEV253" s="66"/>
      <c r="SEW253" s="67"/>
      <c r="SEY253" s="65"/>
      <c r="SEZ253" s="438"/>
      <c r="SFA253" s="438"/>
      <c r="SFB253" s="66"/>
      <c r="SFC253" s="66"/>
      <c r="SFD253" s="66"/>
      <c r="SFE253" s="67"/>
      <c r="SFG253" s="65"/>
      <c r="SFH253" s="438"/>
      <c r="SFI253" s="438"/>
      <c r="SFJ253" s="66"/>
      <c r="SFK253" s="66"/>
      <c r="SFL253" s="66"/>
      <c r="SFM253" s="67"/>
      <c r="SFO253" s="65"/>
      <c r="SFP253" s="438"/>
      <c r="SFQ253" s="438"/>
      <c r="SFR253" s="66"/>
      <c r="SFS253" s="66"/>
      <c r="SFT253" s="66"/>
      <c r="SFU253" s="67"/>
      <c r="SFW253" s="65"/>
      <c r="SFX253" s="438"/>
      <c r="SFY253" s="438"/>
      <c r="SFZ253" s="66"/>
      <c r="SGA253" s="66"/>
      <c r="SGB253" s="66"/>
      <c r="SGC253" s="67"/>
      <c r="SGE253" s="65"/>
      <c r="SGF253" s="438"/>
      <c r="SGG253" s="438"/>
      <c r="SGH253" s="66"/>
      <c r="SGI253" s="66"/>
      <c r="SGJ253" s="66"/>
      <c r="SGK253" s="67"/>
      <c r="SGM253" s="65"/>
      <c r="SGN253" s="438"/>
      <c r="SGO253" s="438"/>
      <c r="SGP253" s="66"/>
      <c r="SGQ253" s="66"/>
      <c r="SGR253" s="66"/>
      <c r="SGS253" s="67"/>
      <c r="SGU253" s="65"/>
      <c r="SGV253" s="438"/>
      <c r="SGW253" s="438"/>
      <c r="SGX253" s="66"/>
      <c r="SGY253" s="66"/>
      <c r="SGZ253" s="66"/>
      <c r="SHA253" s="67"/>
      <c r="SHC253" s="65"/>
      <c r="SHD253" s="438"/>
      <c r="SHE253" s="438"/>
      <c r="SHF253" s="66"/>
      <c r="SHG253" s="66"/>
      <c r="SHH253" s="66"/>
      <c r="SHI253" s="67"/>
      <c r="SHK253" s="65"/>
      <c r="SHL253" s="438"/>
      <c r="SHM253" s="438"/>
      <c r="SHN253" s="66"/>
      <c r="SHO253" s="66"/>
      <c r="SHP253" s="66"/>
      <c r="SHQ253" s="67"/>
      <c r="SHS253" s="65"/>
      <c r="SHT253" s="438"/>
      <c r="SHU253" s="438"/>
      <c r="SHV253" s="66"/>
      <c r="SHW253" s="66"/>
      <c r="SHX253" s="66"/>
      <c r="SHY253" s="67"/>
      <c r="SIA253" s="65"/>
      <c r="SIB253" s="438"/>
      <c r="SIC253" s="438"/>
      <c r="SID253" s="66"/>
      <c r="SIE253" s="66"/>
      <c r="SIF253" s="66"/>
      <c r="SIG253" s="67"/>
      <c r="SII253" s="65"/>
      <c r="SIJ253" s="438"/>
      <c r="SIK253" s="438"/>
      <c r="SIL253" s="66"/>
      <c r="SIM253" s="66"/>
      <c r="SIN253" s="66"/>
      <c r="SIO253" s="67"/>
      <c r="SIQ253" s="65"/>
      <c r="SIR253" s="438"/>
      <c r="SIS253" s="438"/>
      <c r="SIT253" s="66"/>
      <c r="SIU253" s="66"/>
      <c r="SIV253" s="66"/>
      <c r="SIW253" s="67"/>
      <c r="SIY253" s="65"/>
      <c r="SIZ253" s="438"/>
      <c r="SJA253" s="438"/>
      <c r="SJB253" s="66"/>
      <c r="SJC253" s="66"/>
      <c r="SJD253" s="66"/>
      <c r="SJE253" s="67"/>
      <c r="SJG253" s="65"/>
      <c r="SJH253" s="438"/>
      <c r="SJI253" s="438"/>
      <c r="SJJ253" s="66"/>
      <c r="SJK253" s="66"/>
      <c r="SJL253" s="66"/>
      <c r="SJM253" s="67"/>
      <c r="SJO253" s="65"/>
      <c r="SJP253" s="438"/>
      <c r="SJQ253" s="438"/>
      <c r="SJR253" s="66"/>
      <c r="SJS253" s="66"/>
      <c r="SJT253" s="66"/>
      <c r="SJU253" s="67"/>
      <c r="SJW253" s="65"/>
      <c r="SJX253" s="438"/>
      <c r="SJY253" s="438"/>
      <c r="SJZ253" s="66"/>
      <c r="SKA253" s="66"/>
      <c r="SKB253" s="66"/>
      <c r="SKC253" s="67"/>
      <c r="SKE253" s="65"/>
      <c r="SKF253" s="438"/>
      <c r="SKG253" s="438"/>
      <c r="SKH253" s="66"/>
      <c r="SKI253" s="66"/>
      <c r="SKJ253" s="66"/>
      <c r="SKK253" s="67"/>
      <c r="SKM253" s="65"/>
      <c r="SKN253" s="438"/>
      <c r="SKO253" s="438"/>
      <c r="SKP253" s="66"/>
      <c r="SKQ253" s="66"/>
      <c r="SKR253" s="66"/>
      <c r="SKS253" s="67"/>
      <c r="SKU253" s="65"/>
      <c r="SKV253" s="438"/>
      <c r="SKW253" s="438"/>
      <c r="SKX253" s="66"/>
      <c r="SKY253" s="66"/>
      <c r="SKZ253" s="66"/>
      <c r="SLA253" s="67"/>
      <c r="SLC253" s="65"/>
      <c r="SLD253" s="438"/>
      <c r="SLE253" s="438"/>
      <c r="SLF253" s="66"/>
      <c r="SLG253" s="66"/>
      <c r="SLH253" s="66"/>
      <c r="SLI253" s="67"/>
      <c r="SLK253" s="65"/>
      <c r="SLL253" s="438"/>
      <c r="SLM253" s="438"/>
      <c r="SLN253" s="66"/>
      <c r="SLO253" s="66"/>
      <c r="SLP253" s="66"/>
      <c r="SLQ253" s="67"/>
      <c r="SLS253" s="65"/>
      <c r="SLT253" s="438"/>
      <c r="SLU253" s="438"/>
      <c r="SLV253" s="66"/>
      <c r="SLW253" s="66"/>
      <c r="SLX253" s="66"/>
      <c r="SLY253" s="67"/>
      <c r="SMA253" s="65"/>
      <c r="SMB253" s="438"/>
      <c r="SMC253" s="438"/>
      <c r="SMD253" s="66"/>
      <c r="SME253" s="66"/>
      <c r="SMF253" s="66"/>
      <c r="SMG253" s="67"/>
      <c r="SMI253" s="65"/>
      <c r="SMJ253" s="438"/>
      <c r="SMK253" s="438"/>
      <c r="SML253" s="66"/>
      <c r="SMM253" s="66"/>
      <c r="SMN253" s="66"/>
      <c r="SMO253" s="67"/>
      <c r="SMQ253" s="65"/>
      <c r="SMR253" s="438"/>
      <c r="SMS253" s="438"/>
      <c r="SMT253" s="66"/>
      <c r="SMU253" s="66"/>
      <c r="SMV253" s="66"/>
      <c r="SMW253" s="67"/>
      <c r="SMY253" s="65"/>
      <c r="SMZ253" s="438"/>
      <c r="SNA253" s="438"/>
      <c r="SNB253" s="66"/>
      <c r="SNC253" s="66"/>
      <c r="SND253" s="66"/>
      <c r="SNE253" s="67"/>
      <c r="SNG253" s="65"/>
      <c r="SNH253" s="438"/>
      <c r="SNI253" s="438"/>
      <c r="SNJ253" s="66"/>
      <c r="SNK253" s="66"/>
      <c r="SNL253" s="66"/>
      <c r="SNM253" s="67"/>
      <c r="SNO253" s="65"/>
      <c r="SNP253" s="438"/>
      <c r="SNQ253" s="438"/>
      <c r="SNR253" s="66"/>
      <c r="SNS253" s="66"/>
      <c r="SNT253" s="66"/>
      <c r="SNU253" s="67"/>
      <c r="SNW253" s="65"/>
      <c r="SNX253" s="438"/>
      <c r="SNY253" s="438"/>
      <c r="SNZ253" s="66"/>
      <c r="SOA253" s="66"/>
      <c r="SOB253" s="66"/>
      <c r="SOC253" s="67"/>
      <c r="SOE253" s="65"/>
      <c r="SOF253" s="438"/>
      <c r="SOG253" s="438"/>
      <c r="SOH253" s="66"/>
      <c r="SOI253" s="66"/>
      <c r="SOJ253" s="66"/>
      <c r="SOK253" s="67"/>
      <c r="SOM253" s="65"/>
      <c r="SON253" s="438"/>
      <c r="SOO253" s="438"/>
      <c r="SOP253" s="66"/>
      <c r="SOQ253" s="66"/>
      <c r="SOR253" s="66"/>
      <c r="SOS253" s="67"/>
      <c r="SOU253" s="65"/>
      <c r="SOV253" s="438"/>
      <c r="SOW253" s="438"/>
      <c r="SOX253" s="66"/>
      <c r="SOY253" s="66"/>
      <c r="SOZ253" s="66"/>
      <c r="SPA253" s="67"/>
      <c r="SPC253" s="65"/>
      <c r="SPD253" s="438"/>
      <c r="SPE253" s="438"/>
      <c r="SPF253" s="66"/>
      <c r="SPG253" s="66"/>
      <c r="SPH253" s="66"/>
      <c r="SPI253" s="67"/>
      <c r="SPK253" s="65"/>
      <c r="SPL253" s="438"/>
      <c r="SPM253" s="438"/>
      <c r="SPN253" s="66"/>
      <c r="SPO253" s="66"/>
      <c r="SPP253" s="66"/>
      <c r="SPQ253" s="67"/>
      <c r="SPS253" s="65"/>
      <c r="SPT253" s="438"/>
      <c r="SPU253" s="438"/>
      <c r="SPV253" s="66"/>
      <c r="SPW253" s="66"/>
      <c r="SPX253" s="66"/>
      <c r="SPY253" s="67"/>
      <c r="SQA253" s="65"/>
      <c r="SQB253" s="438"/>
      <c r="SQC253" s="438"/>
      <c r="SQD253" s="66"/>
      <c r="SQE253" s="66"/>
      <c r="SQF253" s="66"/>
      <c r="SQG253" s="67"/>
      <c r="SQI253" s="65"/>
      <c r="SQJ253" s="438"/>
      <c r="SQK253" s="438"/>
      <c r="SQL253" s="66"/>
      <c r="SQM253" s="66"/>
      <c r="SQN253" s="66"/>
      <c r="SQO253" s="67"/>
      <c r="SQQ253" s="65"/>
      <c r="SQR253" s="438"/>
      <c r="SQS253" s="438"/>
      <c r="SQT253" s="66"/>
      <c r="SQU253" s="66"/>
      <c r="SQV253" s="66"/>
      <c r="SQW253" s="67"/>
      <c r="SQY253" s="65"/>
      <c r="SQZ253" s="438"/>
      <c r="SRA253" s="438"/>
      <c r="SRB253" s="66"/>
      <c r="SRC253" s="66"/>
      <c r="SRD253" s="66"/>
      <c r="SRE253" s="67"/>
      <c r="SRG253" s="65"/>
      <c r="SRH253" s="438"/>
      <c r="SRI253" s="438"/>
      <c r="SRJ253" s="66"/>
      <c r="SRK253" s="66"/>
      <c r="SRL253" s="66"/>
      <c r="SRM253" s="67"/>
      <c r="SRO253" s="65"/>
      <c r="SRP253" s="438"/>
      <c r="SRQ253" s="438"/>
      <c r="SRR253" s="66"/>
      <c r="SRS253" s="66"/>
      <c r="SRT253" s="66"/>
      <c r="SRU253" s="67"/>
      <c r="SRW253" s="65"/>
      <c r="SRX253" s="438"/>
      <c r="SRY253" s="438"/>
      <c r="SRZ253" s="66"/>
      <c r="SSA253" s="66"/>
      <c r="SSB253" s="66"/>
      <c r="SSC253" s="67"/>
      <c r="SSE253" s="65"/>
      <c r="SSF253" s="438"/>
      <c r="SSG253" s="438"/>
      <c r="SSH253" s="66"/>
      <c r="SSI253" s="66"/>
      <c r="SSJ253" s="66"/>
      <c r="SSK253" s="67"/>
      <c r="SSM253" s="65"/>
      <c r="SSN253" s="438"/>
      <c r="SSO253" s="438"/>
      <c r="SSP253" s="66"/>
      <c r="SSQ253" s="66"/>
      <c r="SSR253" s="66"/>
      <c r="SSS253" s="67"/>
      <c r="SSU253" s="65"/>
      <c r="SSV253" s="438"/>
      <c r="SSW253" s="438"/>
      <c r="SSX253" s="66"/>
      <c r="SSY253" s="66"/>
      <c r="SSZ253" s="66"/>
      <c r="STA253" s="67"/>
      <c r="STC253" s="65"/>
      <c r="STD253" s="438"/>
      <c r="STE253" s="438"/>
      <c r="STF253" s="66"/>
      <c r="STG253" s="66"/>
      <c r="STH253" s="66"/>
      <c r="STI253" s="67"/>
      <c r="STK253" s="65"/>
      <c r="STL253" s="438"/>
      <c r="STM253" s="438"/>
      <c r="STN253" s="66"/>
      <c r="STO253" s="66"/>
      <c r="STP253" s="66"/>
      <c r="STQ253" s="67"/>
      <c r="STS253" s="65"/>
      <c r="STT253" s="438"/>
      <c r="STU253" s="438"/>
      <c r="STV253" s="66"/>
      <c r="STW253" s="66"/>
      <c r="STX253" s="66"/>
      <c r="STY253" s="67"/>
      <c r="SUA253" s="65"/>
      <c r="SUB253" s="438"/>
      <c r="SUC253" s="438"/>
      <c r="SUD253" s="66"/>
      <c r="SUE253" s="66"/>
      <c r="SUF253" s="66"/>
      <c r="SUG253" s="67"/>
      <c r="SUI253" s="65"/>
      <c r="SUJ253" s="438"/>
      <c r="SUK253" s="438"/>
      <c r="SUL253" s="66"/>
      <c r="SUM253" s="66"/>
      <c r="SUN253" s="66"/>
      <c r="SUO253" s="67"/>
      <c r="SUQ253" s="65"/>
      <c r="SUR253" s="438"/>
      <c r="SUS253" s="438"/>
      <c r="SUT253" s="66"/>
      <c r="SUU253" s="66"/>
      <c r="SUV253" s="66"/>
      <c r="SUW253" s="67"/>
      <c r="SUY253" s="65"/>
      <c r="SUZ253" s="438"/>
      <c r="SVA253" s="438"/>
      <c r="SVB253" s="66"/>
      <c r="SVC253" s="66"/>
      <c r="SVD253" s="66"/>
      <c r="SVE253" s="67"/>
      <c r="SVG253" s="65"/>
      <c r="SVH253" s="438"/>
      <c r="SVI253" s="438"/>
      <c r="SVJ253" s="66"/>
      <c r="SVK253" s="66"/>
      <c r="SVL253" s="66"/>
      <c r="SVM253" s="67"/>
      <c r="SVO253" s="65"/>
      <c r="SVP253" s="438"/>
      <c r="SVQ253" s="438"/>
      <c r="SVR253" s="66"/>
      <c r="SVS253" s="66"/>
      <c r="SVT253" s="66"/>
      <c r="SVU253" s="67"/>
      <c r="SVW253" s="65"/>
      <c r="SVX253" s="438"/>
      <c r="SVY253" s="438"/>
      <c r="SVZ253" s="66"/>
      <c r="SWA253" s="66"/>
      <c r="SWB253" s="66"/>
      <c r="SWC253" s="67"/>
      <c r="SWE253" s="65"/>
      <c r="SWF253" s="438"/>
      <c r="SWG253" s="438"/>
      <c r="SWH253" s="66"/>
      <c r="SWI253" s="66"/>
      <c r="SWJ253" s="66"/>
      <c r="SWK253" s="67"/>
      <c r="SWM253" s="65"/>
      <c r="SWN253" s="438"/>
      <c r="SWO253" s="438"/>
      <c r="SWP253" s="66"/>
      <c r="SWQ253" s="66"/>
      <c r="SWR253" s="66"/>
      <c r="SWS253" s="67"/>
      <c r="SWU253" s="65"/>
      <c r="SWV253" s="438"/>
      <c r="SWW253" s="438"/>
      <c r="SWX253" s="66"/>
      <c r="SWY253" s="66"/>
      <c r="SWZ253" s="66"/>
      <c r="SXA253" s="67"/>
      <c r="SXC253" s="65"/>
      <c r="SXD253" s="438"/>
      <c r="SXE253" s="438"/>
      <c r="SXF253" s="66"/>
      <c r="SXG253" s="66"/>
      <c r="SXH253" s="66"/>
      <c r="SXI253" s="67"/>
      <c r="SXK253" s="65"/>
      <c r="SXL253" s="438"/>
      <c r="SXM253" s="438"/>
      <c r="SXN253" s="66"/>
      <c r="SXO253" s="66"/>
      <c r="SXP253" s="66"/>
      <c r="SXQ253" s="67"/>
      <c r="SXS253" s="65"/>
      <c r="SXT253" s="438"/>
      <c r="SXU253" s="438"/>
      <c r="SXV253" s="66"/>
      <c r="SXW253" s="66"/>
      <c r="SXX253" s="66"/>
      <c r="SXY253" s="67"/>
      <c r="SYA253" s="65"/>
      <c r="SYB253" s="438"/>
      <c r="SYC253" s="438"/>
      <c r="SYD253" s="66"/>
      <c r="SYE253" s="66"/>
      <c r="SYF253" s="66"/>
      <c r="SYG253" s="67"/>
      <c r="SYI253" s="65"/>
      <c r="SYJ253" s="438"/>
      <c r="SYK253" s="438"/>
      <c r="SYL253" s="66"/>
      <c r="SYM253" s="66"/>
      <c r="SYN253" s="66"/>
      <c r="SYO253" s="67"/>
      <c r="SYQ253" s="65"/>
      <c r="SYR253" s="438"/>
      <c r="SYS253" s="438"/>
      <c r="SYT253" s="66"/>
      <c r="SYU253" s="66"/>
      <c r="SYV253" s="66"/>
      <c r="SYW253" s="67"/>
      <c r="SYY253" s="65"/>
      <c r="SYZ253" s="438"/>
      <c r="SZA253" s="438"/>
      <c r="SZB253" s="66"/>
      <c r="SZC253" s="66"/>
      <c r="SZD253" s="66"/>
      <c r="SZE253" s="67"/>
      <c r="SZG253" s="65"/>
      <c r="SZH253" s="438"/>
      <c r="SZI253" s="438"/>
      <c r="SZJ253" s="66"/>
      <c r="SZK253" s="66"/>
      <c r="SZL253" s="66"/>
      <c r="SZM253" s="67"/>
      <c r="SZO253" s="65"/>
      <c r="SZP253" s="438"/>
      <c r="SZQ253" s="438"/>
      <c r="SZR253" s="66"/>
      <c r="SZS253" s="66"/>
      <c r="SZT253" s="66"/>
      <c r="SZU253" s="67"/>
      <c r="SZW253" s="65"/>
      <c r="SZX253" s="438"/>
      <c r="SZY253" s="438"/>
      <c r="SZZ253" s="66"/>
      <c r="TAA253" s="66"/>
      <c r="TAB253" s="66"/>
      <c r="TAC253" s="67"/>
      <c r="TAE253" s="65"/>
      <c r="TAF253" s="438"/>
      <c r="TAG253" s="438"/>
      <c r="TAH253" s="66"/>
      <c r="TAI253" s="66"/>
      <c r="TAJ253" s="66"/>
      <c r="TAK253" s="67"/>
      <c r="TAM253" s="65"/>
      <c r="TAN253" s="438"/>
      <c r="TAO253" s="438"/>
      <c r="TAP253" s="66"/>
      <c r="TAQ253" s="66"/>
      <c r="TAR253" s="66"/>
      <c r="TAS253" s="67"/>
      <c r="TAU253" s="65"/>
      <c r="TAV253" s="438"/>
      <c r="TAW253" s="438"/>
      <c r="TAX253" s="66"/>
      <c r="TAY253" s="66"/>
      <c r="TAZ253" s="66"/>
      <c r="TBA253" s="67"/>
      <c r="TBC253" s="65"/>
      <c r="TBD253" s="438"/>
      <c r="TBE253" s="438"/>
      <c r="TBF253" s="66"/>
      <c r="TBG253" s="66"/>
      <c r="TBH253" s="66"/>
      <c r="TBI253" s="67"/>
      <c r="TBK253" s="65"/>
      <c r="TBL253" s="438"/>
      <c r="TBM253" s="438"/>
      <c r="TBN253" s="66"/>
      <c r="TBO253" s="66"/>
      <c r="TBP253" s="66"/>
      <c r="TBQ253" s="67"/>
      <c r="TBS253" s="65"/>
      <c r="TBT253" s="438"/>
      <c r="TBU253" s="438"/>
      <c r="TBV253" s="66"/>
      <c r="TBW253" s="66"/>
      <c r="TBX253" s="66"/>
      <c r="TBY253" s="67"/>
      <c r="TCA253" s="65"/>
      <c r="TCB253" s="438"/>
      <c r="TCC253" s="438"/>
      <c r="TCD253" s="66"/>
      <c r="TCE253" s="66"/>
      <c r="TCF253" s="66"/>
      <c r="TCG253" s="67"/>
      <c r="TCI253" s="65"/>
      <c r="TCJ253" s="438"/>
      <c r="TCK253" s="438"/>
      <c r="TCL253" s="66"/>
      <c r="TCM253" s="66"/>
      <c r="TCN253" s="66"/>
      <c r="TCO253" s="67"/>
      <c r="TCQ253" s="65"/>
      <c r="TCR253" s="438"/>
      <c r="TCS253" s="438"/>
      <c r="TCT253" s="66"/>
      <c r="TCU253" s="66"/>
      <c r="TCV253" s="66"/>
      <c r="TCW253" s="67"/>
      <c r="TCY253" s="65"/>
      <c r="TCZ253" s="438"/>
      <c r="TDA253" s="438"/>
      <c r="TDB253" s="66"/>
      <c r="TDC253" s="66"/>
      <c r="TDD253" s="66"/>
      <c r="TDE253" s="67"/>
      <c r="TDG253" s="65"/>
      <c r="TDH253" s="438"/>
      <c r="TDI253" s="438"/>
      <c r="TDJ253" s="66"/>
      <c r="TDK253" s="66"/>
      <c r="TDL253" s="66"/>
      <c r="TDM253" s="67"/>
      <c r="TDO253" s="65"/>
      <c r="TDP253" s="438"/>
      <c r="TDQ253" s="438"/>
      <c r="TDR253" s="66"/>
      <c r="TDS253" s="66"/>
      <c r="TDT253" s="66"/>
      <c r="TDU253" s="67"/>
      <c r="TDW253" s="65"/>
      <c r="TDX253" s="438"/>
      <c r="TDY253" s="438"/>
      <c r="TDZ253" s="66"/>
      <c r="TEA253" s="66"/>
      <c r="TEB253" s="66"/>
      <c r="TEC253" s="67"/>
      <c r="TEE253" s="65"/>
      <c r="TEF253" s="438"/>
      <c r="TEG253" s="438"/>
      <c r="TEH253" s="66"/>
      <c r="TEI253" s="66"/>
      <c r="TEJ253" s="66"/>
      <c r="TEK253" s="67"/>
      <c r="TEM253" s="65"/>
      <c r="TEN253" s="438"/>
      <c r="TEO253" s="438"/>
      <c r="TEP253" s="66"/>
      <c r="TEQ253" s="66"/>
      <c r="TER253" s="66"/>
      <c r="TES253" s="67"/>
      <c r="TEU253" s="65"/>
      <c r="TEV253" s="438"/>
      <c r="TEW253" s="438"/>
      <c r="TEX253" s="66"/>
      <c r="TEY253" s="66"/>
      <c r="TEZ253" s="66"/>
      <c r="TFA253" s="67"/>
      <c r="TFC253" s="65"/>
      <c r="TFD253" s="438"/>
      <c r="TFE253" s="438"/>
      <c r="TFF253" s="66"/>
      <c r="TFG253" s="66"/>
      <c r="TFH253" s="66"/>
      <c r="TFI253" s="67"/>
      <c r="TFK253" s="65"/>
      <c r="TFL253" s="438"/>
      <c r="TFM253" s="438"/>
      <c r="TFN253" s="66"/>
      <c r="TFO253" s="66"/>
      <c r="TFP253" s="66"/>
      <c r="TFQ253" s="67"/>
      <c r="TFS253" s="65"/>
      <c r="TFT253" s="438"/>
      <c r="TFU253" s="438"/>
      <c r="TFV253" s="66"/>
      <c r="TFW253" s="66"/>
      <c r="TFX253" s="66"/>
      <c r="TFY253" s="67"/>
      <c r="TGA253" s="65"/>
      <c r="TGB253" s="438"/>
      <c r="TGC253" s="438"/>
      <c r="TGD253" s="66"/>
      <c r="TGE253" s="66"/>
      <c r="TGF253" s="66"/>
      <c r="TGG253" s="67"/>
      <c r="TGI253" s="65"/>
      <c r="TGJ253" s="438"/>
      <c r="TGK253" s="438"/>
      <c r="TGL253" s="66"/>
      <c r="TGM253" s="66"/>
      <c r="TGN253" s="66"/>
      <c r="TGO253" s="67"/>
      <c r="TGQ253" s="65"/>
      <c r="TGR253" s="438"/>
      <c r="TGS253" s="438"/>
      <c r="TGT253" s="66"/>
      <c r="TGU253" s="66"/>
      <c r="TGV253" s="66"/>
      <c r="TGW253" s="67"/>
      <c r="TGY253" s="65"/>
      <c r="TGZ253" s="438"/>
      <c r="THA253" s="438"/>
      <c r="THB253" s="66"/>
      <c r="THC253" s="66"/>
      <c r="THD253" s="66"/>
      <c r="THE253" s="67"/>
      <c r="THG253" s="65"/>
      <c r="THH253" s="438"/>
      <c r="THI253" s="438"/>
      <c r="THJ253" s="66"/>
      <c r="THK253" s="66"/>
      <c r="THL253" s="66"/>
      <c r="THM253" s="67"/>
      <c r="THO253" s="65"/>
      <c r="THP253" s="438"/>
      <c r="THQ253" s="438"/>
      <c r="THR253" s="66"/>
      <c r="THS253" s="66"/>
      <c r="THT253" s="66"/>
      <c r="THU253" s="67"/>
      <c r="THW253" s="65"/>
      <c r="THX253" s="438"/>
      <c r="THY253" s="438"/>
      <c r="THZ253" s="66"/>
      <c r="TIA253" s="66"/>
      <c r="TIB253" s="66"/>
      <c r="TIC253" s="67"/>
      <c r="TIE253" s="65"/>
      <c r="TIF253" s="438"/>
      <c r="TIG253" s="438"/>
      <c r="TIH253" s="66"/>
      <c r="TII253" s="66"/>
      <c r="TIJ253" s="66"/>
      <c r="TIK253" s="67"/>
      <c r="TIM253" s="65"/>
      <c r="TIN253" s="438"/>
      <c r="TIO253" s="438"/>
      <c r="TIP253" s="66"/>
      <c r="TIQ253" s="66"/>
      <c r="TIR253" s="66"/>
      <c r="TIS253" s="67"/>
      <c r="TIU253" s="65"/>
      <c r="TIV253" s="438"/>
      <c r="TIW253" s="438"/>
      <c r="TIX253" s="66"/>
      <c r="TIY253" s="66"/>
      <c r="TIZ253" s="66"/>
      <c r="TJA253" s="67"/>
      <c r="TJC253" s="65"/>
      <c r="TJD253" s="438"/>
      <c r="TJE253" s="438"/>
      <c r="TJF253" s="66"/>
      <c r="TJG253" s="66"/>
      <c r="TJH253" s="66"/>
      <c r="TJI253" s="67"/>
      <c r="TJK253" s="65"/>
      <c r="TJL253" s="438"/>
      <c r="TJM253" s="438"/>
      <c r="TJN253" s="66"/>
      <c r="TJO253" s="66"/>
      <c r="TJP253" s="66"/>
      <c r="TJQ253" s="67"/>
      <c r="TJS253" s="65"/>
      <c r="TJT253" s="438"/>
      <c r="TJU253" s="438"/>
      <c r="TJV253" s="66"/>
      <c r="TJW253" s="66"/>
      <c r="TJX253" s="66"/>
      <c r="TJY253" s="67"/>
      <c r="TKA253" s="65"/>
      <c r="TKB253" s="438"/>
      <c r="TKC253" s="438"/>
      <c r="TKD253" s="66"/>
      <c r="TKE253" s="66"/>
      <c r="TKF253" s="66"/>
      <c r="TKG253" s="67"/>
      <c r="TKI253" s="65"/>
      <c r="TKJ253" s="438"/>
      <c r="TKK253" s="438"/>
      <c r="TKL253" s="66"/>
      <c r="TKM253" s="66"/>
      <c r="TKN253" s="66"/>
      <c r="TKO253" s="67"/>
      <c r="TKQ253" s="65"/>
      <c r="TKR253" s="438"/>
      <c r="TKS253" s="438"/>
      <c r="TKT253" s="66"/>
      <c r="TKU253" s="66"/>
      <c r="TKV253" s="66"/>
      <c r="TKW253" s="67"/>
      <c r="TKY253" s="65"/>
      <c r="TKZ253" s="438"/>
      <c r="TLA253" s="438"/>
      <c r="TLB253" s="66"/>
      <c r="TLC253" s="66"/>
      <c r="TLD253" s="66"/>
      <c r="TLE253" s="67"/>
      <c r="TLG253" s="65"/>
      <c r="TLH253" s="438"/>
      <c r="TLI253" s="438"/>
      <c r="TLJ253" s="66"/>
      <c r="TLK253" s="66"/>
      <c r="TLL253" s="66"/>
      <c r="TLM253" s="67"/>
      <c r="TLO253" s="65"/>
      <c r="TLP253" s="438"/>
      <c r="TLQ253" s="438"/>
      <c r="TLR253" s="66"/>
      <c r="TLS253" s="66"/>
      <c r="TLT253" s="66"/>
      <c r="TLU253" s="67"/>
      <c r="TLW253" s="65"/>
      <c r="TLX253" s="438"/>
      <c r="TLY253" s="438"/>
      <c r="TLZ253" s="66"/>
      <c r="TMA253" s="66"/>
      <c r="TMB253" s="66"/>
      <c r="TMC253" s="67"/>
      <c r="TME253" s="65"/>
      <c r="TMF253" s="438"/>
      <c r="TMG253" s="438"/>
      <c r="TMH253" s="66"/>
      <c r="TMI253" s="66"/>
      <c r="TMJ253" s="66"/>
      <c r="TMK253" s="67"/>
      <c r="TMM253" s="65"/>
      <c r="TMN253" s="438"/>
      <c r="TMO253" s="438"/>
      <c r="TMP253" s="66"/>
      <c r="TMQ253" s="66"/>
      <c r="TMR253" s="66"/>
      <c r="TMS253" s="67"/>
      <c r="TMU253" s="65"/>
      <c r="TMV253" s="438"/>
      <c r="TMW253" s="438"/>
      <c r="TMX253" s="66"/>
      <c r="TMY253" s="66"/>
      <c r="TMZ253" s="66"/>
      <c r="TNA253" s="67"/>
      <c r="TNC253" s="65"/>
      <c r="TND253" s="438"/>
      <c r="TNE253" s="438"/>
      <c r="TNF253" s="66"/>
      <c r="TNG253" s="66"/>
      <c r="TNH253" s="66"/>
      <c r="TNI253" s="67"/>
      <c r="TNK253" s="65"/>
      <c r="TNL253" s="438"/>
      <c r="TNM253" s="438"/>
      <c r="TNN253" s="66"/>
      <c r="TNO253" s="66"/>
      <c r="TNP253" s="66"/>
      <c r="TNQ253" s="67"/>
      <c r="TNS253" s="65"/>
      <c r="TNT253" s="438"/>
      <c r="TNU253" s="438"/>
      <c r="TNV253" s="66"/>
      <c r="TNW253" s="66"/>
      <c r="TNX253" s="66"/>
      <c r="TNY253" s="67"/>
      <c r="TOA253" s="65"/>
      <c r="TOB253" s="438"/>
      <c r="TOC253" s="438"/>
      <c r="TOD253" s="66"/>
      <c r="TOE253" s="66"/>
      <c r="TOF253" s="66"/>
      <c r="TOG253" s="67"/>
      <c r="TOI253" s="65"/>
      <c r="TOJ253" s="438"/>
      <c r="TOK253" s="438"/>
      <c r="TOL253" s="66"/>
      <c r="TOM253" s="66"/>
      <c r="TON253" s="66"/>
      <c r="TOO253" s="67"/>
      <c r="TOQ253" s="65"/>
      <c r="TOR253" s="438"/>
      <c r="TOS253" s="438"/>
      <c r="TOT253" s="66"/>
      <c r="TOU253" s="66"/>
      <c r="TOV253" s="66"/>
      <c r="TOW253" s="67"/>
      <c r="TOY253" s="65"/>
      <c r="TOZ253" s="438"/>
      <c r="TPA253" s="438"/>
      <c r="TPB253" s="66"/>
      <c r="TPC253" s="66"/>
      <c r="TPD253" s="66"/>
      <c r="TPE253" s="67"/>
      <c r="TPG253" s="65"/>
      <c r="TPH253" s="438"/>
      <c r="TPI253" s="438"/>
      <c r="TPJ253" s="66"/>
      <c r="TPK253" s="66"/>
      <c r="TPL253" s="66"/>
      <c r="TPM253" s="67"/>
      <c r="TPO253" s="65"/>
      <c r="TPP253" s="438"/>
      <c r="TPQ253" s="438"/>
      <c r="TPR253" s="66"/>
      <c r="TPS253" s="66"/>
      <c r="TPT253" s="66"/>
      <c r="TPU253" s="67"/>
      <c r="TPW253" s="65"/>
      <c r="TPX253" s="438"/>
      <c r="TPY253" s="438"/>
      <c r="TPZ253" s="66"/>
      <c r="TQA253" s="66"/>
      <c r="TQB253" s="66"/>
      <c r="TQC253" s="67"/>
      <c r="TQE253" s="65"/>
      <c r="TQF253" s="438"/>
      <c r="TQG253" s="438"/>
      <c r="TQH253" s="66"/>
      <c r="TQI253" s="66"/>
      <c r="TQJ253" s="66"/>
      <c r="TQK253" s="67"/>
      <c r="TQM253" s="65"/>
      <c r="TQN253" s="438"/>
      <c r="TQO253" s="438"/>
      <c r="TQP253" s="66"/>
      <c r="TQQ253" s="66"/>
      <c r="TQR253" s="66"/>
      <c r="TQS253" s="67"/>
      <c r="TQU253" s="65"/>
      <c r="TQV253" s="438"/>
      <c r="TQW253" s="438"/>
      <c r="TQX253" s="66"/>
      <c r="TQY253" s="66"/>
      <c r="TQZ253" s="66"/>
      <c r="TRA253" s="67"/>
      <c r="TRC253" s="65"/>
      <c r="TRD253" s="438"/>
      <c r="TRE253" s="438"/>
      <c r="TRF253" s="66"/>
      <c r="TRG253" s="66"/>
      <c r="TRH253" s="66"/>
      <c r="TRI253" s="67"/>
      <c r="TRK253" s="65"/>
      <c r="TRL253" s="438"/>
      <c r="TRM253" s="438"/>
      <c r="TRN253" s="66"/>
      <c r="TRO253" s="66"/>
      <c r="TRP253" s="66"/>
      <c r="TRQ253" s="67"/>
      <c r="TRS253" s="65"/>
      <c r="TRT253" s="438"/>
      <c r="TRU253" s="438"/>
      <c r="TRV253" s="66"/>
      <c r="TRW253" s="66"/>
      <c r="TRX253" s="66"/>
      <c r="TRY253" s="67"/>
      <c r="TSA253" s="65"/>
      <c r="TSB253" s="438"/>
      <c r="TSC253" s="438"/>
      <c r="TSD253" s="66"/>
      <c r="TSE253" s="66"/>
      <c r="TSF253" s="66"/>
      <c r="TSG253" s="67"/>
      <c r="TSI253" s="65"/>
      <c r="TSJ253" s="438"/>
      <c r="TSK253" s="438"/>
      <c r="TSL253" s="66"/>
      <c r="TSM253" s="66"/>
      <c r="TSN253" s="66"/>
      <c r="TSO253" s="67"/>
      <c r="TSQ253" s="65"/>
      <c r="TSR253" s="438"/>
      <c r="TSS253" s="438"/>
      <c r="TST253" s="66"/>
      <c r="TSU253" s="66"/>
      <c r="TSV253" s="66"/>
      <c r="TSW253" s="67"/>
      <c r="TSY253" s="65"/>
      <c r="TSZ253" s="438"/>
      <c r="TTA253" s="438"/>
      <c r="TTB253" s="66"/>
      <c r="TTC253" s="66"/>
      <c r="TTD253" s="66"/>
      <c r="TTE253" s="67"/>
      <c r="TTG253" s="65"/>
      <c r="TTH253" s="438"/>
      <c r="TTI253" s="438"/>
      <c r="TTJ253" s="66"/>
      <c r="TTK253" s="66"/>
      <c r="TTL253" s="66"/>
      <c r="TTM253" s="67"/>
      <c r="TTO253" s="65"/>
      <c r="TTP253" s="438"/>
      <c r="TTQ253" s="438"/>
      <c r="TTR253" s="66"/>
      <c r="TTS253" s="66"/>
      <c r="TTT253" s="66"/>
      <c r="TTU253" s="67"/>
      <c r="TTW253" s="65"/>
      <c r="TTX253" s="438"/>
      <c r="TTY253" s="438"/>
      <c r="TTZ253" s="66"/>
      <c r="TUA253" s="66"/>
      <c r="TUB253" s="66"/>
      <c r="TUC253" s="67"/>
      <c r="TUE253" s="65"/>
      <c r="TUF253" s="438"/>
      <c r="TUG253" s="438"/>
      <c r="TUH253" s="66"/>
      <c r="TUI253" s="66"/>
      <c r="TUJ253" s="66"/>
      <c r="TUK253" s="67"/>
      <c r="TUM253" s="65"/>
      <c r="TUN253" s="438"/>
      <c r="TUO253" s="438"/>
      <c r="TUP253" s="66"/>
      <c r="TUQ253" s="66"/>
      <c r="TUR253" s="66"/>
      <c r="TUS253" s="67"/>
      <c r="TUU253" s="65"/>
      <c r="TUV253" s="438"/>
      <c r="TUW253" s="438"/>
      <c r="TUX253" s="66"/>
      <c r="TUY253" s="66"/>
      <c r="TUZ253" s="66"/>
      <c r="TVA253" s="67"/>
      <c r="TVC253" s="65"/>
      <c r="TVD253" s="438"/>
      <c r="TVE253" s="438"/>
      <c r="TVF253" s="66"/>
      <c r="TVG253" s="66"/>
      <c r="TVH253" s="66"/>
      <c r="TVI253" s="67"/>
      <c r="TVK253" s="65"/>
      <c r="TVL253" s="438"/>
      <c r="TVM253" s="438"/>
      <c r="TVN253" s="66"/>
      <c r="TVO253" s="66"/>
      <c r="TVP253" s="66"/>
      <c r="TVQ253" s="67"/>
      <c r="TVS253" s="65"/>
      <c r="TVT253" s="438"/>
      <c r="TVU253" s="438"/>
      <c r="TVV253" s="66"/>
      <c r="TVW253" s="66"/>
      <c r="TVX253" s="66"/>
      <c r="TVY253" s="67"/>
      <c r="TWA253" s="65"/>
      <c r="TWB253" s="438"/>
      <c r="TWC253" s="438"/>
      <c r="TWD253" s="66"/>
      <c r="TWE253" s="66"/>
      <c r="TWF253" s="66"/>
      <c r="TWG253" s="67"/>
      <c r="TWI253" s="65"/>
      <c r="TWJ253" s="438"/>
      <c r="TWK253" s="438"/>
      <c r="TWL253" s="66"/>
      <c r="TWM253" s="66"/>
      <c r="TWN253" s="66"/>
      <c r="TWO253" s="67"/>
      <c r="TWQ253" s="65"/>
      <c r="TWR253" s="438"/>
      <c r="TWS253" s="438"/>
      <c r="TWT253" s="66"/>
      <c r="TWU253" s="66"/>
      <c r="TWV253" s="66"/>
      <c r="TWW253" s="67"/>
      <c r="TWY253" s="65"/>
      <c r="TWZ253" s="438"/>
      <c r="TXA253" s="438"/>
      <c r="TXB253" s="66"/>
      <c r="TXC253" s="66"/>
      <c r="TXD253" s="66"/>
      <c r="TXE253" s="67"/>
      <c r="TXG253" s="65"/>
      <c r="TXH253" s="438"/>
      <c r="TXI253" s="438"/>
      <c r="TXJ253" s="66"/>
      <c r="TXK253" s="66"/>
      <c r="TXL253" s="66"/>
      <c r="TXM253" s="67"/>
      <c r="TXO253" s="65"/>
      <c r="TXP253" s="438"/>
      <c r="TXQ253" s="438"/>
      <c r="TXR253" s="66"/>
      <c r="TXS253" s="66"/>
      <c r="TXT253" s="66"/>
      <c r="TXU253" s="67"/>
      <c r="TXW253" s="65"/>
      <c r="TXX253" s="438"/>
      <c r="TXY253" s="438"/>
      <c r="TXZ253" s="66"/>
      <c r="TYA253" s="66"/>
      <c r="TYB253" s="66"/>
      <c r="TYC253" s="67"/>
      <c r="TYE253" s="65"/>
      <c r="TYF253" s="438"/>
      <c r="TYG253" s="438"/>
      <c r="TYH253" s="66"/>
      <c r="TYI253" s="66"/>
      <c r="TYJ253" s="66"/>
      <c r="TYK253" s="67"/>
      <c r="TYM253" s="65"/>
      <c r="TYN253" s="438"/>
      <c r="TYO253" s="438"/>
      <c r="TYP253" s="66"/>
      <c r="TYQ253" s="66"/>
      <c r="TYR253" s="66"/>
      <c r="TYS253" s="67"/>
      <c r="TYU253" s="65"/>
      <c r="TYV253" s="438"/>
      <c r="TYW253" s="438"/>
      <c r="TYX253" s="66"/>
      <c r="TYY253" s="66"/>
      <c r="TYZ253" s="66"/>
      <c r="TZA253" s="67"/>
      <c r="TZC253" s="65"/>
      <c r="TZD253" s="438"/>
      <c r="TZE253" s="438"/>
      <c r="TZF253" s="66"/>
      <c r="TZG253" s="66"/>
      <c r="TZH253" s="66"/>
      <c r="TZI253" s="67"/>
      <c r="TZK253" s="65"/>
      <c r="TZL253" s="438"/>
      <c r="TZM253" s="438"/>
      <c r="TZN253" s="66"/>
      <c r="TZO253" s="66"/>
      <c r="TZP253" s="66"/>
      <c r="TZQ253" s="67"/>
      <c r="TZS253" s="65"/>
      <c r="TZT253" s="438"/>
      <c r="TZU253" s="438"/>
      <c r="TZV253" s="66"/>
      <c r="TZW253" s="66"/>
      <c r="TZX253" s="66"/>
      <c r="TZY253" s="67"/>
      <c r="UAA253" s="65"/>
      <c r="UAB253" s="438"/>
      <c r="UAC253" s="438"/>
      <c r="UAD253" s="66"/>
      <c r="UAE253" s="66"/>
      <c r="UAF253" s="66"/>
      <c r="UAG253" s="67"/>
      <c r="UAI253" s="65"/>
      <c r="UAJ253" s="438"/>
      <c r="UAK253" s="438"/>
      <c r="UAL253" s="66"/>
      <c r="UAM253" s="66"/>
      <c r="UAN253" s="66"/>
      <c r="UAO253" s="67"/>
      <c r="UAQ253" s="65"/>
      <c r="UAR253" s="438"/>
      <c r="UAS253" s="438"/>
      <c r="UAT253" s="66"/>
      <c r="UAU253" s="66"/>
      <c r="UAV253" s="66"/>
      <c r="UAW253" s="67"/>
      <c r="UAY253" s="65"/>
      <c r="UAZ253" s="438"/>
      <c r="UBA253" s="438"/>
      <c r="UBB253" s="66"/>
      <c r="UBC253" s="66"/>
      <c r="UBD253" s="66"/>
      <c r="UBE253" s="67"/>
      <c r="UBG253" s="65"/>
      <c r="UBH253" s="438"/>
      <c r="UBI253" s="438"/>
      <c r="UBJ253" s="66"/>
      <c r="UBK253" s="66"/>
      <c r="UBL253" s="66"/>
      <c r="UBM253" s="67"/>
      <c r="UBO253" s="65"/>
      <c r="UBP253" s="438"/>
      <c r="UBQ253" s="438"/>
      <c r="UBR253" s="66"/>
      <c r="UBS253" s="66"/>
      <c r="UBT253" s="66"/>
      <c r="UBU253" s="67"/>
      <c r="UBW253" s="65"/>
      <c r="UBX253" s="438"/>
      <c r="UBY253" s="438"/>
      <c r="UBZ253" s="66"/>
      <c r="UCA253" s="66"/>
      <c r="UCB253" s="66"/>
      <c r="UCC253" s="67"/>
      <c r="UCE253" s="65"/>
      <c r="UCF253" s="438"/>
      <c r="UCG253" s="438"/>
      <c r="UCH253" s="66"/>
      <c r="UCI253" s="66"/>
      <c r="UCJ253" s="66"/>
      <c r="UCK253" s="67"/>
      <c r="UCM253" s="65"/>
      <c r="UCN253" s="438"/>
      <c r="UCO253" s="438"/>
      <c r="UCP253" s="66"/>
      <c r="UCQ253" s="66"/>
      <c r="UCR253" s="66"/>
      <c r="UCS253" s="67"/>
      <c r="UCU253" s="65"/>
      <c r="UCV253" s="438"/>
      <c r="UCW253" s="438"/>
      <c r="UCX253" s="66"/>
      <c r="UCY253" s="66"/>
      <c r="UCZ253" s="66"/>
      <c r="UDA253" s="67"/>
      <c r="UDC253" s="65"/>
      <c r="UDD253" s="438"/>
      <c r="UDE253" s="438"/>
      <c r="UDF253" s="66"/>
      <c r="UDG253" s="66"/>
      <c r="UDH253" s="66"/>
      <c r="UDI253" s="67"/>
      <c r="UDK253" s="65"/>
      <c r="UDL253" s="438"/>
      <c r="UDM253" s="438"/>
      <c r="UDN253" s="66"/>
      <c r="UDO253" s="66"/>
      <c r="UDP253" s="66"/>
      <c r="UDQ253" s="67"/>
      <c r="UDS253" s="65"/>
      <c r="UDT253" s="438"/>
      <c r="UDU253" s="438"/>
      <c r="UDV253" s="66"/>
      <c r="UDW253" s="66"/>
      <c r="UDX253" s="66"/>
      <c r="UDY253" s="67"/>
      <c r="UEA253" s="65"/>
      <c r="UEB253" s="438"/>
      <c r="UEC253" s="438"/>
      <c r="UED253" s="66"/>
      <c r="UEE253" s="66"/>
      <c r="UEF253" s="66"/>
      <c r="UEG253" s="67"/>
      <c r="UEI253" s="65"/>
      <c r="UEJ253" s="438"/>
      <c r="UEK253" s="438"/>
      <c r="UEL253" s="66"/>
      <c r="UEM253" s="66"/>
      <c r="UEN253" s="66"/>
      <c r="UEO253" s="67"/>
      <c r="UEQ253" s="65"/>
      <c r="UER253" s="438"/>
      <c r="UES253" s="438"/>
      <c r="UET253" s="66"/>
      <c r="UEU253" s="66"/>
      <c r="UEV253" s="66"/>
      <c r="UEW253" s="67"/>
      <c r="UEY253" s="65"/>
      <c r="UEZ253" s="438"/>
      <c r="UFA253" s="438"/>
      <c r="UFB253" s="66"/>
      <c r="UFC253" s="66"/>
      <c r="UFD253" s="66"/>
      <c r="UFE253" s="67"/>
      <c r="UFG253" s="65"/>
      <c r="UFH253" s="438"/>
      <c r="UFI253" s="438"/>
      <c r="UFJ253" s="66"/>
      <c r="UFK253" s="66"/>
      <c r="UFL253" s="66"/>
      <c r="UFM253" s="67"/>
      <c r="UFO253" s="65"/>
      <c r="UFP253" s="438"/>
      <c r="UFQ253" s="438"/>
      <c r="UFR253" s="66"/>
      <c r="UFS253" s="66"/>
      <c r="UFT253" s="66"/>
      <c r="UFU253" s="67"/>
      <c r="UFW253" s="65"/>
      <c r="UFX253" s="438"/>
      <c r="UFY253" s="438"/>
      <c r="UFZ253" s="66"/>
      <c r="UGA253" s="66"/>
      <c r="UGB253" s="66"/>
      <c r="UGC253" s="67"/>
      <c r="UGE253" s="65"/>
      <c r="UGF253" s="438"/>
      <c r="UGG253" s="438"/>
      <c r="UGH253" s="66"/>
      <c r="UGI253" s="66"/>
      <c r="UGJ253" s="66"/>
      <c r="UGK253" s="67"/>
      <c r="UGM253" s="65"/>
      <c r="UGN253" s="438"/>
      <c r="UGO253" s="438"/>
      <c r="UGP253" s="66"/>
      <c r="UGQ253" s="66"/>
      <c r="UGR253" s="66"/>
      <c r="UGS253" s="67"/>
      <c r="UGU253" s="65"/>
      <c r="UGV253" s="438"/>
      <c r="UGW253" s="438"/>
      <c r="UGX253" s="66"/>
      <c r="UGY253" s="66"/>
      <c r="UGZ253" s="66"/>
      <c r="UHA253" s="67"/>
      <c r="UHC253" s="65"/>
      <c r="UHD253" s="438"/>
      <c r="UHE253" s="438"/>
      <c r="UHF253" s="66"/>
      <c r="UHG253" s="66"/>
      <c r="UHH253" s="66"/>
      <c r="UHI253" s="67"/>
      <c r="UHK253" s="65"/>
      <c r="UHL253" s="438"/>
      <c r="UHM253" s="438"/>
      <c r="UHN253" s="66"/>
      <c r="UHO253" s="66"/>
      <c r="UHP253" s="66"/>
      <c r="UHQ253" s="67"/>
      <c r="UHS253" s="65"/>
      <c r="UHT253" s="438"/>
      <c r="UHU253" s="438"/>
      <c r="UHV253" s="66"/>
      <c r="UHW253" s="66"/>
      <c r="UHX253" s="66"/>
      <c r="UHY253" s="67"/>
      <c r="UIA253" s="65"/>
      <c r="UIB253" s="438"/>
      <c r="UIC253" s="438"/>
      <c r="UID253" s="66"/>
      <c r="UIE253" s="66"/>
      <c r="UIF253" s="66"/>
      <c r="UIG253" s="67"/>
      <c r="UII253" s="65"/>
      <c r="UIJ253" s="438"/>
      <c r="UIK253" s="438"/>
      <c r="UIL253" s="66"/>
      <c r="UIM253" s="66"/>
      <c r="UIN253" s="66"/>
      <c r="UIO253" s="67"/>
      <c r="UIQ253" s="65"/>
      <c r="UIR253" s="438"/>
      <c r="UIS253" s="438"/>
      <c r="UIT253" s="66"/>
      <c r="UIU253" s="66"/>
      <c r="UIV253" s="66"/>
      <c r="UIW253" s="67"/>
      <c r="UIY253" s="65"/>
      <c r="UIZ253" s="438"/>
      <c r="UJA253" s="438"/>
      <c r="UJB253" s="66"/>
      <c r="UJC253" s="66"/>
      <c r="UJD253" s="66"/>
      <c r="UJE253" s="67"/>
      <c r="UJG253" s="65"/>
      <c r="UJH253" s="438"/>
      <c r="UJI253" s="438"/>
      <c r="UJJ253" s="66"/>
      <c r="UJK253" s="66"/>
      <c r="UJL253" s="66"/>
      <c r="UJM253" s="67"/>
      <c r="UJO253" s="65"/>
      <c r="UJP253" s="438"/>
      <c r="UJQ253" s="438"/>
      <c r="UJR253" s="66"/>
      <c r="UJS253" s="66"/>
      <c r="UJT253" s="66"/>
      <c r="UJU253" s="67"/>
      <c r="UJW253" s="65"/>
      <c r="UJX253" s="438"/>
      <c r="UJY253" s="438"/>
      <c r="UJZ253" s="66"/>
      <c r="UKA253" s="66"/>
      <c r="UKB253" s="66"/>
      <c r="UKC253" s="67"/>
      <c r="UKE253" s="65"/>
      <c r="UKF253" s="438"/>
      <c r="UKG253" s="438"/>
      <c r="UKH253" s="66"/>
      <c r="UKI253" s="66"/>
      <c r="UKJ253" s="66"/>
      <c r="UKK253" s="67"/>
      <c r="UKM253" s="65"/>
      <c r="UKN253" s="438"/>
      <c r="UKO253" s="438"/>
      <c r="UKP253" s="66"/>
      <c r="UKQ253" s="66"/>
      <c r="UKR253" s="66"/>
      <c r="UKS253" s="67"/>
      <c r="UKU253" s="65"/>
      <c r="UKV253" s="438"/>
      <c r="UKW253" s="438"/>
      <c r="UKX253" s="66"/>
      <c r="UKY253" s="66"/>
      <c r="UKZ253" s="66"/>
      <c r="ULA253" s="67"/>
      <c r="ULC253" s="65"/>
      <c r="ULD253" s="438"/>
      <c r="ULE253" s="438"/>
      <c r="ULF253" s="66"/>
      <c r="ULG253" s="66"/>
      <c r="ULH253" s="66"/>
      <c r="ULI253" s="67"/>
      <c r="ULK253" s="65"/>
      <c r="ULL253" s="438"/>
      <c r="ULM253" s="438"/>
      <c r="ULN253" s="66"/>
      <c r="ULO253" s="66"/>
      <c r="ULP253" s="66"/>
      <c r="ULQ253" s="67"/>
      <c r="ULS253" s="65"/>
      <c r="ULT253" s="438"/>
      <c r="ULU253" s="438"/>
      <c r="ULV253" s="66"/>
      <c r="ULW253" s="66"/>
      <c r="ULX253" s="66"/>
      <c r="ULY253" s="67"/>
      <c r="UMA253" s="65"/>
      <c r="UMB253" s="438"/>
      <c r="UMC253" s="438"/>
      <c r="UMD253" s="66"/>
      <c r="UME253" s="66"/>
      <c r="UMF253" s="66"/>
      <c r="UMG253" s="67"/>
      <c r="UMI253" s="65"/>
      <c r="UMJ253" s="438"/>
      <c r="UMK253" s="438"/>
      <c r="UML253" s="66"/>
      <c r="UMM253" s="66"/>
      <c r="UMN253" s="66"/>
      <c r="UMO253" s="67"/>
      <c r="UMQ253" s="65"/>
      <c r="UMR253" s="438"/>
      <c r="UMS253" s="438"/>
      <c r="UMT253" s="66"/>
      <c r="UMU253" s="66"/>
      <c r="UMV253" s="66"/>
      <c r="UMW253" s="67"/>
      <c r="UMY253" s="65"/>
      <c r="UMZ253" s="438"/>
      <c r="UNA253" s="438"/>
      <c r="UNB253" s="66"/>
      <c r="UNC253" s="66"/>
      <c r="UND253" s="66"/>
      <c r="UNE253" s="67"/>
      <c r="UNG253" s="65"/>
      <c r="UNH253" s="438"/>
      <c r="UNI253" s="438"/>
      <c r="UNJ253" s="66"/>
      <c r="UNK253" s="66"/>
      <c r="UNL253" s="66"/>
      <c r="UNM253" s="67"/>
      <c r="UNO253" s="65"/>
      <c r="UNP253" s="438"/>
      <c r="UNQ253" s="438"/>
      <c r="UNR253" s="66"/>
      <c r="UNS253" s="66"/>
      <c r="UNT253" s="66"/>
      <c r="UNU253" s="67"/>
      <c r="UNW253" s="65"/>
      <c r="UNX253" s="438"/>
      <c r="UNY253" s="438"/>
      <c r="UNZ253" s="66"/>
      <c r="UOA253" s="66"/>
      <c r="UOB253" s="66"/>
      <c r="UOC253" s="67"/>
      <c r="UOE253" s="65"/>
      <c r="UOF253" s="438"/>
      <c r="UOG253" s="438"/>
      <c r="UOH253" s="66"/>
      <c r="UOI253" s="66"/>
      <c r="UOJ253" s="66"/>
      <c r="UOK253" s="67"/>
      <c r="UOM253" s="65"/>
      <c r="UON253" s="438"/>
      <c r="UOO253" s="438"/>
      <c r="UOP253" s="66"/>
      <c r="UOQ253" s="66"/>
      <c r="UOR253" s="66"/>
      <c r="UOS253" s="67"/>
      <c r="UOU253" s="65"/>
      <c r="UOV253" s="438"/>
      <c r="UOW253" s="438"/>
      <c r="UOX253" s="66"/>
      <c r="UOY253" s="66"/>
      <c r="UOZ253" s="66"/>
      <c r="UPA253" s="67"/>
      <c r="UPC253" s="65"/>
      <c r="UPD253" s="438"/>
      <c r="UPE253" s="438"/>
      <c r="UPF253" s="66"/>
      <c r="UPG253" s="66"/>
      <c r="UPH253" s="66"/>
      <c r="UPI253" s="67"/>
      <c r="UPK253" s="65"/>
      <c r="UPL253" s="438"/>
      <c r="UPM253" s="438"/>
      <c r="UPN253" s="66"/>
      <c r="UPO253" s="66"/>
      <c r="UPP253" s="66"/>
      <c r="UPQ253" s="67"/>
      <c r="UPS253" s="65"/>
      <c r="UPT253" s="438"/>
      <c r="UPU253" s="438"/>
      <c r="UPV253" s="66"/>
      <c r="UPW253" s="66"/>
      <c r="UPX253" s="66"/>
      <c r="UPY253" s="67"/>
      <c r="UQA253" s="65"/>
      <c r="UQB253" s="438"/>
      <c r="UQC253" s="438"/>
      <c r="UQD253" s="66"/>
      <c r="UQE253" s="66"/>
      <c r="UQF253" s="66"/>
      <c r="UQG253" s="67"/>
      <c r="UQI253" s="65"/>
      <c r="UQJ253" s="438"/>
      <c r="UQK253" s="438"/>
      <c r="UQL253" s="66"/>
      <c r="UQM253" s="66"/>
      <c r="UQN253" s="66"/>
      <c r="UQO253" s="67"/>
      <c r="UQQ253" s="65"/>
      <c r="UQR253" s="438"/>
      <c r="UQS253" s="438"/>
      <c r="UQT253" s="66"/>
      <c r="UQU253" s="66"/>
      <c r="UQV253" s="66"/>
      <c r="UQW253" s="67"/>
      <c r="UQY253" s="65"/>
      <c r="UQZ253" s="438"/>
      <c r="URA253" s="438"/>
      <c r="URB253" s="66"/>
      <c r="URC253" s="66"/>
      <c r="URD253" s="66"/>
      <c r="URE253" s="67"/>
      <c r="URG253" s="65"/>
      <c r="URH253" s="438"/>
      <c r="URI253" s="438"/>
      <c r="URJ253" s="66"/>
      <c r="URK253" s="66"/>
      <c r="URL253" s="66"/>
      <c r="URM253" s="67"/>
      <c r="URO253" s="65"/>
      <c r="URP253" s="438"/>
      <c r="URQ253" s="438"/>
      <c r="URR253" s="66"/>
      <c r="URS253" s="66"/>
      <c r="URT253" s="66"/>
      <c r="URU253" s="67"/>
      <c r="URW253" s="65"/>
      <c r="URX253" s="438"/>
      <c r="URY253" s="438"/>
      <c r="URZ253" s="66"/>
      <c r="USA253" s="66"/>
      <c r="USB253" s="66"/>
      <c r="USC253" s="67"/>
      <c r="USE253" s="65"/>
      <c r="USF253" s="438"/>
      <c r="USG253" s="438"/>
      <c r="USH253" s="66"/>
      <c r="USI253" s="66"/>
      <c r="USJ253" s="66"/>
      <c r="USK253" s="67"/>
      <c r="USM253" s="65"/>
      <c r="USN253" s="438"/>
      <c r="USO253" s="438"/>
      <c r="USP253" s="66"/>
      <c r="USQ253" s="66"/>
      <c r="USR253" s="66"/>
      <c r="USS253" s="67"/>
      <c r="USU253" s="65"/>
      <c r="USV253" s="438"/>
      <c r="USW253" s="438"/>
      <c r="USX253" s="66"/>
      <c r="USY253" s="66"/>
      <c r="USZ253" s="66"/>
      <c r="UTA253" s="67"/>
      <c r="UTC253" s="65"/>
      <c r="UTD253" s="438"/>
      <c r="UTE253" s="438"/>
      <c r="UTF253" s="66"/>
      <c r="UTG253" s="66"/>
      <c r="UTH253" s="66"/>
      <c r="UTI253" s="67"/>
      <c r="UTK253" s="65"/>
      <c r="UTL253" s="438"/>
      <c r="UTM253" s="438"/>
      <c r="UTN253" s="66"/>
      <c r="UTO253" s="66"/>
      <c r="UTP253" s="66"/>
      <c r="UTQ253" s="67"/>
      <c r="UTS253" s="65"/>
      <c r="UTT253" s="438"/>
      <c r="UTU253" s="438"/>
      <c r="UTV253" s="66"/>
      <c r="UTW253" s="66"/>
      <c r="UTX253" s="66"/>
      <c r="UTY253" s="67"/>
      <c r="UUA253" s="65"/>
      <c r="UUB253" s="438"/>
      <c r="UUC253" s="438"/>
      <c r="UUD253" s="66"/>
      <c r="UUE253" s="66"/>
      <c r="UUF253" s="66"/>
      <c r="UUG253" s="67"/>
      <c r="UUI253" s="65"/>
      <c r="UUJ253" s="438"/>
      <c r="UUK253" s="438"/>
      <c r="UUL253" s="66"/>
      <c r="UUM253" s="66"/>
      <c r="UUN253" s="66"/>
      <c r="UUO253" s="67"/>
      <c r="UUQ253" s="65"/>
      <c r="UUR253" s="438"/>
      <c r="UUS253" s="438"/>
      <c r="UUT253" s="66"/>
      <c r="UUU253" s="66"/>
      <c r="UUV253" s="66"/>
      <c r="UUW253" s="67"/>
      <c r="UUY253" s="65"/>
      <c r="UUZ253" s="438"/>
      <c r="UVA253" s="438"/>
      <c r="UVB253" s="66"/>
      <c r="UVC253" s="66"/>
      <c r="UVD253" s="66"/>
      <c r="UVE253" s="67"/>
      <c r="UVG253" s="65"/>
      <c r="UVH253" s="438"/>
      <c r="UVI253" s="438"/>
      <c r="UVJ253" s="66"/>
      <c r="UVK253" s="66"/>
      <c r="UVL253" s="66"/>
      <c r="UVM253" s="67"/>
      <c r="UVO253" s="65"/>
      <c r="UVP253" s="438"/>
      <c r="UVQ253" s="438"/>
      <c r="UVR253" s="66"/>
      <c r="UVS253" s="66"/>
      <c r="UVT253" s="66"/>
      <c r="UVU253" s="67"/>
      <c r="UVW253" s="65"/>
      <c r="UVX253" s="438"/>
      <c r="UVY253" s="438"/>
      <c r="UVZ253" s="66"/>
      <c r="UWA253" s="66"/>
      <c r="UWB253" s="66"/>
      <c r="UWC253" s="67"/>
      <c r="UWE253" s="65"/>
      <c r="UWF253" s="438"/>
      <c r="UWG253" s="438"/>
      <c r="UWH253" s="66"/>
      <c r="UWI253" s="66"/>
      <c r="UWJ253" s="66"/>
      <c r="UWK253" s="67"/>
      <c r="UWM253" s="65"/>
      <c r="UWN253" s="438"/>
      <c r="UWO253" s="438"/>
      <c r="UWP253" s="66"/>
      <c r="UWQ253" s="66"/>
      <c r="UWR253" s="66"/>
      <c r="UWS253" s="67"/>
      <c r="UWU253" s="65"/>
      <c r="UWV253" s="438"/>
      <c r="UWW253" s="438"/>
      <c r="UWX253" s="66"/>
      <c r="UWY253" s="66"/>
      <c r="UWZ253" s="66"/>
      <c r="UXA253" s="67"/>
      <c r="UXC253" s="65"/>
      <c r="UXD253" s="438"/>
      <c r="UXE253" s="438"/>
      <c r="UXF253" s="66"/>
      <c r="UXG253" s="66"/>
      <c r="UXH253" s="66"/>
      <c r="UXI253" s="67"/>
      <c r="UXK253" s="65"/>
      <c r="UXL253" s="438"/>
      <c r="UXM253" s="438"/>
      <c r="UXN253" s="66"/>
      <c r="UXO253" s="66"/>
      <c r="UXP253" s="66"/>
      <c r="UXQ253" s="67"/>
      <c r="UXS253" s="65"/>
      <c r="UXT253" s="438"/>
      <c r="UXU253" s="438"/>
      <c r="UXV253" s="66"/>
      <c r="UXW253" s="66"/>
      <c r="UXX253" s="66"/>
      <c r="UXY253" s="67"/>
      <c r="UYA253" s="65"/>
      <c r="UYB253" s="438"/>
      <c r="UYC253" s="438"/>
      <c r="UYD253" s="66"/>
      <c r="UYE253" s="66"/>
      <c r="UYF253" s="66"/>
      <c r="UYG253" s="67"/>
      <c r="UYI253" s="65"/>
      <c r="UYJ253" s="438"/>
      <c r="UYK253" s="438"/>
      <c r="UYL253" s="66"/>
      <c r="UYM253" s="66"/>
      <c r="UYN253" s="66"/>
      <c r="UYO253" s="67"/>
      <c r="UYQ253" s="65"/>
      <c r="UYR253" s="438"/>
      <c r="UYS253" s="438"/>
      <c r="UYT253" s="66"/>
      <c r="UYU253" s="66"/>
      <c r="UYV253" s="66"/>
      <c r="UYW253" s="67"/>
      <c r="UYY253" s="65"/>
      <c r="UYZ253" s="438"/>
      <c r="UZA253" s="438"/>
      <c r="UZB253" s="66"/>
      <c r="UZC253" s="66"/>
      <c r="UZD253" s="66"/>
      <c r="UZE253" s="67"/>
      <c r="UZG253" s="65"/>
      <c r="UZH253" s="438"/>
      <c r="UZI253" s="438"/>
      <c r="UZJ253" s="66"/>
      <c r="UZK253" s="66"/>
      <c r="UZL253" s="66"/>
      <c r="UZM253" s="67"/>
      <c r="UZO253" s="65"/>
      <c r="UZP253" s="438"/>
      <c r="UZQ253" s="438"/>
      <c r="UZR253" s="66"/>
      <c r="UZS253" s="66"/>
      <c r="UZT253" s="66"/>
      <c r="UZU253" s="67"/>
      <c r="UZW253" s="65"/>
      <c r="UZX253" s="438"/>
      <c r="UZY253" s="438"/>
      <c r="UZZ253" s="66"/>
      <c r="VAA253" s="66"/>
      <c r="VAB253" s="66"/>
      <c r="VAC253" s="67"/>
      <c r="VAE253" s="65"/>
      <c r="VAF253" s="438"/>
      <c r="VAG253" s="438"/>
      <c r="VAH253" s="66"/>
      <c r="VAI253" s="66"/>
      <c r="VAJ253" s="66"/>
      <c r="VAK253" s="67"/>
      <c r="VAM253" s="65"/>
      <c r="VAN253" s="438"/>
      <c r="VAO253" s="438"/>
      <c r="VAP253" s="66"/>
      <c r="VAQ253" s="66"/>
      <c r="VAR253" s="66"/>
      <c r="VAS253" s="67"/>
      <c r="VAU253" s="65"/>
      <c r="VAV253" s="438"/>
      <c r="VAW253" s="438"/>
      <c r="VAX253" s="66"/>
      <c r="VAY253" s="66"/>
      <c r="VAZ253" s="66"/>
      <c r="VBA253" s="67"/>
      <c r="VBC253" s="65"/>
      <c r="VBD253" s="438"/>
      <c r="VBE253" s="438"/>
      <c r="VBF253" s="66"/>
      <c r="VBG253" s="66"/>
      <c r="VBH253" s="66"/>
      <c r="VBI253" s="67"/>
      <c r="VBK253" s="65"/>
      <c r="VBL253" s="438"/>
      <c r="VBM253" s="438"/>
      <c r="VBN253" s="66"/>
      <c r="VBO253" s="66"/>
      <c r="VBP253" s="66"/>
      <c r="VBQ253" s="67"/>
      <c r="VBS253" s="65"/>
      <c r="VBT253" s="438"/>
      <c r="VBU253" s="438"/>
      <c r="VBV253" s="66"/>
      <c r="VBW253" s="66"/>
      <c r="VBX253" s="66"/>
      <c r="VBY253" s="67"/>
      <c r="VCA253" s="65"/>
      <c r="VCB253" s="438"/>
      <c r="VCC253" s="438"/>
      <c r="VCD253" s="66"/>
      <c r="VCE253" s="66"/>
      <c r="VCF253" s="66"/>
      <c r="VCG253" s="67"/>
      <c r="VCI253" s="65"/>
      <c r="VCJ253" s="438"/>
      <c r="VCK253" s="438"/>
      <c r="VCL253" s="66"/>
      <c r="VCM253" s="66"/>
      <c r="VCN253" s="66"/>
      <c r="VCO253" s="67"/>
      <c r="VCQ253" s="65"/>
      <c r="VCR253" s="438"/>
      <c r="VCS253" s="438"/>
      <c r="VCT253" s="66"/>
      <c r="VCU253" s="66"/>
      <c r="VCV253" s="66"/>
      <c r="VCW253" s="67"/>
      <c r="VCY253" s="65"/>
      <c r="VCZ253" s="438"/>
      <c r="VDA253" s="438"/>
      <c r="VDB253" s="66"/>
      <c r="VDC253" s="66"/>
      <c r="VDD253" s="66"/>
      <c r="VDE253" s="67"/>
      <c r="VDG253" s="65"/>
      <c r="VDH253" s="438"/>
      <c r="VDI253" s="438"/>
      <c r="VDJ253" s="66"/>
      <c r="VDK253" s="66"/>
      <c r="VDL253" s="66"/>
      <c r="VDM253" s="67"/>
      <c r="VDO253" s="65"/>
      <c r="VDP253" s="438"/>
      <c r="VDQ253" s="438"/>
      <c r="VDR253" s="66"/>
      <c r="VDS253" s="66"/>
      <c r="VDT253" s="66"/>
      <c r="VDU253" s="67"/>
      <c r="VDW253" s="65"/>
      <c r="VDX253" s="438"/>
      <c r="VDY253" s="438"/>
      <c r="VDZ253" s="66"/>
      <c r="VEA253" s="66"/>
      <c r="VEB253" s="66"/>
      <c r="VEC253" s="67"/>
      <c r="VEE253" s="65"/>
      <c r="VEF253" s="438"/>
      <c r="VEG253" s="438"/>
      <c r="VEH253" s="66"/>
      <c r="VEI253" s="66"/>
      <c r="VEJ253" s="66"/>
      <c r="VEK253" s="67"/>
      <c r="VEM253" s="65"/>
      <c r="VEN253" s="438"/>
      <c r="VEO253" s="438"/>
      <c r="VEP253" s="66"/>
      <c r="VEQ253" s="66"/>
      <c r="VER253" s="66"/>
      <c r="VES253" s="67"/>
      <c r="VEU253" s="65"/>
      <c r="VEV253" s="438"/>
      <c r="VEW253" s="438"/>
      <c r="VEX253" s="66"/>
      <c r="VEY253" s="66"/>
      <c r="VEZ253" s="66"/>
      <c r="VFA253" s="67"/>
      <c r="VFC253" s="65"/>
      <c r="VFD253" s="438"/>
      <c r="VFE253" s="438"/>
      <c r="VFF253" s="66"/>
      <c r="VFG253" s="66"/>
      <c r="VFH253" s="66"/>
      <c r="VFI253" s="67"/>
      <c r="VFK253" s="65"/>
      <c r="VFL253" s="438"/>
      <c r="VFM253" s="438"/>
      <c r="VFN253" s="66"/>
      <c r="VFO253" s="66"/>
      <c r="VFP253" s="66"/>
      <c r="VFQ253" s="67"/>
      <c r="VFS253" s="65"/>
      <c r="VFT253" s="438"/>
      <c r="VFU253" s="438"/>
      <c r="VFV253" s="66"/>
      <c r="VFW253" s="66"/>
      <c r="VFX253" s="66"/>
      <c r="VFY253" s="67"/>
      <c r="VGA253" s="65"/>
      <c r="VGB253" s="438"/>
      <c r="VGC253" s="438"/>
      <c r="VGD253" s="66"/>
      <c r="VGE253" s="66"/>
      <c r="VGF253" s="66"/>
      <c r="VGG253" s="67"/>
      <c r="VGI253" s="65"/>
      <c r="VGJ253" s="438"/>
      <c r="VGK253" s="438"/>
      <c r="VGL253" s="66"/>
      <c r="VGM253" s="66"/>
      <c r="VGN253" s="66"/>
      <c r="VGO253" s="67"/>
      <c r="VGQ253" s="65"/>
      <c r="VGR253" s="438"/>
      <c r="VGS253" s="438"/>
      <c r="VGT253" s="66"/>
      <c r="VGU253" s="66"/>
      <c r="VGV253" s="66"/>
      <c r="VGW253" s="67"/>
      <c r="VGY253" s="65"/>
      <c r="VGZ253" s="438"/>
      <c r="VHA253" s="438"/>
      <c r="VHB253" s="66"/>
      <c r="VHC253" s="66"/>
      <c r="VHD253" s="66"/>
      <c r="VHE253" s="67"/>
      <c r="VHG253" s="65"/>
      <c r="VHH253" s="438"/>
      <c r="VHI253" s="438"/>
      <c r="VHJ253" s="66"/>
      <c r="VHK253" s="66"/>
      <c r="VHL253" s="66"/>
      <c r="VHM253" s="67"/>
      <c r="VHO253" s="65"/>
      <c r="VHP253" s="438"/>
      <c r="VHQ253" s="438"/>
      <c r="VHR253" s="66"/>
      <c r="VHS253" s="66"/>
      <c r="VHT253" s="66"/>
      <c r="VHU253" s="67"/>
      <c r="VHW253" s="65"/>
      <c r="VHX253" s="438"/>
      <c r="VHY253" s="438"/>
      <c r="VHZ253" s="66"/>
      <c r="VIA253" s="66"/>
      <c r="VIB253" s="66"/>
      <c r="VIC253" s="67"/>
      <c r="VIE253" s="65"/>
      <c r="VIF253" s="438"/>
      <c r="VIG253" s="438"/>
      <c r="VIH253" s="66"/>
      <c r="VII253" s="66"/>
      <c r="VIJ253" s="66"/>
      <c r="VIK253" s="67"/>
      <c r="VIM253" s="65"/>
      <c r="VIN253" s="438"/>
      <c r="VIO253" s="438"/>
      <c r="VIP253" s="66"/>
      <c r="VIQ253" s="66"/>
      <c r="VIR253" s="66"/>
      <c r="VIS253" s="67"/>
      <c r="VIU253" s="65"/>
      <c r="VIV253" s="438"/>
      <c r="VIW253" s="438"/>
      <c r="VIX253" s="66"/>
      <c r="VIY253" s="66"/>
      <c r="VIZ253" s="66"/>
      <c r="VJA253" s="67"/>
      <c r="VJC253" s="65"/>
      <c r="VJD253" s="438"/>
      <c r="VJE253" s="438"/>
      <c r="VJF253" s="66"/>
      <c r="VJG253" s="66"/>
      <c r="VJH253" s="66"/>
      <c r="VJI253" s="67"/>
      <c r="VJK253" s="65"/>
      <c r="VJL253" s="438"/>
      <c r="VJM253" s="438"/>
      <c r="VJN253" s="66"/>
      <c r="VJO253" s="66"/>
      <c r="VJP253" s="66"/>
      <c r="VJQ253" s="67"/>
      <c r="VJS253" s="65"/>
      <c r="VJT253" s="438"/>
      <c r="VJU253" s="438"/>
      <c r="VJV253" s="66"/>
      <c r="VJW253" s="66"/>
      <c r="VJX253" s="66"/>
      <c r="VJY253" s="67"/>
      <c r="VKA253" s="65"/>
      <c r="VKB253" s="438"/>
      <c r="VKC253" s="438"/>
      <c r="VKD253" s="66"/>
      <c r="VKE253" s="66"/>
      <c r="VKF253" s="66"/>
      <c r="VKG253" s="67"/>
      <c r="VKI253" s="65"/>
      <c r="VKJ253" s="438"/>
      <c r="VKK253" s="438"/>
      <c r="VKL253" s="66"/>
      <c r="VKM253" s="66"/>
      <c r="VKN253" s="66"/>
      <c r="VKO253" s="67"/>
      <c r="VKQ253" s="65"/>
      <c r="VKR253" s="438"/>
      <c r="VKS253" s="438"/>
      <c r="VKT253" s="66"/>
      <c r="VKU253" s="66"/>
      <c r="VKV253" s="66"/>
      <c r="VKW253" s="67"/>
      <c r="VKY253" s="65"/>
      <c r="VKZ253" s="438"/>
      <c r="VLA253" s="438"/>
      <c r="VLB253" s="66"/>
      <c r="VLC253" s="66"/>
      <c r="VLD253" s="66"/>
      <c r="VLE253" s="67"/>
      <c r="VLG253" s="65"/>
      <c r="VLH253" s="438"/>
      <c r="VLI253" s="438"/>
      <c r="VLJ253" s="66"/>
      <c r="VLK253" s="66"/>
      <c r="VLL253" s="66"/>
      <c r="VLM253" s="67"/>
      <c r="VLO253" s="65"/>
      <c r="VLP253" s="438"/>
      <c r="VLQ253" s="438"/>
      <c r="VLR253" s="66"/>
      <c r="VLS253" s="66"/>
      <c r="VLT253" s="66"/>
      <c r="VLU253" s="67"/>
      <c r="VLW253" s="65"/>
      <c r="VLX253" s="438"/>
      <c r="VLY253" s="438"/>
      <c r="VLZ253" s="66"/>
      <c r="VMA253" s="66"/>
      <c r="VMB253" s="66"/>
      <c r="VMC253" s="67"/>
      <c r="VME253" s="65"/>
      <c r="VMF253" s="438"/>
      <c r="VMG253" s="438"/>
      <c r="VMH253" s="66"/>
      <c r="VMI253" s="66"/>
      <c r="VMJ253" s="66"/>
      <c r="VMK253" s="67"/>
      <c r="VMM253" s="65"/>
      <c r="VMN253" s="438"/>
      <c r="VMO253" s="438"/>
      <c r="VMP253" s="66"/>
      <c r="VMQ253" s="66"/>
      <c r="VMR253" s="66"/>
      <c r="VMS253" s="67"/>
      <c r="VMU253" s="65"/>
      <c r="VMV253" s="438"/>
      <c r="VMW253" s="438"/>
      <c r="VMX253" s="66"/>
      <c r="VMY253" s="66"/>
      <c r="VMZ253" s="66"/>
      <c r="VNA253" s="67"/>
      <c r="VNC253" s="65"/>
      <c r="VND253" s="438"/>
      <c r="VNE253" s="438"/>
      <c r="VNF253" s="66"/>
      <c r="VNG253" s="66"/>
      <c r="VNH253" s="66"/>
      <c r="VNI253" s="67"/>
      <c r="VNK253" s="65"/>
      <c r="VNL253" s="438"/>
      <c r="VNM253" s="438"/>
      <c r="VNN253" s="66"/>
      <c r="VNO253" s="66"/>
      <c r="VNP253" s="66"/>
      <c r="VNQ253" s="67"/>
      <c r="VNS253" s="65"/>
      <c r="VNT253" s="438"/>
      <c r="VNU253" s="438"/>
      <c r="VNV253" s="66"/>
      <c r="VNW253" s="66"/>
      <c r="VNX253" s="66"/>
      <c r="VNY253" s="67"/>
      <c r="VOA253" s="65"/>
      <c r="VOB253" s="438"/>
      <c r="VOC253" s="438"/>
      <c r="VOD253" s="66"/>
      <c r="VOE253" s="66"/>
      <c r="VOF253" s="66"/>
      <c r="VOG253" s="67"/>
      <c r="VOI253" s="65"/>
      <c r="VOJ253" s="438"/>
      <c r="VOK253" s="438"/>
      <c r="VOL253" s="66"/>
      <c r="VOM253" s="66"/>
      <c r="VON253" s="66"/>
      <c r="VOO253" s="67"/>
      <c r="VOQ253" s="65"/>
      <c r="VOR253" s="438"/>
      <c r="VOS253" s="438"/>
      <c r="VOT253" s="66"/>
      <c r="VOU253" s="66"/>
      <c r="VOV253" s="66"/>
      <c r="VOW253" s="67"/>
      <c r="VOY253" s="65"/>
      <c r="VOZ253" s="438"/>
      <c r="VPA253" s="438"/>
      <c r="VPB253" s="66"/>
      <c r="VPC253" s="66"/>
      <c r="VPD253" s="66"/>
      <c r="VPE253" s="67"/>
      <c r="VPG253" s="65"/>
      <c r="VPH253" s="438"/>
      <c r="VPI253" s="438"/>
      <c r="VPJ253" s="66"/>
      <c r="VPK253" s="66"/>
      <c r="VPL253" s="66"/>
      <c r="VPM253" s="67"/>
      <c r="VPO253" s="65"/>
      <c r="VPP253" s="438"/>
      <c r="VPQ253" s="438"/>
      <c r="VPR253" s="66"/>
      <c r="VPS253" s="66"/>
      <c r="VPT253" s="66"/>
      <c r="VPU253" s="67"/>
      <c r="VPW253" s="65"/>
      <c r="VPX253" s="438"/>
      <c r="VPY253" s="438"/>
      <c r="VPZ253" s="66"/>
      <c r="VQA253" s="66"/>
      <c r="VQB253" s="66"/>
      <c r="VQC253" s="67"/>
      <c r="VQE253" s="65"/>
      <c r="VQF253" s="438"/>
      <c r="VQG253" s="438"/>
      <c r="VQH253" s="66"/>
      <c r="VQI253" s="66"/>
      <c r="VQJ253" s="66"/>
      <c r="VQK253" s="67"/>
      <c r="VQM253" s="65"/>
      <c r="VQN253" s="438"/>
      <c r="VQO253" s="438"/>
      <c r="VQP253" s="66"/>
      <c r="VQQ253" s="66"/>
      <c r="VQR253" s="66"/>
      <c r="VQS253" s="67"/>
      <c r="VQU253" s="65"/>
      <c r="VQV253" s="438"/>
      <c r="VQW253" s="438"/>
      <c r="VQX253" s="66"/>
      <c r="VQY253" s="66"/>
      <c r="VQZ253" s="66"/>
      <c r="VRA253" s="67"/>
      <c r="VRC253" s="65"/>
      <c r="VRD253" s="438"/>
      <c r="VRE253" s="438"/>
      <c r="VRF253" s="66"/>
      <c r="VRG253" s="66"/>
      <c r="VRH253" s="66"/>
      <c r="VRI253" s="67"/>
      <c r="VRK253" s="65"/>
      <c r="VRL253" s="438"/>
      <c r="VRM253" s="438"/>
      <c r="VRN253" s="66"/>
      <c r="VRO253" s="66"/>
      <c r="VRP253" s="66"/>
      <c r="VRQ253" s="67"/>
      <c r="VRS253" s="65"/>
      <c r="VRT253" s="438"/>
      <c r="VRU253" s="438"/>
      <c r="VRV253" s="66"/>
      <c r="VRW253" s="66"/>
      <c r="VRX253" s="66"/>
      <c r="VRY253" s="67"/>
      <c r="VSA253" s="65"/>
      <c r="VSB253" s="438"/>
      <c r="VSC253" s="438"/>
      <c r="VSD253" s="66"/>
      <c r="VSE253" s="66"/>
      <c r="VSF253" s="66"/>
      <c r="VSG253" s="67"/>
      <c r="VSI253" s="65"/>
      <c r="VSJ253" s="438"/>
      <c r="VSK253" s="438"/>
      <c r="VSL253" s="66"/>
      <c r="VSM253" s="66"/>
      <c r="VSN253" s="66"/>
      <c r="VSO253" s="67"/>
      <c r="VSQ253" s="65"/>
      <c r="VSR253" s="438"/>
      <c r="VSS253" s="438"/>
      <c r="VST253" s="66"/>
      <c r="VSU253" s="66"/>
      <c r="VSV253" s="66"/>
      <c r="VSW253" s="67"/>
      <c r="VSY253" s="65"/>
      <c r="VSZ253" s="438"/>
      <c r="VTA253" s="438"/>
      <c r="VTB253" s="66"/>
      <c r="VTC253" s="66"/>
      <c r="VTD253" s="66"/>
      <c r="VTE253" s="67"/>
      <c r="VTG253" s="65"/>
      <c r="VTH253" s="438"/>
      <c r="VTI253" s="438"/>
      <c r="VTJ253" s="66"/>
      <c r="VTK253" s="66"/>
      <c r="VTL253" s="66"/>
      <c r="VTM253" s="67"/>
      <c r="VTO253" s="65"/>
      <c r="VTP253" s="438"/>
      <c r="VTQ253" s="438"/>
      <c r="VTR253" s="66"/>
      <c r="VTS253" s="66"/>
      <c r="VTT253" s="66"/>
      <c r="VTU253" s="67"/>
      <c r="VTW253" s="65"/>
      <c r="VTX253" s="438"/>
      <c r="VTY253" s="438"/>
      <c r="VTZ253" s="66"/>
      <c r="VUA253" s="66"/>
      <c r="VUB253" s="66"/>
      <c r="VUC253" s="67"/>
      <c r="VUE253" s="65"/>
      <c r="VUF253" s="438"/>
      <c r="VUG253" s="438"/>
      <c r="VUH253" s="66"/>
      <c r="VUI253" s="66"/>
      <c r="VUJ253" s="66"/>
      <c r="VUK253" s="67"/>
      <c r="VUM253" s="65"/>
      <c r="VUN253" s="438"/>
      <c r="VUO253" s="438"/>
      <c r="VUP253" s="66"/>
      <c r="VUQ253" s="66"/>
      <c r="VUR253" s="66"/>
      <c r="VUS253" s="67"/>
      <c r="VUU253" s="65"/>
      <c r="VUV253" s="438"/>
      <c r="VUW253" s="438"/>
      <c r="VUX253" s="66"/>
      <c r="VUY253" s="66"/>
      <c r="VUZ253" s="66"/>
      <c r="VVA253" s="67"/>
      <c r="VVC253" s="65"/>
      <c r="VVD253" s="438"/>
      <c r="VVE253" s="438"/>
      <c r="VVF253" s="66"/>
      <c r="VVG253" s="66"/>
      <c r="VVH253" s="66"/>
      <c r="VVI253" s="67"/>
      <c r="VVK253" s="65"/>
      <c r="VVL253" s="438"/>
      <c r="VVM253" s="438"/>
      <c r="VVN253" s="66"/>
      <c r="VVO253" s="66"/>
      <c r="VVP253" s="66"/>
      <c r="VVQ253" s="67"/>
      <c r="VVS253" s="65"/>
      <c r="VVT253" s="438"/>
      <c r="VVU253" s="438"/>
      <c r="VVV253" s="66"/>
      <c r="VVW253" s="66"/>
      <c r="VVX253" s="66"/>
      <c r="VVY253" s="67"/>
      <c r="VWA253" s="65"/>
      <c r="VWB253" s="438"/>
      <c r="VWC253" s="438"/>
      <c r="VWD253" s="66"/>
      <c r="VWE253" s="66"/>
      <c r="VWF253" s="66"/>
      <c r="VWG253" s="67"/>
      <c r="VWI253" s="65"/>
      <c r="VWJ253" s="438"/>
      <c r="VWK253" s="438"/>
      <c r="VWL253" s="66"/>
      <c r="VWM253" s="66"/>
      <c r="VWN253" s="66"/>
      <c r="VWO253" s="67"/>
      <c r="VWQ253" s="65"/>
      <c r="VWR253" s="438"/>
      <c r="VWS253" s="438"/>
      <c r="VWT253" s="66"/>
      <c r="VWU253" s="66"/>
      <c r="VWV253" s="66"/>
      <c r="VWW253" s="67"/>
      <c r="VWY253" s="65"/>
      <c r="VWZ253" s="438"/>
      <c r="VXA253" s="438"/>
      <c r="VXB253" s="66"/>
      <c r="VXC253" s="66"/>
      <c r="VXD253" s="66"/>
      <c r="VXE253" s="67"/>
      <c r="VXG253" s="65"/>
      <c r="VXH253" s="438"/>
      <c r="VXI253" s="438"/>
      <c r="VXJ253" s="66"/>
      <c r="VXK253" s="66"/>
      <c r="VXL253" s="66"/>
      <c r="VXM253" s="67"/>
      <c r="VXO253" s="65"/>
      <c r="VXP253" s="438"/>
      <c r="VXQ253" s="438"/>
      <c r="VXR253" s="66"/>
      <c r="VXS253" s="66"/>
      <c r="VXT253" s="66"/>
      <c r="VXU253" s="67"/>
      <c r="VXW253" s="65"/>
      <c r="VXX253" s="438"/>
      <c r="VXY253" s="438"/>
      <c r="VXZ253" s="66"/>
      <c r="VYA253" s="66"/>
      <c r="VYB253" s="66"/>
      <c r="VYC253" s="67"/>
      <c r="VYE253" s="65"/>
      <c r="VYF253" s="438"/>
      <c r="VYG253" s="438"/>
      <c r="VYH253" s="66"/>
      <c r="VYI253" s="66"/>
      <c r="VYJ253" s="66"/>
      <c r="VYK253" s="67"/>
      <c r="VYM253" s="65"/>
      <c r="VYN253" s="438"/>
      <c r="VYO253" s="438"/>
      <c r="VYP253" s="66"/>
      <c r="VYQ253" s="66"/>
      <c r="VYR253" s="66"/>
      <c r="VYS253" s="67"/>
      <c r="VYU253" s="65"/>
      <c r="VYV253" s="438"/>
      <c r="VYW253" s="438"/>
      <c r="VYX253" s="66"/>
      <c r="VYY253" s="66"/>
      <c r="VYZ253" s="66"/>
      <c r="VZA253" s="67"/>
      <c r="VZC253" s="65"/>
      <c r="VZD253" s="438"/>
      <c r="VZE253" s="438"/>
      <c r="VZF253" s="66"/>
      <c r="VZG253" s="66"/>
      <c r="VZH253" s="66"/>
      <c r="VZI253" s="67"/>
      <c r="VZK253" s="65"/>
      <c r="VZL253" s="438"/>
      <c r="VZM253" s="438"/>
      <c r="VZN253" s="66"/>
      <c r="VZO253" s="66"/>
      <c r="VZP253" s="66"/>
      <c r="VZQ253" s="67"/>
      <c r="VZS253" s="65"/>
      <c r="VZT253" s="438"/>
      <c r="VZU253" s="438"/>
      <c r="VZV253" s="66"/>
      <c r="VZW253" s="66"/>
      <c r="VZX253" s="66"/>
      <c r="VZY253" s="67"/>
      <c r="WAA253" s="65"/>
      <c r="WAB253" s="438"/>
      <c r="WAC253" s="438"/>
      <c r="WAD253" s="66"/>
      <c r="WAE253" s="66"/>
      <c r="WAF253" s="66"/>
      <c r="WAG253" s="67"/>
      <c r="WAI253" s="65"/>
      <c r="WAJ253" s="438"/>
      <c r="WAK253" s="438"/>
      <c r="WAL253" s="66"/>
      <c r="WAM253" s="66"/>
      <c r="WAN253" s="66"/>
      <c r="WAO253" s="67"/>
      <c r="WAQ253" s="65"/>
      <c r="WAR253" s="438"/>
      <c r="WAS253" s="438"/>
      <c r="WAT253" s="66"/>
      <c r="WAU253" s="66"/>
      <c r="WAV253" s="66"/>
      <c r="WAW253" s="67"/>
      <c r="WAY253" s="65"/>
      <c r="WAZ253" s="438"/>
      <c r="WBA253" s="438"/>
      <c r="WBB253" s="66"/>
      <c r="WBC253" s="66"/>
      <c r="WBD253" s="66"/>
      <c r="WBE253" s="67"/>
      <c r="WBG253" s="65"/>
      <c r="WBH253" s="438"/>
      <c r="WBI253" s="438"/>
      <c r="WBJ253" s="66"/>
      <c r="WBK253" s="66"/>
      <c r="WBL253" s="66"/>
      <c r="WBM253" s="67"/>
      <c r="WBO253" s="65"/>
      <c r="WBP253" s="438"/>
      <c r="WBQ253" s="438"/>
      <c r="WBR253" s="66"/>
      <c r="WBS253" s="66"/>
      <c r="WBT253" s="66"/>
      <c r="WBU253" s="67"/>
      <c r="WBW253" s="65"/>
      <c r="WBX253" s="438"/>
      <c r="WBY253" s="438"/>
      <c r="WBZ253" s="66"/>
      <c r="WCA253" s="66"/>
      <c r="WCB253" s="66"/>
      <c r="WCC253" s="67"/>
      <c r="WCE253" s="65"/>
      <c r="WCF253" s="438"/>
      <c r="WCG253" s="438"/>
      <c r="WCH253" s="66"/>
      <c r="WCI253" s="66"/>
      <c r="WCJ253" s="66"/>
      <c r="WCK253" s="67"/>
      <c r="WCM253" s="65"/>
      <c r="WCN253" s="438"/>
      <c r="WCO253" s="438"/>
      <c r="WCP253" s="66"/>
      <c r="WCQ253" s="66"/>
      <c r="WCR253" s="66"/>
      <c r="WCS253" s="67"/>
      <c r="WCU253" s="65"/>
      <c r="WCV253" s="438"/>
      <c r="WCW253" s="438"/>
      <c r="WCX253" s="66"/>
      <c r="WCY253" s="66"/>
      <c r="WCZ253" s="66"/>
      <c r="WDA253" s="67"/>
      <c r="WDC253" s="65"/>
      <c r="WDD253" s="438"/>
      <c r="WDE253" s="438"/>
      <c r="WDF253" s="66"/>
      <c r="WDG253" s="66"/>
      <c r="WDH253" s="66"/>
      <c r="WDI253" s="67"/>
      <c r="WDK253" s="65"/>
      <c r="WDL253" s="438"/>
      <c r="WDM253" s="438"/>
      <c r="WDN253" s="66"/>
      <c r="WDO253" s="66"/>
      <c r="WDP253" s="66"/>
      <c r="WDQ253" s="67"/>
      <c r="WDS253" s="65"/>
      <c r="WDT253" s="438"/>
      <c r="WDU253" s="438"/>
      <c r="WDV253" s="66"/>
      <c r="WDW253" s="66"/>
      <c r="WDX253" s="66"/>
      <c r="WDY253" s="67"/>
      <c r="WEA253" s="65"/>
      <c r="WEB253" s="438"/>
      <c r="WEC253" s="438"/>
      <c r="WED253" s="66"/>
      <c r="WEE253" s="66"/>
      <c r="WEF253" s="66"/>
      <c r="WEG253" s="67"/>
      <c r="WEI253" s="65"/>
      <c r="WEJ253" s="438"/>
      <c r="WEK253" s="438"/>
      <c r="WEL253" s="66"/>
      <c r="WEM253" s="66"/>
      <c r="WEN253" s="66"/>
      <c r="WEO253" s="67"/>
      <c r="WEQ253" s="65"/>
      <c r="WER253" s="438"/>
      <c r="WES253" s="438"/>
      <c r="WET253" s="66"/>
      <c r="WEU253" s="66"/>
      <c r="WEV253" s="66"/>
      <c r="WEW253" s="67"/>
      <c r="WEY253" s="65"/>
      <c r="WEZ253" s="438"/>
      <c r="WFA253" s="438"/>
      <c r="WFB253" s="66"/>
      <c r="WFC253" s="66"/>
      <c r="WFD253" s="66"/>
      <c r="WFE253" s="67"/>
      <c r="WFG253" s="65"/>
      <c r="WFH253" s="438"/>
      <c r="WFI253" s="438"/>
      <c r="WFJ253" s="66"/>
      <c r="WFK253" s="66"/>
      <c r="WFL253" s="66"/>
      <c r="WFM253" s="67"/>
      <c r="WFO253" s="65"/>
      <c r="WFP253" s="438"/>
      <c r="WFQ253" s="438"/>
      <c r="WFR253" s="66"/>
      <c r="WFS253" s="66"/>
      <c r="WFT253" s="66"/>
      <c r="WFU253" s="67"/>
      <c r="WFW253" s="65"/>
      <c r="WFX253" s="438"/>
      <c r="WFY253" s="438"/>
      <c r="WFZ253" s="66"/>
      <c r="WGA253" s="66"/>
      <c r="WGB253" s="66"/>
      <c r="WGC253" s="67"/>
      <c r="WGE253" s="65"/>
      <c r="WGF253" s="438"/>
      <c r="WGG253" s="438"/>
      <c r="WGH253" s="66"/>
      <c r="WGI253" s="66"/>
      <c r="WGJ253" s="66"/>
      <c r="WGK253" s="67"/>
      <c r="WGM253" s="65"/>
      <c r="WGN253" s="438"/>
      <c r="WGO253" s="438"/>
      <c r="WGP253" s="66"/>
      <c r="WGQ253" s="66"/>
      <c r="WGR253" s="66"/>
      <c r="WGS253" s="67"/>
      <c r="WGU253" s="65"/>
      <c r="WGV253" s="438"/>
      <c r="WGW253" s="438"/>
      <c r="WGX253" s="66"/>
      <c r="WGY253" s="66"/>
      <c r="WGZ253" s="66"/>
      <c r="WHA253" s="67"/>
      <c r="WHC253" s="65"/>
      <c r="WHD253" s="438"/>
      <c r="WHE253" s="438"/>
      <c r="WHF253" s="66"/>
      <c r="WHG253" s="66"/>
      <c r="WHH253" s="66"/>
      <c r="WHI253" s="67"/>
      <c r="WHK253" s="65"/>
      <c r="WHL253" s="438"/>
      <c r="WHM253" s="438"/>
      <c r="WHN253" s="66"/>
      <c r="WHO253" s="66"/>
      <c r="WHP253" s="66"/>
      <c r="WHQ253" s="67"/>
      <c r="WHS253" s="65"/>
      <c r="WHT253" s="438"/>
      <c r="WHU253" s="438"/>
      <c r="WHV253" s="66"/>
      <c r="WHW253" s="66"/>
      <c r="WHX253" s="66"/>
      <c r="WHY253" s="67"/>
      <c r="WIA253" s="65"/>
      <c r="WIB253" s="438"/>
      <c r="WIC253" s="438"/>
      <c r="WID253" s="66"/>
      <c r="WIE253" s="66"/>
      <c r="WIF253" s="66"/>
      <c r="WIG253" s="67"/>
      <c r="WII253" s="65"/>
      <c r="WIJ253" s="438"/>
      <c r="WIK253" s="438"/>
      <c r="WIL253" s="66"/>
      <c r="WIM253" s="66"/>
      <c r="WIN253" s="66"/>
      <c r="WIO253" s="67"/>
      <c r="WIQ253" s="65"/>
      <c r="WIR253" s="438"/>
      <c r="WIS253" s="438"/>
      <c r="WIT253" s="66"/>
      <c r="WIU253" s="66"/>
      <c r="WIV253" s="66"/>
      <c r="WIW253" s="67"/>
      <c r="WIY253" s="65"/>
      <c r="WIZ253" s="438"/>
      <c r="WJA253" s="438"/>
      <c r="WJB253" s="66"/>
      <c r="WJC253" s="66"/>
      <c r="WJD253" s="66"/>
      <c r="WJE253" s="67"/>
      <c r="WJG253" s="65"/>
      <c r="WJH253" s="438"/>
      <c r="WJI253" s="438"/>
      <c r="WJJ253" s="66"/>
      <c r="WJK253" s="66"/>
      <c r="WJL253" s="66"/>
      <c r="WJM253" s="67"/>
      <c r="WJO253" s="65"/>
      <c r="WJP253" s="438"/>
      <c r="WJQ253" s="438"/>
      <c r="WJR253" s="66"/>
      <c r="WJS253" s="66"/>
      <c r="WJT253" s="66"/>
      <c r="WJU253" s="67"/>
      <c r="WJW253" s="65"/>
      <c r="WJX253" s="438"/>
      <c r="WJY253" s="438"/>
      <c r="WJZ253" s="66"/>
      <c r="WKA253" s="66"/>
      <c r="WKB253" s="66"/>
      <c r="WKC253" s="67"/>
      <c r="WKE253" s="65"/>
      <c r="WKF253" s="438"/>
      <c r="WKG253" s="438"/>
      <c r="WKH253" s="66"/>
      <c r="WKI253" s="66"/>
      <c r="WKJ253" s="66"/>
      <c r="WKK253" s="67"/>
      <c r="WKM253" s="65"/>
      <c r="WKN253" s="438"/>
      <c r="WKO253" s="438"/>
      <c r="WKP253" s="66"/>
      <c r="WKQ253" s="66"/>
      <c r="WKR253" s="66"/>
      <c r="WKS253" s="67"/>
      <c r="WKU253" s="65"/>
      <c r="WKV253" s="438"/>
      <c r="WKW253" s="438"/>
      <c r="WKX253" s="66"/>
      <c r="WKY253" s="66"/>
      <c r="WKZ253" s="66"/>
      <c r="WLA253" s="67"/>
      <c r="WLC253" s="65"/>
      <c r="WLD253" s="438"/>
      <c r="WLE253" s="438"/>
      <c r="WLF253" s="66"/>
      <c r="WLG253" s="66"/>
      <c r="WLH253" s="66"/>
      <c r="WLI253" s="67"/>
      <c r="WLK253" s="65"/>
      <c r="WLL253" s="438"/>
      <c r="WLM253" s="438"/>
      <c r="WLN253" s="66"/>
      <c r="WLO253" s="66"/>
      <c r="WLP253" s="66"/>
      <c r="WLQ253" s="67"/>
      <c r="WLS253" s="65"/>
      <c r="WLT253" s="438"/>
      <c r="WLU253" s="438"/>
      <c r="WLV253" s="66"/>
      <c r="WLW253" s="66"/>
      <c r="WLX253" s="66"/>
      <c r="WLY253" s="67"/>
      <c r="WMA253" s="65"/>
      <c r="WMB253" s="438"/>
      <c r="WMC253" s="438"/>
      <c r="WMD253" s="66"/>
      <c r="WME253" s="66"/>
      <c r="WMF253" s="66"/>
      <c r="WMG253" s="67"/>
      <c r="WMI253" s="65"/>
      <c r="WMJ253" s="438"/>
      <c r="WMK253" s="438"/>
      <c r="WML253" s="66"/>
      <c r="WMM253" s="66"/>
      <c r="WMN253" s="66"/>
      <c r="WMO253" s="67"/>
      <c r="WMQ253" s="65"/>
      <c r="WMR253" s="438"/>
      <c r="WMS253" s="438"/>
      <c r="WMT253" s="66"/>
      <c r="WMU253" s="66"/>
      <c r="WMV253" s="66"/>
      <c r="WMW253" s="67"/>
      <c r="WMY253" s="65"/>
      <c r="WMZ253" s="438"/>
      <c r="WNA253" s="438"/>
      <c r="WNB253" s="66"/>
      <c r="WNC253" s="66"/>
      <c r="WND253" s="66"/>
      <c r="WNE253" s="67"/>
      <c r="WNG253" s="65"/>
      <c r="WNH253" s="438"/>
      <c r="WNI253" s="438"/>
      <c r="WNJ253" s="66"/>
      <c r="WNK253" s="66"/>
      <c r="WNL253" s="66"/>
      <c r="WNM253" s="67"/>
      <c r="WNO253" s="65"/>
      <c r="WNP253" s="438"/>
      <c r="WNQ253" s="438"/>
      <c r="WNR253" s="66"/>
      <c r="WNS253" s="66"/>
      <c r="WNT253" s="66"/>
      <c r="WNU253" s="67"/>
      <c r="WNW253" s="65"/>
      <c r="WNX253" s="438"/>
      <c r="WNY253" s="438"/>
      <c r="WNZ253" s="66"/>
      <c r="WOA253" s="66"/>
      <c r="WOB253" s="66"/>
      <c r="WOC253" s="67"/>
      <c r="WOE253" s="65"/>
      <c r="WOF253" s="438"/>
      <c r="WOG253" s="438"/>
      <c r="WOH253" s="66"/>
      <c r="WOI253" s="66"/>
      <c r="WOJ253" s="66"/>
      <c r="WOK253" s="67"/>
      <c r="WOM253" s="65"/>
      <c r="WON253" s="438"/>
      <c r="WOO253" s="438"/>
      <c r="WOP253" s="66"/>
      <c r="WOQ253" s="66"/>
      <c r="WOR253" s="66"/>
      <c r="WOS253" s="67"/>
      <c r="WOU253" s="65"/>
      <c r="WOV253" s="438"/>
      <c r="WOW253" s="438"/>
      <c r="WOX253" s="66"/>
      <c r="WOY253" s="66"/>
      <c r="WOZ253" s="66"/>
      <c r="WPA253" s="67"/>
      <c r="WPC253" s="65"/>
      <c r="WPD253" s="438"/>
      <c r="WPE253" s="438"/>
      <c r="WPF253" s="66"/>
      <c r="WPG253" s="66"/>
      <c r="WPH253" s="66"/>
      <c r="WPI253" s="67"/>
      <c r="WPK253" s="65"/>
      <c r="WPL253" s="438"/>
      <c r="WPM253" s="438"/>
      <c r="WPN253" s="66"/>
      <c r="WPO253" s="66"/>
      <c r="WPP253" s="66"/>
      <c r="WPQ253" s="67"/>
      <c r="WPS253" s="65"/>
      <c r="WPT253" s="438"/>
      <c r="WPU253" s="438"/>
      <c r="WPV253" s="66"/>
      <c r="WPW253" s="66"/>
      <c r="WPX253" s="66"/>
      <c r="WPY253" s="67"/>
      <c r="WQA253" s="65"/>
      <c r="WQB253" s="438"/>
      <c r="WQC253" s="438"/>
      <c r="WQD253" s="66"/>
      <c r="WQE253" s="66"/>
      <c r="WQF253" s="66"/>
      <c r="WQG253" s="67"/>
      <c r="WQI253" s="65"/>
      <c r="WQJ253" s="438"/>
      <c r="WQK253" s="438"/>
      <c r="WQL253" s="66"/>
      <c r="WQM253" s="66"/>
      <c r="WQN253" s="66"/>
      <c r="WQO253" s="67"/>
      <c r="WQQ253" s="65"/>
      <c r="WQR253" s="438"/>
      <c r="WQS253" s="438"/>
      <c r="WQT253" s="66"/>
      <c r="WQU253" s="66"/>
      <c r="WQV253" s="66"/>
      <c r="WQW253" s="67"/>
      <c r="WQY253" s="65"/>
      <c r="WQZ253" s="438"/>
      <c r="WRA253" s="438"/>
      <c r="WRB253" s="66"/>
      <c r="WRC253" s="66"/>
      <c r="WRD253" s="66"/>
      <c r="WRE253" s="67"/>
      <c r="WRG253" s="65"/>
      <c r="WRH253" s="438"/>
      <c r="WRI253" s="438"/>
      <c r="WRJ253" s="66"/>
      <c r="WRK253" s="66"/>
      <c r="WRL253" s="66"/>
      <c r="WRM253" s="67"/>
      <c r="WRO253" s="65"/>
      <c r="WRP253" s="438"/>
      <c r="WRQ253" s="438"/>
      <c r="WRR253" s="66"/>
      <c r="WRS253" s="66"/>
      <c r="WRT253" s="66"/>
      <c r="WRU253" s="67"/>
      <c r="WRW253" s="65"/>
      <c r="WRX253" s="438"/>
      <c r="WRY253" s="438"/>
      <c r="WRZ253" s="66"/>
      <c r="WSA253" s="66"/>
      <c r="WSB253" s="66"/>
      <c r="WSC253" s="67"/>
      <c r="WSE253" s="65"/>
      <c r="WSF253" s="438"/>
      <c r="WSG253" s="438"/>
      <c r="WSH253" s="66"/>
      <c r="WSI253" s="66"/>
      <c r="WSJ253" s="66"/>
      <c r="WSK253" s="67"/>
      <c r="WSM253" s="65"/>
      <c r="WSN253" s="438"/>
      <c r="WSO253" s="438"/>
      <c r="WSP253" s="66"/>
      <c r="WSQ253" s="66"/>
      <c r="WSR253" s="66"/>
      <c r="WSS253" s="67"/>
      <c r="WSU253" s="65"/>
      <c r="WSV253" s="438"/>
      <c r="WSW253" s="438"/>
      <c r="WSX253" s="66"/>
      <c r="WSY253" s="66"/>
      <c r="WSZ253" s="66"/>
      <c r="WTA253" s="67"/>
      <c r="WTC253" s="65"/>
      <c r="WTD253" s="438"/>
      <c r="WTE253" s="438"/>
      <c r="WTF253" s="66"/>
      <c r="WTG253" s="66"/>
      <c r="WTH253" s="66"/>
      <c r="WTI253" s="67"/>
      <c r="WTK253" s="65"/>
      <c r="WTL253" s="438"/>
      <c r="WTM253" s="438"/>
      <c r="WTN253" s="66"/>
      <c r="WTO253" s="66"/>
      <c r="WTP253" s="66"/>
      <c r="WTQ253" s="67"/>
      <c r="WTS253" s="65"/>
      <c r="WTT253" s="438"/>
      <c r="WTU253" s="438"/>
      <c r="WTV253" s="66"/>
      <c r="WTW253" s="66"/>
      <c r="WTX253" s="66"/>
      <c r="WTY253" s="67"/>
      <c r="WUA253" s="65"/>
      <c r="WUB253" s="438"/>
      <c r="WUC253" s="438"/>
      <c r="WUD253" s="66"/>
      <c r="WUE253" s="66"/>
      <c r="WUF253" s="66"/>
      <c r="WUG253" s="67"/>
      <c r="WUI253" s="65"/>
      <c r="WUJ253" s="438"/>
      <c r="WUK253" s="438"/>
      <c r="WUL253" s="66"/>
      <c r="WUM253" s="66"/>
      <c r="WUN253" s="66"/>
      <c r="WUO253" s="67"/>
      <c r="WUQ253" s="65"/>
      <c r="WUR253" s="438"/>
      <c r="WUS253" s="438"/>
      <c r="WUT253" s="66"/>
      <c r="WUU253" s="66"/>
      <c r="WUV253" s="66"/>
      <c r="WUW253" s="67"/>
      <c r="WUY253" s="65"/>
      <c r="WUZ253" s="438"/>
      <c r="WVA253" s="438"/>
      <c r="WVB253" s="66"/>
      <c r="WVC253" s="66"/>
      <c r="WVD253" s="66"/>
      <c r="WVE253" s="67"/>
      <c r="WVG253" s="65"/>
      <c r="WVH253" s="438"/>
      <c r="WVI253" s="438"/>
      <c r="WVJ253" s="66"/>
      <c r="WVK253" s="66"/>
      <c r="WVL253" s="66"/>
      <c r="WVM253" s="67"/>
      <c r="WVO253" s="65"/>
      <c r="WVP253" s="438"/>
      <c r="WVQ253" s="438"/>
      <c r="WVR253" s="66"/>
      <c r="WVS253" s="66"/>
      <c r="WVT253" s="66"/>
      <c r="WVU253" s="67"/>
      <c r="WVW253" s="65"/>
      <c r="WVX253" s="438"/>
      <c r="WVY253" s="438"/>
      <c r="WVZ253" s="66"/>
      <c r="WWA253" s="66"/>
      <c r="WWB253" s="66"/>
      <c r="WWC253" s="67"/>
      <c r="WWE253" s="65"/>
      <c r="WWF253" s="438"/>
      <c r="WWG253" s="438"/>
      <c r="WWH253" s="66"/>
      <c r="WWI253" s="66"/>
      <c r="WWJ253" s="66"/>
      <c r="WWK253" s="67"/>
      <c r="WWM253" s="65"/>
      <c r="WWN253" s="438"/>
      <c r="WWO253" s="438"/>
      <c r="WWP253" s="66"/>
      <c r="WWQ253" s="66"/>
      <c r="WWR253" s="66"/>
      <c r="WWS253" s="67"/>
      <c r="WWU253" s="65"/>
      <c r="WWV253" s="438"/>
      <c r="WWW253" s="438"/>
      <c r="WWX253" s="66"/>
      <c r="WWY253" s="66"/>
      <c r="WWZ253" s="66"/>
      <c r="WXA253" s="67"/>
      <c r="WXC253" s="65"/>
      <c r="WXD253" s="438"/>
      <c r="WXE253" s="438"/>
      <c r="WXF253" s="66"/>
      <c r="WXG253" s="66"/>
      <c r="WXH253" s="66"/>
      <c r="WXI253" s="67"/>
      <c r="WXK253" s="65"/>
      <c r="WXL253" s="438"/>
      <c r="WXM253" s="438"/>
      <c r="WXN253" s="66"/>
      <c r="WXO253" s="66"/>
      <c r="WXP253" s="66"/>
      <c r="WXQ253" s="67"/>
      <c r="WXS253" s="65"/>
      <c r="WXT253" s="438"/>
      <c r="WXU253" s="438"/>
      <c r="WXV253" s="66"/>
      <c r="WXW253" s="66"/>
      <c r="WXX253" s="66"/>
      <c r="WXY253" s="67"/>
      <c r="WYA253" s="65"/>
      <c r="WYB253" s="438"/>
      <c r="WYC253" s="438"/>
      <c r="WYD253" s="66"/>
      <c r="WYE253" s="66"/>
      <c r="WYF253" s="66"/>
      <c r="WYG253" s="67"/>
      <c r="WYI253" s="65"/>
      <c r="WYJ253" s="438"/>
      <c r="WYK253" s="438"/>
      <c r="WYL253" s="66"/>
      <c r="WYM253" s="66"/>
      <c r="WYN253" s="66"/>
      <c r="WYO253" s="67"/>
      <c r="WYQ253" s="65"/>
      <c r="WYR253" s="438"/>
      <c r="WYS253" s="438"/>
      <c r="WYT253" s="66"/>
      <c r="WYU253" s="66"/>
      <c r="WYV253" s="66"/>
      <c r="WYW253" s="67"/>
      <c r="WYY253" s="65"/>
      <c r="WYZ253" s="438"/>
      <c r="WZA253" s="438"/>
      <c r="WZB253" s="66"/>
      <c r="WZC253" s="66"/>
      <c r="WZD253" s="66"/>
      <c r="WZE253" s="67"/>
      <c r="WZG253" s="65"/>
      <c r="WZH253" s="438"/>
      <c r="WZI253" s="438"/>
      <c r="WZJ253" s="66"/>
      <c r="WZK253" s="66"/>
      <c r="WZL253" s="66"/>
      <c r="WZM253" s="67"/>
      <c r="WZO253" s="65"/>
      <c r="WZP253" s="438"/>
      <c r="WZQ253" s="438"/>
      <c r="WZR253" s="66"/>
      <c r="WZS253" s="66"/>
      <c r="WZT253" s="66"/>
      <c r="WZU253" s="67"/>
      <c r="WZW253" s="65"/>
      <c r="WZX253" s="438"/>
      <c r="WZY253" s="438"/>
      <c r="WZZ253" s="66"/>
      <c r="XAA253" s="66"/>
      <c r="XAB253" s="66"/>
      <c r="XAC253" s="67"/>
      <c r="XAE253" s="65"/>
      <c r="XAF253" s="438"/>
      <c r="XAG253" s="438"/>
      <c r="XAH253" s="66"/>
      <c r="XAI253" s="66"/>
      <c r="XAJ253" s="66"/>
      <c r="XAK253" s="67"/>
      <c r="XAM253" s="65"/>
      <c r="XAN253" s="438"/>
      <c r="XAO253" s="438"/>
      <c r="XAP253" s="66"/>
      <c r="XAQ253" s="66"/>
      <c r="XAR253" s="66"/>
      <c r="XAS253" s="67"/>
      <c r="XAU253" s="65"/>
      <c r="XAV253" s="438"/>
      <c r="XAW253" s="438"/>
      <c r="XAX253" s="66"/>
      <c r="XAY253" s="66"/>
      <c r="XAZ253" s="66"/>
      <c r="XBA253" s="67"/>
      <c r="XBC253" s="65"/>
      <c r="XBD253" s="438"/>
      <c r="XBE253" s="438"/>
      <c r="XBF253" s="66"/>
      <c r="XBG253" s="66"/>
      <c r="XBH253" s="66"/>
      <c r="XBI253" s="67"/>
      <c r="XBK253" s="65"/>
      <c r="XBL253" s="438"/>
      <c r="XBM253" s="438"/>
      <c r="XBN253" s="66"/>
      <c r="XBO253" s="66"/>
      <c r="XBP253" s="66"/>
      <c r="XBQ253" s="67"/>
      <c r="XBS253" s="65"/>
      <c r="XBT253" s="438"/>
      <c r="XBU253" s="438"/>
      <c r="XBV253" s="66"/>
      <c r="XBW253" s="66"/>
      <c r="XBX253" s="66"/>
      <c r="XBY253" s="67"/>
      <c r="XCA253" s="65"/>
      <c r="XCB253" s="438"/>
      <c r="XCC253" s="438"/>
      <c r="XCD253" s="66"/>
      <c r="XCE253" s="66"/>
      <c r="XCF253" s="66"/>
      <c r="XCG253" s="67"/>
      <c r="XCI253" s="65"/>
      <c r="XCJ253" s="438"/>
      <c r="XCK253" s="438"/>
      <c r="XCL253" s="66"/>
      <c r="XCM253" s="66"/>
      <c r="XCN253" s="66"/>
      <c r="XCO253" s="67"/>
      <c r="XCQ253" s="65"/>
      <c r="XCR253" s="438"/>
      <c r="XCS253" s="438"/>
      <c r="XCT253" s="66"/>
      <c r="XCU253" s="66"/>
      <c r="XCV253" s="66"/>
      <c r="XCW253" s="67"/>
      <c r="XCY253" s="65"/>
      <c r="XCZ253" s="438"/>
      <c r="XDA253" s="438"/>
      <c r="XDB253" s="66"/>
      <c r="XDC253" s="66"/>
      <c r="XDD253" s="66"/>
      <c r="XDE253" s="67"/>
      <c r="XDG253" s="65"/>
      <c r="XDH253" s="438"/>
      <c r="XDI253" s="438"/>
      <c r="XDJ253" s="66"/>
      <c r="XDK253" s="66"/>
      <c r="XDL253" s="66"/>
      <c r="XDM253" s="67"/>
      <c r="XDO253" s="65"/>
      <c r="XDP253" s="438"/>
      <c r="XDQ253" s="438"/>
      <c r="XDR253" s="66"/>
      <c r="XDS253" s="66"/>
      <c r="XDT253" s="66"/>
      <c r="XDU253" s="67"/>
      <c r="XDW253" s="65"/>
      <c r="XDX253" s="438"/>
      <c r="XDY253" s="438"/>
      <c r="XDZ253" s="66"/>
      <c r="XEA253" s="66"/>
      <c r="XEB253" s="66"/>
      <c r="XEC253" s="67"/>
      <c r="XEE253" s="65"/>
      <c r="XEF253" s="438"/>
      <c r="XEG253" s="438"/>
      <c r="XEH253" s="66"/>
      <c r="XEI253" s="66"/>
      <c r="XEJ253" s="66"/>
      <c r="XEK253" s="67"/>
      <c r="XEM253" s="65"/>
      <c r="XEN253" s="438"/>
      <c r="XEO253" s="438"/>
      <c r="XEP253" s="66"/>
      <c r="XEQ253" s="66"/>
      <c r="XER253" s="66"/>
      <c r="XES253" s="67"/>
      <c r="XEU253" s="65"/>
      <c r="XEV253" s="438"/>
      <c r="XEW253" s="438"/>
      <c r="XEX253" s="66"/>
      <c r="XEY253" s="66"/>
      <c r="XEZ253" s="66"/>
      <c r="XFA253" s="67"/>
      <c r="XFC253" s="65"/>
      <c r="XFD253" s="438"/>
    </row>
    <row r="254" spans="1:16384" s="68" customFormat="1" ht="72.75" customHeight="1" x14ac:dyDescent="0.2">
      <c r="A254" s="426">
        <f>A252+1</f>
        <v>244</v>
      </c>
      <c r="B254" s="1264"/>
      <c r="C254" s="1269" t="s">
        <v>155</v>
      </c>
      <c r="D254" s="1270"/>
      <c r="E254" s="1248" t="s">
        <v>250</v>
      </c>
      <c r="F254" s="1248"/>
      <c r="G254" s="97"/>
      <c r="H254" s="97"/>
      <c r="I254" s="392"/>
      <c r="J254" s="386"/>
      <c r="K254" s="387"/>
      <c r="L254" s="66"/>
      <c r="M254" s="67"/>
      <c r="O254" s="65"/>
      <c r="P254" s="69"/>
      <c r="Q254" s="69"/>
      <c r="R254" s="66"/>
      <c r="S254" s="66"/>
      <c r="T254" s="66"/>
      <c r="U254" s="67"/>
      <c r="W254" s="65"/>
      <c r="X254" s="69"/>
      <c r="Y254" s="69"/>
      <c r="Z254" s="66"/>
      <c r="AA254" s="66"/>
      <c r="AB254" s="66"/>
      <c r="AC254" s="67"/>
      <c r="AE254" s="65"/>
      <c r="AF254" s="69"/>
      <c r="AG254" s="69"/>
      <c r="AH254" s="66"/>
      <c r="AI254" s="66"/>
      <c r="AJ254" s="66"/>
      <c r="AK254" s="67"/>
      <c r="AM254" s="65"/>
      <c r="AN254" s="69"/>
      <c r="AO254" s="69"/>
      <c r="AP254" s="66"/>
      <c r="AQ254" s="66"/>
      <c r="AR254" s="66"/>
      <c r="AS254" s="67"/>
      <c r="AU254" s="65"/>
      <c r="AV254" s="69"/>
      <c r="AW254" s="69"/>
      <c r="AX254" s="66"/>
      <c r="AY254" s="66"/>
      <c r="AZ254" s="66"/>
      <c r="BA254" s="67"/>
      <c r="BC254" s="65"/>
      <c r="BD254" s="69"/>
      <c r="BE254" s="69"/>
      <c r="BF254" s="66"/>
      <c r="BG254" s="66"/>
      <c r="BH254" s="66"/>
      <c r="BI254" s="67"/>
      <c r="BK254" s="65"/>
      <c r="BL254" s="69"/>
      <c r="BM254" s="69"/>
      <c r="BN254" s="66"/>
      <c r="BO254" s="66"/>
      <c r="BP254" s="66"/>
      <c r="BQ254" s="67"/>
      <c r="BS254" s="65"/>
      <c r="BT254" s="69"/>
      <c r="BU254" s="69"/>
      <c r="BV254" s="66"/>
      <c r="BW254" s="66"/>
      <c r="BX254" s="66"/>
      <c r="BY254" s="67"/>
      <c r="CA254" s="65"/>
      <c r="CB254" s="69"/>
      <c r="CC254" s="69"/>
      <c r="CD254" s="66"/>
      <c r="CE254" s="66"/>
      <c r="CF254" s="66"/>
      <c r="CG254" s="67"/>
      <c r="CI254" s="65"/>
      <c r="CJ254" s="69"/>
      <c r="CK254" s="69"/>
      <c r="CL254" s="66"/>
      <c r="CM254" s="66"/>
      <c r="CN254" s="66"/>
      <c r="CO254" s="67"/>
      <c r="CQ254" s="65"/>
      <c r="CR254" s="69"/>
      <c r="CS254" s="69"/>
      <c r="CT254" s="66"/>
      <c r="CU254" s="66"/>
      <c r="CV254" s="66"/>
      <c r="CW254" s="67"/>
      <c r="CY254" s="65"/>
      <c r="CZ254" s="69"/>
      <c r="DA254" s="69"/>
      <c r="DB254" s="66"/>
      <c r="DC254" s="66"/>
      <c r="DD254" s="66"/>
      <c r="DE254" s="67"/>
      <c r="DG254" s="65"/>
      <c r="DH254" s="69"/>
      <c r="DI254" s="69"/>
      <c r="DJ254" s="66"/>
      <c r="DK254" s="66"/>
      <c r="DL254" s="66"/>
      <c r="DM254" s="67"/>
      <c r="DO254" s="65"/>
      <c r="DP254" s="69"/>
      <c r="DQ254" s="69"/>
      <c r="DR254" s="66"/>
      <c r="DS254" s="66"/>
      <c r="DT254" s="66"/>
      <c r="DU254" s="67"/>
      <c r="DW254" s="65"/>
      <c r="DX254" s="69"/>
      <c r="DY254" s="69"/>
      <c r="DZ254" s="66"/>
      <c r="EA254" s="66"/>
      <c r="EB254" s="66"/>
      <c r="EC254" s="67"/>
      <c r="EE254" s="65"/>
      <c r="EF254" s="69"/>
      <c r="EG254" s="69"/>
      <c r="EH254" s="66"/>
      <c r="EI254" s="66"/>
      <c r="EJ254" s="66"/>
      <c r="EK254" s="67"/>
      <c r="EM254" s="65"/>
      <c r="EN254" s="69"/>
      <c r="EO254" s="69"/>
      <c r="EP254" s="66"/>
      <c r="EQ254" s="66"/>
      <c r="ER254" s="66"/>
      <c r="ES254" s="67"/>
      <c r="EU254" s="65"/>
      <c r="EV254" s="69"/>
      <c r="EW254" s="69"/>
      <c r="EX254" s="66"/>
      <c r="EY254" s="66"/>
      <c r="EZ254" s="66"/>
      <c r="FA254" s="67"/>
      <c r="FC254" s="65"/>
      <c r="FD254" s="69"/>
      <c r="FE254" s="69"/>
      <c r="FF254" s="66"/>
      <c r="FG254" s="66"/>
      <c r="FH254" s="66"/>
      <c r="FI254" s="67"/>
      <c r="FK254" s="65"/>
      <c r="FL254" s="69"/>
      <c r="FM254" s="69"/>
      <c r="FN254" s="66"/>
      <c r="FO254" s="66"/>
      <c r="FP254" s="66"/>
      <c r="FQ254" s="67"/>
      <c r="FS254" s="65"/>
      <c r="FT254" s="69"/>
      <c r="FU254" s="69"/>
      <c r="FV254" s="66"/>
      <c r="FW254" s="66"/>
      <c r="FX254" s="66"/>
      <c r="FY254" s="67"/>
      <c r="GA254" s="65"/>
      <c r="GB254" s="69"/>
      <c r="GC254" s="69"/>
      <c r="GD254" s="66"/>
      <c r="GE254" s="66"/>
      <c r="GF254" s="66"/>
      <c r="GG254" s="67"/>
      <c r="GI254" s="65"/>
      <c r="GJ254" s="69"/>
      <c r="GK254" s="69"/>
      <c r="GL254" s="66"/>
      <c r="GM254" s="66"/>
      <c r="GN254" s="66"/>
      <c r="GO254" s="67"/>
      <c r="GQ254" s="65"/>
      <c r="GR254" s="69"/>
      <c r="GS254" s="69"/>
      <c r="GT254" s="66"/>
      <c r="GU254" s="66"/>
      <c r="GV254" s="66"/>
      <c r="GW254" s="67"/>
      <c r="GY254" s="65"/>
      <c r="GZ254" s="69"/>
      <c r="HA254" s="69"/>
      <c r="HB254" s="66"/>
      <c r="HC254" s="66"/>
      <c r="HD254" s="66"/>
      <c r="HE254" s="67"/>
      <c r="HG254" s="65"/>
      <c r="HH254" s="69"/>
      <c r="HI254" s="69"/>
      <c r="HJ254" s="66"/>
      <c r="HK254" s="66"/>
      <c r="HL254" s="66"/>
      <c r="HM254" s="67"/>
      <c r="HO254" s="65"/>
      <c r="HP254" s="69"/>
      <c r="HQ254" s="69"/>
      <c r="HR254" s="66"/>
      <c r="HS254" s="66"/>
      <c r="HT254" s="66"/>
      <c r="HU254" s="67"/>
      <c r="HW254" s="65"/>
      <c r="HX254" s="69"/>
      <c r="HY254" s="69"/>
      <c r="HZ254" s="66"/>
      <c r="IA254" s="66"/>
      <c r="IB254" s="66"/>
      <c r="IC254" s="67"/>
      <c r="IE254" s="65"/>
      <c r="IF254" s="69"/>
      <c r="IG254" s="69"/>
      <c r="IH254" s="66"/>
      <c r="II254" s="66"/>
      <c r="IJ254" s="66"/>
      <c r="IK254" s="67"/>
      <c r="IM254" s="65"/>
      <c r="IN254" s="69"/>
      <c r="IO254" s="69"/>
      <c r="IP254" s="66"/>
      <c r="IQ254" s="66"/>
      <c r="IR254" s="66"/>
      <c r="IS254" s="67"/>
      <c r="IU254" s="65"/>
      <c r="IV254" s="69"/>
      <c r="IW254" s="69"/>
      <c r="IX254" s="66"/>
      <c r="IY254" s="66"/>
      <c r="IZ254" s="66"/>
      <c r="JA254" s="67"/>
      <c r="JC254" s="65"/>
      <c r="JD254" s="69"/>
      <c r="JE254" s="69"/>
      <c r="JF254" s="66"/>
      <c r="JG254" s="66"/>
      <c r="JH254" s="66"/>
      <c r="JI254" s="67"/>
      <c r="JK254" s="65"/>
      <c r="JL254" s="69"/>
      <c r="JM254" s="69"/>
      <c r="JN254" s="66"/>
      <c r="JO254" s="66"/>
      <c r="JP254" s="66"/>
      <c r="JQ254" s="67"/>
      <c r="JS254" s="65"/>
      <c r="JT254" s="69"/>
      <c r="JU254" s="69"/>
      <c r="JV254" s="66"/>
      <c r="JW254" s="66"/>
      <c r="JX254" s="66"/>
      <c r="JY254" s="67"/>
      <c r="KA254" s="65"/>
      <c r="KB254" s="69"/>
      <c r="KC254" s="69"/>
      <c r="KD254" s="66"/>
      <c r="KE254" s="66"/>
      <c r="KF254" s="66"/>
      <c r="KG254" s="67"/>
      <c r="KI254" s="65"/>
      <c r="KJ254" s="69"/>
      <c r="KK254" s="69"/>
      <c r="KL254" s="66"/>
      <c r="KM254" s="66"/>
      <c r="KN254" s="66"/>
      <c r="KO254" s="67"/>
      <c r="KQ254" s="65"/>
      <c r="KR254" s="69"/>
      <c r="KS254" s="69"/>
      <c r="KT254" s="66"/>
      <c r="KU254" s="66"/>
      <c r="KV254" s="66"/>
      <c r="KW254" s="67"/>
      <c r="KY254" s="65"/>
      <c r="KZ254" s="69"/>
      <c r="LA254" s="69"/>
      <c r="LB254" s="66"/>
      <c r="LC254" s="66"/>
      <c r="LD254" s="66"/>
      <c r="LE254" s="67"/>
      <c r="LG254" s="65"/>
      <c r="LH254" s="69"/>
      <c r="LI254" s="69"/>
      <c r="LJ254" s="66"/>
      <c r="LK254" s="66"/>
      <c r="LL254" s="66"/>
      <c r="LM254" s="67"/>
      <c r="LO254" s="65"/>
      <c r="LP254" s="69"/>
      <c r="LQ254" s="69"/>
      <c r="LR254" s="66"/>
      <c r="LS254" s="66"/>
      <c r="LT254" s="66"/>
      <c r="LU254" s="67"/>
      <c r="LW254" s="65"/>
      <c r="LX254" s="69"/>
      <c r="LY254" s="69"/>
      <c r="LZ254" s="66"/>
      <c r="MA254" s="66"/>
      <c r="MB254" s="66"/>
      <c r="MC254" s="67"/>
      <c r="ME254" s="65"/>
      <c r="MF254" s="69"/>
      <c r="MG254" s="69"/>
      <c r="MH254" s="66"/>
      <c r="MI254" s="66"/>
      <c r="MJ254" s="66"/>
      <c r="MK254" s="67"/>
      <c r="MM254" s="65"/>
      <c r="MN254" s="69"/>
      <c r="MO254" s="69"/>
      <c r="MP254" s="66"/>
      <c r="MQ254" s="66"/>
      <c r="MR254" s="66"/>
      <c r="MS254" s="67"/>
      <c r="MU254" s="65"/>
      <c r="MV254" s="69"/>
      <c r="MW254" s="69"/>
      <c r="MX254" s="66"/>
      <c r="MY254" s="66"/>
      <c r="MZ254" s="66"/>
      <c r="NA254" s="67"/>
      <c r="NC254" s="65"/>
      <c r="ND254" s="69"/>
      <c r="NE254" s="69"/>
      <c r="NF254" s="66"/>
      <c r="NG254" s="66"/>
      <c r="NH254" s="66"/>
      <c r="NI254" s="67"/>
      <c r="NK254" s="65"/>
      <c r="NL254" s="69"/>
      <c r="NM254" s="69"/>
      <c r="NN254" s="66"/>
      <c r="NO254" s="66"/>
      <c r="NP254" s="66"/>
      <c r="NQ254" s="67"/>
      <c r="NS254" s="65"/>
      <c r="NT254" s="69"/>
      <c r="NU254" s="69"/>
      <c r="NV254" s="66"/>
      <c r="NW254" s="66"/>
      <c r="NX254" s="66"/>
      <c r="NY254" s="67"/>
      <c r="OA254" s="65"/>
      <c r="OB254" s="69"/>
      <c r="OC254" s="69"/>
      <c r="OD254" s="66"/>
      <c r="OE254" s="66"/>
      <c r="OF254" s="66"/>
      <c r="OG254" s="67"/>
      <c r="OI254" s="65"/>
      <c r="OJ254" s="69"/>
      <c r="OK254" s="69"/>
      <c r="OL254" s="66"/>
      <c r="OM254" s="66"/>
      <c r="ON254" s="66"/>
      <c r="OO254" s="67"/>
      <c r="OQ254" s="65"/>
      <c r="OR254" s="69"/>
      <c r="OS254" s="69"/>
      <c r="OT254" s="66"/>
      <c r="OU254" s="66"/>
      <c r="OV254" s="66"/>
      <c r="OW254" s="67"/>
      <c r="OY254" s="65"/>
      <c r="OZ254" s="69"/>
      <c r="PA254" s="69"/>
      <c r="PB254" s="66"/>
      <c r="PC254" s="66"/>
      <c r="PD254" s="66"/>
      <c r="PE254" s="67"/>
      <c r="PG254" s="65"/>
      <c r="PH254" s="69"/>
      <c r="PI254" s="69"/>
      <c r="PJ254" s="66"/>
      <c r="PK254" s="66"/>
      <c r="PL254" s="66"/>
      <c r="PM254" s="67"/>
      <c r="PO254" s="65"/>
      <c r="PP254" s="69"/>
      <c r="PQ254" s="69"/>
      <c r="PR254" s="66"/>
      <c r="PS254" s="66"/>
      <c r="PT254" s="66"/>
      <c r="PU254" s="67"/>
      <c r="PW254" s="65"/>
      <c r="PX254" s="69"/>
      <c r="PY254" s="69"/>
      <c r="PZ254" s="66"/>
      <c r="QA254" s="66"/>
      <c r="QB254" s="66"/>
      <c r="QC254" s="67"/>
      <c r="QE254" s="65"/>
      <c r="QF254" s="69"/>
      <c r="QG254" s="69"/>
      <c r="QH254" s="66"/>
      <c r="QI254" s="66"/>
      <c r="QJ254" s="66"/>
      <c r="QK254" s="67"/>
      <c r="QM254" s="65"/>
      <c r="QN254" s="69"/>
      <c r="QO254" s="69"/>
      <c r="QP254" s="66"/>
      <c r="QQ254" s="66"/>
      <c r="QR254" s="66"/>
      <c r="QS254" s="67"/>
      <c r="QU254" s="65"/>
      <c r="QV254" s="69"/>
      <c r="QW254" s="69"/>
      <c r="QX254" s="66"/>
      <c r="QY254" s="66"/>
      <c r="QZ254" s="66"/>
      <c r="RA254" s="67"/>
      <c r="RC254" s="65"/>
      <c r="RD254" s="69"/>
      <c r="RE254" s="69"/>
      <c r="RF254" s="66"/>
      <c r="RG254" s="66"/>
      <c r="RH254" s="66"/>
      <c r="RI254" s="67"/>
      <c r="RK254" s="65"/>
      <c r="RL254" s="69"/>
      <c r="RM254" s="69"/>
      <c r="RN254" s="66"/>
      <c r="RO254" s="66"/>
      <c r="RP254" s="66"/>
      <c r="RQ254" s="67"/>
      <c r="RS254" s="65"/>
      <c r="RT254" s="69"/>
      <c r="RU254" s="69"/>
      <c r="RV254" s="66"/>
      <c r="RW254" s="66"/>
      <c r="RX254" s="66"/>
      <c r="RY254" s="67"/>
      <c r="SA254" s="65"/>
      <c r="SB254" s="69"/>
      <c r="SC254" s="69"/>
      <c r="SD254" s="66"/>
      <c r="SE254" s="66"/>
      <c r="SF254" s="66"/>
      <c r="SG254" s="67"/>
      <c r="SI254" s="65"/>
      <c r="SJ254" s="69"/>
      <c r="SK254" s="69"/>
      <c r="SL254" s="66"/>
      <c r="SM254" s="66"/>
      <c r="SN254" s="66"/>
      <c r="SO254" s="67"/>
      <c r="SQ254" s="65"/>
      <c r="SR254" s="69"/>
      <c r="SS254" s="69"/>
      <c r="ST254" s="66"/>
      <c r="SU254" s="66"/>
      <c r="SV254" s="66"/>
      <c r="SW254" s="67"/>
      <c r="SY254" s="65"/>
      <c r="SZ254" s="69"/>
      <c r="TA254" s="69"/>
      <c r="TB254" s="66"/>
      <c r="TC254" s="66"/>
      <c r="TD254" s="66"/>
      <c r="TE254" s="67"/>
      <c r="TG254" s="65"/>
      <c r="TH254" s="69"/>
      <c r="TI254" s="69"/>
      <c r="TJ254" s="66"/>
      <c r="TK254" s="66"/>
      <c r="TL254" s="66"/>
      <c r="TM254" s="67"/>
      <c r="TO254" s="65"/>
      <c r="TP254" s="69"/>
      <c r="TQ254" s="69"/>
      <c r="TR254" s="66"/>
      <c r="TS254" s="66"/>
      <c r="TT254" s="66"/>
      <c r="TU254" s="67"/>
      <c r="TW254" s="65"/>
      <c r="TX254" s="69"/>
      <c r="TY254" s="69"/>
      <c r="TZ254" s="66"/>
      <c r="UA254" s="66"/>
      <c r="UB254" s="66"/>
      <c r="UC254" s="67"/>
      <c r="UE254" s="65"/>
      <c r="UF254" s="69"/>
      <c r="UG254" s="69"/>
      <c r="UH254" s="66"/>
      <c r="UI254" s="66"/>
      <c r="UJ254" s="66"/>
      <c r="UK254" s="67"/>
      <c r="UM254" s="65"/>
      <c r="UN254" s="69"/>
      <c r="UO254" s="69"/>
      <c r="UP254" s="66"/>
      <c r="UQ254" s="66"/>
      <c r="UR254" s="66"/>
      <c r="US254" s="67"/>
      <c r="UU254" s="65"/>
      <c r="UV254" s="69"/>
      <c r="UW254" s="69"/>
      <c r="UX254" s="66"/>
      <c r="UY254" s="66"/>
      <c r="UZ254" s="66"/>
      <c r="VA254" s="67"/>
      <c r="VC254" s="65"/>
      <c r="VD254" s="69"/>
      <c r="VE254" s="69"/>
      <c r="VF254" s="66"/>
      <c r="VG254" s="66"/>
      <c r="VH254" s="66"/>
      <c r="VI254" s="67"/>
      <c r="VK254" s="65"/>
      <c r="VL254" s="69"/>
      <c r="VM254" s="69"/>
      <c r="VN254" s="66"/>
      <c r="VO254" s="66"/>
      <c r="VP254" s="66"/>
      <c r="VQ254" s="67"/>
      <c r="VS254" s="65"/>
      <c r="VT254" s="69"/>
      <c r="VU254" s="69"/>
      <c r="VV254" s="66"/>
      <c r="VW254" s="66"/>
      <c r="VX254" s="66"/>
      <c r="VY254" s="67"/>
      <c r="WA254" s="65"/>
      <c r="WB254" s="69"/>
      <c r="WC254" s="69"/>
      <c r="WD254" s="66"/>
      <c r="WE254" s="66"/>
      <c r="WF254" s="66"/>
      <c r="WG254" s="67"/>
      <c r="WI254" s="65"/>
      <c r="WJ254" s="69"/>
      <c r="WK254" s="69"/>
      <c r="WL254" s="66"/>
      <c r="WM254" s="66"/>
      <c r="WN254" s="66"/>
      <c r="WO254" s="67"/>
      <c r="WQ254" s="65"/>
      <c r="WR254" s="69"/>
      <c r="WS254" s="69"/>
      <c r="WT254" s="66"/>
      <c r="WU254" s="66"/>
      <c r="WV254" s="66"/>
      <c r="WW254" s="67"/>
      <c r="WY254" s="65"/>
      <c r="WZ254" s="69"/>
      <c r="XA254" s="69"/>
      <c r="XB254" s="66"/>
      <c r="XC254" s="66"/>
      <c r="XD254" s="66"/>
      <c r="XE254" s="67"/>
      <c r="XG254" s="65"/>
      <c r="XH254" s="69"/>
      <c r="XI254" s="69"/>
      <c r="XJ254" s="66"/>
      <c r="XK254" s="66"/>
      <c r="XL254" s="66"/>
      <c r="XM254" s="67"/>
      <c r="XO254" s="65"/>
      <c r="XP254" s="69"/>
      <c r="XQ254" s="69"/>
      <c r="XR254" s="66"/>
      <c r="XS254" s="66"/>
      <c r="XT254" s="66"/>
      <c r="XU254" s="67"/>
      <c r="XW254" s="65"/>
      <c r="XX254" s="69"/>
      <c r="XY254" s="69"/>
      <c r="XZ254" s="66"/>
      <c r="YA254" s="66"/>
      <c r="YB254" s="66"/>
      <c r="YC254" s="67"/>
      <c r="YE254" s="65"/>
      <c r="YF254" s="69"/>
      <c r="YG254" s="69"/>
      <c r="YH254" s="66"/>
      <c r="YI254" s="66"/>
      <c r="YJ254" s="66"/>
      <c r="YK254" s="67"/>
      <c r="YM254" s="65"/>
      <c r="YN254" s="69"/>
      <c r="YO254" s="69"/>
      <c r="YP254" s="66"/>
      <c r="YQ254" s="66"/>
      <c r="YR254" s="66"/>
      <c r="YS254" s="67"/>
      <c r="YU254" s="65"/>
      <c r="YV254" s="69"/>
      <c r="YW254" s="69"/>
      <c r="YX254" s="66"/>
      <c r="YY254" s="66"/>
      <c r="YZ254" s="66"/>
      <c r="ZA254" s="67"/>
      <c r="ZC254" s="65"/>
      <c r="ZD254" s="69"/>
      <c r="ZE254" s="69"/>
      <c r="ZF254" s="66"/>
      <c r="ZG254" s="66"/>
      <c r="ZH254" s="66"/>
      <c r="ZI254" s="67"/>
      <c r="ZK254" s="65"/>
      <c r="ZL254" s="69"/>
      <c r="ZM254" s="69"/>
      <c r="ZN254" s="66"/>
      <c r="ZO254" s="66"/>
      <c r="ZP254" s="66"/>
      <c r="ZQ254" s="67"/>
      <c r="ZS254" s="65"/>
      <c r="ZT254" s="69"/>
      <c r="ZU254" s="69"/>
      <c r="ZV254" s="66"/>
      <c r="ZW254" s="66"/>
      <c r="ZX254" s="66"/>
      <c r="ZY254" s="67"/>
      <c r="AAA254" s="65"/>
      <c r="AAB254" s="69"/>
      <c r="AAC254" s="69"/>
      <c r="AAD254" s="66"/>
      <c r="AAE254" s="66"/>
      <c r="AAF254" s="66"/>
      <c r="AAG254" s="67"/>
      <c r="AAI254" s="65"/>
      <c r="AAJ254" s="69"/>
      <c r="AAK254" s="69"/>
      <c r="AAL254" s="66"/>
      <c r="AAM254" s="66"/>
      <c r="AAN254" s="66"/>
      <c r="AAO254" s="67"/>
      <c r="AAQ254" s="65"/>
      <c r="AAR254" s="69"/>
      <c r="AAS254" s="69"/>
      <c r="AAT254" s="66"/>
      <c r="AAU254" s="66"/>
      <c r="AAV254" s="66"/>
      <c r="AAW254" s="67"/>
      <c r="AAY254" s="65"/>
      <c r="AAZ254" s="69"/>
      <c r="ABA254" s="69"/>
      <c r="ABB254" s="66"/>
      <c r="ABC254" s="66"/>
      <c r="ABD254" s="66"/>
      <c r="ABE254" s="67"/>
      <c r="ABG254" s="65"/>
      <c r="ABH254" s="69"/>
      <c r="ABI254" s="69"/>
      <c r="ABJ254" s="66"/>
      <c r="ABK254" s="66"/>
      <c r="ABL254" s="66"/>
      <c r="ABM254" s="67"/>
      <c r="ABO254" s="65"/>
      <c r="ABP254" s="69"/>
      <c r="ABQ254" s="69"/>
      <c r="ABR254" s="66"/>
      <c r="ABS254" s="66"/>
      <c r="ABT254" s="66"/>
      <c r="ABU254" s="67"/>
      <c r="ABW254" s="65"/>
      <c r="ABX254" s="69"/>
      <c r="ABY254" s="69"/>
      <c r="ABZ254" s="66"/>
      <c r="ACA254" s="66"/>
      <c r="ACB254" s="66"/>
      <c r="ACC254" s="67"/>
      <c r="ACE254" s="65"/>
      <c r="ACF254" s="69"/>
      <c r="ACG254" s="69"/>
      <c r="ACH254" s="66"/>
      <c r="ACI254" s="66"/>
      <c r="ACJ254" s="66"/>
      <c r="ACK254" s="67"/>
      <c r="ACM254" s="65"/>
      <c r="ACN254" s="69"/>
      <c r="ACO254" s="69"/>
      <c r="ACP254" s="66"/>
      <c r="ACQ254" s="66"/>
      <c r="ACR254" s="66"/>
      <c r="ACS254" s="67"/>
      <c r="ACU254" s="65"/>
      <c r="ACV254" s="69"/>
      <c r="ACW254" s="69"/>
      <c r="ACX254" s="66"/>
      <c r="ACY254" s="66"/>
      <c r="ACZ254" s="66"/>
      <c r="ADA254" s="67"/>
      <c r="ADC254" s="65"/>
      <c r="ADD254" s="69"/>
      <c r="ADE254" s="69"/>
      <c r="ADF254" s="66"/>
      <c r="ADG254" s="66"/>
      <c r="ADH254" s="66"/>
      <c r="ADI254" s="67"/>
      <c r="ADK254" s="65"/>
      <c r="ADL254" s="69"/>
      <c r="ADM254" s="69"/>
      <c r="ADN254" s="66"/>
      <c r="ADO254" s="66"/>
      <c r="ADP254" s="66"/>
      <c r="ADQ254" s="67"/>
      <c r="ADS254" s="65"/>
      <c r="ADT254" s="69"/>
      <c r="ADU254" s="69"/>
      <c r="ADV254" s="66"/>
      <c r="ADW254" s="66"/>
      <c r="ADX254" s="66"/>
      <c r="ADY254" s="67"/>
      <c r="AEA254" s="65"/>
      <c r="AEB254" s="69"/>
      <c r="AEC254" s="69"/>
      <c r="AED254" s="66"/>
      <c r="AEE254" s="66"/>
      <c r="AEF254" s="66"/>
      <c r="AEG254" s="67"/>
      <c r="AEI254" s="65"/>
      <c r="AEJ254" s="69"/>
      <c r="AEK254" s="69"/>
      <c r="AEL254" s="66"/>
      <c r="AEM254" s="66"/>
      <c r="AEN254" s="66"/>
      <c r="AEO254" s="67"/>
      <c r="AEQ254" s="65"/>
      <c r="AER254" s="69"/>
      <c r="AES254" s="69"/>
      <c r="AET254" s="66"/>
      <c r="AEU254" s="66"/>
      <c r="AEV254" s="66"/>
      <c r="AEW254" s="67"/>
      <c r="AEY254" s="65"/>
      <c r="AEZ254" s="69"/>
      <c r="AFA254" s="69"/>
      <c r="AFB254" s="66"/>
      <c r="AFC254" s="66"/>
      <c r="AFD254" s="66"/>
      <c r="AFE254" s="67"/>
      <c r="AFG254" s="65"/>
      <c r="AFH254" s="69"/>
      <c r="AFI254" s="69"/>
      <c r="AFJ254" s="66"/>
      <c r="AFK254" s="66"/>
      <c r="AFL254" s="66"/>
      <c r="AFM254" s="67"/>
      <c r="AFO254" s="65"/>
      <c r="AFP254" s="69"/>
      <c r="AFQ254" s="69"/>
      <c r="AFR254" s="66"/>
      <c r="AFS254" s="66"/>
      <c r="AFT254" s="66"/>
      <c r="AFU254" s="67"/>
      <c r="AFW254" s="65"/>
      <c r="AFX254" s="69"/>
      <c r="AFY254" s="69"/>
      <c r="AFZ254" s="66"/>
      <c r="AGA254" s="66"/>
      <c r="AGB254" s="66"/>
      <c r="AGC254" s="67"/>
      <c r="AGE254" s="65"/>
      <c r="AGF254" s="69"/>
      <c r="AGG254" s="69"/>
      <c r="AGH254" s="66"/>
      <c r="AGI254" s="66"/>
      <c r="AGJ254" s="66"/>
      <c r="AGK254" s="67"/>
      <c r="AGM254" s="65"/>
      <c r="AGN254" s="69"/>
      <c r="AGO254" s="69"/>
      <c r="AGP254" s="66"/>
      <c r="AGQ254" s="66"/>
      <c r="AGR254" s="66"/>
      <c r="AGS254" s="67"/>
      <c r="AGU254" s="65"/>
      <c r="AGV254" s="69"/>
      <c r="AGW254" s="69"/>
      <c r="AGX254" s="66"/>
      <c r="AGY254" s="66"/>
      <c r="AGZ254" s="66"/>
      <c r="AHA254" s="67"/>
      <c r="AHC254" s="65"/>
      <c r="AHD254" s="69"/>
      <c r="AHE254" s="69"/>
      <c r="AHF254" s="66"/>
      <c r="AHG254" s="66"/>
      <c r="AHH254" s="66"/>
      <c r="AHI254" s="67"/>
      <c r="AHK254" s="65"/>
      <c r="AHL254" s="69"/>
      <c r="AHM254" s="69"/>
      <c r="AHN254" s="66"/>
      <c r="AHO254" s="66"/>
      <c r="AHP254" s="66"/>
      <c r="AHQ254" s="67"/>
      <c r="AHS254" s="65"/>
      <c r="AHT254" s="69"/>
      <c r="AHU254" s="69"/>
      <c r="AHV254" s="66"/>
      <c r="AHW254" s="66"/>
      <c r="AHX254" s="66"/>
      <c r="AHY254" s="67"/>
      <c r="AIA254" s="65"/>
      <c r="AIB254" s="69"/>
      <c r="AIC254" s="69"/>
      <c r="AID254" s="66"/>
      <c r="AIE254" s="66"/>
      <c r="AIF254" s="66"/>
      <c r="AIG254" s="67"/>
      <c r="AII254" s="65"/>
      <c r="AIJ254" s="69"/>
      <c r="AIK254" s="69"/>
      <c r="AIL254" s="66"/>
      <c r="AIM254" s="66"/>
      <c r="AIN254" s="66"/>
      <c r="AIO254" s="67"/>
      <c r="AIQ254" s="65"/>
      <c r="AIR254" s="69"/>
      <c r="AIS254" s="69"/>
      <c r="AIT254" s="66"/>
      <c r="AIU254" s="66"/>
      <c r="AIV254" s="66"/>
      <c r="AIW254" s="67"/>
      <c r="AIY254" s="65"/>
      <c r="AIZ254" s="69"/>
      <c r="AJA254" s="69"/>
      <c r="AJB254" s="66"/>
      <c r="AJC254" s="66"/>
      <c r="AJD254" s="66"/>
      <c r="AJE254" s="67"/>
      <c r="AJG254" s="65"/>
      <c r="AJH254" s="69"/>
      <c r="AJI254" s="69"/>
      <c r="AJJ254" s="66"/>
      <c r="AJK254" s="66"/>
      <c r="AJL254" s="66"/>
      <c r="AJM254" s="67"/>
      <c r="AJO254" s="65"/>
      <c r="AJP254" s="69"/>
      <c r="AJQ254" s="69"/>
      <c r="AJR254" s="66"/>
      <c r="AJS254" s="66"/>
      <c r="AJT254" s="66"/>
      <c r="AJU254" s="67"/>
      <c r="AJW254" s="65"/>
      <c r="AJX254" s="69"/>
      <c r="AJY254" s="69"/>
      <c r="AJZ254" s="66"/>
      <c r="AKA254" s="66"/>
      <c r="AKB254" s="66"/>
      <c r="AKC254" s="67"/>
      <c r="AKE254" s="65"/>
      <c r="AKF254" s="69"/>
      <c r="AKG254" s="69"/>
      <c r="AKH254" s="66"/>
      <c r="AKI254" s="66"/>
      <c r="AKJ254" s="66"/>
      <c r="AKK254" s="67"/>
      <c r="AKM254" s="65"/>
      <c r="AKN254" s="69"/>
      <c r="AKO254" s="69"/>
      <c r="AKP254" s="66"/>
      <c r="AKQ254" s="66"/>
      <c r="AKR254" s="66"/>
      <c r="AKS254" s="67"/>
      <c r="AKU254" s="65"/>
      <c r="AKV254" s="69"/>
      <c r="AKW254" s="69"/>
      <c r="AKX254" s="66"/>
      <c r="AKY254" s="66"/>
      <c r="AKZ254" s="66"/>
      <c r="ALA254" s="67"/>
      <c r="ALC254" s="65"/>
      <c r="ALD254" s="69"/>
      <c r="ALE254" s="69"/>
      <c r="ALF254" s="66"/>
      <c r="ALG254" s="66"/>
      <c r="ALH254" s="66"/>
      <c r="ALI254" s="67"/>
      <c r="ALK254" s="65"/>
      <c r="ALL254" s="69"/>
      <c r="ALM254" s="69"/>
      <c r="ALN254" s="66"/>
      <c r="ALO254" s="66"/>
      <c r="ALP254" s="66"/>
      <c r="ALQ254" s="67"/>
      <c r="ALS254" s="65"/>
      <c r="ALT254" s="69"/>
      <c r="ALU254" s="69"/>
      <c r="ALV254" s="66"/>
      <c r="ALW254" s="66"/>
      <c r="ALX254" s="66"/>
      <c r="ALY254" s="67"/>
      <c r="AMA254" s="65"/>
      <c r="AMB254" s="69"/>
      <c r="AMC254" s="69"/>
      <c r="AMD254" s="66"/>
      <c r="AME254" s="66"/>
      <c r="AMF254" s="66"/>
      <c r="AMG254" s="67"/>
      <c r="AMI254" s="65"/>
      <c r="AMJ254" s="69"/>
      <c r="AMK254" s="69"/>
      <c r="AML254" s="66"/>
      <c r="AMM254" s="66"/>
      <c r="AMN254" s="66"/>
      <c r="AMO254" s="67"/>
      <c r="AMQ254" s="65"/>
      <c r="AMR254" s="69"/>
      <c r="AMS254" s="69"/>
      <c r="AMT254" s="66"/>
      <c r="AMU254" s="66"/>
      <c r="AMV254" s="66"/>
      <c r="AMW254" s="67"/>
      <c r="AMY254" s="65"/>
      <c r="AMZ254" s="69"/>
      <c r="ANA254" s="69"/>
      <c r="ANB254" s="66"/>
      <c r="ANC254" s="66"/>
      <c r="AND254" s="66"/>
      <c r="ANE254" s="67"/>
      <c r="ANG254" s="65"/>
      <c r="ANH254" s="69"/>
      <c r="ANI254" s="69"/>
      <c r="ANJ254" s="66"/>
      <c r="ANK254" s="66"/>
      <c r="ANL254" s="66"/>
      <c r="ANM254" s="67"/>
      <c r="ANO254" s="65"/>
      <c r="ANP254" s="69"/>
      <c r="ANQ254" s="69"/>
      <c r="ANR254" s="66"/>
      <c r="ANS254" s="66"/>
      <c r="ANT254" s="66"/>
      <c r="ANU254" s="67"/>
      <c r="ANW254" s="65"/>
      <c r="ANX254" s="69"/>
      <c r="ANY254" s="69"/>
      <c r="ANZ254" s="66"/>
      <c r="AOA254" s="66"/>
      <c r="AOB254" s="66"/>
      <c r="AOC254" s="67"/>
      <c r="AOE254" s="65"/>
      <c r="AOF254" s="69"/>
      <c r="AOG254" s="69"/>
      <c r="AOH254" s="66"/>
      <c r="AOI254" s="66"/>
      <c r="AOJ254" s="66"/>
      <c r="AOK254" s="67"/>
      <c r="AOM254" s="65"/>
      <c r="AON254" s="69"/>
      <c r="AOO254" s="69"/>
      <c r="AOP254" s="66"/>
      <c r="AOQ254" s="66"/>
      <c r="AOR254" s="66"/>
      <c r="AOS254" s="67"/>
      <c r="AOU254" s="65"/>
      <c r="AOV254" s="69"/>
      <c r="AOW254" s="69"/>
      <c r="AOX254" s="66"/>
      <c r="AOY254" s="66"/>
      <c r="AOZ254" s="66"/>
      <c r="APA254" s="67"/>
      <c r="APC254" s="65"/>
      <c r="APD254" s="69"/>
      <c r="APE254" s="69"/>
      <c r="APF254" s="66"/>
      <c r="APG254" s="66"/>
      <c r="APH254" s="66"/>
      <c r="API254" s="67"/>
      <c r="APK254" s="65"/>
      <c r="APL254" s="69"/>
      <c r="APM254" s="69"/>
      <c r="APN254" s="66"/>
      <c r="APO254" s="66"/>
      <c r="APP254" s="66"/>
      <c r="APQ254" s="67"/>
      <c r="APS254" s="65"/>
      <c r="APT254" s="69"/>
      <c r="APU254" s="69"/>
      <c r="APV254" s="66"/>
      <c r="APW254" s="66"/>
      <c r="APX254" s="66"/>
      <c r="APY254" s="67"/>
      <c r="AQA254" s="65"/>
      <c r="AQB254" s="69"/>
      <c r="AQC254" s="69"/>
      <c r="AQD254" s="66"/>
      <c r="AQE254" s="66"/>
      <c r="AQF254" s="66"/>
      <c r="AQG254" s="67"/>
      <c r="AQI254" s="65"/>
      <c r="AQJ254" s="69"/>
      <c r="AQK254" s="69"/>
      <c r="AQL254" s="66"/>
      <c r="AQM254" s="66"/>
      <c r="AQN254" s="66"/>
      <c r="AQO254" s="67"/>
      <c r="AQQ254" s="65"/>
      <c r="AQR254" s="69"/>
      <c r="AQS254" s="69"/>
      <c r="AQT254" s="66"/>
      <c r="AQU254" s="66"/>
      <c r="AQV254" s="66"/>
      <c r="AQW254" s="67"/>
      <c r="AQY254" s="65"/>
      <c r="AQZ254" s="69"/>
      <c r="ARA254" s="69"/>
      <c r="ARB254" s="66"/>
      <c r="ARC254" s="66"/>
      <c r="ARD254" s="66"/>
      <c r="ARE254" s="67"/>
      <c r="ARG254" s="65"/>
      <c r="ARH254" s="69"/>
      <c r="ARI254" s="69"/>
      <c r="ARJ254" s="66"/>
      <c r="ARK254" s="66"/>
      <c r="ARL254" s="66"/>
      <c r="ARM254" s="67"/>
      <c r="ARO254" s="65"/>
      <c r="ARP254" s="69"/>
      <c r="ARQ254" s="69"/>
      <c r="ARR254" s="66"/>
      <c r="ARS254" s="66"/>
      <c r="ART254" s="66"/>
      <c r="ARU254" s="67"/>
      <c r="ARW254" s="65"/>
      <c r="ARX254" s="69"/>
      <c r="ARY254" s="69"/>
      <c r="ARZ254" s="66"/>
      <c r="ASA254" s="66"/>
      <c r="ASB254" s="66"/>
      <c r="ASC254" s="67"/>
      <c r="ASE254" s="65"/>
      <c r="ASF254" s="69"/>
      <c r="ASG254" s="69"/>
      <c r="ASH254" s="66"/>
      <c r="ASI254" s="66"/>
      <c r="ASJ254" s="66"/>
      <c r="ASK254" s="67"/>
      <c r="ASM254" s="65"/>
      <c r="ASN254" s="69"/>
      <c r="ASO254" s="69"/>
      <c r="ASP254" s="66"/>
      <c r="ASQ254" s="66"/>
      <c r="ASR254" s="66"/>
      <c r="ASS254" s="67"/>
      <c r="ASU254" s="65"/>
      <c r="ASV254" s="69"/>
      <c r="ASW254" s="69"/>
      <c r="ASX254" s="66"/>
      <c r="ASY254" s="66"/>
      <c r="ASZ254" s="66"/>
      <c r="ATA254" s="67"/>
      <c r="ATC254" s="65"/>
      <c r="ATD254" s="69"/>
      <c r="ATE254" s="69"/>
      <c r="ATF254" s="66"/>
      <c r="ATG254" s="66"/>
      <c r="ATH254" s="66"/>
      <c r="ATI254" s="67"/>
      <c r="ATK254" s="65"/>
      <c r="ATL254" s="69"/>
      <c r="ATM254" s="69"/>
      <c r="ATN254" s="66"/>
      <c r="ATO254" s="66"/>
      <c r="ATP254" s="66"/>
      <c r="ATQ254" s="67"/>
      <c r="ATS254" s="65"/>
      <c r="ATT254" s="69"/>
      <c r="ATU254" s="69"/>
      <c r="ATV254" s="66"/>
      <c r="ATW254" s="66"/>
      <c r="ATX254" s="66"/>
      <c r="ATY254" s="67"/>
      <c r="AUA254" s="65"/>
      <c r="AUB254" s="69"/>
      <c r="AUC254" s="69"/>
      <c r="AUD254" s="66"/>
      <c r="AUE254" s="66"/>
      <c r="AUF254" s="66"/>
      <c r="AUG254" s="67"/>
      <c r="AUI254" s="65"/>
      <c r="AUJ254" s="69"/>
      <c r="AUK254" s="69"/>
      <c r="AUL254" s="66"/>
      <c r="AUM254" s="66"/>
      <c r="AUN254" s="66"/>
      <c r="AUO254" s="67"/>
      <c r="AUQ254" s="65"/>
      <c r="AUR254" s="69"/>
      <c r="AUS254" s="69"/>
      <c r="AUT254" s="66"/>
      <c r="AUU254" s="66"/>
      <c r="AUV254" s="66"/>
      <c r="AUW254" s="67"/>
      <c r="AUY254" s="65"/>
      <c r="AUZ254" s="69"/>
      <c r="AVA254" s="69"/>
      <c r="AVB254" s="66"/>
      <c r="AVC254" s="66"/>
      <c r="AVD254" s="66"/>
      <c r="AVE254" s="67"/>
      <c r="AVG254" s="65"/>
      <c r="AVH254" s="69"/>
      <c r="AVI254" s="69"/>
      <c r="AVJ254" s="66"/>
      <c r="AVK254" s="66"/>
      <c r="AVL254" s="66"/>
      <c r="AVM254" s="67"/>
      <c r="AVO254" s="65"/>
      <c r="AVP254" s="69"/>
      <c r="AVQ254" s="69"/>
      <c r="AVR254" s="66"/>
      <c r="AVS254" s="66"/>
      <c r="AVT254" s="66"/>
      <c r="AVU254" s="67"/>
      <c r="AVW254" s="65"/>
      <c r="AVX254" s="69"/>
      <c r="AVY254" s="69"/>
      <c r="AVZ254" s="66"/>
      <c r="AWA254" s="66"/>
      <c r="AWB254" s="66"/>
      <c r="AWC254" s="67"/>
      <c r="AWE254" s="65"/>
      <c r="AWF254" s="69"/>
      <c r="AWG254" s="69"/>
      <c r="AWH254" s="66"/>
      <c r="AWI254" s="66"/>
      <c r="AWJ254" s="66"/>
      <c r="AWK254" s="67"/>
      <c r="AWM254" s="65"/>
      <c r="AWN254" s="69"/>
      <c r="AWO254" s="69"/>
      <c r="AWP254" s="66"/>
      <c r="AWQ254" s="66"/>
      <c r="AWR254" s="66"/>
      <c r="AWS254" s="67"/>
      <c r="AWU254" s="65"/>
      <c r="AWV254" s="69"/>
      <c r="AWW254" s="69"/>
      <c r="AWX254" s="66"/>
      <c r="AWY254" s="66"/>
      <c r="AWZ254" s="66"/>
      <c r="AXA254" s="67"/>
      <c r="AXC254" s="65"/>
      <c r="AXD254" s="69"/>
      <c r="AXE254" s="69"/>
      <c r="AXF254" s="66"/>
      <c r="AXG254" s="66"/>
      <c r="AXH254" s="66"/>
      <c r="AXI254" s="67"/>
      <c r="AXK254" s="65"/>
      <c r="AXL254" s="69"/>
      <c r="AXM254" s="69"/>
      <c r="AXN254" s="66"/>
      <c r="AXO254" s="66"/>
      <c r="AXP254" s="66"/>
      <c r="AXQ254" s="67"/>
      <c r="AXS254" s="65"/>
      <c r="AXT254" s="69"/>
      <c r="AXU254" s="69"/>
      <c r="AXV254" s="66"/>
      <c r="AXW254" s="66"/>
      <c r="AXX254" s="66"/>
      <c r="AXY254" s="67"/>
      <c r="AYA254" s="65"/>
      <c r="AYB254" s="69"/>
      <c r="AYC254" s="69"/>
      <c r="AYD254" s="66"/>
      <c r="AYE254" s="66"/>
      <c r="AYF254" s="66"/>
      <c r="AYG254" s="67"/>
      <c r="AYI254" s="65"/>
      <c r="AYJ254" s="69"/>
      <c r="AYK254" s="69"/>
      <c r="AYL254" s="66"/>
      <c r="AYM254" s="66"/>
      <c r="AYN254" s="66"/>
      <c r="AYO254" s="67"/>
      <c r="AYQ254" s="65"/>
      <c r="AYR254" s="69"/>
      <c r="AYS254" s="69"/>
      <c r="AYT254" s="66"/>
      <c r="AYU254" s="66"/>
      <c r="AYV254" s="66"/>
      <c r="AYW254" s="67"/>
      <c r="AYY254" s="65"/>
      <c r="AYZ254" s="69"/>
      <c r="AZA254" s="69"/>
      <c r="AZB254" s="66"/>
      <c r="AZC254" s="66"/>
      <c r="AZD254" s="66"/>
      <c r="AZE254" s="67"/>
      <c r="AZG254" s="65"/>
      <c r="AZH254" s="69"/>
      <c r="AZI254" s="69"/>
      <c r="AZJ254" s="66"/>
      <c r="AZK254" s="66"/>
      <c r="AZL254" s="66"/>
      <c r="AZM254" s="67"/>
      <c r="AZO254" s="65"/>
      <c r="AZP254" s="69"/>
      <c r="AZQ254" s="69"/>
      <c r="AZR254" s="66"/>
      <c r="AZS254" s="66"/>
      <c r="AZT254" s="66"/>
      <c r="AZU254" s="67"/>
      <c r="AZW254" s="65"/>
      <c r="AZX254" s="69"/>
      <c r="AZY254" s="69"/>
      <c r="AZZ254" s="66"/>
      <c r="BAA254" s="66"/>
      <c r="BAB254" s="66"/>
      <c r="BAC254" s="67"/>
      <c r="BAE254" s="65"/>
      <c r="BAF254" s="69"/>
      <c r="BAG254" s="69"/>
      <c r="BAH254" s="66"/>
      <c r="BAI254" s="66"/>
      <c r="BAJ254" s="66"/>
      <c r="BAK254" s="67"/>
      <c r="BAM254" s="65"/>
      <c r="BAN254" s="69"/>
      <c r="BAO254" s="69"/>
      <c r="BAP254" s="66"/>
      <c r="BAQ254" s="66"/>
      <c r="BAR254" s="66"/>
      <c r="BAS254" s="67"/>
      <c r="BAU254" s="65"/>
      <c r="BAV254" s="69"/>
      <c r="BAW254" s="69"/>
      <c r="BAX254" s="66"/>
      <c r="BAY254" s="66"/>
      <c r="BAZ254" s="66"/>
      <c r="BBA254" s="67"/>
      <c r="BBC254" s="65"/>
      <c r="BBD254" s="69"/>
      <c r="BBE254" s="69"/>
      <c r="BBF254" s="66"/>
      <c r="BBG254" s="66"/>
      <c r="BBH254" s="66"/>
      <c r="BBI254" s="67"/>
      <c r="BBK254" s="65"/>
      <c r="BBL254" s="69"/>
      <c r="BBM254" s="69"/>
      <c r="BBN254" s="66"/>
      <c r="BBO254" s="66"/>
      <c r="BBP254" s="66"/>
      <c r="BBQ254" s="67"/>
      <c r="BBS254" s="65"/>
      <c r="BBT254" s="69"/>
      <c r="BBU254" s="69"/>
      <c r="BBV254" s="66"/>
      <c r="BBW254" s="66"/>
      <c r="BBX254" s="66"/>
      <c r="BBY254" s="67"/>
      <c r="BCA254" s="65"/>
      <c r="BCB254" s="69"/>
      <c r="BCC254" s="69"/>
      <c r="BCD254" s="66"/>
      <c r="BCE254" s="66"/>
      <c r="BCF254" s="66"/>
      <c r="BCG254" s="67"/>
      <c r="BCI254" s="65"/>
      <c r="BCJ254" s="69"/>
      <c r="BCK254" s="69"/>
      <c r="BCL254" s="66"/>
      <c r="BCM254" s="66"/>
      <c r="BCN254" s="66"/>
      <c r="BCO254" s="67"/>
      <c r="BCQ254" s="65"/>
      <c r="BCR254" s="69"/>
      <c r="BCS254" s="69"/>
      <c r="BCT254" s="66"/>
      <c r="BCU254" s="66"/>
      <c r="BCV254" s="66"/>
      <c r="BCW254" s="67"/>
      <c r="BCY254" s="65"/>
      <c r="BCZ254" s="69"/>
      <c r="BDA254" s="69"/>
      <c r="BDB254" s="66"/>
      <c r="BDC254" s="66"/>
      <c r="BDD254" s="66"/>
      <c r="BDE254" s="67"/>
      <c r="BDG254" s="65"/>
      <c r="BDH254" s="69"/>
      <c r="BDI254" s="69"/>
      <c r="BDJ254" s="66"/>
      <c r="BDK254" s="66"/>
      <c r="BDL254" s="66"/>
      <c r="BDM254" s="67"/>
      <c r="BDO254" s="65"/>
      <c r="BDP254" s="69"/>
      <c r="BDQ254" s="69"/>
      <c r="BDR254" s="66"/>
      <c r="BDS254" s="66"/>
      <c r="BDT254" s="66"/>
      <c r="BDU254" s="67"/>
      <c r="BDW254" s="65"/>
      <c r="BDX254" s="69"/>
      <c r="BDY254" s="69"/>
      <c r="BDZ254" s="66"/>
      <c r="BEA254" s="66"/>
      <c r="BEB254" s="66"/>
      <c r="BEC254" s="67"/>
      <c r="BEE254" s="65"/>
      <c r="BEF254" s="69"/>
      <c r="BEG254" s="69"/>
      <c r="BEH254" s="66"/>
      <c r="BEI254" s="66"/>
      <c r="BEJ254" s="66"/>
      <c r="BEK254" s="67"/>
      <c r="BEM254" s="65"/>
      <c r="BEN254" s="69"/>
      <c r="BEO254" s="69"/>
      <c r="BEP254" s="66"/>
      <c r="BEQ254" s="66"/>
      <c r="BER254" s="66"/>
      <c r="BES254" s="67"/>
      <c r="BEU254" s="65"/>
      <c r="BEV254" s="69"/>
      <c r="BEW254" s="69"/>
      <c r="BEX254" s="66"/>
      <c r="BEY254" s="66"/>
      <c r="BEZ254" s="66"/>
      <c r="BFA254" s="67"/>
      <c r="BFC254" s="65"/>
      <c r="BFD254" s="69"/>
      <c r="BFE254" s="69"/>
      <c r="BFF254" s="66"/>
      <c r="BFG254" s="66"/>
      <c r="BFH254" s="66"/>
      <c r="BFI254" s="67"/>
      <c r="BFK254" s="65"/>
      <c r="BFL254" s="69"/>
      <c r="BFM254" s="69"/>
      <c r="BFN254" s="66"/>
      <c r="BFO254" s="66"/>
      <c r="BFP254" s="66"/>
      <c r="BFQ254" s="67"/>
      <c r="BFS254" s="65"/>
      <c r="BFT254" s="69"/>
      <c r="BFU254" s="69"/>
      <c r="BFV254" s="66"/>
      <c r="BFW254" s="66"/>
      <c r="BFX254" s="66"/>
      <c r="BFY254" s="67"/>
      <c r="BGA254" s="65"/>
      <c r="BGB254" s="69"/>
      <c r="BGC254" s="69"/>
      <c r="BGD254" s="66"/>
      <c r="BGE254" s="66"/>
      <c r="BGF254" s="66"/>
      <c r="BGG254" s="67"/>
      <c r="BGI254" s="65"/>
      <c r="BGJ254" s="69"/>
      <c r="BGK254" s="69"/>
      <c r="BGL254" s="66"/>
      <c r="BGM254" s="66"/>
      <c r="BGN254" s="66"/>
      <c r="BGO254" s="67"/>
      <c r="BGQ254" s="65"/>
      <c r="BGR254" s="69"/>
      <c r="BGS254" s="69"/>
      <c r="BGT254" s="66"/>
      <c r="BGU254" s="66"/>
      <c r="BGV254" s="66"/>
      <c r="BGW254" s="67"/>
      <c r="BGY254" s="65"/>
      <c r="BGZ254" s="69"/>
      <c r="BHA254" s="69"/>
      <c r="BHB254" s="66"/>
      <c r="BHC254" s="66"/>
      <c r="BHD254" s="66"/>
      <c r="BHE254" s="67"/>
      <c r="BHG254" s="65"/>
      <c r="BHH254" s="69"/>
      <c r="BHI254" s="69"/>
      <c r="BHJ254" s="66"/>
      <c r="BHK254" s="66"/>
      <c r="BHL254" s="66"/>
      <c r="BHM254" s="67"/>
      <c r="BHO254" s="65"/>
      <c r="BHP254" s="69"/>
      <c r="BHQ254" s="69"/>
      <c r="BHR254" s="66"/>
      <c r="BHS254" s="66"/>
      <c r="BHT254" s="66"/>
      <c r="BHU254" s="67"/>
      <c r="BHW254" s="65"/>
      <c r="BHX254" s="69"/>
      <c r="BHY254" s="69"/>
      <c r="BHZ254" s="66"/>
      <c r="BIA254" s="66"/>
      <c r="BIB254" s="66"/>
      <c r="BIC254" s="67"/>
      <c r="BIE254" s="65"/>
      <c r="BIF254" s="69"/>
      <c r="BIG254" s="69"/>
      <c r="BIH254" s="66"/>
      <c r="BII254" s="66"/>
      <c r="BIJ254" s="66"/>
      <c r="BIK254" s="67"/>
      <c r="BIM254" s="65"/>
      <c r="BIN254" s="69"/>
      <c r="BIO254" s="69"/>
      <c r="BIP254" s="66"/>
      <c r="BIQ254" s="66"/>
      <c r="BIR254" s="66"/>
      <c r="BIS254" s="67"/>
      <c r="BIU254" s="65"/>
      <c r="BIV254" s="69"/>
      <c r="BIW254" s="69"/>
      <c r="BIX254" s="66"/>
      <c r="BIY254" s="66"/>
      <c r="BIZ254" s="66"/>
      <c r="BJA254" s="67"/>
      <c r="BJC254" s="65"/>
      <c r="BJD254" s="69"/>
      <c r="BJE254" s="69"/>
      <c r="BJF254" s="66"/>
      <c r="BJG254" s="66"/>
      <c r="BJH254" s="66"/>
      <c r="BJI254" s="67"/>
      <c r="BJK254" s="65"/>
      <c r="BJL254" s="69"/>
      <c r="BJM254" s="69"/>
      <c r="BJN254" s="66"/>
      <c r="BJO254" s="66"/>
      <c r="BJP254" s="66"/>
      <c r="BJQ254" s="67"/>
      <c r="BJS254" s="65"/>
      <c r="BJT254" s="69"/>
      <c r="BJU254" s="69"/>
      <c r="BJV254" s="66"/>
      <c r="BJW254" s="66"/>
      <c r="BJX254" s="66"/>
      <c r="BJY254" s="67"/>
      <c r="BKA254" s="65"/>
      <c r="BKB254" s="69"/>
      <c r="BKC254" s="69"/>
      <c r="BKD254" s="66"/>
      <c r="BKE254" s="66"/>
      <c r="BKF254" s="66"/>
      <c r="BKG254" s="67"/>
      <c r="BKI254" s="65"/>
      <c r="BKJ254" s="69"/>
      <c r="BKK254" s="69"/>
      <c r="BKL254" s="66"/>
      <c r="BKM254" s="66"/>
      <c r="BKN254" s="66"/>
      <c r="BKO254" s="67"/>
      <c r="BKQ254" s="65"/>
      <c r="BKR254" s="69"/>
      <c r="BKS254" s="69"/>
      <c r="BKT254" s="66"/>
      <c r="BKU254" s="66"/>
      <c r="BKV254" s="66"/>
      <c r="BKW254" s="67"/>
      <c r="BKY254" s="65"/>
      <c r="BKZ254" s="69"/>
      <c r="BLA254" s="69"/>
      <c r="BLB254" s="66"/>
      <c r="BLC254" s="66"/>
      <c r="BLD254" s="66"/>
      <c r="BLE254" s="67"/>
      <c r="BLG254" s="65"/>
      <c r="BLH254" s="69"/>
      <c r="BLI254" s="69"/>
      <c r="BLJ254" s="66"/>
      <c r="BLK254" s="66"/>
      <c r="BLL254" s="66"/>
      <c r="BLM254" s="67"/>
      <c r="BLO254" s="65"/>
      <c r="BLP254" s="69"/>
      <c r="BLQ254" s="69"/>
      <c r="BLR254" s="66"/>
      <c r="BLS254" s="66"/>
      <c r="BLT254" s="66"/>
      <c r="BLU254" s="67"/>
      <c r="BLW254" s="65"/>
      <c r="BLX254" s="69"/>
      <c r="BLY254" s="69"/>
      <c r="BLZ254" s="66"/>
      <c r="BMA254" s="66"/>
      <c r="BMB254" s="66"/>
      <c r="BMC254" s="67"/>
      <c r="BME254" s="65"/>
      <c r="BMF254" s="69"/>
      <c r="BMG254" s="69"/>
      <c r="BMH254" s="66"/>
      <c r="BMI254" s="66"/>
      <c r="BMJ254" s="66"/>
      <c r="BMK254" s="67"/>
      <c r="BMM254" s="65"/>
      <c r="BMN254" s="69"/>
      <c r="BMO254" s="69"/>
      <c r="BMP254" s="66"/>
      <c r="BMQ254" s="66"/>
      <c r="BMR254" s="66"/>
      <c r="BMS254" s="67"/>
      <c r="BMU254" s="65"/>
      <c r="BMV254" s="69"/>
      <c r="BMW254" s="69"/>
      <c r="BMX254" s="66"/>
      <c r="BMY254" s="66"/>
      <c r="BMZ254" s="66"/>
      <c r="BNA254" s="67"/>
      <c r="BNC254" s="65"/>
      <c r="BND254" s="69"/>
      <c r="BNE254" s="69"/>
      <c r="BNF254" s="66"/>
      <c r="BNG254" s="66"/>
      <c r="BNH254" s="66"/>
      <c r="BNI254" s="67"/>
      <c r="BNK254" s="65"/>
      <c r="BNL254" s="69"/>
      <c r="BNM254" s="69"/>
      <c r="BNN254" s="66"/>
      <c r="BNO254" s="66"/>
      <c r="BNP254" s="66"/>
      <c r="BNQ254" s="67"/>
      <c r="BNS254" s="65"/>
      <c r="BNT254" s="69"/>
      <c r="BNU254" s="69"/>
      <c r="BNV254" s="66"/>
      <c r="BNW254" s="66"/>
      <c r="BNX254" s="66"/>
      <c r="BNY254" s="67"/>
      <c r="BOA254" s="65"/>
      <c r="BOB254" s="69"/>
      <c r="BOC254" s="69"/>
      <c r="BOD254" s="66"/>
      <c r="BOE254" s="66"/>
      <c r="BOF254" s="66"/>
      <c r="BOG254" s="67"/>
      <c r="BOI254" s="65"/>
      <c r="BOJ254" s="69"/>
      <c r="BOK254" s="69"/>
      <c r="BOL254" s="66"/>
      <c r="BOM254" s="66"/>
      <c r="BON254" s="66"/>
      <c r="BOO254" s="67"/>
      <c r="BOQ254" s="65"/>
      <c r="BOR254" s="69"/>
      <c r="BOS254" s="69"/>
      <c r="BOT254" s="66"/>
      <c r="BOU254" s="66"/>
      <c r="BOV254" s="66"/>
      <c r="BOW254" s="67"/>
      <c r="BOY254" s="65"/>
      <c r="BOZ254" s="69"/>
      <c r="BPA254" s="69"/>
      <c r="BPB254" s="66"/>
      <c r="BPC254" s="66"/>
      <c r="BPD254" s="66"/>
      <c r="BPE254" s="67"/>
      <c r="BPG254" s="65"/>
      <c r="BPH254" s="69"/>
      <c r="BPI254" s="69"/>
      <c r="BPJ254" s="66"/>
      <c r="BPK254" s="66"/>
      <c r="BPL254" s="66"/>
      <c r="BPM254" s="67"/>
      <c r="BPO254" s="65"/>
      <c r="BPP254" s="69"/>
      <c r="BPQ254" s="69"/>
      <c r="BPR254" s="66"/>
      <c r="BPS254" s="66"/>
      <c r="BPT254" s="66"/>
      <c r="BPU254" s="67"/>
      <c r="BPW254" s="65"/>
      <c r="BPX254" s="69"/>
      <c r="BPY254" s="69"/>
      <c r="BPZ254" s="66"/>
      <c r="BQA254" s="66"/>
      <c r="BQB254" s="66"/>
      <c r="BQC254" s="67"/>
      <c r="BQE254" s="65"/>
      <c r="BQF254" s="69"/>
      <c r="BQG254" s="69"/>
      <c r="BQH254" s="66"/>
      <c r="BQI254" s="66"/>
      <c r="BQJ254" s="66"/>
      <c r="BQK254" s="67"/>
      <c r="BQM254" s="65"/>
      <c r="BQN254" s="69"/>
      <c r="BQO254" s="69"/>
      <c r="BQP254" s="66"/>
      <c r="BQQ254" s="66"/>
      <c r="BQR254" s="66"/>
      <c r="BQS254" s="67"/>
      <c r="BQU254" s="65"/>
      <c r="BQV254" s="69"/>
      <c r="BQW254" s="69"/>
      <c r="BQX254" s="66"/>
      <c r="BQY254" s="66"/>
      <c r="BQZ254" s="66"/>
      <c r="BRA254" s="67"/>
      <c r="BRC254" s="65"/>
      <c r="BRD254" s="69"/>
      <c r="BRE254" s="69"/>
      <c r="BRF254" s="66"/>
      <c r="BRG254" s="66"/>
      <c r="BRH254" s="66"/>
      <c r="BRI254" s="67"/>
      <c r="BRK254" s="65"/>
      <c r="BRL254" s="69"/>
      <c r="BRM254" s="69"/>
      <c r="BRN254" s="66"/>
      <c r="BRO254" s="66"/>
      <c r="BRP254" s="66"/>
      <c r="BRQ254" s="67"/>
      <c r="BRS254" s="65"/>
      <c r="BRT254" s="69"/>
      <c r="BRU254" s="69"/>
      <c r="BRV254" s="66"/>
      <c r="BRW254" s="66"/>
      <c r="BRX254" s="66"/>
      <c r="BRY254" s="67"/>
      <c r="BSA254" s="65"/>
      <c r="BSB254" s="69"/>
      <c r="BSC254" s="69"/>
      <c r="BSD254" s="66"/>
      <c r="BSE254" s="66"/>
      <c r="BSF254" s="66"/>
      <c r="BSG254" s="67"/>
      <c r="BSI254" s="65"/>
      <c r="BSJ254" s="69"/>
      <c r="BSK254" s="69"/>
      <c r="BSL254" s="66"/>
      <c r="BSM254" s="66"/>
      <c r="BSN254" s="66"/>
      <c r="BSO254" s="67"/>
      <c r="BSQ254" s="65"/>
      <c r="BSR254" s="69"/>
      <c r="BSS254" s="69"/>
      <c r="BST254" s="66"/>
      <c r="BSU254" s="66"/>
      <c r="BSV254" s="66"/>
      <c r="BSW254" s="67"/>
      <c r="BSY254" s="65"/>
      <c r="BSZ254" s="69"/>
      <c r="BTA254" s="69"/>
      <c r="BTB254" s="66"/>
      <c r="BTC254" s="66"/>
      <c r="BTD254" s="66"/>
      <c r="BTE254" s="67"/>
      <c r="BTG254" s="65"/>
      <c r="BTH254" s="69"/>
      <c r="BTI254" s="69"/>
      <c r="BTJ254" s="66"/>
      <c r="BTK254" s="66"/>
      <c r="BTL254" s="66"/>
      <c r="BTM254" s="67"/>
      <c r="BTO254" s="65"/>
      <c r="BTP254" s="69"/>
      <c r="BTQ254" s="69"/>
      <c r="BTR254" s="66"/>
      <c r="BTS254" s="66"/>
      <c r="BTT254" s="66"/>
      <c r="BTU254" s="67"/>
      <c r="BTW254" s="65"/>
      <c r="BTX254" s="69"/>
      <c r="BTY254" s="69"/>
      <c r="BTZ254" s="66"/>
      <c r="BUA254" s="66"/>
      <c r="BUB254" s="66"/>
      <c r="BUC254" s="67"/>
      <c r="BUE254" s="65"/>
      <c r="BUF254" s="69"/>
      <c r="BUG254" s="69"/>
      <c r="BUH254" s="66"/>
      <c r="BUI254" s="66"/>
      <c r="BUJ254" s="66"/>
      <c r="BUK254" s="67"/>
      <c r="BUM254" s="65"/>
      <c r="BUN254" s="69"/>
      <c r="BUO254" s="69"/>
      <c r="BUP254" s="66"/>
      <c r="BUQ254" s="66"/>
      <c r="BUR254" s="66"/>
      <c r="BUS254" s="67"/>
      <c r="BUU254" s="65"/>
      <c r="BUV254" s="69"/>
      <c r="BUW254" s="69"/>
      <c r="BUX254" s="66"/>
      <c r="BUY254" s="66"/>
      <c r="BUZ254" s="66"/>
      <c r="BVA254" s="67"/>
      <c r="BVC254" s="65"/>
      <c r="BVD254" s="69"/>
      <c r="BVE254" s="69"/>
      <c r="BVF254" s="66"/>
      <c r="BVG254" s="66"/>
      <c r="BVH254" s="66"/>
      <c r="BVI254" s="67"/>
      <c r="BVK254" s="65"/>
      <c r="BVL254" s="69"/>
      <c r="BVM254" s="69"/>
      <c r="BVN254" s="66"/>
      <c r="BVO254" s="66"/>
      <c r="BVP254" s="66"/>
      <c r="BVQ254" s="67"/>
      <c r="BVS254" s="65"/>
      <c r="BVT254" s="69"/>
      <c r="BVU254" s="69"/>
      <c r="BVV254" s="66"/>
      <c r="BVW254" s="66"/>
      <c r="BVX254" s="66"/>
      <c r="BVY254" s="67"/>
      <c r="BWA254" s="65"/>
      <c r="BWB254" s="69"/>
      <c r="BWC254" s="69"/>
      <c r="BWD254" s="66"/>
      <c r="BWE254" s="66"/>
      <c r="BWF254" s="66"/>
      <c r="BWG254" s="67"/>
      <c r="BWI254" s="65"/>
      <c r="BWJ254" s="69"/>
      <c r="BWK254" s="69"/>
      <c r="BWL254" s="66"/>
      <c r="BWM254" s="66"/>
      <c r="BWN254" s="66"/>
      <c r="BWO254" s="67"/>
      <c r="BWQ254" s="65"/>
      <c r="BWR254" s="69"/>
      <c r="BWS254" s="69"/>
      <c r="BWT254" s="66"/>
      <c r="BWU254" s="66"/>
      <c r="BWV254" s="66"/>
      <c r="BWW254" s="67"/>
      <c r="BWY254" s="65"/>
      <c r="BWZ254" s="69"/>
      <c r="BXA254" s="69"/>
      <c r="BXB254" s="66"/>
      <c r="BXC254" s="66"/>
      <c r="BXD254" s="66"/>
      <c r="BXE254" s="67"/>
      <c r="BXG254" s="65"/>
      <c r="BXH254" s="69"/>
      <c r="BXI254" s="69"/>
      <c r="BXJ254" s="66"/>
      <c r="BXK254" s="66"/>
      <c r="BXL254" s="66"/>
      <c r="BXM254" s="67"/>
      <c r="BXO254" s="65"/>
      <c r="BXP254" s="69"/>
      <c r="BXQ254" s="69"/>
      <c r="BXR254" s="66"/>
      <c r="BXS254" s="66"/>
      <c r="BXT254" s="66"/>
      <c r="BXU254" s="67"/>
      <c r="BXW254" s="65"/>
      <c r="BXX254" s="69"/>
      <c r="BXY254" s="69"/>
      <c r="BXZ254" s="66"/>
      <c r="BYA254" s="66"/>
      <c r="BYB254" s="66"/>
      <c r="BYC254" s="67"/>
      <c r="BYE254" s="65"/>
      <c r="BYF254" s="69"/>
      <c r="BYG254" s="69"/>
      <c r="BYH254" s="66"/>
      <c r="BYI254" s="66"/>
      <c r="BYJ254" s="66"/>
      <c r="BYK254" s="67"/>
      <c r="BYM254" s="65"/>
      <c r="BYN254" s="69"/>
      <c r="BYO254" s="69"/>
      <c r="BYP254" s="66"/>
      <c r="BYQ254" s="66"/>
      <c r="BYR254" s="66"/>
      <c r="BYS254" s="67"/>
      <c r="BYU254" s="65"/>
      <c r="BYV254" s="69"/>
      <c r="BYW254" s="69"/>
      <c r="BYX254" s="66"/>
      <c r="BYY254" s="66"/>
      <c r="BYZ254" s="66"/>
      <c r="BZA254" s="67"/>
      <c r="BZC254" s="65"/>
      <c r="BZD254" s="69"/>
      <c r="BZE254" s="69"/>
      <c r="BZF254" s="66"/>
      <c r="BZG254" s="66"/>
      <c r="BZH254" s="66"/>
      <c r="BZI254" s="67"/>
      <c r="BZK254" s="65"/>
      <c r="BZL254" s="69"/>
      <c r="BZM254" s="69"/>
      <c r="BZN254" s="66"/>
      <c r="BZO254" s="66"/>
      <c r="BZP254" s="66"/>
      <c r="BZQ254" s="67"/>
      <c r="BZS254" s="65"/>
      <c r="BZT254" s="69"/>
      <c r="BZU254" s="69"/>
      <c r="BZV254" s="66"/>
      <c r="BZW254" s="66"/>
      <c r="BZX254" s="66"/>
      <c r="BZY254" s="67"/>
      <c r="CAA254" s="65"/>
      <c r="CAB254" s="69"/>
      <c r="CAC254" s="69"/>
      <c r="CAD254" s="66"/>
      <c r="CAE254" s="66"/>
      <c r="CAF254" s="66"/>
      <c r="CAG254" s="67"/>
      <c r="CAI254" s="65"/>
      <c r="CAJ254" s="69"/>
      <c r="CAK254" s="69"/>
      <c r="CAL254" s="66"/>
      <c r="CAM254" s="66"/>
      <c r="CAN254" s="66"/>
      <c r="CAO254" s="67"/>
      <c r="CAQ254" s="65"/>
      <c r="CAR254" s="69"/>
      <c r="CAS254" s="69"/>
      <c r="CAT254" s="66"/>
      <c r="CAU254" s="66"/>
      <c r="CAV254" s="66"/>
      <c r="CAW254" s="67"/>
      <c r="CAY254" s="65"/>
      <c r="CAZ254" s="69"/>
      <c r="CBA254" s="69"/>
      <c r="CBB254" s="66"/>
      <c r="CBC254" s="66"/>
      <c r="CBD254" s="66"/>
      <c r="CBE254" s="67"/>
      <c r="CBG254" s="65"/>
      <c r="CBH254" s="69"/>
      <c r="CBI254" s="69"/>
      <c r="CBJ254" s="66"/>
      <c r="CBK254" s="66"/>
      <c r="CBL254" s="66"/>
      <c r="CBM254" s="67"/>
      <c r="CBO254" s="65"/>
      <c r="CBP254" s="69"/>
      <c r="CBQ254" s="69"/>
      <c r="CBR254" s="66"/>
      <c r="CBS254" s="66"/>
      <c r="CBT254" s="66"/>
      <c r="CBU254" s="67"/>
      <c r="CBW254" s="65"/>
      <c r="CBX254" s="69"/>
      <c r="CBY254" s="69"/>
      <c r="CBZ254" s="66"/>
      <c r="CCA254" s="66"/>
      <c r="CCB254" s="66"/>
      <c r="CCC254" s="67"/>
      <c r="CCE254" s="65"/>
      <c r="CCF254" s="69"/>
      <c r="CCG254" s="69"/>
      <c r="CCH254" s="66"/>
      <c r="CCI254" s="66"/>
      <c r="CCJ254" s="66"/>
      <c r="CCK254" s="67"/>
      <c r="CCM254" s="65"/>
      <c r="CCN254" s="69"/>
      <c r="CCO254" s="69"/>
      <c r="CCP254" s="66"/>
      <c r="CCQ254" s="66"/>
      <c r="CCR254" s="66"/>
      <c r="CCS254" s="67"/>
      <c r="CCU254" s="65"/>
      <c r="CCV254" s="69"/>
      <c r="CCW254" s="69"/>
      <c r="CCX254" s="66"/>
      <c r="CCY254" s="66"/>
      <c r="CCZ254" s="66"/>
      <c r="CDA254" s="67"/>
      <c r="CDC254" s="65"/>
      <c r="CDD254" s="69"/>
      <c r="CDE254" s="69"/>
      <c r="CDF254" s="66"/>
      <c r="CDG254" s="66"/>
      <c r="CDH254" s="66"/>
      <c r="CDI254" s="67"/>
      <c r="CDK254" s="65"/>
      <c r="CDL254" s="69"/>
      <c r="CDM254" s="69"/>
      <c r="CDN254" s="66"/>
      <c r="CDO254" s="66"/>
      <c r="CDP254" s="66"/>
      <c r="CDQ254" s="67"/>
      <c r="CDS254" s="65"/>
      <c r="CDT254" s="69"/>
      <c r="CDU254" s="69"/>
      <c r="CDV254" s="66"/>
      <c r="CDW254" s="66"/>
      <c r="CDX254" s="66"/>
      <c r="CDY254" s="67"/>
      <c r="CEA254" s="65"/>
      <c r="CEB254" s="69"/>
      <c r="CEC254" s="69"/>
      <c r="CED254" s="66"/>
      <c r="CEE254" s="66"/>
      <c r="CEF254" s="66"/>
      <c r="CEG254" s="67"/>
      <c r="CEI254" s="65"/>
      <c r="CEJ254" s="69"/>
      <c r="CEK254" s="69"/>
      <c r="CEL254" s="66"/>
      <c r="CEM254" s="66"/>
      <c r="CEN254" s="66"/>
      <c r="CEO254" s="67"/>
      <c r="CEQ254" s="65"/>
      <c r="CER254" s="69"/>
      <c r="CES254" s="69"/>
      <c r="CET254" s="66"/>
      <c r="CEU254" s="66"/>
      <c r="CEV254" s="66"/>
      <c r="CEW254" s="67"/>
      <c r="CEY254" s="65"/>
      <c r="CEZ254" s="69"/>
      <c r="CFA254" s="69"/>
      <c r="CFB254" s="66"/>
      <c r="CFC254" s="66"/>
      <c r="CFD254" s="66"/>
      <c r="CFE254" s="67"/>
      <c r="CFG254" s="65"/>
      <c r="CFH254" s="69"/>
      <c r="CFI254" s="69"/>
      <c r="CFJ254" s="66"/>
      <c r="CFK254" s="66"/>
      <c r="CFL254" s="66"/>
      <c r="CFM254" s="67"/>
      <c r="CFO254" s="65"/>
      <c r="CFP254" s="69"/>
      <c r="CFQ254" s="69"/>
      <c r="CFR254" s="66"/>
      <c r="CFS254" s="66"/>
      <c r="CFT254" s="66"/>
      <c r="CFU254" s="67"/>
      <c r="CFW254" s="65"/>
      <c r="CFX254" s="69"/>
      <c r="CFY254" s="69"/>
      <c r="CFZ254" s="66"/>
      <c r="CGA254" s="66"/>
      <c r="CGB254" s="66"/>
      <c r="CGC254" s="67"/>
      <c r="CGE254" s="65"/>
      <c r="CGF254" s="69"/>
      <c r="CGG254" s="69"/>
      <c r="CGH254" s="66"/>
      <c r="CGI254" s="66"/>
      <c r="CGJ254" s="66"/>
      <c r="CGK254" s="67"/>
      <c r="CGM254" s="65"/>
      <c r="CGN254" s="69"/>
      <c r="CGO254" s="69"/>
      <c r="CGP254" s="66"/>
      <c r="CGQ254" s="66"/>
      <c r="CGR254" s="66"/>
      <c r="CGS254" s="67"/>
      <c r="CGU254" s="65"/>
      <c r="CGV254" s="69"/>
      <c r="CGW254" s="69"/>
      <c r="CGX254" s="66"/>
      <c r="CGY254" s="66"/>
      <c r="CGZ254" s="66"/>
      <c r="CHA254" s="67"/>
      <c r="CHC254" s="65"/>
      <c r="CHD254" s="69"/>
      <c r="CHE254" s="69"/>
      <c r="CHF254" s="66"/>
      <c r="CHG254" s="66"/>
      <c r="CHH254" s="66"/>
      <c r="CHI254" s="67"/>
      <c r="CHK254" s="65"/>
      <c r="CHL254" s="69"/>
      <c r="CHM254" s="69"/>
      <c r="CHN254" s="66"/>
      <c r="CHO254" s="66"/>
      <c r="CHP254" s="66"/>
      <c r="CHQ254" s="67"/>
      <c r="CHS254" s="65"/>
      <c r="CHT254" s="69"/>
      <c r="CHU254" s="69"/>
      <c r="CHV254" s="66"/>
      <c r="CHW254" s="66"/>
      <c r="CHX254" s="66"/>
      <c r="CHY254" s="67"/>
      <c r="CIA254" s="65"/>
      <c r="CIB254" s="69"/>
      <c r="CIC254" s="69"/>
      <c r="CID254" s="66"/>
      <c r="CIE254" s="66"/>
      <c r="CIF254" s="66"/>
      <c r="CIG254" s="67"/>
      <c r="CII254" s="65"/>
      <c r="CIJ254" s="69"/>
      <c r="CIK254" s="69"/>
      <c r="CIL254" s="66"/>
      <c r="CIM254" s="66"/>
      <c r="CIN254" s="66"/>
      <c r="CIO254" s="67"/>
      <c r="CIQ254" s="65"/>
      <c r="CIR254" s="69"/>
      <c r="CIS254" s="69"/>
      <c r="CIT254" s="66"/>
      <c r="CIU254" s="66"/>
      <c r="CIV254" s="66"/>
      <c r="CIW254" s="67"/>
      <c r="CIY254" s="65"/>
      <c r="CIZ254" s="69"/>
      <c r="CJA254" s="69"/>
      <c r="CJB254" s="66"/>
      <c r="CJC254" s="66"/>
      <c r="CJD254" s="66"/>
      <c r="CJE254" s="67"/>
      <c r="CJG254" s="65"/>
      <c r="CJH254" s="69"/>
      <c r="CJI254" s="69"/>
      <c r="CJJ254" s="66"/>
      <c r="CJK254" s="66"/>
      <c r="CJL254" s="66"/>
      <c r="CJM254" s="67"/>
      <c r="CJO254" s="65"/>
      <c r="CJP254" s="69"/>
      <c r="CJQ254" s="69"/>
      <c r="CJR254" s="66"/>
      <c r="CJS254" s="66"/>
      <c r="CJT254" s="66"/>
      <c r="CJU254" s="67"/>
      <c r="CJW254" s="65"/>
      <c r="CJX254" s="69"/>
      <c r="CJY254" s="69"/>
      <c r="CJZ254" s="66"/>
      <c r="CKA254" s="66"/>
      <c r="CKB254" s="66"/>
      <c r="CKC254" s="67"/>
      <c r="CKE254" s="65"/>
      <c r="CKF254" s="69"/>
      <c r="CKG254" s="69"/>
      <c r="CKH254" s="66"/>
      <c r="CKI254" s="66"/>
      <c r="CKJ254" s="66"/>
      <c r="CKK254" s="67"/>
      <c r="CKM254" s="65"/>
      <c r="CKN254" s="69"/>
      <c r="CKO254" s="69"/>
      <c r="CKP254" s="66"/>
      <c r="CKQ254" s="66"/>
      <c r="CKR254" s="66"/>
      <c r="CKS254" s="67"/>
      <c r="CKU254" s="65"/>
      <c r="CKV254" s="69"/>
      <c r="CKW254" s="69"/>
      <c r="CKX254" s="66"/>
      <c r="CKY254" s="66"/>
      <c r="CKZ254" s="66"/>
      <c r="CLA254" s="67"/>
      <c r="CLC254" s="65"/>
      <c r="CLD254" s="69"/>
      <c r="CLE254" s="69"/>
      <c r="CLF254" s="66"/>
      <c r="CLG254" s="66"/>
      <c r="CLH254" s="66"/>
      <c r="CLI254" s="67"/>
      <c r="CLK254" s="65"/>
      <c r="CLL254" s="69"/>
      <c r="CLM254" s="69"/>
      <c r="CLN254" s="66"/>
      <c r="CLO254" s="66"/>
      <c r="CLP254" s="66"/>
      <c r="CLQ254" s="67"/>
      <c r="CLS254" s="65"/>
      <c r="CLT254" s="69"/>
      <c r="CLU254" s="69"/>
      <c r="CLV254" s="66"/>
      <c r="CLW254" s="66"/>
      <c r="CLX254" s="66"/>
      <c r="CLY254" s="67"/>
      <c r="CMA254" s="65"/>
      <c r="CMB254" s="69"/>
      <c r="CMC254" s="69"/>
      <c r="CMD254" s="66"/>
      <c r="CME254" s="66"/>
      <c r="CMF254" s="66"/>
      <c r="CMG254" s="67"/>
      <c r="CMI254" s="65"/>
      <c r="CMJ254" s="69"/>
      <c r="CMK254" s="69"/>
      <c r="CML254" s="66"/>
      <c r="CMM254" s="66"/>
      <c r="CMN254" s="66"/>
      <c r="CMO254" s="67"/>
      <c r="CMQ254" s="65"/>
      <c r="CMR254" s="69"/>
      <c r="CMS254" s="69"/>
      <c r="CMT254" s="66"/>
      <c r="CMU254" s="66"/>
      <c r="CMV254" s="66"/>
      <c r="CMW254" s="67"/>
      <c r="CMY254" s="65"/>
      <c r="CMZ254" s="69"/>
      <c r="CNA254" s="69"/>
      <c r="CNB254" s="66"/>
      <c r="CNC254" s="66"/>
      <c r="CND254" s="66"/>
      <c r="CNE254" s="67"/>
      <c r="CNG254" s="65"/>
      <c r="CNH254" s="69"/>
      <c r="CNI254" s="69"/>
      <c r="CNJ254" s="66"/>
      <c r="CNK254" s="66"/>
      <c r="CNL254" s="66"/>
      <c r="CNM254" s="67"/>
      <c r="CNO254" s="65"/>
      <c r="CNP254" s="69"/>
      <c r="CNQ254" s="69"/>
      <c r="CNR254" s="66"/>
      <c r="CNS254" s="66"/>
      <c r="CNT254" s="66"/>
      <c r="CNU254" s="67"/>
      <c r="CNW254" s="65"/>
      <c r="CNX254" s="69"/>
      <c r="CNY254" s="69"/>
      <c r="CNZ254" s="66"/>
      <c r="COA254" s="66"/>
      <c r="COB254" s="66"/>
      <c r="COC254" s="67"/>
      <c r="COE254" s="65"/>
      <c r="COF254" s="69"/>
      <c r="COG254" s="69"/>
      <c r="COH254" s="66"/>
      <c r="COI254" s="66"/>
      <c r="COJ254" s="66"/>
      <c r="COK254" s="67"/>
      <c r="COM254" s="65"/>
      <c r="CON254" s="69"/>
      <c r="COO254" s="69"/>
      <c r="COP254" s="66"/>
      <c r="COQ254" s="66"/>
      <c r="COR254" s="66"/>
      <c r="COS254" s="67"/>
      <c r="COU254" s="65"/>
      <c r="COV254" s="69"/>
      <c r="COW254" s="69"/>
      <c r="COX254" s="66"/>
      <c r="COY254" s="66"/>
      <c r="COZ254" s="66"/>
      <c r="CPA254" s="67"/>
      <c r="CPC254" s="65"/>
      <c r="CPD254" s="69"/>
      <c r="CPE254" s="69"/>
      <c r="CPF254" s="66"/>
      <c r="CPG254" s="66"/>
      <c r="CPH254" s="66"/>
      <c r="CPI254" s="67"/>
      <c r="CPK254" s="65"/>
      <c r="CPL254" s="69"/>
      <c r="CPM254" s="69"/>
      <c r="CPN254" s="66"/>
      <c r="CPO254" s="66"/>
      <c r="CPP254" s="66"/>
      <c r="CPQ254" s="67"/>
      <c r="CPS254" s="65"/>
      <c r="CPT254" s="69"/>
      <c r="CPU254" s="69"/>
      <c r="CPV254" s="66"/>
      <c r="CPW254" s="66"/>
      <c r="CPX254" s="66"/>
      <c r="CPY254" s="67"/>
      <c r="CQA254" s="65"/>
      <c r="CQB254" s="69"/>
      <c r="CQC254" s="69"/>
      <c r="CQD254" s="66"/>
      <c r="CQE254" s="66"/>
      <c r="CQF254" s="66"/>
      <c r="CQG254" s="67"/>
      <c r="CQI254" s="65"/>
      <c r="CQJ254" s="69"/>
      <c r="CQK254" s="69"/>
      <c r="CQL254" s="66"/>
      <c r="CQM254" s="66"/>
      <c r="CQN254" s="66"/>
      <c r="CQO254" s="67"/>
      <c r="CQQ254" s="65"/>
      <c r="CQR254" s="69"/>
      <c r="CQS254" s="69"/>
      <c r="CQT254" s="66"/>
      <c r="CQU254" s="66"/>
      <c r="CQV254" s="66"/>
      <c r="CQW254" s="67"/>
      <c r="CQY254" s="65"/>
      <c r="CQZ254" s="69"/>
      <c r="CRA254" s="69"/>
      <c r="CRB254" s="66"/>
      <c r="CRC254" s="66"/>
      <c r="CRD254" s="66"/>
      <c r="CRE254" s="67"/>
      <c r="CRG254" s="65"/>
      <c r="CRH254" s="69"/>
      <c r="CRI254" s="69"/>
      <c r="CRJ254" s="66"/>
      <c r="CRK254" s="66"/>
      <c r="CRL254" s="66"/>
      <c r="CRM254" s="67"/>
      <c r="CRO254" s="65"/>
      <c r="CRP254" s="69"/>
      <c r="CRQ254" s="69"/>
      <c r="CRR254" s="66"/>
      <c r="CRS254" s="66"/>
      <c r="CRT254" s="66"/>
      <c r="CRU254" s="67"/>
      <c r="CRW254" s="65"/>
      <c r="CRX254" s="69"/>
      <c r="CRY254" s="69"/>
      <c r="CRZ254" s="66"/>
      <c r="CSA254" s="66"/>
      <c r="CSB254" s="66"/>
      <c r="CSC254" s="67"/>
      <c r="CSE254" s="65"/>
      <c r="CSF254" s="69"/>
      <c r="CSG254" s="69"/>
      <c r="CSH254" s="66"/>
      <c r="CSI254" s="66"/>
      <c r="CSJ254" s="66"/>
      <c r="CSK254" s="67"/>
      <c r="CSM254" s="65"/>
      <c r="CSN254" s="69"/>
      <c r="CSO254" s="69"/>
      <c r="CSP254" s="66"/>
      <c r="CSQ254" s="66"/>
      <c r="CSR254" s="66"/>
      <c r="CSS254" s="67"/>
      <c r="CSU254" s="65"/>
      <c r="CSV254" s="69"/>
      <c r="CSW254" s="69"/>
      <c r="CSX254" s="66"/>
      <c r="CSY254" s="66"/>
      <c r="CSZ254" s="66"/>
      <c r="CTA254" s="67"/>
      <c r="CTC254" s="65"/>
      <c r="CTD254" s="69"/>
      <c r="CTE254" s="69"/>
      <c r="CTF254" s="66"/>
      <c r="CTG254" s="66"/>
      <c r="CTH254" s="66"/>
      <c r="CTI254" s="67"/>
      <c r="CTK254" s="65"/>
      <c r="CTL254" s="69"/>
      <c r="CTM254" s="69"/>
      <c r="CTN254" s="66"/>
      <c r="CTO254" s="66"/>
      <c r="CTP254" s="66"/>
      <c r="CTQ254" s="67"/>
      <c r="CTS254" s="65"/>
      <c r="CTT254" s="69"/>
      <c r="CTU254" s="69"/>
      <c r="CTV254" s="66"/>
      <c r="CTW254" s="66"/>
      <c r="CTX254" s="66"/>
      <c r="CTY254" s="67"/>
      <c r="CUA254" s="65"/>
      <c r="CUB254" s="69"/>
      <c r="CUC254" s="69"/>
      <c r="CUD254" s="66"/>
      <c r="CUE254" s="66"/>
      <c r="CUF254" s="66"/>
      <c r="CUG254" s="67"/>
      <c r="CUI254" s="65"/>
      <c r="CUJ254" s="69"/>
      <c r="CUK254" s="69"/>
      <c r="CUL254" s="66"/>
      <c r="CUM254" s="66"/>
      <c r="CUN254" s="66"/>
      <c r="CUO254" s="67"/>
      <c r="CUQ254" s="65"/>
      <c r="CUR254" s="69"/>
      <c r="CUS254" s="69"/>
      <c r="CUT254" s="66"/>
      <c r="CUU254" s="66"/>
      <c r="CUV254" s="66"/>
      <c r="CUW254" s="67"/>
      <c r="CUY254" s="65"/>
      <c r="CUZ254" s="69"/>
      <c r="CVA254" s="69"/>
      <c r="CVB254" s="66"/>
      <c r="CVC254" s="66"/>
      <c r="CVD254" s="66"/>
      <c r="CVE254" s="67"/>
      <c r="CVG254" s="65"/>
      <c r="CVH254" s="69"/>
      <c r="CVI254" s="69"/>
      <c r="CVJ254" s="66"/>
      <c r="CVK254" s="66"/>
      <c r="CVL254" s="66"/>
      <c r="CVM254" s="67"/>
      <c r="CVO254" s="65"/>
      <c r="CVP254" s="69"/>
      <c r="CVQ254" s="69"/>
      <c r="CVR254" s="66"/>
      <c r="CVS254" s="66"/>
      <c r="CVT254" s="66"/>
      <c r="CVU254" s="67"/>
      <c r="CVW254" s="65"/>
      <c r="CVX254" s="69"/>
      <c r="CVY254" s="69"/>
      <c r="CVZ254" s="66"/>
      <c r="CWA254" s="66"/>
      <c r="CWB254" s="66"/>
      <c r="CWC254" s="67"/>
      <c r="CWE254" s="65"/>
      <c r="CWF254" s="69"/>
      <c r="CWG254" s="69"/>
      <c r="CWH254" s="66"/>
      <c r="CWI254" s="66"/>
      <c r="CWJ254" s="66"/>
      <c r="CWK254" s="67"/>
      <c r="CWM254" s="65"/>
      <c r="CWN254" s="69"/>
      <c r="CWO254" s="69"/>
      <c r="CWP254" s="66"/>
      <c r="CWQ254" s="66"/>
      <c r="CWR254" s="66"/>
      <c r="CWS254" s="67"/>
      <c r="CWU254" s="65"/>
      <c r="CWV254" s="69"/>
      <c r="CWW254" s="69"/>
      <c r="CWX254" s="66"/>
      <c r="CWY254" s="66"/>
      <c r="CWZ254" s="66"/>
      <c r="CXA254" s="67"/>
      <c r="CXC254" s="65"/>
      <c r="CXD254" s="69"/>
      <c r="CXE254" s="69"/>
      <c r="CXF254" s="66"/>
      <c r="CXG254" s="66"/>
      <c r="CXH254" s="66"/>
      <c r="CXI254" s="67"/>
      <c r="CXK254" s="65"/>
      <c r="CXL254" s="69"/>
      <c r="CXM254" s="69"/>
      <c r="CXN254" s="66"/>
      <c r="CXO254" s="66"/>
      <c r="CXP254" s="66"/>
      <c r="CXQ254" s="67"/>
      <c r="CXS254" s="65"/>
      <c r="CXT254" s="69"/>
      <c r="CXU254" s="69"/>
      <c r="CXV254" s="66"/>
      <c r="CXW254" s="66"/>
      <c r="CXX254" s="66"/>
      <c r="CXY254" s="67"/>
      <c r="CYA254" s="65"/>
      <c r="CYB254" s="69"/>
      <c r="CYC254" s="69"/>
      <c r="CYD254" s="66"/>
      <c r="CYE254" s="66"/>
      <c r="CYF254" s="66"/>
      <c r="CYG254" s="67"/>
      <c r="CYI254" s="65"/>
      <c r="CYJ254" s="69"/>
      <c r="CYK254" s="69"/>
      <c r="CYL254" s="66"/>
      <c r="CYM254" s="66"/>
      <c r="CYN254" s="66"/>
      <c r="CYO254" s="67"/>
      <c r="CYQ254" s="65"/>
      <c r="CYR254" s="69"/>
      <c r="CYS254" s="69"/>
      <c r="CYT254" s="66"/>
      <c r="CYU254" s="66"/>
      <c r="CYV254" s="66"/>
      <c r="CYW254" s="67"/>
      <c r="CYY254" s="65"/>
      <c r="CYZ254" s="69"/>
      <c r="CZA254" s="69"/>
      <c r="CZB254" s="66"/>
      <c r="CZC254" s="66"/>
      <c r="CZD254" s="66"/>
      <c r="CZE254" s="67"/>
      <c r="CZG254" s="65"/>
      <c r="CZH254" s="69"/>
      <c r="CZI254" s="69"/>
      <c r="CZJ254" s="66"/>
      <c r="CZK254" s="66"/>
      <c r="CZL254" s="66"/>
      <c r="CZM254" s="67"/>
      <c r="CZO254" s="65"/>
      <c r="CZP254" s="69"/>
      <c r="CZQ254" s="69"/>
      <c r="CZR254" s="66"/>
      <c r="CZS254" s="66"/>
      <c r="CZT254" s="66"/>
      <c r="CZU254" s="67"/>
      <c r="CZW254" s="65"/>
      <c r="CZX254" s="69"/>
      <c r="CZY254" s="69"/>
      <c r="CZZ254" s="66"/>
      <c r="DAA254" s="66"/>
      <c r="DAB254" s="66"/>
      <c r="DAC254" s="67"/>
      <c r="DAE254" s="65"/>
      <c r="DAF254" s="69"/>
      <c r="DAG254" s="69"/>
      <c r="DAH254" s="66"/>
      <c r="DAI254" s="66"/>
      <c r="DAJ254" s="66"/>
      <c r="DAK254" s="67"/>
      <c r="DAM254" s="65"/>
      <c r="DAN254" s="69"/>
      <c r="DAO254" s="69"/>
      <c r="DAP254" s="66"/>
      <c r="DAQ254" s="66"/>
      <c r="DAR254" s="66"/>
      <c r="DAS254" s="67"/>
      <c r="DAU254" s="65"/>
      <c r="DAV254" s="69"/>
      <c r="DAW254" s="69"/>
      <c r="DAX254" s="66"/>
      <c r="DAY254" s="66"/>
      <c r="DAZ254" s="66"/>
      <c r="DBA254" s="67"/>
      <c r="DBC254" s="65"/>
      <c r="DBD254" s="69"/>
      <c r="DBE254" s="69"/>
      <c r="DBF254" s="66"/>
      <c r="DBG254" s="66"/>
      <c r="DBH254" s="66"/>
      <c r="DBI254" s="67"/>
      <c r="DBK254" s="65"/>
      <c r="DBL254" s="69"/>
      <c r="DBM254" s="69"/>
      <c r="DBN254" s="66"/>
      <c r="DBO254" s="66"/>
      <c r="DBP254" s="66"/>
      <c r="DBQ254" s="67"/>
      <c r="DBS254" s="65"/>
      <c r="DBT254" s="69"/>
      <c r="DBU254" s="69"/>
      <c r="DBV254" s="66"/>
      <c r="DBW254" s="66"/>
      <c r="DBX254" s="66"/>
      <c r="DBY254" s="67"/>
      <c r="DCA254" s="65"/>
      <c r="DCB254" s="69"/>
      <c r="DCC254" s="69"/>
      <c r="DCD254" s="66"/>
      <c r="DCE254" s="66"/>
      <c r="DCF254" s="66"/>
      <c r="DCG254" s="67"/>
      <c r="DCI254" s="65"/>
      <c r="DCJ254" s="69"/>
      <c r="DCK254" s="69"/>
      <c r="DCL254" s="66"/>
      <c r="DCM254" s="66"/>
      <c r="DCN254" s="66"/>
      <c r="DCO254" s="67"/>
      <c r="DCQ254" s="65"/>
      <c r="DCR254" s="69"/>
      <c r="DCS254" s="69"/>
      <c r="DCT254" s="66"/>
      <c r="DCU254" s="66"/>
      <c r="DCV254" s="66"/>
      <c r="DCW254" s="67"/>
      <c r="DCY254" s="65"/>
      <c r="DCZ254" s="69"/>
      <c r="DDA254" s="69"/>
      <c r="DDB254" s="66"/>
      <c r="DDC254" s="66"/>
      <c r="DDD254" s="66"/>
      <c r="DDE254" s="67"/>
      <c r="DDG254" s="65"/>
      <c r="DDH254" s="69"/>
      <c r="DDI254" s="69"/>
      <c r="DDJ254" s="66"/>
      <c r="DDK254" s="66"/>
      <c r="DDL254" s="66"/>
      <c r="DDM254" s="67"/>
      <c r="DDO254" s="65"/>
      <c r="DDP254" s="69"/>
      <c r="DDQ254" s="69"/>
      <c r="DDR254" s="66"/>
      <c r="DDS254" s="66"/>
      <c r="DDT254" s="66"/>
      <c r="DDU254" s="67"/>
      <c r="DDW254" s="65"/>
      <c r="DDX254" s="69"/>
      <c r="DDY254" s="69"/>
      <c r="DDZ254" s="66"/>
      <c r="DEA254" s="66"/>
      <c r="DEB254" s="66"/>
      <c r="DEC254" s="67"/>
      <c r="DEE254" s="65"/>
      <c r="DEF254" s="69"/>
      <c r="DEG254" s="69"/>
      <c r="DEH254" s="66"/>
      <c r="DEI254" s="66"/>
      <c r="DEJ254" s="66"/>
      <c r="DEK254" s="67"/>
      <c r="DEM254" s="65"/>
      <c r="DEN254" s="69"/>
      <c r="DEO254" s="69"/>
      <c r="DEP254" s="66"/>
      <c r="DEQ254" s="66"/>
      <c r="DER254" s="66"/>
      <c r="DES254" s="67"/>
      <c r="DEU254" s="65"/>
      <c r="DEV254" s="69"/>
      <c r="DEW254" s="69"/>
      <c r="DEX254" s="66"/>
      <c r="DEY254" s="66"/>
      <c r="DEZ254" s="66"/>
      <c r="DFA254" s="67"/>
      <c r="DFC254" s="65"/>
      <c r="DFD254" s="69"/>
      <c r="DFE254" s="69"/>
      <c r="DFF254" s="66"/>
      <c r="DFG254" s="66"/>
      <c r="DFH254" s="66"/>
      <c r="DFI254" s="67"/>
      <c r="DFK254" s="65"/>
      <c r="DFL254" s="69"/>
      <c r="DFM254" s="69"/>
      <c r="DFN254" s="66"/>
      <c r="DFO254" s="66"/>
      <c r="DFP254" s="66"/>
      <c r="DFQ254" s="67"/>
      <c r="DFS254" s="65"/>
      <c r="DFT254" s="69"/>
      <c r="DFU254" s="69"/>
      <c r="DFV254" s="66"/>
      <c r="DFW254" s="66"/>
      <c r="DFX254" s="66"/>
      <c r="DFY254" s="67"/>
      <c r="DGA254" s="65"/>
      <c r="DGB254" s="69"/>
      <c r="DGC254" s="69"/>
      <c r="DGD254" s="66"/>
      <c r="DGE254" s="66"/>
      <c r="DGF254" s="66"/>
      <c r="DGG254" s="67"/>
      <c r="DGI254" s="65"/>
      <c r="DGJ254" s="69"/>
      <c r="DGK254" s="69"/>
      <c r="DGL254" s="66"/>
      <c r="DGM254" s="66"/>
      <c r="DGN254" s="66"/>
      <c r="DGO254" s="67"/>
      <c r="DGQ254" s="65"/>
      <c r="DGR254" s="69"/>
      <c r="DGS254" s="69"/>
      <c r="DGT254" s="66"/>
      <c r="DGU254" s="66"/>
      <c r="DGV254" s="66"/>
      <c r="DGW254" s="67"/>
      <c r="DGY254" s="65"/>
      <c r="DGZ254" s="69"/>
      <c r="DHA254" s="69"/>
      <c r="DHB254" s="66"/>
      <c r="DHC254" s="66"/>
      <c r="DHD254" s="66"/>
      <c r="DHE254" s="67"/>
      <c r="DHG254" s="65"/>
      <c r="DHH254" s="69"/>
      <c r="DHI254" s="69"/>
      <c r="DHJ254" s="66"/>
      <c r="DHK254" s="66"/>
      <c r="DHL254" s="66"/>
      <c r="DHM254" s="67"/>
      <c r="DHO254" s="65"/>
      <c r="DHP254" s="69"/>
      <c r="DHQ254" s="69"/>
      <c r="DHR254" s="66"/>
      <c r="DHS254" s="66"/>
      <c r="DHT254" s="66"/>
      <c r="DHU254" s="67"/>
      <c r="DHW254" s="65"/>
      <c r="DHX254" s="69"/>
      <c r="DHY254" s="69"/>
      <c r="DHZ254" s="66"/>
      <c r="DIA254" s="66"/>
      <c r="DIB254" s="66"/>
      <c r="DIC254" s="67"/>
      <c r="DIE254" s="65"/>
      <c r="DIF254" s="69"/>
      <c r="DIG254" s="69"/>
      <c r="DIH254" s="66"/>
      <c r="DII254" s="66"/>
      <c r="DIJ254" s="66"/>
      <c r="DIK254" s="67"/>
      <c r="DIM254" s="65"/>
      <c r="DIN254" s="69"/>
      <c r="DIO254" s="69"/>
      <c r="DIP254" s="66"/>
      <c r="DIQ254" s="66"/>
      <c r="DIR254" s="66"/>
      <c r="DIS254" s="67"/>
      <c r="DIU254" s="65"/>
      <c r="DIV254" s="69"/>
      <c r="DIW254" s="69"/>
      <c r="DIX254" s="66"/>
      <c r="DIY254" s="66"/>
      <c r="DIZ254" s="66"/>
      <c r="DJA254" s="67"/>
      <c r="DJC254" s="65"/>
      <c r="DJD254" s="69"/>
      <c r="DJE254" s="69"/>
      <c r="DJF254" s="66"/>
      <c r="DJG254" s="66"/>
      <c r="DJH254" s="66"/>
      <c r="DJI254" s="67"/>
      <c r="DJK254" s="65"/>
      <c r="DJL254" s="69"/>
      <c r="DJM254" s="69"/>
      <c r="DJN254" s="66"/>
      <c r="DJO254" s="66"/>
      <c r="DJP254" s="66"/>
      <c r="DJQ254" s="67"/>
      <c r="DJS254" s="65"/>
      <c r="DJT254" s="69"/>
      <c r="DJU254" s="69"/>
      <c r="DJV254" s="66"/>
      <c r="DJW254" s="66"/>
      <c r="DJX254" s="66"/>
      <c r="DJY254" s="67"/>
      <c r="DKA254" s="65"/>
      <c r="DKB254" s="69"/>
      <c r="DKC254" s="69"/>
      <c r="DKD254" s="66"/>
      <c r="DKE254" s="66"/>
      <c r="DKF254" s="66"/>
      <c r="DKG254" s="67"/>
      <c r="DKI254" s="65"/>
      <c r="DKJ254" s="69"/>
      <c r="DKK254" s="69"/>
      <c r="DKL254" s="66"/>
      <c r="DKM254" s="66"/>
      <c r="DKN254" s="66"/>
      <c r="DKO254" s="67"/>
      <c r="DKQ254" s="65"/>
      <c r="DKR254" s="69"/>
      <c r="DKS254" s="69"/>
      <c r="DKT254" s="66"/>
      <c r="DKU254" s="66"/>
      <c r="DKV254" s="66"/>
      <c r="DKW254" s="67"/>
      <c r="DKY254" s="65"/>
      <c r="DKZ254" s="69"/>
      <c r="DLA254" s="69"/>
      <c r="DLB254" s="66"/>
      <c r="DLC254" s="66"/>
      <c r="DLD254" s="66"/>
      <c r="DLE254" s="67"/>
      <c r="DLG254" s="65"/>
      <c r="DLH254" s="69"/>
      <c r="DLI254" s="69"/>
      <c r="DLJ254" s="66"/>
      <c r="DLK254" s="66"/>
      <c r="DLL254" s="66"/>
      <c r="DLM254" s="67"/>
      <c r="DLO254" s="65"/>
      <c r="DLP254" s="69"/>
      <c r="DLQ254" s="69"/>
      <c r="DLR254" s="66"/>
      <c r="DLS254" s="66"/>
      <c r="DLT254" s="66"/>
      <c r="DLU254" s="67"/>
      <c r="DLW254" s="65"/>
      <c r="DLX254" s="69"/>
      <c r="DLY254" s="69"/>
      <c r="DLZ254" s="66"/>
      <c r="DMA254" s="66"/>
      <c r="DMB254" s="66"/>
      <c r="DMC254" s="67"/>
      <c r="DME254" s="65"/>
      <c r="DMF254" s="69"/>
      <c r="DMG254" s="69"/>
      <c r="DMH254" s="66"/>
      <c r="DMI254" s="66"/>
      <c r="DMJ254" s="66"/>
      <c r="DMK254" s="67"/>
      <c r="DMM254" s="65"/>
      <c r="DMN254" s="69"/>
      <c r="DMO254" s="69"/>
      <c r="DMP254" s="66"/>
      <c r="DMQ254" s="66"/>
      <c r="DMR254" s="66"/>
      <c r="DMS254" s="67"/>
      <c r="DMU254" s="65"/>
      <c r="DMV254" s="69"/>
      <c r="DMW254" s="69"/>
      <c r="DMX254" s="66"/>
      <c r="DMY254" s="66"/>
      <c r="DMZ254" s="66"/>
      <c r="DNA254" s="67"/>
      <c r="DNC254" s="65"/>
      <c r="DND254" s="69"/>
      <c r="DNE254" s="69"/>
      <c r="DNF254" s="66"/>
      <c r="DNG254" s="66"/>
      <c r="DNH254" s="66"/>
      <c r="DNI254" s="67"/>
      <c r="DNK254" s="65"/>
      <c r="DNL254" s="69"/>
      <c r="DNM254" s="69"/>
      <c r="DNN254" s="66"/>
      <c r="DNO254" s="66"/>
      <c r="DNP254" s="66"/>
      <c r="DNQ254" s="67"/>
      <c r="DNS254" s="65"/>
      <c r="DNT254" s="69"/>
      <c r="DNU254" s="69"/>
      <c r="DNV254" s="66"/>
      <c r="DNW254" s="66"/>
      <c r="DNX254" s="66"/>
      <c r="DNY254" s="67"/>
      <c r="DOA254" s="65"/>
      <c r="DOB254" s="69"/>
      <c r="DOC254" s="69"/>
      <c r="DOD254" s="66"/>
      <c r="DOE254" s="66"/>
      <c r="DOF254" s="66"/>
      <c r="DOG254" s="67"/>
      <c r="DOI254" s="65"/>
      <c r="DOJ254" s="69"/>
      <c r="DOK254" s="69"/>
      <c r="DOL254" s="66"/>
      <c r="DOM254" s="66"/>
      <c r="DON254" s="66"/>
      <c r="DOO254" s="67"/>
      <c r="DOQ254" s="65"/>
      <c r="DOR254" s="69"/>
      <c r="DOS254" s="69"/>
      <c r="DOT254" s="66"/>
      <c r="DOU254" s="66"/>
      <c r="DOV254" s="66"/>
      <c r="DOW254" s="67"/>
      <c r="DOY254" s="65"/>
      <c r="DOZ254" s="69"/>
      <c r="DPA254" s="69"/>
      <c r="DPB254" s="66"/>
      <c r="DPC254" s="66"/>
      <c r="DPD254" s="66"/>
      <c r="DPE254" s="67"/>
      <c r="DPG254" s="65"/>
      <c r="DPH254" s="69"/>
      <c r="DPI254" s="69"/>
      <c r="DPJ254" s="66"/>
      <c r="DPK254" s="66"/>
      <c r="DPL254" s="66"/>
      <c r="DPM254" s="67"/>
      <c r="DPO254" s="65"/>
      <c r="DPP254" s="69"/>
      <c r="DPQ254" s="69"/>
      <c r="DPR254" s="66"/>
      <c r="DPS254" s="66"/>
      <c r="DPT254" s="66"/>
      <c r="DPU254" s="67"/>
      <c r="DPW254" s="65"/>
      <c r="DPX254" s="69"/>
      <c r="DPY254" s="69"/>
      <c r="DPZ254" s="66"/>
      <c r="DQA254" s="66"/>
      <c r="DQB254" s="66"/>
      <c r="DQC254" s="67"/>
      <c r="DQE254" s="65"/>
      <c r="DQF254" s="69"/>
      <c r="DQG254" s="69"/>
      <c r="DQH254" s="66"/>
      <c r="DQI254" s="66"/>
      <c r="DQJ254" s="66"/>
      <c r="DQK254" s="67"/>
      <c r="DQM254" s="65"/>
      <c r="DQN254" s="69"/>
      <c r="DQO254" s="69"/>
      <c r="DQP254" s="66"/>
      <c r="DQQ254" s="66"/>
      <c r="DQR254" s="66"/>
      <c r="DQS254" s="67"/>
      <c r="DQU254" s="65"/>
      <c r="DQV254" s="69"/>
      <c r="DQW254" s="69"/>
      <c r="DQX254" s="66"/>
      <c r="DQY254" s="66"/>
      <c r="DQZ254" s="66"/>
      <c r="DRA254" s="67"/>
      <c r="DRC254" s="65"/>
      <c r="DRD254" s="69"/>
      <c r="DRE254" s="69"/>
      <c r="DRF254" s="66"/>
      <c r="DRG254" s="66"/>
      <c r="DRH254" s="66"/>
      <c r="DRI254" s="67"/>
      <c r="DRK254" s="65"/>
      <c r="DRL254" s="69"/>
      <c r="DRM254" s="69"/>
      <c r="DRN254" s="66"/>
      <c r="DRO254" s="66"/>
      <c r="DRP254" s="66"/>
      <c r="DRQ254" s="67"/>
      <c r="DRS254" s="65"/>
      <c r="DRT254" s="69"/>
      <c r="DRU254" s="69"/>
      <c r="DRV254" s="66"/>
      <c r="DRW254" s="66"/>
      <c r="DRX254" s="66"/>
      <c r="DRY254" s="67"/>
      <c r="DSA254" s="65"/>
      <c r="DSB254" s="69"/>
      <c r="DSC254" s="69"/>
      <c r="DSD254" s="66"/>
      <c r="DSE254" s="66"/>
      <c r="DSF254" s="66"/>
      <c r="DSG254" s="67"/>
      <c r="DSI254" s="65"/>
      <c r="DSJ254" s="69"/>
      <c r="DSK254" s="69"/>
      <c r="DSL254" s="66"/>
      <c r="DSM254" s="66"/>
      <c r="DSN254" s="66"/>
      <c r="DSO254" s="67"/>
      <c r="DSQ254" s="65"/>
      <c r="DSR254" s="69"/>
      <c r="DSS254" s="69"/>
      <c r="DST254" s="66"/>
      <c r="DSU254" s="66"/>
      <c r="DSV254" s="66"/>
      <c r="DSW254" s="67"/>
      <c r="DSY254" s="65"/>
      <c r="DSZ254" s="69"/>
      <c r="DTA254" s="69"/>
      <c r="DTB254" s="66"/>
      <c r="DTC254" s="66"/>
      <c r="DTD254" s="66"/>
      <c r="DTE254" s="67"/>
      <c r="DTG254" s="65"/>
      <c r="DTH254" s="69"/>
      <c r="DTI254" s="69"/>
      <c r="DTJ254" s="66"/>
      <c r="DTK254" s="66"/>
      <c r="DTL254" s="66"/>
      <c r="DTM254" s="67"/>
      <c r="DTO254" s="65"/>
      <c r="DTP254" s="69"/>
      <c r="DTQ254" s="69"/>
      <c r="DTR254" s="66"/>
      <c r="DTS254" s="66"/>
      <c r="DTT254" s="66"/>
      <c r="DTU254" s="67"/>
      <c r="DTW254" s="65"/>
      <c r="DTX254" s="69"/>
      <c r="DTY254" s="69"/>
      <c r="DTZ254" s="66"/>
      <c r="DUA254" s="66"/>
      <c r="DUB254" s="66"/>
      <c r="DUC254" s="67"/>
      <c r="DUE254" s="65"/>
      <c r="DUF254" s="69"/>
      <c r="DUG254" s="69"/>
      <c r="DUH254" s="66"/>
      <c r="DUI254" s="66"/>
      <c r="DUJ254" s="66"/>
      <c r="DUK254" s="67"/>
      <c r="DUM254" s="65"/>
      <c r="DUN254" s="69"/>
      <c r="DUO254" s="69"/>
      <c r="DUP254" s="66"/>
      <c r="DUQ254" s="66"/>
      <c r="DUR254" s="66"/>
      <c r="DUS254" s="67"/>
      <c r="DUU254" s="65"/>
      <c r="DUV254" s="69"/>
      <c r="DUW254" s="69"/>
      <c r="DUX254" s="66"/>
      <c r="DUY254" s="66"/>
      <c r="DUZ254" s="66"/>
      <c r="DVA254" s="67"/>
      <c r="DVC254" s="65"/>
      <c r="DVD254" s="69"/>
      <c r="DVE254" s="69"/>
      <c r="DVF254" s="66"/>
      <c r="DVG254" s="66"/>
      <c r="DVH254" s="66"/>
      <c r="DVI254" s="67"/>
      <c r="DVK254" s="65"/>
      <c r="DVL254" s="69"/>
      <c r="DVM254" s="69"/>
      <c r="DVN254" s="66"/>
      <c r="DVO254" s="66"/>
      <c r="DVP254" s="66"/>
      <c r="DVQ254" s="67"/>
      <c r="DVS254" s="65"/>
      <c r="DVT254" s="69"/>
      <c r="DVU254" s="69"/>
      <c r="DVV254" s="66"/>
      <c r="DVW254" s="66"/>
      <c r="DVX254" s="66"/>
      <c r="DVY254" s="67"/>
      <c r="DWA254" s="65"/>
      <c r="DWB254" s="69"/>
      <c r="DWC254" s="69"/>
      <c r="DWD254" s="66"/>
      <c r="DWE254" s="66"/>
      <c r="DWF254" s="66"/>
      <c r="DWG254" s="67"/>
      <c r="DWI254" s="65"/>
      <c r="DWJ254" s="69"/>
      <c r="DWK254" s="69"/>
      <c r="DWL254" s="66"/>
      <c r="DWM254" s="66"/>
      <c r="DWN254" s="66"/>
      <c r="DWO254" s="67"/>
      <c r="DWQ254" s="65"/>
      <c r="DWR254" s="69"/>
      <c r="DWS254" s="69"/>
      <c r="DWT254" s="66"/>
      <c r="DWU254" s="66"/>
      <c r="DWV254" s="66"/>
      <c r="DWW254" s="67"/>
      <c r="DWY254" s="65"/>
      <c r="DWZ254" s="69"/>
      <c r="DXA254" s="69"/>
      <c r="DXB254" s="66"/>
      <c r="DXC254" s="66"/>
      <c r="DXD254" s="66"/>
      <c r="DXE254" s="67"/>
      <c r="DXG254" s="65"/>
      <c r="DXH254" s="69"/>
      <c r="DXI254" s="69"/>
      <c r="DXJ254" s="66"/>
      <c r="DXK254" s="66"/>
      <c r="DXL254" s="66"/>
      <c r="DXM254" s="67"/>
      <c r="DXO254" s="65"/>
      <c r="DXP254" s="69"/>
      <c r="DXQ254" s="69"/>
      <c r="DXR254" s="66"/>
      <c r="DXS254" s="66"/>
      <c r="DXT254" s="66"/>
      <c r="DXU254" s="67"/>
      <c r="DXW254" s="65"/>
      <c r="DXX254" s="69"/>
      <c r="DXY254" s="69"/>
      <c r="DXZ254" s="66"/>
      <c r="DYA254" s="66"/>
      <c r="DYB254" s="66"/>
      <c r="DYC254" s="67"/>
      <c r="DYE254" s="65"/>
      <c r="DYF254" s="69"/>
      <c r="DYG254" s="69"/>
      <c r="DYH254" s="66"/>
      <c r="DYI254" s="66"/>
      <c r="DYJ254" s="66"/>
      <c r="DYK254" s="67"/>
      <c r="DYM254" s="65"/>
      <c r="DYN254" s="69"/>
      <c r="DYO254" s="69"/>
      <c r="DYP254" s="66"/>
      <c r="DYQ254" s="66"/>
      <c r="DYR254" s="66"/>
      <c r="DYS254" s="67"/>
      <c r="DYU254" s="65"/>
      <c r="DYV254" s="69"/>
      <c r="DYW254" s="69"/>
      <c r="DYX254" s="66"/>
      <c r="DYY254" s="66"/>
      <c r="DYZ254" s="66"/>
      <c r="DZA254" s="67"/>
      <c r="DZC254" s="65"/>
      <c r="DZD254" s="69"/>
      <c r="DZE254" s="69"/>
      <c r="DZF254" s="66"/>
      <c r="DZG254" s="66"/>
      <c r="DZH254" s="66"/>
      <c r="DZI254" s="67"/>
      <c r="DZK254" s="65"/>
      <c r="DZL254" s="69"/>
      <c r="DZM254" s="69"/>
      <c r="DZN254" s="66"/>
      <c r="DZO254" s="66"/>
      <c r="DZP254" s="66"/>
      <c r="DZQ254" s="67"/>
      <c r="DZS254" s="65"/>
      <c r="DZT254" s="69"/>
      <c r="DZU254" s="69"/>
      <c r="DZV254" s="66"/>
      <c r="DZW254" s="66"/>
      <c r="DZX254" s="66"/>
      <c r="DZY254" s="67"/>
      <c r="EAA254" s="65"/>
      <c r="EAB254" s="69"/>
      <c r="EAC254" s="69"/>
      <c r="EAD254" s="66"/>
      <c r="EAE254" s="66"/>
      <c r="EAF254" s="66"/>
      <c r="EAG254" s="67"/>
      <c r="EAI254" s="65"/>
      <c r="EAJ254" s="69"/>
      <c r="EAK254" s="69"/>
      <c r="EAL254" s="66"/>
      <c r="EAM254" s="66"/>
      <c r="EAN254" s="66"/>
      <c r="EAO254" s="67"/>
      <c r="EAQ254" s="65"/>
      <c r="EAR254" s="69"/>
      <c r="EAS254" s="69"/>
      <c r="EAT254" s="66"/>
      <c r="EAU254" s="66"/>
      <c r="EAV254" s="66"/>
      <c r="EAW254" s="67"/>
      <c r="EAY254" s="65"/>
      <c r="EAZ254" s="69"/>
      <c r="EBA254" s="69"/>
      <c r="EBB254" s="66"/>
      <c r="EBC254" s="66"/>
      <c r="EBD254" s="66"/>
      <c r="EBE254" s="67"/>
      <c r="EBG254" s="65"/>
      <c r="EBH254" s="69"/>
      <c r="EBI254" s="69"/>
      <c r="EBJ254" s="66"/>
      <c r="EBK254" s="66"/>
      <c r="EBL254" s="66"/>
      <c r="EBM254" s="67"/>
      <c r="EBO254" s="65"/>
      <c r="EBP254" s="69"/>
      <c r="EBQ254" s="69"/>
      <c r="EBR254" s="66"/>
      <c r="EBS254" s="66"/>
      <c r="EBT254" s="66"/>
      <c r="EBU254" s="67"/>
      <c r="EBW254" s="65"/>
      <c r="EBX254" s="69"/>
      <c r="EBY254" s="69"/>
      <c r="EBZ254" s="66"/>
      <c r="ECA254" s="66"/>
      <c r="ECB254" s="66"/>
      <c r="ECC254" s="67"/>
      <c r="ECE254" s="65"/>
      <c r="ECF254" s="69"/>
      <c r="ECG254" s="69"/>
      <c r="ECH254" s="66"/>
      <c r="ECI254" s="66"/>
      <c r="ECJ254" s="66"/>
      <c r="ECK254" s="67"/>
      <c r="ECM254" s="65"/>
      <c r="ECN254" s="69"/>
      <c r="ECO254" s="69"/>
      <c r="ECP254" s="66"/>
      <c r="ECQ254" s="66"/>
      <c r="ECR254" s="66"/>
      <c r="ECS254" s="67"/>
      <c r="ECU254" s="65"/>
      <c r="ECV254" s="69"/>
      <c r="ECW254" s="69"/>
      <c r="ECX254" s="66"/>
      <c r="ECY254" s="66"/>
      <c r="ECZ254" s="66"/>
      <c r="EDA254" s="67"/>
      <c r="EDC254" s="65"/>
      <c r="EDD254" s="69"/>
      <c r="EDE254" s="69"/>
      <c r="EDF254" s="66"/>
      <c r="EDG254" s="66"/>
      <c r="EDH254" s="66"/>
      <c r="EDI254" s="67"/>
      <c r="EDK254" s="65"/>
      <c r="EDL254" s="69"/>
      <c r="EDM254" s="69"/>
      <c r="EDN254" s="66"/>
      <c r="EDO254" s="66"/>
      <c r="EDP254" s="66"/>
      <c r="EDQ254" s="67"/>
      <c r="EDS254" s="65"/>
      <c r="EDT254" s="69"/>
      <c r="EDU254" s="69"/>
      <c r="EDV254" s="66"/>
      <c r="EDW254" s="66"/>
      <c r="EDX254" s="66"/>
      <c r="EDY254" s="67"/>
      <c r="EEA254" s="65"/>
      <c r="EEB254" s="69"/>
      <c r="EEC254" s="69"/>
      <c r="EED254" s="66"/>
      <c r="EEE254" s="66"/>
      <c r="EEF254" s="66"/>
      <c r="EEG254" s="67"/>
      <c r="EEI254" s="65"/>
      <c r="EEJ254" s="69"/>
      <c r="EEK254" s="69"/>
      <c r="EEL254" s="66"/>
      <c r="EEM254" s="66"/>
      <c r="EEN254" s="66"/>
      <c r="EEO254" s="67"/>
      <c r="EEQ254" s="65"/>
      <c r="EER254" s="69"/>
      <c r="EES254" s="69"/>
      <c r="EET254" s="66"/>
      <c r="EEU254" s="66"/>
      <c r="EEV254" s="66"/>
      <c r="EEW254" s="67"/>
      <c r="EEY254" s="65"/>
      <c r="EEZ254" s="69"/>
      <c r="EFA254" s="69"/>
      <c r="EFB254" s="66"/>
      <c r="EFC254" s="66"/>
      <c r="EFD254" s="66"/>
      <c r="EFE254" s="67"/>
      <c r="EFG254" s="65"/>
      <c r="EFH254" s="69"/>
      <c r="EFI254" s="69"/>
      <c r="EFJ254" s="66"/>
      <c r="EFK254" s="66"/>
      <c r="EFL254" s="66"/>
      <c r="EFM254" s="67"/>
      <c r="EFO254" s="65"/>
      <c r="EFP254" s="69"/>
      <c r="EFQ254" s="69"/>
      <c r="EFR254" s="66"/>
      <c r="EFS254" s="66"/>
      <c r="EFT254" s="66"/>
      <c r="EFU254" s="67"/>
      <c r="EFW254" s="65"/>
      <c r="EFX254" s="69"/>
      <c r="EFY254" s="69"/>
      <c r="EFZ254" s="66"/>
      <c r="EGA254" s="66"/>
      <c r="EGB254" s="66"/>
      <c r="EGC254" s="67"/>
      <c r="EGE254" s="65"/>
      <c r="EGF254" s="69"/>
      <c r="EGG254" s="69"/>
      <c r="EGH254" s="66"/>
      <c r="EGI254" s="66"/>
      <c r="EGJ254" s="66"/>
      <c r="EGK254" s="67"/>
      <c r="EGM254" s="65"/>
      <c r="EGN254" s="69"/>
      <c r="EGO254" s="69"/>
      <c r="EGP254" s="66"/>
      <c r="EGQ254" s="66"/>
      <c r="EGR254" s="66"/>
      <c r="EGS254" s="67"/>
      <c r="EGU254" s="65"/>
      <c r="EGV254" s="69"/>
      <c r="EGW254" s="69"/>
      <c r="EGX254" s="66"/>
      <c r="EGY254" s="66"/>
      <c r="EGZ254" s="66"/>
      <c r="EHA254" s="67"/>
      <c r="EHC254" s="65"/>
      <c r="EHD254" s="69"/>
      <c r="EHE254" s="69"/>
      <c r="EHF254" s="66"/>
      <c r="EHG254" s="66"/>
      <c r="EHH254" s="66"/>
      <c r="EHI254" s="67"/>
      <c r="EHK254" s="65"/>
      <c r="EHL254" s="69"/>
      <c r="EHM254" s="69"/>
      <c r="EHN254" s="66"/>
      <c r="EHO254" s="66"/>
      <c r="EHP254" s="66"/>
      <c r="EHQ254" s="67"/>
      <c r="EHS254" s="65"/>
      <c r="EHT254" s="69"/>
      <c r="EHU254" s="69"/>
      <c r="EHV254" s="66"/>
      <c r="EHW254" s="66"/>
      <c r="EHX254" s="66"/>
      <c r="EHY254" s="67"/>
      <c r="EIA254" s="65"/>
      <c r="EIB254" s="69"/>
      <c r="EIC254" s="69"/>
      <c r="EID254" s="66"/>
      <c r="EIE254" s="66"/>
      <c r="EIF254" s="66"/>
      <c r="EIG254" s="67"/>
      <c r="EII254" s="65"/>
      <c r="EIJ254" s="69"/>
      <c r="EIK254" s="69"/>
      <c r="EIL254" s="66"/>
      <c r="EIM254" s="66"/>
      <c r="EIN254" s="66"/>
      <c r="EIO254" s="67"/>
      <c r="EIQ254" s="65"/>
      <c r="EIR254" s="69"/>
      <c r="EIS254" s="69"/>
      <c r="EIT254" s="66"/>
      <c r="EIU254" s="66"/>
      <c r="EIV254" s="66"/>
      <c r="EIW254" s="67"/>
      <c r="EIY254" s="65"/>
      <c r="EIZ254" s="69"/>
      <c r="EJA254" s="69"/>
      <c r="EJB254" s="66"/>
      <c r="EJC254" s="66"/>
      <c r="EJD254" s="66"/>
      <c r="EJE254" s="67"/>
      <c r="EJG254" s="65"/>
      <c r="EJH254" s="69"/>
      <c r="EJI254" s="69"/>
      <c r="EJJ254" s="66"/>
      <c r="EJK254" s="66"/>
      <c r="EJL254" s="66"/>
      <c r="EJM254" s="67"/>
      <c r="EJO254" s="65"/>
      <c r="EJP254" s="69"/>
      <c r="EJQ254" s="69"/>
      <c r="EJR254" s="66"/>
      <c r="EJS254" s="66"/>
      <c r="EJT254" s="66"/>
      <c r="EJU254" s="67"/>
      <c r="EJW254" s="65"/>
      <c r="EJX254" s="69"/>
      <c r="EJY254" s="69"/>
      <c r="EJZ254" s="66"/>
      <c r="EKA254" s="66"/>
      <c r="EKB254" s="66"/>
      <c r="EKC254" s="67"/>
      <c r="EKE254" s="65"/>
      <c r="EKF254" s="69"/>
      <c r="EKG254" s="69"/>
      <c r="EKH254" s="66"/>
      <c r="EKI254" s="66"/>
      <c r="EKJ254" s="66"/>
      <c r="EKK254" s="67"/>
      <c r="EKM254" s="65"/>
      <c r="EKN254" s="69"/>
      <c r="EKO254" s="69"/>
      <c r="EKP254" s="66"/>
      <c r="EKQ254" s="66"/>
      <c r="EKR254" s="66"/>
      <c r="EKS254" s="67"/>
      <c r="EKU254" s="65"/>
      <c r="EKV254" s="69"/>
      <c r="EKW254" s="69"/>
      <c r="EKX254" s="66"/>
      <c r="EKY254" s="66"/>
      <c r="EKZ254" s="66"/>
      <c r="ELA254" s="67"/>
      <c r="ELC254" s="65"/>
      <c r="ELD254" s="69"/>
      <c r="ELE254" s="69"/>
      <c r="ELF254" s="66"/>
      <c r="ELG254" s="66"/>
      <c r="ELH254" s="66"/>
      <c r="ELI254" s="67"/>
      <c r="ELK254" s="65"/>
      <c r="ELL254" s="69"/>
      <c r="ELM254" s="69"/>
      <c r="ELN254" s="66"/>
      <c r="ELO254" s="66"/>
      <c r="ELP254" s="66"/>
      <c r="ELQ254" s="67"/>
      <c r="ELS254" s="65"/>
      <c r="ELT254" s="69"/>
      <c r="ELU254" s="69"/>
      <c r="ELV254" s="66"/>
      <c r="ELW254" s="66"/>
      <c r="ELX254" s="66"/>
      <c r="ELY254" s="67"/>
      <c r="EMA254" s="65"/>
      <c r="EMB254" s="69"/>
      <c r="EMC254" s="69"/>
      <c r="EMD254" s="66"/>
      <c r="EME254" s="66"/>
      <c r="EMF254" s="66"/>
      <c r="EMG254" s="67"/>
      <c r="EMI254" s="65"/>
      <c r="EMJ254" s="69"/>
      <c r="EMK254" s="69"/>
      <c r="EML254" s="66"/>
      <c r="EMM254" s="66"/>
      <c r="EMN254" s="66"/>
      <c r="EMO254" s="67"/>
      <c r="EMQ254" s="65"/>
      <c r="EMR254" s="69"/>
      <c r="EMS254" s="69"/>
      <c r="EMT254" s="66"/>
      <c r="EMU254" s="66"/>
      <c r="EMV254" s="66"/>
      <c r="EMW254" s="67"/>
      <c r="EMY254" s="65"/>
      <c r="EMZ254" s="69"/>
      <c r="ENA254" s="69"/>
      <c r="ENB254" s="66"/>
      <c r="ENC254" s="66"/>
      <c r="END254" s="66"/>
      <c r="ENE254" s="67"/>
      <c r="ENG254" s="65"/>
      <c r="ENH254" s="69"/>
      <c r="ENI254" s="69"/>
      <c r="ENJ254" s="66"/>
      <c r="ENK254" s="66"/>
      <c r="ENL254" s="66"/>
      <c r="ENM254" s="67"/>
      <c r="ENO254" s="65"/>
      <c r="ENP254" s="69"/>
      <c r="ENQ254" s="69"/>
      <c r="ENR254" s="66"/>
      <c r="ENS254" s="66"/>
      <c r="ENT254" s="66"/>
      <c r="ENU254" s="67"/>
      <c r="ENW254" s="65"/>
      <c r="ENX254" s="69"/>
      <c r="ENY254" s="69"/>
      <c r="ENZ254" s="66"/>
      <c r="EOA254" s="66"/>
      <c r="EOB254" s="66"/>
      <c r="EOC254" s="67"/>
      <c r="EOE254" s="65"/>
      <c r="EOF254" s="69"/>
      <c r="EOG254" s="69"/>
      <c r="EOH254" s="66"/>
      <c r="EOI254" s="66"/>
      <c r="EOJ254" s="66"/>
      <c r="EOK254" s="67"/>
      <c r="EOM254" s="65"/>
      <c r="EON254" s="69"/>
      <c r="EOO254" s="69"/>
      <c r="EOP254" s="66"/>
      <c r="EOQ254" s="66"/>
      <c r="EOR254" s="66"/>
      <c r="EOS254" s="67"/>
      <c r="EOU254" s="65"/>
      <c r="EOV254" s="69"/>
      <c r="EOW254" s="69"/>
      <c r="EOX254" s="66"/>
      <c r="EOY254" s="66"/>
      <c r="EOZ254" s="66"/>
      <c r="EPA254" s="67"/>
      <c r="EPC254" s="65"/>
      <c r="EPD254" s="69"/>
      <c r="EPE254" s="69"/>
      <c r="EPF254" s="66"/>
      <c r="EPG254" s="66"/>
      <c r="EPH254" s="66"/>
      <c r="EPI254" s="67"/>
      <c r="EPK254" s="65"/>
      <c r="EPL254" s="69"/>
      <c r="EPM254" s="69"/>
      <c r="EPN254" s="66"/>
      <c r="EPO254" s="66"/>
      <c r="EPP254" s="66"/>
      <c r="EPQ254" s="67"/>
      <c r="EPS254" s="65"/>
      <c r="EPT254" s="69"/>
      <c r="EPU254" s="69"/>
      <c r="EPV254" s="66"/>
      <c r="EPW254" s="66"/>
      <c r="EPX254" s="66"/>
      <c r="EPY254" s="67"/>
      <c r="EQA254" s="65"/>
      <c r="EQB254" s="69"/>
      <c r="EQC254" s="69"/>
      <c r="EQD254" s="66"/>
      <c r="EQE254" s="66"/>
      <c r="EQF254" s="66"/>
      <c r="EQG254" s="67"/>
      <c r="EQI254" s="65"/>
      <c r="EQJ254" s="69"/>
      <c r="EQK254" s="69"/>
      <c r="EQL254" s="66"/>
      <c r="EQM254" s="66"/>
      <c r="EQN254" s="66"/>
      <c r="EQO254" s="67"/>
      <c r="EQQ254" s="65"/>
      <c r="EQR254" s="69"/>
      <c r="EQS254" s="69"/>
      <c r="EQT254" s="66"/>
      <c r="EQU254" s="66"/>
      <c r="EQV254" s="66"/>
      <c r="EQW254" s="67"/>
      <c r="EQY254" s="65"/>
      <c r="EQZ254" s="69"/>
      <c r="ERA254" s="69"/>
      <c r="ERB254" s="66"/>
      <c r="ERC254" s="66"/>
      <c r="ERD254" s="66"/>
      <c r="ERE254" s="67"/>
      <c r="ERG254" s="65"/>
      <c r="ERH254" s="69"/>
      <c r="ERI254" s="69"/>
      <c r="ERJ254" s="66"/>
      <c r="ERK254" s="66"/>
      <c r="ERL254" s="66"/>
      <c r="ERM254" s="67"/>
      <c r="ERO254" s="65"/>
      <c r="ERP254" s="69"/>
      <c r="ERQ254" s="69"/>
      <c r="ERR254" s="66"/>
      <c r="ERS254" s="66"/>
      <c r="ERT254" s="66"/>
      <c r="ERU254" s="67"/>
      <c r="ERW254" s="65"/>
      <c r="ERX254" s="69"/>
      <c r="ERY254" s="69"/>
      <c r="ERZ254" s="66"/>
      <c r="ESA254" s="66"/>
      <c r="ESB254" s="66"/>
      <c r="ESC254" s="67"/>
      <c r="ESE254" s="65"/>
      <c r="ESF254" s="69"/>
      <c r="ESG254" s="69"/>
      <c r="ESH254" s="66"/>
      <c r="ESI254" s="66"/>
      <c r="ESJ254" s="66"/>
      <c r="ESK254" s="67"/>
      <c r="ESM254" s="65"/>
      <c r="ESN254" s="69"/>
      <c r="ESO254" s="69"/>
      <c r="ESP254" s="66"/>
      <c r="ESQ254" s="66"/>
      <c r="ESR254" s="66"/>
      <c r="ESS254" s="67"/>
      <c r="ESU254" s="65"/>
      <c r="ESV254" s="69"/>
      <c r="ESW254" s="69"/>
      <c r="ESX254" s="66"/>
      <c r="ESY254" s="66"/>
      <c r="ESZ254" s="66"/>
      <c r="ETA254" s="67"/>
      <c r="ETC254" s="65"/>
      <c r="ETD254" s="69"/>
      <c r="ETE254" s="69"/>
      <c r="ETF254" s="66"/>
      <c r="ETG254" s="66"/>
      <c r="ETH254" s="66"/>
      <c r="ETI254" s="67"/>
      <c r="ETK254" s="65"/>
      <c r="ETL254" s="69"/>
      <c r="ETM254" s="69"/>
      <c r="ETN254" s="66"/>
      <c r="ETO254" s="66"/>
      <c r="ETP254" s="66"/>
      <c r="ETQ254" s="67"/>
      <c r="ETS254" s="65"/>
      <c r="ETT254" s="69"/>
      <c r="ETU254" s="69"/>
      <c r="ETV254" s="66"/>
      <c r="ETW254" s="66"/>
      <c r="ETX254" s="66"/>
      <c r="ETY254" s="67"/>
      <c r="EUA254" s="65"/>
      <c r="EUB254" s="69"/>
      <c r="EUC254" s="69"/>
      <c r="EUD254" s="66"/>
      <c r="EUE254" s="66"/>
      <c r="EUF254" s="66"/>
      <c r="EUG254" s="67"/>
      <c r="EUI254" s="65"/>
      <c r="EUJ254" s="69"/>
      <c r="EUK254" s="69"/>
      <c r="EUL254" s="66"/>
      <c r="EUM254" s="66"/>
      <c r="EUN254" s="66"/>
      <c r="EUO254" s="67"/>
      <c r="EUQ254" s="65"/>
      <c r="EUR254" s="69"/>
      <c r="EUS254" s="69"/>
      <c r="EUT254" s="66"/>
      <c r="EUU254" s="66"/>
      <c r="EUV254" s="66"/>
      <c r="EUW254" s="67"/>
      <c r="EUY254" s="65"/>
      <c r="EUZ254" s="69"/>
      <c r="EVA254" s="69"/>
      <c r="EVB254" s="66"/>
      <c r="EVC254" s="66"/>
      <c r="EVD254" s="66"/>
      <c r="EVE254" s="67"/>
      <c r="EVG254" s="65"/>
      <c r="EVH254" s="69"/>
      <c r="EVI254" s="69"/>
      <c r="EVJ254" s="66"/>
      <c r="EVK254" s="66"/>
      <c r="EVL254" s="66"/>
      <c r="EVM254" s="67"/>
      <c r="EVO254" s="65"/>
      <c r="EVP254" s="69"/>
      <c r="EVQ254" s="69"/>
      <c r="EVR254" s="66"/>
      <c r="EVS254" s="66"/>
      <c r="EVT254" s="66"/>
      <c r="EVU254" s="67"/>
      <c r="EVW254" s="65"/>
      <c r="EVX254" s="69"/>
      <c r="EVY254" s="69"/>
      <c r="EVZ254" s="66"/>
      <c r="EWA254" s="66"/>
      <c r="EWB254" s="66"/>
      <c r="EWC254" s="67"/>
      <c r="EWE254" s="65"/>
      <c r="EWF254" s="69"/>
      <c r="EWG254" s="69"/>
      <c r="EWH254" s="66"/>
      <c r="EWI254" s="66"/>
      <c r="EWJ254" s="66"/>
      <c r="EWK254" s="67"/>
      <c r="EWM254" s="65"/>
      <c r="EWN254" s="69"/>
      <c r="EWO254" s="69"/>
      <c r="EWP254" s="66"/>
      <c r="EWQ254" s="66"/>
      <c r="EWR254" s="66"/>
      <c r="EWS254" s="67"/>
      <c r="EWU254" s="65"/>
      <c r="EWV254" s="69"/>
      <c r="EWW254" s="69"/>
      <c r="EWX254" s="66"/>
      <c r="EWY254" s="66"/>
      <c r="EWZ254" s="66"/>
      <c r="EXA254" s="67"/>
      <c r="EXC254" s="65"/>
      <c r="EXD254" s="69"/>
      <c r="EXE254" s="69"/>
      <c r="EXF254" s="66"/>
      <c r="EXG254" s="66"/>
      <c r="EXH254" s="66"/>
      <c r="EXI254" s="67"/>
      <c r="EXK254" s="65"/>
      <c r="EXL254" s="69"/>
      <c r="EXM254" s="69"/>
      <c r="EXN254" s="66"/>
      <c r="EXO254" s="66"/>
      <c r="EXP254" s="66"/>
      <c r="EXQ254" s="67"/>
      <c r="EXS254" s="65"/>
      <c r="EXT254" s="69"/>
      <c r="EXU254" s="69"/>
      <c r="EXV254" s="66"/>
      <c r="EXW254" s="66"/>
      <c r="EXX254" s="66"/>
      <c r="EXY254" s="67"/>
      <c r="EYA254" s="65"/>
      <c r="EYB254" s="69"/>
      <c r="EYC254" s="69"/>
      <c r="EYD254" s="66"/>
      <c r="EYE254" s="66"/>
      <c r="EYF254" s="66"/>
      <c r="EYG254" s="67"/>
      <c r="EYI254" s="65"/>
      <c r="EYJ254" s="69"/>
      <c r="EYK254" s="69"/>
      <c r="EYL254" s="66"/>
      <c r="EYM254" s="66"/>
      <c r="EYN254" s="66"/>
      <c r="EYO254" s="67"/>
      <c r="EYQ254" s="65"/>
      <c r="EYR254" s="69"/>
      <c r="EYS254" s="69"/>
      <c r="EYT254" s="66"/>
      <c r="EYU254" s="66"/>
      <c r="EYV254" s="66"/>
      <c r="EYW254" s="67"/>
      <c r="EYY254" s="65"/>
      <c r="EYZ254" s="69"/>
      <c r="EZA254" s="69"/>
      <c r="EZB254" s="66"/>
      <c r="EZC254" s="66"/>
      <c r="EZD254" s="66"/>
      <c r="EZE254" s="67"/>
      <c r="EZG254" s="65"/>
      <c r="EZH254" s="69"/>
      <c r="EZI254" s="69"/>
      <c r="EZJ254" s="66"/>
      <c r="EZK254" s="66"/>
      <c r="EZL254" s="66"/>
      <c r="EZM254" s="67"/>
      <c r="EZO254" s="65"/>
      <c r="EZP254" s="69"/>
      <c r="EZQ254" s="69"/>
      <c r="EZR254" s="66"/>
      <c r="EZS254" s="66"/>
      <c r="EZT254" s="66"/>
      <c r="EZU254" s="67"/>
      <c r="EZW254" s="65"/>
      <c r="EZX254" s="69"/>
      <c r="EZY254" s="69"/>
      <c r="EZZ254" s="66"/>
      <c r="FAA254" s="66"/>
      <c r="FAB254" s="66"/>
      <c r="FAC254" s="67"/>
      <c r="FAE254" s="65"/>
      <c r="FAF254" s="69"/>
      <c r="FAG254" s="69"/>
      <c r="FAH254" s="66"/>
      <c r="FAI254" s="66"/>
      <c r="FAJ254" s="66"/>
      <c r="FAK254" s="67"/>
      <c r="FAM254" s="65"/>
      <c r="FAN254" s="69"/>
      <c r="FAO254" s="69"/>
      <c r="FAP254" s="66"/>
      <c r="FAQ254" s="66"/>
      <c r="FAR254" s="66"/>
      <c r="FAS254" s="67"/>
      <c r="FAU254" s="65"/>
      <c r="FAV254" s="69"/>
      <c r="FAW254" s="69"/>
      <c r="FAX254" s="66"/>
      <c r="FAY254" s="66"/>
      <c r="FAZ254" s="66"/>
      <c r="FBA254" s="67"/>
      <c r="FBC254" s="65"/>
      <c r="FBD254" s="69"/>
      <c r="FBE254" s="69"/>
      <c r="FBF254" s="66"/>
      <c r="FBG254" s="66"/>
      <c r="FBH254" s="66"/>
      <c r="FBI254" s="67"/>
      <c r="FBK254" s="65"/>
      <c r="FBL254" s="69"/>
      <c r="FBM254" s="69"/>
      <c r="FBN254" s="66"/>
      <c r="FBO254" s="66"/>
      <c r="FBP254" s="66"/>
      <c r="FBQ254" s="67"/>
      <c r="FBS254" s="65"/>
      <c r="FBT254" s="69"/>
      <c r="FBU254" s="69"/>
      <c r="FBV254" s="66"/>
      <c r="FBW254" s="66"/>
      <c r="FBX254" s="66"/>
      <c r="FBY254" s="67"/>
      <c r="FCA254" s="65"/>
      <c r="FCB254" s="69"/>
      <c r="FCC254" s="69"/>
      <c r="FCD254" s="66"/>
      <c r="FCE254" s="66"/>
      <c r="FCF254" s="66"/>
      <c r="FCG254" s="67"/>
      <c r="FCI254" s="65"/>
      <c r="FCJ254" s="69"/>
      <c r="FCK254" s="69"/>
      <c r="FCL254" s="66"/>
      <c r="FCM254" s="66"/>
      <c r="FCN254" s="66"/>
      <c r="FCO254" s="67"/>
      <c r="FCQ254" s="65"/>
      <c r="FCR254" s="69"/>
      <c r="FCS254" s="69"/>
      <c r="FCT254" s="66"/>
      <c r="FCU254" s="66"/>
      <c r="FCV254" s="66"/>
      <c r="FCW254" s="67"/>
      <c r="FCY254" s="65"/>
      <c r="FCZ254" s="69"/>
      <c r="FDA254" s="69"/>
      <c r="FDB254" s="66"/>
      <c r="FDC254" s="66"/>
      <c r="FDD254" s="66"/>
      <c r="FDE254" s="67"/>
      <c r="FDG254" s="65"/>
      <c r="FDH254" s="69"/>
      <c r="FDI254" s="69"/>
      <c r="FDJ254" s="66"/>
      <c r="FDK254" s="66"/>
      <c r="FDL254" s="66"/>
      <c r="FDM254" s="67"/>
      <c r="FDO254" s="65"/>
      <c r="FDP254" s="69"/>
      <c r="FDQ254" s="69"/>
      <c r="FDR254" s="66"/>
      <c r="FDS254" s="66"/>
      <c r="FDT254" s="66"/>
      <c r="FDU254" s="67"/>
      <c r="FDW254" s="65"/>
      <c r="FDX254" s="69"/>
      <c r="FDY254" s="69"/>
      <c r="FDZ254" s="66"/>
      <c r="FEA254" s="66"/>
      <c r="FEB254" s="66"/>
      <c r="FEC254" s="67"/>
      <c r="FEE254" s="65"/>
      <c r="FEF254" s="69"/>
      <c r="FEG254" s="69"/>
      <c r="FEH254" s="66"/>
      <c r="FEI254" s="66"/>
      <c r="FEJ254" s="66"/>
      <c r="FEK254" s="67"/>
      <c r="FEM254" s="65"/>
      <c r="FEN254" s="69"/>
      <c r="FEO254" s="69"/>
      <c r="FEP254" s="66"/>
      <c r="FEQ254" s="66"/>
      <c r="FER254" s="66"/>
      <c r="FES254" s="67"/>
      <c r="FEU254" s="65"/>
      <c r="FEV254" s="69"/>
      <c r="FEW254" s="69"/>
      <c r="FEX254" s="66"/>
      <c r="FEY254" s="66"/>
      <c r="FEZ254" s="66"/>
      <c r="FFA254" s="67"/>
      <c r="FFC254" s="65"/>
      <c r="FFD254" s="69"/>
      <c r="FFE254" s="69"/>
      <c r="FFF254" s="66"/>
      <c r="FFG254" s="66"/>
      <c r="FFH254" s="66"/>
      <c r="FFI254" s="67"/>
      <c r="FFK254" s="65"/>
      <c r="FFL254" s="69"/>
      <c r="FFM254" s="69"/>
      <c r="FFN254" s="66"/>
      <c r="FFO254" s="66"/>
      <c r="FFP254" s="66"/>
      <c r="FFQ254" s="67"/>
      <c r="FFS254" s="65"/>
      <c r="FFT254" s="69"/>
      <c r="FFU254" s="69"/>
      <c r="FFV254" s="66"/>
      <c r="FFW254" s="66"/>
      <c r="FFX254" s="66"/>
      <c r="FFY254" s="67"/>
      <c r="FGA254" s="65"/>
      <c r="FGB254" s="69"/>
      <c r="FGC254" s="69"/>
      <c r="FGD254" s="66"/>
      <c r="FGE254" s="66"/>
      <c r="FGF254" s="66"/>
      <c r="FGG254" s="67"/>
      <c r="FGI254" s="65"/>
      <c r="FGJ254" s="69"/>
      <c r="FGK254" s="69"/>
      <c r="FGL254" s="66"/>
      <c r="FGM254" s="66"/>
      <c r="FGN254" s="66"/>
      <c r="FGO254" s="67"/>
      <c r="FGQ254" s="65"/>
      <c r="FGR254" s="69"/>
      <c r="FGS254" s="69"/>
      <c r="FGT254" s="66"/>
      <c r="FGU254" s="66"/>
      <c r="FGV254" s="66"/>
      <c r="FGW254" s="67"/>
      <c r="FGY254" s="65"/>
      <c r="FGZ254" s="69"/>
      <c r="FHA254" s="69"/>
      <c r="FHB254" s="66"/>
      <c r="FHC254" s="66"/>
      <c r="FHD254" s="66"/>
      <c r="FHE254" s="67"/>
      <c r="FHG254" s="65"/>
      <c r="FHH254" s="69"/>
      <c r="FHI254" s="69"/>
      <c r="FHJ254" s="66"/>
      <c r="FHK254" s="66"/>
      <c r="FHL254" s="66"/>
      <c r="FHM254" s="67"/>
      <c r="FHO254" s="65"/>
      <c r="FHP254" s="69"/>
      <c r="FHQ254" s="69"/>
      <c r="FHR254" s="66"/>
      <c r="FHS254" s="66"/>
      <c r="FHT254" s="66"/>
      <c r="FHU254" s="67"/>
      <c r="FHW254" s="65"/>
      <c r="FHX254" s="69"/>
      <c r="FHY254" s="69"/>
      <c r="FHZ254" s="66"/>
      <c r="FIA254" s="66"/>
      <c r="FIB254" s="66"/>
      <c r="FIC254" s="67"/>
      <c r="FIE254" s="65"/>
      <c r="FIF254" s="69"/>
      <c r="FIG254" s="69"/>
      <c r="FIH254" s="66"/>
      <c r="FII254" s="66"/>
      <c r="FIJ254" s="66"/>
      <c r="FIK254" s="67"/>
      <c r="FIM254" s="65"/>
      <c r="FIN254" s="69"/>
      <c r="FIO254" s="69"/>
      <c r="FIP254" s="66"/>
      <c r="FIQ254" s="66"/>
      <c r="FIR254" s="66"/>
      <c r="FIS254" s="67"/>
      <c r="FIU254" s="65"/>
      <c r="FIV254" s="69"/>
      <c r="FIW254" s="69"/>
      <c r="FIX254" s="66"/>
      <c r="FIY254" s="66"/>
      <c r="FIZ254" s="66"/>
      <c r="FJA254" s="67"/>
      <c r="FJC254" s="65"/>
      <c r="FJD254" s="69"/>
      <c r="FJE254" s="69"/>
      <c r="FJF254" s="66"/>
      <c r="FJG254" s="66"/>
      <c r="FJH254" s="66"/>
      <c r="FJI254" s="67"/>
      <c r="FJK254" s="65"/>
      <c r="FJL254" s="69"/>
      <c r="FJM254" s="69"/>
      <c r="FJN254" s="66"/>
      <c r="FJO254" s="66"/>
      <c r="FJP254" s="66"/>
      <c r="FJQ254" s="67"/>
      <c r="FJS254" s="65"/>
      <c r="FJT254" s="69"/>
      <c r="FJU254" s="69"/>
      <c r="FJV254" s="66"/>
      <c r="FJW254" s="66"/>
      <c r="FJX254" s="66"/>
      <c r="FJY254" s="67"/>
      <c r="FKA254" s="65"/>
      <c r="FKB254" s="69"/>
      <c r="FKC254" s="69"/>
      <c r="FKD254" s="66"/>
      <c r="FKE254" s="66"/>
      <c r="FKF254" s="66"/>
      <c r="FKG254" s="67"/>
      <c r="FKI254" s="65"/>
      <c r="FKJ254" s="69"/>
      <c r="FKK254" s="69"/>
      <c r="FKL254" s="66"/>
      <c r="FKM254" s="66"/>
      <c r="FKN254" s="66"/>
      <c r="FKO254" s="67"/>
      <c r="FKQ254" s="65"/>
      <c r="FKR254" s="69"/>
      <c r="FKS254" s="69"/>
      <c r="FKT254" s="66"/>
      <c r="FKU254" s="66"/>
      <c r="FKV254" s="66"/>
      <c r="FKW254" s="67"/>
      <c r="FKY254" s="65"/>
      <c r="FKZ254" s="69"/>
      <c r="FLA254" s="69"/>
      <c r="FLB254" s="66"/>
      <c r="FLC254" s="66"/>
      <c r="FLD254" s="66"/>
      <c r="FLE254" s="67"/>
      <c r="FLG254" s="65"/>
      <c r="FLH254" s="69"/>
      <c r="FLI254" s="69"/>
      <c r="FLJ254" s="66"/>
      <c r="FLK254" s="66"/>
      <c r="FLL254" s="66"/>
      <c r="FLM254" s="67"/>
      <c r="FLO254" s="65"/>
      <c r="FLP254" s="69"/>
      <c r="FLQ254" s="69"/>
      <c r="FLR254" s="66"/>
      <c r="FLS254" s="66"/>
      <c r="FLT254" s="66"/>
      <c r="FLU254" s="67"/>
      <c r="FLW254" s="65"/>
      <c r="FLX254" s="69"/>
      <c r="FLY254" s="69"/>
      <c r="FLZ254" s="66"/>
      <c r="FMA254" s="66"/>
      <c r="FMB254" s="66"/>
      <c r="FMC254" s="67"/>
      <c r="FME254" s="65"/>
      <c r="FMF254" s="69"/>
      <c r="FMG254" s="69"/>
      <c r="FMH254" s="66"/>
      <c r="FMI254" s="66"/>
      <c r="FMJ254" s="66"/>
      <c r="FMK254" s="67"/>
      <c r="FMM254" s="65"/>
      <c r="FMN254" s="69"/>
      <c r="FMO254" s="69"/>
      <c r="FMP254" s="66"/>
      <c r="FMQ254" s="66"/>
      <c r="FMR254" s="66"/>
      <c r="FMS254" s="67"/>
      <c r="FMU254" s="65"/>
      <c r="FMV254" s="69"/>
      <c r="FMW254" s="69"/>
      <c r="FMX254" s="66"/>
      <c r="FMY254" s="66"/>
      <c r="FMZ254" s="66"/>
      <c r="FNA254" s="67"/>
      <c r="FNC254" s="65"/>
      <c r="FND254" s="69"/>
      <c r="FNE254" s="69"/>
      <c r="FNF254" s="66"/>
      <c r="FNG254" s="66"/>
      <c r="FNH254" s="66"/>
      <c r="FNI254" s="67"/>
      <c r="FNK254" s="65"/>
      <c r="FNL254" s="69"/>
      <c r="FNM254" s="69"/>
      <c r="FNN254" s="66"/>
      <c r="FNO254" s="66"/>
      <c r="FNP254" s="66"/>
      <c r="FNQ254" s="67"/>
      <c r="FNS254" s="65"/>
      <c r="FNT254" s="69"/>
      <c r="FNU254" s="69"/>
      <c r="FNV254" s="66"/>
      <c r="FNW254" s="66"/>
      <c r="FNX254" s="66"/>
      <c r="FNY254" s="67"/>
      <c r="FOA254" s="65"/>
      <c r="FOB254" s="69"/>
      <c r="FOC254" s="69"/>
      <c r="FOD254" s="66"/>
      <c r="FOE254" s="66"/>
      <c r="FOF254" s="66"/>
      <c r="FOG254" s="67"/>
      <c r="FOI254" s="65"/>
      <c r="FOJ254" s="69"/>
      <c r="FOK254" s="69"/>
      <c r="FOL254" s="66"/>
      <c r="FOM254" s="66"/>
      <c r="FON254" s="66"/>
      <c r="FOO254" s="67"/>
      <c r="FOQ254" s="65"/>
      <c r="FOR254" s="69"/>
      <c r="FOS254" s="69"/>
      <c r="FOT254" s="66"/>
      <c r="FOU254" s="66"/>
      <c r="FOV254" s="66"/>
      <c r="FOW254" s="67"/>
      <c r="FOY254" s="65"/>
      <c r="FOZ254" s="69"/>
      <c r="FPA254" s="69"/>
      <c r="FPB254" s="66"/>
      <c r="FPC254" s="66"/>
      <c r="FPD254" s="66"/>
      <c r="FPE254" s="67"/>
      <c r="FPG254" s="65"/>
      <c r="FPH254" s="69"/>
      <c r="FPI254" s="69"/>
      <c r="FPJ254" s="66"/>
      <c r="FPK254" s="66"/>
      <c r="FPL254" s="66"/>
      <c r="FPM254" s="67"/>
      <c r="FPO254" s="65"/>
      <c r="FPP254" s="69"/>
      <c r="FPQ254" s="69"/>
      <c r="FPR254" s="66"/>
      <c r="FPS254" s="66"/>
      <c r="FPT254" s="66"/>
      <c r="FPU254" s="67"/>
      <c r="FPW254" s="65"/>
      <c r="FPX254" s="69"/>
      <c r="FPY254" s="69"/>
      <c r="FPZ254" s="66"/>
      <c r="FQA254" s="66"/>
      <c r="FQB254" s="66"/>
      <c r="FQC254" s="67"/>
      <c r="FQE254" s="65"/>
      <c r="FQF254" s="69"/>
      <c r="FQG254" s="69"/>
      <c r="FQH254" s="66"/>
      <c r="FQI254" s="66"/>
      <c r="FQJ254" s="66"/>
      <c r="FQK254" s="67"/>
      <c r="FQM254" s="65"/>
      <c r="FQN254" s="69"/>
      <c r="FQO254" s="69"/>
      <c r="FQP254" s="66"/>
      <c r="FQQ254" s="66"/>
      <c r="FQR254" s="66"/>
      <c r="FQS254" s="67"/>
      <c r="FQU254" s="65"/>
      <c r="FQV254" s="69"/>
      <c r="FQW254" s="69"/>
      <c r="FQX254" s="66"/>
      <c r="FQY254" s="66"/>
      <c r="FQZ254" s="66"/>
      <c r="FRA254" s="67"/>
      <c r="FRC254" s="65"/>
      <c r="FRD254" s="69"/>
      <c r="FRE254" s="69"/>
      <c r="FRF254" s="66"/>
      <c r="FRG254" s="66"/>
      <c r="FRH254" s="66"/>
      <c r="FRI254" s="67"/>
      <c r="FRK254" s="65"/>
      <c r="FRL254" s="69"/>
      <c r="FRM254" s="69"/>
      <c r="FRN254" s="66"/>
      <c r="FRO254" s="66"/>
      <c r="FRP254" s="66"/>
      <c r="FRQ254" s="67"/>
      <c r="FRS254" s="65"/>
      <c r="FRT254" s="69"/>
      <c r="FRU254" s="69"/>
      <c r="FRV254" s="66"/>
      <c r="FRW254" s="66"/>
      <c r="FRX254" s="66"/>
      <c r="FRY254" s="67"/>
      <c r="FSA254" s="65"/>
      <c r="FSB254" s="69"/>
      <c r="FSC254" s="69"/>
      <c r="FSD254" s="66"/>
      <c r="FSE254" s="66"/>
      <c r="FSF254" s="66"/>
      <c r="FSG254" s="67"/>
      <c r="FSI254" s="65"/>
      <c r="FSJ254" s="69"/>
      <c r="FSK254" s="69"/>
      <c r="FSL254" s="66"/>
      <c r="FSM254" s="66"/>
      <c r="FSN254" s="66"/>
      <c r="FSO254" s="67"/>
      <c r="FSQ254" s="65"/>
      <c r="FSR254" s="69"/>
      <c r="FSS254" s="69"/>
      <c r="FST254" s="66"/>
      <c r="FSU254" s="66"/>
      <c r="FSV254" s="66"/>
      <c r="FSW254" s="67"/>
      <c r="FSY254" s="65"/>
      <c r="FSZ254" s="69"/>
      <c r="FTA254" s="69"/>
      <c r="FTB254" s="66"/>
      <c r="FTC254" s="66"/>
      <c r="FTD254" s="66"/>
      <c r="FTE254" s="67"/>
      <c r="FTG254" s="65"/>
      <c r="FTH254" s="69"/>
      <c r="FTI254" s="69"/>
      <c r="FTJ254" s="66"/>
      <c r="FTK254" s="66"/>
      <c r="FTL254" s="66"/>
      <c r="FTM254" s="67"/>
      <c r="FTO254" s="65"/>
      <c r="FTP254" s="69"/>
      <c r="FTQ254" s="69"/>
      <c r="FTR254" s="66"/>
      <c r="FTS254" s="66"/>
      <c r="FTT254" s="66"/>
      <c r="FTU254" s="67"/>
      <c r="FTW254" s="65"/>
      <c r="FTX254" s="69"/>
      <c r="FTY254" s="69"/>
      <c r="FTZ254" s="66"/>
      <c r="FUA254" s="66"/>
      <c r="FUB254" s="66"/>
      <c r="FUC254" s="67"/>
      <c r="FUE254" s="65"/>
      <c r="FUF254" s="69"/>
      <c r="FUG254" s="69"/>
      <c r="FUH254" s="66"/>
      <c r="FUI254" s="66"/>
      <c r="FUJ254" s="66"/>
      <c r="FUK254" s="67"/>
      <c r="FUM254" s="65"/>
      <c r="FUN254" s="69"/>
      <c r="FUO254" s="69"/>
      <c r="FUP254" s="66"/>
      <c r="FUQ254" s="66"/>
      <c r="FUR254" s="66"/>
      <c r="FUS254" s="67"/>
      <c r="FUU254" s="65"/>
      <c r="FUV254" s="69"/>
      <c r="FUW254" s="69"/>
      <c r="FUX254" s="66"/>
      <c r="FUY254" s="66"/>
      <c r="FUZ254" s="66"/>
      <c r="FVA254" s="67"/>
      <c r="FVC254" s="65"/>
      <c r="FVD254" s="69"/>
      <c r="FVE254" s="69"/>
      <c r="FVF254" s="66"/>
      <c r="FVG254" s="66"/>
      <c r="FVH254" s="66"/>
      <c r="FVI254" s="67"/>
      <c r="FVK254" s="65"/>
      <c r="FVL254" s="69"/>
      <c r="FVM254" s="69"/>
      <c r="FVN254" s="66"/>
      <c r="FVO254" s="66"/>
      <c r="FVP254" s="66"/>
      <c r="FVQ254" s="67"/>
      <c r="FVS254" s="65"/>
      <c r="FVT254" s="69"/>
      <c r="FVU254" s="69"/>
      <c r="FVV254" s="66"/>
      <c r="FVW254" s="66"/>
      <c r="FVX254" s="66"/>
      <c r="FVY254" s="67"/>
      <c r="FWA254" s="65"/>
      <c r="FWB254" s="69"/>
      <c r="FWC254" s="69"/>
      <c r="FWD254" s="66"/>
      <c r="FWE254" s="66"/>
      <c r="FWF254" s="66"/>
      <c r="FWG254" s="67"/>
      <c r="FWI254" s="65"/>
      <c r="FWJ254" s="69"/>
      <c r="FWK254" s="69"/>
      <c r="FWL254" s="66"/>
      <c r="FWM254" s="66"/>
      <c r="FWN254" s="66"/>
      <c r="FWO254" s="67"/>
      <c r="FWQ254" s="65"/>
      <c r="FWR254" s="69"/>
      <c r="FWS254" s="69"/>
      <c r="FWT254" s="66"/>
      <c r="FWU254" s="66"/>
      <c r="FWV254" s="66"/>
      <c r="FWW254" s="67"/>
      <c r="FWY254" s="65"/>
      <c r="FWZ254" s="69"/>
      <c r="FXA254" s="69"/>
      <c r="FXB254" s="66"/>
      <c r="FXC254" s="66"/>
      <c r="FXD254" s="66"/>
      <c r="FXE254" s="67"/>
      <c r="FXG254" s="65"/>
      <c r="FXH254" s="69"/>
      <c r="FXI254" s="69"/>
      <c r="FXJ254" s="66"/>
      <c r="FXK254" s="66"/>
      <c r="FXL254" s="66"/>
      <c r="FXM254" s="67"/>
      <c r="FXO254" s="65"/>
      <c r="FXP254" s="69"/>
      <c r="FXQ254" s="69"/>
      <c r="FXR254" s="66"/>
      <c r="FXS254" s="66"/>
      <c r="FXT254" s="66"/>
      <c r="FXU254" s="67"/>
      <c r="FXW254" s="65"/>
      <c r="FXX254" s="69"/>
      <c r="FXY254" s="69"/>
      <c r="FXZ254" s="66"/>
      <c r="FYA254" s="66"/>
      <c r="FYB254" s="66"/>
      <c r="FYC254" s="67"/>
      <c r="FYE254" s="65"/>
      <c r="FYF254" s="69"/>
      <c r="FYG254" s="69"/>
      <c r="FYH254" s="66"/>
      <c r="FYI254" s="66"/>
      <c r="FYJ254" s="66"/>
      <c r="FYK254" s="67"/>
      <c r="FYM254" s="65"/>
      <c r="FYN254" s="69"/>
      <c r="FYO254" s="69"/>
      <c r="FYP254" s="66"/>
      <c r="FYQ254" s="66"/>
      <c r="FYR254" s="66"/>
      <c r="FYS254" s="67"/>
      <c r="FYU254" s="65"/>
      <c r="FYV254" s="69"/>
      <c r="FYW254" s="69"/>
      <c r="FYX254" s="66"/>
      <c r="FYY254" s="66"/>
      <c r="FYZ254" s="66"/>
      <c r="FZA254" s="67"/>
      <c r="FZC254" s="65"/>
      <c r="FZD254" s="69"/>
      <c r="FZE254" s="69"/>
      <c r="FZF254" s="66"/>
      <c r="FZG254" s="66"/>
      <c r="FZH254" s="66"/>
      <c r="FZI254" s="67"/>
      <c r="FZK254" s="65"/>
      <c r="FZL254" s="69"/>
      <c r="FZM254" s="69"/>
      <c r="FZN254" s="66"/>
      <c r="FZO254" s="66"/>
      <c r="FZP254" s="66"/>
      <c r="FZQ254" s="67"/>
      <c r="FZS254" s="65"/>
      <c r="FZT254" s="69"/>
      <c r="FZU254" s="69"/>
      <c r="FZV254" s="66"/>
      <c r="FZW254" s="66"/>
      <c r="FZX254" s="66"/>
      <c r="FZY254" s="67"/>
      <c r="GAA254" s="65"/>
      <c r="GAB254" s="69"/>
      <c r="GAC254" s="69"/>
      <c r="GAD254" s="66"/>
      <c r="GAE254" s="66"/>
      <c r="GAF254" s="66"/>
      <c r="GAG254" s="67"/>
      <c r="GAI254" s="65"/>
      <c r="GAJ254" s="69"/>
      <c r="GAK254" s="69"/>
      <c r="GAL254" s="66"/>
      <c r="GAM254" s="66"/>
      <c r="GAN254" s="66"/>
      <c r="GAO254" s="67"/>
      <c r="GAQ254" s="65"/>
      <c r="GAR254" s="69"/>
      <c r="GAS254" s="69"/>
      <c r="GAT254" s="66"/>
      <c r="GAU254" s="66"/>
      <c r="GAV254" s="66"/>
      <c r="GAW254" s="67"/>
      <c r="GAY254" s="65"/>
      <c r="GAZ254" s="69"/>
      <c r="GBA254" s="69"/>
      <c r="GBB254" s="66"/>
      <c r="GBC254" s="66"/>
      <c r="GBD254" s="66"/>
      <c r="GBE254" s="67"/>
      <c r="GBG254" s="65"/>
      <c r="GBH254" s="69"/>
      <c r="GBI254" s="69"/>
      <c r="GBJ254" s="66"/>
      <c r="GBK254" s="66"/>
      <c r="GBL254" s="66"/>
      <c r="GBM254" s="67"/>
      <c r="GBO254" s="65"/>
      <c r="GBP254" s="69"/>
      <c r="GBQ254" s="69"/>
      <c r="GBR254" s="66"/>
      <c r="GBS254" s="66"/>
      <c r="GBT254" s="66"/>
      <c r="GBU254" s="67"/>
      <c r="GBW254" s="65"/>
      <c r="GBX254" s="69"/>
      <c r="GBY254" s="69"/>
      <c r="GBZ254" s="66"/>
      <c r="GCA254" s="66"/>
      <c r="GCB254" s="66"/>
      <c r="GCC254" s="67"/>
      <c r="GCE254" s="65"/>
      <c r="GCF254" s="69"/>
      <c r="GCG254" s="69"/>
      <c r="GCH254" s="66"/>
      <c r="GCI254" s="66"/>
      <c r="GCJ254" s="66"/>
      <c r="GCK254" s="67"/>
      <c r="GCM254" s="65"/>
      <c r="GCN254" s="69"/>
      <c r="GCO254" s="69"/>
      <c r="GCP254" s="66"/>
      <c r="GCQ254" s="66"/>
      <c r="GCR254" s="66"/>
      <c r="GCS254" s="67"/>
      <c r="GCU254" s="65"/>
      <c r="GCV254" s="69"/>
      <c r="GCW254" s="69"/>
      <c r="GCX254" s="66"/>
      <c r="GCY254" s="66"/>
      <c r="GCZ254" s="66"/>
      <c r="GDA254" s="67"/>
      <c r="GDC254" s="65"/>
      <c r="GDD254" s="69"/>
      <c r="GDE254" s="69"/>
      <c r="GDF254" s="66"/>
      <c r="GDG254" s="66"/>
      <c r="GDH254" s="66"/>
      <c r="GDI254" s="67"/>
      <c r="GDK254" s="65"/>
      <c r="GDL254" s="69"/>
      <c r="GDM254" s="69"/>
      <c r="GDN254" s="66"/>
      <c r="GDO254" s="66"/>
      <c r="GDP254" s="66"/>
      <c r="GDQ254" s="67"/>
      <c r="GDS254" s="65"/>
      <c r="GDT254" s="69"/>
      <c r="GDU254" s="69"/>
      <c r="GDV254" s="66"/>
      <c r="GDW254" s="66"/>
      <c r="GDX254" s="66"/>
      <c r="GDY254" s="67"/>
      <c r="GEA254" s="65"/>
      <c r="GEB254" s="69"/>
      <c r="GEC254" s="69"/>
      <c r="GED254" s="66"/>
      <c r="GEE254" s="66"/>
      <c r="GEF254" s="66"/>
      <c r="GEG254" s="67"/>
      <c r="GEI254" s="65"/>
      <c r="GEJ254" s="69"/>
      <c r="GEK254" s="69"/>
      <c r="GEL254" s="66"/>
      <c r="GEM254" s="66"/>
      <c r="GEN254" s="66"/>
      <c r="GEO254" s="67"/>
      <c r="GEQ254" s="65"/>
      <c r="GER254" s="69"/>
      <c r="GES254" s="69"/>
      <c r="GET254" s="66"/>
      <c r="GEU254" s="66"/>
      <c r="GEV254" s="66"/>
      <c r="GEW254" s="67"/>
      <c r="GEY254" s="65"/>
      <c r="GEZ254" s="69"/>
      <c r="GFA254" s="69"/>
      <c r="GFB254" s="66"/>
      <c r="GFC254" s="66"/>
      <c r="GFD254" s="66"/>
      <c r="GFE254" s="67"/>
      <c r="GFG254" s="65"/>
      <c r="GFH254" s="69"/>
      <c r="GFI254" s="69"/>
      <c r="GFJ254" s="66"/>
      <c r="GFK254" s="66"/>
      <c r="GFL254" s="66"/>
      <c r="GFM254" s="67"/>
      <c r="GFO254" s="65"/>
      <c r="GFP254" s="69"/>
      <c r="GFQ254" s="69"/>
      <c r="GFR254" s="66"/>
      <c r="GFS254" s="66"/>
      <c r="GFT254" s="66"/>
      <c r="GFU254" s="67"/>
      <c r="GFW254" s="65"/>
      <c r="GFX254" s="69"/>
      <c r="GFY254" s="69"/>
      <c r="GFZ254" s="66"/>
      <c r="GGA254" s="66"/>
      <c r="GGB254" s="66"/>
      <c r="GGC254" s="67"/>
      <c r="GGE254" s="65"/>
      <c r="GGF254" s="69"/>
      <c r="GGG254" s="69"/>
      <c r="GGH254" s="66"/>
      <c r="GGI254" s="66"/>
      <c r="GGJ254" s="66"/>
      <c r="GGK254" s="67"/>
      <c r="GGM254" s="65"/>
      <c r="GGN254" s="69"/>
      <c r="GGO254" s="69"/>
      <c r="GGP254" s="66"/>
      <c r="GGQ254" s="66"/>
      <c r="GGR254" s="66"/>
      <c r="GGS254" s="67"/>
      <c r="GGU254" s="65"/>
      <c r="GGV254" s="69"/>
      <c r="GGW254" s="69"/>
      <c r="GGX254" s="66"/>
      <c r="GGY254" s="66"/>
      <c r="GGZ254" s="66"/>
      <c r="GHA254" s="67"/>
      <c r="GHC254" s="65"/>
      <c r="GHD254" s="69"/>
      <c r="GHE254" s="69"/>
      <c r="GHF254" s="66"/>
      <c r="GHG254" s="66"/>
      <c r="GHH254" s="66"/>
      <c r="GHI254" s="67"/>
      <c r="GHK254" s="65"/>
      <c r="GHL254" s="69"/>
      <c r="GHM254" s="69"/>
      <c r="GHN254" s="66"/>
      <c r="GHO254" s="66"/>
      <c r="GHP254" s="66"/>
      <c r="GHQ254" s="67"/>
      <c r="GHS254" s="65"/>
      <c r="GHT254" s="69"/>
      <c r="GHU254" s="69"/>
      <c r="GHV254" s="66"/>
      <c r="GHW254" s="66"/>
      <c r="GHX254" s="66"/>
      <c r="GHY254" s="67"/>
      <c r="GIA254" s="65"/>
      <c r="GIB254" s="69"/>
      <c r="GIC254" s="69"/>
      <c r="GID254" s="66"/>
      <c r="GIE254" s="66"/>
      <c r="GIF254" s="66"/>
      <c r="GIG254" s="67"/>
      <c r="GII254" s="65"/>
      <c r="GIJ254" s="69"/>
      <c r="GIK254" s="69"/>
      <c r="GIL254" s="66"/>
      <c r="GIM254" s="66"/>
      <c r="GIN254" s="66"/>
      <c r="GIO254" s="67"/>
      <c r="GIQ254" s="65"/>
      <c r="GIR254" s="69"/>
      <c r="GIS254" s="69"/>
      <c r="GIT254" s="66"/>
      <c r="GIU254" s="66"/>
      <c r="GIV254" s="66"/>
      <c r="GIW254" s="67"/>
      <c r="GIY254" s="65"/>
      <c r="GIZ254" s="69"/>
      <c r="GJA254" s="69"/>
      <c r="GJB254" s="66"/>
      <c r="GJC254" s="66"/>
      <c r="GJD254" s="66"/>
      <c r="GJE254" s="67"/>
      <c r="GJG254" s="65"/>
      <c r="GJH254" s="69"/>
      <c r="GJI254" s="69"/>
      <c r="GJJ254" s="66"/>
      <c r="GJK254" s="66"/>
      <c r="GJL254" s="66"/>
      <c r="GJM254" s="67"/>
      <c r="GJO254" s="65"/>
      <c r="GJP254" s="69"/>
      <c r="GJQ254" s="69"/>
      <c r="GJR254" s="66"/>
      <c r="GJS254" s="66"/>
      <c r="GJT254" s="66"/>
      <c r="GJU254" s="67"/>
      <c r="GJW254" s="65"/>
      <c r="GJX254" s="69"/>
      <c r="GJY254" s="69"/>
      <c r="GJZ254" s="66"/>
      <c r="GKA254" s="66"/>
      <c r="GKB254" s="66"/>
      <c r="GKC254" s="67"/>
      <c r="GKE254" s="65"/>
      <c r="GKF254" s="69"/>
      <c r="GKG254" s="69"/>
      <c r="GKH254" s="66"/>
      <c r="GKI254" s="66"/>
      <c r="GKJ254" s="66"/>
      <c r="GKK254" s="67"/>
      <c r="GKM254" s="65"/>
      <c r="GKN254" s="69"/>
      <c r="GKO254" s="69"/>
      <c r="GKP254" s="66"/>
      <c r="GKQ254" s="66"/>
      <c r="GKR254" s="66"/>
      <c r="GKS254" s="67"/>
      <c r="GKU254" s="65"/>
      <c r="GKV254" s="69"/>
      <c r="GKW254" s="69"/>
      <c r="GKX254" s="66"/>
      <c r="GKY254" s="66"/>
      <c r="GKZ254" s="66"/>
      <c r="GLA254" s="67"/>
      <c r="GLC254" s="65"/>
      <c r="GLD254" s="69"/>
      <c r="GLE254" s="69"/>
      <c r="GLF254" s="66"/>
      <c r="GLG254" s="66"/>
      <c r="GLH254" s="66"/>
      <c r="GLI254" s="67"/>
      <c r="GLK254" s="65"/>
      <c r="GLL254" s="69"/>
      <c r="GLM254" s="69"/>
      <c r="GLN254" s="66"/>
      <c r="GLO254" s="66"/>
      <c r="GLP254" s="66"/>
      <c r="GLQ254" s="67"/>
      <c r="GLS254" s="65"/>
      <c r="GLT254" s="69"/>
      <c r="GLU254" s="69"/>
      <c r="GLV254" s="66"/>
      <c r="GLW254" s="66"/>
      <c r="GLX254" s="66"/>
      <c r="GLY254" s="67"/>
      <c r="GMA254" s="65"/>
      <c r="GMB254" s="69"/>
      <c r="GMC254" s="69"/>
      <c r="GMD254" s="66"/>
      <c r="GME254" s="66"/>
      <c r="GMF254" s="66"/>
      <c r="GMG254" s="67"/>
      <c r="GMI254" s="65"/>
      <c r="GMJ254" s="69"/>
      <c r="GMK254" s="69"/>
      <c r="GML254" s="66"/>
      <c r="GMM254" s="66"/>
      <c r="GMN254" s="66"/>
      <c r="GMO254" s="67"/>
      <c r="GMQ254" s="65"/>
      <c r="GMR254" s="69"/>
      <c r="GMS254" s="69"/>
      <c r="GMT254" s="66"/>
      <c r="GMU254" s="66"/>
      <c r="GMV254" s="66"/>
      <c r="GMW254" s="67"/>
      <c r="GMY254" s="65"/>
      <c r="GMZ254" s="69"/>
      <c r="GNA254" s="69"/>
      <c r="GNB254" s="66"/>
      <c r="GNC254" s="66"/>
      <c r="GND254" s="66"/>
      <c r="GNE254" s="67"/>
      <c r="GNG254" s="65"/>
      <c r="GNH254" s="69"/>
      <c r="GNI254" s="69"/>
      <c r="GNJ254" s="66"/>
      <c r="GNK254" s="66"/>
      <c r="GNL254" s="66"/>
      <c r="GNM254" s="67"/>
      <c r="GNO254" s="65"/>
      <c r="GNP254" s="69"/>
      <c r="GNQ254" s="69"/>
      <c r="GNR254" s="66"/>
      <c r="GNS254" s="66"/>
      <c r="GNT254" s="66"/>
      <c r="GNU254" s="67"/>
      <c r="GNW254" s="65"/>
      <c r="GNX254" s="69"/>
      <c r="GNY254" s="69"/>
      <c r="GNZ254" s="66"/>
      <c r="GOA254" s="66"/>
      <c r="GOB254" s="66"/>
      <c r="GOC254" s="67"/>
      <c r="GOE254" s="65"/>
      <c r="GOF254" s="69"/>
      <c r="GOG254" s="69"/>
      <c r="GOH254" s="66"/>
      <c r="GOI254" s="66"/>
      <c r="GOJ254" s="66"/>
      <c r="GOK254" s="67"/>
      <c r="GOM254" s="65"/>
      <c r="GON254" s="69"/>
      <c r="GOO254" s="69"/>
      <c r="GOP254" s="66"/>
      <c r="GOQ254" s="66"/>
      <c r="GOR254" s="66"/>
      <c r="GOS254" s="67"/>
      <c r="GOU254" s="65"/>
      <c r="GOV254" s="69"/>
      <c r="GOW254" s="69"/>
      <c r="GOX254" s="66"/>
      <c r="GOY254" s="66"/>
      <c r="GOZ254" s="66"/>
      <c r="GPA254" s="67"/>
      <c r="GPC254" s="65"/>
      <c r="GPD254" s="69"/>
      <c r="GPE254" s="69"/>
      <c r="GPF254" s="66"/>
      <c r="GPG254" s="66"/>
      <c r="GPH254" s="66"/>
      <c r="GPI254" s="67"/>
      <c r="GPK254" s="65"/>
      <c r="GPL254" s="69"/>
      <c r="GPM254" s="69"/>
      <c r="GPN254" s="66"/>
      <c r="GPO254" s="66"/>
      <c r="GPP254" s="66"/>
      <c r="GPQ254" s="67"/>
      <c r="GPS254" s="65"/>
      <c r="GPT254" s="69"/>
      <c r="GPU254" s="69"/>
      <c r="GPV254" s="66"/>
      <c r="GPW254" s="66"/>
      <c r="GPX254" s="66"/>
      <c r="GPY254" s="67"/>
      <c r="GQA254" s="65"/>
      <c r="GQB254" s="69"/>
      <c r="GQC254" s="69"/>
      <c r="GQD254" s="66"/>
      <c r="GQE254" s="66"/>
      <c r="GQF254" s="66"/>
      <c r="GQG254" s="67"/>
      <c r="GQI254" s="65"/>
      <c r="GQJ254" s="69"/>
      <c r="GQK254" s="69"/>
      <c r="GQL254" s="66"/>
      <c r="GQM254" s="66"/>
      <c r="GQN254" s="66"/>
      <c r="GQO254" s="67"/>
      <c r="GQQ254" s="65"/>
      <c r="GQR254" s="69"/>
      <c r="GQS254" s="69"/>
      <c r="GQT254" s="66"/>
      <c r="GQU254" s="66"/>
      <c r="GQV254" s="66"/>
      <c r="GQW254" s="67"/>
      <c r="GQY254" s="65"/>
      <c r="GQZ254" s="69"/>
      <c r="GRA254" s="69"/>
      <c r="GRB254" s="66"/>
      <c r="GRC254" s="66"/>
      <c r="GRD254" s="66"/>
      <c r="GRE254" s="67"/>
      <c r="GRG254" s="65"/>
      <c r="GRH254" s="69"/>
      <c r="GRI254" s="69"/>
      <c r="GRJ254" s="66"/>
      <c r="GRK254" s="66"/>
      <c r="GRL254" s="66"/>
      <c r="GRM254" s="67"/>
      <c r="GRO254" s="65"/>
      <c r="GRP254" s="69"/>
      <c r="GRQ254" s="69"/>
      <c r="GRR254" s="66"/>
      <c r="GRS254" s="66"/>
      <c r="GRT254" s="66"/>
      <c r="GRU254" s="67"/>
      <c r="GRW254" s="65"/>
      <c r="GRX254" s="69"/>
      <c r="GRY254" s="69"/>
      <c r="GRZ254" s="66"/>
      <c r="GSA254" s="66"/>
      <c r="GSB254" s="66"/>
      <c r="GSC254" s="67"/>
      <c r="GSE254" s="65"/>
      <c r="GSF254" s="69"/>
      <c r="GSG254" s="69"/>
      <c r="GSH254" s="66"/>
      <c r="GSI254" s="66"/>
      <c r="GSJ254" s="66"/>
      <c r="GSK254" s="67"/>
      <c r="GSM254" s="65"/>
      <c r="GSN254" s="69"/>
      <c r="GSO254" s="69"/>
      <c r="GSP254" s="66"/>
      <c r="GSQ254" s="66"/>
      <c r="GSR254" s="66"/>
      <c r="GSS254" s="67"/>
      <c r="GSU254" s="65"/>
      <c r="GSV254" s="69"/>
      <c r="GSW254" s="69"/>
      <c r="GSX254" s="66"/>
      <c r="GSY254" s="66"/>
      <c r="GSZ254" s="66"/>
      <c r="GTA254" s="67"/>
      <c r="GTC254" s="65"/>
      <c r="GTD254" s="69"/>
      <c r="GTE254" s="69"/>
      <c r="GTF254" s="66"/>
      <c r="GTG254" s="66"/>
      <c r="GTH254" s="66"/>
      <c r="GTI254" s="67"/>
      <c r="GTK254" s="65"/>
      <c r="GTL254" s="69"/>
      <c r="GTM254" s="69"/>
      <c r="GTN254" s="66"/>
      <c r="GTO254" s="66"/>
      <c r="GTP254" s="66"/>
      <c r="GTQ254" s="67"/>
      <c r="GTS254" s="65"/>
      <c r="GTT254" s="69"/>
      <c r="GTU254" s="69"/>
      <c r="GTV254" s="66"/>
      <c r="GTW254" s="66"/>
      <c r="GTX254" s="66"/>
      <c r="GTY254" s="67"/>
      <c r="GUA254" s="65"/>
      <c r="GUB254" s="69"/>
      <c r="GUC254" s="69"/>
      <c r="GUD254" s="66"/>
      <c r="GUE254" s="66"/>
      <c r="GUF254" s="66"/>
      <c r="GUG254" s="67"/>
      <c r="GUI254" s="65"/>
      <c r="GUJ254" s="69"/>
      <c r="GUK254" s="69"/>
      <c r="GUL254" s="66"/>
      <c r="GUM254" s="66"/>
      <c r="GUN254" s="66"/>
      <c r="GUO254" s="67"/>
      <c r="GUQ254" s="65"/>
      <c r="GUR254" s="69"/>
      <c r="GUS254" s="69"/>
      <c r="GUT254" s="66"/>
      <c r="GUU254" s="66"/>
      <c r="GUV254" s="66"/>
      <c r="GUW254" s="67"/>
      <c r="GUY254" s="65"/>
      <c r="GUZ254" s="69"/>
      <c r="GVA254" s="69"/>
      <c r="GVB254" s="66"/>
      <c r="GVC254" s="66"/>
      <c r="GVD254" s="66"/>
      <c r="GVE254" s="67"/>
      <c r="GVG254" s="65"/>
      <c r="GVH254" s="69"/>
      <c r="GVI254" s="69"/>
      <c r="GVJ254" s="66"/>
      <c r="GVK254" s="66"/>
      <c r="GVL254" s="66"/>
      <c r="GVM254" s="67"/>
      <c r="GVO254" s="65"/>
      <c r="GVP254" s="69"/>
      <c r="GVQ254" s="69"/>
      <c r="GVR254" s="66"/>
      <c r="GVS254" s="66"/>
      <c r="GVT254" s="66"/>
      <c r="GVU254" s="67"/>
      <c r="GVW254" s="65"/>
      <c r="GVX254" s="69"/>
      <c r="GVY254" s="69"/>
      <c r="GVZ254" s="66"/>
      <c r="GWA254" s="66"/>
      <c r="GWB254" s="66"/>
      <c r="GWC254" s="67"/>
      <c r="GWE254" s="65"/>
      <c r="GWF254" s="69"/>
      <c r="GWG254" s="69"/>
      <c r="GWH254" s="66"/>
      <c r="GWI254" s="66"/>
      <c r="GWJ254" s="66"/>
      <c r="GWK254" s="67"/>
      <c r="GWM254" s="65"/>
      <c r="GWN254" s="69"/>
      <c r="GWO254" s="69"/>
      <c r="GWP254" s="66"/>
      <c r="GWQ254" s="66"/>
      <c r="GWR254" s="66"/>
      <c r="GWS254" s="67"/>
      <c r="GWU254" s="65"/>
      <c r="GWV254" s="69"/>
      <c r="GWW254" s="69"/>
      <c r="GWX254" s="66"/>
      <c r="GWY254" s="66"/>
      <c r="GWZ254" s="66"/>
      <c r="GXA254" s="67"/>
      <c r="GXC254" s="65"/>
      <c r="GXD254" s="69"/>
      <c r="GXE254" s="69"/>
      <c r="GXF254" s="66"/>
      <c r="GXG254" s="66"/>
      <c r="GXH254" s="66"/>
      <c r="GXI254" s="67"/>
      <c r="GXK254" s="65"/>
      <c r="GXL254" s="69"/>
      <c r="GXM254" s="69"/>
      <c r="GXN254" s="66"/>
      <c r="GXO254" s="66"/>
      <c r="GXP254" s="66"/>
      <c r="GXQ254" s="67"/>
      <c r="GXS254" s="65"/>
      <c r="GXT254" s="69"/>
      <c r="GXU254" s="69"/>
      <c r="GXV254" s="66"/>
      <c r="GXW254" s="66"/>
      <c r="GXX254" s="66"/>
      <c r="GXY254" s="67"/>
      <c r="GYA254" s="65"/>
      <c r="GYB254" s="69"/>
      <c r="GYC254" s="69"/>
      <c r="GYD254" s="66"/>
      <c r="GYE254" s="66"/>
      <c r="GYF254" s="66"/>
      <c r="GYG254" s="67"/>
      <c r="GYI254" s="65"/>
      <c r="GYJ254" s="69"/>
      <c r="GYK254" s="69"/>
      <c r="GYL254" s="66"/>
      <c r="GYM254" s="66"/>
      <c r="GYN254" s="66"/>
      <c r="GYO254" s="67"/>
      <c r="GYQ254" s="65"/>
      <c r="GYR254" s="69"/>
      <c r="GYS254" s="69"/>
      <c r="GYT254" s="66"/>
      <c r="GYU254" s="66"/>
      <c r="GYV254" s="66"/>
      <c r="GYW254" s="67"/>
      <c r="GYY254" s="65"/>
      <c r="GYZ254" s="69"/>
      <c r="GZA254" s="69"/>
      <c r="GZB254" s="66"/>
      <c r="GZC254" s="66"/>
      <c r="GZD254" s="66"/>
      <c r="GZE254" s="67"/>
      <c r="GZG254" s="65"/>
      <c r="GZH254" s="69"/>
      <c r="GZI254" s="69"/>
      <c r="GZJ254" s="66"/>
      <c r="GZK254" s="66"/>
      <c r="GZL254" s="66"/>
      <c r="GZM254" s="67"/>
      <c r="GZO254" s="65"/>
      <c r="GZP254" s="69"/>
      <c r="GZQ254" s="69"/>
      <c r="GZR254" s="66"/>
      <c r="GZS254" s="66"/>
      <c r="GZT254" s="66"/>
      <c r="GZU254" s="67"/>
      <c r="GZW254" s="65"/>
      <c r="GZX254" s="69"/>
      <c r="GZY254" s="69"/>
      <c r="GZZ254" s="66"/>
      <c r="HAA254" s="66"/>
      <c r="HAB254" s="66"/>
      <c r="HAC254" s="67"/>
      <c r="HAE254" s="65"/>
      <c r="HAF254" s="69"/>
      <c r="HAG254" s="69"/>
      <c r="HAH254" s="66"/>
      <c r="HAI254" s="66"/>
      <c r="HAJ254" s="66"/>
      <c r="HAK254" s="67"/>
      <c r="HAM254" s="65"/>
      <c r="HAN254" s="69"/>
      <c r="HAO254" s="69"/>
      <c r="HAP254" s="66"/>
      <c r="HAQ254" s="66"/>
      <c r="HAR254" s="66"/>
      <c r="HAS254" s="67"/>
      <c r="HAU254" s="65"/>
      <c r="HAV254" s="69"/>
      <c r="HAW254" s="69"/>
      <c r="HAX254" s="66"/>
      <c r="HAY254" s="66"/>
      <c r="HAZ254" s="66"/>
      <c r="HBA254" s="67"/>
      <c r="HBC254" s="65"/>
      <c r="HBD254" s="69"/>
      <c r="HBE254" s="69"/>
      <c r="HBF254" s="66"/>
      <c r="HBG254" s="66"/>
      <c r="HBH254" s="66"/>
      <c r="HBI254" s="67"/>
      <c r="HBK254" s="65"/>
      <c r="HBL254" s="69"/>
      <c r="HBM254" s="69"/>
      <c r="HBN254" s="66"/>
      <c r="HBO254" s="66"/>
      <c r="HBP254" s="66"/>
      <c r="HBQ254" s="67"/>
      <c r="HBS254" s="65"/>
      <c r="HBT254" s="69"/>
      <c r="HBU254" s="69"/>
      <c r="HBV254" s="66"/>
      <c r="HBW254" s="66"/>
      <c r="HBX254" s="66"/>
      <c r="HBY254" s="67"/>
      <c r="HCA254" s="65"/>
      <c r="HCB254" s="69"/>
      <c r="HCC254" s="69"/>
      <c r="HCD254" s="66"/>
      <c r="HCE254" s="66"/>
      <c r="HCF254" s="66"/>
      <c r="HCG254" s="67"/>
      <c r="HCI254" s="65"/>
      <c r="HCJ254" s="69"/>
      <c r="HCK254" s="69"/>
      <c r="HCL254" s="66"/>
      <c r="HCM254" s="66"/>
      <c r="HCN254" s="66"/>
      <c r="HCO254" s="67"/>
      <c r="HCQ254" s="65"/>
      <c r="HCR254" s="69"/>
      <c r="HCS254" s="69"/>
      <c r="HCT254" s="66"/>
      <c r="HCU254" s="66"/>
      <c r="HCV254" s="66"/>
      <c r="HCW254" s="67"/>
      <c r="HCY254" s="65"/>
      <c r="HCZ254" s="69"/>
      <c r="HDA254" s="69"/>
      <c r="HDB254" s="66"/>
      <c r="HDC254" s="66"/>
      <c r="HDD254" s="66"/>
      <c r="HDE254" s="67"/>
      <c r="HDG254" s="65"/>
      <c r="HDH254" s="69"/>
      <c r="HDI254" s="69"/>
      <c r="HDJ254" s="66"/>
      <c r="HDK254" s="66"/>
      <c r="HDL254" s="66"/>
      <c r="HDM254" s="67"/>
      <c r="HDO254" s="65"/>
      <c r="HDP254" s="69"/>
      <c r="HDQ254" s="69"/>
      <c r="HDR254" s="66"/>
      <c r="HDS254" s="66"/>
      <c r="HDT254" s="66"/>
      <c r="HDU254" s="67"/>
      <c r="HDW254" s="65"/>
      <c r="HDX254" s="69"/>
      <c r="HDY254" s="69"/>
      <c r="HDZ254" s="66"/>
      <c r="HEA254" s="66"/>
      <c r="HEB254" s="66"/>
      <c r="HEC254" s="67"/>
      <c r="HEE254" s="65"/>
      <c r="HEF254" s="69"/>
      <c r="HEG254" s="69"/>
      <c r="HEH254" s="66"/>
      <c r="HEI254" s="66"/>
      <c r="HEJ254" s="66"/>
      <c r="HEK254" s="67"/>
      <c r="HEM254" s="65"/>
      <c r="HEN254" s="69"/>
      <c r="HEO254" s="69"/>
      <c r="HEP254" s="66"/>
      <c r="HEQ254" s="66"/>
      <c r="HER254" s="66"/>
      <c r="HES254" s="67"/>
      <c r="HEU254" s="65"/>
      <c r="HEV254" s="69"/>
      <c r="HEW254" s="69"/>
      <c r="HEX254" s="66"/>
      <c r="HEY254" s="66"/>
      <c r="HEZ254" s="66"/>
      <c r="HFA254" s="67"/>
      <c r="HFC254" s="65"/>
      <c r="HFD254" s="69"/>
      <c r="HFE254" s="69"/>
      <c r="HFF254" s="66"/>
      <c r="HFG254" s="66"/>
      <c r="HFH254" s="66"/>
      <c r="HFI254" s="67"/>
      <c r="HFK254" s="65"/>
      <c r="HFL254" s="69"/>
      <c r="HFM254" s="69"/>
      <c r="HFN254" s="66"/>
      <c r="HFO254" s="66"/>
      <c r="HFP254" s="66"/>
      <c r="HFQ254" s="67"/>
      <c r="HFS254" s="65"/>
      <c r="HFT254" s="69"/>
      <c r="HFU254" s="69"/>
      <c r="HFV254" s="66"/>
      <c r="HFW254" s="66"/>
      <c r="HFX254" s="66"/>
      <c r="HFY254" s="67"/>
      <c r="HGA254" s="65"/>
      <c r="HGB254" s="69"/>
      <c r="HGC254" s="69"/>
      <c r="HGD254" s="66"/>
      <c r="HGE254" s="66"/>
      <c r="HGF254" s="66"/>
      <c r="HGG254" s="67"/>
      <c r="HGI254" s="65"/>
      <c r="HGJ254" s="69"/>
      <c r="HGK254" s="69"/>
      <c r="HGL254" s="66"/>
      <c r="HGM254" s="66"/>
      <c r="HGN254" s="66"/>
      <c r="HGO254" s="67"/>
      <c r="HGQ254" s="65"/>
      <c r="HGR254" s="69"/>
      <c r="HGS254" s="69"/>
      <c r="HGT254" s="66"/>
      <c r="HGU254" s="66"/>
      <c r="HGV254" s="66"/>
      <c r="HGW254" s="67"/>
      <c r="HGY254" s="65"/>
      <c r="HGZ254" s="69"/>
      <c r="HHA254" s="69"/>
      <c r="HHB254" s="66"/>
      <c r="HHC254" s="66"/>
      <c r="HHD254" s="66"/>
      <c r="HHE254" s="67"/>
      <c r="HHG254" s="65"/>
      <c r="HHH254" s="69"/>
      <c r="HHI254" s="69"/>
      <c r="HHJ254" s="66"/>
      <c r="HHK254" s="66"/>
      <c r="HHL254" s="66"/>
      <c r="HHM254" s="67"/>
      <c r="HHO254" s="65"/>
      <c r="HHP254" s="69"/>
      <c r="HHQ254" s="69"/>
      <c r="HHR254" s="66"/>
      <c r="HHS254" s="66"/>
      <c r="HHT254" s="66"/>
      <c r="HHU254" s="67"/>
      <c r="HHW254" s="65"/>
      <c r="HHX254" s="69"/>
      <c r="HHY254" s="69"/>
      <c r="HHZ254" s="66"/>
      <c r="HIA254" s="66"/>
      <c r="HIB254" s="66"/>
      <c r="HIC254" s="67"/>
      <c r="HIE254" s="65"/>
      <c r="HIF254" s="69"/>
      <c r="HIG254" s="69"/>
      <c r="HIH254" s="66"/>
      <c r="HII254" s="66"/>
      <c r="HIJ254" s="66"/>
      <c r="HIK254" s="67"/>
      <c r="HIM254" s="65"/>
      <c r="HIN254" s="69"/>
      <c r="HIO254" s="69"/>
      <c r="HIP254" s="66"/>
      <c r="HIQ254" s="66"/>
      <c r="HIR254" s="66"/>
      <c r="HIS254" s="67"/>
      <c r="HIU254" s="65"/>
      <c r="HIV254" s="69"/>
      <c r="HIW254" s="69"/>
      <c r="HIX254" s="66"/>
      <c r="HIY254" s="66"/>
      <c r="HIZ254" s="66"/>
      <c r="HJA254" s="67"/>
      <c r="HJC254" s="65"/>
      <c r="HJD254" s="69"/>
      <c r="HJE254" s="69"/>
      <c r="HJF254" s="66"/>
      <c r="HJG254" s="66"/>
      <c r="HJH254" s="66"/>
      <c r="HJI254" s="67"/>
      <c r="HJK254" s="65"/>
      <c r="HJL254" s="69"/>
      <c r="HJM254" s="69"/>
      <c r="HJN254" s="66"/>
      <c r="HJO254" s="66"/>
      <c r="HJP254" s="66"/>
      <c r="HJQ254" s="67"/>
      <c r="HJS254" s="65"/>
      <c r="HJT254" s="69"/>
      <c r="HJU254" s="69"/>
      <c r="HJV254" s="66"/>
      <c r="HJW254" s="66"/>
      <c r="HJX254" s="66"/>
      <c r="HJY254" s="67"/>
      <c r="HKA254" s="65"/>
      <c r="HKB254" s="69"/>
      <c r="HKC254" s="69"/>
      <c r="HKD254" s="66"/>
      <c r="HKE254" s="66"/>
      <c r="HKF254" s="66"/>
      <c r="HKG254" s="67"/>
      <c r="HKI254" s="65"/>
      <c r="HKJ254" s="69"/>
      <c r="HKK254" s="69"/>
      <c r="HKL254" s="66"/>
      <c r="HKM254" s="66"/>
      <c r="HKN254" s="66"/>
      <c r="HKO254" s="67"/>
      <c r="HKQ254" s="65"/>
      <c r="HKR254" s="69"/>
      <c r="HKS254" s="69"/>
      <c r="HKT254" s="66"/>
      <c r="HKU254" s="66"/>
      <c r="HKV254" s="66"/>
      <c r="HKW254" s="67"/>
      <c r="HKY254" s="65"/>
      <c r="HKZ254" s="69"/>
      <c r="HLA254" s="69"/>
      <c r="HLB254" s="66"/>
      <c r="HLC254" s="66"/>
      <c r="HLD254" s="66"/>
      <c r="HLE254" s="67"/>
      <c r="HLG254" s="65"/>
      <c r="HLH254" s="69"/>
      <c r="HLI254" s="69"/>
      <c r="HLJ254" s="66"/>
      <c r="HLK254" s="66"/>
      <c r="HLL254" s="66"/>
      <c r="HLM254" s="67"/>
      <c r="HLO254" s="65"/>
      <c r="HLP254" s="69"/>
      <c r="HLQ254" s="69"/>
      <c r="HLR254" s="66"/>
      <c r="HLS254" s="66"/>
      <c r="HLT254" s="66"/>
      <c r="HLU254" s="67"/>
      <c r="HLW254" s="65"/>
      <c r="HLX254" s="69"/>
      <c r="HLY254" s="69"/>
      <c r="HLZ254" s="66"/>
      <c r="HMA254" s="66"/>
      <c r="HMB254" s="66"/>
      <c r="HMC254" s="67"/>
      <c r="HME254" s="65"/>
      <c r="HMF254" s="69"/>
      <c r="HMG254" s="69"/>
      <c r="HMH254" s="66"/>
      <c r="HMI254" s="66"/>
      <c r="HMJ254" s="66"/>
      <c r="HMK254" s="67"/>
      <c r="HMM254" s="65"/>
      <c r="HMN254" s="69"/>
      <c r="HMO254" s="69"/>
      <c r="HMP254" s="66"/>
      <c r="HMQ254" s="66"/>
      <c r="HMR254" s="66"/>
      <c r="HMS254" s="67"/>
      <c r="HMU254" s="65"/>
      <c r="HMV254" s="69"/>
      <c r="HMW254" s="69"/>
      <c r="HMX254" s="66"/>
      <c r="HMY254" s="66"/>
      <c r="HMZ254" s="66"/>
      <c r="HNA254" s="67"/>
      <c r="HNC254" s="65"/>
      <c r="HND254" s="69"/>
      <c r="HNE254" s="69"/>
      <c r="HNF254" s="66"/>
      <c r="HNG254" s="66"/>
      <c r="HNH254" s="66"/>
      <c r="HNI254" s="67"/>
      <c r="HNK254" s="65"/>
      <c r="HNL254" s="69"/>
      <c r="HNM254" s="69"/>
      <c r="HNN254" s="66"/>
      <c r="HNO254" s="66"/>
      <c r="HNP254" s="66"/>
      <c r="HNQ254" s="67"/>
      <c r="HNS254" s="65"/>
      <c r="HNT254" s="69"/>
      <c r="HNU254" s="69"/>
      <c r="HNV254" s="66"/>
      <c r="HNW254" s="66"/>
      <c r="HNX254" s="66"/>
      <c r="HNY254" s="67"/>
      <c r="HOA254" s="65"/>
      <c r="HOB254" s="69"/>
      <c r="HOC254" s="69"/>
      <c r="HOD254" s="66"/>
      <c r="HOE254" s="66"/>
      <c r="HOF254" s="66"/>
      <c r="HOG254" s="67"/>
      <c r="HOI254" s="65"/>
      <c r="HOJ254" s="69"/>
      <c r="HOK254" s="69"/>
      <c r="HOL254" s="66"/>
      <c r="HOM254" s="66"/>
      <c r="HON254" s="66"/>
      <c r="HOO254" s="67"/>
      <c r="HOQ254" s="65"/>
      <c r="HOR254" s="69"/>
      <c r="HOS254" s="69"/>
      <c r="HOT254" s="66"/>
      <c r="HOU254" s="66"/>
      <c r="HOV254" s="66"/>
      <c r="HOW254" s="67"/>
      <c r="HOY254" s="65"/>
      <c r="HOZ254" s="69"/>
      <c r="HPA254" s="69"/>
      <c r="HPB254" s="66"/>
      <c r="HPC254" s="66"/>
      <c r="HPD254" s="66"/>
      <c r="HPE254" s="67"/>
      <c r="HPG254" s="65"/>
      <c r="HPH254" s="69"/>
      <c r="HPI254" s="69"/>
      <c r="HPJ254" s="66"/>
      <c r="HPK254" s="66"/>
      <c r="HPL254" s="66"/>
      <c r="HPM254" s="67"/>
      <c r="HPO254" s="65"/>
      <c r="HPP254" s="69"/>
      <c r="HPQ254" s="69"/>
      <c r="HPR254" s="66"/>
      <c r="HPS254" s="66"/>
      <c r="HPT254" s="66"/>
      <c r="HPU254" s="67"/>
      <c r="HPW254" s="65"/>
      <c r="HPX254" s="69"/>
      <c r="HPY254" s="69"/>
      <c r="HPZ254" s="66"/>
      <c r="HQA254" s="66"/>
      <c r="HQB254" s="66"/>
      <c r="HQC254" s="67"/>
      <c r="HQE254" s="65"/>
      <c r="HQF254" s="69"/>
      <c r="HQG254" s="69"/>
      <c r="HQH254" s="66"/>
      <c r="HQI254" s="66"/>
      <c r="HQJ254" s="66"/>
      <c r="HQK254" s="67"/>
      <c r="HQM254" s="65"/>
      <c r="HQN254" s="69"/>
      <c r="HQO254" s="69"/>
      <c r="HQP254" s="66"/>
      <c r="HQQ254" s="66"/>
      <c r="HQR254" s="66"/>
      <c r="HQS254" s="67"/>
      <c r="HQU254" s="65"/>
      <c r="HQV254" s="69"/>
      <c r="HQW254" s="69"/>
      <c r="HQX254" s="66"/>
      <c r="HQY254" s="66"/>
      <c r="HQZ254" s="66"/>
      <c r="HRA254" s="67"/>
      <c r="HRC254" s="65"/>
      <c r="HRD254" s="69"/>
      <c r="HRE254" s="69"/>
      <c r="HRF254" s="66"/>
      <c r="HRG254" s="66"/>
      <c r="HRH254" s="66"/>
      <c r="HRI254" s="67"/>
      <c r="HRK254" s="65"/>
      <c r="HRL254" s="69"/>
      <c r="HRM254" s="69"/>
      <c r="HRN254" s="66"/>
      <c r="HRO254" s="66"/>
      <c r="HRP254" s="66"/>
      <c r="HRQ254" s="67"/>
      <c r="HRS254" s="65"/>
      <c r="HRT254" s="69"/>
      <c r="HRU254" s="69"/>
      <c r="HRV254" s="66"/>
      <c r="HRW254" s="66"/>
      <c r="HRX254" s="66"/>
      <c r="HRY254" s="67"/>
      <c r="HSA254" s="65"/>
      <c r="HSB254" s="69"/>
      <c r="HSC254" s="69"/>
      <c r="HSD254" s="66"/>
      <c r="HSE254" s="66"/>
      <c r="HSF254" s="66"/>
      <c r="HSG254" s="67"/>
      <c r="HSI254" s="65"/>
      <c r="HSJ254" s="69"/>
      <c r="HSK254" s="69"/>
      <c r="HSL254" s="66"/>
      <c r="HSM254" s="66"/>
      <c r="HSN254" s="66"/>
      <c r="HSO254" s="67"/>
      <c r="HSQ254" s="65"/>
      <c r="HSR254" s="69"/>
      <c r="HSS254" s="69"/>
      <c r="HST254" s="66"/>
      <c r="HSU254" s="66"/>
      <c r="HSV254" s="66"/>
      <c r="HSW254" s="67"/>
      <c r="HSY254" s="65"/>
      <c r="HSZ254" s="69"/>
      <c r="HTA254" s="69"/>
      <c r="HTB254" s="66"/>
      <c r="HTC254" s="66"/>
      <c r="HTD254" s="66"/>
      <c r="HTE254" s="67"/>
      <c r="HTG254" s="65"/>
      <c r="HTH254" s="69"/>
      <c r="HTI254" s="69"/>
      <c r="HTJ254" s="66"/>
      <c r="HTK254" s="66"/>
      <c r="HTL254" s="66"/>
      <c r="HTM254" s="67"/>
      <c r="HTO254" s="65"/>
      <c r="HTP254" s="69"/>
      <c r="HTQ254" s="69"/>
      <c r="HTR254" s="66"/>
      <c r="HTS254" s="66"/>
      <c r="HTT254" s="66"/>
      <c r="HTU254" s="67"/>
      <c r="HTW254" s="65"/>
      <c r="HTX254" s="69"/>
      <c r="HTY254" s="69"/>
      <c r="HTZ254" s="66"/>
      <c r="HUA254" s="66"/>
      <c r="HUB254" s="66"/>
      <c r="HUC254" s="67"/>
      <c r="HUE254" s="65"/>
      <c r="HUF254" s="69"/>
      <c r="HUG254" s="69"/>
      <c r="HUH254" s="66"/>
      <c r="HUI254" s="66"/>
      <c r="HUJ254" s="66"/>
      <c r="HUK254" s="67"/>
      <c r="HUM254" s="65"/>
      <c r="HUN254" s="69"/>
      <c r="HUO254" s="69"/>
      <c r="HUP254" s="66"/>
      <c r="HUQ254" s="66"/>
      <c r="HUR254" s="66"/>
      <c r="HUS254" s="67"/>
      <c r="HUU254" s="65"/>
      <c r="HUV254" s="69"/>
      <c r="HUW254" s="69"/>
      <c r="HUX254" s="66"/>
      <c r="HUY254" s="66"/>
      <c r="HUZ254" s="66"/>
      <c r="HVA254" s="67"/>
      <c r="HVC254" s="65"/>
      <c r="HVD254" s="69"/>
      <c r="HVE254" s="69"/>
      <c r="HVF254" s="66"/>
      <c r="HVG254" s="66"/>
      <c r="HVH254" s="66"/>
      <c r="HVI254" s="67"/>
      <c r="HVK254" s="65"/>
      <c r="HVL254" s="69"/>
      <c r="HVM254" s="69"/>
      <c r="HVN254" s="66"/>
      <c r="HVO254" s="66"/>
      <c r="HVP254" s="66"/>
      <c r="HVQ254" s="67"/>
      <c r="HVS254" s="65"/>
      <c r="HVT254" s="69"/>
      <c r="HVU254" s="69"/>
      <c r="HVV254" s="66"/>
      <c r="HVW254" s="66"/>
      <c r="HVX254" s="66"/>
      <c r="HVY254" s="67"/>
      <c r="HWA254" s="65"/>
      <c r="HWB254" s="69"/>
      <c r="HWC254" s="69"/>
      <c r="HWD254" s="66"/>
      <c r="HWE254" s="66"/>
      <c r="HWF254" s="66"/>
      <c r="HWG254" s="67"/>
      <c r="HWI254" s="65"/>
      <c r="HWJ254" s="69"/>
      <c r="HWK254" s="69"/>
      <c r="HWL254" s="66"/>
      <c r="HWM254" s="66"/>
      <c r="HWN254" s="66"/>
      <c r="HWO254" s="67"/>
      <c r="HWQ254" s="65"/>
      <c r="HWR254" s="69"/>
      <c r="HWS254" s="69"/>
      <c r="HWT254" s="66"/>
      <c r="HWU254" s="66"/>
      <c r="HWV254" s="66"/>
      <c r="HWW254" s="67"/>
      <c r="HWY254" s="65"/>
      <c r="HWZ254" s="69"/>
      <c r="HXA254" s="69"/>
      <c r="HXB254" s="66"/>
      <c r="HXC254" s="66"/>
      <c r="HXD254" s="66"/>
      <c r="HXE254" s="67"/>
      <c r="HXG254" s="65"/>
      <c r="HXH254" s="69"/>
      <c r="HXI254" s="69"/>
      <c r="HXJ254" s="66"/>
      <c r="HXK254" s="66"/>
      <c r="HXL254" s="66"/>
      <c r="HXM254" s="67"/>
      <c r="HXO254" s="65"/>
      <c r="HXP254" s="69"/>
      <c r="HXQ254" s="69"/>
      <c r="HXR254" s="66"/>
      <c r="HXS254" s="66"/>
      <c r="HXT254" s="66"/>
      <c r="HXU254" s="67"/>
      <c r="HXW254" s="65"/>
      <c r="HXX254" s="69"/>
      <c r="HXY254" s="69"/>
      <c r="HXZ254" s="66"/>
      <c r="HYA254" s="66"/>
      <c r="HYB254" s="66"/>
      <c r="HYC254" s="67"/>
      <c r="HYE254" s="65"/>
      <c r="HYF254" s="69"/>
      <c r="HYG254" s="69"/>
      <c r="HYH254" s="66"/>
      <c r="HYI254" s="66"/>
      <c r="HYJ254" s="66"/>
      <c r="HYK254" s="67"/>
      <c r="HYM254" s="65"/>
      <c r="HYN254" s="69"/>
      <c r="HYO254" s="69"/>
      <c r="HYP254" s="66"/>
      <c r="HYQ254" s="66"/>
      <c r="HYR254" s="66"/>
      <c r="HYS254" s="67"/>
      <c r="HYU254" s="65"/>
      <c r="HYV254" s="69"/>
      <c r="HYW254" s="69"/>
      <c r="HYX254" s="66"/>
      <c r="HYY254" s="66"/>
      <c r="HYZ254" s="66"/>
      <c r="HZA254" s="67"/>
      <c r="HZC254" s="65"/>
      <c r="HZD254" s="69"/>
      <c r="HZE254" s="69"/>
      <c r="HZF254" s="66"/>
      <c r="HZG254" s="66"/>
      <c r="HZH254" s="66"/>
      <c r="HZI254" s="67"/>
      <c r="HZK254" s="65"/>
      <c r="HZL254" s="69"/>
      <c r="HZM254" s="69"/>
      <c r="HZN254" s="66"/>
      <c r="HZO254" s="66"/>
      <c r="HZP254" s="66"/>
      <c r="HZQ254" s="67"/>
      <c r="HZS254" s="65"/>
      <c r="HZT254" s="69"/>
      <c r="HZU254" s="69"/>
      <c r="HZV254" s="66"/>
      <c r="HZW254" s="66"/>
      <c r="HZX254" s="66"/>
      <c r="HZY254" s="67"/>
      <c r="IAA254" s="65"/>
      <c r="IAB254" s="69"/>
      <c r="IAC254" s="69"/>
      <c r="IAD254" s="66"/>
      <c r="IAE254" s="66"/>
      <c r="IAF254" s="66"/>
      <c r="IAG254" s="67"/>
      <c r="IAI254" s="65"/>
      <c r="IAJ254" s="69"/>
      <c r="IAK254" s="69"/>
      <c r="IAL254" s="66"/>
      <c r="IAM254" s="66"/>
      <c r="IAN254" s="66"/>
      <c r="IAO254" s="67"/>
      <c r="IAQ254" s="65"/>
      <c r="IAR254" s="69"/>
      <c r="IAS254" s="69"/>
      <c r="IAT254" s="66"/>
      <c r="IAU254" s="66"/>
      <c r="IAV254" s="66"/>
      <c r="IAW254" s="67"/>
      <c r="IAY254" s="65"/>
      <c r="IAZ254" s="69"/>
      <c r="IBA254" s="69"/>
      <c r="IBB254" s="66"/>
      <c r="IBC254" s="66"/>
      <c r="IBD254" s="66"/>
      <c r="IBE254" s="67"/>
      <c r="IBG254" s="65"/>
      <c r="IBH254" s="69"/>
      <c r="IBI254" s="69"/>
      <c r="IBJ254" s="66"/>
      <c r="IBK254" s="66"/>
      <c r="IBL254" s="66"/>
      <c r="IBM254" s="67"/>
      <c r="IBO254" s="65"/>
      <c r="IBP254" s="69"/>
      <c r="IBQ254" s="69"/>
      <c r="IBR254" s="66"/>
      <c r="IBS254" s="66"/>
      <c r="IBT254" s="66"/>
      <c r="IBU254" s="67"/>
      <c r="IBW254" s="65"/>
      <c r="IBX254" s="69"/>
      <c r="IBY254" s="69"/>
      <c r="IBZ254" s="66"/>
      <c r="ICA254" s="66"/>
      <c r="ICB254" s="66"/>
      <c r="ICC254" s="67"/>
      <c r="ICE254" s="65"/>
      <c r="ICF254" s="69"/>
      <c r="ICG254" s="69"/>
      <c r="ICH254" s="66"/>
      <c r="ICI254" s="66"/>
      <c r="ICJ254" s="66"/>
      <c r="ICK254" s="67"/>
      <c r="ICM254" s="65"/>
      <c r="ICN254" s="69"/>
      <c r="ICO254" s="69"/>
      <c r="ICP254" s="66"/>
      <c r="ICQ254" s="66"/>
      <c r="ICR254" s="66"/>
      <c r="ICS254" s="67"/>
      <c r="ICU254" s="65"/>
      <c r="ICV254" s="69"/>
      <c r="ICW254" s="69"/>
      <c r="ICX254" s="66"/>
      <c r="ICY254" s="66"/>
      <c r="ICZ254" s="66"/>
      <c r="IDA254" s="67"/>
      <c r="IDC254" s="65"/>
      <c r="IDD254" s="69"/>
      <c r="IDE254" s="69"/>
      <c r="IDF254" s="66"/>
      <c r="IDG254" s="66"/>
      <c r="IDH254" s="66"/>
      <c r="IDI254" s="67"/>
      <c r="IDK254" s="65"/>
      <c r="IDL254" s="69"/>
      <c r="IDM254" s="69"/>
      <c r="IDN254" s="66"/>
      <c r="IDO254" s="66"/>
      <c r="IDP254" s="66"/>
      <c r="IDQ254" s="67"/>
      <c r="IDS254" s="65"/>
      <c r="IDT254" s="69"/>
      <c r="IDU254" s="69"/>
      <c r="IDV254" s="66"/>
      <c r="IDW254" s="66"/>
      <c r="IDX254" s="66"/>
      <c r="IDY254" s="67"/>
      <c r="IEA254" s="65"/>
      <c r="IEB254" s="69"/>
      <c r="IEC254" s="69"/>
      <c r="IED254" s="66"/>
      <c r="IEE254" s="66"/>
      <c r="IEF254" s="66"/>
      <c r="IEG254" s="67"/>
      <c r="IEI254" s="65"/>
      <c r="IEJ254" s="69"/>
      <c r="IEK254" s="69"/>
      <c r="IEL254" s="66"/>
      <c r="IEM254" s="66"/>
      <c r="IEN254" s="66"/>
      <c r="IEO254" s="67"/>
      <c r="IEQ254" s="65"/>
      <c r="IER254" s="69"/>
      <c r="IES254" s="69"/>
      <c r="IET254" s="66"/>
      <c r="IEU254" s="66"/>
      <c r="IEV254" s="66"/>
      <c r="IEW254" s="67"/>
      <c r="IEY254" s="65"/>
      <c r="IEZ254" s="69"/>
      <c r="IFA254" s="69"/>
      <c r="IFB254" s="66"/>
      <c r="IFC254" s="66"/>
      <c r="IFD254" s="66"/>
      <c r="IFE254" s="67"/>
      <c r="IFG254" s="65"/>
      <c r="IFH254" s="69"/>
      <c r="IFI254" s="69"/>
      <c r="IFJ254" s="66"/>
      <c r="IFK254" s="66"/>
      <c r="IFL254" s="66"/>
      <c r="IFM254" s="67"/>
      <c r="IFO254" s="65"/>
      <c r="IFP254" s="69"/>
      <c r="IFQ254" s="69"/>
      <c r="IFR254" s="66"/>
      <c r="IFS254" s="66"/>
      <c r="IFT254" s="66"/>
      <c r="IFU254" s="67"/>
      <c r="IFW254" s="65"/>
      <c r="IFX254" s="69"/>
      <c r="IFY254" s="69"/>
      <c r="IFZ254" s="66"/>
      <c r="IGA254" s="66"/>
      <c r="IGB254" s="66"/>
      <c r="IGC254" s="67"/>
      <c r="IGE254" s="65"/>
      <c r="IGF254" s="69"/>
      <c r="IGG254" s="69"/>
      <c r="IGH254" s="66"/>
      <c r="IGI254" s="66"/>
      <c r="IGJ254" s="66"/>
      <c r="IGK254" s="67"/>
      <c r="IGM254" s="65"/>
      <c r="IGN254" s="69"/>
      <c r="IGO254" s="69"/>
      <c r="IGP254" s="66"/>
      <c r="IGQ254" s="66"/>
      <c r="IGR254" s="66"/>
      <c r="IGS254" s="67"/>
      <c r="IGU254" s="65"/>
      <c r="IGV254" s="69"/>
      <c r="IGW254" s="69"/>
      <c r="IGX254" s="66"/>
      <c r="IGY254" s="66"/>
      <c r="IGZ254" s="66"/>
      <c r="IHA254" s="67"/>
      <c r="IHC254" s="65"/>
      <c r="IHD254" s="69"/>
      <c r="IHE254" s="69"/>
      <c r="IHF254" s="66"/>
      <c r="IHG254" s="66"/>
      <c r="IHH254" s="66"/>
      <c r="IHI254" s="67"/>
      <c r="IHK254" s="65"/>
      <c r="IHL254" s="69"/>
      <c r="IHM254" s="69"/>
      <c r="IHN254" s="66"/>
      <c r="IHO254" s="66"/>
      <c r="IHP254" s="66"/>
      <c r="IHQ254" s="67"/>
      <c r="IHS254" s="65"/>
      <c r="IHT254" s="69"/>
      <c r="IHU254" s="69"/>
      <c r="IHV254" s="66"/>
      <c r="IHW254" s="66"/>
      <c r="IHX254" s="66"/>
      <c r="IHY254" s="67"/>
      <c r="IIA254" s="65"/>
      <c r="IIB254" s="69"/>
      <c r="IIC254" s="69"/>
      <c r="IID254" s="66"/>
      <c r="IIE254" s="66"/>
      <c r="IIF254" s="66"/>
      <c r="IIG254" s="67"/>
      <c r="III254" s="65"/>
      <c r="IIJ254" s="69"/>
      <c r="IIK254" s="69"/>
      <c r="IIL254" s="66"/>
      <c r="IIM254" s="66"/>
      <c r="IIN254" s="66"/>
      <c r="IIO254" s="67"/>
      <c r="IIQ254" s="65"/>
      <c r="IIR254" s="69"/>
      <c r="IIS254" s="69"/>
      <c r="IIT254" s="66"/>
      <c r="IIU254" s="66"/>
      <c r="IIV254" s="66"/>
      <c r="IIW254" s="67"/>
      <c r="IIY254" s="65"/>
      <c r="IIZ254" s="69"/>
      <c r="IJA254" s="69"/>
      <c r="IJB254" s="66"/>
      <c r="IJC254" s="66"/>
      <c r="IJD254" s="66"/>
      <c r="IJE254" s="67"/>
      <c r="IJG254" s="65"/>
      <c r="IJH254" s="69"/>
      <c r="IJI254" s="69"/>
      <c r="IJJ254" s="66"/>
      <c r="IJK254" s="66"/>
      <c r="IJL254" s="66"/>
      <c r="IJM254" s="67"/>
      <c r="IJO254" s="65"/>
      <c r="IJP254" s="69"/>
      <c r="IJQ254" s="69"/>
      <c r="IJR254" s="66"/>
      <c r="IJS254" s="66"/>
      <c r="IJT254" s="66"/>
      <c r="IJU254" s="67"/>
      <c r="IJW254" s="65"/>
      <c r="IJX254" s="69"/>
      <c r="IJY254" s="69"/>
      <c r="IJZ254" s="66"/>
      <c r="IKA254" s="66"/>
      <c r="IKB254" s="66"/>
      <c r="IKC254" s="67"/>
      <c r="IKE254" s="65"/>
      <c r="IKF254" s="69"/>
      <c r="IKG254" s="69"/>
      <c r="IKH254" s="66"/>
      <c r="IKI254" s="66"/>
      <c r="IKJ254" s="66"/>
      <c r="IKK254" s="67"/>
      <c r="IKM254" s="65"/>
      <c r="IKN254" s="69"/>
      <c r="IKO254" s="69"/>
      <c r="IKP254" s="66"/>
      <c r="IKQ254" s="66"/>
      <c r="IKR254" s="66"/>
      <c r="IKS254" s="67"/>
      <c r="IKU254" s="65"/>
      <c r="IKV254" s="69"/>
      <c r="IKW254" s="69"/>
      <c r="IKX254" s="66"/>
      <c r="IKY254" s="66"/>
      <c r="IKZ254" s="66"/>
      <c r="ILA254" s="67"/>
      <c r="ILC254" s="65"/>
      <c r="ILD254" s="69"/>
      <c r="ILE254" s="69"/>
      <c r="ILF254" s="66"/>
      <c r="ILG254" s="66"/>
      <c r="ILH254" s="66"/>
      <c r="ILI254" s="67"/>
      <c r="ILK254" s="65"/>
      <c r="ILL254" s="69"/>
      <c r="ILM254" s="69"/>
      <c r="ILN254" s="66"/>
      <c r="ILO254" s="66"/>
      <c r="ILP254" s="66"/>
      <c r="ILQ254" s="67"/>
      <c r="ILS254" s="65"/>
      <c r="ILT254" s="69"/>
      <c r="ILU254" s="69"/>
      <c r="ILV254" s="66"/>
      <c r="ILW254" s="66"/>
      <c r="ILX254" s="66"/>
      <c r="ILY254" s="67"/>
      <c r="IMA254" s="65"/>
      <c r="IMB254" s="69"/>
      <c r="IMC254" s="69"/>
      <c r="IMD254" s="66"/>
      <c r="IME254" s="66"/>
      <c r="IMF254" s="66"/>
      <c r="IMG254" s="67"/>
      <c r="IMI254" s="65"/>
      <c r="IMJ254" s="69"/>
      <c r="IMK254" s="69"/>
      <c r="IML254" s="66"/>
      <c r="IMM254" s="66"/>
      <c r="IMN254" s="66"/>
      <c r="IMO254" s="67"/>
      <c r="IMQ254" s="65"/>
      <c r="IMR254" s="69"/>
      <c r="IMS254" s="69"/>
      <c r="IMT254" s="66"/>
      <c r="IMU254" s="66"/>
      <c r="IMV254" s="66"/>
      <c r="IMW254" s="67"/>
      <c r="IMY254" s="65"/>
      <c r="IMZ254" s="69"/>
      <c r="INA254" s="69"/>
      <c r="INB254" s="66"/>
      <c r="INC254" s="66"/>
      <c r="IND254" s="66"/>
      <c r="INE254" s="67"/>
      <c r="ING254" s="65"/>
      <c r="INH254" s="69"/>
      <c r="INI254" s="69"/>
      <c r="INJ254" s="66"/>
      <c r="INK254" s="66"/>
      <c r="INL254" s="66"/>
      <c r="INM254" s="67"/>
      <c r="INO254" s="65"/>
      <c r="INP254" s="69"/>
      <c r="INQ254" s="69"/>
      <c r="INR254" s="66"/>
      <c r="INS254" s="66"/>
      <c r="INT254" s="66"/>
      <c r="INU254" s="67"/>
      <c r="INW254" s="65"/>
      <c r="INX254" s="69"/>
      <c r="INY254" s="69"/>
      <c r="INZ254" s="66"/>
      <c r="IOA254" s="66"/>
      <c r="IOB254" s="66"/>
      <c r="IOC254" s="67"/>
      <c r="IOE254" s="65"/>
      <c r="IOF254" s="69"/>
      <c r="IOG254" s="69"/>
      <c r="IOH254" s="66"/>
      <c r="IOI254" s="66"/>
      <c r="IOJ254" s="66"/>
      <c r="IOK254" s="67"/>
      <c r="IOM254" s="65"/>
      <c r="ION254" s="69"/>
      <c r="IOO254" s="69"/>
      <c r="IOP254" s="66"/>
      <c r="IOQ254" s="66"/>
      <c r="IOR254" s="66"/>
      <c r="IOS254" s="67"/>
      <c r="IOU254" s="65"/>
      <c r="IOV254" s="69"/>
      <c r="IOW254" s="69"/>
      <c r="IOX254" s="66"/>
      <c r="IOY254" s="66"/>
      <c r="IOZ254" s="66"/>
      <c r="IPA254" s="67"/>
      <c r="IPC254" s="65"/>
      <c r="IPD254" s="69"/>
      <c r="IPE254" s="69"/>
      <c r="IPF254" s="66"/>
      <c r="IPG254" s="66"/>
      <c r="IPH254" s="66"/>
      <c r="IPI254" s="67"/>
      <c r="IPK254" s="65"/>
      <c r="IPL254" s="69"/>
      <c r="IPM254" s="69"/>
      <c r="IPN254" s="66"/>
      <c r="IPO254" s="66"/>
      <c r="IPP254" s="66"/>
      <c r="IPQ254" s="67"/>
      <c r="IPS254" s="65"/>
      <c r="IPT254" s="69"/>
      <c r="IPU254" s="69"/>
      <c r="IPV254" s="66"/>
      <c r="IPW254" s="66"/>
      <c r="IPX254" s="66"/>
      <c r="IPY254" s="67"/>
      <c r="IQA254" s="65"/>
      <c r="IQB254" s="69"/>
      <c r="IQC254" s="69"/>
      <c r="IQD254" s="66"/>
      <c r="IQE254" s="66"/>
      <c r="IQF254" s="66"/>
      <c r="IQG254" s="67"/>
      <c r="IQI254" s="65"/>
      <c r="IQJ254" s="69"/>
      <c r="IQK254" s="69"/>
      <c r="IQL254" s="66"/>
      <c r="IQM254" s="66"/>
      <c r="IQN254" s="66"/>
      <c r="IQO254" s="67"/>
      <c r="IQQ254" s="65"/>
      <c r="IQR254" s="69"/>
      <c r="IQS254" s="69"/>
      <c r="IQT254" s="66"/>
      <c r="IQU254" s="66"/>
      <c r="IQV254" s="66"/>
      <c r="IQW254" s="67"/>
      <c r="IQY254" s="65"/>
      <c r="IQZ254" s="69"/>
      <c r="IRA254" s="69"/>
      <c r="IRB254" s="66"/>
      <c r="IRC254" s="66"/>
      <c r="IRD254" s="66"/>
      <c r="IRE254" s="67"/>
      <c r="IRG254" s="65"/>
      <c r="IRH254" s="69"/>
      <c r="IRI254" s="69"/>
      <c r="IRJ254" s="66"/>
      <c r="IRK254" s="66"/>
      <c r="IRL254" s="66"/>
      <c r="IRM254" s="67"/>
      <c r="IRO254" s="65"/>
      <c r="IRP254" s="69"/>
      <c r="IRQ254" s="69"/>
      <c r="IRR254" s="66"/>
      <c r="IRS254" s="66"/>
      <c r="IRT254" s="66"/>
      <c r="IRU254" s="67"/>
      <c r="IRW254" s="65"/>
      <c r="IRX254" s="69"/>
      <c r="IRY254" s="69"/>
      <c r="IRZ254" s="66"/>
      <c r="ISA254" s="66"/>
      <c r="ISB254" s="66"/>
      <c r="ISC254" s="67"/>
      <c r="ISE254" s="65"/>
      <c r="ISF254" s="69"/>
      <c r="ISG254" s="69"/>
      <c r="ISH254" s="66"/>
      <c r="ISI254" s="66"/>
      <c r="ISJ254" s="66"/>
      <c r="ISK254" s="67"/>
      <c r="ISM254" s="65"/>
      <c r="ISN254" s="69"/>
      <c r="ISO254" s="69"/>
      <c r="ISP254" s="66"/>
      <c r="ISQ254" s="66"/>
      <c r="ISR254" s="66"/>
      <c r="ISS254" s="67"/>
      <c r="ISU254" s="65"/>
      <c r="ISV254" s="69"/>
      <c r="ISW254" s="69"/>
      <c r="ISX254" s="66"/>
      <c r="ISY254" s="66"/>
      <c r="ISZ254" s="66"/>
      <c r="ITA254" s="67"/>
      <c r="ITC254" s="65"/>
      <c r="ITD254" s="69"/>
      <c r="ITE254" s="69"/>
      <c r="ITF254" s="66"/>
      <c r="ITG254" s="66"/>
      <c r="ITH254" s="66"/>
      <c r="ITI254" s="67"/>
      <c r="ITK254" s="65"/>
      <c r="ITL254" s="69"/>
      <c r="ITM254" s="69"/>
      <c r="ITN254" s="66"/>
      <c r="ITO254" s="66"/>
      <c r="ITP254" s="66"/>
      <c r="ITQ254" s="67"/>
      <c r="ITS254" s="65"/>
      <c r="ITT254" s="69"/>
      <c r="ITU254" s="69"/>
      <c r="ITV254" s="66"/>
      <c r="ITW254" s="66"/>
      <c r="ITX254" s="66"/>
      <c r="ITY254" s="67"/>
      <c r="IUA254" s="65"/>
      <c r="IUB254" s="69"/>
      <c r="IUC254" s="69"/>
      <c r="IUD254" s="66"/>
      <c r="IUE254" s="66"/>
      <c r="IUF254" s="66"/>
      <c r="IUG254" s="67"/>
      <c r="IUI254" s="65"/>
      <c r="IUJ254" s="69"/>
      <c r="IUK254" s="69"/>
      <c r="IUL254" s="66"/>
      <c r="IUM254" s="66"/>
      <c r="IUN254" s="66"/>
      <c r="IUO254" s="67"/>
      <c r="IUQ254" s="65"/>
      <c r="IUR254" s="69"/>
      <c r="IUS254" s="69"/>
      <c r="IUT254" s="66"/>
      <c r="IUU254" s="66"/>
      <c r="IUV254" s="66"/>
      <c r="IUW254" s="67"/>
      <c r="IUY254" s="65"/>
      <c r="IUZ254" s="69"/>
      <c r="IVA254" s="69"/>
      <c r="IVB254" s="66"/>
      <c r="IVC254" s="66"/>
      <c r="IVD254" s="66"/>
      <c r="IVE254" s="67"/>
      <c r="IVG254" s="65"/>
      <c r="IVH254" s="69"/>
      <c r="IVI254" s="69"/>
      <c r="IVJ254" s="66"/>
      <c r="IVK254" s="66"/>
      <c r="IVL254" s="66"/>
      <c r="IVM254" s="67"/>
      <c r="IVO254" s="65"/>
      <c r="IVP254" s="69"/>
      <c r="IVQ254" s="69"/>
      <c r="IVR254" s="66"/>
      <c r="IVS254" s="66"/>
      <c r="IVT254" s="66"/>
      <c r="IVU254" s="67"/>
      <c r="IVW254" s="65"/>
      <c r="IVX254" s="69"/>
      <c r="IVY254" s="69"/>
      <c r="IVZ254" s="66"/>
      <c r="IWA254" s="66"/>
      <c r="IWB254" s="66"/>
      <c r="IWC254" s="67"/>
      <c r="IWE254" s="65"/>
      <c r="IWF254" s="69"/>
      <c r="IWG254" s="69"/>
      <c r="IWH254" s="66"/>
      <c r="IWI254" s="66"/>
      <c r="IWJ254" s="66"/>
      <c r="IWK254" s="67"/>
      <c r="IWM254" s="65"/>
      <c r="IWN254" s="69"/>
      <c r="IWO254" s="69"/>
      <c r="IWP254" s="66"/>
      <c r="IWQ254" s="66"/>
      <c r="IWR254" s="66"/>
      <c r="IWS254" s="67"/>
      <c r="IWU254" s="65"/>
      <c r="IWV254" s="69"/>
      <c r="IWW254" s="69"/>
      <c r="IWX254" s="66"/>
      <c r="IWY254" s="66"/>
      <c r="IWZ254" s="66"/>
      <c r="IXA254" s="67"/>
      <c r="IXC254" s="65"/>
      <c r="IXD254" s="69"/>
      <c r="IXE254" s="69"/>
      <c r="IXF254" s="66"/>
      <c r="IXG254" s="66"/>
      <c r="IXH254" s="66"/>
      <c r="IXI254" s="67"/>
      <c r="IXK254" s="65"/>
      <c r="IXL254" s="69"/>
      <c r="IXM254" s="69"/>
      <c r="IXN254" s="66"/>
      <c r="IXO254" s="66"/>
      <c r="IXP254" s="66"/>
      <c r="IXQ254" s="67"/>
      <c r="IXS254" s="65"/>
      <c r="IXT254" s="69"/>
      <c r="IXU254" s="69"/>
      <c r="IXV254" s="66"/>
      <c r="IXW254" s="66"/>
      <c r="IXX254" s="66"/>
      <c r="IXY254" s="67"/>
      <c r="IYA254" s="65"/>
      <c r="IYB254" s="69"/>
      <c r="IYC254" s="69"/>
      <c r="IYD254" s="66"/>
      <c r="IYE254" s="66"/>
      <c r="IYF254" s="66"/>
      <c r="IYG254" s="67"/>
      <c r="IYI254" s="65"/>
      <c r="IYJ254" s="69"/>
      <c r="IYK254" s="69"/>
      <c r="IYL254" s="66"/>
      <c r="IYM254" s="66"/>
      <c r="IYN254" s="66"/>
      <c r="IYO254" s="67"/>
      <c r="IYQ254" s="65"/>
      <c r="IYR254" s="69"/>
      <c r="IYS254" s="69"/>
      <c r="IYT254" s="66"/>
      <c r="IYU254" s="66"/>
      <c r="IYV254" s="66"/>
      <c r="IYW254" s="67"/>
      <c r="IYY254" s="65"/>
      <c r="IYZ254" s="69"/>
      <c r="IZA254" s="69"/>
      <c r="IZB254" s="66"/>
      <c r="IZC254" s="66"/>
      <c r="IZD254" s="66"/>
      <c r="IZE254" s="67"/>
      <c r="IZG254" s="65"/>
      <c r="IZH254" s="69"/>
      <c r="IZI254" s="69"/>
      <c r="IZJ254" s="66"/>
      <c r="IZK254" s="66"/>
      <c r="IZL254" s="66"/>
      <c r="IZM254" s="67"/>
      <c r="IZO254" s="65"/>
      <c r="IZP254" s="69"/>
      <c r="IZQ254" s="69"/>
      <c r="IZR254" s="66"/>
      <c r="IZS254" s="66"/>
      <c r="IZT254" s="66"/>
      <c r="IZU254" s="67"/>
      <c r="IZW254" s="65"/>
      <c r="IZX254" s="69"/>
      <c r="IZY254" s="69"/>
      <c r="IZZ254" s="66"/>
      <c r="JAA254" s="66"/>
      <c r="JAB254" s="66"/>
      <c r="JAC254" s="67"/>
      <c r="JAE254" s="65"/>
      <c r="JAF254" s="69"/>
      <c r="JAG254" s="69"/>
      <c r="JAH254" s="66"/>
      <c r="JAI254" s="66"/>
      <c r="JAJ254" s="66"/>
      <c r="JAK254" s="67"/>
      <c r="JAM254" s="65"/>
      <c r="JAN254" s="69"/>
      <c r="JAO254" s="69"/>
      <c r="JAP254" s="66"/>
      <c r="JAQ254" s="66"/>
      <c r="JAR254" s="66"/>
      <c r="JAS254" s="67"/>
      <c r="JAU254" s="65"/>
      <c r="JAV254" s="69"/>
      <c r="JAW254" s="69"/>
      <c r="JAX254" s="66"/>
      <c r="JAY254" s="66"/>
      <c r="JAZ254" s="66"/>
      <c r="JBA254" s="67"/>
      <c r="JBC254" s="65"/>
      <c r="JBD254" s="69"/>
      <c r="JBE254" s="69"/>
      <c r="JBF254" s="66"/>
      <c r="JBG254" s="66"/>
      <c r="JBH254" s="66"/>
      <c r="JBI254" s="67"/>
      <c r="JBK254" s="65"/>
      <c r="JBL254" s="69"/>
      <c r="JBM254" s="69"/>
      <c r="JBN254" s="66"/>
      <c r="JBO254" s="66"/>
      <c r="JBP254" s="66"/>
      <c r="JBQ254" s="67"/>
      <c r="JBS254" s="65"/>
      <c r="JBT254" s="69"/>
      <c r="JBU254" s="69"/>
      <c r="JBV254" s="66"/>
      <c r="JBW254" s="66"/>
      <c r="JBX254" s="66"/>
      <c r="JBY254" s="67"/>
      <c r="JCA254" s="65"/>
      <c r="JCB254" s="69"/>
      <c r="JCC254" s="69"/>
      <c r="JCD254" s="66"/>
      <c r="JCE254" s="66"/>
      <c r="JCF254" s="66"/>
      <c r="JCG254" s="67"/>
      <c r="JCI254" s="65"/>
      <c r="JCJ254" s="69"/>
      <c r="JCK254" s="69"/>
      <c r="JCL254" s="66"/>
      <c r="JCM254" s="66"/>
      <c r="JCN254" s="66"/>
      <c r="JCO254" s="67"/>
      <c r="JCQ254" s="65"/>
      <c r="JCR254" s="69"/>
      <c r="JCS254" s="69"/>
      <c r="JCT254" s="66"/>
      <c r="JCU254" s="66"/>
      <c r="JCV254" s="66"/>
      <c r="JCW254" s="67"/>
      <c r="JCY254" s="65"/>
      <c r="JCZ254" s="69"/>
      <c r="JDA254" s="69"/>
      <c r="JDB254" s="66"/>
      <c r="JDC254" s="66"/>
      <c r="JDD254" s="66"/>
      <c r="JDE254" s="67"/>
      <c r="JDG254" s="65"/>
      <c r="JDH254" s="69"/>
      <c r="JDI254" s="69"/>
      <c r="JDJ254" s="66"/>
      <c r="JDK254" s="66"/>
      <c r="JDL254" s="66"/>
      <c r="JDM254" s="67"/>
      <c r="JDO254" s="65"/>
      <c r="JDP254" s="69"/>
      <c r="JDQ254" s="69"/>
      <c r="JDR254" s="66"/>
      <c r="JDS254" s="66"/>
      <c r="JDT254" s="66"/>
      <c r="JDU254" s="67"/>
      <c r="JDW254" s="65"/>
      <c r="JDX254" s="69"/>
      <c r="JDY254" s="69"/>
      <c r="JDZ254" s="66"/>
      <c r="JEA254" s="66"/>
      <c r="JEB254" s="66"/>
      <c r="JEC254" s="67"/>
      <c r="JEE254" s="65"/>
      <c r="JEF254" s="69"/>
      <c r="JEG254" s="69"/>
      <c r="JEH254" s="66"/>
      <c r="JEI254" s="66"/>
      <c r="JEJ254" s="66"/>
      <c r="JEK254" s="67"/>
      <c r="JEM254" s="65"/>
      <c r="JEN254" s="69"/>
      <c r="JEO254" s="69"/>
      <c r="JEP254" s="66"/>
      <c r="JEQ254" s="66"/>
      <c r="JER254" s="66"/>
      <c r="JES254" s="67"/>
      <c r="JEU254" s="65"/>
      <c r="JEV254" s="69"/>
      <c r="JEW254" s="69"/>
      <c r="JEX254" s="66"/>
      <c r="JEY254" s="66"/>
      <c r="JEZ254" s="66"/>
      <c r="JFA254" s="67"/>
      <c r="JFC254" s="65"/>
      <c r="JFD254" s="69"/>
      <c r="JFE254" s="69"/>
      <c r="JFF254" s="66"/>
      <c r="JFG254" s="66"/>
      <c r="JFH254" s="66"/>
      <c r="JFI254" s="67"/>
      <c r="JFK254" s="65"/>
      <c r="JFL254" s="69"/>
      <c r="JFM254" s="69"/>
      <c r="JFN254" s="66"/>
      <c r="JFO254" s="66"/>
      <c r="JFP254" s="66"/>
      <c r="JFQ254" s="67"/>
      <c r="JFS254" s="65"/>
      <c r="JFT254" s="69"/>
      <c r="JFU254" s="69"/>
      <c r="JFV254" s="66"/>
      <c r="JFW254" s="66"/>
      <c r="JFX254" s="66"/>
      <c r="JFY254" s="67"/>
      <c r="JGA254" s="65"/>
      <c r="JGB254" s="69"/>
      <c r="JGC254" s="69"/>
      <c r="JGD254" s="66"/>
      <c r="JGE254" s="66"/>
      <c r="JGF254" s="66"/>
      <c r="JGG254" s="67"/>
      <c r="JGI254" s="65"/>
      <c r="JGJ254" s="69"/>
      <c r="JGK254" s="69"/>
      <c r="JGL254" s="66"/>
      <c r="JGM254" s="66"/>
      <c r="JGN254" s="66"/>
      <c r="JGO254" s="67"/>
      <c r="JGQ254" s="65"/>
      <c r="JGR254" s="69"/>
      <c r="JGS254" s="69"/>
      <c r="JGT254" s="66"/>
      <c r="JGU254" s="66"/>
      <c r="JGV254" s="66"/>
      <c r="JGW254" s="67"/>
      <c r="JGY254" s="65"/>
      <c r="JGZ254" s="69"/>
      <c r="JHA254" s="69"/>
      <c r="JHB254" s="66"/>
      <c r="JHC254" s="66"/>
      <c r="JHD254" s="66"/>
      <c r="JHE254" s="67"/>
      <c r="JHG254" s="65"/>
      <c r="JHH254" s="69"/>
      <c r="JHI254" s="69"/>
      <c r="JHJ254" s="66"/>
      <c r="JHK254" s="66"/>
      <c r="JHL254" s="66"/>
      <c r="JHM254" s="67"/>
      <c r="JHO254" s="65"/>
      <c r="JHP254" s="69"/>
      <c r="JHQ254" s="69"/>
      <c r="JHR254" s="66"/>
      <c r="JHS254" s="66"/>
      <c r="JHT254" s="66"/>
      <c r="JHU254" s="67"/>
      <c r="JHW254" s="65"/>
      <c r="JHX254" s="69"/>
      <c r="JHY254" s="69"/>
      <c r="JHZ254" s="66"/>
      <c r="JIA254" s="66"/>
      <c r="JIB254" s="66"/>
      <c r="JIC254" s="67"/>
      <c r="JIE254" s="65"/>
      <c r="JIF254" s="69"/>
      <c r="JIG254" s="69"/>
      <c r="JIH254" s="66"/>
      <c r="JII254" s="66"/>
      <c r="JIJ254" s="66"/>
      <c r="JIK254" s="67"/>
      <c r="JIM254" s="65"/>
      <c r="JIN254" s="69"/>
      <c r="JIO254" s="69"/>
      <c r="JIP254" s="66"/>
      <c r="JIQ254" s="66"/>
      <c r="JIR254" s="66"/>
      <c r="JIS254" s="67"/>
      <c r="JIU254" s="65"/>
      <c r="JIV254" s="69"/>
      <c r="JIW254" s="69"/>
      <c r="JIX254" s="66"/>
      <c r="JIY254" s="66"/>
      <c r="JIZ254" s="66"/>
      <c r="JJA254" s="67"/>
      <c r="JJC254" s="65"/>
      <c r="JJD254" s="69"/>
      <c r="JJE254" s="69"/>
      <c r="JJF254" s="66"/>
      <c r="JJG254" s="66"/>
      <c r="JJH254" s="66"/>
      <c r="JJI254" s="67"/>
      <c r="JJK254" s="65"/>
      <c r="JJL254" s="69"/>
      <c r="JJM254" s="69"/>
      <c r="JJN254" s="66"/>
      <c r="JJO254" s="66"/>
      <c r="JJP254" s="66"/>
      <c r="JJQ254" s="67"/>
      <c r="JJS254" s="65"/>
      <c r="JJT254" s="69"/>
      <c r="JJU254" s="69"/>
      <c r="JJV254" s="66"/>
      <c r="JJW254" s="66"/>
      <c r="JJX254" s="66"/>
      <c r="JJY254" s="67"/>
      <c r="JKA254" s="65"/>
      <c r="JKB254" s="69"/>
      <c r="JKC254" s="69"/>
      <c r="JKD254" s="66"/>
      <c r="JKE254" s="66"/>
      <c r="JKF254" s="66"/>
      <c r="JKG254" s="67"/>
      <c r="JKI254" s="65"/>
      <c r="JKJ254" s="69"/>
      <c r="JKK254" s="69"/>
      <c r="JKL254" s="66"/>
      <c r="JKM254" s="66"/>
      <c r="JKN254" s="66"/>
      <c r="JKO254" s="67"/>
      <c r="JKQ254" s="65"/>
      <c r="JKR254" s="69"/>
      <c r="JKS254" s="69"/>
      <c r="JKT254" s="66"/>
      <c r="JKU254" s="66"/>
      <c r="JKV254" s="66"/>
      <c r="JKW254" s="67"/>
      <c r="JKY254" s="65"/>
      <c r="JKZ254" s="69"/>
      <c r="JLA254" s="69"/>
      <c r="JLB254" s="66"/>
      <c r="JLC254" s="66"/>
      <c r="JLD254" s="66"/>
      <c r="JLE254" s="67"/>
      <c r="JLG254" s="65"/>
      <c r="JLH254" s="69"/>
      <c r="JLI254" s="69"/>
      <c r="JLJ254" s="66"/>
      <c r="JLK254" s="66"/>
      <c r="JLL254" s="66"/>
      <c r="JLM254" s="67"/>
      <c r="JLO254" s="65"/>
      <c r="JLP254" s="69"/>
      <c r="JLQ254" s="69"/>
      <c r="JLR254" s="66"/>
      <c r="JLS254" s="66"/>
      <c r="JLT254" s="66"/>
      <c r="JLU254" s="67"/>
      <c r="JLW254" s="65"/>
      <c r="JLX254" s="69"/>
      <c r="JLY254" s="69"/>
      <c r="JLZ254" s="66"/>
      <c r="JMA254" s="66"/>
      <c r="JMB254" s="66"/>
      <c r="JMC254" s="67"/>
      <c r="JME254" s="65"/>
      <c r="JMF254" s="69"/>
      <c r="JMG254" s="69"/>
      <c r="JMH254" s="66"/>
      <c r="JMI254" s="66"/>
      <c r="JMJ254" s="66"/>
      <c r="JMK254" s="67"/>
      <c r="JMM254" s="65"/>
      <c r="JMN254" s="69"/>
      <c r="JMO254" s="69"/>
      <c r="JMP254" s="66"/>
      <c r="JMQ254" s="66"/>
      <c r="JMR254" s="66"/>
      <c r="JMS254" s="67"/>
      <c r="JMU254" s="65"/>
      <c r="JMV254" s="69"/>
      <c r="JMW254" s="69"/>
      <c r="JMX254" s="66"/>
      <c r="JMY254" s="66"/>
      <c r="JMZ254" s="66"/>
      <c r="JNA254" s="67"/>
      <c r="JNC254" s="65"/>
      <c r="JND254" s="69"/>
      <c r="JNE254" s="69"/>
      <c r="JNF254" s="66"/>
      <c r="JNG254" s="66"/>
      <c r="JNH254" s="66"/>
      <c r="JNI254" s="67"/>
      <c r="JNK254" s="65"/>
      <c r="JNL254" s="69"/>
      <c r="JNM254" s="69"/>
      <c r="JNN254" s="66"/>
      <c r="JNO254" s="66"/>
      <c r="JNP254" s="66"/>
      <c r="JNQ254" s="67"/>
      <c r="JNS254" s="65"/>
      <c r="JNT254" s="69"/>
      <c r="JNU254" s="69"/>
      <c r="JNV254" s="66"/>
      <c r="JNW254" s="66"/>
      <c r="JNX254" s="66"/>
      <c r="JNY254" s="67"/>
      <c r="JOA254" s="65"/>
      <c r="JOB254" s="69"/>
      <c r="JOC254" s="69"/>
      <c r="JOD254" s="66"/>
      <c r="JOE254" s="66"/>
      <c r="JOF254" s="66"/>
      <c r="JOG254" s="67"/>
      <c r="JOI254" s="65"/>
      <c r="JOJ254" s="69"/>
      <c r="JOK254" s="69"/>
      <c r="JOL254" s="66"/>
      <c r="JOM254" s="66"/>
      <c r="JON254" s="66"/>
      <c r="JOO254" s="67"/>
      <c r="JOQ254" s="65"/>
      <c r="JOR254" s="69"/>
      <c r="JOS254" s="69"/>
      <c r="JOT254" s="66"/>
      <c r="JOU254" s="66"/>
      <c r="JOV254" s="66"/>
      <c r="JOW254" s="67"/>
      <c r="JOY254" s="65"/>
      <c r="JOZ254" s="69"/>
      <c r="JPA254" s="69"/>
      <c r="JPB254" s="66"/>
      <c r="JPC254" s="66"/>
      <c r="JPD254" s="66"/>
      <c r="JPE254" s="67"/>
      <c r="JPG254" s="65"/>
      <c r="JPH254" s="69"/>
      <c r="JPI254" s="69"/>
      <c r="JPJ254" s="66"/>
      <c r="JPK254" s="66"/>
      <c r="JPL254" s="66"/>
      <c r="JPM254" s="67"/>
      <c r="JPO254" s="65"/>
      <c r="JPP254" s="69"/>
      <c r="JPQ254" s="69"/>
      <c r="JPR254" s="66"/>
      <c r="JPS254" s="66"/>
      <c r="JPT254" s="66"/>
      <c r="JPU254" s="67"/>
      <c r="JPW254" s="65"/>
      <c r="JPX254" s="69"/>
      <c r="JPY254" s="69"/>
      <c r="JPZ254" s="66"/>
      <c r="JQA254" s="66"/>
      <c r="JQB254" s="66"/>
      <c r="JQC254" s="67"/>
      <c r="JQE254" s="65"/>
      <c r="JQF254" s="69"/>
      <c r="JQG254" s="69"/>
      <c r="JQH254" s="66"/>
      <c r="JQI254" s="66"/>
      <c r="JQJ254" s="66"/>
      <c r="JQK254" s="67"/>
      <c r="JQM254" s="65"/>
      <c r="JQN254" s="69"/>
      <c r="JQO254" s="69"/>
      <c r="JQP254" s="66"/>
      <c r="JQQ254" s="66"/>
      <c r="JQR254" s="66"/>
      <c r="JQS254" s="67"/>
      <c r="JQU254" s="65"/>
      <c r="JQV254" s="69"/>
      <c r="JQW254" s="69"/>
      <c r="JQX254" s="66"/>
      <c r="JQY254" s="66"/>
      <c r="JQZ254" s="66"/>
      <c r="JRA254" s="67"/>
      <c r="JRC254" s="65"/>
      <c r="JRD254" s="69"/>
      <c r="JRE254" s="69"/>
      <c r="JRF254" s="66"/>
      <c r="JRG254" s="66"/>
      <c r="JRH254" s="66"/>
      <c r="JRI254" s="67"/>
      <c r="JRK254" s="65"/>
      <c r="JRL254" s="69"/>
      <c r="JRM254" s="69"/>
      <c r="JRN254" s="66"/>
      <c r="JRO254" s="66"/>
      <c r="JRP254" s="66"/>
      <c r="JRQ254" s="67"/>
      <c r="JRS254" s="65"/>
      <c r="JRT254" s="69"/>
      <c r="JRU254" s="69"/>
      <c r="JRV254" s="66"/>
      <c r="JRW254" s="66"/>
      <c r="JRX254" s="66"/>
      <c r="JRY254" s="67"/>
      <c r="JSA254" s="65"/>
      <c r="JSB254" s="69"/>
      <c r="JSC254" s="69"/>
      <c r="JSD254" s="66"/>
      <c r="JSE254" s="66"/>
      <c r="JSF254" s="66"/>
      <c r="JSG254" s="67"/>
      <c r="JSI254" s="65"/>
      <c r="JSJ254" s="69"/>
      <c r="JSK254" s="69"/>
      <c r="JSL254" s="66"/>
      <c r="JSM254" s="66"/>
      <c r="JSN254" s="66"/>
      <c r="JSO254" s="67"/>
      <c r="JSQ254" s="65"/>
      <c r="JSR254" s="69"/>
      <c r="JSS254" s="69"/>
      <c r="JST254" s="66"/>
      <c r="JSU254" s="66"/>
      <c r="JSV254" s="66"/>
      <c r="JSW254" s="67"/>
      <c r="JSY254" s="65"/>
      <c r="JSZ254" s="69"/>
      <c r="JTA254" s="69"/>
      <c r="JTB254" s="66"/>
      <c r="JTC254" s="66"/>
      <c r="JTD254" s="66"/>
      <c r="JTE254" s="67"/>
      <c r="JTG254" s="65"/>
      <c r="JTH254" s="69"/>
      <c r="JTI254" s="69"/>
      <c r="JTJ254" s="66"/>
      <c r="JTK254" s="66"/>
      <c r="JTL254" s="66"/>
      <c r="JTM254" s="67"/>
      <c r="JTO254" s="65"/>
      <c r="JTP254" s="69"/>
      <c r="JTQ254" s="69"/>
      <c r="JTR254" s="66"/>
      <c r="JTS254" s="66"/>
      <c r="JTT254" s="66"/>
      <c r="JTU254" s="67"/>
      <c r="JTW254" s="65"/>
      <c r="JTX254" s="69"/>
      <c r="JTY254" s="69"/>
      <c r="JTZ254" s="66"/>
      <c r="JUA254" s="66"/>
      <c r="JUB254" s="66"/>
      <c r="JUC254" s="67"/>
      <c r="JUE254" s="65"/>
      <c r="JUF254" s="69"/>
      <c r="JUG254" s="69"/>
      <c r="JUH254" s="66"/>
      <c r="JUI254" s="66"/>
      <c r="JUJ254" s="66"/>
      <c r="JUK254" s="67"/>
      <c r="JUM254" s="65"/>
      <c r="JUN254" s="69"/>
      <c r="JUO254" s="69"/>
      <c r="JUP254" s="66"/>
      <c r="JUQ254" s="66"/>
      <c r="JUR254" s="66"/>
      <c r="JUS254" s="67"/>
      <c r="JUU254" s="65"/>
      <c r="JUV254" s="69"/>
      <c r="JUW254" s="69"/>
      <c r="JUX254" s="66"/>
      <c r="JUY254" s="66"/>
      <c r="JUZ254" s="66"/>
      <c r="JVA254" s="67"/>
      <c r="JVC254" s="65"/>
      <c r="JVD254" s="69"/>
      <c r="JVE254" s="69"/>
      <c r="JVF254" s="66"/>
      <c r="JVG254" s="66"/>
      <c r="JVH254" s="66"/>
      <c r="JVI254" s="67"/>
      <c r="JVK254" s="65"/>
      <c r="JVL254" s="69"/>
      <c r="JVM254" s="69"/>
      <c r="JVN254" s="66"/>
      <c r="JVO254" s="66"/>
      <c r="JVP254" s="66"/>
      <c r="JVQ254" s="67"/>
      <c r="JVS254" s="65"/>
      <c r="JVT254" s="69"/>
      <c r="JVU254" s="69"/>
      <c r="JVV254" s="66"/>
      <c r="JVW254" s="66"/>
      <c r="JVX254" s="66"/>
      <c r="JVY254" s="67"/>
      <c r="JWA254" s="65"/>
      <c r="JWB254" s="69"/>
      <c r="JWC254" s="69"/>
      <c r="JWD254" s="66"/>
      <c r="JWE254" s="66"/>
      <c r="JWF254" s="66"/>
      <c r="JWG254" s="67"/>
      <c r="JWI254" s="65"/>
      <c r="JWJ254" s="69"/>
      <c r="JWK254" s="69"/>
      <c r="JWL254" s="66"/>
      <c r="JWM254" s="66"/>
      <c r="JWN254" s="66"/>
      <c r="JWO254" s="67"/>
      <c r="JWQ254" s="65"/>
      <c r="JWR254" s="69"/>
      <c r="JWS254" s="69"/>
      <c r="JWT254" s="66"/>
      <c r="JWU254" s="66"/>
      <c r="JWV254" s="66"/>
      <c r="JWW254" s="67"/>
      <c r="JWY254" s="65"/>
      <c r="JWZ254" s="69"/>
      <c r="JXA254" s="69"/>
      <c r="JXB254" s="66"/>
      <c r="JXC254" s="66"/>
      <c r="JXD254" s="66"/>
      <c r="JXE254" s="67"/>
      <c r="JXG254" s="65"/>
      <c r="JXH254" s="69"/>
      <c r="JXI254" s="69"/>
      <c r="JXJ254" s="66"/>
      <c r="JXK254" s="66"/>
      <c r="JXL254" s="66"/>
      <c r="JXM254" s="67"/>
      <c r="JXO254" s="65"/>
      <c r="JXP254" s="69"/>
      <c r="JXQ254" s="69"/>
      <c r="JXR254" s="66"/>
      <c r="JXS254" s="66"/>
      <c r="JXT254" s="66"/>
      <c r="JXU254" s="67"/>
      <c r="JXW254" s="65"/>
      <c r="JXX254" s="69"/>
      <c r="JXY254" s="69"/>
      <c r="JXZ254" s="66"/>
      <c r="JYA254" s="66"/>
      <c r="JYB254" s="66"/>
      <c r="JYC254" s="67"/>
      <c r="JYE254" s="65"/>
      <c r="JYF254" s="69"/>
      <c r="JYG254" s="69"/>
      <c r="JYH254" s="66"/>
      <c r="JYI254" s="66"/>
      <c r="JYJ254" s="66"/>
      <c r="JYK254" s="67"/>
      <c r="JYM254" s="65"/>
      <c r="JYN254" s="69"/>
      <c r="JYO254" s="69"/>
      <c r="JYP254" s="66"/>
      <c r="JYQ254" s="66"/>
      <c r="JYR254" s="66"/>
      <c r="JYS254" s="67"/>
      <c r="JYU254" s="65"/>
      <c r="JYV254" s="69"/>
      <c r="JYW254" s="69"/>
      <c r="JYX254" s="66"/>
      <c r="JYY254" s="66"/>
      <c r="JYZ254" s="66"/>
      <c r="JZA254" s="67"/>
      <c r="JZC254" s="65"/>
      <c r="JZD254" s="69"/>
      <c r="JZE254" s="69"/>
      <c r="JZF254" s="66"/>
      <c r="JZG254" s="66"/>
      <c r="JZH254" s="66"/>
      <c r="JZI254" s="67"/>
      <c r="JZK254" s="65"/>
      <c r="JZL254" s="69"/>
      <c r="JZM254" s="69"/>
      <c r="JZN254" s="66"/>
      <c r="JZO254" s="66"/>
      <c r="JZP254" s="66"/>
      <c r="JZQ254" s="67"/>
      <c r="JZS254" s="65"/>
      <c r="JZT254" s="69"/>
      <c r="JZU254" s="69"/>
      <c r="JZV254" s="66"/>
      <c r="JZW254" s="66"/>
      <c r="JZX254" s="66"/>
      <c r="JZY254" s="67"/>
      <c r="KAA254" s="65"/>
      <c r="KAB254" s="69"/>
      <c r="KAC254" s="69"/>
      <c r="KAD254" s="66"/>
      <c r="KAE254" s="66"/>
      <c r="KAF254" s="66"/>
      <c r="KAG254" s="67"/>
      <c r="KAI254" s="65"/>
      <c r="KAJ254" s="69"/>
      <c r="KAK254" s="69"/>
      <c r="KAL254" s="66"/>
      <c r="KAM254" s="66"/>
      <c r="KAN254" s="66"/>
      <c r="KAO254" s="67"/>
      <c r="KAQ254" s="65"/>
      <c r="KAR254" s="69"/>
      <c r="KAS254" s="69"/>
      <c r="KAT254" s="66"/>
      <c r="KAU254" s="66"/>
      <c r="KAV254" s="66"/>
      <c r="KAW254" s="67"/>
      <c r="KAY254" s="65"/>
      <c r="KAZ254" s="69"/>
      <c r="KBA254" s="69"/>
      <c r="KBB254" s="66"/>
      <c r="KBC254" s="66"/>
      <c r="KBD254" s="66"/>
      <c r="KBE254" s="67"/>
      <c r="KBG254" s="65"/>
      <c r="KBH254" s="69"/>
      <c r="KBI254" s="69"/>
      <c r="KBJ254" s="66"/>
      <c r="KBK254" s="66"/>
      <c r="KBL254" s="66"/>
      <c r="KBM254" s="67"/>
      <c r="KBO254" s="65"/>
      <c r="KBP254" s="69"/>
      <c r="KBQ254" s="69"/>
      <c r="KBR254" s="66"/>
      <c r="KBS254" s="66"/>
      <c r="KBT254" s="66"/>
      <c r="KBU254" s="67"/>
      <c r="KBW254" s="65"/>
      <c r="KBX254" s="69"/>
      <c r="KBY254" s="69"/>
      <c r="KBZ254" s="66"/>
      <c r="KCA254" s="66"/>
      <c r="KCB254" s="66"/>
      <c r="KCC254" s="67"/>
      <c r="KCE254" s="65"/>
      <c r="KCF254" s="69"/>
      <c r="KCG254" s="69"/>
      <c r="KCH254" s="66"/>
      <c r="KCI254" s="66"/>
      <c r="KCJ254" s="66"/>
      <c r="KCK254" s="67"/>
      <c r="KCM254" s="65"/>
      <c r="KCN254" s="69"/>
      <c r="KCO254" s="69"/>
      <c r="KCP254" s="66"/>
      <c r="KCQ254" s="66"/>
      <c r="KCR254" s="66"/>
      <c r="KCS254" s="67"/>
      <c r="KCU254" s="65"/>
      <c r="KCV254" s="69"/>
      <c r="KCW254" s="69"/>
      <c r="KCX254" s="66"/>
      <c r="KCY254" s="66"/>
      <c r="KCZ254" s="66"/>
      <c r="KDA254" s="67"/>
      <c r="KDC254" s="65"/>
      <c r="KDD254" s="69"/>
      <c r="KDE254" s="69"/>
      <c r="KDF254" s="66"/>
      <c r="KDG254" s="66"/>
      <c r="KDH254" s="66"/>
      <c r="KDI254" s="67"/>
      <c r="KDK254" s="65"/>
      <c r="KDL254" s="69"/>
      <c r="KDM254" s="69"/>
      <c r="KDN254" s="66"/>
      <c r="KDO254" s="66"/>
      <c r="KDP254" s="66"/>
      <c r="KDQ254" s="67"/>
      <c r="KDS254" s="65"/>
      <c r="KDT254" s="69"/>
      <c r="KDU254" s="69"/>
      <c r="KDV254" s="66"/>
      <c r="KDW254" s="66"/>
      <c r="KDX254" s="66"/>
      <c r="KDY254" s="67"/>
      <c r="KEA254" s="65"/>
      <c r="KEB254" s="69"/>
      <c r="KEC254" s="69"/>
      <c r="KED254" s="66"/>
      <c r="KEE254" s="66"/>
      <c r="KEF254" s="66"/>
      <c r="KEG254" s="67"/>
      <c r="KEI254" s="65"/>
      <c r="KEJ254" s="69"/>
      <c r="KEK254" s="69"/>
      <c r="KEL254" s="66"/>
      <c r="KEM254" s="66"/>
      <c r="KEN254" s="66"/>
      <c r="KEO254" s="67"/>
      <c r="KEQ254" s="65"/>
      <c r="KER254" s="69"/>
      <c r="KES254" s="69"/>
      <c r="KET254" s="66"/>
      <c r="KEU254" s="66"/>
      <c r="KEV254" s="66"/>
      <c r="KEW254" s="67"/>
      <c r="KEY254" s="65"/>
      <c r="KEZ254" s="69"/>
      <c r="KFA254" s="69"/>
      <c r="KFB254" s="66"/>
      <c r="KFC254" s="66"/>
      <c r="KFD254" s="66"/>
      <c r="KFE254" s="67"/>
      <c r="KFG254" s="65"/>
      <c r="KFH254" s="69"/>
      <c r="KFI254" s="69"/>
      <c r="KFJ254" s="66"/>
      <c r="KFK254" s="66"/>
      <c r="KFL254" s="66"/>
      <c r="KFM254" s="67"/>
      <c r="KFO254" s="65"/>
      <c r="KFP254" s="69"/>
      <c r="KFQ254" s="69"/>
      <c r="KFR254" s="66"/>
      <c r="KFS254" s="66"/>
      <c r="KFT254" s="66"/>
      <c r="KFU254" s="67"/>
      <c r="KFW254" s="65"/>
      <c r="KFX254" s="69"/>
      <c r="KFY254" s="69"/>
      <c r="KFZ254" s="66"/>
      <c r="KGA254" s="66"/>
      <c r="KGB254" s="66"/>
      <c r="KGC254" s="67"/>
      <c r="KGE254" s="65"/>
      <c r="KGF254" s="69"/>
      <c r="KGG254" s="69"/>
      <c r="KGH254" s="66"/>
      <c r="KGI254" s="66"/>
      <c r="KGJ254" s="66"/>
      <c r="KGK254" s="67"/>
      <c r="KGM254" s="65"/>
      <c r="KGN254" s="69"/>
      <c r="KGO254" s="69"/>
      <c r="KGP254" s="66"/>
      <c r="KGQ254" s="66"/>
      <c r="KGR254" s="66"/>
      <c r="KGS254" s="67"/>
      <c r="KGU254" s="65"/>
      <c r="KGV254" s="69"/>
      <c r="KGW254" s="69"/>
      <c r="KGX254" s="66"/>
      <c r="KGY254" s="66"/>
      <c r="KGZ254" s="66"/>
      <c r="KHA254" s="67"/>
      <c r="KHC254" s="65"/>
      <c r="KHD254" s="69"/>
      <c r="KHE254" s="69"/>
      <c r="KHF254" s="66"/>
      <c r="KHG254" s="66"/>
      <c r="KHH254" s="66"/>
      <c r="KHI254" s="67"/>
      <c r="KHK254" s="65"/>
      <c r="KHL254" s="69"/>
      <c r="KHM254" s="69"/>
      <c r="KHN254" s="66"/>
      <c r="KHO254" s="66"/>
      <c r="KHP254" s="66"/>
      <c r="KHQ254" s="67"/>
      <c r="KHS254" s="65"/>
      <c r="KHT254" s="69"/>
      <c r="KHU254" s="69"/>
      <c r="KHV254" s="66"/>
      <c r="KHW254" s="66"/>
      <c r="KHX254" s="66"/>
      <c r="KHY254" s="67"/>
      <c r="KIA254" s="65"/>
      <c r="KIB254" s="69"/>
      <c r="KIC254" s="69"/>
      <c r="KID254" s="66"/>
      <c r="KIE254" s="66"/>
      <c r="KIF254" s="66"/>
      <c r="KIG254" s="67"/>
      <c r="KII254" s="65"/>
      <c r="KIJ254" s="69"/>
      <c r="KIK254" s="69"/>
      <c r="KIL254" s="66"/>
      <c r="KIM254" s="66"/>
      <c r="KIN254" s="66"/>
      <c r="KIO254" s="67"/>
      <c r="KIQ254" s="65"/>
      <c r="KIR254" s="69"/>
      <c r="KIS254" s="69"/>
      <c r="KIT254" s="66"/>
      <c r="KIU254" s="66"/>
      <c r="KIV254" s="66"/>
      <c r="KIW254" s="67"/>
      <c r="KIY254" s="65"/>
      <c r="KIZ254" s="69"/>
      <c r="KJA254" s="69"/>
      <c r="KJB254" s="66"/>
      <c r="KJC254" s="66"/>
      <c r="KJD254" s="66"/>
      <c r="KJE254" s="67"/>
      <c r="KJG254" s="65"/>
      <c r="KJH254" s="69"/>
      <c r="KJI254" s="69"/>
      <c r="KJJ254" s="66"/>
      <c r="KJK254" s="66"/>
      <c r="KJL254" s="66"/>
      <c r="KJM254" s="67"/>
      <c r="KJO254" s="65"/>
      <c r="KJP254" s="69"/>
      <c r="KJQ254" s="69"/>
      <c r="KJR254" s="66"/>
      <c r="KJS254" s="66"/>
      <c r="KJT254" s="66"/>
      <c r="KJU254" s="67"/>
      <c r="KJW254" s="65"/>
      <c r="KJX254" s="69"/>
      <c r="KJY254" s="69"/>
      <c r="KJZ254" s="66"/>
      <c r="KKA254" s="66"/>
      <c r="KKB254" s="66"/>
      <c r="KKC254" s="67"/>
      <c r="KKE254" s="65"/>
      <c r="KKF254" s="69"/>
      <c r="KKG254" s="69"/>
      <c r="KKH254" s="66"/>
      <c r="KKI254" s="66"/>
      <c r="KKJ254" s="66"/>
      <c r="KKK254" s="67"/>
      <c r="KKM254" s="65"/>
      <c r="KKN254" s="69"/>
      <c r="KKO254" s="69"/>
      <c r="KKP254" s="66"/>
      <c r="KKQ254" s="66"/>
      <c r="KKR254" s="66"/>
      <c r="KKS254" s="67"/>
      <c r="KKU254" s="65"/>
      <c r="KKV254" s="69"/>
      <c r="KKW254" s="69"/>
      <c r="KKX254" s="66"/>
      <c r="KKY254" s="66"/>
      <c r="KKZ254" s="66"/>
      <c r="KLA254" s="67"/>
      <c r="KLC254" s="65"/>
      <c r="KLD254" s="69"/>
      <c r="KLE254" s="69"/>
      <c r="KLF254" s="66"/>
      <c r="KLG254" s="66"/>
      <c r="KLH254" s="66"/>
      <c r="KLI254" s="67"/>
      <c r="KLK254" s="65"/>
      <c r="KLL254" s="69"/>
      <c r="KLM254" s="69"/>
      <c r="KLN254" s="66"/>
      <c r="KLO254" s="66"/>
      <c r="KLP254" s="66"/>
      <c r="KLQ254" s="67"/>
      <c r="KLS254" s="65"/>
      <c r="KLT254" s="69"/>
      <c r="KLU254" s="69"/>
      <c r="KLV254" s="66"/>
      <c r="KLW254" s="66"/>
      <c r="KLX254" s="66"/>
      <c r="KLY254" s="67"/>
      <c r="KMA254" s="65"/>
      <c r="KMB254" s="69"/>
      <c r="KMC254" s="69"/>
      <c r="KMD254" s="66"/>
      <c r="KME254" s="66"/>
      <c r="KMF254" s="66"/>
      <c r="KMG254" s="67"/>
      <c r="KMI254" s="65"/>
      <c r="KMJ254" s="69"/>
      <c r="KMK254" s="69"/>
      <c r="KML254" s="66"/>
      <c r="KMM254" s="66"/>
      <c r="KMN254" s="66"/>
      <c r="KMO254" s="67"/>
      <c r="KMQ254" s="65"/>
      <c r="KMR254" s="69"/>
      <c r="KMS254" s="69"/>
      <c r="KMT254" s="66"/>
      <c r="KMU254" s="66"/>
      <c r="KMV254" s="66"/>
      <c r="KMW254" s="67"/>
      <c r="KMY254" s="65"/>
      <c r="KMZ254" s="69"/>
      <c r="KNA254" s="69"/>
      <c r="KNB254" s="66"/>
      <c r="KNC254" s="66"/>
      <c r="KND254" s="66"/>
      <c r="KNE254" s="67"/>
      <c r="KNG254" s="65"/>
      <c r="KNH254" s="69"/>
      <c r="KNI254" s="69"/>
      <c r="KNJ254" s="66"/>
      <c r="KNK254" s="66"/>
      <c r="KNL254" s="66"/>
      <c r="KNM254" s="67"/>
      <c r="KNO254" s="65"/>
      <c r="KNP254" s="69"/>
      <c r="KNQ254" s="69"/>
      <c r="KNR254" s="66"/>
      <c r="KNS254" s="66"/>
      <c r="KNT254" s="66"/>
      <c r="KNU254" s="67"/>
      <c r="KNW254" s="65"/>
      <c r="KNX254" s="69"/>
      <c r="KNY254" s="69"/>
      <c r="KNZ254" s="66"/>
      <c r="KOA254" s="66"/>
      <c r="KOB254" s="66"/>
      <c r="KOC254" s="67"/>
      <c r="KOE254" s="65"/>
      <c r="KOF254" s="69"/>
      <c r="KOG254" s="69"/>
      <c r="KOH254" s="66"/>
      <c r="KOI254" s="66"/>
      <c r="KOJ254" s="66"/>
      <c r="KOK254" s="67"/>
      <c r="KOM254" s="65"/>
      <c r="KON254" s="69"/>
      <c r="KOO254" s="69"/>
      <c r="KOP254" s="66"/>
      <c r="KOQ254" s="66"/>
      <c r="KOR254" s="66"/>
      <c r="KOS254" s="67"/>
      <c r="KOU254" s="65"/>
      <c r="KOV254" s="69"/>
      <c r="KOW254" s="69"/>
      <c r="KOX254" s="66"/>
      <c r="KOY254" s="66"/>
      <c r="KOZ254" s="66"/>
      <c r="KPA254" s="67"/>
      <c r="KPC254" s="65"/>
      <c r="KPD254" s="69"/>
      <c r="KPE254" s="69"/>
      <c r="KPF254" s="66"/>
      <c r="KPG254" s="66"/>
      <c r="KPH254" s="66"/>
      <c r="KPI254" s="67"/>
      <c r="KPK254" s="65"/>
      <c r="KPL254" s="69"/>
      <c r="KPM254" s="69"/>
      <c r="KPN254" s="66"/>
      <c r="KPO254" s="66"/>
      <c r="KPP254" s="66"/>
      <c r="KPQ254" s="67"/>
      <c r="KPS254" s="65"/>
      <c r="KPT254" s="69"/>
      <c r="KPU254" s="69"/>
      <c r="KPV254" s="66"/>
      <c r="KPW254" s="66"/>
      <c r="KPX254" s="66"/>
      <c r="KPY254" s="67"/>
      <c r="KQA254" s="65"/>
      <c r="KQB254" s="69"/>
      <c r="KQC254" s="69"/>
      <c r="KQD254" s="66"/>
      <c r="KQE254" s="66"/>
      <c r="KQF254" s="66"/>
      <c r="KQG254" s="67"/>
      <c r="KQI254" s="65"/>
      <c r="KQJ254" s="69"/>
      <c r="KQK254" s="69"/>
      <c r="KQL254" s="66"/>
      <c r="KQM254" s="66"/>
      <c r="KQN254" s="66"/>
      <c r="KQO254" s="67"/>
      <c r="KQQ254" s="65"/>
      <c r="KQR254" s="69"/>
      <c r="KQS254" s="69"/>
      <c r="KQT254" s="66"/>
      <c r="KQU254" s="66"/>
      <c r="KQV254" s="66"/>
      <c r="KQW254" s="67"/>
      <c r="KQY254" s="65"/>
      <c r="KQZ254" s="69"/>
      <c r="KRA254" s="69"/>
      <c r="KRB254" s="66"/>
      <c r="KRC254" s="66"/>
      <c r="KRD254" s="66"/>
      <c r="KRE254" s="67"/>
      <c r="KRG254" s="65"/>
      <c r="KRH254" s="69"/>
      <c r="KRI254" s="69"/>
      <c r="KRJ254" s="66"/>
      <c r="KRK254" s="66"/>
      <c r="KRL254" s="66"/>
      <c r="KRM254" s="67"/>
      <c r="KRO254" s="65"/>
      <c r="KRP254" s="69"/>
      <c r="KRQ254" s="69"/>
      <c r="KRR254" s="66"/>
      <c r="KRS254" s="66"/>
      <c r="KRT254" s="66"/>
      <c r="KRU254" s="67"/>
      <c r="KRW254" s="65"/>
      <c r="KRX254" s="69"/>
      <c r="KRY254" s="69"/>
      <c r="KRZ254" s="66"/>
      <c r="KSA254" s="66"/>
      <c r="KSB254" s="66"/>
      <c r="KSC254" s="67"/>
      <c r="KSE254" s="65"/>
      <c r="KSF254" s="69"/>
      <c r="KSG254" s="69"/>
      <c r="KSH254" s="66"/>
      <c r="KSI254" s="66"/>
      <c r="KSJ254" s="66"/>
      <c r="KSK254" s="67"/>
      <c r="KSM254" s="65"/>
      <c r="KSN254" s="69"/>
      <c r="KSO254" s="69"/>
      <c r="KSP254" s="66"/>
      <c r="KSQ254" s="66"/>
      <c r="KSR254" s="66"/>
      <c r="KSS254" s="67"/>
      <c r="KSU254" s="65"/>
      <c r="KSV254" s="69"/>
      <c r="KSW254" s="69"/>
      <c r="KSX254" s="66"/>
      <c r="KSY254" s="66"/>
      <c r="KSZ254" s="66"/>
      <c r="KTA254" s="67"/>
      <c r="KTC254" s="65"/>
      <c r="KTD254" s="69"/>
      <c r="KTE254" s="69"/>
      <c r="KTF254" s="66"/>
      <c r="KTG254" s="66"/>
      <c r="KTH254" s="66"/>
      <c r="KTI254" s="67"/>
      <c r="KTK254" s="65"/>
      <c r="KTL254" s="69"/>
      <c r="KTM254" s="69"/>
      <c r="KTN254" s="66"/>
      <c r="KTO254" s="66"/>
      <c r="KTP254" s="66"/>
      <c r="KTQ254" s="67"/>
      <c r="KTS254" s="65"/>
      <c r="KTT254" s="69"/>
      <c r="KTU254" s="69"/>
      <c r="KTV254" s="66"/>
      <c r="KTW254" s="66"/>
      <c r="KTX254" s="66"/>
      <c r="KTY254" s="67"/>
      <c r="KUA254" s="65"/>
      <c r="KUB254" s="69"/>
      <c r="KUC254" s="69"/>
      <c r="KUD254" s="66"/>
      <c r="KUE254" s="66"/>
      <c r="KUF254" s="66"/>
      <c r="KUG254" s="67"/>
      <c r="KUI254" s="65"/>
      <c r="KUJ254" s="69"/>
      <c r="KUK254" s="69"/>
      <c r="KUL254" s="66"/>
      <c r="KUM254" s="66"/>
      <c r="KUN254" s="66"/>
      <c r="KUO254" s="67"/>
      <c r="KUQ254" s="65"/>
      <c r="KUR254" s="69"/>
      <c r="KUS254" s="69"/>
      <c r="KUT254" s="66"/>
      <c r="KUU254" s="66"/>
      <c r="KUV254" s="66"/>
      <c r="KUW254" s="67"/>
      <c r="KUY254" s="65"/>
      <c r="KUZ254" s="69"/>
      <c r="KVA254" s="69"/>
      <c r="KVB254" s="66"/>
      <c r="KVC254" s="66"/>
      <c r="KVD254" s="66"/>
      <c r="KVE254" s="67"/>
      <c r="KVG254" s="65"/>
      <c r="KVH254" s="69"/>
      <c r="KVI254" s="69"/>
      <c r="KVJ254" s="66"/>
      <c r="KVK254" s="66"/>
      <c r="KVL254" s="66"/>
      <c r="KVM254" s="67"/>
      <c r="KVO254" s="65"/>
      <c r="KVP254" s="69"/>
      <c r="KVQ254" s="69"/>
      <c r="KVR254" s="66"/>
      <c r="KVS254" s="66"/>
      <c r="KVT254" s="66"/>
      <c r="KVU254" s="67"/>
      <c r="KVW254" s="65"/>
      <c r="KVX254" s="69"/>
      <c r="KVY254" s="69"/>
      <c r="KVZ254" s="66"/>
      <c r="KWA254" s="66"/>
      <c r="KWB254" s="66"/>
      <c r="KWC254" s="67"/>
      <c r="KWE254" s="65"/>
      <c r="KWF254" s="69"/>
      <c r="KWG254" s="69"/>
      <c r="KWH254" s="66"/>
      <c r="KWI254" s="66"/>
      <c r="KWJ254" s="66"/>
      <c r="KWK254" s="67"/>
      <c r="KWM254" s="65"/>
      <c r="KWN254" s="69"/>
      <c r="KWO254" s="69"/>
      <c r="KWP254" s="66"/>
      <c r="KWQ254" s="66"/>
      <c r="KWR254" s="66"/>
      <c r="KWS254" s="67"/>
      <c r="KWU254" s="65"/>
      <c r="KWV254" s="69"/>
      <c r="KWW254" s="69"/>
      <c r="KWX254" s="66"/>
      <c r="KWY254" s="66"/>
      <c r="KWZ254" s="66"/>
      <c r="KXA254" s="67"/>
      <c r="KXC254" s="65"/>
      <c r="KXD254" s="69"/>
      <c r="KXE254" s="69"/>
      <c r="KXF254" s="66"/>
      <c r="KXG254" s="66"/>
      <c r="KXH254" s="66"/>
      <c r="KXI254" s="67"/>
      <c r="KXK254" s="65"/>
      <c r="KXL254" s="69"/>
      <c r="KXM254" s="69"/>
      <c r="KXN254" s="66"/>
      <c r="KXO254" s="66"/>
      <c r="KXP254" s="66"/>
      <c r="KXQ254" s="67"/>
      <c r="KXS254" s="65"/>
      <c r="KXT254" s="69"/>
      <c r="KXU254" s="69"/>
      <c r="KXV254" s="66"/>
      <c r="KXW254" s="66"/>
      <c r="KXX254" s="66"/>
      <c r="KXY254" s="67"/>
      <c r="KYA254" s="65"/>
      <c r="KYB254" s="69"/>
      <c r="KYC254" s="69"/>
      <c r="KYD254" s="66"/>
      <c r="KYE254" s="66"/>
      <c r="KYF254" s="66"/>
      <c r="KYG254" s="67"/>
      <c r="KYI254" s="65"/>
      <c r="KYJ254" s="69"/>
      <c r="KYK254" s="69"/>
      <c r="KYL254" s="66"/>
      <c r="KYM254" s="66"/>
      <c r="KYN254" s="66"/>
      <c r="KYO254" s="67"/>
      <c r="KYQ254" s="65"/>
      <c r="KYR254" s="69"/>
      <c r="KYS254" s="69"/>
      <c r="KYT254" s="66"/>
      <c r="KYU254" s="66"/>
      <c r="KYV254" s="66"/>
      <c r="KYW254" s="67"/>
      <c r="KYY254" s="65"/>
      <c r="KYZ254" s="69"/>
      <c r="KZA254" s="69"/>
      <c r="KZB254" s="66"/>
      <c r="KZC254" s="66"/>
      <c r="KZD254" s="66"/>
      <c r="KZE254" s="67"/>
      <c r="KZG254" s="65"/>
      <c r="KZH254" s="69"/>
      <c r="KZI254" s="69"/>
      <c r="KZJ254" s="66"/>
      <c r="KZK254" s="66"/>
      <c r="KZL254" s="66"/>
      <c r="KZM254" s="67"/>
      <c r="KZO254" s="65"/>
      <c r="KZP254" s="69"/>
      <c r="KZQ254" s="69"/>
      <c r="KZR254" s="66"/>
      <c r="KZS254" s="66"/>
      <c r="KZT254" s="66"/>
      <c r="KZU254" s="67"/>
      <c r="KZW254" s="65"/>
      <c r="KZX254" s="69"/>
      <c r="KZY254" s="69"/>
      <c r="KZZ254" s="66"/>
      <c r="LAA254" s="66"/>
      <c r="LAB254" s="66"/>
      <c r="LAC254" s="67"/>
      <c r="LAE254" s="65"/>
      <c r="LAF254" s="69"/>
      <c r="LAG254" s="69"/>
      <c r="LAH254" s="66"/>
      <c r="LAI254" s="66"/>
      <c r="LAJ254" s="66"/>
      <c r="LAK254" s="67"/>
      <c r="LAM254" s="65"/>
      <c r="LAN254" s="69"/>
      <c r="LAO254" s="69"/>
      <c r="LAP254" s="66"/>
      <c r="LAQ254" s="66"/>
      <c r="LAR254" s="66"/>
      <c r="LAS254" s="67"/>
      <c r="LAU254" s="65"/>
      <c r="LAV254" s="69"/>
      <c r="LAW254" s="69"/>
      <c r="LAX254" s="66"/>
      <c r="LAY254" s="66"/>
      <c r="LAZ254" s="66"/>
      <c r="LBA254" s="67"/>
      <c r="LBC254" s="65"/>
      <c r="LBD254" s="69"/>
      <c r="LBE254" s="69"/>
      <c r="LBF254" s="66"/>
      <c r="LBG254" s="66"/>
      <c r="LBH254" s="66"/>
      <c r="LBI254" s="67"/>
      <c r="LBK254" s="65"/>
      <c r="LBL254" s="69"/>
      <c r="LBM254" s="69"/>
      <c r="LBN254" s="66"/>
      <c r="LBO254" s="66"/>
      <c r="LBP254" s="66"/>
      <c r="LBQ254" s="67"/>
      <c r="LBS254" s="65"/>
      <c r="LBT254" s="69"/>
      <c r="LBU254" s="69"/>
      <c r="LBV254" s="66"/>
      <c r="LBW254" s="66"/>
      <c r="LBX254" s="66"/>
      <c r="LBY254" s="67"/>
      <c r="LCA254" s="65"/>
      <c r="LCB254" s="69"/>
      <c r="LCC254" s="69"/>
      <c r="LCD254" s="66"/>
      <c r="LCE254" s="66"/>
      <c r="LCF254" s="66"/>
      <c r="LCG254" s="67"/>
      <c r="LCI254" s="65"/>
      <c r="LCJ254" s="69"/>
      <c r="LCK254" s="69"/>
      <c r="LCL254" s="66"/>
      <c r="LCM254" s="66"/>
      <c r="LCN254" s="66"/>
      <c r="LCO254" s="67"/>
      <c r="LCQ254" s="65"/>
      <c r="LCR254" s="69"/>
      <c r="LCS254" s="69"/>
      <c r="LCT254" s="66"/>
      <c r="LCU254" s="66"/>
      <c r="LCV254" s="66"/>
      <c r="LCW254" s="67"/>
      <c r="LCY254" s="65"/>
      <c r="LCZ254" s="69"/>
      <c r="LDA254" s="69"/>
      <c r="LDB254" s="66"/>
      <c r="LDC254" s="66"/>
      <c r="LDD254" s="66"/>
      <c r="LDE254" s="67"/>
      <c r="LDG254" s="65"/>
      <c r="LDH254" s="69"/>
      <c r="LDI254" s="69"/>
      <c r="LDJ254" s="66"/>
      <c r="LDK254" s="66"/>
      <c r="LDL254" s="66"/>
      <c r="LDM254" s="67"/>
      <c r="LDO254" s="65"/>
      <c r="LDP254" s="69"/>
      <c r="LDQ254" s="69"/>
      <c r="LDR254" s="66"/>
      <c r="LDS254" s="66"/>
      <c r="LDT254" s="66"/>
      <c r="LDU254" s="67"/>
      <c r="LDW254" s="65"/>
      <c r="LDX254" s="69"/>
      <c r="LDY254" s="69"/>
      <c r="LDZ254" s="66"/>
      <c r="LEA254" s="66"/>
      <c r="LEB254" s="66"/>
      <c r="LEC254" s="67"/>
      <c r="LEE254" s="65"/>
      <c r="LEF254" s="69"/>
      <c r="LEG254" s="69"/>
      <c r="LEH254" s="66"/>
      <c r="LEI254" s="66"/>
      <c r="LEJ254" s="66"/>
      <c r="LEK254" s="67"/>
      <c r="LEM254" s="65"/>
      <c r="LEN254" s="69"/>
      <c r="LEO254" s="69"/>
      <c r="LEP254" s="66"/>
      <c r="LEQ254" s="66"/>
      <c r="LER254" s="66"/>
      <c r="LES254" s="67"/>
      <c r="LEU254" s="65"/>
      <c r="LEV254" s="69"/>
      <c r="LEW254" s="69"/>
      <c r="LEX254" s="66"/>
      <c r="LEY254" s="66"/>
      <c r="LEZ254" s="66"/>
      <c r="LFA254" s="67"/>
      <c r="LFC254" s="65"/>
      <c r="LFD254" s="69"/>
      <c r="LFE254" s="69"/>
      <c r="LFF254" s="66"/>
      <c r="LFG254" s="66"/>
      <c r="LFH254" s="66"/>
      <c r="LFI254" s="67"/>
      <c r="LFK254" s="65"/>
      <c r="LFL254" s="69"/>
      <c r="LFM254" s="69"/>
      <c r="LFN254" s="66"/>
      <c r="LFO254" s="66"/>
      <c r="LFP254" s="66"/>
      <c r="LFQ254" s="67"/>
      <c r="LFS254" s="65"/>
      <c r="LFT254" s="69"/>
      <c r="LFU254" s="69"/>
      <c r="LFV254" s="66"/>
      <c r="LFW254" s="66"/>
      <c r="LFX254" s="66"/>
      <c r="LFY254" s="67"/>
      <c r="LGA254" s="65"/>
      <c r="LGB254" s="69"/>
      <c r="LGC254" s="69"/>
      <c r="LGD254" s="66"/>
      <c r="LGE254" s="66"/>
      <c r="LGF254" s="66"/>
      <c r="LGG254" s="67"/>
      <c r="LGI254" s="65"/>
      <c r="LGJ254" s="69"/>
      <c r="LGK254" s="69"/>
      <c r="LGL254" s="66"/>
      <c r="LGM254" s="66"/>
      <c r="LGN254" s="66"/>
      <c r="LGO254" s="67"/>
      <c r="LGQ254" s="65"/>
      <c r="LGR254" s="69"/>
      <c r="LGS254" s="69"/>
      <c r="LGT254" s="66"/>
      <c r="LGU254" s="66"/>
      <c r="LGV254" s="66"/>
      <c r="LGW254" s="67"/>
      <c r="LGY254" s="65"/>
      <c r="LGZ254" s="69"/>
      <c r="LHA254" s="69"/>
      <c r="LHB254" s="66"/>
      <c r="LHC254" s="66"/>
      <c r="LHD254" s="66"/>
      <c r="LHE254" s="67"/>
      <c r="LHG254" s="65"/>
      <c r="LHH254" s="69"/>
      <c r="LHI254" s="69"/>
      <c r="LHJ254" s="66"/>
      <c r="LHK254" s="66"/>
      <c r="LHL254" s="66"/>
      <c r="LHM254" s="67"/>
      <c r="LHO254" s="65"/>
      <c r="LHP254" s="69"/>
      <c r="LHQ254" s="69"/>
      <c r="LHR254" s="66"/>
      <c r="LHS254" s="66"/>
      <c r="LHT254" s="66"/>
      <c r="LHU254" s="67"/>
      <c r="LHW254" s="65"/>
      <c r="LHX254" s="69"/>
      <c r="LHY254" s="69"/>
      <c r="LHZ254" s="66"/>
      <c r="LIA254" s="66"/>
      <c r="LIB254" s="66"/>
      <c r="LIC254" s="67"/>
      <c r="LIE254" s="65"/>
      <c r="LIF254" s="69"/>
      <c r="LIG254" s="69"/>
      <c r="LIH254" s="66"/>
      <c r="LII254" s="66"/>
      <c r="LIJ254" s="66"/>
      <c r="LIK254" s="67"/>
      <c r="LIM254" s="65"/>
      <c r="LIN254" s="69"/>
      <c r="LIO254" s="69"/>
      <c r="LIP254" s="66"/>
      <c r="LIQ254" s="66"/>
      <c r="LIR254" s="66"/>
      <c r="LIS254" s="67"/>
      <c r="LIU254" s="65"/>
      <c r="LIV254" s="69"/>
      <c r="LIW254" s="69"/>
      <c r="LIX254" s="66"/>
      <c r="LIY254" s="66"/>
      <c r="LIZ254" s="66"/>
      <c r="LJA254" s="67"/>
      <c r="LJC254" s="65"/>
      <c r="LJD254" s="69"/>
      <c r="LJE254" s="69"/>
      <c r="LJF254" s="66"/>
      <c r="LJG254" s="66"/>
      <c r="LJH254" s="66"/>
      <c r="LJI254" s="67"/>
      <c r="LJK254" s="65"/>
      <c r="LJL254" s="69"/>
      <c r="LJM254" s="69"/>
      <c r="LJN254" s="66"/>
      <c r="LJO254" s="66"/>
      <c r="LJP254" s="66"/>
      <c r="LJQ254" s="67"/>
      <c r="LJS254" s="65"/>
      <c r="LJT254" s="69"/>
      <c r="LJU254" s="69"/>
      <c r="LJV254" s="66"/>
      <c r="LJW254" s="66"/>
      <c r="LJX254" s="66"/>
      <c r="LJY254" s="67"/>
      <c r="LKA254" s="65"/>
      <c r="LKB254" s="69"/>
      <c r="LKC254" s="69"/>
      <c r="LKD254" s="66"/>
      <c r="LKE254" s="66"/>
      <c r="LKF254" s="66"/>
      <c r="LKG254" s="67"/>
      <c r="LKI254" s="65"/>
      <c r="LKJ254" s="69"/>
      <c r="LKK254" s="69"/>
      <c r="LKL254" s="66"/>
      <c r="LKM254" s="66"/>
      <c r="LKN254" s="66"/>
      <c r="LKO254" s="67"/>
      <c r="LKQ254" s="65"/>
      <c r="LKR254" s="69"/>
      <c r="LKS254" s="69"/>
      <c r="LKT254" s="66"/>
      <c r="LKU254" s="66"/>
      <c r="LKV254" s="66"/>
      <c r="LKW254" s="67"/>
      <c r="LKY254" s="65"/>
      <c r="LKZ254" s="69"/>
      <c r="LLA254" s="69"/>
      <c r="LLB254" s="66"/>
      <c r="LLC254" s="66"/>
      <c r="LLD254" s="66"/>
      <c r="LLE254" s="67"/>
      <c r="LLG254" s="65"/>
      <c r="LLH254" s="69"/>
      <c r="LLI254" s="69"/>
      <c r="LLJ254" s="66"/>
      <c r="LLK254" s="66"/>
      <c r="LLL254" s="66"/>
      <c r="LLM254" s="67"/>
      <c r="LLO254" s="65"/>
      <c r="LLP254" s="69"/>
      <c r="LLQ254" s="69"/>
      <c r="LLR254" s="66"/>
      <c r="LLS254" s="66"/>
      <c r="LLT254" s="66"/>
      <c r="LLU254" s="67"/>
      <c r="LLW254" s="65"/>
      <c r="LLX254" s="69"/>
      <c r="LLY254" s="69"/>
      <c r="LLZ254" s="66"/>
      <c r="LMA254" s="66"/>
      <c r="LMB254" s="66"/>
      <c r="LMC254" s="67"/>
      <c r="LME254" s="65"/>
      <c r="LMF254" s="69"/>
      <c r="LMG254" s="69"/>
      <c r="LMH254" s="66"/>
      <c r="LMI254" s="66"/>
      <c r="LMJ254" s="66"/>
      <c r="LMK254" s="67"/>
      <c r="LMM254" s="65"/>
      <c r="LMN254" s="69"/>
      <c r="LMO254" s="69"/>
      <c r="LMP254" s="66"/>
      <c r="LMQ254" s="66"/>
      <c r="LMR254" s="66"/>
      <c r="LMS254" s="67"/>
      <c r="LMU254" s="65"/>
      <c r="LMV254" s="69"/>
      <c r="LMW254" s="69"/>
      <c r="LMX254" s="66"/>
      <c r="LMY254" s="66"/>
      <c r="LMZ254" s="66"/>
      <c r="LNA254" s="67"/>
      <c r="LNC254" s="65"/>
      <c r="LND254" s="69"/>
      <c r="LNE254" s="69"/>
      <c r="LNF254" s="66"/>
      <c r="LNG254" s="66"/>
      <c r="LNH254" s="66"/>
      <c r="LNI254" s="67"/>
      <c r="LNK254" s="65"/>
      <c r="LNL254" s="69"/>
      <c r="LNM254" s="69"/>
      <c r="LNN254" s="66"/>
      <c r="LNO254" s="66"/>
      <c r="LNP254" s="66"/>
      <c r="LNQ254" s="67"/>
      <c r="LNS254" s="65"/>
      <c r="LNT254" s="69"/>
      <c r="LNU254" s="69"/>
      <c r="LNV254" s="66"/>
      <c r="LNW254" s="66"/>
      <c r="LNX254" s="66"/>
      <c r="LNY254" s="67"/>
      <c r="LOA254" s="65"/>
      <c r="LOB254" s="69"/>
      <c r="LOC254" s="69"/>
      <c r="LOD254" s="66"/>
      <c r="LOE254" s="66"/>
      <c r="LOF254" s="66"/>
      <c r="LOG254" s="67"/>
      <c r="LOI254" s="65"/>
      <c r="LOJ254" s="69"/>
      <c r="LOK254" s="69"/>
      <c r="LOL254" s="66"/>
      <c r="LOM254" s="66"/>
      <c r="LON254" s="66"/>
      <c r="LOO254" s="67"/>
      <c r="LOQ254" s="65"/>
      <c r="LOR254" s="69"/>
      <c r="LOS254" s="69"/>
      <c r="LOT254" s="66"/>
      <c r="LOU254" s="66"/>
      <c r="LOV254" s="66"/>
      <c r="LOW254" s="67"/>
      <c r="LOY254" s="65"/>
      <c r="LOZ254" s="69"/>
      <c r="LPA254" s="69"/>
      <c r="LPB254" s="66"/>
      <c r="LPC254" s="66"/>
      <c r="LPD254" s="66"/>
      <c r="LPE254" s="67"/>
      <c r="LPG254" s="65"/>
      <c r="LPH254" s="69"/>
      <c r="LPI254" s="69"/>
      <c r="LPJ254" s="66"/>
      <c r="LPK254" s="66"/>
      <c r="LPL254" s="66"/>
      <c r="LPM254" s="67"/>
      <c r="LPO254" s="65"/>
      <c r="LPP254" s="69"/>
      <c r="LPQ254" s="69"/>
      <c r="LPR254" s="66"/>
      <c r="LPS254" s="66"/>
      <c r="LPT254" s="66"/>
      <c r="LPU254" s="67"/>
      <c r="LPW254" s="65"/>
      <c r="LPX254" s="69"/>
      <c r="LPY254" s="69"/>
      <c r="LPZ254" s="66"/>
      <c r="LQA254" s="66"/>
      <c r="LQB254" s="66"/>
      <c r="LQC254" s="67"/>
      <c r="LQE254" s="65"/>
      <c r="LQF254" s="69"/>
      <c r="LQG254" s="69"/>
      <c r="LQH254" s="66"/>
      <c r="LQI254" s="66"/>
      <c r="LQJ254" s="66"/>
      <c r="LQK254" s="67"/>
      <c r="LQM254" s="65"/>
      <c r="LQN254" s="69"/>
      <c r="LQO254" s="69"/>
      <c r="LQP254" s="66"/>
      <c r="LQQ254" s="66"/>
      <c r="LQR254" s="66"/>
      <c r="LQS254" s="67"/>
      <c r="LQU254" s="65"/>
      <c r="LQV254" s="69"/>
      <c r="LQW254" s="69"/>
      <c r="LQX254" s="66"/>
      <c r="LQY254" s="66"/>
      <c r="LQZ254" s="66"/>
      <c r="LRA254" s="67"/>
      <c r="LRC254" s="65"/>
      <c r="LRD254" s="69"/>
      <c r="LRE254" s="69"/>
      <c r="LRF254" s="66"/>
      <c r="LRG254" s="66"/>
      <c r="LRH254" s="66"/>
      <c r="LRI254" s="67"/>
      <c r="LRK254" s="65"/>
      <c r="LRL254" s="69"/>
      <c r="LRM254" s="69"/>
      <c r="LRN254" s="66"/>
      <c r="LRO254" s="66"/>
      <c r="LRP254" s="66"/>
      <c r="LRQ254" s="67"/>
      <c r="LRS254" s="65"/>
      <c r="LRT254" s="69"/>
      <c r="LRU254" s="69"/>
      <c r="LRV254" s="66"/>
      <c r="LRW254" s="66"/>
      <c r="LRX254" s="66"/>
      <c r="LRY254" s="67"/>
      <c r="LSA254" s="65"/>
      <c r="LSB254" s="69"/>
      <c r="LSC254" s="69"/>
      <c r="LSD254" s="66"/>
      <c r="LSE254" s="66"/>
      <c r="LSF254" s="66"/>
      <c r="LSG254" s="67"/>
      <c r="LSI254" s="65"/>
      <c r="LSJ254" s="69"/>
      <c r="LSK254" s="69"/>
      <c r="LSL254" s="66"/>
      <c r="LSM254" s="66"/>
      <c r="LSN254" s="66"/>
      <c r="LSO254" s="67"/>
      <c r="LSQ254" s="65"/>
      <c r="LSR254" s="69"/>
      <c r="LSS254" s="69"/>
      <c r="LST254" s="66"/>
      <c r="LSU254" s="66"/>
      <c r="LSV254" s="66"/>
      <c r="LSW254" s="67"/>
      <c r="LSY254" s="65"/>
      <c r="LSZ254" s="69"/>
      <c r="LTA254" s="69"/>
      <c r="LTB254" s="66"/>
      <c r="LTC254" s="66"/>
      <c r="LTD254" s="66"/>
      <c r="LTE254" s="67"/>
      <c r="LTG254" s="65"/>
      <c r="LTH254" s="69"/>
      <c r="LTI254" s="69"/>
      <c r="LTJ254" s="66"/>
      <c r="LTK254" s="66"/>
      <c r="LTL254" s="66"/>
      <c r="LTM254" s="67"/>
      <c r="LTO254" s="65"/>
      <c r="LTP254" s="69"/>
      <c r="LTQ254" s="69"/>
      <c r="LTR254" s="66"/>
      <c r="LTS254" s="66"/>
      <c r="LTT254" s="66"/>
      <c r="LTU254" s="67"/>
      <c r="LTW254" s="65"/>
      <c r="LTX254" s="69"/>
      <c r="LTY254" s="69"/>
      <c r="LTZ254" s="66"/>
      <c r="LUA254" s="66"/>
      <c r="LUB254" s="66"/>
      <c r="LUC254" s="67"/>
      <c r="LUE254" s="65"/>
      <c r="LUF254" s="69"/>
      <c r="LUG254" s="69"/>
      <c r="LUH254" s="66"/>
      <c r="LUI254" s="66"/>
      <c r="LUJ254" s="66"/>
      <c r="LUK254" s="67"/>
      <c r="LUM254" s="65"/>
      <c r="LUN254" s="69"/>
      <c r="LUO254" s="69"/>
      <c r="LUP254" s="66"/>
      <c r="LUQ254" s="66"/>
      <c r="LUR254" s="66"/>
      <c r="LUS254" s="67"/>
      <c r="LUU254" s="65"/>
      <c r="LUV254" s="69"/>
      <c r="LUW254" s="69"/>
      <c r="LUX254" s="66"/>
      <c r="LUY254" s="66"/>
      <c r="LUZ254" s="66"/>
      <c r="LVA254" s="67"/>
      <c r="LVC254" s="65"/>
      <c r="LVD254" s="69"/>
      <c r="LVE254" s="69"/>
      <c r="LVF254" s="66"/>
      <c r="LVG254" s="66"/>
      <c r="LVH254" s="66"/>
      <c r="LVI254" s="67"/>
      <c r="LVK254" s="65"/>
      <c r="LVL254" s="69"/>
      <c r="LVM254" s="69"/>
      <c r="LVN254" s="66"/>
      <c r="LVO254" s="66"/>
      <c r="LVP254" s="66"/>
      <c r="LVQ254" s="67"/>
      <c r="LVS254" s="65"/>
      <c r="LVT254" s="69"/>
      <c r="LVU254" s="69"/>
      <c r="LVV254" s="66"/>
      <c r="LVW254" s="66"/>
      <c r="LVX254" s="66"/>
      <c r="LVY254" s="67"/>
      <c r="LWA254" s="65"/>
      <c r="LWB254" s="69"/>
      <c r="LWC254" s="69"/>
      <c r="LWD254" s="66"/>
      <c r="LWE254" s="66"/>
      <c r="LWF254" s="66"/>
      <c r="LWG254" s="67"/>
      <c r="LWI254" s="65"/>
      <c r="LWJ254" s="69"/>
      <c r="LWK254" s="69"/>
      <c r="LWL254" s="66"/>
      <c r="LWM254" s="66"/>
      <c r="LWN254" s="66"/>
      <c r="LWO254" s="67"/>
      <c r="LWQ254" s="65"/>
      <c r="LWR254" s="69"/>
      <c r="LWS254" s="69"/>
      <c r="LWT254" s="66"/>
      <c r="LWU254" s="66"/>
      <c r="LWV254" s="66"/>
      <c r="LWW254" s="67"/>
      <c r="LWY254" s="65"/>
      <c r="LWZ254" s="69"/>
      <c r="LXA254" s="69"/>
      <c r="LXB254" s="66"/>
      <c r="LXC254" s="66"/>
      <c r="LXD254" s="66"/>
      <c r="LXE254" s="67"/>
      <c r="LXG254" s="65"/>
      <c r="LXH254" s="69"/>
      <c r="LXI254" s="69"/>
      <c r="LXJ254" s="66"/>
      <c r="LXK254" s="66"/>
      <c r="LXL254" s="66"/>
      <c r="LXM254" s="67"/>
      <c r="LXO254" s="65"/>
      <c r="LXP254" s="69"/>
      <c r="LXQ254" s="69"/>
      <c r="LXR254" s="66"/>
      <c r="LXS254" s="66"/>
      <c r="LXT254" s="66"/>
      <c r="LXU254" s="67"/>
      <c r="LXW254" s="65"/>
      <c r="LXX254" s="69"/>
      <c r="LXY254" s="69"/>
      <c r="LXZ254" s="66"/>
      <c r="LYA254" s="66"/>
      <c r="LYB254" s="66"/>
      <c r="LYC254" s="67"/>
      <c r="LYE254" s="65"/>
      <c r="LYF254" s="69"/>
      <c r="LYG254" s="69"/>
      <c r="LYH254" s="66"/>
      <c r="LYI254" s="66"/>
      <c r="LYJ254" s="66"/>
      <c r="LYK254" s="67"/>
      <c r="LYM254" s="65"/>
      <c r="LYN254" s="69"/>
      <c r="LYO254" s="69"/>
      <c r="LYP254" s="66"/>
      <c r="LYQ254" s="66"/>
      <c r="LYR254" s="66"/>
      <c r="LYS254" s="67"/>
      <c r="LYU254" s="65"/>
      <c r="LYV254" s="69"/>
      <c r="LYW254" s="69"/>
      <c r="LYX254" s="66"/>
      <c r="LYY254" s="66"/>
      <c r="LYZ254" s="66"/>
      <c r="LZA254" s="67"/>
      <c r="LZC254" s="65"/>
      <c r="LZD254" s="69"/>
      <c r="LZE254" s="69"/>
      <c r="LZF254" s="66"/>
      <c r="LZG254" s="66"/>
      <c r="LZH254" s="66"/>
      <c r="LZI254" s="67"/>
      <c r="LZK254" s="65"/>
      <c r="LZL254" s="69"/>
      <c r="LZM254" s="69"/>
      <c r="LZN254" s="66"/>
      <c r="LZO254" s="66"/>
      <c r="LZP254" s="66"/>
      <c r="LZQ254" s="67"/>
      <c r="LZS254" s="65"/>
      <c r="LZT254" s="69"/>
      <c r="LZU254" s="69"/>
      <c r="LZV254" s="66"/>
      <c r="LZW254" s="66"/>
      <c r="LZX254" s="66"/>
      <c r="LZY254" s="67"/>
      <c r="MAA254" s="65"/>
      <c r="MAB254" s="69"/>
      <c r="MAC254" s="69"/>
      <c r="MAD254" s="66"/>
      <c r="MAE254" s="66"/>
      <c r="MAF254" s="66"/>
      <c r="MAG254" s="67"/>
      <c r="MAI254" s="65"/>
      <c r="MAJ254" s="69"/>
      <c r="MAK254" s="69"/>
      <c r="MAL254" s="66"/>
      <c r="MAM254" s="66"/>
      <c r="MAN254" s="66"/>
      <c r="MAO254" s="67"/>
      <c r="MAQ254" s="65"/>
      <c r="MAR254" s="69"/>
      <c r="MAS254" s="69"/>
      <c r="MAT254" s="66"/>
      <c r="MAU254" s="66"/>
      <c r="MAV254" s="66"/>
      <c r="MAW254" s="67"/>
      <c r="MAY254" s="65"/>
      <c r="MAZ254" s="69"/>
      <c r="MBA254" s="69"/>
      <c r="MBB254" s="66"/>
      <c r="MBC254" s="66"/>
      <c r="MBD254" s="66"/>
      <c r="MBE254" s="67"/>
      <c r="MBG254" s="65"/>
      <c r="MBH254" s="69"/>
      <c r="MBI254" s="69"/>
      <c r="MBJ254" s="66"/>
      <c r="MBK254" s="66"/>
      <c r="MBL254" s="66"/>
      <c r="MBM254" s="67"/>
      <c r="MBO254" s="65"/>
      <c r="MBP254" s="69"/>
      <c r="MBQ254" s="69"/>
      <c r="MBR254" s="66"/>
      <c r="MBS254" s="66"/>
      <c r="MBT254" s="66"/>
      <c r="MBU254" s="67"/>
      <c r="MBW254" s="65"/>
      <c r="MBX254" s="69"/>
      <c r="MBY254" s="69"/>
      <c r="MBZ254" s="66"/>
      <c r="MCA254" s="66"/>
      <c r="MCB254" s="66"/>
      <c r="MCC254" s="67"/>
      <c r="MCE254" s="65"/>
      <c r="MCF254" s="69"/>
      <c r="MCG254" s="69"/>
      <c r="MCH254" s="66"/>
      <c r="MCI254" s="66"/>
      <c r="MCJ254" s="66"/>
      <c r="MCK254" s="67"/>
      <c r="MCM254" s="65"/>
      <c r="MCN254" s="69"/>
      <c r="MCO254" s="69"/>
      <c r="MCP254" s="66"/>
      <c r="MCQ254" s="66"/>
      <c r="MCR254" s="66"/>
      <c r="MCS254" s="67"/>
      <c r="MCU254" s="65"/>
      <c r="MCV254" s="69"/>
      <c r="MCW254" s="69"/>
      <c r="MCX254" s="66"/>
      <c r="MCY254" s="66"/>
      <c r="MCZ254" s="66"/>
      <c r="MDA254" s="67"/>
      <c r="MDC254" s="65"/>
      <c r="MDD254" s="69"/>
      <c r="MDE254" s="69"/>
      <c r="MDF254" s="66"/>
      <c r="MDG254" s="66"/>
      <c r="MDH254" s="66"/>
      <c r="MDI254" s="67"/>
      <c r="MDK254" s="65"/>
      <c r="MDL254" s="69"/>
      <c r="MDM254" s="69"/>
      <c r="MDN254" s="66"/>
      <c r="MDO254" s="66"/>
      <c r="MDP254" s="66"/>
      <c r="MDQ254" s="67"/>
      <c r="MDS254" s="65"/>
      <c r="MDT254" s="69"/>
      <c r="MDU254" s="69"/>
      <c r="MDV254" s="66"/>
      <c r="MDW254" s="66"/>
      <c r="MDX254" s="66"/>
      <c r="MDY254" s="67"/>
      <c r="MEA254" s="65"/>
      <c r="MEB254" s="69"/>
      <c r="MEC254" s="69"/>
      <c r="MED254" s="66"/>
      <c r="MEE254" s="66"/>
      <c r="MEF254" s="66"/>
      <c r="MEG254" s="67"/>
      <c r="MEI254" s="65"/>
      <c r="MEJ254" s="69"/>
      <c r="MEK254" s="69"/>
      <c r="MEL254" s="66"/>
      <c r="MEM254" s="66"/>
      <c r="MEN254" s="66"/>
      <c r="MEO254" s="67"/>
      <c r="MEQ254" s="65"/>
      <c r="MER254" s="69"/>
      <c r="MES254" s="69"/>
      <c r="MET254" s="66"/>
      <c r="MEU254" s="66"/>
      <c r="MEV254" s="66"/>
      <c r="MEW254" s="67"/>
      <c r="MEY254" s="65"/>
      <c r="MEZ254" s="69"/>
      <c r="MFA254" s="69"/>
      <c r="MFB254" s="66"/>
      <c r="MFC254" s="66"/>
      <c r="MFD254" s="66"/>
      <c r="MFE254" s="67"/>
      <c r="MFG254" s="65"/>
      <c r="MFH254" s="69"/>
      <c r="MFI254" s="69"/>
      <c r="MFJ254" s="66"/>
      <c r="MFK254" s="66"/>
      <c r="MFL254" s="66"/>
      <c r="MFM254" s="67"/>
      <c r="MFO254" s="65"/>
      <c r="MFP254" s="69"/>
      <c r="MFQ254" s="69"/>
      <c r="MFR254" s="66"/>
      <c r="MFS254" s="66"/>
      <c r="MFT254" s="66"/>
      <c r="MFU254" s="67"/>
      <c r="MFW254" s="65"/>
      <c r="MFX254" s="69"/>
      <c r="MFY254" s="69"/>
      <c r="MFZ254" s="66"/>
      <c r="MGA254" s="66"/>
      <c r="MGB254" s="66"/>
      <c r="MGC254" s="67"/>
      <c r="MGE254" s="65"/>
      <c r="MGF254" s="69"/>
      <c r="MGG254" s="69"/>
      <c r="MGH254" s="66"/>
      <c r="MGI254" s="66"/>
      <c r="MGJ254" s="66"/>
      <c r="MGK254" s="67"/>
      <c r="MGM254" s="65"/>
      <c r="MGN254" s="69"/>
      <c r="MGO254" s="69"/>
      <c r="MGP254" s="66"/>
      <c r="MGQ254" s="66"/>
      <c r="MGR254" s="66"/>
      <c r="MGS254" s="67"/>
      <c r="MGU254" s="65"/>
      <c r="MGV254" s="69"/>
      <c r="MGW254" s="69"/>
      <c r="MGX254" s="66"/>
      <c r="MGY254" s="66"/>
      <c r="MGZ254" s="66"/>
      <c r="MHA254" s="67"/>
      <c r="MHC254" s="65"/>
      <c r="MHD254" s="69"/>
      <c r="MHE254" s="69"/>
      <c r="MHF254" s="66"/>
      <c r="MHG254" s="66"/>
      <c r="MHH254" s="66"/>
      <c r="MHI254" s="67"/>
      <c r="MHK254" s="65"/>
      <c r="MHL254" s="69"/>
      <c r="MHM254" s="69"/>
      <c r="MHN254" s="66"/>
      <c r="MHO254" s="66"/>
      <c r="MHP254" s="66"/>
      <c r="MHQ254" s="67"/>
      <c r="MHS254" s="65"/>
      <c r="MHT254" s="69"/>
      <c r="MHU254" s="69"/>
      <c r="MHV254" s="66"/>
      <c r="MHW254" s="66"/>
      <c r="MHX254" s="66"/>
      <c r="MHY254" s="67"/>
      <c r="MIA254" s="65"/>
      <c r="MIB254" s="69"/>
      <c r="MIC254" s="69"/>
      <c r="MID254" s="66"/>
      <c r="MIE254" s="66"/>
      <c r="MIF254" s="66"/>
      <c r="MIG254" s="67"/>
      <c r="MII254" s="65"/>
      <c r="MIJ254" s="69"/>
      <c r="MIK254" s="69"/>
      <c r="MIL254" s="66"/>
      <c r="MIM254" s="66"/>
      <c r="MIN254" s="66"/>
      <c r="MIO254" s="67"/>
      <c r="MIQ254" s="65"/>
      <c r="MIR254" s="69"/>
      <c r="MIS254" s="69"/>
      <c r="MIT254" s="66"/>
      <c r="MIU254" s="66"/>
      <c r="MIV254" s="66"/>
      <c r="MIW254" s="67"/>
      <c r="MIY254" s="65"/>
      <c r="MIZ254" s="69"/>
      <c r="MJA254" s="69"/>
      <c r="MJB254" s="66"/>
      <c r="MJC254" s="66"/>
      <c r="MJD254" s="66"/>
      <c r="MJE254" s="67"/>
      <c r="MJG254" s="65"/>
      <c r="MJH254" s="69"/>
      <c r="MJI254" s="69"/>
      <c r="MJJ254" s="66"/>
      <c r="MJK254" s="66"/>
      <c r="MJL254" s="66"/>
      <c r="MJM254" s="67"/>
      <c r="MJO254" s="65"/>
      <c r="MJP254" s="69"/>
      <c r="MJQ254" s="69"/>
      <c r="MJR254" s="66"/>
      <c r="MJS254" s="66"/>
      <c r="MJT254" s="66"/>
      <c r="MJU254" s="67"/>
      <c r="MJW254" s="65"/>
      <c r="MJX254" s="69"/>
      <c r="MJY254" s="69"/>
      <c r="MJZ254" s="66"/>
      <c r="MKA254" s="66"/>
      <c r="MKB254" s="66"/>
      <c r="MKC254" s="67"/>
      <c r="MKE254" s="65"/>
      <c r="MKF254" s="69"/>
      <c r="MKG254" s="69"/>
      <c r="MKH254" s="66"/>
      <c r="MKI254" s="66"/>
      <c r="MKJ254" s="66"/>
      <c r="MKK254" s="67"/>
      <c r="MKM254" s="65"/>
      <c r="MKN254" s="69"/>
      <c r="MKO254" s="69"/>
      <c r="MKP254" s="66"/>
      <c r="MKQ254" s="66"/>
      <c r="MKR254" s="66"/>
      <c r="MKS254" s="67"/>
      <c r="MKU254" s="65"/>
      <c r="MKV254" s="69"/>
      <c r="MKW254" s="69"/>
      <c r="MKX254" s="66"/>
      <c r="MKY254" s="66"/>
      <c r="MKZ254" s="66"/>
      <c r="MLA254" s="67"/>
      <c r="MLC254" s="65"/>
      <c r="MLD254" s="69"/>
      <c r="MLE254" s="69"/>
      <c r="MLF254" s="66"/>
      <c r="MLG254" s="66"/>
      <c r="MLH254" s="66"/>
      <c r="MLI254" s="67"/>
      <c r="MLK254" s="65"/>
      <c r="MLL254" s="69"/>
      <c r="MLM254" s="69"/>
      <c r="MLN254" s="66"/>
      <c r="MLO254" s="66"/>
      <c r="MLP254" s="66"/>
      <c r="MLQ254" s="67"/>
      <c r="MLS254" s="65"/>
      <c r="MLT254" s="69"/>
      <c r="MLU254" s="69"/>
      <c r="MLV254" s="66"/>
      <c r="MLW254" s="66"/>
      <c r="MLX254" s="66"/>
      <c r="MLY254" s="67"/>
      <c r="MMA254" s="65"/>
      <c r="MMB254" s="69"/>
      <c r="MMC254" s="69"/>
      <c r="MMD254" s="66"/>
      <c r="MME254" s="66"/>
      <c r="MMF254" s="66"/>
      <c r="MMG254" s="67"/>
      <c r="MMI254" s="65"/>
      <c r="MMJ254" s="69"/>
      <c r="MMK254" s="69"/>
      <c r="MML254" s="66"/>
      <c r="MMM254" s="66"/>
      <c r="MMN254" s="66"/>
      <c r="MMO254" s="67"/>
      <c r="MMQ254" s="65"/>
      <c r="MMR254" s="69"/>
      <c r="MMS254" s="69"/>
      <c r="MMT254" s="66"/>
      <c r="MMU254" s="66"/>
      <c r="MMV254" s="66"/>
      <c r="MMW254" s="67"/>
      <c r="MMY254" s="65"/>
      <c r="MMZ254" s="69"/>
      <c r="MNA254" s="69"/>
      <c r="MNB254" s="66"/>
      <c r="MNC254" s="66"/>
      <c r="MND254" s="66"/>
      <c r="MNE254" s="67"/>
      <c r="MNG254" s="65"/>
      <c r="MNH254" s="69"/>
      <c r="MNI254" s="69"/>
      <c r="MNJ254" s="66"/>
      <c r="MNK254" s="66"/>
      <c r="MNL254" s="66"/>
      <c r="MNM254" s="67"/>
      <c r="MNO254" s="65"/>
      <c r="MNP254" s="69"/>
      <c r="MNQ254" s="69"/>
      <c r="MNR254" s="66"/>
      <c r="MNS254" s="66"/>
      <c r="MNT254" s="66"/>
      <c r="MNU254" s="67"/>
      <c r="MNW254" s="65"/>
      <c r="MNX254" s="69"/>
      <c r="MNY254" s="69"/>
      <c r="MNZ254" s="66"/>
      <c r="MOA254" s="66"/>
      <c r="MOB254" s="66"/>
      <c r="MOC254" s="67"/>
      <c r="MOE254" s="65"/>
      <c r="MOF254" s="69"/>
      <c r="MOG254" s="69"/>
      <c r="MOH254" s="66"/>
      <c r="MOI254" s="66"/>
      <c r="MOJ254" s="66"/>
      <c r="MOK254" s="67"/>
      <c r="MOM254" s="65"/>
      <c r="MON254" s="69"/>
      <c r="MOO254" s="69"/>
      <c r="MOP254" s="66"/>
      <c r="MOQ254" s="66"/>
      <c r="MOR254" s="66"/>
      <c r="MOS254" s="67"/>
      <c r="MOU254" s="65"/>
      <c r="MOV254" s="69"/>
      <c r="MOW254" s="69"/>
      <c r="MOX254" s="66"/>
      <c r="MOY254" s="66"/>
      <c r="MOZ254" s="66"/>
      <c r="MPA254" s="67"/>
      <c r="MPC254" s="65"/>
      <c r="MPD254" s="69"/>
      <c r="MPE254" s="69"/>
      <c r="MPF254" s="66"/>
      <c r="MPG254" s="66"/>
      <c r="MPH254" s="66"/>
      <c r="MPI254" s="67"/>
      <c r="MPK254" s="65"/>
      <c r="MPL254" s="69"/>
      <c r="MPM254" s="69"/>
      <c r="MPN254" s="66"/>
      <c r="MPO254" s="66"/>
      <c r="MPP254" s="66"/>
      <c r="MPQ254" s="67"/>
      <c r="MPS254" s="65"/>
      <c r="MPT254" s="69"/>
      <c r="MPU254" s="69"/>
      <c r="MPV254" s="66"/>
      <c r="MPW254" s="66"/>
      <c r="MPX254" s="66"/>
      <c r="MPY254" s="67"/>
      <c r="MQA254" s="65"/>
      <c r="MQB254" s="69"/>
      <c r="MQC254" s="69"/>
      <c r="MQD254" s="66"/>
      <c r="MQE254" s="66"/>
      <c r="MQF254" s="66"/>
      <c r="MQG254" s="67"/>
      <c r="MQI254" s="65"/>
      <c r="MQJ254" s="69"/>
      <c r="MQK254" s="69"/>
      <c r="MQL254" s="66"/>
      <c r="MQM254" s="66"/>
      <c r="MQN254" s="66"/>
      <c r="MQO254" s="67"/>
      <c r="MQQ254" s="65"/>
      <c r="MQR254" s="69"/>
      <c r="MQS254" s="69"/>
      <c r="MQT254" s="66"/>
      <c r="MQU254" s="66"/>
      <c r="MQV254" s="66"/>
      <c r="MQW254" s="67"/>
      <c r="MQY254" s="65"/>
      <c r="MQZ254" s="69"/>
      <c r="MRA254" s="69"/>
      <c r="MRB254" s="66"/>
      <c r="MRC254" s="66"/>
      <c r="MRD254" s="66"/>
      <c r="MRE254" s="67"/>
      <c r="MRG254" s="65"/>
      <c r="MRH254" s="69"/>
      <c r="MRI254" s="69"/>
      <c r="MRJ254" s="66"/>
      <c r="MRK254" s="66"/>
      <c r="MRL254" s="66"/>
      <c r="MRM254" s="67"/>
      <c r="MRO254" s="65"/>
      <c r="MRP254" s="69"/>
      <c r="MRQ254" s="69"/>
      <c r="MRR254" s="66"/>
      <c r="MRS254" s="66"/>
      <c r="MRT254" s="66"/>
      <c r="MRU254" s="67"/>
      <c r="MRW254" s="65"/>
      <c r="MRX254" s="69"/>
      <c r="MRY254" s="69"/>
      <c r="MRZ254" s="66"/>
      <c r="MSA254" s="66"/>
      <c r="MSB254" s="66"/>
      <c r="MSC254" s="67"/>
      <c r="MSE254" s="65"/>
      <c r="MSF254" s="69"/>
      <c r="MSG254" s="69"/>
      <c r="MSH254" s="66"/>
      <c r="MSI254" s="66"/>
      <c r="MSJ254" s="66"/>
      <c r="MSK254" s="67"/>
      <c r="MSM254" s="65"/>
      <c r="MSN254" s="69"/>
      <c r="MSO254" s="69"/>
      <c r="MSP254" s="66"/>
      <c r="MSQ254" s="66"/>
      <c r="MSR254" s="66"/>
      <c r="MSS254" s="67"/>
      <c r="MSU254" s="65"/>
      <c r="MSV254" s="69"/>
      <c r="MSW254" s="69"/>
      <c r="MSX254" s="66"/>
      <c r="MSY254" s="66"/>
      <c r="MSZ254" s="66"/>
      <c r="MTA254" s="67"/>
      <c r="MTC254" s="65"/>
      <c r="MTD254" s="69"/>
      <c r="MTE254" s="69"/>
      <c r="MTF254" s="66"/>
      <c r="MTG254" s="66"/>
      <c r="MTH254" s="66"/>
      <c r="MTI254" s="67"/>
      <c r="MTK254" s="65"/>
      <c r="MTL254" s="69"/>
      <c r="MTM254" s="69"/>
      <c r="MTN254" s="66"/>
      <c r="MTO254" s="66"/>
      <c r="MTP254" s="66"/>
      <c r="MTQ254" s="67"/>
      <c r="MTS254" s="65"/>
      <c r="MTT254" s="69"/>
      <c r="MTU254" s="69"/>
      <c r="MTV254" s="66"/>
      <c r="MTW254" s="66"/>
      <c r="MTX254" s="66"/>
      <c r="MTY254" s="67"/>
      <c r="MUA254" s="65"/>
      <c r="MUB254" s="69"/>
      <c r="MUC254" s="69"/>
      <c r="MUD254" s="66"/>
      <c r="MUE254" s="66"/>
      <c r="MUF254" s="66"/>
      <c r="MUG254" s="67"/>
      <c r="MUI254" s="65"/>
      <c r="MUJ254" s="69"/>
      <c r="MUK254" s="69"/>
      <c r="MUL254" s="66"/>
      <c r="MUM254" s="66"/>
      <c r="MUN254" s="66"/>
      <c r="MUO254" s="67"/>
      <c r="MUQ254" s="65"/>
      <c r="MUR254" s="69"/>
      <c r="MUS254" s="69"/>
      <c r="MUT254" s="66"/>
      <c r="MUU254" s="66"/>
      <c r="MUV254" s="66"/>
      <c r="MUW254" s="67"/>
      <c r="MUY254" s="65"/>
      <c r="MUZ254" s="69"/>
      <c r="MVA254" s="69"/>
      <c r="MVB254" s="66"/>
      <c r="MVC254" s="66"/>
      <c r="MVD254" s="66"/>
      <c r="MVE254" s="67"/>
      <c r="MVG254" s="65"/>
      <c r="MVH254" s="69"/>
      <c r="MVI254" s="69"/>
      <c r="MVJ254" s="66"/>
      <c r="MVK254" s="66"/>
      <c r="MVL254" s="66"/>
      <c r="MVM254" s="67"/>
      <c r="MVO254" s="65"/>
      <c r="MVP254" s="69"/>
      <c r="MVQ254" s="69"/>
      <c r="MVR254" s="66"/>
      <c r="MVS254" s="66"/>
      <c r="MVT254" s="66"/>
      <c r="MVU254" s="67"/>
      <c r="MVW254" s="65"/>
      <c r="MVX254" s="69"/>
      <c r="MVY254" s="69"/>
      <c r="MVZ254" s="66"/>
      <c r="MWA254" s="66"/>
      <c r="MWB254" s="66"/>
      <c r="MWC254" s="67"/>
      <c r="MWE254" s="65"/>
      <c r="MWF254" s="69"/>
      <c r="MWG254" s="69"/>
      <c r="MWH254" s="66"/>
      <c r="MWI254" s="66"/>
      <c r="MWJ254" s="66"/>
      <c r="MWK254" s="67"/>
      <c r="MWM254" s="65"/>
      <c r="MWN254" s="69"/>
      <c r="MWO254" s="69"/>
      <c r="MWP254" s="66"/>
      <c r="MWQ254" s="66"/>
      <c r="MWR254" s="66"/>
      <c r="MWS254" s="67"/>
      <c r="MWU254" s="65"/>
      <c r="MWV254" s="69"/>
      <c r="MWW254" s="69"/>
      <c r="MWX254" s="66"/>
      <c r="MWY254" s="66"/>
      <c r="MWZ254" s="66"/>
      <c r="MXA254" s="67"/>
      <c r="MXC254" s="65"/>
      <c r="MXD254" s="69"/>
      <c r="MXE254" s="69"/>
      <c r="MXF254" s="66"/>
      <c r="MXG254" s="66"/>
      <c r="MXH254" s="66"/>
      <c r="MXI254" s="67"/>
      <c r="MXK254" s="65"/>
      <c r="MXL254" s="69"/>
      <c r="MXM254" s="69"/>
      <c r="MXN254" s="66"/>
      <c r="MXO254" s="66"/>
      <c r="MXP254" s="66"/>
      <c r="MXQ254" s="67"/>
      <c r="MXS254" s="65"/>
      <c r="MXT254" s="69"/>
      <c r="MXU254" s="69"/>
      <c r="MXV254" s="66"/>
      <c r="MXW254" s="66"/>
      <c r="MXX254" s="66"/>
      <c r="MXY254" s="67"/>
      <c r="MYA254" s="65"/>
      <c r="MYB254" s="69"/>
      <c r="MYC254" s="69"/>
      <c r="MYD254" s="66"/>
      <c r="MYE254" s="66"/>
      <c r="MYF254" s="66"/>
      <c r="MYG254" s="67"/>
      <c r="MYI254" s="65"/>
      <c r="MYJ254" s="69"/>
      <c r="MYK254" s="69"/>
      <c r="MYL254" s="66"/>
      <c r="MYM254" s="66"/>
      <c r="MYN254" s="66"/>
      <c r="MYO254" s="67"/>
      <c r="MYQ254" s="65"/>
      <c r="MYR254" s="69"/>
      <c r="MYS254" s="69"/>
      <c r="MYT254" s="66"/>
      <c r="MYU254" s="66"/>
      <c r="MYV254" s="66"/>
      <c r="MYW254" s="67"/>
      <c r="MYY254" s="65"/>
      <c r="MYZ254" s="69"/>
      <c r="MZA254" s="69"/>
      <c r="MZB254" s="66"/>
      <c r="MZC254" s="66"/>
      <c r="MZD254" s="66"/>
      <c r="MZE254" s="67"/>
      <c r="MZG254" s="65"/>
      <c r="MZH254" s="69"/>
      <c r="MZI254" s="69"/>
      <c r="MZJ254" s="66"/>
      <c r="MZK254" s="66"/>
      <c r="MZL254" s="66"/>
      <c r="MZM254" s="67"/>
      <c r="MZO254" s="65"/>
      <c r="MZP254" s="69"/>
      <c r="MZQ254" s="69"/>
      <c r="MZR254" s="66"/>
      <c r="MZS254" s="66"/>
      <c r="MZT254" s="66"/>
      <c r="MZU254" s="67"/>
      <c r="MZW254" s="65"/>
      <c r="MZX254" s="69"/>
      <c r="MZY254" s="69"/>
      <c r="MZZ254" s="66"/>
      <c r="NAA254" s="66"/>
      <c r="NAB254" s="66"/>
      <c r="NAC254" s="67"/>
      <c r="NAE254" s="65"/>
      <c r="NAF254" s="69"/>
      <c r="NAG254" s="69"/>
      <c r="NAH254" s="66"/>
      <c r="NAI254" s="66"/>
      <c r="NAJ254" s="66"/>
      <c r="NAK254" s="67"/>
      <c r="NAM254" s="65"/>
      <c r="NAN254" s="69"/>
      <c r="NAO254" s="69"/>
      <c r="NAP254" s="66"/>
      <c r="NAQ254" s="66"/>
      <c r="NAR254" s="66"/>
      <c r="NAS254" s="67"/>
      <c r="NAU254" s="65"/>
      <c r="NAV254" s="69"/>
      <c r="NAW254" s="69"/>
      <c r="NAX254" s="66"/>
      <c r="NAY254" s="66"/>
      <c r="NAZ254" s="66"/>
      <c r="NBA254" s="67"/>
      <c r="NBC254" s="65"/>
      <c r="NBD254" s="69"/>
      <c r="NBE254" s="69"/>
      <c r="NBF254" s="66"/>
      <c r="NBG254" s="66"/>
      <c r="NBH254" s="66"/>
      <c r="NBI254" s="67"/>
      <c r="NBK254" s="65"/>
      <c r="NBL254" s="69"/>
      <c r="NBM254" s="69"/>
      <c r="NBN254" s="66"/>
      <c r="NBO254" s="66"/>
      <c r="NBP254" s="66"/>
      <c r="NBQ254" s="67"/>
      <c r="NBS254" s="65"/>
      <c r="NBT254" s="69"/>
      <c r="NBU254" s="69"/>
      <c r="NBV254" s="66"/>
      <c r="NBW254" s="66"/>
      <c r="NBX254" s="66"/>
      <c r="NBY254" s="67"/>
      <c r="NCA254" s="65"/>
      <c r="NCB254" s="69"/>
      <c r="NCC254" s="69"/>
      <c r="NCD254" s="66"/>
      <c r="NCE254" s="66"/>
      <c r="NCF254" s="66"/>
      <c r="NCG254" s="67"/>
      <c r="NCI254" s="65"/>
      <c r="NCJ254" s="69"/>
      <c r="NCK254" s="69"/>
      <c r="NCL254" s="66"/>
      <c r="NCM254" s="66"/>
      <c r="NCN254" s="66"/>
      <c r="NCO254" s="67"/>
      <c r="NCQ254" s="65"/>
      <c r="NCR254" s="69"/>
      <c r="NCS254" s="69"/>
      <c r="NCT254" s="66"/>
      <c r="NCU254" s="66"/>
      <c r="NCV254" s="66"/>
      <c r="NCW254" s="67"/>
      <c r="NCY254" s="65"/>
      <c r="NCZ254" s="69"/>
      <c r="NDA254" s="69"/>
      <c r="NDB254" s="66"/>
      <c r="NDC254" s="66"/>
      <c r="NDD254" s="66"/>
      <c r="NDE254" s="67"/>
      <c r="NDG254" s="65"/>
      <c r="NDH254" s="69"/>
      <c r="NDI254" s="69"/>
      <c r="NDJ254" s="66"/>
      <c r="NDK254" s="66"/>
      <c r="NDL254" s="66"/>
      <c r="NDM254" s="67"/>
      <c r="NDO254" s="65"/>
      <c r="NDP254" s="69"/>
      <c r="NDQ254" s="69"/>
      <c r="NDR254" s="66"/>
      <c r="NDS254" s="66"/>
      <c r="NDT254" s="66"/>
      <c r="NDU254" s="67"/>
      <c r="NDW254" s="65"/>
      <c r="NDX254" s="69"/>
      <c r="NDY254" s="69"/>
      <c r="NDZ254" s="66"/>
      <c r="NEA254" s="66"/>
      <c r="NEB254" s="66"/>
      <c r="NEC254" s="67"/>
      <c r="NEE254" s="65"/>
      <c r="NEF254" s="69"/>
      <c r="NEG254" s="69"/>
      <c r="NEH254" s="66"/>
      <c r="NEI254" s="66"/>
      <c r="NEJ254" s="66"/>
      <c r="NEK254" s="67"/>
      <c r="NEM254" s="65"/>
      <c r="NEN254" s="69"/>
      <c r="NEO254" s="69"/>
      <c r="NEP254" s="66"/>
      <c r="NEQ254" s="66"/>
      <c r="NER254" s="66"/>
      <c r="NES254" s="67"/>
      <c r="NEU254" s="65"/>
      <c r="NEV254" s="69"/>
      <c r="NEW254" s="69"/>
      <c r="NEX254" s="66"/>
      <c r="NEY254" s="66"/>
      <c r="NEZ254" s="66"/>
      <c r="NFA254" s="67"/>
      <c r="NFC254" s="65"/>
      <c r="NFD254" s="69"/>
      <c r="NFE254" s="69"/>
      <c r="NFF254" s="66"/>
      <c r="NFG254" s="66"/>
      <c r="NFH254" s="66"/>
      <c r="NFI254" s="67"/>
      <c r="NFK254" s="65"/>
      <c r="NFL254" s="69"/>
      <c r="NFM254" s="69"/>
      <c r="NFN254" s="66"/>
      <c r="NFO254" s="66"/>
      <c r="NFP254" s="66"/>
      <c r="NFQ254" s="67"/>
      <c r="NFS254" s="65"/>
      <c r="NFT254" s="69"/>
      <c r="NFU254" s="69"/>
      <c r="NFV254" s="66"/>
      <c r="NFW254" s="66"/>
      <c r="NFX254" s="66"/>
      <c r="NFY254" s="67"/>
      <c r="NGA254" s="65"/>
      <c r="NGB254" s="69"/>
      <c r="NGC254" s="69"/>
      <c r="NGD254" s="66"/>
      <c r="NGE254" s="66"/>
      <c r="NGF254" s="66"/>
      <c r="NGG254" s="67"/>
      <c r="NGI254" s="65"/>
      <c r="NGJ254" s="69"/>
      <c r="NGK254" s="69"/>
      <c r="NGL254" s="66"/>
      <c r="NGM254" s="66"/>
      <c r="NGN254" s="66"/>
      <c r="NGO254" s="67"/>
      <c r="NGQ254" s="65"/>
      <c r="NGR254" s="69"/>
      <c r="NGS254" s="69"/>
      <c r="NGT254" s="66"/>
      <c r="NGU254" s="66"/>
      <c r="NGV254" s="66"/>
      <c r="NGW254" s="67"/>
      <c r="NGY254" s="65"/>
      <c r="NGZ254" s="69"/>
      <c r="NHA254" s="69"/>
      <c r="NHB254" s="66"/>
      <c r="NHC254" s="66"/>
      <c r="NHD254" s="66"/>
      <c r="NHE254" s="67"/>
      <c r="NHG254" s="65"/>
      <c r="NHH254" s="69"/>
      <c r="NHI254" s="69"/>
      <c r="NHJ254" s="66"/>
      <c r="NHK254" s="66"/>
      <c r="NHL254" s="66"/>
      <c r="NHM254" s="67"/>
      <c r="NHO254" s="65"/>
      <c r="NHP254" s="69"/>
      <c r="NHQ254" s="69"/>
      <c r="NHR254" s="66"/>
      <c r="NHS254" s="66"/>
      <c r="NHT254" s="66"/>
      <c r="NHU254" s="67"/>
      <c r="NHW254" s="65"/>
      <c r="NHX254" s="69"/>
      <c r="NHY254" s="69"/>
      <c r="NHZ254" s="66"/>
      <c r="NIA254" s="66"/>
      <c r="NIB254" s="66"/>
      <c r="NIC254" s="67"/>
      <c r="NIE254" s="65"/>
      <c r="NIF254" s="69"/>
      <c r="NIG254" s="69"/>
      <c r="NIH254" s="66"/>
      <c r="NII254" s="66"/>
      <c r="NIJ254" s="66"/>
      <c r="NIK254" s="67"/>
      <c r="NIM254" s="65"/>
      <c r="NIN254" s="69"/>
      <c r="NIO254" s="69"/>
      <c r="NIP254" s="66"/>
      <c r="NIQ254" s="66"/>
      <c r="NIR254" s="66"/>
      <c r="NIS254" s="67"/>
      <c r="NIU254" s="65"/>
      <c r="NIV254" s="69"/>
      <c r="NIW254" s="69"/>
      <c r="NIX254" s="66"/>
      <c r="NIY254" s="66"/>
      <c r="NIZ254" s="66"/>
      <c r="NJA254" s="67"/>
      <c r="NJC254" s="65"/>
      <c r="NJD254" s="69"/>
      <c r="NJE254" s="69"/>
      <c r="NJF254" s="66"/>
      <c r="NJG254" s="66"/>
      <c r="NJH254" s="66"/>
      <c r="NJI254" s="67"/>
      <c r="NJK254" s="65"/>
      <c r="NJL254" s="69"/>
      <c r="NJM254" s="69"/>
      <c r="NJN254" s="66"/>
      <c r="NJO254" s="66"/>
      <c r="NJP254" s="66"/>
      <c r="NJQ254" s="67"/>
      <c r="NJS254" s="65"/>
      <c r="NJT254" s="69"/>
      <c r="NJU254" s="69"/>
      <c r="NJV254" s="66"/>
      <c r="NJW254" s="66"/>
      <c r="NJX254" s="66"/>
      <c r="NJY254" s="67"/>
      <c r="NKA254" s="65"/>
      <c r="NKB254" s="69"/>
      <c r="NKC254" s="69"/>
      <c r="NKD254" s="66"/>
      <c r="NKE254" s="66"/>
      <c r="NKF254" s="66"/>
      <c r="NKG254" s="67"/>
      <c r="NKI254" s="65"/>
      <c r="NKJ254" s="69"/>
      <c r="NKK254" s="69"/>
      <c r="NKL254" s="66"/>
      <c r="NKM254" s="66"/>
      <c r="NKN254" s="66"/>
      <c r="NKO254" s="67"/>
      <c r="NKQ254" s="65"/>
      <c r="NKR254" s="69"/>
      <c r="NKS254" s="69"/>
      <c r="NKT254" s="66"/>
      <c r="NKU254" s="66"/>
      <c r="NKV254" s="66"/>
      <c r="NKW254" s="67"/>
      <c r="NKY254" s="65"/>
      <c r="NKZ254" s="69"/>
      <c r="NLA254" s="69"/>
      <c r="NLB254" s="66"/>
      <c r="NLC254" s="66"/>
      <c r="NLD254" s="66"/>
      <c r="NLE254" s="67"/>
      <c r="NLG254" s="65"/>
      <c r="NLH254" s="69"/>
      <c r="NLI254" s="69"/>
      <c r="NLJ254" s="66"/>
      <c r="NLK254" s="66"/>
      <c r="NLL254" s="66"/>
      <c r="NLM254" s="67"/>
      <c r="NLO254" s="65"/>
      <c r="NLP254" s="69"/>
      <c r="NLQ254" s="69"/>
      <c r="NLR254" s="66"/>
      <c r="NLS254" s="66"/>
      <c r="NLT254" s="66"/>
      <c r="NLU254" s="67"/>
      <c r="NLW254" s="65"/>
      <c r="NLX254" s="69"/>
      <c r="NLY254" s="69"/>
      <c r="NLZ254" s="66"/>
      <c r="NMA254" s="66"/>
      <c r="NMB254" s="66"/>
      <c r="NMC254" s="67"/>
      <c r="NME254" s="65"/>
      <c r="NMF254" s="69"/>
      <c r="NMG254" s="69"/>
      <c r="NMH254" s="66"/>
      <c r="NMI254" s="66"/>
      <c r="NMJ254" s="66"/>
      <c r="NMK254" s="67"/>
      <c r="NMM254" s="65"/>
      <c r="NMN254" s="69"/>
      <c r="NMO254" s="69"/>
      <c r="NMP254" s="66"/>
      <c r="NMQ254" s="66"/>
      <c r="NMR254" s="66"/>
      <c r="NMS254" s="67"/>
      <c r="NMU254" s="65"/>
      <c r="NMV254" s="69"/>
      <c r="NMW254" s="69"/>
      <c r="NMX254" s="66"/>
      <c r="NMY254" s="66"/>
      <c r="NMZ254" s="66"/>
      <c r="NNA254" s="67"/>
      <c r="NNC254" s="65"/>
      <c r="NND254" s="69"/>
      <c r="NNE254" s="69"/>
      <c r="NNF254" s="66"/>
      <c r="NNG254" s="66"/>
      <c r="NNH254" s="66"/>
      <c r="NNI254" s="67"/>
      <c r="NNK254" s="65"/>
      <c r="NNL254" s="69"/>
      <c r="NNM254" s="69"/>
      <c r="NNN254" s="66"/>
      <c r="NNO254" s="66"/>
      <c r="NNP254" s="66"/>
      <c r="NNQ254" s="67"/>
      <c r="NNS254" s="65"/>
      <c r="NNT254" s="69"/>
      <c r="NNU254" s="69"/>
      <c r="NNV254" s="66"/>
      <c r="NNW254" s="66"/>
      <c r="NNX254" s="66"/>
      <c r="NNY254" s="67"/>
      <c r="NOA254" s="65"/>
      <c r="NOB254" s="69"/>
      <c r="NOC254" s="69"/>
      <c r="NOD254" s="66"/>
      <c r="NOE254" s="66"/>
      <c r="NOF254" s="66"/>
      <c r="NOG254" s="67"/>
      <c r="NOI254" s="65"/>
      <c r="NOJ254" s="69"/>
      <c r="NOK254" s="69"/>
      <c r="NOL254" s="66"/>
      <c r="NOM254" s="66"/>
      <c r="NON254" s="66"/>
      <c r="NOO254" s="67"/>
      <c r="NOQ254" s="65"/>
      <c r="NOR254" s="69"/>
      <c r="NOS254" s="69"/>
      <c r="NOT254" s="66"/>
      <c r="NOU254" s="66"/>
      <c r="NOV254" s="66"/>
      <c r="NOW254" s="67"/>
      <c r="NOY254" s="65"/>
      <c r="NOZ254" s="69"/>
      <c r="NPA254" s="69"/>
      <c r="NPB254" s="66"/>
      <c r="NPC254" s="66"/>
      <c r="NPD254" s="66"/>
      <c r="NPE254" s="67"/>
      <c r="NPG254" s="65"/>
      <c r="NPH254" s="69"/>
      <c r="NPI254" s="69"/>
      <c r="NPJ254" s="66"/>
      <c r="NPK254" s="66"/>
      <c r="NPL254" s="66"/>
      <c r="NPM254" s="67"/>
      <c r="NPO254" s="65"/>
      <c r="NPP254" s="69"/>
      <c r="NPQ254" s="69"/>
      <c r="NPR254" s="66"/>
      <c r="NPS254" s="66"/>
      <c r="NPT254" s="66"/>
      <c r="NPU254" s="67"/>
      <c r="NPW254" s="65"/>
      <c r="NPX254" s="69"/>
      <c r="NPY254" s="69"/>
      <c r="NPZ254" s="66"/>
      <c r="NQA254" s="66"/>
      <c r="NQB254" s="66"/>
      <c r="NQC254" s="67"/>
      <c r="NQE254" s="65"/>
      <c r="NQF254" s="69"/>
      <c r="NQG254" s="69"/>
      <c r="NQH254" s="66"/>
      <c r="NQI254" s="66"/>
      <c r="NQJ254" s="66"/>
      <c r="NQK254" s="67"/>
      <c r="NQM254" s="65"/>
      <c r="NQN254" s="69"/>
      <c r="NQO254" s="69"/>
      <c r="NQP254" s="66"/>
      <c r="NQQ254" s="66"/>
      <c r="NQR254" s="66"/>
      <c r="NQS254" s="67"/>
      <c r="NQU254" s="65"/>
      <c r="NQV254" s="69"/>
      <c r="NQW254" s="69"/>
      <c r="NQX254" s="66"/>
      <c r="NQY254" s="66"/>
      <c r="NQZ254" s="66"/>
      <c r="NRA254" s="67"/>
      <c r="NRC254" s="65"/>
      <c r="NRD254" s="69"/>
      <c r="NRE254" s="69"/>
      <c r="NRF254" s="66"/>
      <c r="NRG254" s="66"/>
      <c r="NRH254" s="66"/>
      <c r="NRI254" s="67"/>
      <c r="NRK254" s="65"/>
      <c r="NRL254" s="69"/>
      <c r="NRM254" s="69"/>
      <c r="NRN254" s="66"/>
      <c r="NRO254" s="66"/>
      <c r="NRP254" s="66"/>
      <c r="NRQ254" s="67"/>
      <c r="NRS254" s="65"/>
      <c r="NRT254" s="69"/>
      <c r="NRU254" s="69"/>
      <c r="NRV254" s="66"/>
      <c r="NRW254" s="66"/>
      <c r="NRX254" s="66"/>
      <c r="NRY254" s="67"/>
      <c r="NSA254" s="65"/>
      <c r="NSB254" s="69"/>
      <c r="NSC254" s="69"/>
      <c r="NSD254" s="66"/>
      <c r="NSE254" s="66"/>
      <c r="NSF254" s="66"/>
      <c r="NSG254" s="67"/>
      <c r="NSI254" s="65"/>
      <c r="NSJ254" s="69"/>
      <c r="NSK254" s="69"/>
      <c r="NSL254" s="66"/>
      <c r="NSM254" s="66"/>
      <c r="NSN254" s="66"/>
      <c r="NSO254" s="67"/>
      <c r="NSQ254" s="65"/>
      <c r="NSR254" s="69"/>
      <c r="NSS254" s="69"/>
      <c r="NST254" s="66"/>
      <c r="NSU254" s="66"/>
      <c r="NSV254" s="66"/>
      <c r="NSW254" s="67"/>
      <c r="NSY254" s="65"/>
      <c r="NSZ254" s="69"/>
      <c r="NTA254" s="69"/>
      <c r="NTB254" s="66"/>
      <c r="NTC254" s="66"/>
      <c r="NTD254" s="66"/>
      <c r="NTE254" s="67"/>
      <c r="NTG254" s="65"/>
      <c r="NTH254" s="69"/>
      <c r="NTI254" s="69"/>
      <c r="NTJ254" s="66"/>
      <c r="NTK254" s="66"/>
      <c r="NTL254" s="66"/>
      <c r="NTM254" s="67"/>
      <c r="NTO254" s="65"/>
      <c r="NTP254" s="69"/>
      <c r="NTQ254" s="69"/>
      <c r="NTR254" s="66"/>
      <c r="NTS254" s="66"/>
      <c r="NTT254" s="66"/>
      <c r="NTU254" s="67"/>
      <c r="NTW254" s="65"/>
      <c r="NTX254" s="69"/>
      <c r="NTY254" s="69"/>
      <c r="NTZ254" s="66"/>
      <c r="NUA254" s="66"/>
      <c r="NUB254" s="66"/>
      <c r="NUC254" s="67"/>
      <c r="NUE254" s="65"/>
      <c r="NUF254" s="69"/>
      <c r="NUG254" s="69"/>
      <c r="NUH254" s="66"/>
      <c r="NUI254" s="66"/>
      <c r="NUJ254" s="66"/>
      <c r="NUK254" s="67"/>
      <c r="NUM254" s="65"/>
      <c r="NUN254" s="69"/>
      <c r="NUO254" s="69"/>
      <c r="NUP254" s="66"/>
      <c r="NUQ254" s="66"/>
      <c r="NUR254" s="66"/>
      <c r="NUS254" s="67"/>
      <c r="NUU254" s="65"/>
      <c r="NUV254" s="69"/>
      <c r="NUW254" s="69"/>
      <c r="NUX254" s="66"/>
      <c r="NUY254" s="66"/>
      <c r="NUZ254" s="66"/>
      <c r="NVA254" s="67"/>
      <c r="NVC254" s="65"/>
      <c r="NVD254" s="69"/>
      <c r="NVE254" s="69"/>
      <c r="NVF254" s="66"/>
      <c r="NVG254" s="66"/>
      <c r="NVH254" s="66"/>
      <c r="NVI254" s="67"/>
      <c r="NVK254" s="65"/>
      <c r="NVL254" s="69"/>
      <c r="NVM254" s="69"/>
      <c r="NVN254" s="66"/>
      <c r="NVO254" s="66"/>
      <c r="NVP254" s="66"/>
      <c r="NVQ254" s="67"/>
      <c r="NVS254" s="65"/>
      <c r="NVT254" s="69"/>
      <c r="NVU254" s="69"/>
      <c r="NVV254" s="66"/>
      <c r="NVW254" s="66"/>
      <c r="NVX254" s="66"/>
      <c r="NVY254" s="67"/>
      <c r="NWA254" s="65"/>
      <c r="NWB254" s="69"/>
      <c r="NWC254" s="69"/>
      <c r="NWD254" s="66"/>
      <c r="NWE254" s="66"/>
      <c r="NWF254" s="66"/>
      <c r="NWG254" s="67"/>
      <c r="NWI254" s="65"/>
      <c r="NWJ254" s="69"/>
      <c r="NWK254" s="69"/>
      <c r="NWL254" s="66"/>
      <c r="NWM254" s="66"/>
      <c r="NWN254" s="66"/>
      <c r="NWO254" s="67"/>
      <c r="NWQ254" s="65"/>
      <c r="NWR254" s="69"/>
      <c r="NWS254" s="69"/>
      <c r="NWT254" s="66"/>
      <c r="NWU254" s="66"/>
      <c r="NWV254" s="66"/>
      <c r="NWW254" s="67"/>
      <c r="NWY254" s="65"/>
      <c r="NWZ254" s="69"/>
      <c r="NXA254" s="69"/>
      <c r="NXB254" s="66"/>
      <c r="NXC254" s="66"/>
      <c r="NXD254" s="66"/>
      <c r="NXE254" s="67"/>
      <c r="NXG254" s="65"/>
      <c r="NXH254" s="69"/>
      <c r="NXI254" s="69"/>
      <c r="NXJ254" s="66"/>
      <c r="NXK254" s="66"/>
      <c r="NXL254" s="66"/>
      <c r="NXM254" s="67"/>
      <c r="NXO254" s="65"/>
      <c r="NXP254" s="69"/>
      <c r="NXQ254" s="69"/>
      <c r="NXR254" s="66"/>
      <c r="NXS254" s="66"/>
      <c r="NXT254" s="66"/>
      <c r="NXU254" s="67"/>
      <c r="NXW254" s="65"/>
      <c r="NXX254" s="69"/>
      <c r="NXY254" s="69"/>
      <c r="NXZ254" s="66"/>
      <c r="NYA254" s="66"/>
      <c r="NYB254" s="66"/>
      <c r="NYC254" s="67"/>
      <c r="NYE254" s="65"/>
      <c r="NYF254" s="69"/>
      <c r="NYG254" s="69"/>
      <c r="NYH254" s="66"/>
      <c r="NYI254" s="66"/>
      <c r="NYJ254" s="66"/>
      <c r="NYK254" s="67"/>
      <c r="NYM254" s="65"/>
      <c r="NYN254" s="69"/>
      <c r="NYO254" s="69"/>
      <c r="NYP254" s="66"/>
      <c r="NYQ254" s="66"/>
      <c r="NYR254" s="66"/>
      <c r="NYS254" s="67"/>
      <c r="NYU254" s="65"/>
      <c r="NYV254" s="69"/>
      <c r="NYW254" s="69"/>
      <c r="NYX254" s="66"/>
      <c r="NYY254" s="66"/>
      <c r="NYZ254" s="66"/>
      <c r="NZA254" s="67"/>
      <c r="NZC254" s="65"/>
      <c r="NZD254" s="69"/>
      <c r="NZE254" s="69"/>
      <c r="NZF254" s="66"/>
      <c r="NZG254" s="66"/>
      <c r="NZH254" s="66"/>
      <c r="NZI254" s="67"/>
      <c r="NZK254" s="65"/>
      <c r="NZL254" s="69"/>
      <c r="NZM254" s="69"/>
      <c r="NZN254" s="66"/>
      <c r="NZO254" s="66"/>
      <c r="NZP254" s="66"/>
      <c r="NZQ254" s="67"/>
      <c r="NZS254" s="65"/>
      <c r="NZT254" s="69"/>
      <c r="NZU254" s="69"/>
      <c r="NZV254" s="66"/>
      <c r="NZW254" s="66"/>
      <c r="NZX254" s="66"/>
      <c r="NZY254" s="67"/>
      <c r="OAA254" s="65"/>
      <c r="OAB254" s="69"/>
      <c r="OAC254" s="69"/>
      <c r="OAD254" s="66"/>
      <c r="OAE254" s="66"/>
      <c r="OAF254" s="66"/>
      <c r="OAG254" s="67"/>
      <c r="OAI254" s="65"/>
      <c r="OAJ254" s="69"/>
      <c r="OAK254" s="69"/>
      <c r="OAL254" s="66"/>
      <c r="OAM254" s="66"/>
      <c r="OAN254" s="66"/>
      <c r="OAO254" s="67"/>
      <c r="OAQ254" s="65"/>
      <c r="OAR254" s="69"/>
      <c r="OAS254" s="69"/>
      <c r="OAT254" s="66"/>
      <c r="OAU254" s="66"/>
      <c r="OAV254" s="66"/>
      <c r="OAW254" s="67"/>
      <c r="OAY254" s="65"/>
      <c r="OAZ254" s="69"/>
      <c r="OBA254" s="69"/>
      <c r="OBB254" s="66"/>
      <c r="OBC254" s="66"/>
      <c r="OBD254" s="66"/>
      <c r="OBE254" s="67"/>
      <c r="OBG254" s="65"/>
      <c r="OBH254" s="69"/>
      <c r="OBI254" s="69"/>
      <c r="OBJ254" s="66"/>
      <c r="OBK254" s="66"/>
      <c r="OBL254" s="66"/>
      <c r="OBM254" s="67"/>
      <c r="OBO254" s="65"/>
      <c r="OBP254" s="69"/>
      <c r="OBQ254" s="69"/>
      <c r="OBR254" s="66"/>
      <c r="OBS254" s="66"/>
      <c r="OBT254" s="66"/>
      <c r="OBU254" s="67"/>
      <c r="OBW254" s="65"/>
      <c r="OBX254" s="69"/>
      <c r="OBY254" s="69"/>
      <c r="OBZ254" s="66"/>
      <c r="OCA254" s="66"/>
      <c r="OCB254" s="66"/>
      <c r="OCC254" s="67"/>
      <c r="OCE254" s="65"/>
      <c r="OCF254" s="69"/>
      <c r="OCG254" s="69"/>
      <c r="OCH254" s="66"/>
      <c r="OCI254" s="66"/>
      <c r="OCJ254" s="66"/>
      <c r="OCK254" s="67"/>
      <c r="OCM254" s="65"/>
      <c r="OCN254" s="69"/>
      <c r="OCO254" s="69"/>
      <c r="OCP254" s="66"/>
      <c r="OCQ254" s="66"/>
      <c r="OCR254" s="66"/>
      <c r="OCS254" s="67"/>
      <c r="OCU254" s="65"/>
      <c r="OCV254" s="69"/>
      <c r="OCW254" s="69"/>
      <c r="OCX254" s="66"/>
      <c r="OCY254" s="66"/>
      <c r="OCZ254" s="66"/>
      <c r="ODA254" s="67"/>
      <c r="ODC254" s="65"/>
      <c r="ODD254" s="69"/>
      <c r="ODE254" s="69"/>
      <c r="ODF254" s="66"/>
      <c r="ODG254" s="66"/>
      <c r="ODH254" s="66"/>
      <c r="ODI254" s="67"/>
      <c r="ODK254" s="65"/>
      <c r="ODL254" s="69"/>
      <c r="ODM254" s="69"/>
      <c r="ODN254" s="66"/>
      <c r="ODO254" s="66"/>
      <c r="ODP254" s="66"/>
      <c r="ODQ254" s="67"/>
      <c r="ODS254" s="65"/>
      <c r="ODT254" s="69"/>
      <c r="ODU254" s="69"/>
      <c r="ODV254" s="66"/>
      <c r="ODW254" s="66"/>
      <c r="ODX254" s="66"/>
      <c r="ODY254" s="67"/>
      <c r="OEA254" s="65"/>
      <c r="OEB254" s="69"/>
      <c r="OEC254" s="69"/>
      <c r="OED254" s="66"/>
      <c r="OEE254" s="66"/>
      <c r="OEF254" s="66"/>
      <c r="OEG254" s="67"/>
      <c r="OEI254" s="65"/>
      <c r="OEJ254" s="69"/>
      <c r="OEK254" s="69"/>
      <c r="OEL254" s="66"/>
      <c r="OEM254" s="66"/>
      <c r="OEN254" s="66"/>
      <c r="OEO254" s="67"/>
      <c r="OEQ254" s="65"/>
      <c r="OER254" s="69"/>
      <c r="OES254" s="69"/>
      <c r="OET254" s="66"/>
      <c r="OEU254" s="66"/>
      <c r="OEV254" s="66"/>
      <c r="OEW254" s="67"/>
      <c r="OEY254" s="65"/>
      <c r="OEZ254" s="69"/>
      <c r="OFA254" s="69"/>
      <c r="OFB254" s="66"/>
      <c r="OFC254" s="66"/>
      <c r="OFD254" s="66"/>
      <c r="OFE254" s="67"/>
      <c r="OFG254" s="65"/>
      <c r="OFH254" s="69"/>
      <c r="OFI254" s="69"/>
      <c r="OFJ254" s="66"/>
      <c r="OFK254" s="66"/>
      <c r="OFL254" s="66"/>
      <c r="OFM254" s="67"/>
      <c r="OFO254" s="65"/>
      <c r="OFP254" s="69"/>
      <c r="OFQ254" s="69"/>
      <c r="OFR254" s="66"/>
      <c r="OFS254" s="66"/>
      <c r="OFT254" s="66"/>
      <c r="OFU254" s="67"/>
      <c r="OFW254" s="65"/>
      <c r="OFX254" s="69"/>
      <c r="OFY254" s="69"/>
      <c r="OFZ254" s="66"/>
      <c r="OGA254" s="66"/>
      <c r="OGB254" s="66"/>
      <c r="OGC254" s="67"/>
      <c r="OGE254" s="65"/>
      <c r="OGF254" s="69"/>
      <c r="OGG254" s="69"/>
      <c r="OGH254" s="66"/>
      <c r="OGI254" s="66"/>
      <c r="OGJ254" s="66"/>
      <c r="OGK254" s="67"/>
      <c r="OGM254" s="65"/>
      <c r="OGN254" s="69"/>
      <c r="OGO254" s="69"/>
      <c r="OGP254" s="66"/>
      <c r="OGQ254" s="66"/>
      <c r="OGR254" s="66"/>
      <c r="OGS254" s="67"/>
      <c r="OGU254" s="65"/>
      <c r="OGV254" s="69"/>
      <c r="OGW254" s="69"/>
      <c r="OGX254" s="66"/>
      <c r="OGY254" s="66"/>
      <c r="OGZ254" s="66"/>
      <c r="OHA254" s="67"/>
      <c r="OHC254" s="65"/>
      <c r="OHD254" s="69"/>
      <c r="OHE254" s="69"/>
      <c r="OHF254" s="66"/>
      <c r="OHG254" s="66"/>
      <c r="OHH254" s="66"/>
      <c r="OHI254" s="67"/>
      <c r="OHK254" s="65"/>
      <c r="OHL254" s="69"/>
      <c r="OHM254" s="69"/>
      <c r="OHN254" s="66"/>
      <c r="OHO254" s="66"/>
      <c r="OHP254" s="66"/>
      <c r="OHQ254" s="67"/>
      <c r="OHS254" s="65"/>
      <c r="OHT254" s="69"/>
      <c r="OHU254" s="69"/>
      <c r="OHV254" s="66"/>
      <c r="OHW254" s="66"/>
      <c r="OHX254" s="66"/>
      <c r="OHY254" s="67"/>
      <c r="OIA254" s="65"/>
      <c r="OIB254" s="69"/>
      <c r="OIC254" s="69"/>
      <c r="OID254" s="66"/>
      <c r="OIE254" s="66"/>
      <c r="OIF254" s="66"/>
      <c r="OIG254" s="67"/>
      <c r="OII254" s="65"/>
      <c r="OIJ254" s="69"/>
      <c r="OIK254" s="69"/>
      <c r="OIL254" s="66"/>
      <c r="OIM254" s="66"/>
      <c r="OIN254" s="66"/>
      <c r="OIO254" s="67"/>
      <c r="OIQ254" s="65"/>
      <c r="OIR254" s="69"/>
      <c r="OIS254" s="69"/>
      <c r="OIT254" s="66"/>
      <c r="OIU254" s="66"/>
      <c r="OIV254" s="66"/>
      <c r="OIW254" s="67"/>
      <c r="OIY254" s="65"/>
      <c r="OIZ254" s="69"/>
      <c r="OJA254" s="69"/>
      <c r="OJB254" s="66"/>
      <c r="OJC254" s="66"/>
      <c r="OJD254" s="66"/>
      <c r="OJE254" s="67"/>
      <c r="OJG254" s="65"/>
      <c r="OJH254" s="69"/>
      <c r="OJI254" s="69"/>
      <c r="OJJ254" s="66"/>
      <c r="OJK254" s="66"/>
      <c r="OJL254" s="66"/>
      <c r="OJM254" s="67"/>
      <c r="OJO254" s="65"/>
      <c r="OJP254" s="69"/>
      <c r="OJQ254" s="69"/>
      <c r="OJR254" s="66"/>
      <c r="OJS254" s="66"/>
      <c r="OJT254" s="66"/>
      <c r="OJU254" s="67"/>
      <c r="OJW254" s="65"/>
      <c r="OJX254" s="69"/>
      <c r="OJY254" s="69"/>
      <c r="OJZ254" s="66"/>
      <c r="OKA254" s="66"/>
      <c r="OKB254" s="66"/>
      <c r="OKC254" s="67"/>
      <c r="OKE254" s="65"/>
      <c r="OKF254" s="69"/>
      <c r="OKG254" s="69"/>
      <c r="OKH254" s="66"/>
      <c r="OKI254" s="66"/>
      <c r="OKJ254" s="66"/>
      <c r="OKK254" s="67"/>
      <c r="OKM254" s="65"/>
      <c r="OKN254" s="69"/>
      <c r="OKO254" s="69"/>
      <c r="OKP254" s="66"/>
      <c r="OKQ254" s="66"/>
      <c r="OKR254" s="66"/>
      <c r="OKS254" s="67"/>
      <c r="OKU254" s="65"/>
      <c r="OKV254" s="69"/>
      <c r="OKW254" s="69"/>
      <c r="OKX254" s="66"/>
      <c r="OKY254" s="66"/>
      <c r="OKZ254" s="66"/>
      <c r="OLA254" s="67"/>
      <c r="OLC254" s="65"/>
      <c r="OLD254" s="69"/>
      <c r="OLE254" s="69"/>
      <c r="OLF254" s="66"/>
      <c r="OLG254" s="66"/>
      <c r="OLH254" s="66"/>
      <c r="OLI254" s="67"/>
      <c r="OLK254" s="65"/>
      <c r="OLL254" s="69"/>
      <c r="OLM254" s="69"/>
      <c r="OLN254" s="66"/>
      <c r="OLO254" s="66"/>
      <c r="OLP254" s="66"/>
      <c r="OLQ254" s="67"/>
      <c r="OLS254" s="65"/>
      <c r="OLT254" s="69"/>
      <c r="OLU254" s="69"/>
      <c r="OLV254" s="66"/>
      <c r="OLW254" s="66"/>
      <c r="OLX254" s="66"/>
      <c r="OLY254" s="67"/>
      <c r="OMA254" s="65"/>
      <c r="OMB254" s="69"/>
      <c r="OMC254" s="69"/>
      <c r="OMD254" s="66"/>
      <c r="OME254" s="66"/>
      <c r="OMF254" s="66"/>
      <c r="OMG254" s="67"/>
      <c r="OMI254" s="65"/>
      <c r="OMJ254" s="69"/>
      <c r="OMK254" s="69"/>
      <c r="OML254" s="66"/>
      <c r="OMM254" s="66"/>
      <c r="OMN254" s="66"/>
      <c r="OMO254" s="67"/>
      <c r="OMQ254" s="65"/>
      <c r="OMR254" s="69"/>
      <c r="OMS254" s="69"/>
      <c r="OMT254" s="66"/>
      <c r="OMU254" s="66"/>
      <c r="OMV254" s="66"/>
      <c r="OMW254" s="67"/>
      <c r="OMY254" s="65"/>
      <c r="OMZ254" s="69"/>
      <c r="ONA254" s="69"/>
      <c r="ONB254" s="66"/>
      <c r="ONC254" s="66"/>
      <c r="OND254" s="66"/>
      <c r="ONE254" s="67"/>
      <c r="ONG254" s="65"/>
      <c r="ONH254" s="69"/>
      <c r="ONI254" s="69"/>
      <c r="ONJ254" s="66"/>
      <c r="ONK254" s="66"/>
      <c r="ONL254" s="66"/>
      <c r="ONM254" s="67"/>
      <c r="ONO254" s="65"/>
      <c r="ONP254" s="69"/>
      <c r="ONQ254" s="69"/>
      <c r="ONR254" s="66"/>
      <c r="ONS254" s="66"/>
      <c r="ONT254" s="66"/>
      <c r="ONU254" s="67"/>
      <c r="ONW254" s="65"/>
      <c r="ONX254" s="69"/>
      <c r="ONY254" s="69"/>
      <c r="ONZ254" s="66"/>
      <c r="OOA254" s="66"/>
      <c r="OOB254" s="66"/>
      <c r="OOC254" s="67"/>
      <c r="OOE254" s="65"/>
      <c r="OOF254" s="69"/>
      <c r="OOG254" s="69"/>
      <c r="OOH254" s="66"/>
      <c r="OOI254" s="66"/>
      <c r="OOJ254" s="66"/>
      <c r="OOK254" s="67"/>
      <c r="OOM254" s="65"/>
      <c r="OON254" s="69"/>
      <c r="OOO254" s="69"/>
      <c r="OOP254" s="66"/>
      <c r="OOQ254" s="66"/>
      <c r="OOR254" s="66"/>
      <c r="OOS254" s="67"/>
      <c r="OOU254" s="65"/>
      <c r="OOV254" s="69"/>
      <c r="OOW254" s="69"/>
      <c r="OOX254" s="66"/>
      <c r="OOY254" s="66"/>
      <c r="OOZ254" s="66"/>
      <c r="OPA254" s="67"/>
      <c r="OPC254" s="65"/>
      <c r="OPD254" s="69"/>
      <c r="OPE254" s="69"/>
      <c r="OPF254" s="66"/>
      <c r="OPG254" s="66"/>
      <c r="OPH254" s="66"/>
      <c r="OPI254" s="67"/>
      <c r="OPK254" s="65"/>
      <c r="OPL254" s="69"/>
      <c r="OPM254" s="69"/>
      <c r="OPN254" s="66"/>
      <c r="OPO254" s="66"/>
      <c r="OPP254" s="66"/>
      <c r="OPQ254" s="67"/>
      <c r="OPS254" s="65"/>
      <c r="OPT254" s="69"/>
      <c r="OPU254" s="69"/>
      <c r="OPV254" s="66"/>
      <c r="OPW254" s="66"/>
      <c r="OPX254" s="66"/>
      <c r="OPY254" s="67"/>
      <c r="OQA254" s="65"/>
      <c r="OQB254" s="69"/>
      <c r="OQC254" s="69"/>
      <c r="OQD254" s="66"/>
      <c r="OQE254" s="66"/>
      <c r="OQF254" s="66"/>
      <c r="OQG254" s="67"/>
      <c r="OQI254" s="65"/>
      <c r="OQJ254" s="69"/>
      <c r="OQK254" s="69"/>
      <c r="OQL254" s="66"/>
      <c r="OQM254" s="66"/>
      <c r="OQN254" s="66"/>
      <c r="OQO254" s="67"/>
      <c r="OQQ254" s="65"/>
      <c r="OQR254" s="69"/>
      <c r="OQS254" s="69"/>
      <c r="OQT254" s="66"/>
      <c r="OQU254" s="66"/>
      <c r="OQV254" s="66"/>
      <c r="OQW254" s="67"/>
      <c r="OQY254" s="65"/>
      <c r="OQZ254" s="69"/>
      <c r="ORA254" s="69"/>
      <c r="ORB254" s="66"/>
      <c r="ORC254" s="66"/>
      <c r="ORD254" s="66"/>
      <c r="ORE254" s="67"/>
      <c r="ORG254" s="65"/>
      <c r="ORH254" s="69"/>
      <c r="ORI254" s="69"/>
      <c r="ORJ254" s="66"/>
      <c r="ORK254" s="66"/>
      <c r="ORL254" s="66"/>
      <c r="ORM254" s="67"/>
      <c r="ORO254" s="65"/>
      <c r="ORP254" s="69"/>
      <c r="ORQ254" s="69"/>
      <c r="ORR254" s="66"/>
      <c r="ORS254" s="66"/>
      <c r="ORT254" s="66"/>
      <c r="ORU254" s="67"/>
      <c r="ORW254" s="65"/>
      <c r="ORX254" s="69"/>
      <c r="ORY254" s="69"/>
      <c r="ORZ254" s="66"/>
      <c r="OSA254" s="66"/>
      <c r="OSB254" s="66"/>
      <c r="OSC254" s="67"/>
      <c r="OSE254" s="65"/>
      <c r="OSF254" s="69"/>
      <c r="OSG254" s="69"/>
      <c r="OSH254" s="66"/>
      <c r="OSI254" s="66"/>
      <c r="OSJ254" s="66"/>
      <c r="OSK254" s="67"/>
      <c r="OSM254" s="65"/>
      <c r="OSN254" s="69"/>
      <c r="OSO254" s="69"/>
      <c r="OSP254" s="66"/>
      <c r="OSQ254" s="66"/>
      <c r="OSR254" s="66"/>
      <c r="OSS254" s="67"/>
      <c r="OSU254" s="65"/>
      <c r="OSV254" s="69"/>
      <c r="OSW254" s="69"/>
      <c r="OSX254" s="66"/>
      <c r="OSY254" s="66"/>
      <c r="OSZ254" s="66"/>
      <c r="OTA254" s="67"/>
      <c r="OTC254" s="65"/>
      <c r="OTD254" s="69"/>
      <c r="OTE254" s="69"/>
      <c r="OTF254" s="66"/>
      <c r="OTG254" s="66"/>
      <c r="OTH254" s="66"/>
      <c r="OTI254" s="67"/>
      <c r="OTK254" s="65"/>
      <c r="OTL254" s="69"/>
      <c r="OTM254" s="69"/>
      <c r="OTN254" s="66"/>
      <c r="OTO254" s="66"/>
      <c r="OTP254" s="66"/>
      <c r="OTQ254" s="67"/>
      <c r="OTS254" s="65"/>
      <c r="OTT254" s="69"/>
      <c r="OTU254" s="69"/>
      <c r="OTV254" s="66"/>
      <c r="OTW254" s="66"/>
      <c r="OTX254" s="66"/>
      <c r="OTY254" s="67"/>
      <c r="OUA254" s="65"/>
      <c r="OUB254" s="69"/>
      <c r="OUC254" s="69"/>
      <c r="OUD254" s="66"/>
      <c r="OUE254" s="66"/>
      <c r="OUF254" s="66"/>
      <c r="OUG254" s="67"/>
      <c r="OUI254" s="65"/>
      <c r="OUJ254" s="69"/>
      <c r="OUK254" s="69"/>
      <c r="OUL254" s="66"/>
      <c r="OUM254" s="66"/>
      <c r="OUN254" s="66"/>
      <c r="OUO254" s="67"/>
      <c r="OUQ254" s="65"/>
      <c r="OUR254" s="69"/>
      <c r="OUS254" s="69"/>
      <c r="OUT254" s="66"/>
      <c r="OUU254" s="66"/>
      <c r="OUV254" s="66"/>
      <c r="OUW254" s="67"/>
      <c r="OUY254" s="65"/>
      <c r="OUZ254" s="69"/>
      <c r="OVA254" s="69"/>
      <c r="OVB254" s="66"/>
      <c r="OVC254" s="66"/>
      <c r="OVD254" s="66"/>
      <c r="OVE254" s="67"/>
      <c r="OVG254" s="65"/>
      <c r="OVH254" s="69"/>
      <c r="OVI254" s="69"/>
      <c r="OVJ254" s="66"/>
      <c r="OVK254" s="66"/>
      <c r="OVL254" s="66"/>
      <c r="OVM254" s="67"/>
      <c r="OVO254" s="65"/>
      <c r="OVP254" s="69"/>
      <c r="OVQ254" s="69"/>
      <c r="OVR254" s="66"/>
      <c r="OVS254" s="66"/>
      <c r="OVT254" s="66"/>
      <c r="OVU254" s="67"/>
      <c r="OVW254" s="65"/>
      <c r="OVX254" s="69"/>
      <c r="OVY254" s="69"/>
      <c r="OVZ254" s="66"/>
      <c r="OWA254" s="66"/>
      <c r="OWB254" s="66"/>
      <c r="OWC254" s="67"/>
      <c r="OWE254" s="65"/>
      <c r="OWF254" s="69"/>
      <c r="OWG254" s="69"/>
      <c r="OWH254" s="66"/>
      <c r="OWI254" s="66"/>
      <c r="OWJ254" s="66"/>
      <c r="OWK254" s="67"/>
      <c r="OWM254" s="65"/>
      <c r="OWN254" s="69"/>
      <c r="OWO254" s="69"/>
      <c r="OWP254" s="66"/>
      <c r="OWQ254" s="66"/>
      <c r="OWR254" s="66"/>
      <c r="OWS254" s="67"/>
      <c r="OWU254" s="65"/>
      <c r="OWV254" s="69"/>
      <c r="OWW254" s="69"/>
      <c r="OWX254" s="66"/>
      <c r="OWY254" s="66"/>
      <c r="OWZ254" s="66"/>
      <c r="OXA254" s="67"/>
      <c r="OXC254" s="65"/>
      <c r="OXD254" s="69"/>
      <c r="OXE254" s="69"/>
      <c r="OXF254" s="66"/>
      <c r="OXG254" s="66"/>
      <c r="OXH254" s="66"/>
      <c r="OXI254" s="67"/>
      <c r="OXK254" s="65"/>
      <c r="OXL254" s="69"/>
      <c r="OXM254" s="69"/>
      <c r="OXN254" s="66"/>
      <c r="OXO254" s="66"/>
      <c r="OXP254" s="66"/>
      <c r="OXQ254" s="67"/>
      <c r="OXS254" s="65"/>
      <c r="OXT254" s="69"/>
      <c r="OXU254" s="69"/>
      <c r="OXV254" s="66"/>
      <c r="OXW254" s="66"/>
      <c r="OXX254" s="66"/>
      <c r="OXY254" s="67"/>
      <c r="OYA254" s="65"/>
      <c r="OYB254" s="69"/>
      <c r="OYC254" s="69"/>
      <c r="OYD254" s="66"/>
      <c r="OYE254" s="66"/>
      <c r="OYF254" s="66"/>
      <c r="OYG254" s="67"/>
      <c r="OYI254" s="65"/>
      <c r="OYJ254" s="69"/>
      <c r="OYK254" s="69"/>
      <c r="OYL254" s="66"/>
      <c r="OYM254" s="66"/>
      <c r="OYN254" s="66"/>
      <c r="OYO254" s="67"/>
      <c r="OYQ254" s="65"/>
      <c r="OYR254" s="69"/>
      <c r="OYS254" s="69"/>
      <c r="OYT254" s="66"/>
      <c r="OYU254" s="66"/>
      <c r="OYV254" s="66"/>
      <c r="OYW254" s="67"/>
      <c r="OYY254" s="65"/>
      <c r="OYZ254" s="69"/>
      <c r="OZA254" s="69"/>
      <c r="OZB254" s="66"/>
      <c r="OZC254" s="66"/>
      <c r="OZD254" s="66"/>
      <c r="OZE254" s="67"/>
      <c r="OZG254" s="65"/>
      <c r="OZH254" s="69"/>
      <c r="OZI254" s="69"/>
      <c r="OZJ254" s="66"/>
      <c r="OZK254" s="66"/>
      <c r="OZL254" s="66"/>
      <c r="OZM254" s="67"/>
      <c r="OZO254" s="65"/>
      <c r="OZP254" s="69"/>
      <c r="OZQ254" s="69"/>
      <c r="OZR254" s="66"/>
      <c r="OZS254" s="66"/>
      <c r="OZT254" s="66"/>
      <c r="OZU254" s="67"/>
      <c r="OZW254" s="65"/>
      <c r="OZX254" s="69"/>
      <c r="OZY254" s="69"/>
      <c r="OZZ254" s="66"/>
      <c r="PAA254" s="66"/>
      <c r="PAB254" s="66"/>
      <c r="PAC254" s="67"/>
      <c r="PAE254" s="65"/>
      <c r="PAF254" s="69"/>
      <c r="PAG254" s="69"/>
      <c r="PAH254" s="66"/>
      <c r="PAI254" s="66"/>
      <c r="PAJ254" s="66"/>
      <c r="PAK254" s="67"/>
      <c r="PAM254" s="65"/>
      <c r="PAN254" s="69"/>
      <c r="PAO254" s="69"/>
      <c r="PAP254" s="66"/>
      <c r="PAQ254" s="66"/>
      <c r="PAR254" s="66"/>
      <c r="PAS254" s="67"/>
      <c r="PAU254" s="65"/>
      <c r="PAV254" s="69"/>
      <c r="PAW254" s="69"/>
      <c r="PAX254" s="66"/>
      <c r="PAY254" s="66"/>
      <c r="PAZ254" s="66"/>
      <c r="PBA254" s="67"/>
      <c r="PBC254" s="65"/>
      <c r="PBD254" s="69"/>
      <c r="PBE254" s="69"/>
      <c r="PBF254" s="66"/>
      <c r="PBG254" s="66"/>
      <c r="PBH254" s="66"/>
      <c r="PBI254" s="67"/>
      <c r="PBK254" s="65"/>
      <c r="PBL254" s="69"/>
      <c r="PBM254" s="69"/>
      <c r="PBN254" s="66"/>
      <c r="PBO254" s="66"/>
      <c r="PBP254" s="66"/>
      <c r="PBQ254" s="67"/>
      <c r="PBS254" s="65"/>
      <c r="PBT254" s="69"/>
      <c r="PBU254" s="69"/>
      <c r="PBV254" s="66"/>
      <c r="PBW254" s="66"/>
      <c r="PBX254" s="66"/>
      <c r="PBY254" s="67"/>
      <c r="PCA254" s="65"/>
      <c r="PCB254" s="69"/>
      <c r="PCC254" s="69"/>
      <c r="PCD254" s="66"/>
      <c r="PCE254" s="66"/>
      <c r="PCF254" s="66"/>
      <c r="PCG254" s="67"/>
      <c r="PCI254" s="65"/>
      <c r="PCJ254" s="69"/>
      <c r="PCK254" s="69"/>
      <c r="PCL254" s="66"/>
      <c r="PCM254" s="66"/>
      <c r="PCN254" s="66"/>
      <c r="PCO254" s="67"/>
      <c r="PCQ254" s="65"/>
      <c r="PCR254" s="69"/>
      <c r="PCS254" s="69"/>
      <c r="PCT254" s="66"/>
      <c r="PCU254" s="66"/>
      <c r="PCV254" s="66"/>
      <c r="PCW254" s="67"/>
      <c r="PCY254" s="65"/>
      <c r="PCZ254" s="69"/>
      <c r="PDA254" s="69"/>
      <c r="PDB254" s="66"/>
      <c r="PDC254" s="66"/>
      <c r="PDD254" s="66"/>
      <c r="PDE254" s="67"/>
      <c r="PDG254" s="65"/>
      <c r="PDH254" s="69"/>
      <c r="PDI254" s="69"/>
      <c r="PDJ254" s="66"/>
      <c r="PDK254" s="66"/>
      <c r="PDL254" s="66"/>
      <c r="PDM254" s="67"/>
      <c r="PDO254" s="65"/>
      <c r="PDP254" s="69"/>
      <c r="PDQ254" s="69"/>
      <c r="PDR254" s="66"/>
      <c r="PDS254" s="66"/>
      <c r="PDT254" s="66"/>
      <c r="PDU254" s="67"/>
      <c r="PDW254" s="65"/>
      <c r="PDX254" s="69"/>
      <c r="PDY254" s="69"/>
      <c r="PDZ254" s="66"/>
      <c r="PEA254" s="66"/>
      <c r="PEB254" s="66"/>
      <c r="PEC254" s="67"/>
      <c r="PEE254" s="65"/>
      <c r="PEF254" s="69"/>
      <c r="PEG254" s="69"/>
      <c r="PEH254" s="66"/>
      <c r="PEI254" s="66"/>
      <c r="PEJ254" s="66"/>
      <c r="PEK254" s="67"/>
      <c r="PEM254" s="65"/>
      <c r="PEN254" s="69"/>
      <c r="PEO254" s="69"/>
      <c r="PEP254" s="66"/>
      <c r="PEQ254" s="66"/>
      <c r="PER254" s="66"/>
      <c r="PES254" s="67"/>
      <c r="PEU254" s="65"/>
      <c r="PEV254" s="69"/>
      <c r="PEW254" s="69"/>
      <c r="PEX254" s="66"/>
      <c r="PEY254" s="66"/>
      <c r="PEZ254" s="66"/>
      <c r="PFA254" s="67"/>
      <c r="PFC254" s="65"/>
      <c r="PFD254" s="69"/>
      <c r="PFE254" s="69"/>
      <c r="PFF254" s="66"/>
      <c r="PFG254" s="66"/>
      <c r="PFH254" s="66"/>
      <c r="PFI254" s="67"/>
      <c r="PFK254" s="65"/>
      <c r="PFL254" s="69"/>
      <c r="PFM254" s="69"/>
      <c r="PFN254" s="66"/>
      <c r="PFO254" s="66"/>
      <c r="PFP254" s="66"/>
      <c r="PFQ254" s="67"/>
      <c r="PFS254" s="65"/>
      <c r="PFT254" s="69"/>
      <c r="PFU254" s="69"/>
      <c r="PFV254" s="66"/>
      <c r="PFW254" s="66"/>
      <c r="PFX254" s="66"/>
      <c r="PFY254" s="67"/>
      <c r="PGA254" s="65"/>
      <c r="PGB254" s="69"/>
      <c r="PGC254" s="69"/>
      <c r="PGD254" s="66"/>
      <c r="PGE254" s="66"/>
      <c r="PGF254" s="66"/>
      <c r="PGG254" s="67"/>
      <c r="PGI254" s="65"/>
      <c r="PGJ254" s="69"/>
      <c r="PGK254" s="69"/>
      <c r="PGL254" s="66"/>
      <c r="PGM254" s="66"/>
      <c r="PGN254" s="66"/>
      <c r="PGO254" s="67"/>
      <c r="PGQ254" s="65"/>
      <c r="PGR254" s="69"/>
      <c r="PGS254" s="69"/>
      <c r="PGT254" s="66"/>
      <c r="PGU254" s="66"/>
      <c r="PGV254" s="66"/>
      <c r="PGW254" s="67"/>
      <c r="PGY254" s="65"/>
      <c r="PGZ254" s="69"/>
      <c r="PHA254" s="69"/>
      <c r="PHB254" s="66"/>
      <c r="PHC254" s="66"/>
      <c r="PHD254" s="66"/>
      <c r="PHE254" s="67"/>
      <c r="PHG254" s="65"/>
      <c r="PHH254" s="69"/>
      <c r="PHI254" s="69"/>
      <c r="PHJ254" s="66"/>
      <c r="PHK254" s="66"/>
      <c r="PHL254" s="66"/>
      <c r="PHM254" s="67"/>
      <c r="PHO254" s="65"/>
      <c r="PHP254" s="69"/>
      <c r="PHQ254" s="69"/>
      <c r="PHR254" s="66"/>
      <c r="PHS254" s="66"/>
      <c r="PHT254" s="66"/>
      <c r="PHU254" s="67"/>
      <c r="PHW254" s="65"/>
      <c r="PHX254" s="69"/>
      <c r="PHY254" s="69"/>
      <c r="PHZ254" s="66"/>
      <c r="PIA254" s="66"/>
      <c r="PIB254" s="66"/>
      <c r="PIC254" s="67"/>
      <c r="PIE254" s="65"/>
      <c r="PIF254" s="69"/>
      <c r="PIG254" s="69"/>
      <c r="PIH254" s="66"/>
      <c r="PII254" s="66"/>
      <c r="PIJ254" s="66"/>
      <c r="PIK254" s="67"/>
      <c r="PIM254" s="65"/>
      <c r="PIN254" s="69"/>
      <c r="PIO254" s="69"/>
      <c r="PIP254" s="66"/>
      <c r="PIQ254" s="66"/>
      <c r="PIR254" s="66"/>
      <c r="PIS254" s="67"/>
      <c r="PIU254" s="65"/>
      <c r="PIV254" s="69"/>
      <c r="PIW254" s="69"/>
      <c r="PIX254" s="66"/>
      <c r="PIY254" s="66"/>
      <c r="PIZ254" s="66"/>
      <c r="PJA254" s="67"/>
      <c r="PJC254" s="65"/>
      <c r="PJD254" s="69"/>
      <c r="PJE254" s="69"/>
      <c r="PJF254" s="66"/>
      <c r="PJG254" s="66"/>
      <c r="PJH254" s="66"/>
      <c r="PJI254" s="67"/>
      <c r="PJK254" s="65"/>
      <c r="PJL254" s="69"/>
      <c r="PJM254" s="69"/>
      <c r="PJN254" s="66"/>
      <c r="PJO254" s="66"/>
      <c r="PJP254" s="66"/>
      <c r="PJQ254" s="67"/>
      <c r="PJS254" s="65"/>
      <c r="PJT254" s="69"/>
      <c r="PJU254" s="69"/>
      <c r="PJV254" s="66"/>
      <c r="PJW254" s="66"/>
      <c r="PJX254" s="66"/>
      <c r="PJY254" s="67"/>
      <c r="PKA254" s="65"/>
      <c r="PKB254" s="69"/>
      <c r="PKC254" s="69"/>
      <c r="PKD254" s="66"/>
      <c r="PKE254" s="66"/>
      <c r="PKF254" s="66"/>
      <c r="PKG254" s="67"/>
      <c r="PKI254" s="65"/>
      <c r="PKJ254" s="69"/>
      <c r="PKK254" s="69"/>
      <c r="PKL254" s="66"/>
      <c r="PKM254" s="66"/>
      <c r="PKN254" s="66"/>
      <c r="PKO254" s="67"/>
      <c r="PKQ254" s="65"/>
      <c r="PKR254" s="69"/>
      <c r="PKS254" s="69"/>
      <c r="PKT254" s="66"/>
      <c r="PKU254" s="66"/>
      <c r="PKV254" s="66"/>
      <c r="PKW254" s="67"/>
      <c r="PKY254" s="65"/>
      <c r="PKZ254" s="69"/>
      <c r="PLA254" s="69"/>
      <c r="PLB254" s="66"/>
      <c r="PLC254" s="66"/>
      <c r="PLD254" s="66"/>
      <c r="PLE254" s="67"/>
      <c r="PLG254" s="65"/>
      <c r="PLH254" s="69"/>
      <c r="PLI254" s="69"/>
      <c r="PLJ254" s="66"/>
      <c r="PLK254" s="66"/>
      <c r="PLL254" s="66"/>
      <c r="PLM254" s="67"/>
      <c r="PLO254" s="65"/>
      <c r="PLP254" s="69"/>
      <c r="PLQ254" s="69"/>
      <c r="PLR254" s="66"/>
      <c r="PLS254" s="66"/>
      <c r="PLT254" s="66"/>
      <c r="PLU254" s="67"/>
      <c r="PLW254" s="65"/>
      <c r="PLX254" s="69"/>
      <c r="PLY254" s="69"/>
      <c r="PLZ254" s="66"/>
      <c r="PMA254" s="66"/>
      <c r="PMB254" s="66"/>
      <c r="PMC254" s="67"/>
      <c r="PME254" s="65"/>
      <c r="PMF254" s="69"/>
      <c r="PMG254" s="69"/>
      <c r="PMH254" s="66"/>
      <c r="PMI254" s="66"/>
      <c r="PMJ254" s="66"/>
      <c r="PMK254" s="67"/>
      <c r="PMM254" s="65"/>
      <c r="PMN254" s="69"/>
      <c r="PMO254" s="69"/>
      <c r="PMP254" s="66"/>
      <c r="PMQ254" s="66"/>
      <c r="PMR254" s="66"/>
      <c r="PMS254" s="67"/>
      <c r="PMU254" s="65"/>
      <c r="PMV254" s="69"/>
      <c r="PMW254" s="69"/>
      <c r="PMX254" s="66"/>
      <c r="PMY254" s="66"/>
      <c r="PMZ254" s="66"/>
      <c r="PNA254" s="67"/>
      <c r="PNC254" s="65"/>
      <c r="PND254" s="69"/>
      <c r="PNE254" s="69"/>
      <c r="PNF254" s="66"/>
      <c r="PNG254" s="66"/>
      <c r="PNH254" s="66"/>
      <c r="PNI254" s="67"/>
      <c r="PNK254" s="65"/>
      <c r="PNL254" s="69"/>
      <c r="PNM254" s="69"/>
      <c r="PNN254" s="66"/>
      <c r="PNO254" s="66"/>
      <c r="PNP254" s="66"/>
      <c r="PNQ254" s="67"/>
      <c r="PNS254" s="65"/>
      <c r="PNT254" s="69"/>
      <c r="PNU254" s="69"/>
      <c r="PNV254" s="66"/>
      <c r="PNW254" s="66"/>
      <c r="PNX254" s="66"/>
      <c r="PNY254" s="67"/>
      <c r="POA254" s="65"/>
      <c r="POB254" s="69"/>
      <c r="POC254" s="69"/>
      <c r="POD254" s="66"/>
      <c r="POE254" s="66"/>
      <c r="POF254" s="66"/>
      <c r="POG254" s="67"/>
      <c r="POI254" s="65"/>
      <c r="POJ254" s="69"/>
      <c r="POK254" s="69"/>
      <c r="POL254" s="66"/>
      <c r="POM254" s="66"/>
      <c r="PON254" s="66"/>
      <c r="POO254" s="67"/>
      <c r="POQ254" s="65"/>
      <c r="POR254" s="69"/>
      <c r="POS254" s="69"/>
      <c r="POT254" s="66"/>
      <c r="POU254" s="66"/>
      <c r="POV254" s="66"/>
      <c r="POW254" s="67"/>
      <c r="POY254" s="65"/>
      <c r="POZ254" s="69"/>
      <c r="PPA254" s="69"/>
      <c r="PPB254" s="66"/>
      <c r="PPC254" s="66"/>
      <c r="PPD254" s="66"/>
      <c r="PPE254" s="67"/>
      <c r="PPG254" s="65"/>
      <c r="PPH254" s="69"/>
      <c r="PPI254" s="69"/>
      <c r="PPJ254" s="66"/>
      <c r="PPK254" s="66"/>
      <c r="PPL254" s="66"/>
      <c r="PPM254" s="67"/>
      <c r="PPO254" s="65"/>
      <c r="PPP254" s="69"/>
      <c r="PPQ254" s="69"/>
      <c r="PPR254" s="66"/>
      <c r="PPS254" s="66"/>
      <c r="PPT254" s="66"/>
      <c r="PPU254" s="67"/>
      <c r="PPW254" s="65"/>
      <c r="PPX254" s="69"/>
      <c r="PPY254" s="69"/>
      <c r="PPZ254" s="66"/>
      <c r="PQA254" s="66"/>
      <c r="PQB254" s="66"/>
      <c r="PQC254" s="67"/>
      <c r="PQE254" s="65"/>
      <c r="PQF254" s="69"/>
      <c r="PQG254" s="69"/>
      <c r="PQH254" s="66"/>
      <c r="PQI254" s="66"/>
      <c r="PQJ254" s="66"/>
      <c r="PQK254" s="67"/>
      <c r="PQM254" s="65"/>
      <c r="PQN254" s="69"/>
      <c r="PQO254" s="69"/>
      <c r="PQP254" s="66"/>
      <c r="PQQ254" s="66"/>
      <c r="PQR254" s="66"/>
      <c r="PQS254" s="67"/>
      <c r="PQU254" s="65"/>
      <c r="PQV254" s="69"/>
      <c r="PQW254" s="69"/>
      <c r="PQX254" s="66"/>
      <c r="PQY254" s="66"/>
      <c r="PQZ254" s="66"/>
      <c r="PRA254" s="67"/>
      <c r="PRC254" s="65"/>
      <c r="PRD254" s="69"/>
      <c r="PRE254" s="69"/>
      <c r="PRF254" s="66"/>
      <c r="PRG254" s="66"/>
      <c r="PRH254" s="66"/>
      <c r="PRI254" s="67"/>
      <c r="PRK254" s="65"/>
      <c r="PRL254" s="69"/>
      <c r="PRM254" s="69"/>
      <c r="PRN254" s="66"/>
      <c r="PRO254" s="66"/>
      <c r="PRP254" s="66"/>
      <c r="PRQ254" s="67"/>
      <c r="PRS254" s="65"/>
      <c r="PRT254" s="69"/>
      <c r="PRU254" s="69"/>
      <c r="PRV254" s="66"/>
      <c r="PRW254" s="66"/>
      <c r="PRX254" s="66"/>
      <c r="PRY254" s="67"/>
      <c r="PSA254" s="65"/>
      <c r="PSB254" s="69"/>
      <c r="PSC254" s="69"/>
      <c r="PSD254" s="66"/>
      <c r="PSE254" s="66"/>
      <c r="PSF254" s="66"/>
      <c r="PSG254" s="67"/>
      <c r="PSI254" s="65"/>
      <c r="PSJ254" s="69"/>
      <c r="PSK254" s="69"/>
      <c r="PSL254" s="66"/>
      <c r="PSM254" s="66"/>
      <c r="PSN254" s="66"/>
      <c r="PSO254" s="67"/>
      <c r="PSQ254" s="65"/>
      <c r="PSR254" s="69"/>
      <c r="PSS254" s="69"/>
      <c r="PST254" s="66"/>
      <c r="PSU254" s="66"/>
      <c r="PSV254" s="66"/>
      <c r="PSW254" s="67"/>
      <c r="PSY254" s="65"/>
      <c r="PSZ254" s="69"/>
      <c r="PTA254" s="69"/>
      <c r="PTB254" s="66"/>
      <c r="PTC254" s="66"/>
      <c r="PTD254" s="66"/>
      <c r="PTE254" s="67"/>
      <c r="PTG254" s="65"/>
      <c r="PTH254" s="69"/>
      <c r="PTI254" s="69"/>
      <c r="PTJ254" s="66"/>
      <c r="PTK254" s="66"/>
      <c r="PTL254" s="66"/>
      <c r="PTM254" s="67"/>
      <c r="PTO254" s="65"/>
      <c r="PTP254" s="69"/>
      <c r="PTQ254" s="69"/>
      <c r="PTR254" s="66"/>
      <c r="PTS254" s="66"/>
      <c r="PTT254" s="66"/>
      <c r="PTU254" s="67"/>
      <c r="PTW254" s="65"/>
      <c r="PTX254" s="69"/>
      <c r="PTY254" s="69"/>
      <c r="PTZ254" s="66"/>
      <c r="PUA254" s="66"/>
      <c r="PUB254" s="66"/>
      <c r="PUC254" s="67"/>
      <c r="PUE254" s="65"/>
      <c r="PUF254" s="69"/>
      <c r="PUG254" s="69"/>
      <c r="PUH254" s="66"/>
      <c r="PUI254" s="66"/>
      <c r="PUJ254" s="66"/>
      <c r="PUK254" s="67"/>
      <c r="PUM254" s="65"/>
      <c r="PUN254" s="69"/>
      <c r="PUO254" s="69"/>
      <c r="PUP254" s="66"/>
      <c r="PUQ254" s="66"/>
      <c r="PUR254" s="66"/>
      <c r="PUS254" s="67"/>
      <c r="PUU254" s="65"/>
      <c r="PUV254" s="69"/>
      <c r="PUW254" s="69"/>
      <c r="PUX254" s="66"/>
      <c r="PUY254" s="66"/>
      <c r="PUZ254" s="66"/>
      <c r="PVA254" s="67"/>
      <c r="PVC254" s="65"/>
      <c r="PVD254" s="69"/>
      <c r="PVE254" s="69"/>
      <c r="PVF254" s="66"/>
      <c r="PVG254" s="66"/>
      <c r="PVH254" s="66"/>
      <c r="PVI254" s="67"/>
      <c r="PVK254" s="65"/>
      <c r="PVL254" s="69"/>
      <c r="PVM254" s="69"/>
      <c r="PVN254" s="66"/>
      <c r="PVO254" s="66"/>
      <c r="PVP254" s="66"/>
      <c r="PVQ254" s="67"/>
      <c r="PVS254" s="65"/>
      <c r="PVT254" s="69"/>
      <c r="PVU254" s="69"/>
      <c r="PVV254" s="66"/>
      <c r="PVW254" s="66"/>
      <c r="PVX254" s="66"/>
      <c r="PVY254" s="67"/>
      <c r="PWA254" s="65"/>
      <c r="PWB254" s="69"/>
      <c r="PWC254" s="69"/>
      <c r="PWD254" s="66"/>
      <c r="PWE254" s="66"/>
      <c r="PWF254" s="66"/>
      <c r="PWG254" s="67"/>
      <c r="PWI254" s="65"/>
      <c r="PWJ254" s="69"/>
      <c r="PWK254" s="69"/>
      <c r="PWL254" s="66"/>
      <c r="PWM254" s="66"/>
      <c r="PWN254" s="66"/>
      <c r="PWO254" s="67"/>
      <c r="PWQ254" s="65"/>
      <c r="PWR254" s="69"/>
      <c r="PWS254" s="69"/>
      <c r="PWT254" s="66"/>
      <c r="PWU254" s="66"/>
      <c r="PWV254" s="66"/>
      <c r="PWW254" s="67"/>
      <c r="PWY254" s="65"/>
      <c r="PWZ254" s="69"/>
      <c r="PXA254" s="69"/>
      <c r="PXB254" s="66"/>
      <c r="PXC254" s="66"/>
      <c r="PXD254" s="66"/>
      <c r="PXE254" s="67"/>
      <c r="PXG254" s="65"/>
      <c r="PXH254" s="69"/>
      <c r="PXI254" s="69"/>
      <c r="PXJ254" s="66"/>
      <c r="PXK254" s="66"/>
      <c r="PXL254" s="66"/>
      <c r="PXM254" s="67"/>
      <c r="PXO254" s="65"/>
      <c r="PXP254" s="69"/>
      <c r="PXQ254" s="69"/>
      <c r="PXR254" s="66"/>
      <c r="PXS254" s="66"/>
      <c r="PXT254" s="66"/>
      <c r="PXU254" s="67"/>
      <c r="PXW254" s="65"/>
      <c r="PXX254" s="69"/>
      <c r="PXY254" s="69"/>
      <c r="PXZ254" s="66"/>
      <c r="PYA254" s="66"/>
      <c r="PYB254" s="66"/>
      <c r="PYC254" s="67"/>
      <c r="PYE254" s="65"/>
      <c r="PYF254" s="69"/>
      <c r="PYG254" s="69"/>
      <c r="PYH254" s="66"/>
      <c r="PYI254" s="66"/>
      <c r="PYJ254" s="66"/>
      <c r="PYK254" s="67"/>
      <c r="PYM254" s="65"/>
      <c r="PYN254" s="69"/>
      <c r="PYO254" s="69"/>
      <c r="PYP254" s="66"/>
      <c r="PYQ254" s="66"/>
      <c r="PYR254" s="66"/>
      <c r="PYS254" s="67"/>
      <c r="PYU254" s="65"/>
      <c r="PYV254" s="69"/>
      <c r="PYW254" s="69"/>
      <c r="PYX254" s="66"/>
      <c r="PYY254" s="66"/>
      <c r="PYZ254" s="66"/>
      <c r="PZA254" s="67"/>
      <c r="PZC254" s="65"/>
      <c r="PZD254" s="69"/>
      <c r="PZE254" s="69"/>
      <c r="PZF254" s="66"/>
      <c r="PZG254" s="66"/>
      <c r="PZH254" s="66"/>
      <c r="PZI254" s="67"/>
      <c r="PZK254" s="65"/>
      <c r="PZL254" s="69"/>
      <c r="PZM254" s="69"/>
      <c r="PZN254" s="66"/>
      <c r="PZO254" s="66"/>
      <c r="PZP254" s="66"/>
      <c r="PZQ254" s="67"/>
      <c r="PZS254" s="65"/>
      <c r="PZT254" s="69"/>
      <c r="PZU254" s="69"/>
      <c r="PZV254" s="66"/>
      <c r="PZW254" s="66"/>
      <c r="PZX254" s="66"/>
      <c r="PZY254" s="67"/>
      <c r="QAA254" s="65"/>
      <c r="QAB254" s="69"/>
      <c r="QAC254" s="69"/>
      <c r="QAD254" s="66"/>
      <c r="QAE254" s="66"/>
      <c r="QAF254" s="66"/>
      <c r="QAG254" s="67"/>
      <c r="QAI254" s="65"/>
      <c r="QAJ254" s="69"/>
      <c r="QAK254" s="69"/>
      <c r="QAL254" s="66"/>
      <c r="QAM254" s="66"/>
      <c r="QAN254" s="66"/>
      <c r="QAO254" s="67"/>
      <c r="QAQ254" s="65"/>
      <c r="QAR254" s="69"/>
      <c r="QAS254" s="69"/>
      <c r="QAT254" s="66"/>
      <c r="QAU254" s="66"/>
      <c r="QAV254" s="66"/>
      <c r="QAW254" s="67"/>
      <c r="QAY254" s="65"/>
      <c r="QAZ254" s="69"/>
      <c r="QBA254" s="69"/>
      <c r="QBB254" s="66"/>
      <c r="QBC254" s="66"/>
      <c r="QBD254" s="66"/>
      <c r="QBE254" s="67"/>
      <c r="QBG254" s="65"/>
      <c r="QBH254" s="69"/>
      <c r="QBI254" s="69"/>
      <c r="QBJ254" s="66"/>
      <c r="QBK254" s="66"/>
      <c r="QBL254" s="66"/>
      <c r="QBM254" s="67"/>
      <c r="QBO254" s="65"/>
      <c r="QBP254" s="69"/>
      <c r="QBQ254" s="69"/>
      <c r="QBR254" s="66"/>
      <c r="QBS254" s="66"/>
      <c r="QBT254" s="66"/>
      <c r="QBU254" s="67"/>
      <c r="QBW254" s="65"/>
      <c r="QBX254" s="69"/>
      <c r="QBY254" s="69"/>
      <c r="QBZ254" s="66"/>
      <c r="QCA254" s="66"/>
      <c r="QCB254" s="66"/>
      <c r="QCC254" s="67"/>
      <c r="QCE254" s="65"/>
      <c r="QCF254" s="69"/>
      <c r="QCG254" s="69"/>
      <c r="QCH254" s="66"/>
      <c r="QCI254" s="66"/>
      <c r="QCJ254" s="66"/>
      <c r="QCK254" s="67"/>
      <c r="QCM254" s="65"/>
      <c r="QCN254" s="69"/>
      <c r="QCO254" s="69"/>
      <c r="QCP254" s="66"/>
      <c r="QCQ254" s="66"/>
      <c r="QCR254" s="66"/>
      <c r="QCS254" s="67"/>
      <c r="QCU254" s="65"/>
      <c r="QCV254" s="69"/>
      <c r="QCW254" s="69"/>
      <c r="QCX254" s="66"/>
      <c r="QCY254" s="66"/>
      <c r="QCZ254" s="66"/>
      <c r="QDA254" s="67"/>
      <c r="QDC254" s="65"/>
      <c r="QDD254" s="69"/>
      <c r="QDE254" s="69"/>
      <c r="QDF254" s="66"/>
      <c r="QDG254" s="66"/>
      <c r="QDH254" s="66"/>
      <c r="QDI254" s="67"/>
      <c r="QDK254" s="65"/>
      <c r="QDL254" s="69"/>
      <c r="QDM254" s="69"/>
      <c r="QDN254" s="66"/>
      <c r="QDO254" s="66"/>
      <c r="QDP254" s="66"/>
      <c r="QDQ254" s="67"/>
      <c r="QDS254" s="65"/>
      <c r="QDT254" s="69"/>
      <c r="QDU254" s="69"/>
      <c r="QDV254" s="66"/>
      <c r="QDW254" s="66"/>
      <c r="QDX254" s="66"/>
      <c r="QDY254" s="67"/>
      <c r="QEA254" s="65"/>
      <c r="QEB254" s="69"/>
      <c r="QEC254" s="69"/>
      <c r="QED254" s="66"/>
      <c r="QEE254" s="66"/>
      <c r="QEF254" s="66"/>
      <c r="QEG254" s="67"/>
      <c r="QEI254" s="65"/>
      <c r="QEJ254" s="69"/>
      <c r="QEK254" s="69"/>
      <c r="QEL254" s="66"/>
      <c r="QEM254" s="66"/>
      <c r="QEN254" s="66"/>
      <c r="QEO254" s="67"/>
      <c r="QEQ254" s="65"/>
      <c r="QER254" s="69"/>
      <c r="QES254" s="69"/>
      <c r="QET254" s="66"/>
      <c r="QEU254" s="66"/>
      <c r="QEV254" s="66"/>
      <c r="QEW254" s="67"/>
      <c r="QEY254" s="65"/>
      <c r="QEZ254" s="69"/>
      <c r="QFA254" s="69"/>
      <c r="QFB254" s="66"/>
      <c r="QFC254" s="66"/>
      <c r="QFD254" s="66"/>
      <c r="QFE254" s="67"/>
      <c r="QFG254" s="65"/>
      <c r="QFH254" s="69"/>
      <c r="QFI254" s="69"/>
      <c r="QFJ254" s="66"/>
      <c r="QFK254" s="66"/>
      <c r="QFL254" s="66"/>
      <c r="QFM254" s="67"/>
      <c r="QFO254" s="65"/>
      <c r="QFP254" s="69"/>
      <c r="QFQ254" s="69"/>
      <c r="QFR254" s="66"/>
      <c r="QFS254" s="66"/>
      <c r="QFT254" s="66"/>
      <c r="QFU254" s="67"/>
      <c r="QFW254" s="65"/>
      <c r="QFX254" s="69"/>
      <c r="QFY254" s="69"/>
      <c r="QFZ254" s="66"/>
      <c r="QGA254" s="66"/>
      <c r="QGB254" s="66"/>
      <c r="QGC254" s="67"/>
      <c r="QGE254" s="65"/>
      <c r="QGF254" s="69"/>
      <c r="QGG254" s="69"/>
      <c r="QGH254" s="66"/>
      <c r="QGI254" s="66"/>
      <c r="QGJ254" s="66"/>
      <c r="QGK254" s="67"/>
      <c r="QGM254" s="65"/>
      <c r="QGN254" s="69"/>
      <c r="QGO254" s="69"/>
      <c r="QGP254" s="66"/>
      <c r="QGQ254" s="66"/>
      <c r="QGR254" s="66"/>
      <c r="QGS254" s="67"/>
      <c r="QGU254" s="65"/>
      <c r="QGV254" s="69"/>
      <c r="QGW254" s="69"/>
      <c r="QGX254" s="66"/>
      <c r="QGY254" s="66"/>
      <c r="QGZ254" s="66"/>
      <c r="QHA254" s="67"/>
      <c r="QHC254" s="65"/>
      <c r="QHD254" s="69"/>
      <c r="QHE254" s="69"/>
      <c r="QHF254" s="66"/>
      <c r="QHG254" s="66"/>
      <c r="QHH254" s="66"/>
      <c r="QHI254" s="67"/>
      <c r="QHK254" s="65"/>
      <c r="QHL254" s="69"/>
      <c r="QHM254" s="69"/>
      <c r="QHN254" s="66"/>
      <c r="QHO254" s="66"/>
      <c r="QHP254" s="66"/>
      <c r="QHQ254" s="67"/>
      <c r="QHS254" s="65"/>
      <c r="QHT254" s="69"/>
      <c r="QHU254" s="69"/>
      <c r="QHV254" s="66"/>
      <c r="QHW254" s="66"/>
      <c r="QHX254" s="66"/>
      <c r="QHY254" s="67"/>
      <c r="QIA254" s="65"/>
      <c r="QIB254" s="69"/>
      <c r="QIC254" s="69"/>
      <c r="QID254" s="66"/>
      <c r="QIE254" s="66"/>
      <c r="QIF254" s="66"/>
      <c r="QIG254" s="67"/>
      <c r="QII254" s="65"/>
      <c r="QIJ254" s="69"/>
      <c r="QIK254" s="69"/>
      <c r="QIL254" s="66"/>
      <c r="QIM254" s="66"/>
      <c r="QIN254" s="66"/>
      <c r="QIO254" s="67"/>
      <c r="QIQ254" s="65"/>
      <c r="QIR254" s="69"/>
      <c r="QIS254" s="69"/>
      <c r="QIT254" s="66"/>
      <c r="QIU254" s="66"/>
      <c r="QIV254" s="66"/>
      <c r="QIW254" s="67"/>
      <c r="QIY254" s="65"/>
      <c r="QIZ254" s="69"/>
      <c r="QJA254" s="69"/>
      <c r="QJB254" s="66"/>
      <c r="QJC254" s="66"/>
      <c r="QJD254" s="66"/>
      <c r="QJE254" s="67"/>
      <c r="QJG254" s="65"/>
      <c r="QJH254" s="69"/>
      <c r="QJI254" s="69"/>
      <c r="QJJ254" s="66"/>
      <c r="QJK254" s="66"/>
      <c r="QJL254" s="66"/>
      <c r="QJM254" s="67"/>
      <c r="QJO254" s="65"/>
      <c r="QJP254" s="69"/>
      <c r="QJQ254" s="69"/>
      <c r="QJR254" s="66"/>
      <c r="QJS254" s="66"/>
      <c r="QJT254" s="66"/>
      <c r="QJU254" s="67"/>
      <c r="QJW254" s="65"/>
      <c r="QJX254" s="69"/>
      <c r="QJY254" s="69"/>
      <c r="QJZ254" s="66"/>
      <c r="QKA254" s="66"/>
      <c r="QKB254" s="66"/>
      <c r="QKC254" s="67"/>
      <c r="QKE254" s="65"/>
      <c r="QKF254" s="69"/>
      <c r="QKG254" s="69"/>
      <c r="QKH254" s="66"/>
      <c r="QKI254" s="66"/>
      <c r="QKJ254" s="66"/>
      <c r="QKK254" s="67"/>
      <c r="QKM254" s="65"/>
      <c r="QKN254" s="69"/>
      <c r="QKO254" s="69"/>
      <c r="QKP254" s="66"/>
      <c r="QKQ254" s="66"/>
      <c r="QKR254" s="66"/>
      <c r="QKS254" s="67"/>
      <c r="QKU254" s="65"/>
      <c r="QKV254" s="69"/>
      <c r="QKW254" s="69"/>
      <c r="QKX254" s="66"/>
      <c r="QKY254" s="66"/>
      <c r="QKZ254" s="66"/>
      <c r="QLA254" s="67"/>
      <c r="QLC254" s="65"/>
      <c r="QLD254" s="69"/>
      <c r="QLE254" s="69"/>
      <c r="QLF254" s="66"/>
      <c r="QLG254" s="66"/>
      <c r="QLH254" s="66"/>
      <c r="QLI254" s="67"/>
      <c r="QLK254" s="65"/>
      <c r="QLL254" s="69"/>
      <c r="QLM254" s="69"/>
      <c r="QLN254" s="66"/>
      <c r="QLO254" s="66"/>
      <c r="QLP254" s="66"/>
      <c r="QLQ254" s="67"/>
      <c r="QLS254" s="65"/>
      <c r="QLT254" s="69"/>
      <c r="QLU254" s="69"/>
      <c r="QLV254" s="66"/>
      <c r="QLW254" s="66"/>
      <c r="QLX254" s="66"/>
      <c r="QLY254" s="67"/>
      <c r="QMA254" s="65"/>
      <c r="QMB254" s="69"/>
      <c r="QMC254" s="69"/>
      <c r="QMD254" s="66"/>
      <c r="QME254" s="66"/>
      <c r="QMF254" s="66"/>
      <c r="QMG254" s="67"/>
      <c r="QMI254" s="65"/>
      <c r="QMJ254" s="69"/>
      <c r="QMK254" s="69"/>
      <c r="QML254" s="66"/>
      <c r="QMM254" s="66"/>
      <c r="QMN254" s="66"/>
      <c r="QMO254" s="67"/>
      <c r="QMQ254" s="65"/>
      <c r="QMR254" s="69"/>
      <c r="QMS254" s="69"/>
      <c r="QMT254" s="66"/>
      <c r="QMU254" s="66"/>
      <c r="QMV254" s="66"/>
      <c r="QMW254" s="67"/>
      <c r="QMY254" s="65"/>
      <c r="QMZ254" s="69"/>
      <c r="QNA254" s="69"/>
      <c r="QNB254" s="66"/>
      <c r="QNC254" s="66"/>
      <c r="QND254" s="66"/>
      <c r="QNE254" s="67"/>
      <c r="QNG254" s="65"/>
      <c r="QNH254" s="69"/>
      <c r="QNI254" s="69"/>
      <c r="QNJ254" s="66"/>
      <c r="QNK254" s="66"/>
      <c r="QNL254" s="66"/>
      <c r="QNM254" s="67"/>
      <c r="QNO254" s="65"/>
      <c r="QNP254" s="69"/>
      <c r="QNQ254" s="69"/>
      <c r="QNR254" s="66"/>
      <c r="QNS254" s="66"/>
      <c r="QNT254" s="66"/>
      <c r="QNU254" s="67"/>
      <c r="QNW254" s="65"/>
      <c r="QNX254" s="69"/>
      <c r="QNY254" s="69"/>
      <c r="QNZ254" s="66"/>
      <c r="QOA254" s="66"/>
      <c r="QOB254" s="66"/>
      <c r="QOC254" s="67"/>
      <c r="QOE254" s="65"/>
      <c r="QOF254" s="69"/>
      <c r="QOG254" s="69"/>
      <c r="QOH254" s="66"/>
      <c r="QOI254" s="66"/>
      <c r="QOJ254" s="66"/>
      <c r="QOK254" s="67"/>
      <c r="QOM254" s="65"/>
      <c r="QON254" s="69"/>
      <c r="QOO254" s="69"/>
      <c r="QOP254" s="66"/>
      <c r="QOQ254" s="66"/>
      <c r="QOR254" s="66"/>
      <c r="QOS254" s="67"/>
      <c r="QOU254" s="65"/>
      <c r="QOV254" s="69"/>
      <c r="QOW254" s="69"/>
      <c r="QOX254" s="66"/>
      <c r="QOY254" s="66"/>
      <c r="QOZ254" s="66"/>
      <c r="QPA254" s="67"/>
      <c r="QPC254" s="65"/>
      <c r="QPD254" s="69"/>
      <c r="QPE254" s="69"/>
      <c r="QPF254" s="66"/>
      <c r="QPG254" s="66"/>
      <c r="QPH254" s="66"/>
      <c r="QPI254" s="67"/>
      <c r="QPK254" s="65"/>
      <c r="QPL254" s="69"/>
      <c r="QPM254" s="69"/>
      <c r="QPN254" s="66"/>
      <c r="QPO254" s="66"/>
      <c r="QPP254" s="66"/>
      <c r="QPQ254" s="67"/>
      <c r="QPS254" s="65"/>
      <c r="QPT254" s="69"/>
      <c r="QPU254" s="69"/>
      <c r="QPV254" s="66"/>
      <c r="QPW254" s="66"/>
      <c r="QPX254" s="66"/>
      <c r="QPY254" s="67"/>
      <c r="QQA254" s="65"/>
      <c r="QQB254" s="69"/>
      <c r="QQC254" s="69"/>
      <c r="QQD254" s="66"/>
      <c r="QQE254" s="66"/>
      <c r="QQF254" s="66"/>
      <c r="QQG254" s="67"/>
      <c r="QQI254" s="65"/>
      <c r="QQJ254" s="69"/>
      <c r="QQK254" s="69"/>
      <c r="QQL254" s="66"/>
      <c r="QQM254" s="66"/>
      <c r="QQN254" s="66"/>
      <c r="QQO254" s="67"/>
      <c r="QQQ254" s="65"/>
      <c r="QQR254" s="69"/>
      <c r="QQS254" s="69"/>
      <c r="QQT254" s="66"/>
      <c r="QQU254" s="66"/>
      <c r="QQV254" s="66"/>
      <c r="QQW254" s="67"/>
      <c r="QQY254" s="65"/>
      <c r="QQZ254" s="69"/>
      <c r="QRA254" s="69"/>
      <c r="QRB254" s="66"/>
      <c r="QRC254" s="66"/>
      <c r="QRD254" s="66"/>
      <c r="QRE254" s="67"/>
      <c r="QRG254" s="65"/>
      <c r="QRH254" s="69"/>
      <c r="QRI254" s="69"/>
      <c r="QRJ254" s="66"/>
      <c r="QRK254" s="66"/>
      <c r="QRL254" s="66"/>
      <c r="QRM254" s="67"/>
      <c r="QRO254" s="65"/>
      <c r="QRP254" s="69"/>
      <c r="QRQ254" s="69"/>
      <c r="QRR254" s="66"/>
      <c r="QRS254" s="66"/>
      <c r="QRT254" s="66"/>
      <c r="QRU254" s="67"/>
      <c r="QRW254" s="65"/>
      <c r="QRX254" s="69"/>
      <c r="QRY254" s="69"/>
      <c r="QRZ254" s="66"/>
      <c r="QSA254" s="66"/>
      <c r="QSB254" s="66"/>
      <c r="QSC254" s="67"/>
      <c r="QSE254" s="65"/>
      <c r="QSF254" s="69"/>
      <c r="QSG254" s="69"/>
      <c r="QSH254" s="66"/>
      <c r="QSI254" s="66"/>
      <c r="QSJ254" s="66"/>
      <c r="QSK254" s="67"/>
      <c r="QSM254" s="65"/>
      <c r="QSN254" s="69"/>
      <c r="QSO254" s="69"/>
      <c r="QSP254" s="66"/>
      <c r="QSQ254" s="66"/>
      <c r="QSR254" s="66"/>
      <c r="QSS254" s="67"/>
      <c r="QSU254" s="65"/>
      <c r="QSV254" s="69"/>
      <c r="QSW254" s="69"/>
      <c r="QSX254" s="66"/>
      <c r="QSY254" s="66"/>
      <c r="QSZ254" s="66"/>
      <c r="QTA254" s="67"/>
      <c r="QTC254" s="65"/>
      <c r="QTD254" s="69"/>
      <c r="QTE254" s="69"/>
      <c r="QTF254" s="66"/>
      <c r="QTG254" s="66"/>
      <c r="QTH254" s="66"/>
      <c r="QTI254" s="67"/>
      <c r="QTK254" s="65"/>
      <c r="QTL254" s="69"/>
      <c r="QTM254" s="69"/>
      <c r="QTN254" s="66"/>
      <c r="QTO254" s="66"/>
      <c r="QTP254" s="66"/>
      <c r="QTQ254" s="67"/>
      <c r="QTS254" s="65"/>
      <c r="QTT254" s="69"/>
      <c r="QTU254" s="69"/>
      <c r="QTV254" s="66"/>
      <c r="QTW254" s="66"/>
      <c r="QTX254" s="66"/>
      <c r="QTY254" s="67"/>
      <c r="QUA254" s="65"/>
      <c r="QUB254" s="69"/>
      <c r="QUC254" s="69"/>
      <c r="QUD254" s="66"/>
      <c r="QUE254" s="66"/>
      <c r="QUF254" s="66"/>
      <c r="QUG254" s="67"/>
      <c r="QUI254" s="65"/>
      <c r="QUJ254" s="69"/>
      <c r="QUK254" s="69"/>
      <c r="QUL254" s="66"/>
      <c r="QUM254" s="66"/>
      <c r="QUN254" s="66"/>
      <c r="QUO254" s="67"/>
      <c r="QUQ254" s="65"/>
      <c r="QUR254" s="69"/>
      <c r="QUS254" s="69"/>
      <c r="QUT254" s="66"/>
      <c r="QUU254" s="66"/>
      <c r="QUV254" s="66"/>
      <c r="QUW254" s="67"/>
      <c r="QUY254" s="65"/>
      <c r="QUZ254" s="69"/>
      <c r="QVA254" s="69"/>
      <c r="QVB254" s="66"/>
      <c r="QVC254" s="66"/>
      <c r="QVD254" s="66"/>
      <c r="QVE254" s="67"/>
      <c r="QVG254" s="65"/>
      <c r="QVH254" s="69"/>
      <c r="QVI254" s="69"/>
      <c r="QVJ254" s="66"/>
      <c r="QVK254" s="66"/>
      <c r="QVL254" s="66"/>
      <c r="QVM254" s="67"/>
      <c r="QVO254" s="65"/>
      <c r="QVP254" s="69"/>
      <c r="QVQ254" s="69"/>
      <c r="QVR254" s="66"/>
      <c r="QVS254" s="66"/>
      <c r="QVT254" s="66"/>
      <c r="QVU254" s="67"/>
      <c r="QVW254" s="65"/>
      <c r="QVX254" s="69"/>
      <c r="QVY254" s="69"/>
      <c r="QVZ254" s="66"/>
      <c r="QWA254" s="66"/>
      <c r="QWB254" s="66"/>
      <c r="QWC254" s="67"/>
      <c r="QWE254" s="65"/>
      <c r="QWF254" s="69"/>
      <c r="QWG254" s="69"/>
      <c r="QWH254" s="66"/>
      <c r="QWI254" s="66"/>
      <c r="QWJ254" s="66"/>
      <c r="QWK254" s="67"/>
      <c r="QWM254" s="65"/>
      <c r="QWN254" s="69"/>
      <c r="QWO254" s="69"/>
      <c r="QWP254" s="66"/>
      <c r="QWQ254" s="66"/>
      <c r="QWR254" s="66"/>
      <c r="QWS254" s="67"/>
      <c r="QWU254" s="65"/>
      <c r="QWV254" s="69"/>
      <c r="QWW254" s="69"/>
      <c r="QWX254" s="66"/>
      <c r="QWY254" s="66"/>
      <c r="QWZ254" s="66"/>
      <c r="QXA254" s="67"/>
      <c r="QXC254" s="65"/>
      <c r="QXD254" s="69"/>
      <c r="QXE254" s="69"/>
      <c r="QXF254" s="66"/>
      <c r="QXG254" s="66"/>
      <c r="QXH254" s="66"/>
      <c r="QXI254" s="67"/>
      <c r="QXK254" s="65"/>
      <c r="QXL254" s="69"/>
      <c r="QXM254" s="69"/>
      <c r="QXN254" s="66"/>
      <c r="QXO254" s="66"/>
      <c r="QXP254" s="66"/>
      <c r="QXQ254" s="67"/>
      <c r="QXS254" s="65"/>
      <c r="QXT254" s="69"/>
      <c r="QXU254" s="69"/>
      <c r="QXV254" s="66"/>
      <c r="QXW254" s="66"/>
      <c r="QXX254" s="66"/>
      <c r="QXY254" s="67"/>
      <c r="QYA254" s="65"/>
      <c r="QYB254" s="69"/>
      <c r="QYC254" s="69"/>
      <c r="QYD254" s="66"/>
      <c r="QYE254" s="66"/>
      <c r="QYF254" s="66"/>
      <c r="QYG254" s="67"/>
      <c r="QYI254" s="65"/>
      <c r="QYJ254" s="69"/>
      <c r="QYK254" s="69"/>
      <c r="QYL254" s="66"/>
      <c r="QYM254" s="66"/>
      <c r="QYN254" s="66"/>
      <c r="QYO254" s="67"/>
      <c r="QYQ254" s="65"/>
      <c r="QYR254" s="69"/>
      <c r="QYS254" s="69"/>
      <c r="QYT254" s="66"/>
      <c r="QYU254" s="66"/>
      <c r="QYV254" s="66"/>
      <c r="QYW254" s="67"/>
      <c r="QYY254" s="65"/>
      <c r="QYZ254" s="69"/>
      <c r="QZA254" s="69"/>
      <c r="QZB254" s="66"/>
      <c r="QZC254" s="66"/>
      <c r="QZD254" s="66"/>
      <c r="QZE254" s="67"/>
      <c r="QZG254" s="65"/>
      <c r="QZH254" s="69"/>
      <c r="QZI254" s="69"/>
      <c r="QZJ254" s="66"/>
      <c r="QZK254" s="66"/>
      <c r="QZL254" s="66"/>
      <c r="QZM254" s="67"/>
      <c r="QZO254" s="65"/>
      <c r="QZP254" s="69"/>
      <c r="QZQ254" s="69"/>
      <c r="QZR254" s="66"/>
      <c r="QZS254" s="66"/>
      <c r="QZT254" s="66"/>
      <c r="QZU254" s="67"/>
      <c r="QZW254" s="65"/>
      <c r="QZX254" s="69"/>
      <c r="QZY254" s="69"/>
      <c r="QZZ254" s="66"/>
      <c r="RAA254" s="66"/>
      <c r="RAB254" s="66"/>
      <c r="RAC254" s="67"/>
      <c r="RAE254" s="65"/>
      <c r="RAF254" s="69"/>
      <c r="RAG254" s="69"/>
      <c r="RAH254" s="66"/>
      <c r="RAI254" s="66"/>
      <c r="RAJ254" s="66"/>
      <c r="RAK254" s="67"/>
      <c r="RAM254" s="65"/>
      <c r="RAN254" s="69"/>
      <c r="RAO254" s="69"/>
      <c r="RAP254" s="66"/>
      <c r="RAQ254" s="66"/>
      <c r="RAR254" s="66"/>
      <c r="RAS254" s="67"/>
      <c r="RAU254" s="65"/>
      <c r="RAV254" s="69"/>
      <c r="RAW254" s="69"/>
      <c r="RAX254" s="66"/>
      <c r="RAY254" s="66"/>
      <c r="RAZ254" s="66"/>
      <c r="RBA254" s="67"/>
      <c r="RBC254" s="65"/>
      <c r="RBD254" s="69"/>
      <c r="RBE254" s="69"/>
      <c r="RBF254" s="66"/>
      <c r="RBG254" s="66"/>
      <c r="RBH254" s="66"/>
      <c r="RBI254" s="67"/>
      <c r="RBK254" s="65"/>
      <c r="RBL254" s="69"/>
      <c r="RBM254" s="69"/>
      <c r="RBN254" s="66"/>
      <c r="RBO254" s="66"/>
      <c r="RBP254" s="66"/>
      <c r="RBQ254" s="67"/>
      <c r="RBS254" s="65"/>
      <c r="RBT254" s="69"/>
      <c r="RBU254" s="69"/>
      <c r="RBV254" s="66"/>
      <c r="RBW254" s="66"/>
      <c r="RBX254" s="66"/>
      <c r="RBY254" s="67"/>
      <c r="RCA254" s="65"/>
      <c r="RCB254" s="69"/>
      <c r="RCC254" s="69"/>
      <c r="RCD254" s="66"/>
      <c r="RCE254" s="66"/>
      <c r="RCF254" s="66"/>
      <c r="RCG254" s="67"/>
      <c r="RCI254" s="65"/>
      <c r="RCJ254" s="69"/>
      <c r="RCK254" s="69"/>
      <c r="RCL254" s="66"/>
      <c r="RCM254" s="66"/>
      <c r="RCN254" s="66"/>
      <c r="RCO254" s="67"/>
      <c r="RCQ254" s="65"/>
      <c r="RCR254" s="69"/>
      <c r="RCS254" s="69"/>
      <c r="RCT254" s="66"/>
      <c r="RCU254" s="66"/>
      <c r="RCV254" s="66"/>
      <c r="RCW254" s="67"/>
      <c r="RCY254" s="65"/>
      <c r="RCZ254" s="69"/>
      <c r="RDA254" s="69"/>
      <c r="RDB254" s="66"/>
      <c r="RDC254" s="66"/>
      <c r="RDD254" s="66"/>
      <c r="RDE254" s="67"/>
      <c r="RDG254" s="65"/>
      <c r="RDH254" s="69"/>
      <c r="RDI254" s="69"/>
      <c r="RDJ254" s="66"/>
      <c r="RDK254" s="66"/>
      <c r="RDL254" s="66"/>
      <c r="RDM254" s="67"/>
      <c r="RDO254" s="65"/>
      <c r="RDP254" s="69"/>
      <c r="RDQ254" s="69"/>
      <c r="RDR254" s="66"/>
      <c r="RDS254" s="66"/>
      <c r="RDT254" s="66"/>
      <c r="RDU254" s="67"/>
      <c r="RDW254" s="65"/>
      <c r="RDX254" s="69"/>
      <c r="RDY254" s="69"/>
      <c r="RDZ254" s="66"/>
      <c r="REA254" s="66"/>
      <c r="REB254" s="66"/>
      <c r="REC254" s="67"/>
      <c r="REE254" s="65"/>
      <c r="REF254" s="69"/>
      <c r="REG254" s="69"/>
      <c r="REH254" s="66"/>
      <c r="REI254" s="66"/>
      <c r="REJ254" s="66"/>
      <c r="REK254" s="67"/>
      <c r="REM254" s="65"/>
      <c r="REN254" s="69"/>
      <c r="REO254" s="69"/>
      <c r="REP254" s="66"/>
      <c r="REQ254" s="66"/>
      <c r="RER254" s="66"/>
      <c r="RES254" s="67"/>
      <c r="REU254" s="65"/>
      <c r="REV254" s="69"/>
      <c r="REW254" s="69"/>
      <c r="REX254" s="66"/>
      <c r="REY254" s="66"/>
      <c r="REZ254" s="66"/>
      <c r="RFA254" s="67"/>
      <c r="RFC254" s="65"/>
      <c r="RFD254" s="69"/>
      <c r="RFE254" s="69"/>
      <c r="RFF254" s="66"/>
      <c r="RFG254" s="66"/>
      <c r="RFH254" s="66"/>
      <c r="RFI254" s="67"/>
      <c r="RFK254" s="65"/>
      <c r="RFL254" s="69"/>
      <c r="RFM254" s="69"/>
      <c r="RFN254" s="66"/>
      <c r="RFO254" s="66"/>
      <c r="RFP254" s="66"/>
      <c r="RFQ254" s="67"/>
      <c r="RFS254" s="65"/>
      <c r="RFT254" s="69"/>
      <c r="RFU254" s="69"/>
      <c r="RFV254" s="66"/>
      <c r="RFW254" s="66"/>
      <c r="RFX254" s="66"/>
      <c r="RFY254" s="67"/>
      <c r="RGA254" s="65"/>
      <c r="RGB254" s="69"/>
      <c r="RGC254" s="69"/>
      <c r="RGD254" s="66"/>
      <c r="RGE254" s="66"/>
      <c r="RGF254" s="66"/>
      <c r="RGG254" s="67"/>
      <c r="RGI254" s="65"/>
      <c r="RGJ254" s="69"/>
      <c r="RGK254" s="69"/>
      <c r="RGL254" s="66"/>
      <c r="RGM254" s="66"/>
      <c r="RGN254" s="66"/>
      <c r="RGO254" s="67"/>
      <c r="RGQ254" s="65"/>
      <c r="RGR254" s="69"/>
      <c r="RGS254" s="69"/>
      <c r="RGT254" s="66"/>
      <c r="RGU254" s="66"/>
      <c r="RGV254" s="66"/>
      <c r="RGW254" s="67"/>
      <c r="RGY254" s="65"/>
      <c r="RGZ254" s="69"/>
      <c r="RHA254" s="69"/>
      <c r="RHB254" s="66"/>
      <c r="RHC254" s="66"/>
      <c r="RHD254" s="66"/>
      <c r="RHE254" s="67"/>
      <c r="RHG254" s="65"/>
      <c r="RHH254" s="69"/>
      <c r="RHI254" s="69"/>
      <c r="RHJ254" s="66"/>
      <c r="RHK254" s="66"/>
      <c r="RHL254" s="66"/>
      <c r="RHM254" s="67"/>
      <c r="RHO254" s="65"/>
      <c r="RHP254" s="69"/>
      <c r="RHQ254" s="69"/>
      <c r="RHR254" s="66"/>
      <c r="RHS254" s="66"/>
      <c r="RHT254" s="66"/>
      <c r="RHU254" s="67"/>
      <c r="RHW254" s="65"/>
      <c r="RHX254" s="69"/>
      <c r="RHY254" s="69"/>
      <c r="RHZ254" s="66"/>
      <c r="RIA254" s="66"/>
      <c r="RIB254" s="66"/>
      <c r="RIC254" s="67"/>
      <c r="RIE254" s="65"/>
      <c r="RIF254" s="69"/>
      <c r="RIG254" s="69"/>
      <c r="RIH254" s="66"/>
      <c r="RII254" s="66"/>
      <c r="RIJ254" s="66"/>
      <c r="RIK254" s="67"/>
      <c r="RIM254" s="65"/>
      <c r="RIN254" s="69"/>
      <c r="RIO254" s="69"/>
      <c r="RIP254" s="66"/>
      <c r="RIQ254" s="66"/>
      <c r="RIR254" s="66"/>
      <c r="RIS254" s="67"/>
      <c r="RIU254" s="65"/>
      <c r="RIV254" s="69"/>
      <c r="RIW254" s="69"/>
      <c r="RIX254" s="66"/>
      <c r="RIY254" s="66"/>
      <c r="RIZ254" s="66"/>
      <c r="RJA254" s="67"/>
      <c r="RJC254" s="65"/>
      <c r="RJD254" s="69"/>
      <c r="RJE254" s="69"/>
      <c r="RJF254" s="66"/>
      <c r="RJG254" s="66"/>
      <c r="RJH254" s="66"/>
      <c r="RJI254" s="67"/>
      <c r="RJK254" s="65"/>
      <c r="RJL254" s="69"/>
      <c r="RJM254" s="69"/>
      <c r="RJN254" s="66"/>
      <c r="RJO254" s="66"/>
      <c r="RJP254" s="66"/>
      <c r="RJQ254" s="67"/>
      <c r="RJS254" s="65"/>
      <c r="RJT254" s="69"/>
      <c r="RJU254" s="69"/>
      <c r="RJV254" s="66"/>
      <c r="RJW254" s="66"/>
      <c r="RJX254" s="66"/>
      <c r="RJY254" s="67"/>
      <c r="RKA254" s="65"/>
      <c r="RKB254" s="69"/>
      <c r="RKC254" s="69"/>
      <c r="RKD254" s="66"/>
      <c r="RKE254" s="66"/>
      <c r="RKF254" s="66"/>
      <c r="RKG254" s="67"/>
      <c r="RKI254" s="65"/>
      <c r="RKJ254" s="69"/>
      <c r="RKK254" s="69"/>
      <c r="RKL254" s="66"/>
      <c r="RKM254" s="66"/>
      <c r="RKN254" s="66"/>
      <c r="RKO254" s="67"/>
      <c r="RKQ254" s="65"/>
      <c r="RKR254" s="69"/>
      <c r="RKS254" s="69"/>
      <c r="RKT254" s="66"/>
      <c r="RKU254" s="66"/>
      <c r="RKV254" s="66"/>
      <c r="RKW254" s="67"/>
      <c r="RKY254" s="65"/>
      <c r="RKZ254" s="69"/>
      <c r="RLA254" s="69"/>
      <c r="RLB254" s="66"/>
      <c r="RLC254" s="66"/>
      <c r="RLD254" s="66"/>
      <c r="RLE254" s="67"/>
      <c r="RLG254" s="65"/>
      <c r="RLH254" s="69"/>
      <c r="RLI254" s="69"/>
      <c r="RLJ254" s="66"/>
      <c r="RLK254" s="66"/>
      <c r="RLL254" s="66"/>
      <c r="RLM254" s="67"/>
      <c r="RLO254" s="65"/>
      <c r="RLP254" s="69"/>
      <c r="RLQ254" s="69"/>
      <c r="RLR254" s="66"/>
      <c r="RLS254" s="66"/>
      <c r="RLT254" s="66"/>
      <c r="RLU254" s="67"/>
      <c r="RLW254" s="65"/>
      <c r="RLX254" s="69"/>
      <c r="RLY254" s="69"/>
      <c r="RLZ254" s="66"/>
      <c r="RMA254" s="66"/>
      <c r="RMB254" s="66"/>
      <c r="RMC254" s="67"/>
      <c r="RME254" s="65"/>
      <c r="RMF254" s="69"/>
      <c r="RMG254" s="69"/>
      <c r="RMH254" s="66"/>
      <c r="RMI254" s="66"/>
      <c r="RMJ254" s="66"/>
      <c r="RMK254" s="67"/>
      <c r="RMM254" s="65"/>
      <c r="RMN254" s="69"/>
      <c r="RMO254" s="69"/>
      <c r="RMP254" s="66"/>
      <c r="RMQ254" s="66"/>
      <c r="RMR254" s="66"/>
      <c r="RMS254" s="67"/>
      <c r="RMU254" s="65"/>
      <c r="RMV254" s="69"/>
      <c r="RMW254" s="69"/>
      <c r="RMX254" s="66"/>
      <c r="RMY254" s="66"/>
      <c r="RMZ254" s="66"/>
      <c r="RNA254" s="67"/>
      <c r="RNC254" s="65"/>
      <c r="RND254" s="69"/>
      <c r="RNE254" s="69"/>
      <c r="RNF254" s="66"/>
      <c r="RNG254" s="66"/>
      <c r="RNH254" s="66"/>
      <c r="RNI254" s="67"/>
      <c r="RNK254" s="65"/>
      <c r="RNL254" s="69"/>
      <c r="RNM254" s="69"/>
      <c r="RNN254" s="66"/>
      <c r="RNO254" s="66"/>
      <c r="RNP254" s="66"/>
      <c r="RNQ254" s="67"/>
      <c r="RNS254" s="65"/>
      <c r="RNT254" s="69"/>
      <c r="RNU254" s="69"/>
      <c r="RNV254" s="66"/>
      <c r="RNW254" s="66"/>
      <c r="RNX254" s="66"/>
      <c r="RNY254" s="67"/>
      <c r="ROA254" s="65"/>
      <c r="ROB254" s="69"/>
      <c r="ROC254" s="69"/>
      <c r="ROD254" s="66"/>
      <c r="ROE254" s="66"/>
      <c r="ROF254" s="66"/>
      <c r="ROG254" s="67"/>
      <c r="ROI254" s="65"/>
      <c r="ROJ254" s="69"/>
      <c r="ROK254" s="69"/>
      <c r="ROL254" s="66"/>
      <c r="ROM254" s="66"/>
      <c r="RON254" s="66"/>
      <c r="ROO254" s="67"/>
      <c r="ROQ254" s="65"/>
      <c r="ROR254" s="69"/>
      <c r="ROS254" s="69"/>
      <c r="ROT254" s="66"/>
      <c r="ROU254" s="66"/>
      <c r="ROV254" s="66"/>
      <c r="ROW254" s="67"/>
      <c r="ROY254" s="65"/>
      <c r="ROZ254" s="69"/>
      <c r="RPA254" s="69"/>
      <c r="RPB254" s="66"/>
      <c r="RPC254" s="66"/>
      <c r="RPD254" s="66"/>
      <c r="RPE254" s="67"/>
      <c r="RPG254" s="65"/>
      <c r="RPH254" s="69"/>
      <c r="RPI254" s="69"/>
      <c r="RPJ254" s="66"/>
      <c r="RPK254" s="66"/>
      <c r="RPL254" s="66"/>
      <c r="RPM254" s="67"/>
      <c r="RPO254" s="65"/>
      <c r="RPP254" s="69"/>
      <c r="RPQ254" s="69"/>
      <c r="RPR254" s="66"/>
      <c r="RPS254" s="66"/>
      <c r="RPT254" s="66"/>
      <c r="RPU254" s="67"/>
      <c r="RPW254" s="65"/>
      <c r="RPX254" s="69"/>
      <c r="RPY254" s="69"/>
      <c r="RPZ254" s="66"/>
      <c r="RQA254" s="66"/>
      <c r="RQB254" s="66"/>
      <c r="RQC254" s="67"/>
      <c r="RQE254" s="65"/>
      <c r="RQF254" s="69"/>
      <c r="RQG254" s="69"/>
      <c r="RQH254" s="66"/>
      <c r="RQI254" s="66"/>
      <c r="RQJ254" s="66"/>
      <c r="RQK254" s="67"/>
      <c r="RQM254" s="65"/>
      <c r="RQN254" s="69"/>
      <c r="RQO254" s="69"/>
      <c r="RQP254" s="66"/>
      <c r="RQQ254" s="66"/>
      <c r="RQR254" s="66"/>
      <c r="RQS254" s="67"/>
      <c r="RQU254" s="65"/>
      <c r="RQV254" s="69"/>
      <c r="RQW254" s="69"/>
      <c r="RQX254" s="66"/>
      <c r="RQY254" s="66"/>
      <c r="RQZ254" s="66"/>
      <c r="RRA254" s="67"/>
      <c r="RRC254" s="65"/>
      <c r="RRD254" s="69"/>
      <c r="RRE254" s="69"/>
      <c r="RRF254" s="66"/>
      <c r="RRG254" s="66"/>
      <c r="RRH254" s="66"/>
      <c r="RRI254" s="67"/>
      <c r="RRK254" s="65"/>
      <c r="RRL254" s="69"/>
      <c r="RRM254" s="69"/>
      <c r="RRN254" s="66"/>
      <c r="RRO254" s="66"/>
      <c r="RRP254" s="66"/>
      <c r="RRQ254" s="67"/>
      <c r="RRS254" s="65"/>
      <c r="RRT254" s="69"/>
      <c r="RRU254" s="69"/>
      <c r="RRV254" s="66"/>
      <c r="RRW254" s="66"/>
      <c r="RRX254" s="66"/>
      <c r="RRY254" s="67"/>
      <c r="RSA254" s="65"/>
      <c r="RSB254" s="69"/>
      <c r="RSC254" s="69"/>
      <c r="RSD254" s="66"/>
      <c r="RSE254" s="66"/>
      <c r="RSF254" s="66"/>
      <c r="RSG254" s="67"/>
      <c r="RSI254" s="65"/>
      <c r="RSJ254" s="69"/>
      <c r="RSK254" s="69"/>
      <c r="RSL254" s="66"/>
      <c r="RSM254" s="66"/>
      <c r="RSN254" s="66"/>
      <c r="RSO254" s="67"/>
      <c r="RSQ254" s="65"/>
      <c r="RSR254" s="69"/>
      <c r="RSS254" s="69"/>
      <c r="RST254" s="66"/>
      <c r="RSU254" s="66"/>
      <c r="RSV254" s="66"/>
      <c r="RSW254" s="67"/>
      <c r="RSY254" s="65"/>
      <c r="RSZ254" s="69"/>
      <c r="RTA254" s="69"/>
      <c r="RTB254" s="66"/>
      <c r="RTC254" s="66"/>
      <c r="RTD254" s="66"/>
      <c r="RTE254" s="67"/>
      <c r="RTG254" s="65"/>
      <c r="RTH254" s="69"/>
      <c r="RTI254" s="69"/>
      <c r="RTJ254" s="66"/>
      <c r="RTK254" s="66"/>
      <c r="RTL254" s="66"/>
      <c r="RTM254" s="67"/>
      <c r="RTO254" s="65"/>
      <c r="RTP254" s="69"/>
      <c r="RTQ254" s="69"/>
      <c r="RTR254" s="66"/>
      <c r="RTS254" s="66"/>
      <c r="RTT254" s="66"/>
      <c r="RTU254" s="67"/>
      <c r="RTW254" s="65"/>
      <c r="RTX254" s="69"/>
      <c r="RTY254" s="69"/>
      <c r="RTZ254" s="66"/>
      <c r="RUA254" s="66"/>
      <c r="RUB254" s="66"/>
      <c r="RUC254" s="67"/>
      <c r="RUE254" s="65"/>
      <c r="RUF254" s="69"/>
      <c r="RUG254" s="69"/>
      <c r="RUH254" s="66"/>
      <c r="RUI254" s="66"/>
      <c r="RUJ254" s="66"/>
      <c r="RUK254" s="67"/>
      <c r="RUM254" s="65"/>
      <c r="RUN254" s="69"/>
      <c r="RUO254" s="69"/>
      <c r="RUP254" s="66"/>
      <c r="RUQ254" s="66"/>
      <c r="RUR254" s="66"/>
      <c r="RUS254" s="67"/>
      <c r="RUU254" s="65"/>
      <c r="RUV254" s="69"/>
      <c r="RUW254" s="69"/>
      <c r="RUX254" s="66"/>
      <c r="RUY254" s="66"/>
      <c r="RUZ254" s="66"/>
      <c r="RVA254" s="67"/>
      <c r="RVC254" s="65"/>
      <c r="RVD254" s="69"/>
      <c r="RVE254" s="69"/>
      <c r="RVF254" s="66"/>
      <c r="RVG254" s="66"/>
      <c r="RVH254" s="66"/>
      <c r="RVI254" s="67"/>
      <c r="RVK254" s="65"/>
      <c r="RVL254" s="69"/>
      <c r="RVM254" s="69"/>
      <c r="RVN254" s="66"/>
      <c r="RVO254" s="66"/>
      <c r="RVP254" s="66"/>
      <c r="RVQ254" s="67"/>
      <c r="RVS254" s="65"/>
      <c r="RVT254" s="69"/>
      <c r="RVU254" s="69"/>
      <c r="RVV254" s="66"/>
      <c r="RVW254" s="66"/>
      <c r="RVX254" s="66"/>
      <c r="RVY254" s="67"/>
      <c r="RWA254" s="65"/>
      <c r="RWB254" s="69"/>
      <c r="RWC254" s="69"/>
      <c r="RWD254" s="66"/>
      <c r="RWE254" s="66"/>
      <c r="RWF254" s="66"/>
      <c r="RWG254" s="67"/>
      <c r="RWI254" s="65"/>
      <c r="RWJ254" s="69"/>
      <c r="RWK254" s="69"/>
      <c r="RWL254" s="66"/>
      <c r="RWM254" s="66"/>
      <c r="RWN254" s="66"/>
      <c r="RWO254" s="67"/>
      <c r="RWQ254" s="65"/>
      <c r="RWR254" s="69"/>
      <c r="RWS254" s="69"/>
      <c r="RWT254" s="66"/>
      <c r="RWU254" s="66"/>
      <c r="RWV254" s="66"/>
      <c r="RWW254" s="67"/>
      <c r="RWY254" s="65"/>
      <c r="RWZ254" s="69"/>
      <c r="RXA254" s="69"/>
      <c r="RXB254" s="66"/>
      <c r="RXC254" s="66"/>
      <c r="RXD254" s="66"/>
      <c r="RXE254" s="67"/>
      <c r="RXG254" s="65"/>
      <c r="RXH254" s="69"/>
      <c r="RXI254" s="69"/>
      <c r="RXJ254" s="66"/>
      <c r="RXK254" s="66"/>
      <c r="RXL254" s="66"/>
      <c r="RXM254" s="67"/>
      <c r="RXO254" s="65"/>
      <c r="RXP254" s="69"/>
      <c r="RXQ254" s="69"/>
      <c r="RXR254" s="66"/>
      <c r="RXS254" s="66"/>
      <c r="RXT254" s="66"/>
      <c r="RXU254" s="67"/>
      <c r="RXW254" s="65"/>
      <c r="RXX254" s="69"/>
      <c r="RXY254" s="69"/>
      <c r="RXZ254" s="66"/>
      <c r="RYA254" s="66"/>
      <c r="RYB254" s="66"/>
      <c r="RYC254" s="67"/>
      <c r="RYE254" s="65"/>
      <c r="RYF254" s="69"/>
      <c r="RYG254" s="69"/>
      <c r="RYH254" s="66"/>
      <c r="RYI254" s="66"/>
      <c r="RYJ254" s="66"/>
      <c r="RYK254" s="67"/>
      <c r="RYM254" s="65"/>
      <c r="RYN254" s="69"/>
      <c r="RYO254" s="69"/>
      <c r="RYP254" s="66"/>
      <c r="RYQ254" s="66"/>
      <c r="RYR254" s="66"/>
      <c r="RYS254" s="67"/>
      <c r="RYU254" s="65"/>
      <c r="RYV254" s="69"/>
      <c r="RYW254" s="69"/>
      <c r="RYX254" s="66"/>
      <c r="RYY254" s="66"/>
      <c r="RYZ254" s="66"/>
      <c r="RZA254" s="67"/>
      <c r="RZC254" s="65"/>
      <c r="RZD254" s="69"/>
      <c r="RZE254" s="69"/>
      <c r="RZF254" s="66"/>
      <c r="RZG254" s="66"/>
      <c r="RZH254" s="66"/>
      <c r="RZI254" s="67"/>
      <c r="RZK254" s="65"/>
      <c r="RZL254" s="69"/>
      <c r="RZM254" s="69"/>
      <c r="RZN254" s="66"/>
      <c r="RZO254" s="66"/>
      <c r="RZP254" s="66"/>
      <c r="RZQ254" s="67"/>
      <c r="RZS254" s="65"/>
      <c r="RZT254" s="69"/>
      <c r="RZU254" s="69"/>
      <c r="RZV254" s="66"/>
      <c r="RZW254" s="66"/>
      <c r="RZX254" s="66"/>
      <c r="RZY254" s="67"/>
      <c r="SAA254" s="65"/>
      <c r="SAB254" s="69"/>
      <c r="SAC254" s="69"/>
      <c r="SAD254" s="66"/>
      <c r="SAE254" s="66"/>
      <c r="SAF254" s="66"/>
      <c r="SAG254" s="67"/>
      <c r="SAI254" s="65"/>
      <c r="SAJ254" s="69"/>
      <c r="SAK254" s="69"/>
      <c r="SAL254" s="66"/>
      <c r="SAM254" s="66"/>
      <c r="SAN254" s="66"/>
      <c r="SAO254" s="67"/>
      <c r="SAQ254" s="65"/>
      <c r="SAR254" s="69"/>
      <c r="SAS254" s="69"/>
      <c r="SAT254" s="66"/>
      <c r="SAU254" s="66"/>
      <c r="SAV254" s="66"/>
      <c r="SAW254" s="67"/>
      <c r="SAY254" s="65"/>
      <c r="SAZ254" s="69"/>
      <c r="SBA254" s="69"/>
      <c r="SBB254" s="66"/>
      <c r="SBC254" s="66"/>
      <c r="SBD254" s="66"/>
      <c r="SBE254" s="67"/>
      <c r="SBG254" s="65"/>
      <c r="SBH254" s="69"/>
      <c r="SBI254" s="69"/>
      <c r="SBJ254" s="66"/>
      <c r="SBK254" s="66"/>
      <c r="SBL254" s="66"/>
      <c r="SBM254" s="67"/>
      <c r="SBO254" s="65"/>
      <c r="SBP254" s="69"/>
      <c r="SBQ254" s="69"/>
      <c r="SBR254" s="66"/>
      <c r="SBS254" s="66"/>
      <c r="SBT254" s="66"/>
      <c r="SBU254" s="67"/>
      <c r="SBW254" s="65"/>
      <c r="SBX254" s="69"/>
      <c r="SBY254" s="69"/>
      <c r="SBZ254" s="66"/>
      <c r="SCA254" s="66"/>
      <c r="SCB254" s="66"/>
      <c r="SCC254" s="67"/>
      <c r="SCE254" s="65"/>
      <c r="SCF254" s="69"/>
      <c r="SCG254" s="69"/>
      <c r="SCH254" s="66"/>
      <c r="SCI254" s="66"/>
      <c r="SCJ254" s="66"/>
      <c r="SCK254" s="67"/>
      <c r="SCM254" s="65"/>
      <c r="SCN254" s="69"/>
      <c r="SCO254" s="69"/>
      <c r="SCP254" s="66"/>
      <c r="SCQ254" s="66"/>
      <c r="SCR254" s="66"/>
      <c r="SCS254" s="67"/>
      <c r="SCU254" s="65"/>
      <c r="SCV254" s="69"/>
      <c r="SCW254" s="69"/>
      <c r="SCX254" s="66"/>
      <c r="SCY254" s="66"/>
      <c r="SCZ254" s="66"/>
      <c r="SDA254" s="67"/>
      <c r="SDC254" s="65"/>
      <c r="SDD254" s="69"/>
      <c r="SDE254" s="69"/>
      <c r="SDF254" s="66"/>
      <c r="SDG254" s="66"/>
      <c r="SDH254" s="66"/>
      <c r="SDI254" s="67"/>
      <c r="SDK254" s="65"/>
      <c r="SDL254" s="69"/>
      <c r="SDM254" s="69"/>
      <c r="SDN254" s="66"/>
      <c r="SDO254" s="66"/>
      <c r="SDP254" s="66"/>
      <c r="SDQ254" s="67"/>
      <c r="SDS254" s="65"/>
      <c r="SDT254" s="69"/>
      <c r="SDU254" s="69"/>
      <c r="SDV254" s="66"/>
      <c r="SDW254" s="66"/>
      <c r="SDX254" s="66"/>
      <c r="SDY254" s="67"/>
      <c r="SEA254" s="65"/>
      <c r="SEB254" s="69"/>
      <c r="SEC254" s="69"/>
      <c r="SED254" s="66"/>
      <c r="SEE254" s="66"/>
      <c r="SEF254" s="66"/>
      <c r="SEG254" s="67"/>
      <c r="SEI254" s="65"/>
      <c r="SEJ254" s="69"/>
      <c r="SEK254" s="69"/>
      <c r="SEL254" s="66"/>
      <c r="SEM254" s="66"/>
      <c r="SEN254" s="66"/>
      <c r="SEO254" s="67"/>
      <c r="SEQ254" s="65"/>
      <c r="SER254" s="69"/>
      <c r="SES254" s="69"/>
      <c r="SET254" s="66"/>
      <c r="SEU254" s="66"/>
      <c r="SEV254" s="66"/>
      <c r="SEW254" s="67"/>
      <c r="SEY254" s="65"/>
      <c r="SEZ254" s="69"/>
      <c r="SFA254" s="69"/>
      <c r="SFB254" s="66"/>
      <c r="SFC254" s="66"/>
      <c r="SFD254" s="66"/>
      <c r="SFE254" s="67"/>
      <c r="SFG254" s="65"/>
      <c r="SFH254" s="69"/>
      <c r="SFI254" s="69"/>
      <c r="SFJ254" s="66"/>
      <c r="SFK254" s="66"/>
      <c r="SFL254" s="66"/>
      <c r="SFM254" s="67"/>
      <c r="SFO254" s="65"/>
      <c r="SFP254" s="69"/>
      <c r="SFQ254" s="69"/>
      <c r="SFR254" s="66"/>
      <c r="SFS254" s="66"/>
      <c r="SFT254" s="66"/>
      <c r="SFU254" s="67"/>
      <c r="SFW254" s="65"/>
      <c r="SFX254" s="69"/>
      <c r="SFY254" s="69"/>
      <c r="SFZ254" s="66"/>
      <c r="SGA254" s="66"/>
      <c r="SGB254" s="66"/>
      <c r="SGC254" s="67"/>
      <c r="SGE254" s="65"/>
      <c r="SGF254" s="69"/>
      <c r="SGG254" s="69"/>
      <c r="SGH254" s="66"/>
      <c r="SGI254" s="66"/>
      <c r="SGJ254" s="66"/>
      <c r="SGK254" s="67"/>
      <c r="SGM254" s="65"/>
      <c r="SGN254" s="69"/>
      <c r="SGO254" s="69"/>
      <c r="SGP254" s="66"/>
      <c r="SGQ254" s="66"/>
      <c r="SGR254" s="66"/>
      <c r="SGS254" s="67"/>
      <c r="SGU254" s="65"/>
      <c r="SGV254" s="69"/>
      <c r="SGW254" s="69"/>
      <c r="SGX254" s="66"/>
      <c r="SGY254" s="66"/>
      <c r="SGZ254" s="66"/>
      <c r="SHA254" s="67"/>
      <c r="SHC254" s="65"/>
      <c r="SHD254" s="69"/>
      <c r="SHE254" s="69"/>
      <c r="SHF254" s="66"/>
      <c r="SHG254" s="66"/>
      <c r="SHH254" s="66"/>
      <c r="SHI254" s="67"/>
      <c r="SHK254" s="65"/>
      <c r="SHL254" s="69"/>
      <c r="SHM254" s="69"/>
      <c r="SHN254" s="66"/>
      <c r="SHO254" s="66"/>
      <c r="SHP254" s="66"/>
      <c r="SHQ254" s="67"/>
      <c r="SHS254" s="65"/>
      <c r="SHT254" s="69"/>
      <c r="SHU254" s="69"/>
      <c r="SHV254" s="66"/>
      <c r="SHW254" s="66"/>
      <c r="SHX254" s="66"/>
      <c r="SHY254" s="67"/>
      <c r="SIA254" s="65"/>
      <c r="SIB254" s="69"/>
      <c r="SIC254" s="69"/>
      <c r="SID254" s="66"/>
      <c r="SIE254" s="66"/>
      <c r="SIF254" s="66"/>
      <c r="SIG254" s="67"/>
      <c r="SII254" s="65"/>
      <c r="SIJ254" s="69"/>
      <c r="SIK254" s="69"/>
      <c r="SIL254" s="66"/>
      <c r="SIM254" s="66"/>
      <c r="SIN254" s="66"/>
      <c r="SIO254" s="67"/>
      <c r="SIQ254" s="65"/>
      <c r="SIR254" s="69"/>
      <c r="SIS254" s="69"/>
      <c r="SIT254" s="66"/>
      <c r="SIU254" s="66"/>
      <c r="SIV254" s="66"/>
      <c r="SIW254" s="67"/>
      <c r="SIY254" s="65"/>
      <c r="SIZ254" s="69"/>
      <c r="SJA254" s="69"/>
      <c r="SJB254" s="66"/>
      <c r="SJC254" s="66"/>
      <c r="SJD254" s="66"/>
      <c r="SJE254" s="67"/>
      <c r="SJG254" s="65"/>
      <c r="SJH254" s="69"/>
      <c r="SJI254" s="69"/>
      <c r="SJJ254" s="66"/>
      <c r="SJK254" s="66"/>
      <c r="SJL254" s="66"/>
      <c r="SJM254" s="67"/>
      <c r="SJO254" s="65"/>
      <c r="SJP254" s="69"/>
      <c r="SJQ254" s="69"/>
      <c r="SJR254" s="66"/>
      <c r="SJS254" s="66"/>
      <c r="SJT254" s="66"/>
      <c r="SJU254" s="67"/>
      <c r="SJW254" s="65"/>
      <c r="SJX254" s="69"/>
      <c r="SJY254" s="69"/>
      <c r="SJZ254" s="66"/>
      <c r="SKA254" s="66"/>
      <c r="SKB254" s="66"/>
      <c r="SKC254" s="67"/>
      <c r="SKE254" s="65"/>
      <c r="SKF254" s="69"/>
      <c r="SKG254" s="69"/>
      <c r="SKH254" s="66"/>
      <c r="SKI254" s="66"/>
      <c r="SKJ254" s="66"/>
      <c r="SKK254" s="67"/>
      <c r="SKM254" s="65"/>
      <c r="SKN254" s="69"/>
      <c r="SKO254" s="69"/>
      <c r="SKP254" s="66"/>
      <c r="SKQ254" s="66"/>
      <c r="SKR254" s="66"/>
      <c r="SKS254" s="67"/>
      <c r="SKU254" s="65"/>
      <c r="SKV254" s="69"/>
      <c r="SKW254" s="69"/>
      <c r="SKX254" s="66"/>
      <c r="SKY254" s="66"/>
      <c r="SKZ254" s="66"/>
      <c r="SLA254" s="67"/>
      <c r="SLC254" s="65"/>
      <c r="SLD254" s="69"/>
      <c r="SLE254" s="69"/>
      <c r="SLF254" s="66"/>
      <c r="SLG254" s="66"/>
      <c r="SLH254" s="66"/>
      <c r="SLI254" s="67"/>
      <c r="SLK254" s="65"/>
      <c r="SLL254" s="69"/>
      <c r="SLM254" s="69"/>
      <c r="SLN254" s="66"/>
      <c r="SLO254" s="66"/>
      <c r="SLP254" s="66"/>
      <c r="SLQ254" s="67"/>
      <c r="SLS254" s="65"/>
      <c r="SLT254" s="69"/>
      <c r="SLU254" s="69"/>
      <c r="SLV254" s="66"/>
      <c r="SLW254" s="66"/>
      <c r="SLX254" s="66"/>
      <c r="SLY254" s="67"/>
      <c r="SMA254" s="65"/>
      <c r="SMB254" s="69"/>
      <c r="SMC254" s="69"/>
      <c r="SMD254" s="66"/>
      <c r="SME254" s="66"/>
      <c r="SMF254" s="66"/>
      <c r="SMG254" s="67"/>
      <c r="SMI254" s="65"/>
      <c r="SMJ254" s="69"/>
      <c r="SMK254" s="69"/>
      <c r="SML254" s="66"/>
      <c r="SMM254" s="66"/>
      <c r="SMN254" s="66"/>
      <c r="SMO254" s="67"/>
      <c r="SMQ254" s="65"/>
      <c r="SMR254" s="69"/>
      <c r="SMS254" s="69"/>
      <c r="SMT254" s="66"/>
      <c r="SMU254" s="66"/>
      <c r="SMV254" s="66"/>
      <c r="SMW254" s="67"/>
      <c r="SMY254" s="65"/>
      <c r="SMZ254" s="69"/>
      <c r="SNA254" s="69"/>
      <c r="SNB254" s="66"/>
      <c r="SNC254" s="66"/>
      <c r="SND254" s="66"/>
      <c r="SNE254" s="67"/>
      <c r="SNG254" s="65"/>
      <c r="SNH254" s="69"/>
      <c r="SNI254" s="69"/>
      <c r="SNJ254" s="66"/>
      <c r="SNK254" s="66"/>
      <c r="SNL254" s="66"/>
      <c r="SNM254" s="67"/>
      <c r="SNO254" s="65"/>
      <c r="SNP254" s="69"/>
      <c r="SNQ254" s="69"/>
      <c r="SNR254" s="66"/>
      <c r="SNS254" s="66"/>
      <c r="SNT254" s="66"/>
      <c r="SNU254" s="67"/>
      <c r="SNW254" s="65"/>
      <c r="SNX254" s="69"/>
      <c r="SNY254" s="69"/>
      <c r="SNZ254" s="66"/>
      <c r="SOA254" s="66"/>
      <c r="SOB254" s="66"/>
      <c r="SOC254" s="67"/>
      <c r="SOE254" s="65"/>
      <c r="SOF254" s="69"/>
      <c r="SOG254" s="69"/>
      <c r="SOH254" s="66"/>
      <c r="SOI254" s="66"/>
      <c r="SOJ254" s="66"/>
      <c r="SOK254" s="67"/>
      <c r="SOM254" s="65"/>
      <c r="SON254" s="69"/>
      <c r="SOO254" s="69"/>
      <c r="SOP254" s="66"/>
      <c r="SOQ254" s="66"/>
      <c r="SOR254" s="66"/>
      <c r="SOS254" s="67"/>
      <c r="SOU254" s="65"/>
      <c r="SOV254" s="69"/>
      <c r="SOW254" s="69"/>
      <c r="SOX254" s="66"/>
      <c r="SOY254" s="66"/>
      <c r="SOZ254" s="66"/>
      <c r="SPA254" s="67"/>
      <c r="SPC254" s="65"/>
      <c r="SPD254" s="69"/>
      <c r="SPE254" s="69"/>
      <c r="SPF254" s="66"/>
      <c r="SPG254" s="66"/>
      <c r="SPH254" s="66"/>
      <c r="SPI254" s="67"/>
      <c r="SPK254" s="65"/>
      <c r="SPL254" s="69"/>
      <c r="SPM254" s="69"/>
      <c r="SPN254" s="66"/>
      <c r="SPO254" s="66"/>
      <c r="SPP254" s="66"/>
      <c r="SPQ254" s="67"/>
      <c r="SPS254" s="65"/>
      <c r="SPT254" s="69"/>
      <c r="SPU254" s="69"/>
      <c r="SPV254" s="66"/>
      <c r="SPW254" s="66"/>
      <c r="SPX254" s="66"/>
      <c r="SPY254" s="67"/>
      <c r="SQA254" s="65"/>
      <c r="SQB254" s="69"/>
      <c r="SQC254" s="69"/>
      <c r="SQD254" s="66"/>
      <c r="SQE254" s="66"/>
      <c r="SQF254" s="66"/>
      <c r="SQG254" s="67"/>
      <c r="SQI254" s="65"/>
      <c r="SQJ254" s="69"/>
      <c r="SQK254" s="69"/>
      <c r="SQL254" s="66"/>
      <c r="SQM254" s="66"/>
      <c r="SQN254" s="66"/>
      <c r="SQO254" s="67"/>
      <c r="SQQ254" s="65"/>
      <c r="SQR254" s="69"/>
      <c r="SQS254" s="69"/>
      <c r="SQT254" s="66"/>
      <c r="SQU254" s="66"/>
      <c r="SQV254" s="66"/>
      <c r="SQW254" s="67"/>
      <c r="SQY254" s="65"/>
      <c r="SQZ254" s="69"/>
      <c r="SRA254" s="69"/>
      <c r="SRB254" s="66"/>
      <c r="SRC254" s="66"/>
      <c r="SRD254" s="66"/>
      <c r="SRE254" s="67"/>
      <c r="SRG254" s="65"/>
      <c r="SRH254" s="69"/>
      <c r="SRI254" s="69"/>
      <c r="SRJ254" s="66"/>
      <c r="SRK254" s="66"/>
      <c r="SRL254" s="66"/>
      <c r="SRM254" s="67"/>
      <c r="SRO254" s="65"/>
      <c r="SRP254" s="69"/>
      <c r="SRQ254" s="69"/>
      <c r="SRR254" s="66"/>
      <c r="SRS254" s="66"/>
      <c r="SRT254" s="66"/>
      <c r="SRU254" s="67"/>
      <c r="SRW254" s="65"/>
      <c r="SRX254" s="69"/>
      <c r="SRY254" s="69"/>
      <c r="SRZ254" s="66"/>
      <c r="SSA254" s="66"/>
      <c r="SSB254" s="66"/>
      <c r="SSC254" s="67"/>
      <c r="SSE254" s="65"/>
      <c r="SSF254" s="69"/>
      <c r="SSG254" s="69"/>
      <c r="SSH254" s="66"/>
      <c r="SSI254" s="66"/>
      <c r="SSJ254" s="66"/>
      <c r="SSK254" s="67"/>
      <c r="SSM254" s="65"/>
      <c r="SSN254" s="69"/>
      <c r="SSO254" s="69"/>
      <c r="SSP254" s="66"/>
      <c r="SSQ254" s="66"/>
      <c r="SSR254" s="66"/>
      <c r="SSS254" s="67"/>
      <c r="SSU254" s="65"/>
      <c r="SSV254" s="69"/>
      <c r="SSW254" s="69"/>
      <c r="SSX254" s="66"/>
      <c r="SSY254" s="66"/>
      <c r="SSZ254" s="66"/>
      <c r="STA254" s="67"/>
      <c r="STC254" s="65"/>
      <c r="STD254" s="69"/>
      <c r="STE254" s="69"/>
      <c r="STF254" s="66"/>
      <c r="STG254" s="66"/>
      <c r="STH254" s="66"/>
      <c r="STI254" s="67"/>
      <c r="STK254" s="65"/>
      <c r="STL254" s="69"/>
      <c r="STM254" s="69"/>
      <c r="STN254" s="66"/>
      <c r="STO254" s="66"/>
      <c r="STP254" s="66"/>
      <c r="STQ254" s="67"/>
      <c r="STS254" s="65"/>
      <c r="STT254" s="69"/>
      <c r="STU254" s="69"/>
      <c r="STV254" s="66"/>
      <c r="STW254" s="66"/>
      <c r="STX254" s="66"/>
      <c r="STY254" s="67"/>
      <c r="SUA254" s="65"/>
      <c r="SUB254" s="69"/>
      <c r="SUC254" s="69"/>
      <c r="SUD254" s="66"/>
      <c r="SUE254" s="66"/>
      <c r="SUF254" s="66"/>
      <c r="SUG254" s="67"/>
      <c r="SUI254" s="65"/>
      <c r="SUJ254" s="69"/>
      <c r="SUK254" s="69"/>
      <c r="SUL254" s="66"/>
      <c r="SUM254" s="66"/>
      <c r="SUN254" s="66"/>
      <c r="SUO254" s="67"/>
      <c r="SUQ254" s="65"/>
      <c r="SUR254" s="69"/>
      <c r="SUS254" s="69"/>
      <c r="SUT254" s="66"/>
      <c r="SUU254" s="66"/>
      <c r="SUV254" s="66"/>
      <c r="SUW254" s="67"/>
      <c r="SUY254" s="65"/>
      <c r="SUZ254" s="69"/>
      <c r="SVA254" s="69"/>
      <c r="SVB254" s="66"/>
      <c r="SVC254" s="66"/>
      <c r="SVD254" s="66"/>
      <c r="SVE254" s="67"/>
      <c r="SVG254" s="65"/>
      <c r="SVH254" s="69"/>
      <c r="SVI254" s="69"/>
      <c r="SVJ254" s="66"/>
      <c r="SVK254" s="66"/>
      <c r="SVL254" s="66"/>
      <c r="SVM254" s="67"/>
      <c r="SVO254" s="65"/>
      <c r="SVP254" s="69"/>
      <c r="SVQ254" s="69"/>
      <c r="SVR254" s="66"/>
      <c r="SVS254" s="66"/>
      <c r="SVT254" s="66"/>
      <c r="SVU254" s="67"/>
      <c r="SVW254" s="65"/>
      <c r="SVX254" s="69"/>
      <c r="SVY254" s="69"/>
      <c r="SVZ254" s="66"/>
      <c r="SWA254" s="66"/>
      <c r="SWB254" s="66"/>
      <c r="SWC254" s="67"/>
      <c r="SWE254" s="65"/>
      <c r="SWF254" s="69"/>
      <c r="SWG254" s="69"/>
      <c r="SWH254" s="66"/>
      <c r="SWI254" s="66"/>
      <c r="SWJ254" s="66"/>
      <c r="SWK254" s="67"/>
      <c r="SWM254" s="65"/>
      <c r="SWN254" s="69"/>
      <c r="SWO254" s="69"/>
      <c r="SWP254" s="66"/>
      <c r="SWQ254" s="66"/>
      <c r="SWR254" s="66"/>
      <c r="SWS254" s="67"/>
      <c r="SWU254" s="65"/>
      <c r="SWV254" s="69"/>
      <c r="SWW254" s="69"/>
      <c r="SWX254" s="66"/>
      <c r="SWY254" s="66"/>
      <c r="SWZ254" s="66"/>
      <c r="SXA254" s="67"/>
      <c r="SXC254" s="65"/>
      <c r="SXD254" s="69"/>
      <c r="SXE254" s="69"/>
      <c r="SXF254" s="66"/>
      <c r="SXG254" s="66"/>
      <c r="SXH254" s="66"/>
      <c r="SXI254" s="67"/>
      <c r="SXK254" s="65"/>
      <c r="SXL254" s="69"/>
      <c r="SXM254" s="69"/>
      <c r="SXN254" s="66"/>
      <c r="SXO254" s="66"/>
      <c r="SXP254" s="66"/>
      <c r="SXQ254" s="67"/>
      <c r="SXS254" s="65"/>
      <c r="SXT254" s="69"/>
      <c r="SXU254" s="69"/>
      <c r="SXV254" s="66"/>
      <c r="SXW254" s="66"/>
      <c r="SXX254" s="66"/>
      <c r="SXY254" s="67"/>
      <c r="SYA254" s="65"/>
      <c r="SYB254" s="69"/>
      <c r="SYC254" s="69"/>
      <c r="SYD254" s="66"/>
      <c r="SYE254" s="66"/>
      <c r="SYF254" s="66"/>
      <c r="SYG254" s="67"/>
      <c r="SYI254" s="65"/>
      <c r="SYJ254" s="69"/>
      <c r="SYK254" s="69"/>
      <c r="SYL254" s="66"/>
      <c r="SYM254" s="66"/>
      <c r="SYN254" s="66"/>
      <c r="SYO254" s="67"/>
      <c r="SYQ254" s="65"/>
      <c r="SYR254" s="69"/>
      <c r="SYS254" s="69"/>
      <c r="SYT254" s="66"/>
      <c r="SYU254" s="66"/>
      <c r="SYV254" s="66"/>
      <c r="SYW254" s="67"/>
      <c r="SYY254" s="65"/>
      <c r="SYZ254" s="69"/>
      <c r="SZA254" s="69"/>
      <c r="SZB254" s="66"/>
      <c r="SZC254" s="66"/>
      <c r="SZD254" s="66"/>
      <c r="SZE254" s="67"/>
      <c r="SZG254" s="65"/>
      <c r="SZH254" s="69"/>
      <c r="SZI254" s="69"/>
      <c r="SZJ254" s="66"/>
      <c r="SZK254" s="66"/>
      <c r="SZL254" s="66"/>
      <c r="SZM254" s="67"/>
      <c r="SZO254" s="65"/>
      <c r="SZP254" s="69"/>
      <c r="SZQ254" s="69"/>
      <c r="SZR254" s="66"/>
      <c r="SZS254" s="66"/>
      <c r="SZT254" s="66"/>
      <c r="SZU254" s="67"/>
      <c r="SZW254" s="65"/>
      <c r="SZX254" s="69"/>
      <c r="SZY254" s="69"/>
      <c r="SZZ254" s="66"/>
      <c r="TAA254" s="66"/>
      <c r="TAB254" s="66"/>
      <c r="TAC254" s="67"/>
      <c r="TAE254" s="65"/>
      <c r="TAF254" s="69"/>
      <c r="TAG254" s="69"/>
      <c r="TAH254" s="66"/>
      <c r="TAI254" s="66"/>
      <c r="TAJ254" s="66"/>
      <c r="TAK254" s="67"/>
      <c r="TAM254" s="65"/>
      <c r="TAN254" s="69"/>
      <c r="TAO254" s="69"/>
      <c r="TAP254" s="66"/>
      <c r="TAQ254" s="66"/>
      <c r="TAR254" s="66"/>
      <c r="TAS254" s="67"/>
      <c r="TAU254" s="65"/>
      <c r="TAV254" s="69"/>
      <c r="TAW254" s="69"/>
      <c r="TAX254" s="66"/>
      <c r="TAY254" s="66"/>
      <c r="TAZ254" s="66"/>
      <c r="TBA254" s="67"/>
      <c r="TBC254" s="65"/>
      <c r="TBD254" s="69"/>
      <c r="TBE254" s="69"/>
      <c r="TBF254" s="66"/>
      <c r="TBG254" s="66"/>
      <c r="TBH254" s="66"/>
      <c r="TBI254" s="67"/>
      <c r="TBK254" s="65"/>
      <c r="TBL254" s="69"/>
      <c r="TBM254" s="69"/>
      <c r="TBN254" s="66"/>
      <c r="TBO254" s="66"/>
      <c r="TBP254" s="66"/>
      <c r="TBQ254" s="67"/>
      <c r="TBS254" s="65"/>
      <c r="TBT254" s="69"/>
      <c r="TBU254" s="69"/>
      <c r="TBV254" s="66"/>
      <c r="TBW254" s="66"/>
      <c r="TBX254" s="66"/>
      <c r="TBY254" s="67"/>
      <c r="TCA254" s="65"/>
      <c r="TCB254" s="69"/>
      <c r="TCC254" s="69"/>
      <c r="TCD254" s="66"/>
      <c r="TCE254" s="66"/>
      <c r="TCF254" s="66"/>
      <c r="TCG254" s="67"/>
      <c r="TCI254" s="65"/>
      <c r="TCJ254" s="69"/>
      <c r="TCK254" s="69"/>
      <c r="TCL254" s="66"/>
      <c r="TCM254" s="66"/>
      <c r="TCN254" s="66"/>
      <c r="TCO254" s="67"/>
      <c r="TCQ254" s="65"/>
      <c r="TCR254" s="69"/>
      <c r="TCS254" s="69"/>
      <c r="TCT254" s="66"/>
      <c r="TCU254" s="66"/>
      <c r="TCV254" s="66"/>
      <c r="TCW254" s="67"/>
      <c r="TCY254" s="65"/>
      <c r="TCZ254" s="69"/>
      <c r="TDA254" s="69"/>
      <c r="TDB254" s="66"/>
      <c r="TDC254" s="66"/>
      <c r="TDD254" s="66"/>
      <c r="TDE254" s="67"/>
      <c r="TDG254" s="65"/>
      <c r="TDH254" s="69"/>
      <c r="TDI254" s="69"/>
      <c r="TDJ254" s="66"/>
      <c r="TDK254" s="66"/>
      <c r="TDL254" s="66"/>
      <c r="TDM254" s="67"/>
      <c r="TDO254" s="65"/>
      <c r="TDP254" s="69"/>
      <c r="TDQ254" s="69"/>
      <c r="TDR254" s="66"/>
      <c r="TDS254" s="66"/>
      <c r="TDT254" s="66"/>
      <c r="TDU254" s="67"/>
      <c r="TDW254" s="65"/>
      <c r="TDX254" s="69"/>
      <c r="TDY254" s="69"/>
      <c r="TDZ254" s="66"/>
      <c r="TEA254" s="66"/>
      <c r="TEB254" s="66"/>
      <c r="TEC254" s="67"/>
      <c r="TEE254" s="65"/>
      <c r="TEF254" s="69"/>
      <c r="TEG254" s="69"/>
      <c r="TEH254" s="66"/>
      <c r="TEI254" s="66"/>
      <c r="TEJ254" s="66"/>
      <c r="TEK254" s="67"/>
      <c r="TEM254" s="65"/>
      <c r="TEN254" s="69"/>
      <c r="TEO254" s="69"/>
      <c r="TEP254" s="66"/>
      <c r="TEQ254" s="66"/>
      <c r="TER254" s="66"/>
      <c r="TES254" s="67"/>
      <c r="TEU254" s="65"/>
      <c r="TEV254" s="69"/>
      <c r="TEW254" s="69"/>
      <c r="TEX254" s="66"/>
      <c r="TEY254" s="66"/>
      <c r="TEZ254" s="66"/>
      <c r="TFA254" s="67"/>
      <c r="TFC254" s="65"/>
      <c r="TFD254" s="69"/>
      <c r="TFE254" s="69"/>
      <c r="TFF254" s="66"/>
      <c r="TFG254" s="66"/>
      <c r="TFH254" s="66"/>
      <c r="TFI254" s="67"/>
      <c r="TFK254" s="65"/>
      <c r="TFL254" s="69"/>
      <c r="TFM254" s="69"/>
      <c r="TFN254" s="66"/>
      <c r="TFO254" s="66"/>
      <c r="TFP254" s="66"/>
      <c r="TFQ254" s="67"/>
      <c r="TFS254" s="65"/>
      <c r="TFT254" s="69"/>
      <c r="TFU254" s="69"/>
      <c r="TFV254" s="66"/>
      <c r="TFW254" s="66"/>
      <c r="TFX254" s="66"/>
      <c r="TFY254" s="67"/>
      <c r="TGA254" s="65"/>
      <c r="TGB254" s="69"/>
      <c r="TGC254" s="69"/>
      <c r="TGD254" s="66"/>
      <c r="TGE254" s="66"/>
      <c r="TGF254" s="66"/>
      <c r="TGG254" s="67"/>
      <c r="TGI254" s="65"/>
      <c r="TGJ254" s="69"/>
      <c r="TGK254" s="69"/>
      <c r="TGL254" s="66"/>
      <c r="TGM254" s="66"/>
      <c r="TGN254" s="66"/>
      <c r="TGO254" s="67"/>
      <c r="TGQ254" s="65"/>
      <c r="TGR254" s="69"/>
      <c r="TGS254" s="69"/>
      <c r="TGT254" s="66"/>
      <c r="TGU254" s="66"/>
      <c r="TGV254" s="66"/>
      <c r="TGW254" s="67"/>
      <c r="TGY254" s="65"/>
      <c r="TGZ254" s="69"/>
      <c r="THA254" s="69"/>
      <c r="THB254" s="66"/>
      <c r="THC254" s="66"/>
      <c r="THD254" s="66"/>
      <c r="THE254" s="67"/>
      <c r="THG254" s="65"/>
      <c r="THH254" s="69"/>
      <c r="THI254" s="69"/>
      <c r="THJ254" s="66"/>
      <c r="THK254" s="66"/>
      <c r="THL254" s="66"/>
      <c r="THM254" s="67"/>
      <c r="THO254" s="65"/>
      <c r="THP254" s="69"/>
      <c r="THQ254" s="69"/>
      <c r="THR254" s="66"/>
      <c r="THS254" s="66"/>
      <c r="THT254" s="66"/>
      <c r="THU254" s="67"/>
      <c r="THW254" s="65"/>
      <c r="THX254" s="69"/>
      <c r="THY254" s="69"/>
      <c r="THZ254" s="66"/>
      <c r="TIA254" s="66"/>
      <c r="TIB254" s="66"/>
      <c r="TIC254" s="67"/>
      <c r="TIE254" s="65"/>
      <c r="TIF254" s="69"/>
      <c r="TIG254" s="69"/>
      <c r="TIH254" s="66"/>
      <c r="TII254" s="66"/>
      <c r="TIJ254" s="66"/>
      <c r="TIK254" s="67"/>
      <c r="TIM254" s="65"/>
      <c r="TIN254" s="69"/>
      <c r="TIO254" s="69"/>
      <c r="TIP254" s="66"/>
      <c r="TIQ254" s="66"/>
      <c r="TIR254" s="66"/>
      <c r="TIS254" s="67"/>
      <c r="TIU254" s="65"/>
      <c r="TIV254" s="69"/>
      <c r="TIW254" s="69"/>
      <c r="TIX254" s="66"/>
      <c r="TIY254" s="66"/>
      <c r="TIZ254" s="66"/>
      <c r="TJA254" s="67"/>
      <c r="TJC254" s="65"/>
      <c r="TJD254" s="69"/>
      <c r="TJE254" s="69"/>
      <c r="TJF254" s="66"/>
      <c r="TJG254" s="66"/>
      <c r="TJH254" s="66"/>
      <c r="TJI254" s="67"/>
      <c r="TJK254" s="65"/>
      <c r="TJL254" s="69"/>
      <c r="TJM254" s="69"/>
      <c r="TJN254" s="66"/>
      <c r="TJO254" s="66"/>
      <c r="TJP254" s="66"/>
      <c r="TJQ254" s="67"/>
      <c r="TJS254" s="65"/>
      <c r="TJT254" s="69"/>
      <c r="TJU254" s="69"/>
      <c r="TJV254" s="66"/>
      <c r="TJW254" s="66"/>
      <c r="TJX254" s="66"/>
      <c r="TJY254" s="67"/>
      <c r="TKA254" s="65"/>
      <c r="TKB254" s="69"/>
      <c r="TKC254" s="69"/>
      <c r="TKD254" s="66"/>
      <c r="TKE254" s="66"/>
      <c r="TKF254" s="66"/>
      <c r="TKG254" s="67"/>
      <c r="TKI254" s="65"/>
      <c r="TKJ254" s="69"/>
      <c r="TKK254" s="69"/>
      <c r="TKL254" s="66"/>
      <c r="TKM254" s="66"/>
      <c r="TKN254" s="66"/>
      <c r="TKO254" s="67"/>
      <c r="TKQ254" s="65"/>
      <c r="TKR254" s="69"/>
      <c r="TKS254" s="69"/>
      <c r="TKT254" s="66"/>
      <c r="TKU254" s="66"/>
      <c r="TKV254" s="66"/>
      <c r="TKW254" s="67"/>
      <c r="TKY254" s="65"/>
      <c r="TKZ254" s="69"/>
      <c r="TLA254" s="69"/>
      <c r="TLB254" s="66"/>
      <c r="TLC254" s="66"/>
      <c r="TLD254" s="66"/>
      <c r="TLE254" s="67"/>
      <c r="TLG254" s="65"/>
      <c r="TLH254" s="69"/>
      <c r="TLI254" s="69"/>
      <c r="TLJ254" s="66"/>
      <c r="TLK254" s="66"/>
      <c r="TLL254" s="66"/>
      <c r="TLM254" s="67"/>
      <c r="TLO254" s="65"/>
      <c r="TLP254" s="69"/>
      <c r="TLQ254" s="69"/>
      <c r="TLR254" s="66"/>
      <c r="TLS254" s="66"/>
      <c r="TLT254" s="66"/>
      <c r="TLU254" s="67"/>
      <c r="TLW254" s="65"/>
      <c r="TLX254" s="69"/>
      <c r="TLY254" s="69"/>
      <c r="TLZ254" s="66"/>
      <c r="TMA254" s="66"/>
      <c r="TMB254" s="66"/>
      <c r="TMC254" s="67"/>
      <c r="TME254" s="65"/>
      <c r="TMF254" s="69"/>
      <c r="TMG254" s="69"/>
      <c r="TMH254" s="66"/>
      <c r="TMI254" s="66"/>
      <c r="TMJ254" s="66"/>
      <c r="TMK254" s="67"/>
      <c r="TMM254" s="65"/>
      <c r="TMN254" s="69"/>
      <c r="TMO254" s="69"/>
      <c r="TMP254" s="66"/>
      <c r="TMQ254" s="66"/>
      <c r="TMR254" s="66"/>
      <c r="TMS254" s="67"/>
      <c r="TMU254" s="65"/>
      <c r="TMV254" s="69"/>
      <c r="TMW254" s="69"/>
      <c r="TMX254" s="66"/>
      <c r="TMY254" s="66"/>
      <c r="TMZ254" s="66"/>
      <c r="TNA254" s="67"/>
      <c r="TNC254" s="65"/>
      <c r="TND254" s="69"/>
      <c r="TNE254" s="69"/>
      <c r="TNF254" s="66"/>
      <c r="TNG254" s="66"/>
      <c r="TNH254" s="66"/>
      <c r="TNI254" s="67"/>
      <c r="TNK254" s="65"/>
      <c r="TNL254" s="69"/>
      <c r="TNM254" s="69"/>
      <c r="TNN254" s="66"/>
      <c r="TNO254" s="66"/>
      <c r="TNP254" s="66"/>
      <c r="TNQ254" s="67"/>
      <c r="TNS254" s="65"/>
      <c r="TNT254" s="69"/>
      <c r="TNU254" s="69"/>
      <c r="TNV254" s="66"/>
      <c r="TNW254" s="66"/>
      <c r="TNX254" s="66"/>
      <c r="TNY254" s="67"/>
      <c r="TOA254" s="65"/>
      <c r="TOB254" s="69"/>
      <c r="TOC254" s="69"/>
      <c r="TOD254" s="66"/>
      <c r="TOE254" s="66"/>
      <c r="TOF254" s="66"/>
      <c r="TOG254" s="67"/>
      <c r="TOI254" s="65"/>
      <c r="TOJ254" s="69"/>
      <c r="TOK254" s="69"/>
      <c r="TOL254" s="66"/>
      <c r="TOM254" s="66"/>
      <c r="TON254" s="66"/>
      <c r="TOO254" s="67"/>
      <c r="TOQ254" s="65"/>
      <c r="TOR254" s="69"/>
      <c r="TOS254" s="69"/>
      <c r="TOT254" s="66"/>
      <c r="TOU254" s="66"/>
      <c r="TOV254" s="66"/>
      <c r="TOW254" s="67"/>
      <c r="TOY254" s="65"/>
      <c r="TOZ254" s="69"/>
      <c r="TPA254" s="69"/>
      <c r="TPB254" s="66"/>
      <c r="TPC254" s="66"/>
      <c r="TPD254" s="66"/>
      <c r="TPE254" s="67"/>
      <c r="TPG254" s="65"/>
      <c r="TPH254" s="69"/>
      <c r="TPI254" s="69"/>
      <c r="TPJ254" s="66"/>
      <c r="TPK254" s="66"/>
      <c r="TPL254" s="66"/>
      <c r="TPM254" s="67"/>
      <c r="TPO254" s="65"/>
      <c r="TPP254" s="69"/>
      <c r="TPQ254" s="69"/>
      <c r="TPR254" s="66"/>
      <c r="TPS254" s="66"/>
      <c r="TPT254" s="66"/>
      <c r="TPU254" s="67"/>
      <c r="TPW254" s="65"/>
      <c r="TPX254" s="69"/>
      <c r="TPY254" s="69"/>
      <c r="TPZ254" s="66"/>
      <c r="TQA254" s="66"/>
      <c r="TQB254" s="66"/>
      <c r="TQC254" s="67"/>
      <c r="TQE254" s="65"/>
      <c r="TQF254" s="69"/>
      <c r="TQG254" s="69"/>
      <c r="TQH254" s="66"/>
      <c r="TQI254" s="66"/>
      <c r="TQJ254" s="66"/>
      <c r="TQK254" s="67"/>
      <c r="TQM254" s="65"/>
      <c r="TQN254" s="69"/>
      <c r="TQO254" s="69"/>
      <c r="TQP254" s="66"/>
      <c r="TQQ254" s="66"/>
      <c r="TQR254" s="66"/>
      <c r="TQS254" s="67"/>
      <c r="TQU254" s="65"/>
      <c r="TQV254" s="69"/>
      <c r="TQW254" s="69"/>
      <c r="TQX254" s="66"/>
      <c r="TQY254" s="66"/>
      <c r="TQZ254" s="66"/>
      <c r="TRA254" s="67"/>
      <c r="TRC254" s="65"/>
      <c r="TRD254" s="69"/>
      <c r="TRE254" s="69"/>
      <c r="TRF254" s="66"/>
      <c r="TRG254" s="66"/>
      <c r="TRH254" s="66"/>
      <c r="TRI254" s="67"/>
      <c r="TRK254" s="65"/>
      <c r="TRL254" s="69"/>
      <c r="TRM254" s="69"/>
      <c r="TRN254" s="66"/>
      <c r="TRO254" s="66"/>
      <c r="TRP254" s="66"/>
      <c r="TRQ254" s="67"/>
      <c r="TRS254" s="65"/>
      <c r="TRT254" s="69"/>
      <c r="TRU254" s="69"/>
      <c r="TRV254" s="66"/>
      <c r="TRW254" s="66"/>
      <c r="TRX254" s="66"/>
      <c r="TRY254" s="67"/>
      <c r="TSA254" s="65"/>
      <c r="TSB254" s="69"/>
      <c r="TSC254" s="69"/>
      <c r="TSD254" s="66"/>
      <c r="TSE254" s="66"/>
      <c r="TSF254" s="66"/>
      <c r="TSG254" s="67"/>
      <c r="TSI254" s="65"/>
      <c r="TSJ254" s="69"/>
      <c r="TSK254" s="69"/>
      <c r="TSL254" s="66"/>
      <c r="TSM254" s="66"/>
      <c r="TSN254" s="66"/>
      <c r="TSO254" s="67"/>
      <c r="TSQ254" s="65"/>
      <c r="TSR254" s="69"/>
      <c r="TSS254" s="69"/>
      <c r="TST254" s="66"/>
      <c r="TSU254" s="66"/>
      <c r="TSV254" s="66"/>
      <c r="TSW254" s="67"/>
      <c r="TSY254" s="65"/>
      <c r="TSZ254" s="69"/>
      <c r="TTA254" s="69"/>
      <c r="TTB254" s="66"/>
      <c r="TTC254" s="66"/>
      <c r="TTD254" s="66"/>
      <c r="TTE254" s="67"/>
      <c r="TTG254" s="65"/>
      <c r="TTH254" s="69"/>
      <c r="TTI254" s="69"/>
      <c r="TTJ254" s="66"/>
      <c r="TTK254" s="66"/>
      <c r="TTL254" s="66"/>
      <c r="TTM254" s="67"/>
      <c r="TTO254" s="65"/>
      <c r="TTP254" s="69"/>
      <c r="TTQ254" s="69"/>
      <c r="TTR254" s="66"/>
      <c r="TTS254" s="66"/>
      <c r="TTT254" s="66"/>
      <c r="TTU254" s="67"/>
      <c r="TTW254" s="65"/>
      <c r="TTX254" s="69"/>
      <c r="TTY254" s="69"/>
      <c r="TTZ254" s="66"/>
      <c r="TUA254" s="66"/>
      <c r="TUB254" s="66"/>
      <c r="TUC254" s="67"/>
      <c r="TUE254" s="65"/>
      <c r="TUF254" s="69"/>
      <c r="TUG254" s="69"/>
      <c r="TUH254" s="66"/>
      <c r="TUI254" s="66"/>
      <c r="TUJ254" s="66"/>
      <c r="TUK254" s="67"/>
      <c r="TUM254" s="65"/>
      <c r="TUN254" s="69"/>
      <c r="TUO254" s="69"/>
      <c r="TUP254" s="66"/>
      <c r="TUQ254" s="66"/>
      <c r="TUR254" s="66"/>
      <c r="TUS254" s="67"/>
      <c r="TUU254" s="65"/>
      <c r="TUV254" s="69"/>
      <c r="TUW254" s="69"/>
      <c r="TUX254" s="66"/>
      <c r="TUY254" s="66"/>
      <c r="TUZ254" s="66"/>
      <c r="TVA254" s="67"/>
      <c r="TVC254" s="65"/>
      <c r="TVD254" s="69"/>
      <c r="TVE254" s="69"/>
      <c r="TVF254" s="66"/>
      <c r="TVG254" s="66"/>
      <c r="TVH254" s="66"/>
      <c r="TVI254" s="67"/>
      <c r="TVK254" s="65"/>
      <c r="TVL254" s="69"/>
      <c r="TVM254" s="69"/>
      <c r="TVN254" s="66"/>
      <c r="TVO254" s="66"/>
      <c r="TVP254" s="66"/>
      <c r="TVQ254" s="67"/>
      <c r="TVS254" s="65"/>
      <c r="TVT254" s="69"/>
      <c r="TVU254" s="69"/>
      <c r="TVV254" s="66"/>
      <c r="TVW254" s="66"/>
      <c r="TVX254" s="66"/>
      <c r="TVY254" s="67"/>
      <c r="TWA254" s="65"/>
      <c r="TWB254" s="69"/>
      <c r="TWC254" s="69"/>
      <c r="TWD254" s="66"/>
      <c r="TWE254" s="66"/>
      <c r="TWF254" s="66"/>
      <c r="TWG254" s="67"/>
      <c r="TWI254" s="65"/>
      <c r="TWJ254" s="69"/>
      <c r="TWK254" s="69"/>
      <c r="TWL254" s="66"/>
      <c r="TWM254" s="66"/>
      <c r="TWN254" s="66"/>
      <c r="TWO254" s="67"/>
      <c r="TWQ254" s="65"/>
      <c r="TWR254" s="69"/>
      <c r="TWS254" s="69"/>
      <c r="TWT254" s="66"/>
      <c r="TWU254" s="66"/>
      <c r="TWV254" s="66"/>
      <c r="TWW254" s="67"/>
      <c r="TWY254" s="65"/>
      <c r="TWZ254" s="69"/>
      <c r="TXA254" s="69"/>
      <c r="TXB254" s="66"/>
      <c r="TXC254" s="66"/>
      <c r="TXD254" s="66"/>
      <c r="TXE254" s="67"/>
      <c r="TXG254" s="65"/>
      <c r="TXH254" s="69"/>
      <c r="TXI254" s="69"/>
      <c r="TXJ254" s="66"/>
      <c r="TXK254" s="66"/>
      <c r="TXL254" s="66"/>
      <c r="TXM254" s="67"/>
      <c r="TXO254" s="65"/>
      <c r="TXP254" s="69"/>
      <c r="TXQ254" s="69"/>
      <c r="TXR254" s="66"/>
      <c r="TXS254" s="66"/>
      <c r="TXT254" s="66"/>
      <c r="TXU254" s="67"/>
      <c r="TXW254" s="65"/>
      <c r="TXX254" s="69"/>
      <c r="TXY254" s="69"/>
      <c r="TXZ254" s="66"/>
      <c r="TYA254" s="66"/>
      <c r="TYB254" s="66"/>
      <c r="TYC254" s="67"/>
      <c r="TYE254" s="65"/>
      <c r="TYF254" s="69"/>
      <c r="TYG254" s="69"/>
      <c r="TYH254" s="66"/>
      <c r="TYI254" s="66"/>
      <c r="TYJ254" s="66"/>
      <c r="TYK254" s="67"/>
      <c r="TYM254" s="65"/>
      <c r="TYN254" s="69"/>
      <c r="TYO254" s="69"/>
      <c r="TYP254" s="66"/>
      <c r="TYQ254" s="66"/>
      <c r="TYR254" s="66"/>
      <c r="TYS254" s="67"/>
      <c r="TYU254" s="65"/>
      <c r="TYV254" s="69"/>
      <c r="TYW254" s="69"/>
      <c r="TYX254" s="66"/>
      <c r="TYY254" s="66"/>
      <c r="TYZ254" s="66"/>
      <c r="TZA254" s="67"/>
      <c r="TZC254" s="65"/>
      <c r="TZD254" s="69"/>
      <c r="TZE254" s="69"/>
      <c r="TZF254" s="66"/>
      <c r="TZG254" s="66"/>
      <c r="TZH254" s="66"/>
      <c r="TZI254" s="67"/>
      <c r="TZK254" s="65"/>
      <c r="TZL254" s="69"/>
      <c r="TZM254" s="69"/>
      <c r="TZN254" s="66"/>
      <c r="TZO254" s="66"/>
      <c r="TZP254" s="66"/>
      <c r="TZQ254" s="67"/>
      <c r="TZS254" s="65"/>
      <c r="TZT254" s="69"/>
      <c r="TZU254" s="69"/>
      <c r="TZV254" s="66"/>
      <c r="TZW254" s="66"/>
      <c r="TZX254" s="66"/>
      <c r="TZY254" s="67"/>
      <c r="UAA254" s="65"/>
      <c r="UAB254" s="69"/>
      <c r="UAC254" s="69"/>
      <c r="UAD254" s="66"/>
      <c r="UAE254" s="66"/>
      <c r="UAF254" s="66"/>
      <c r="UAG254" s="67"/>
      <c r="UAI254" s="65"/>
      <c r="UAJ254" s="69"/>
      <c r="UAK254" s="69"/>
      <c r="UAL254" s="66"/>
      <c r="UAM254" s="66"/>
      <c r="UAN254" s="66"/>
      <c r="UAO254" s="67"/>
      <c r="UAQ254" s="65"/>
      <c r="UAR254" s="69"/>
      <c r="UAS254" s="69"/>
      <c r="UAT254" s="66"/>
      <c r="UAU254" s="66"/>
      <c r="UAV254" s="66"/>
      <c r="UAW254" s="67"/>
      <c r="UAY254" s="65"/>
      <c r="UAZ254" s="69"/>
      <c r="UBA254" s="69"/>
      <c r="UBB254" s="66"/>
      <c r="UBC254" s="66"/>
      <c r="UBD254" s="66"/>
      <c r="UBE254" s="67"/>
      <c r="UBG254" s="65"/>
      <c r="UBH254" s="69"/>
      <c r="UBI254" s="69"/>
      <c r="UBJ254" s="66"/>
      <c r="UBK254" s="66"/>
      <c r="UBL254" s="66"/>
      <c r="UBM254" s="67"/>
      <c r="UBO254" s="65"/>
      <c r="UBP254" s="69"/>
      <c r="UBQ254" s="69"/>
      <c r="UBR254" s="66"/>
      <c r="UBS254" s="66"/>
      <c r="UBT254" s="66"/>
      <c r="UBU254" s="67"/>
      <c r="UBW254" s="65"/>
      <c r="UBX254" s="69"/>
      <c r="UBY254" s="69"/>
      <c r="UBZ254" s="66"/>
      <c r="UCA254" s="66"/>
      <c r="UCB254" s="66"/>
      <c r="UCC254" s="67"/>
      <c r="UCE254" s="65"/>
      <c r="UCF254" s="69"/>
      <c r="UCG254" s="69"/>
      <c r="UCH254" s="66"/>
      <c r="UCI254" s="66"/>
      <c r="UCJ254" s="66"/>
      <c r="UCK254" s="67"/>
      <c r="UCM254" s="65"/>
      <c r="UCN254" s="69"/>
      <c r="UCO254" s="69"/>
      <c r="UCP254" s="66"/>
      <c r="UCQ254" s="66"/>
      <c r="UCR254" s="66"/>
      <c r="UCS254" s="67"/>
      <c r="UCU254" s="65"/>
      <c r="UCV254" s="69"/>
      <c r="UCW254" s="69"/>
      <c r="UCX254" s="66"/>
      <c r="UCY254" s="66"/>
      <c r="UCZ254" s="66"/>
      <c r="UDA254" s="67"/>
      <c r="UDC254" s="65"/>
      <c r="UDD254" s="69"/>
      <c r="UDE254" s="69"/>
      <c r="UDF254" s="66"/>
      <c r="UDG254" s="66"/>
      <c r="UDH254" s="66"/>
      <c r="UDI254" s="67"/>
      <c r="UDK254" s="65"/>
      <c r="UDL254" s="69"/>
      <c r="UDM254" s="69"/>
      <c r="UDN254" s="66"/>
      <c r="UDO254" s="66"/>
      <c r="UDP254" s="66"/>
      <c r="UDQ254" s="67"/>
      <c r="UDS254" s="65"/>
      <c r="UDT254" s="69"/>
      <c r="UDU254" s="69"/>
      <c r="UDV254" s="66"/>
      <c r="UDW254" s="66"/>
      <c r="UDX254" s="66"/>
      <c r="UDY254" s="67"/>
      <c r="UEA254" s="65"/>
      <c r="UEB254" s="69"/>
      <c r="UEC254" s="69"/>
      <c r="UED254" s="66"/>
      <c r="UEE254" s="66"/>
      <c r="UEF254" s="66"/>
      <c r="UEG254" s="67"/>
      <c r="UEI254" s="65"/>
      <c r="UEJ254" s="69"/>
      <c r="UEK254" s="69"/>
      <c r="UEL254" s="66"/>
      <c r="UEM254" s="66"/>
      <c r="UEN254" s="66"/>
      <c r="UEO254" s="67"/>
      <c r="UEQ254" s="65"/>
      <c r="UER254" s="69"/>
      <c r="UES254" s="69"/>
      <c r="UET254" s="66"/>
      <c r="UEU254" s="66"/>
      <c r="UEV254" s="66"/>
      <c r="UEW254" s="67"/>
      <c r="UEY254" s="65"/>
      <c r="UEZ254" s="69"/>
      <c r="UFA254" s="69"/>
      <c r="UFB254" s="66"/>
      <c r="UFC254" s="66"/>
      <c r="UFD254" s="66"/>
      <c r="UFE254" s="67"/>
      <c r="UFG254" s="65"/>
      <c r="UFH254" s="69"/>
      <c r="UFI254" s="69"/>
      <c r="UFJ254" s="66"/>
      <c r="UFK254" s="66"/>
      <c r="UFL254" s="66"/>
      <c r="UFM254" s="67"/>
      <c r="UFO254" s="65"/>
      <c r="UFP254" s="69"/>
      <c r="UFQ254" s="69"/>
      <c r="UFR254" s="66"/>
      <c r="UFS254" s="66"/>
      <c r="UFT254" s="66"/>
      <c r="UFU254" s="67"/>
      <c r="UFW254" s="65"/>
      <c r="UFX254" s="69"/>
      <c r="UFY254" s="69"/>
      <c r="UFZ254" s="66"/>
      <c r="UGA254" s="66"/>
      <c r="UGB254" s="66"/>
      <c r="UGC254" s="67"/>
      <c r="UGE254" s="65"/>
      <c r="UGF254" s="69"/>
      <c r="UGG254" s="69"/>
      <c r="UGH254" s="66"/>
      <c r="UGI254" s="66"/>
      <c r="UGJ254" s="66"/>
      <c r="UGK254" s="67"/>
      <c r="UGM254" s="65"/>
      <c r="UGN254" s="69"/>
      <c r="UGO254" s="69"/>
      <c r="UGP254" s="66"/>
      <c r="UGQ254" s="66"/>
      <c r="UGR254" s="66"/>
      <c r="UGS254" s="67"/>
      <c r="UGU254" s="65"/>
      <c r="UGV254" s="69"/>
      <c r="UGW254" s="69"/>
      <c r="UGX254" s="66"/>
      <c r="UGY254" s="66"/>
      <c r="UGZ254" s="66"/>
      <c r="UHA254" s="67"/>
      <c r="UHC254" s="65"/>
      <c r="UHD254" s="69"/>
      <c r="UHE254" s="69"/>
      <c r="UHF254" s="66"/>
      <c r="UHG254" s="66"/>
      <c r="UHH254" s="66"/>
      <c r="UHI254" s="67"/>
      <c r="UHK254" s="65"/>
      <c r="UHL254" s="69"/>
      <c r="UHM254" s="69"/>
      <c r="UHN254" s="66"/>
      <c r="UHO254" s="66"/>
      <c r="UHP254" s="66"/>
      <c r="UHQ254" s="67"/>
      <c r="UHS254" s="65"/>
      <c r="UHT254" s="69"/>
      <c r="UHU254" s="69"/>
      <c r="UHV254" s="66"/>
      <c r="UHW254" s="66"/>
      <c r="UHX254" s="66"/>
      <c r="UHY254" s="67"/>
      <c r="UIA254" s="65"/>
      <c r="UIB254" s="69"/>
      <c r="UIC254" s="69"/>
      <c r="UID254" s="66"/>
      <c r="UIE254" s="66"/>
      <c r="UIF254" s="66"/>
      <c r="UIG254" s="67"/>
      <c r="UII254" s="65"/>
      <c r="UIJ254" s="69"/>
      <c r="UIK254" s="69"/>
      <c r="UIL254" s="66"/>
      <c r="UIM254" s="66"/>
      <c r="UIN254" s="66"/>
      <c r="UIO254" s="67"/>
      <c r="UIQ254" s="65"/>
      <c r="UIR254" s="69"/>
      <c r="UIS254" s="69"/>
      <c r="UIT254" s="66"/>
      <c r="UIU254" s="66"/>
      <c r="UIV254" s="66"/>
      <c r="UIW254" s="67"/>
      <c r="UIY254" s="65"/>
      <c r="UIZ254" s="69"/>
      <c r="UJA254" s="69"/>
      <c r="UJB254" s="66"/>
      <c r="UJC254" s="66"/>
      <c r="UJD254" s="66"/>
      <c r="UJE254" s="67"/>
      <c r="UJG254" s="65"/>
      <c r="UJH254" s="69"/>
      <c r="UJI254" s="69"/>
      <c r="UJJ254" s="66"/>
      <c r="UJK254" s="66"/>
      <c r="UJL254" s="66"/>
      <c r="UJM254" s="67"/>
      <c r="UJO254" s="65"/>
      <c r="UJP254" s="69"/>
      <c r="UJQ254" s="69"/>
      <c r="UJR254" s="66"/>
      <c r="UJS254" s="66"/>
      <c r="UJT254" s="66"/>
      <c r="UJU254" s="67"/>
      <c r="UJW254" s="65"/>
      <c r="UJX254" s="69"/>
      <c r="UJY254" s="69"/>
      <c r="UJZ254" s="66"/>
      <c r="UKA254" s="66"/>
      <c r="UKB254" s="66"/>
      <c r="UKC254" s="67"/>
      <c r="UKE254" s="65"/>
      <c r="UKF254" s="69"/>
      <c r="UKG254" s="69"/>
      <c r="UKH254" s="66"/>
      <c r="UKI254" s="66"/>
      <c r="UKJ254" s="66"/>
      <c r="UKK254" s="67"/>
      <c r="UKM254" s="65"/>
      <c r="UKN254" s="69"/>
      <c r="UKO254" s="69"/>
      <c r="UKP254" s="66"/>
      <c r="UKQ254" s="66"/>
      <c r="UKR254" s="66"/>
      <c r="UKS254" s="67"/>
      <c r="UKU254" s="65"/>
      <c r="UKV254" s="69"/>
      <c r="UKW254" s="69"/>
      <c r="UKX254" s="66"/>
      <c r="UKY254" s="66"/>
      <c r="UKZ254" s="66"/>
      <c r="ULA254" s="67"/>
      <c r="ULC254" s="65"/>
      <c r="ULD254" s="69"/>
      <c r="ULE254" s="69"/>
      <c r="ULF254" s="66"/>
      <c r="ULG254" s="66"/>
      <c r="ULH254" s="66"/>
      <c r="ULI254" s="67"/>
      <c r="ULK254" s="65"/>
      <c r="ULL254" s="69"/>
      <c r="ULM254" s="69"/>
      <c r="ULN254" s="66"/>
      <c r="ULO254" s="66"/>
      <c r="ULP254" s="66"/>
      <c r="ULQ254" s="67"/>
      <c r="ULS254" s="65"/>
      <c r="ULT254" s="69"/>
      <c r="ULU254" s="69"/>
      <c r="ULV254" s="66"/>
      <c r="ULW254" s="66"/>
      <c r="ULX254" s="66"/>
      <c r="ULY254" s="67"/>
      <c r="UMA254" s="65"/>
      <c r="UMB254" s="69"/>
      <c r="UMC254" s="69"/>
      <c r="UMD254" s="66"/>
      <c r="UME254" s="66"/>
      <c r="UMF254" s="66"/>
      <c r="UMG254" s="67"/>
      <c r="UMI254" s="65"/>
      <c r="UMJ254" s="69"/>
      <c r="UMK254" s="69"/>
      <c r="UML254" s="66"/>
      <c r="UMM254" s="66"/>
      <c r="UMN254" s="66"/>
      <c r="UMO254" s="67"/>
      <c r="UMQ254" s="65"/>
      <c r="UMR254" s="69"/>
      <c r="UMS254" s="69"/>
      <c r="UMT254" s="66"/>
      <c r="UMU254" s="66"/>
      <c r="UMV254" s="66"/>
      <c r="UMW254" s="67"/>
      <c r="UMY254" s="65"/>
      <c r="UMZ254" s="69"/>
      <c r="UNA254" s="69"/>
      <c r="UNB254" s="66"/>
      <c r="UNC254" s="66"/>
      <c r="UND254" s="66"/>
      <c r="UNE254" s="67"/>
      <c r="UNG254" s="65"/>
      <c r="UNH254" s="69"/>
      <c r="UNI254" s="69"/>
      <c r="UNJ254" s="66"/>
      <c r="UNK254" s="66"/>
      <c r="UNL254" s="66"/>
      <c r="UNM254" s="67"/>
      <c r="UNO254" s="65"/>
      <c r="UNP254" s="69"/>
      <c r="UNQ254" s="69"/>
      <c r="UNR254" s="66"/>
      <c r="UNS254" s="66"/>
      <c r="UNT254" s="66"/>
      <c r="UNU254" s="67"/>
      <c r="UNW254" s="65"/>
      <c r="UNX254" s="69"/>
      <c r="UNY254" s="69"/>
      <c r="UNZ254" s="66"/>
      <c r="UOA254" s="66"/>
      <c r="UOB254" s="66"/>
      <c r="UOC254" s="67"/>
      <c r="UOE254" s="65"/>
      <c r="UOF254" s="69"/>
      <c r="UOG254" s="69"/>
      <c r="UOH254" s="66"/>
      <c r="UOI254" s="66"/>
      <c r="UOJ254" s="66"/>
      <c r="UOK254" s="67"/>
      <c r="UOM254" s="65"/>
      <c r="UON254" s="69"/>
      <c r="UOO254" s="69"/>
      <c r="UOP254" s="66"/>
      <c r="UOQ254" s="66"/>
      <c r="UOR254" s="66"/>
      <c r="UOS254" s="67"/>
      <c r="UOU254" s="65"/>
      <c r="UOV254" s="69"/>
      <c r="UOW254" s="69"/>
      <c r="UOX254" s="66"/>
      <c r="UOY254" s="66"/>
      <c r="UOZ254" s="66"/>
      <c r="UPA254" s="67"/>
      <c r="UPC254" s="65"/>
      <c r="UPD254" s="69"/>
      <c r="UPE254" s="69"/>
      <c r="UPF254" s="66"/>
      <c r="UPG254" s="66"/>
      <c r="UPH254" s="66"/>
      <c r="UPI254" s="67"/>
      <c r="UPK254" s="65"/>
      <c r="UPL254" s="69"/>
      <c r="UPM254" s="69"/>
      <c r="UPN254" s="66"/>
      <c r="UPO254" s="66"/>
      <c r="UPP254" s="66"/>
      <c r="UPQ254" s="67"/>
      <c r="UPS254" s="65"/>
      <c r="UPT254" s="69"/>
      <c r="UPU254" s="69"/>
      <c r="UPV254" s="66"/>
      <c r="UPW254" s="66"/>
      <c r="UPX254" s="66"/>
      <c r="UPY254" s="67"/>
      <c r="UQA254" s="65"/>
      <c r="UQB254" s="69"/>
      <c r="UQC254" s="69"/>
      <c r="UQD254" s="66"/>
      <c r="UQE254" s="66"/>
      <c r="UQF254" s="66"/>
      <c r="UQG254" s="67"/>
      <c r="UQI254" s="65"/>
      <c r="UQJ254" s="69"/>
      <c r="UQK254" s="69"/>
      <c r="UQL254" s="66"/>
      <c r="UQM254" s="66"/>
      <c r="UQN254" s="66"/>
      <c r="UQO254" s="67"/>
      <c r="UQQ254" s="65"/>
      <c r="UQR254" s="69"/>
      <c r="UQS254" s="69"/>
      <c r="UQT254" s="66"/>
      <c r="UQU254" s="66"/>
      <c r="UQV254" s="66"/>
      <c r="UQW254" s="67"/>
      <c r="UQY254" s="65"/>
      <c r="UQZ254" s="69"/>
      <c r="URA254" s="69"/>
      <c r="URB254" s="66"/>
      <c r="URC254" s="66"/>
      <c r="URD254" s="66"/>
      <c r="URE254" s="67"/>
      <c r="URG254" s="65"/>
      <c r="URH254" s="69"/>
      <c r="URI254" s="69"/>
      <c r="URJ254" s="66"/>
      <c r="URK254" s="66"/>
      <c r="URL254" s="66"/>
      <c r="URM254" s="67"/>
      <c r="URO254" s="65"/>
      <c r="URP254" s="69"/>
      <c r="URQ254" s="69"/>
      <c r="URR254" s="66"/>
      <c r="URS254" s="66"/>
      <c r="URT254" s="66"/>
      <c r="URU254" s="67"/>
      <c r="URW254" s="65"/>
      <c r="URX254" s="69"/>
      <c r="URY254" s="69"/>
      <c r="URZ254" s="66"/>
      <c r="USA254" s="66"/>
      <c r="USB254" s="66"/>
      <c r="USC254" s="67"/>
      <c r="USE254" s="65"/>
      <c r="USF254" s="69"/>
      <c r="USG254" s="69"/>
      <c r="USH254" s="66"/>
      <c r="USI254" s="66"/>
      <c r="USJ254" s="66"/>
      <c r="USK254" s="67"/>
      <c r="USM254" s="65"/>
      <c r="USN254" s="69"/>
      <c r="USO254" s="69"/>
      <c r="USP254" s="66"/>
      <c r="USQ254" s="66"/>
      <c r="USR254" s="66"/>
      <c r="USS254" s="67"/>
      <c r="USU254" s="65"/>
      <c r="USV254" s="69"/>
      <c r="USW254" s="69"/>
      <c r="USX254" s="66"/>
      <c r="USY254" s="66"/>
      <c r="USZ254" s="66"/>
      <c r="UTA254" s="67"/>
      <c r="UTC254" s="65"/>
      <c r="UTD254" s="69"/>
      <c r="UTE254" s="69"/>
      <c r="UTF254" s="66"/>
      <c r="UTG254" s="66"/>
      <c r="UTH254" s="66"/>
      <c r="UTI254" s="67"/>
      <c r="UTK254" s="65"/>
      <c r="UTL254" s="69"/>
      <c r="UTM254" s="69"/>
      <c r="UTN254" s="66"/>
      <c r="UTO254" s="66"/>
      <c r="UTP254" s="66"/>
      <c r="UTQ254" s="67"/>
      <c r="UTS254" s="65"/>
      <c r="UTT254" s="69"/>
      <c r="UTU254" s="69"/>
      <c r="UTV254" s="66"/>
      <c r="UTW254" s="66"/>
      <c r="UTX254" s="66"/>
      <c r="UTY254" s="67"/>
      <c r="UUA254" s="65"/>
      <c r="UUB254" s="69"/>
      <c r="UUC254" s="69"/>
      <c r="UUD254" s="66"/>
      <c r="UUE254" s="66"/>
      <c r="UUF254" s="66"/>
      <c r="UUG254" s="67"/>
      <c r="UUI254" s="65"/>
      <c r="UUJ254" s="69"/>
      <c r="UUK254" s="69"/>
      <c r="UUL254" s="66"/>
      <c r="UUM254" s="66"/>
      <c r="UUN254" s="66"/>
      <c r="UUO254" s="67"/>
      <c r="UUQ254" s="65"/>
      <c r="UUR254" s="69"/>
      <c r="UUS254" s="69"/>
      <c r="UUT254" s="66"/>
      <c r="UUU254" s="66"/>
      <c r="UUV254" s="66"/>
      <c r="UUW254" s="67"/>
      <c r="UUY254" s="65"/>
      <c r="UUZ254" s="69"/>
      <c r="UVA254" s="69"/>
      <c r="UVB254" s="66"/>
      <c r="UVC254" s="66"/>
      <c r="UVD254" s="66"/>
      <c r="UVE254" s="67"/>
      <c r="UVG254" s="65"/>
      <c r="UVH254" s="69"/>
      <c r="UVI254" s="69"/>
      <c r="UVJ254" s="66"/>
      <c r="UVK254" s="66"/>
      <c r="UVL254" s="66"/>
      <c r="UVM254" s="67"/>
      <c r="UVO254" s="65"/>
      <c r="UVP254" s="69"/>
      <c r="UVQ254" s="69"/>
      <c r="UVR254" s="66"/>
      <c r="UVS254" s="66"/>
      <c r="UVT254" s="66"/>
      <c r="UVU254" s="67"/>
      <c r="UVW254" s="65"/>
      <c r="UVX254" s="69"/>
      <c r="UVY254" s="69"/>
      <c r="UVZ254" s="66"/>
      <c r="UWA254" s="66"/>
      <c r="UWB254" s="66"/>
      <c r="UWC254" s="67"/>
      <c r="UWE254" s="65"/>
      <c r="UWF254" s="69"/>
      <c r="UWG254" s="69"/>
      <c r="UWH254" s="66"/>
      <c r="UWI254" s="66"/>
      <c r="UWJ254" s="66"/>
      <c r="UWK254" s="67"/>
      <c r="UWM254" s="65"/>
      <c r="UWN254" s="69"/>
      <c r="UWO254" s="69"/>
      <c r="UWP254" s="66"/>
      <c r="UWQ254" s="66"/>
      <c r="UWR254" s="66"/>
      <c r="UWS254" s="67"/>
      <c r="UWU254" s="65"/>
      <c r="UWV254" s="69"/>
      <c r="UWW254" s="69"/>
      <c r="UWX254" s="66"/>
      <c r="UWY254" s="66"/>
      <c r="UWZ254" s="66"/>
      <c r="UXA254" s="67"/>
      <c r="UXC254" s="65"/>
      <c r="UXD254" s="69"/>
      <c r="UXE254" s="69"/>
      <c r="UXF254" s="66"/>
      <c r="UXG254" s="66"/>
      <c r="UXH254" s="66"/>
      <c r="UXI254" s="67"/>
      <c r="UXK254" s="65"/>
      <c r="UXL254" s="69"/>
      <c r="UXM254" s="69"/>
      <c r="UXN254" s="66"/>
      <c r="UXO254" s="66"/>
      <c r="UXP254" s="66"/>
      <c r="UXQ254" s="67"/>
      <c r="UXS254" s="65"/>
      <c r="UXT254" s="69"/>
      <c r="UXU254" s="69"/>
      <c r="UXV254" s="66"/>
      <c r="UXW254" s="66"/>
      <c r="UXX254" s="66"/>
      <c r="UXY254" s="67"/>
      <c r="UYA254" s="65"/>
      <c r="UYB254" s="69"/>
      <c r="UYC254" s="69"/>
      <c r="UYD254" s="66"/>
      <c r="UYE254" s="66"/>
      <c r="UYF254" s="66"/>
      <c r="UYG254" s="67"/>
      <c r="UYI254" s="65"/>
      <c r="UYJ254" s="69"/>
      <c r="UYK254" s="69"/>
      <c r="UYL254" s="66"/>
      <c r="UYM254" s="66"/>
      <c r="UYN254" s="66"/>
      <c r="UYO254" s="67"/>
      <c r="UYQ254" s="65"/>
      <c r="UYR254" s="69"/>
      <c r="UYS254" s="69"/>
      <c r="UYT254" s="66"/>
      <c r="UYU254" s="66"/>
      <c r="UYV254" s="66"/>
      <c r="UYW254" s="67"/>
      <c r="UYY254" s="65"/>
      <c r="UYZ254" s="69"/>
      <c r="UZA254" s="69"/>
      <c r="UZB254" s="66"/>
      <c r="UZC254" s="66"/>
      <c r="UZD254" s="66"/>
      <c r="UZE254" s="67"/>
      <c r="UZG254" s="65"/>
      <c r="UZH254" s="69"/>
      <c r="UZI254" s="69"/>
      <c r="UZJ254" s="66"/>
      <c r="UZK254" s="66"/>
      <c r="UZL254" s="66"/>
      <c r="UZM254" s="67"/>
      <c r="UZO254" s="65"/>
      <c r="UZP254" s="69"/>
      <c r="UZQ254" s="69"/>
      <c r="UZR254" s="66"/>
      <c r="UZS254" s="66"/>
      <c r="UZT254" s="66"/>
      <c r="UZU254" s="67"/>
      <c r="UZW254" s="65"/>
      <c r="UZX254" s="69"/>
      <c r="UZY254" s="69"/>
      <c r="UZZ254" s="66"/>
      <c r="VAA254" s="66"/>
      <c r="VAB254" s="66"/>
      <c r="VAC254" s="67"/>
      <c r="VAE254" s="65"/>
      <c r="VAF254" s="69"/>
      <c r="VAG254" s="69"/>
      <c r="VAH254" s="66"/>
      <c r="VAI254" s="66"/>
      <c r="VAJ254" s="66"/>
      <c r="VAK254" s="67"/>
      <c r="VAM254" s="65"/>
      <c r="VAN254" s="69"/>
      <c r="VAO254" s="69"/>
      <c r="VAP254" s="66"/>
      <c r="VAQ254" s="66"/>
      <c r="VAR254" s="66"/>
      <c r="VAS254" s="67"/>
      <c r="VAU254" s="65"/>
      <c r="VAV254" s="69"/>
      <c r="VAW254" s="69"/>
      <c r="VAX254" s="66"/>
      <c r="VAY254" s="66"/>
      <c r="VAZ254" s="66"/>
      <c r="VBA254" s="67"/>
      <c r="VBC254" s="65"/>
      <c r="VBD254" s="69"/>
      <c r="VBE254" s="69"/>
      <c r="VBF254" s="66"/>
      <c r="VBG254" s="66"/>
      <c r="VBH254" s="66"/>
      <c r="VBI254" s="67"/>
      <c r="VBK254" s="65"/>
      <c r="VBL254" s="69"/>
      <c r="VBM254" s="69"/>
      <c r="VBN254" s="66"/>
      <c r="VBO254" s="66"/>
      <c r="VBP254" s="66"/>
      <c r="VBQ254" s="67"/>
      <c r="VBS254" s="65"/>
      <c r="VBT254" s="69"/>
      <c r="VBU254" s="69"/>
      <c r="VBV254" s="66"/>
      <c r="VBW254" s="66"/>
      <c r="VBX254" s="66"/>
      <c r="VBY254" s="67"/>
      <c r="VCA254" s="65"/>
      <c r="VCB254" s="69"/>
      <c r="VCC254" s="69"/>
      <c r="VCD254" s="66"/>
      <c r="VCE254" s="66"/>
      <c r="VCF254" s="66"/>
      <c r="VCG254" s="67"/>
      <c r="VCI254" s="65"/>
      <c r="VCJ254" s="69"/>
      <c r="VCK254" s="69"/>
      <c r="VCL254" s="66"/>
      <c r="VCM254" s="66"/>
      <c r="VCN254" s="66"/>
      <c r="VCO254" s="67"/>
      <c r="VCQ254" s="65"/>
      <c r="VCR254" s="69"/>
      <c r="VCS254" s="69"/>
      <c r="VCT254" s="66"/>
      <c r="VCU254" s="66"/>
      <c r="VCV254" s="66"/>
      <c r="VCW254" s="67"/>
      <c r="VCY254" s="65"/>
      <c r="VCZ254" s="69"/>
      <c r="VDA254" s="69"/>
      <c r="VDB254" s="66"/>
      <c r="VDC254" s="66"/>
      <c r="VDD254" s="66"/>
      <c r="VDE254" s="67"/>
      <c r="VDG254" s="65"/>
      <c r="VDH254" s="69"/>
      <c r="VDI254" s="69"/>
      <c r="VDJ254" s="66"/>
      <c r="VDK254" s="66"/>
      <c r="VDL254" s="66"/>
      <c r="VDM254" s="67"/>
      <c r="VDO254" s="65"/>
      <c r="VDP254" s="69"/>
      <c r="VDQ254" s="69"/>
      <c r="VDR254" s="66"/>
      <c r="VDS254" s="66"/>
      <c r="VDT254" s="66"/>
      <c r="VDU254" s="67"/>
      <c r="VDW254" s="65"/>
      <c r="VDX254" s="69"/>
      <c r="VDY254" s="69"/>
      <c r="VDZ254" s="66"/>
      <c r="VEA254" s="66"/>
      <c r="VEB254" s="66"/>
      <c r="VEC254" s="67"/>
      <c r="VEE254" s="65"/>
      <c r="VEF254" s="69"/>
      <c r="VEG254" s="69"/>
      <c r="VEH254" s="66"/>
      <c r="VEI254" s="66"/>
      <c r="VEJ254" s="66"/>
      <c r="VEK254" s="67"/>
      <c r="VEM254" s="65"/>
      <c r="VEN254" s="69"/>
      <c r="VEO254" s="69"/>
      <c r="VEP254" s="66"/>
      <c r="VEQ254" s="66"/>
      <c r="VER254" s="66"/>
      <c r="VES254" s="67"/>
      <c r="VEU254" s="65"/>
      <c r="VEV254" s="69"/>
      <c r="VEW254" s="69"/>
      <c r="VEX254" s="66"/>
      <c r="VEY254" s="66"/>
      <c r="VEZ254" s="66"/>
      <c r="VFA254" s="67"/>
      <c r="VFC254" s="65"/>
      <c r="VFD254" s="69"/>
      <c r="VFE254" s="69"/>
      <c r="VFF254" s="66"/>
      <c r="VFG254" s="66"/>
      <c r="VFH254" s="66"/>
      <c r="VFI254" s="67"/>
      <c r="VFK254" s="65"/>
      <c r="VFL254" s="69"/>
      <c r="VFM254" s="69"/>
      <c r="VFN254" s="66"/>
      <c r="VFO254" s="66"/>
      <c r="VFP254" s="66"/>
      <c r="VFQ254" s="67"/>
      <c r="VFS254" s="65"/>
      <c r="VFT254" s="69"/>
      <c r="VFU254" s="69"/>
      <c r="VFV254" s="66"/>
      <c r="VFW254" s="66"/>
      <c r="VFX254" s="66"/>
      <c r="VFY254" s="67"/>
      <c r="VGA254" s="65"/>
      <c r="VGB254" s="69"/>
      <c r="VGC254" s="69"/>
      <c r="VGD254" s="66"/>
      <c r="VGE254" s="66"/>
      <c r="VGF254" s="66"/>
      <c r="VGG254" s="67"/>
      <c r="VGI254" s="65"/>
      <c r="VGJ254" s="69"/>
      <c r="VGK254" s="69"/>
      <c r="VGL254" s="66"/>
      <c r="VGM254" s="66"/>
      <c r="VGN254" s="66"/>
      <c r="VGO254" s="67"/>
      <c r="VGQ254" s="65"/>
      <c r="VGR254" s="69"/>
      <c r="VGS254" s="69"/>
      <c r="VGT254" s="66"/>
      <c r="VGU254" s="66"/>
      <c r="VGV254" s="66"/>
      <c r="VGW254" s="67"/>
      <c r="VGY254" s="65"/>
      <c r="VGZ254" s="69"/>
      <c r="VHA254" s="69"/>
      <c r="VHB254" s="66"/>
      <c r="VHC254" s="66"/>
      <c r="VHD254" s="66"/>
      <c r="VHE254" s="67"/>
      <c r="VHG254" s="65"/>
      <c r="VHH254" s="69"/>
      <c r="VHI254" s="69"/>
      <c r="VHJ254" s="66"/>
      <c r="VHK254" s="66"/>
      <c r="VHL254" s="66"/>
      <c r="VHM254" s="67"/>
      <c r="VHO254" s="65"/>
      <c r="VHP254" s="69"/>
      <c r="VHQ254" s="69"/>
      <c r="VHR254" s="66"/>
      <c r="VHS254" s="66"/>
      <c r="VHT254" s="66"/>
      <c r="VHU254" s="67"/>
      <c r="VHW254" s="65"/>
      <c r="VHX254" s="69"/>
      <c r="VHY254" s="69"/>
      <c r="VHZ254" s="66"/>
      <c r="VIA254" s="66"/>
      <c r="VIB254" s="66"/>
      <c r="VIC254" s="67"/>
      <c r="VIE254" s="65"/>
      <c r="VIF254" s="69"/>
      <c r="VIG254" s="69"/>
      <c r="VIH254" s="66"/>
      <c r="VII254" s="66"/>
      <c r="VIJ254" s="66"/>
      <c r="VIK254" s="67"/>
      <c r="VIM254" s="65"/>
      <c r="VIN254" s="69"/>
      <c r="VIO254" s="69"/>
      <c r="VIP254" s="66"/>
      <c r="VIQ254" s="66"/>
      <c r="VIR254" s="66"/>
      <c r="VIS254" s="67"/>
      <c r="VIU254" s="65"/>
      <c r="VIV254" s="69"/>
      <c r="VIW254" s="69"/>
      <c r="VIX254" s="66"/>
      <c r="VIY254" s="66"/>
      <c r="VIZ254" s="66"/>
      <c r="VJA254" s="67"/>
      <c r="VJC254" s="65"/>
      <c r="VJD254" s="69"/>
      <c r="VJE254" s="69"/>
      <c r="VJF254" s="66"/>
      <c r="VJG254" s="66"/>
      <c r="VJH254" s="66"/>
      <c r="VJI254" s="67"/>
      <c r="VJK254" s="65"/>
      <c r="VJL254" s="69"/>
      <c r="VJM254" s="69"/>
      <c r="VJN254" s="66"/>
      <c r="VJO254" s="66"/>
      <c r="VJP254" s="66"/>
      <c r="VJQ254" s="67"/>
      <c r="VJS254" s="65"/>
      <c r="VJT254" s="69"/>
      <c r="VJU254" s="69"/>
      <c r="VJV254" s="66"/>
      <c r="VJW254" s="66"/>
      <c r="VJX254" s="66"/>
      <c r="VJY254" s="67"/>
      <c r="VKA254" s="65"/>
      <c r="VKB254" s="69"/>
      <c r="VKC254" s="69"/>
      <c r="VKD254" s="66"/>
      <c r="VKE254" s="66"/>
      <c r="VKF254" s="66"/>
      <c r="VKG254" s="67"/>
      <c r="VKI254" s="65"/>
      <c r="VKJ254" s="69"/>
      <c r="VKK254" s="69"/>
      <c r="VKL254" s="66"/>
      <c r="VKM254" s="66"/>
      <c r="VKN254" s="66"/>
      <c r="VKO254" s="67"/>
      <c r="VKQ254" s="65"/>
      <c r="VKR254" s="69"/>
      <c r="VKS254" s="69"/>
      <c r="VKT254" s="66"/>
      <c r="VKU254" s="66"/>
      <c r="VKV254" s="66"/>
      <c r="VKW254" s="67"/>
      <c r="VKY254" s="65"/>
      <c r="VKZ254" s="69"/>
      <c r="VLA254" s="69"/>
      <c r="VLB254" s="66"/>
      <c r="VLC254" s="66"/>
      <c r="VLD254" s="66"/>
      <c r="VLE254" s="67"/>
      <c r="VLG254" s="65"/>
      <c r="VLH254" s="69"/>
      <c r="VLI254" s="69"/>
      <c r="VLJ254" s="66"/>
      <c r="VLK254" s="66"/>
      <c r="VLL254" s="66"/>
      <c r="VLM254" s="67"/>
      <c r="VLO254" s="65"/>
      <c r="VLP254" s="69"/>
      <c r="VLQ254" s="69"/>
      <c r="VLR254" s="66"/>
      <c r="VLS254" s="66"/>
      <c r="VLT254" s="66"/>
      <c r="VLU254" s="67"/>
      <c r="VLW254" s="65"/>
      <c r="VLX254" s="69"/>
      <c r="VLY254" s="69"/>
      <c r="VLZ254" s="66"/>
      <c r="VMA254" s="66"/>
      <c r="VMB254" s="66"/>
      <c r="VMC254" s="67"/>
      <c r="VME254" s="65"/>
      <c r="VMF254" s="69"/>
      <c r="VMG254" s="69"/>
      <c r="VMH254" s="66"/>
      <c r="VMI254" s="66"/>
      <c r="VMJ254" s="66"/>
      <c r="VMK254" s="67"/>
      <c r="VMM254" s="65"/>
      <c r="VMN254" s="69"/>
      <c r="VMO254" s="69"/>
      <c r="VMP254" s="66"/>
      <c r="VMQ254" s="66"/>
      <c r="VMR254" s="66"/>
      <c r="VMS254" s="67"/>
      <c r="VMU254" s="65"/>
      <c r="VMV254" s="69"/>
      <c r="VMW254" s="69"/>
      <c r="VMX254" s="66"/>
      <c r="VMY254" s="66"/>
      <c r="VMZ254" s="66"/>
      <c r="VNA254" s="67"/>
      <c r="VNC254" s="65"/>
      <c r="VND254" s="69"/>
      <c r="VNE254" s="69"/>
      <c r="VNF254" s="66"/>
      <c r="VNG254" s="66"/>
      <c r="VNH254" s="66"/>
      <c r="VNI254" s="67"/>
      <c r="VNK254" s="65"/>
      <c r="VNL254" s="69"/>
      <c r="VNM254" s="69"/>
      <c r="VNN254" s="66"/>
      <c r="VNO254" s="66"/>
      <c r="VNP254" s="66"/>
      <c r="VNQ254" s="67"/>
      <c r="VNS254" s="65"/>
      <c r="VNT254" s="69"/>
      <c r="VNU254" s="69"/>
      <c r="VNV254" s="66"/>
      <c r="VNW254" s="66"/>
      <c r="VNX254" s="66"/>
      <c r="VNY254" s="67"/>
      <c r="VOA254" s="65"/>
      <c r="VOB254" s="69"/>
      <c r="VOC254" s="69"/>
      <c r="VOD254" s="66"/>
      <c r="VOE254" s="66"/>
      <c r="VOF254" s="66"/>
      <c r="VOG254" s="67"/>
      <c r="VOI254" s="65"/>
      <c r="VOJ254" s="69"/>
      <c r="VOK254" s="69"/>
      <c r="VOL254" s="66"/>
      <c r="VOM254" s="66"/>
      <c r="VON254" s="66"/>
      <c r="VOO254" s="67"/>
      <c r="VOQ254" s="65"/>
      <c r="VOR254" s="69"/>
      <c r="VOS254" s="69"/>
      <c r="VOT254" s="66"/>
      <c r="VOU254" s="66"/>
      <c r="VOV254" s="66"/>
      <c r="VOW254" s="67"/>
      <c r="VOY254" s="65"/>
      <c r="VOZ254" s="69"/>
      <c r="VPA254" s="69"/>
      <c r="VPB254" s="66"/>
      <c r="VPC254" s="66"/>
      <c r="VPD254" s="66"/>
      <c r="VPE254" s="67"/>
      <c r="VPG254" s="65"/>
      <c r="VPH254" s="69"/>
      <c r="VPI254" s="69"/>
      <c r="VPJ254" s="66"/>
      <c r="VPK254" s="66"/>
      <c r="VPL254" s="66"/>
      <c r="VPM254" s="67"/>
      <c r="VPO254" s="65"/>
      <c r="VPP254" s="69"/>
      <c r="VPQ254" s="69"/>
      <c r="VPR254" s="66"/>
      <c r="VPS254" s="66"/>
      <c r="VPT254" s="66"/>
      <c r="VPU254" s="67"/>
      <c r="VPW254" s="65"/>
      <c r="VPX254" s="69"/>
      <c r="VPY254" s="69"/>
      <c r="VPZ254" s="66"/>
      <c r="VQA254" s="66"/>
      <c r="VQB254" s="66"/>
      <c r="VQC254" s="67"/>
      <c r="VQE254" s="65"/>
      <c r="VQF254" s="69"/>
      <c r="VQG254" s="69"/>
      <c r="VQH254" s="66"/>
      <c r="VQI254" s="66"/>
      <c r="VQJ254" s="66"/>
      <c r="VQK254" s="67"/>
      <c r="VQM254" s="65"/>
      <c r="VQN254" s="69"/>
      <c r="VQO254" s="69"/>
      <c r="VQP254" s="66"/>
      <c r="VQQ254" s="66"/>
      <c r="VQR254" s="66"/>
      <c r="VQS254" s="67"/>
      <c r="VQU254" s="65"/>
      <c r="VQV254" s="69"/>
      <c r="VQW254" s="69"/>
      <c r="VQX254" s="66"/>
      <c r="VQY254" s="66"/>
      <c r="VQZ254" s="66"/>
      <c r="VRA254" s="67"/>
      <c r="VRC254" s="65"/>
      <c r="VRD254" s="69"/>
      <c r="VRE254" s="69"/>
      <c r="VRF254" s="66"/>
      <c r="VRG254" s="66"/>
      <c r="VRH254" s="66"/>
      <c r="VRI254" s="67"/>
      <c r="VRK254" s="65"/>
      <c r="VRL254" s="69"/>
      <c r="VRM254" s="69"/>
      <c r="VRN254" s="66"/>
      <c r="VRO254" s="66"/>
      <c r="VRP254" s="66"/>
      <c r="VRQ254" s="67"/>
      <c r="VRS254" s="65"/>
      <c r="VRT254" s="69"/>
      <c r="VRU254" s="69"/>
      <c r="VRV254" s="66"/>
      <c r="VRW254" s="66"/>
      <c r="VRX254" s="66"/>
      <c r="VRY254" s="67"/>
      <c r="VSA254" s="65"/>
      <c r="VSB254" s="69"/>
      <c r="VSC254" s="69"/>
      <c r="VSD254" s="66"/>
      <c r="VSE254" s="66"/>
      <c r="VSF254" s="66"/>
      <c r="VSG254" s="67"/>
      <c r="VSI254" s="65"/>
      <c r="VSJ254" s="69"/>
      <c r="VSK254" s="69"/>
      <c r="VSL254" s="66"/>
      <c r="VSM254" s="66"/>
      <c r="VSN254" s="66"/>
      <c r="VSO254" s="67"/>
      <c r="VSQ254" s="65"/>
      <c r="VSR254" s="69"/>
      <c r="VSS254" s="69"/>
      <c r="VST254" s="66"/>
      <c r="VSU254" s="66"/>
      <c r="VSV254" s="66"/>
      <c r="VSW254" s="67"/>
      <c r="VSY254" s="65"/>
      <c r="VSZ254" s="69"/>
      <c r="VTA254" s="69"/>
      <c r="VTB254" s="66"/>
      <c r="VTC254" s="66"/>
      <c r="VTD254" s="66"/>
      <c r="VTE254" s="67"/>
      <c r="VTG254" s="65"/>
      <c r="VTH254" s="69"/>
      <c r="VTI254" s="69"/>
      <c r="VTJ254" s="66"/>
      <c r="VTK254" s="66"/>
      <c r="VTL254" s="66"/>
      <c r="VTM254" s="67"/>
      <c r="VTO254" s="65"/>
      <c r="VTP254" s="69"/>
      <c r="VTQ254" s="69"/>
      <c r="VTR254" s="66"/>
      <c r="VTS254" s="66"/>
      <c r="VTT254" s="66"/>
      <c r="VTU254" s="67"/>
      <c r="VTW254" s="65"/>
      <c r="VTX254" s="69"/>
      <c r="VTY254" s="69"/>
      <c r="VTZ254" s="66"/>
      <c r="VUA254" s="66"/>
      <c r="VUB254" s="66"/>
      <c r="VUC254" s="67"/>
      <c r="VUE254" s="65"/>
      <c r="VUF254" s="69"/>
      <c r="VUG254" s="69"/>
      <c r="VUH254" s="66"/>
      <c r="VUI254" s="66"/>
      <c r="VUJ254" s="66"/>
      <c r="VUK254" s="67"/>
      <c r="VUM254" s="65"/>
      <c r="VUN254" s="69"/>
      <c r="VUO254" s="69"/>
      <c r="VUP254" s="66"/>
      <c r="VUQ254" s="66"/>
      <c r="VUR254" s="66"/>
      <c r="VUS254" s="67"/>
      <c r="VUU254" s="65"/>
      <c r="VUV254" s="69"/>
      <c r="VUW254" s="69"/>
      <c r="VUX254" s="66"/>
      <c r="VUY254" s="66"/>
      <c r="VUZ254" s="66"/>
      <c r="VVA254" s="67"/>
      <c r="VVC254" s="65"/>
      <c r="VVD254" s="69"/>
      <c r="VVE254" s="69"/>
      <c r="VVF254" s="66"/>
      <c r="VVG254" s="66"/>
      <c r="VVH254" s="66"/>
      <c r="VVI254" s="67"/>
      <c r="VVK254" s="65"/>
      <c r="VVL254" s="69"/>
      <c r="VVM254" s="69"/>
      <c r="VVN254" s="66"/>
      <c r="VVO254" s="66"/>
      <c r="VVP254" s="66"/>
      <c r="VVQ254" s="67"/>
      <c r="VVS254" s="65"/>
      <c r="VVT254" s="69"/>
      <c r="VVU254" s="69"/>
      <c r="VVV254" s="66"/>
      <c r="VVW254" s="66"/>
      <c r="VVX254" s="66"/>
      <c r="VVY254" s="67"/>
      <c r="VWA254" s="65"/>
      <c r="VWB254" s="69"/>
      <c r="VWC254" s="69"/>
      <c r="VWD254" s="66"/>
      <c r="VWE254" s="66"/>
      <c r="VWF254" s="66"/>
      <c r="VWG254" s="67"/>
      <c r="VWI254" s="65"/>
      <c r="VWJ254" s="69"/>
      <c r="VWK254" s="69"/>
      <c r="VWL254" s="66"/>
      <c r="VWM254" s="66"/>
      <c r="VWN254" s="66"/>
      <c r="VWO254" s="67"/>
      <c r="VWQ254" s="65"/>
      <c r="VWR254" s="69"/>
      <c r="VWS254" s="69"/>
      <c r="VWT254" s="66"/>
      <c r="VWU254" s="66"/>
      <c r="VWV254" s="66"/>
      <c r="VWW254" s="67"/>
      <c r="VWY254" s="65"/>
      <c r="VWZ254" s="69"/>
      <c r="VXA254" s="69"/>
      <c r="VXB254" s="66"/>
      <c r="VXC254" s="66"/>
      <c r="VXD254" s="66"/>
      <c r="VXE254" s="67"/>
      <c r="VXG254" s="65"/>
      <c r="VXH254" s="69"/>
      <c r="VXI254" s="69"/>
      <c r="VXJ254" s="66"/>
      <c r="VXK254" s="66"/>
      <c r="VXL254" s="66"/>
      <c r="VXM254" s="67"/>
      <c r="VXO254" s="65"/>
      <c r="VXP254" s="69"/>
      <c r="VXQ254" s="69"/>
      <c r="VXR254" s="66"/>
      <c r="VXS254" s="66"/>
      <c r="VXT254" s="66"/>
      <c r="VXU254" s="67"/>
      <c r="VXW254" s="65"/>
      <c r="VXX254" s="69"/>
      <c r="VXY254" s="69"/>
      <c r="VXZ254" s="66"/>
      <c r="VYA254" s="66"/>
      <c r="VYB254" s="66"/>
      <c r="VYC254" s="67"/>
      <c r="VYE254" s="65"/>
      <c r="VYF254" s="69"/>
      <c r="VYG254" s="69"/>
      <c r="VYH254" s="66"/>
      <c r="VYI254" s="66"/>
      <c r="VYJ254" s="66"/>
      <c r="VYK254" s="67"/>
      <c r="VYM254" s="65"/>
      <c r="VYN254" s="69"/>
      <c r="VYO254" s="69"/>
      <c r="VYP254" s="66"/>
      <c r="VYQ254" s="66"/>
      <c r="VYR254" s="66"/>
      <c r="VYS254" s="67"/>
      <c r="VYU254" s="65"/>
      <c r="VYV254" s="69"/>
      <c r="VYW254" s="69"/>
      <c r="VYX254" s="66"/>
      <c r="VYY254" s="66"/>
      <c r="VYZ254" s="66"/>
      <c r="VZA254" s="67"/>
      <c r="VZC254" s="65"/>
      <c r="VZD254" s="69"/>
      <c r="VZE254" s="69"/>
      <c r="VZF254" s="66"/>
      <c r="VZG254" s="66"/>
      <c r="VZH254" s="66"/>
      <c r="VZI254" s="67"/>
      <c r="VZK254" s="65"/>
      <c r="VZL254" s="69"/>
      <c r="VZM254" s="69"/>
      <c r="VZN254" s="66"/>
      <c r="VZO254" s="66"/>
      <c r="VZP254" s="66"/>
      <c r="VZQ254" s="67"/>
      <c r="VZS254" s="65"/>
      <c r="VZT254" s="69"/>
      <c r="VZU254" s="69"/>
      <c r="VZV254" s="66"/>
      <c r="VZW254" s="66"/>
      <c r="VZX254" s="66"/>
      <c r="VZY254" s="67"/>
      <c r="WAA254" s="65"/>
      <c r="WAB254" s="69"/>
      <c r="WAC254" s="69"/>
      <c r="WAD254" s="66"/>
      <c r="WAE254" s="66"/>
      <c r="WAF254" s="66"/>
      <c r="WAG254" s="67"/>
      <c r="WAI254" s="65"/>
      <c r="WAJ254" s="69"/>
      <c r="WAK254" s="69"/>
      <c r="WAL254" s="66"/>
      <c r="WAM254" s="66"/>
      <c r="WAN254" s="66"/>
      <c r="WAO254" s="67"/>
      <c r="WAQ254" s="65"/>
      <c r="WAR254" s="69"/>
      <c r="WAS254" s="69"/>
      <c r="WAT254" s="66"/>
      <c r="WAU254" s="66"/>
      <c r="WAV254" s="66"/>
      <c r="WAW254" s="67"/>
      <c r="WAY254" s="65"/>
      <c r="WAZ254" s="69"/>
      <c r="WBA254" s="69"/>
      <c r="WBB254" s="66"/>
      <c r="WBC254" s="66"/>
      <c r="WBD254" s="66"/>
      <c r="WBE254" s="67"/>
      <c r="WBG254" s="65"/>
      <c r="WBH254" s="69"/>
      <c r="WBI254" s="69"/>
      <c r="WBJ254" s="66"/>
      <c r="WBK254" s="66"/>
      <c r="WBL254" s="66"/>
      <c r="WBM254" s="67"/>
      <c r="WBO254" s="65"/>
      <c r="WBP254" s="69"/>
      <c r="WBQ254" s="69"/>
      <c r="WBR254" s="66"/>
      <c r="WBS254" s="66"/>
      <c r="WBT254" s="66"/>
      <c r="WBU254" s="67"/>
      <c r="WBW254" s="65"/>
      <c r="WBX254" s="69"/>
      <c r="WBY254" s="69"/>
      <c r="WBZ254" s="66"/>
      <c r="WCA254" s="66"/>
      <c r="WCB254" s="66"/>
      <c r="WCC254" s="67"/>
      <c r="WCE254" s="65"/>
      <c r="WCF254" s="69"/>
      <c r="WCG254" s="69"/>
      <c r="WCH254" s="66"/>
      <c r="WCI254" s="66"/>
      <c r="WCJ254" s="66"/>
      <c r="WCK254" s="67"/>
      <c r="WCM254" s="65"/>
      <c r="WCN254" s="69"/>
      <c r="WCO254" s="69"/>
      <c r="WCP254" s="66"/>
      <c r="WCQ254" s="66"/>
      <c r="WCR254" s="66"/>
      <c r="WCS254" s="67"/>
      <c r="WCU254" s="65"/>
      <c r="WCV254" s="69"/>
      <c r="WCW254" s="69"/>
      <c r="WCX254" s="66"/>
      <c r="WCY254" s="66"/>
      <c r="WCZ254" s="66"/>
      <c r="WDA254" s="67"/>
      <c r="WDC254" s="65"/>
      <c r="WDD254" s="69"/>
      <c r="WDE254" s="69"/>
      <c r="WDF254" s="66"/>
      <c r="WDG254" s="66"/>
      <c r="WDH254" s="66"/>
      <c r="WDI254" s="67"/>
      <c r="WDK254" s="65"/>
      <c r="WDL254" s="69"/>
      <c r="WDM254" s="69"/>
      <c r="WDN254" s="66"/>
      <c r="WDO254" s="66"/>
      <c r="WDP254" s="66"/>
      <c r="WDQ254" s="67"/>
      <c r="WDS254" s="65"/>
      <c r="WDT254" s="69"/>
      <c r="WDU254" s="69"/>
      <c r="WDV254" s="66"/>
      <c r="WDW254" s="66"/>
      <c r="WDX254" s="66"/>
      <c r="WDY254" s="67"/>
      <c r="WEA254" s="65"/>
      <c r="WEB254" s="69"/>
      <c r="WEC254" s="69"/>
      <c r="WED254" s="66"/>
      <c r="WEE254" s="66"/>
      <c r="WEF254" s="66"/>
      <c r="WEG254" s="67"/>
      <c r="WEI254" s="65"/>
      <c r="WEJ254" s="69"/>
      <c r="WEK254" s="69"/>
      <c r="WEL254" s="66"/>
      <c r="WEM254" s="66"/>
      <c r="WEN254" s="66"/>
      <c r="WEO254" s="67"/>
      <c r="WEQ254" s="65"/>
      <c r="WER254" s="69"/>
      <c r="WES254" s="69"/>
      <c r="WET254" s="66"/>
      <c r="WEU254" s="66"/>
      <c r="WEV254" s="66"/>
      <c r="WEW254" s="67"/>
      <c r="WEY254" s="65"/>
      <c r="WEZ254" s="69"/>
      <c r="WFA254" s="69"/>
      <c r="WFB254" s="66"/>
      <c r="WFC254" s="66"/>
      <c r="WFD254" s="66"/>
      <c r="WFE254" s="67"/>
      <c r="WFG254" s="65"/>
      <c r="WFH254" s="69"/>
      <c r="WFI254" s="69"/>
      <c r="WFJ254" s="66"/>
      <c r="WFK254" s="66"/>
      <c r="WFL254" s="66"/>
      <c r="WFM254" s="67"/>
      <c r="WFO254" s="65"/>
      <c r="WFP254" s="69"/>
      <c r="WFQ254" s="69"/>
      <c r="WFR254" s="66"/>
      <c r="WFS254" s="66"/>
      <c r="WFT254" s="66"/>
      <c r="WFU254" s="67"/>
      <c r="WFW254" s="65"/>
      <c r="WFX254" s="69"/>
      <c r="WFY254" s="69"/>
      <c r="WFZ254" s="66"/>
      <c r="WGA254" s="66"/>
      <c r="WGB254" s="66"/>
      <c r="WGC254" s="67"/>
      <c r="WGE254" s="65"/>
      <c r="WGF254" s="69"/>
      <c r="WGG254" s="69"/>
      <c r="WGH254" s="66"/>
      <c r="WGI254" s="66"/>
      <c r="WGJ254" s="66"/>
      <c r="WGK254" s="67"/>
      <c r="WGM254" s="65"/>
      <c r="WGN254" s="69"/>
      <c r="WGO254" s="69"/>
      <c r="WGP254" s="66"/>
      <c r="WGQ254" s="66"/>
      <c r="WGR254" s="66"/>
      <c r="WGS254" s="67"/>
      <c r="WGU254" s="65"/>
      <c r="WGV254" s="69"/>
      <c r="WGW254" s="69"/>
      <c r="WGX254" s="66"/>
      <c r="WGY254" s="66"/>
      <c r="WGZ254" s="66"/>
      <c r="WHA254" s="67"/>
      <c r="WHC254" s="65"/>
      <c r="WHD254" s="69"/>
      <c r="WHE254" s="69"/>
      <c r="WHF254" s="66"/>
      <c r="WHG254" s="66"/>
      <c r="WHH254" s="66"/>
      <c r="WHI254" s="67"/>
      <c r="WHK254" s="65"/>
      <c r="WHL254" s="69"/>
      <c r="WHM254" s="69"/>
      <c r="WHN254" s="66"/>
      <c r="WHO254" s="66"/>
      <c r="WHP254" s="66"/>
      <c r="WHQ254" s="67"/>
      <c r="WHS254" s="65"/>
      <c r="WHT254" s="69"/>
      <c r="WHU254" s="69"/>
      <c r="WHV254" s="66"/>
      <c r="WHW254" s="66"/>
      <c r="WHX254" s="66"/>
      <c r="WHY254" s="67"/>
      <c r="WIA254" s="65"/>
      <c r="WIB254" s="69"/>
      <c r="WIC254" s="69"/>
      <c r="WID254" s="66"/>
      <c r="WIE254" s="66"/>
      <c r="WIF254" s="66"/>
      <c r="WIG254" s="67"/>
      <c r="WII254" s="65"/>
      <c r="WIJ254" s="69"/>
      <c r="WIK254" s="69"/>
      <c r="WIL254" s="66"/>
      <c r="WIM254" s="66"/>
      <c r="WIN254" s="66"/>
      <c r="WIO254" s="67"/>
      <c r="WIQ254" s="65"/>
      <c r="WIR254" s="69"/>
      <c r="WIS254" s="69"/>
      <c r="WIT254" s="66"/>
      <c r="WIU254" s="66"/>
      <c r="WIV254" s="66"/>
      <c r="WIW254" s="67"/>
      <c r="WIY254" s="65"/>
      <c r="WIZ254" s="69"/>
      <c r="WJA254" s="69"/>
      <c r="WJB254" s="66"/>
      <c r="WJC254" s="66"/>
      <c r="WJD254" s="66"/>
      <c r="WJE254" s="67"/>
      <c r="WJG254" s="65"/>
      <c r="WJH254" s="69"/>
      <c r="WJI254" s="69"/>
      <c r="WJJ254" s="66"/>
      <c r="WJK254" s="66"/>
      <c r="WJL254" s="66"/>
      <c r="WJM254" s="67"/>
      <c r="WJO254" s="65"/>
      <c r="WJP254" s="69"/>
      <c r="WJQ254" s="69"/>
      <c r="WJR254" s="66"/>
      <c r="WJS254" s="66"/>
      <c r="WJT254" s="66"/>
      <c r="WJU254" s="67"/>
      <c r="WJW254" s="65"/>
      <c r="WJX254" s="69"/>
      <c r="WJY254" s="69"/>
      <c r="WJZ254" s="66"/>
      <c r="WKA254" s="66"/>
      <c r="WKB254" s="66"/>
      <c r="WKC254" s="67"/>
      <c r="WKE254" s="65"/>
      <c r="WKF254" s="69"/>
      <c r="WKG254" s="69"/>
      <c r="WKH254" s="66"/>
      <c r="WKI254" s="66"/>
      <c r="WKJ254" s="66"/>
      <c r="WKK254" s="67"/>
      <c r="WKM254" s="65"/>
      <c r="WKN254" s="69"/>
      <c r="WKO254" s="69"/>
      <c r="WKP254" s="66"/>
      <c r="WKQ254" s="66"/>
      <c r="WKR254" s="66"/>
      <c r="WKS254" s="67"/>
      <c r="WKU254" s="65"/>
      <c r="WKV254" s="69"/>
      <c r="WKW254" s="69"/>
      <c r="WKX254" s="66"/>
      <c r="WKY254" s="66"/>
      <c r="WKZ254" s="66"/>
      <c r="WLA254" s="67"/>
      <c r="WLC254" s="65"/>
      <c r="WLD254" s="69"/>
      <c r="WLE254" s="69"/>
      <c r="WLF254" s="66"/>
      <c r="WLG254" s="66"/>
      <c r="WLH254" s="66"/>
      <c r="WLI254" s="67"/>
      <c r="WLK254" s="65"/>
      <c r="WLL254" s="69"/>
      <c r="WLM254" s="69"/>
      <c r="WLN254" s="66"/>
      <c r="WLO254" s="66"/>
      <c r="WLP254" s="66"/>
      <c r="WLQ254" s="67"/>
      <c r="WLS254" s="65"/>
      <c r="WLT254" s="69"/>
      <c r="WLU254" s="69"/>
      <c r="WLV254" s="66"/>
      <c r="WLW254" s="66"/>
      <c r="WLX254" s="66"/>
      <c r="WLY254" s="67"/>
      <c r="WMA254" s="65"/>
      <c r="WMB254" s="69"/>
      <c r="WMC254" s="69"/>
      <c r="WMD254" s="66"/>
      <c r="WME254" s="66"/>
      <c r="WMF254" s="66"/>
      <c r="WMG254" s="67"/>
      <c r="WMI254" s="65"/>
      <c r="WMJ254" s="69"/>
      <c r="WMK254" s="69"/>
      <c r="WML254" s="66"/>
      <c r="WMM254" s="66"/>
      <c r="WMN254" s="66"/>
      <c r="WMO254" s="67"/>
      <c r="WMQ254" s="65"/>
      <c r="WMR254" s="69"/>
      <c r="WMS254" s="69"/>
      <c r="WMT254" s="66"/>
      <c r="WMU254" s="66"/>
      <c r="WMV254" s="66"/>
      <c r="WMW254" s="67"/>
      <c r="WMY254" s="65"/>
      <c r="WMZ254" s="69"/>
      <c r="WNA254" s="69"/>
      <c r="WNB254" s="66"/>
      <c r="WNC254" s="66"/>
      <c r="WND254" s="66"/>
      <c r="WNE254" s="67"/>
      <c r="WNG254" s="65"/>
      <c r="WNH254" s="69"/>
      <c r="WNI254" s="69"/>
      <c r="WNJ254" s="66"/>
      <c r="WNK254" s="66"/>
      <c r="WNL254" s="66"/>
      <c r="WNM254" s="67"/>
      <c r="WNO254" s="65"/>
      <c r="WNP254" s="69"/>
      <c r="WNQ254" s="69"/>
      <c r="WNR254" s="66"/>
      <c r="WNS254" s="66"/>
      <c r="WNT254" s="66"/>
      <c r="WNU254" s="67"/>
      <c r="WNW254" s="65"/>
      <c r="WNX254" s="69"/>
      <c r="WNY254" s="69"/>
      <c r="WNZ254" s="66"/>
      <c r="WOA254" s="66"/>
      <c r="WOB254" s="66"/>
      <c r="WOC254" s="67"/>
      <c r="WOE254" s="65"/>
      <c r="WOF254" s="69"/>
      <c r="WOG254" s="69"/>
      <c r="WOH254" s="66"/>
      <c r="WOI254" s="66"/>
      <c r="WOJ254" s="66"/>
      <c r="WOK254" s="67"/>
      <c r="WOM254" s="65"/>
      <c r="WON254" s="69"/>
      <c r="WOO254" s="69"/>
      <c r="WOP254" s="66"/>
      <c r="WOQ254" s="66"/>
      <c r="WOR254" s="66"/>
      <c r="WOS254" s="67"/>
      <c r="WOU254" s="65"/>
      <c r="WOV254" s="69"/>
      <c r="WOW254" s="69"/>
      <c r="WOX254" s="66"/>
      <c r="WOY254" s="66"/>
      <c r="WOZ254" s="66"/>
      <c r="WPA254" s="67"/>
      <c r="WPC254" s="65"/>
      <c r="WPD254" s="69"/>
      <c r="WPE254" s="69"/>
      <c r="WPF254" s="66"/>
      <c r="WPG254" s="66"/>
      <c r="WPH254" s="66"/>
      <c r="WPI254" s="67"/>
      <c r="WPK254" s="65"/>
      <c r="WPL254" s="69"/>
      <c r="WPM254" s="69"/>
      <c r="WPN254" s="66"/>
      <c r="WPO254" s="66"/>
      <c r="WPP254" s="66"/>
      <c r="WPQ254" s="67"/>
      <c r="WPS254" s="65"/>
      <c r="WPT254" s="69"/>
      <c r="WPU254" s="69"/>
      <c r="WPV254" s="66"/>
      <c r="WPW254" s="66"/>
      <c r="WPX254" s="66"/>
      <c r="WPY254" s="67"/>
      <c r="WQA254" s="65"/>
      <c r="WQB254" s="69"/>
      <c r="WQC254" s="69"/>
      <c r="WQD254" s="66"/>
      <c r="WQE254" s="66"/>
      <c r="WQF254" s="66"/>
      <c r="WQG254" s="67"/>
      <c r="WQI254" s="65"/>
      <c r="WQJ254" s="69"/>
      <c r="WQK254" s="69"/>
      <c r="WQL254" s="66"/>
      <c r="WQM254" s="66"/>
      <c r="WQN254" s="66"/>
      <c r="WQO254" s="67"/>
      <c r="WQQ254" s="65"/>
      <c r="WQR254" s="69"/>
      <c r="WQS254" s="69"/>
      <c r="WQT254" s="66"/>
      <c r="WQU254" s="66"/>
      <c r="WQV254" s="66"/>
      <c r="WQW254" s="67"/>
      <c r="WQY254" s="65"/>
      <c r="WQZ254" s="69"/>
      <c r="WRA254" s="69"/>
      <c r="WRB254" s="66"/>
      <c r="WRC254" s="66"/>
      <c r="WRD254" s="66"/>
      <c r="WRE254" s="67"/>
      <c r="WRG254" s="65"/>
      <c r="WRH254" s="69"/>
      <c r="WRI254" s="69"/>
      <c r="WRJ254" s="66"/>
      <c r="WRK254" s="66"/>
      <c r="WRL254" s="66"/>
      <c r="WRM254" s="67"/>
      <c r="WRO254" s="65"/>
      <c r="WRP254" s="69"/>
      <c r="WRQ254" s="69"/>
      <c r="WRR254" s="66"/>
      <c r="WRS254" s="66"/>
      <c r="WRT254" s="66"/>
      <c r="WRU254" s="67"/>
      <c r="WRW254" s="65"/>
      <c r="WRX254" s="69"/>
      <c r="WRY254" s="69"/>
      <c r="WRZ254" s="66"/>
      <c r="WSA254" s="66"/>
      <c r="WSB254" s="66"/>
      <c r="WSC254" s="67"/>
      <c r="WSE254" s="65"/>
      <c r="WSF254" s="69"/>
      <c r="WSG254" s="69"/>
      <c r="WSH254" s="66"/>
      <c r="WSI254" s="66"/>
      <c r="WSJ254" s="66"/>
      <c r="WSK254" s="67"/>
      <c r="WSM254" s="65"/>
      <c r="WSN254" s="69"/>
      <c r="WSO254" s="69"/>
      <c r="WSP254" s="66"/>
      <c r="WSQ254" s="66"/>
      <c r="WSR254" s="66"/>
      <c r="WSS254" s="67"/>
      <c r="WSU254" s="65"/>
      <c r="WSV254" s="69"/>
      <c r="WSW254" s="69"/>
      <c r="WSX254" s="66"/>
      <c r="WSY254" s="66"/>
      <c r="WSZ254" s="66"/>
      <c r="WTA254" s="67"/>
      <c r="WTC254" s="65"/>
      <c r="WTD254" s="69"/>
      <c r="WTE254" s="69"/>
      <c r="WTF254" s="66"/>
      <c r="WTG254" s="66"/>
      <c r="WTH254" s="66"/>
      <c r="WTI254" s="67"/>
      <c r="WTK254" s="65"/>
      <c r="WTL254" s="69"/>
      <c r="WTM254" s="69"/>
      <c r="WTN254" s="66"/>
      <c r="WTO254" s="66"/>
      <c r="WTP254" s="66"/>
      <c r="WTQ254" s="67"/>
      <c r="WTS254" s="65"/>
      <c r="WTT254" s="69"/>
      <c r="WTU254" s="69"/>
      <c r="WTV254" s="66"/>
      <c r="WTW254" s="66"/>
      <c r="WTX254" s="66"/>
      <c r="WTY254" s="67"/>
      <c r="WUA254" s="65"/>
      <c r="WUB254" s="69"/>
      <c r="WUC254" s="69"/>
      <c r="WUD254" s="66"/>
      <c r="WUE254" s="66"/>
      <c r="WUF254" s="66"/>
      <c r="WUG254" s="67"/>
      <c r="WUI254" s="65"/>
      <c r="WUJ254" s="69"/>
      <c r="WUK254" s="69"/>
      <c r="WUL254" s="66"/>
      <c r="WUM254" s="66"/>
      <c r="WUN254" s="66"/>
      <c r="WUO254" s="67"/>
      <c r="WUQ254" s="65"/>
      <c r="WUR254" s="69"/>
      <c r="WUS254" s="69"/>
      <c r="WUT254" s="66"/>
      <c r="WUU254" s="66"/>
      <c r="WUV254" s="66"/>
      <c r="WUW254" s="67"/>
      <c r="WUY254" s="65"/>
      <c r="WUZ254" s="69"/>
      <c r="WVA254" s="69"/>
      <c r="WVB254" s="66"/>
      <c r="WVC254" s="66"/>
      <c r="WVD254" s="66"/>
      <c r="WVE254" s="67"/>
      <c r="WVG254" s="65"/>
      <c r="WVH254" s="69"/>
      <c r="WVI254" s="69"/>
      <c r="WVJ254" s="66"/>
      <c r="WVK254" s="66"/>
      <c r="WVL254" s="66"/>
      <c r="WVM254" s="67"/>
      <c r="WVO254" s="65"/>
      <c r="WVP254" s="69"/>
      <c r="WVQ254" s="69"/>
      <c r="WVR254" s="66"/>
      <c r="WVS254" s="66"/>
      <c r="WVT254" s="66"/>
      <c r="WVU254" s="67"/>
      <c r="WVW254" s="65"/>
      <c r="WVX254" s="69"/>
      <c r="WVY254" s="69"/>
      <c r="WVZ254" s="66"/>
      <c r="WWA254" s="66"/>
      <c r="WWB254" s="66"/>
      <c r="WWC254" s="67"/>
      <c r="WWE254" s="65"/>
      <c r="WWF254" s="69"/>
      <c r="WWG254" s="69"/>
      <c r="WWH254" s="66"/>
      <c r="WWI254" s="66"/>
      <c r="WWJ254" s="66"/>
      <c r="WWK254" s="67"/>
      <c r="WWM254" s="65"/>
      <c r="WWN254" s="69"/>
      <c r="WWO254" s="69"/>
      <c r="WWP254" s="66"/>
      <c r="WWQ254" s="66"/>
      <c r="WWR254" s="66"/>
      <c r="WWS254" s="67"/>
      <c r="WWU254" s="65"/>
      <c r="WWV254" s="69"/>
      <c r="WWW254" s="69"/>
      <c r="WWX254" s="66"/>
      <c r="WWY254" s="66"/>
      <c r="WWZ254" s="66"/>
      <c r="WXA254" s="67"/>
      <c r="WXC254" s="65"/>
      <c r="WXD254" s="69"/>
      <c r="WXE254" s="69"/>
      <c r="WXF254" s="66"/>
      <c r="WXG254" s="66"/>
      <c r="WXH254" s="66"/>
      <c r="WXI254" s="67"/>
      <c r="WXK254" s="65"/>
      <c r="WXL254" s="69"/>
      <c r="WXM254" s="69"/>
      <c r="WXN254" s="66"/>
      <c r="WXO254" s="66"/>
      <c r="WXP254" s="66"/>
      <c r="WXQ254" s="67"/>
      <c r="WXS254" s="65"/>
      <c r="WXT254" s="69"/>
      <c r="WXU254" s="69"/>
      <c r="WXV254" s="66"/>
      <c r="WXW254" s="66"/>
      <c r="WXX254" s="66"/>
      <c r="WXY254" s="67"/>
      <c r="WYA254" s="65"/>
      <c r="WYB254" s="69"/>
      <c r="WYC254" s="69"/>
      <c r="WYD254" s="66"/>
      <c r="WYE254" s="66"/>
      <c r="WYF254" s="66"/>
      <c r="WYG254" s="67"/>
      <c r="WYI254" s="65"/>
      <c r="WYJ254" s="69"/>
      <c r="WYK254" s="69"/>
      <c r="WYL254" s="66"/>
      <c r="WYM254" s="66"/>
      <c r="WYN254" s="66"/>
      <c r="WYO254" s="67"/>
      <c r="WYQ254" s="65"/>
      <c r="WYR254" s="69"/>
      <c r="WYS254" s="69"/>
      <c r="WYT254" s="66"/>
      <c r="WYU254" s="66"/>
      <c r="WYV254" s="66"/>
      <c r="WYW254" s="67"/>
      <c r="WYY254" s="65"/>
      <c r="WYZ254" s="69"/>
      <c r="WZA254" s="69"/>
      <c r="WZB254" s="66"/>
      <c r="WZC254" s="66"/>
      <c r="WZD254" s="66"/>
      <c r="WZE254" s="67"/>
      <c r="WZG254" s="65"/>
      <c r="WZH254" s="69"/>
      <c r="WZI254" s="69"/>
      <c r="WZJ254" s="66"/>
      <c r="WZK254" s="66"/>
      <c r="WZL254" s="66"/>
      <c r="WZM254" s="67"/>
      <c r="WZO254" s="65"/>
      <c r="WZP254" s="69"/>
      <c r="WZQ254" s="69"/>
      <c r="WZR254" s="66"/>
      <c r="WZS254" s="66"/>
      <c r="WZT254" s="66"/>
      <c r="WZU254" s="67"/>
      <c r="WZW254" s="65"/>
      <c r="WZX254" s="69"/>
      <c r="WZY254" s="69"/>
      <c r="WZZ254" s="66"/>
      <c r="XAA254" s="66"/>
      <c r="XAB254" s="66"/>
      <c r="XAC254" s="67"/>
      <c r="XAE254" s="65"/>
      <c r="XAF254" s="69"/>
      <c r="XAG254" s="69"/>
      <c r="XAH254" s="66"/>
      <c r="XAI254" s="66"/>
      <c r="XAJ254" s="66"/>
      <c r="XAK254" s="67"/>
      <c r="XAM254" s="65"/>
      <c r="XAN254" s="69"/>
      <c r="XAO254" s="69"/>
      <c r="XAP254" s="66"/>
      <c r="XAQ254" s="66"/>
      <c r="XAR254" s="66"/>
      <c r="XAS254" s="67"/>
      <c r="XAU254" s="65"/>
      <c r="XAV254" s="69"/>
      <c r="XAW254" s="69"/>
      <c r="XAX254" s="66"/>
      <c r="XAY254" s="66"/>
      <c r="XAZ254" s="66"/>
      <c r="XBA254" s="67"/>
      <c r="XBC254" s="65"/>
      <c r="XBD254" s="69"/>
      <c r="XBE254" s="69"/>
      <c r="XBF254" s="66"/>
      <c r="XBG254" s="66"/>
      <c r="XBH254" s="66"/>
      <c r="XBI254" s="67"/>
      <c r="XBK254" s="65"/>
      <c r="XBL254" s="69"/>
      <c r="XBM254" s="69"/>
      <c r="XBN254" s="66"/>
      <c r="XBO254" s="66"/>
      <c r="XBP254" s="66"/>
      <c r="XBQ254" s="67"/>
      <c r="XBS254" s="65"/>
      <c r="XBT254" s="69"/>
      <c r="XBU254" s="69"/>
      <c r="XBV254" s="66"/>
      <c r="XBW254" s="66"/>
      <c r="XBX254" s="66"/>
      <c r="XBY254" s="67"/>
      <c r="XCA254" s="65"/>
      <c r="XCB254" s="69"/>
      <c r="XCC254" s="69"/>
      <c r="XCD254" s="66"/>
      <c r="XCE254" s="66"/>
      <c r="XCF254" s="66"/>
      <c r="XCG254" s="67"/>
      <c r="XCI254" s="65"/>
      <c r="XCJ254" s="69"/>
      <c r="XCK254" s="69"/>
      <c r="XCL254" s="66"/>
      <c r="XCM254" s="66"/>
      <c r="XCN254" s="66"/>
      <c r="XCO254" s="67"/>
      <c r="XCQ254" s="65"/>
      <c r="XCR254" s="69"/>
      <c r="XCS254" s="69"/>
      <c r="XCT254" s="66"/>
      <c r="XCU254" s="66"/>
      <c r="XCV254" s="66"/>
      <c r="XCW254" s="67"/>
      <c r="XCY254" s="65"/>
      <c r="XCZ254" s="69"/>
      <c r="XDA254" s="69"/>
      <c r="XDB254" s="66"/>
      <c r="XDC254" s="66"/>
      <c r="XDD254" s="66"/>
      <c r="XDE254" s="67"/>
      <c r="XDG254" s="65"/>
      <c r="XDH254" s="69"/>
      <c r="XDI254" s="69"/>
      <c r="XDJ254" s="66"/>
      <c r="XDK254" s="66"/>
      <c r="XDL254" s="66"/>
      <c r="XDM254" s="67"/>
      <c r="XDO254" s="65"/>
      <c r="XDP254" s="69"/>
      <c r="XDQ254" s="69"/>
      <c r="XDR254" s="66"/>
      <c r="XDS254" s="66"/>
      <c r="XDT254" s="66"/>
      <c r="XDU254" s="67"/>
      <c r="XDW254" s="65"/>
      <c r="XDX254" s="69"/>
      <c r="XDY254" s="69"/>
      <c r="XDZ254" s="66"/>
      <c r="XEA254" s="66"/>
      <c r="XEB254" s="66"/>
      <c r="XEC254" s="67"/>
      <c r="XEE254" s="65"/>
      <c r="XEF254" s="69"/>
      <c r="XEG254" s="69"/>
      <c r="XEH254" s="66"/>
      <c r="XEI254" s="66"/>
      <c r="XEJ254" s="66"/>
      <c r="XEK254" s="67"/>
      <c r="XEM254" s="65"/>
      <c r="XEN254" s="69"/>
      <c r="XEO254" s="69"/>
      <c r="XEP254" s="66"/>
      <c r="XEQ254" s="66"/>
      <c r="XER254" s="66"/>
      <c r="XES254" s="67"/>
      <c r="XEU254" s="65"/>
      <c r="XEV254" s="69"/>
      <c r="XEW254" s="69"/>
      <c r="XEX254" s="66"/>
      <c r="XEY254" s="66"/>
      <c r="XEZ254" s="66"/>
      <c r="XFA254" s="67"/>
      <c r="XFC254" s="65"/>
      <c r="XFD254" s="69"/>
    </row>
    <row r="255" spans="1:16384" s="68" customFormat="1" ht="59.25" customHeight="1" x14ac:dyDescent="0.2">
      <c r="A255" s="426">
        <f t="shared" si="11"/>
        <v>245</v>
      </c>
      <c r="B255" s="1264"/>
      <c r="C255" s="1271"/>
      <c r="D255" s="1272"/>
      <c r="E255" s="1248" t="s">
        <v>251</v>
      </c>
      <c r="F255" s="1248"/>
      <c r="G255" s="97"/>
      <c r="H255" s="97"/>
      <c r="I255" s="392"/>
      <c r="J255" s="386"/>
      <c r="K255" s="387"/>
      <c r="L255" s="66"/>
      <c r="M255" s="67"/>
      <c r="O255" s="65"/>
      <c r="P255" s="69"/>
      <c r="Q255" s="69"/>
      <c r="R255" s="66"/>
      <c r="S255" s="66"/>
      <c r="T255" s="66"/>
      <c r="U255" s="67"/>
      <c r="W255" s="65"/>
      <c r="X255" s="69"/>
      <c r="Y255" s="69"/>
      <c r="Z255" s="66"/>
      <c r="AA255" s="66"/>
      <c r="AB255" s="66"/>
      <c r="AC255" s="67"/>
      <c r="AE255" s="65"/>
      <c r="AF255" s="69"/>
      <c r="AG255" s="69"/>
      <c r="AH255" s="66"/>
      <c r="AI255" s="66"/>
      <c r="AJ255" s="66"/>
      <c r="AK255" s="67"/>
      <c r="AM255" s="65"/>
      <c r="AN255" s="69"/>
      <c r="AO255" s="69"/>
      <c r="AP255" s="66"/>
      <c r="AQ255" s="66"/>
      <c r="AR255" s="66"/>
      <c r="AS255" s="67"/>
      <c r="AU255" s="65"/>
      <c r="AV255" s="69"/>
      <c r="AW255" s="69"/>
      <c r="AX255" s="66"/>
      <c r="AY255" s="66"/>
      <c r="AZ255" s="66"/>
      <c r="BA255" s="67"/>
      <c r="BC255" s="65"/>
      <c r="BD255" s="69"/>
      <c r="BE255" s="69"/>
      <c r="BF255" s="66"/>
      <c r="BG255" s="66"/>
      <c r="BH255" s="66"/>
      <c r="BI255" s="67"/>
      <c r="BK255" s="65"/>
      <c r="BL255" s="69"/>
      <c r="BM255" s="69"/>
      <c r="BN255" s="66"/>
      <c r="BO255" s="66"/>
      <c r="BP255" s="66"/>
      <c r="BQ255" s="67"/>
      <c r="BS255" s="65"/>
      <c r="BT255" s="69"/>
      <c r="BU255" s="69"/>
      <c r="BV255" s="66"/>
      <c r="BW255" s="66"/>
      <c r="BX255" s="66"/>
      <c r="BY255" s="67"/>
      <c r="CA255" s="65"/>
      <c r="CB255" s="69"/>
      <c r="CC255" s="69"/>
      <c r="CD255" s="66"/>
      <c r="CE255" s="66"/>
      <c r="CF255" s="66"/>
      <c r="CG255" s="67"/>
      <c r="CI255" s="65"/>
      <c r="CJ255" s="69"/>
      <c r="CK255" s="69"/>
      <c r="CL255" s="66"/>
      <c r="CM255" s="66"/>
      <c r="CN255" s="66"/>
      <c r="CO255" s="67"/>
      <c r="CQ255" s="65"/>
      <c r="CR255" s="69"/>
      <c r="CS255" s="69"/>
      <c r="CT255" s="66"/>
      <c r="CU255" s="66"/>
      <c r="CV255" s="66"/>
      <c r="CW255" s="67"/>
      <c r="CY255" s="65"/>
      <c r="CZ255" s="69"/>
      <c r="DA255" s="69"/>
      <c r="DB255" s="66"/>
      <c r="DC255" s="66"/>
      <c r="DD255" s="66"/>
      <c r="DE255" s="67"/>
      <c r="DG255" s="65"/>
      <c r="DH255" s="69"/>
      <c r="DI255" s="69"/>
      <c r="DJ255" s="66"/>
      <c r="DK255" s="66"/>
      <c r="DL255" s="66"/>
      <c r="DM255" s="67"/>
      <c r="DO255" s="65"/>
      <c r="DP255" s="69"/>
      <c r="DQ255" s="69"/>
      <c r="DR255" s="66"/>
      <c r="DS255" s="66"/>
      <c r="DT255" s="66"/>
      <c r="DU255" s="67"/>
      <c r="DW255" s="65"/>
      <c r="DX255" s="69"/>
      <c r="DY255" s="69"/>
      <c r="DZ255" s="66"/>
      <c r="EA255" s="66"/>
      <c r="EB255" s="66"/>
      <c r="EC255" s="67"/>
      <c r="EE255" s="65"/>
      <c r="EF255" s="69"/>
      <c r="EG255" s="69"/>
      <c r="EH255" s="66"/>
      <c r="EI255" s="66"/>
      <c r="EJ255" s="66"/>
      <c r="EK255" s="67"/>
      <c r="EM255" s="65"/>
      <c r="EN255" s="69"/>
      <c r="EO255" s="69"/>
      <c r="EP255" s="66"/>
      <c r="EQ255" s="66"/>
      <c r="ER255" s="66"/>
      <c r="ES255" s="67"/>
      <c r="EU255" s="65"/>
      <c r="EV255" s="69"/>
      <c r="EW255" s="69"/>
      <c r="EX255" s="66"/>
      <c r="EY255" s="66"/>
      <c r="EZ255" s="66"/>
      <c r="FA255" s="67"/>
      <c r="FC255" s="65"/>
      <c r="FD255" s="69"/>
      <c r="FE255" s="69"/>
      <c r="FF255" s="66"/>
      <c r="FG255" s="66"/>
      <c r="FH255" s="66"/>
      <c r="FI255" s="67"/>
      <c r="FK255" s="65"/>
      <c r="FL255" s="69"/>
      <c r="FM255" s="69"/>
      <c r="FN255" s="66"/>
      <c r="FO255" s="66"/>
      <c r="FP255" s="66"/>
      <c r="FQ255" s="67"/>
      <c r="FS255" s="65"/>
      <c r="FT255" s="69"/>
      <c r="FU255" s="69"/>
      <c r="FV255" s="66"/>
      <c r="FW255" s="66"/>
      <c r="FX255" s="66"/>
      <c r="FY255" s="67"/>
      <c r="GA255" s="65"/>
      <c r="GB255" s="69"/>
      <c r="GC255" s="69"/>
      <c r="GD255" s="66"/>
      <c r="GE255" s="66"/>
      <c r="GF255" s="66"/>
      <c r="GG255" s="67"/>
      <c r="GI255" s="65"/>
      <c r="GJ255" s="69"/>
      <c r="GK255" s="69"/>
      <c r="GL255" s="66"/>
      <c r="GM255" s="66"/>
      <c r="GN255" s="66"/>
      <c r="GO255" s="67"/>
      <c r="GQ255" s="65"/>
      <c r="GR255" s="69"/>
      <c r="GS255" s="69"/>
      <c r="GT255" s="66"/>
      <c r="GU255" s="66"/>
      <c r="GV255" s="66"/>
      <c r="GW255" s="67"/>
      <c r="GY255" s="65"/>
      <c r="GZ255" s="69"/>
      <c r="HA255" s="69"/>
      <c r="HB255" s="66"/>
      <c r="HC255" s="66"/>
      <c r="HD255" s="66"/>
      <c r="HE255" s="67"/>
      <c r="HG255" s="65"/>
      <c r="HH255" s="69"/>
      <c r="HI255" s="69"/>
      <c r="HJ255" s="66"/>
      <c r="HK255" s="66"/>
      <c r="HL255" s="66"/>
      <c r="HM255" s="67"/>
      <c r="HO255" s="65"/>
      <c r="HP255" s="69"/>
      <c r="HQ255" s="69"/>
      <c r="HR255" s="66"/>
      <c r="HS255" s="66"/>
      <c r="HT255" s="66"/>
      <c r="HU255" s="67"/>
      <c r="HW255" s="65"/>
      <c r="HX255" s="69"/>
      <c r="HY255" s="69"/>
      <c r="HZ255" s="66"/>
      <c r="IA255" s="66"/>
      <c r="IB255" s="66"/>
      <c r="IC255" s="67"/>
      <c r="IE255" s="65"/>
      <c r="IF255" s="69"/>
      <c r="IG255" s="69"/>
      <c r="IH255" s="66"/>
      <c r="II255" s="66"/>
      <c r="IJ255" s="66"/>
      <c r="IK255" s="67"/>
      <c r="IM255" s="65"/>
      <c r="IN255" s="69"/>
      <c r="IO255" s="69"/>
      <c r="IP255" s="66"/>
      <c r="IQ255" s="66"/>
      <c r="IR255" s="66"/>
      <c r="IS255" s="67"/>
      <c r="IU255" s="65"/>
      <c r="IV255" s="69"/>
      <c r="IW255" s="69"/>
      <c r="IX255" s="66"/>
      <c r="IY255" s="66"/>
      <c r="IZ255" s="66"/>
      <c r="JA255" s="67"/>
      <c r="JC255" s="65"/>
      <c r="JD255" s="69"/>
      <c r="JE255" s="69"/>
      <c r="JF255" s="66"/>
      <c r="JG255" s="66"/>
      <c r="JH255" s="66"/>
      <c r="JI255" s="67"/>
      <c r="JK255" s="65"/>
      <c r="JL255" s="69"/>
      <c r="JM255" s="69"/>
      <c r="JN255" s="66"/>
      <c r="JO255" s="66"/>
      <c r="JP255" s="66"/>
      <c r="JQ255" s="67"/>
      <c r="JS255" s="65"/>
      <c r="JT255" s="69"/>
      <c r="JU255" s="69"/>
      <c r="JV255" s="66"/>
      <c r="JW255" s="66"/>
      <c r="JX255" s="66"/>
      <c r="JY255" s="67"/>
      <c r="KA255" s="65"/>
      <c r="KB255" s="69"/>
      <c r="KC255" s="69"/>
      <c r="KD255" s="66"/>
      <c r="KE255" s="66"/>
      <c r="KF255" s="66"/>
      <c r="KG255" s="67"/>
      <c r="KI255" s="65"/>
      <c r="KJ255" s="69"/>
      <c r="KK255" s="69"/>
      <c r="KL255" s="66"/>
      <c r="KM255" s="66"/>
      <c r="KN255" s="66"/>
      <c r="KO255" s="67"/>
      <c r="KQ255" s="65"/>
      <c r="KR255" s="69"/>
      <c r="KS255" s="69"/>
      <c r="KT255" s="66"/>
      <c r="KU255" s="66"/>
      <c r="KV255" s="66"/>
      <c r="KW255" s="67"/>
      <c r="KY255" s="65"/>
      <c r="KZ255" s="69"/>
      <c r="LA255" s="69"/>
      <c r="LB255" s="66"/>
      <c r="LC255" s="66"/>
      <c r="LD255" s="66"/>
      <c r="LE255" s="67"/>
      <c r="LG255" s="65"/>
      <c r="LH255" s="69"/>
      <c r="LI255" s="69"/>
      <c r="LJ255" s="66"/>
      <c r="LK255" s="66"/>
      <c r="LL255" s="66"/>
      <c r="LM255" s="67"/>
      <c r="LO255" s="65"/>
      <c r="LP255" s="69"/>
      <c r="LQ255" s="69"/>
      <c r="LR255" s="66"/>
      <c r="LS255" s="66"/>
      <c r="LT255" s="66"/>
      <c r="LU255" s="67"/>
      <c r="LW255" s="65"/>
      <c r="LX255" s="69"/>
      <c r="LY255" s="69"/>
      <c r="LZ255" s="66"/>
      <c r="MA255" s="66"/>
      <c r="MB255" s="66"/>
      <c r="MC255" s="67"/>
      <c r="ME255" s="65"/>
      <c r="MF255" s="69"/>
      <c r="MG255" s="69"/>
      <c r="MH255" s="66"/>
      <c r="MI255" s="66"/>
      <c r="MJ255" s="66"/>
      <c r="MK255" s="67"/>
      <c r="MM255" s="65"/>
      <c r="MN255" s="69"/>
      <c r="MO255" s="69"/>
      <c r="MP255" s="66"/>
      <c r="MQ255" s="66"/>
      <c r="MR255" s="66"/>
      <c r="MS255" s="67"/>
      <c r="MU255" s="65"/>
      <c r="MV255" s="69"/>
      <c r="MW255" s="69"/>
      <c r="MX255" s="66"/>
      <c r="MY255" s="66"/>
      <c r="MZ255" s="66"/>
      <c r="NA255" s="67"/>
      <c r="NC255" s="65"/>
      <c r="ND255" s="69"/>
      <c r="NE255" s="69"/>
      <c r="NF255" s="66"/>
      <c r="NG255" s="66"/>
      <c r="NH255" s="66"/>
      <c r="NI255" s="67"/>
      <c r="NK255" s="65"/>
      <c r="NL255" s="69"/>
      <c r="NM255" s="69"/>
      <c r="NN255" s="66"/>
      <c r="NO255" s="66"/>
      <c r="NP255" s="66"/>
      <c r="NQ255" s="67"/>
      <c r="NS255" s="65"/>
      <c r="NT255" s="69"/>
      <c r="NU255" s="69"/>
      <c r="NV255" s="66"/>
      <c r="NW255" s="66"/>
      <c r="NX255" s="66"/>
      <c r="NY255" s="67"/>
      <c r="OA255" s="65"/>
      <c r="OB255" s="69"/>
      <c r="OC255" s="69"/>
      <c r="OD255" s="66"/>
      <c r="OE255" s="66"/>
      <c r="OF255" s="66"/>
      <c r="OG255" s="67"/>
      <c r="OI255" s="65"/>
      <c r="OJ255" s="69"/>
      <c r="OK255" s="69"/>
      <c r="OL255" s="66"/>
      <c r="OM255" s="66"/>
      <c r="ON255" s="66"/>
      <c r="OO255" s="67"/>
      <c r="OQ255" s="65"/>
      <c r="OR255" s="69"/>
      <c r="OS255" s="69"/>
      <c r="OT255" s="66"/>
      <c r="OU255" s="66"/>
      <c r="OV255" s="66"/>
      <c r="OW255" s="67"/>
      <c r="OY255" s="65"/>
      <c r="OZ255" s="69"/>
      <c r="PA255" s="69"/>
      <c r="PB255" s="66"/>
      <c r="PC255" s="66"/>
      <c r="PD255" s="66"/>
      <c r="PE255" s="67"/>
      <c r="PG255" s="65"/>
      <c r="PH255" s="69"/>
      <c r="PI255" s="69"/>
      <c r="PJ255" s="66"/>
      <c r="PK255" s="66"/>
      <c r="PL255" s="66"/>
      <c r="PM255" s="67"/>
      <c r="PO255" s="65"/>
      <c r="PP255" s="69"/>
      <c r="PQ255" s="69"/>
      <c r="PR255" s="66"/>
      <c r="PS255" s="66"/>
      <c r="PT255" s="66"/>
      <c r="PU255" s="67"/>
      <c r="PW255" s="65"/>
      <c r="PX255" s="69"/>
      <c r="PY255" s="69"/>
      <c r="PZ255" s="66"/>
      <c r="QA255" s="66"/>
      <c r="QB255" s="66"/>
      <c r="QC255" s="67"/>
      <c r="QE255" s="65"/>
      <c r="QF255" s="69"/>
      <c r="QG255" s="69"/>
      <c r="QH255" s="66"/>
      <c r="QI255" s="66"/>
      <c r="QJ255" s="66"/>
      <c r="QK255" s="67"/>
      <c r="QM255" s="65"/>
      <c r="QN255" s="69"/>
      <c r="QO255" s="69"/>
      <c r="QP255" s="66"/>
      <c r="QQ255" s="66"/>
      <c r="QR255" s="66"/>
      <c r="QS255" s="67"/>
      <c r="QU255" s="65"/>
      <c r="QV255" s="69"/>
      <c r="QW255" s="69"/>
      <c r="QX255" s="66"/>
      <c r="QY255" s="66"/>
      <c r="QZ255" s="66"/>
      <c r="RA255" s="67"/>
      <c r="RC255" s="65"/>
      <c r="RD255" s="69"/>
      <c r="RE255" s="69"/>
      <c r="RF255" s="66"/>
      <c r="RG255" s="66"/>
      <c r="RH255" s="66"/>
      <c r="RI255" s="67"/>
      <c r="RK255" s="65"/>
      <c r="RL255" s="69"/>
      <c r="RM255" s="69"/>
      <c r="RN255" s="66"/>
      <c r="RO255" s="66"/>
      <c r="RP255" s="66"/>
      <c r="RQ255" s="67"/>
      <c r="RS255" s="65"/>
      <c r="RT255" s="69"/>
      <c r="RU255" s="69"/>
      <c r="RV255" s="66"/>
      <c r="RW255" s="66"/>
      <c r="RX255" s="66"/>
      <c r="RY255" s="67"/>
      <c r="SA255" s="65"/>
      <c r="SB255" s="69"/>
      <c r="SC255" s="69"/>
      <c r="SD255" s="66"/>
      <c r="SE255" s="66"/>
      <c r="SF255" s="66"/>
      <c r="SG255" s="67"/>
      <c r="SI255" s="65"/>
      <c r="SJ255" s="69"/>
      <c r="SK255" s="69"/>
      <c r="SL255" s="66"/>
      <c r="SM255" s="66"/>
      <c r="SN255" s="66"/>
      <c r="SO255" s="67"/>
      <c r="SQ255" s="65"/>
      <c r="SR255" s="69"/>
      <c r="SS255" s="69"/>
      <c r="ST255" s="66"/>
      <c r="SU255" s="66"/>
      <c r="SV255" s="66"/>
      <c r="SW255" s="67"/>
      <c r="SY255" s="65"/>
      <c r="SZ255" s="69"/>
      <c r="TA255" s="69"/>
      <c r="TB255" s="66"/>
      <c r="TC255" s="66"/>
      <c r="TD255" s="66"/>
      <c r="TE255" s="67"/>
      <c r="TG255" s="65"/>
      <c r="TH255" s="69"/>
      <c r="TI255" s="69"/>
      <c r="TJ255" s="66"/>
      <c r="TK255" s="66"/>
      <c r="TL255" s="66"/>
      <c r="TM255" s="67"/>
      <c r="TO255" s="65"/>
      <c r="TP255" s="69"/>
      <c r="TQ255" s="69"/>
      <c r="TR255" s="66"/>
      <c r="TS255" s="66"/>
      <c r="TT255" s="66"/>
      <c r="TU255" s="67"/>
      <c r="TW255" s="65"/>
      <c r="TX255" s="69"/>
      <c r="TY255" s="69"/>
      <c r="TZ255" s="66"/>
      <c r="UA255" s="66"/>
      <c r="UB255" s="66"/>
      <c r="UC255" s="67"/>
      <c r="UE255" s="65"/>
      <c r="UF255" s="69"/>
      <c r="UG255" s="69"/>
      <c r="UH255" s="66"/>
      <c r="UI255" s="66"/>
      <c r="UJ255" s="66"/>
      <c r="UK255" s="67"/>
      <c r="UM255" s="65"/>
      <c r="UN255" s="69"/>
      <c r="UO255" s="69"/>
      <c r="UP255" s="66"/>
      <c r="UQ255" s="66"/>
      <c r="UR255" s="66"/>
      <c r="US255" s="67"/>
      <c r="UU255" s="65"/>
      <c r="UV255" s="69"/>
      <c r="UW255" s="69"/>
      <c r="UX255" s="66"/>
      <c r="UY255" s="66"/>
      <c r="UZ255" s="66"/>
      <c r="VA255" s="67"/>
      <c r="VC255" s="65"/>
      <c r="VD255" s="69"/>
      <c r="VE255" s="69"/>
      <c r="VF255" s="66"/>
      <c r="VG255" s="66"/>
      <c r="VH255" s="66"/>
      <c r="VI255" s="67"/>
      <c r="VK255" s="65"/>
      <c r="VL255" s="69"/>
      <c r="VM255" s="69"/>
      <c r="VN255" s="66"/>
      <c r="VO255" s="66"/>
      <c r="VP255" s="66"/>
      <c r="VQ255" s="67"/>
      <c r="VS255" s="65"/>
      <c r="VT255" s="69"/>
      <c r="VU255" s="69"/>
      <c r="VV255" s="66"/>
      <c r="VW255" s="66"/>
      <c r="VX255" s="66"/>
      <c r="VY255" s="67"/>
      <c r="WA255" s="65"/>
      <c r="WB255" s="69"/>
      <c r="WC255" s="69"/>
      <c r="WD255" s="66"/>
      <c r="WE255" s="66"/>
      <c r="WF255" s="66"/>
      <c r="WG255" s="67"/>
      <c r="WI255" s="65"/>
      <c r="WJ255" s="69"/>
      <c r="WK255" s="69"/>
      <c r="WL255" s="66"/>
      <c r="WM255" s="66"/>
      <c r="WN255" s="66"/>
      <c r="WO255" s="67"/>
      <c r="WQ255" s="65"/>
      <c r="WR255" s="69"/>
      <c r="WS255" s="69"/>
      <c r="WT255" s="66"/>
      <c r="WU255" s="66"/>
      <c r="WV255" s="66"/>
      <c r="WW255" s="67"/>
      <c r="WY255" s="65"/>
      <c r="WZ255" s="69"/>
      <c r="XA255" s="69"/>
      <c r="XB255" s="66"/>
      <c r="XC255" s="66"/>
      <c r="XD255" s="66"/>
      <c r="XE255" s="67"/>
      <c r="XG255" s="65"/>
      <c r="XH255" s="69"/>
      <c r="XI255" s="69"/>
      <c r="XJ255" s="66"/>
      <c r="XK255" s="66"/>
      <c r="XL255" s="66"/>
      <c r="XM255" s="67"/>
      <c r="XO255" s="65"/>
      <c r="XP255" s="69"/>
      <c r="XQ255" s="69"/>
      <c r="XR255" s="66"/>
      <c r="XS255" s="66"/>
      <c r="XT255" s="66"/>
      <c r="XU255" s="67"/>
      <c r="XW255" s="65"/>
      <c r="XX255" s="69"/>
      <c r="XY255" s="69"/>
      <c r="XZ255" s="66"/>
      <c r="YA255" s="66"/>
      <c r="YB255" s="66"/>
      <c r="YC255" s="67"/>
      <c r="YE255" s="65"/>
      <c r="YF255" s="69"/>
      <c r="YG255" s="69"/>
      <c r="YH255" s="66"/>
      <c r="YI255" s="66"/>
      <c r="YJ255" s="66"/>
      <c r="YK255" s="67"/>
      <c r="YM255" s="65"/>
      <c r="YN255" s="69"/>
      <c r="YO255" s="69"/>
      <c r="YP255" s="66"/>
      <c r="YQ255" s="66"/>
      <c r="YR255" s="66"/>
      <c r="YS255" s="67"/>
      <c r="YU255" s="65"/>
      <c r="YV255" s="69"/>
      <c r="YW255" s="69"/>
      <c r="YX255" s="66"/>
      <c r="YY255" s="66"/>
      <c r="YZ255" s="66"/>
      <c r="ZA255" s="67"/>
      <c r="ZC255" s="65"/>
      <c r="ZD255" s="69"/>
      <c r="ZE255" s="69"/>
      <c r="ZF255" s="66"/>
      <c r="ZG255" s="66"/>
      <c r="ZH255" s="66"/>
      <c r="ZI255" s="67"/>
      <c r="ZK255" s="65"/>
      <c r="ZL255" s="69"/>
      <c r="ZM255" s="69"/>
      <c r="ZN255" s="66"/>
      <c r="ZO255" s="66"/>
      <c r="ZP255" s="66"/>
      <c r="ZQ255" s="67"/>
      <c r="ZS255" s="65"/>
      <c r="ZT255" s="69"/>
      <c r="ZU255" s="69"/>
      <c r="ZV255" s="66"/>
      <c r="ZW255" s="66"/>
      <c r="ZX255" s="66"/>
      <c r="ZY255" s="67"/>
      <c r="AAA255" s="65"/>
      <c r="AAB255" s="69"/>
      <c r="AAC255" s="69"/>
      <c r="AAD255" s="66"/>
      <c r="AAE255" s="66"/>
      <c r="AAF255" s="66"/>
      <c r="AAG255" s="67"/>
      <c r="AAI255" s="65"/>
      <c r="AAJ255" s="69"/>
      <c r="AAK255" s="69"/>
      <c r="AAL255" s="66"/>
      <c r="AAM255" s="66"/>
      <c r="AAN255" s="66"/>
      <c r="AAO255" s="67"/>
      <c r="AAQ255" s="65"/>
      <c r="AAR255" s="69"/>
      <c r="AAS255" s="69"/>
      <c r="AAT255" s="66"/>
      <c r="AAU255" s="66"/>
      <c r="AAV255" s="66"/>
      <c r="AAW255" s="67"/>
      <c r="AAY255" s="65"/>
      <c r="AAZ255" s="69"/>
      <c r="ABA255" s="69"/>
      <c r="ABB255" s="66"/>
      <c r="ABC255" s="66"/>
      <c r="ABD255" s="66"/>
      <c r="ABE255" s="67"/>
      <c r="ABG255" s="65"/>
      <c r="ABH255" s="69"/>
      <c r="ABI255" s="69"/>
      <c r="ABJ255" s="66"/>
      <c r="ABK255" s="66"/>
      <c r="ABL255" s="66"/>
      <c r="ABM255" s="67"/>
      <c r="ABO255" s="65"/>
      <c r="ABP255" s="69"/>
      <c r="ABQ255" s="69"/>
      <c r="ABR255" s="66"/>
      <c r="ABS255" s="66"/>
      <c r="ABT255" s="66"/>
      <c r="ABU255" s="67"/>
      <c r="ABW255" s="65"/>
      <c r="ABX255" s="69"/>
      <c r="ABY255" s="69"/>
      <c r="ABZ255" s="66"/>
      <c r="ACA255" s="66"/>
      <c r="ACB255" s="66"/>
      <c r="ACC255" s="67"/>
      <c r="ACE255" s="65"/>
      <c r="ACF255" s="69"/>
      <c r="ACG255" s="69"/>
      <c r="ACH255" s="66"/>
      <c r="ACI255" s="66"/>
      <c r="ACJ255" s="66"/>
      <c r="ACK255" s="67"/>
      <c r="ACM255" s="65"/>
      <c r="ACN255" s="69"/>
      <c r="ACO255" s="69"/>
      <c r="ACP255" s="66"/>
      <c r="ACQ255" s="66"/>
      <c r="ACR255" s="66"/>
      <c r="ACS255" s="67"/>
      <c r="ACU255" s="65"/>
      <c r="ACV255" s="69"/>
      <c r="ACW255" s="69"/>
      <c r="ACX255" s="66"/>
      <c r="ACY255" s="66"/>
      <c r="ACZ255" s="66"/>
      <c r="ADA255" s="67"/>
      <c r="ADC255" s="65"/>
      <c r="ADD255" s="69"/>
      <c r="ADE255" s="69"/>
      <c r="ADF255" s="66"/>
      <c r="ADG255" s="66"/>
      <c r="ADH255" s="66"/>
      <c r="ADI255" s="67"/>
      <c r="ADK255" s="65"/>
      <c r="ADL255" s="69"/>
      <c r="ADM255" s="69"/>
      <c r="ADN255" s="66"/>
      <c r="ADO255" s="66"/>
      <c r="ADP255" s="66"/>
      <c r="ADQ255" s="67"/>
      <c r="ADS255" s="65"/>
      <c r="ADT255" s="69"/>
      <c r="ADU255" s="69"/>
      <c r="ADV255" s="66"/>
      <c r="ADW255" s="66"/>
      <c r="ADX255" s="66"/>
      <c r="ADY255" s="67"/>
      <c r="AEA255" s="65"/>
      <c r="AEB255" s="69"/>
      <c r="AEC255" s="69"/>
      <c r="AED255" s="66"/>
      <c r="AEE255" s="66"/>
      <c r="AEF255" s="66"/>
      <c r="AEG255" s="67"/>
      <c r="AEI255" s="65"/>
      <c r="AEJ255" s="69"/>
      <c r="AEK255" s="69"/>
      <c r="AEL255" s="66"/>
      <c r="AEM255" s="66"/>
      <c r="AEN255" s="66"/>
      <c r="AEO255" s="67"/>
      <c r="AEQ255" s="65"/>
      <c r="AER255" s="69"/>
      <c r="AES255" s="69"/>
      <c r="AET255" s="66"/>
      <c r="AEU255" s="66"/>
      <c r="AEV255" s="66"/>
      <c r="AEW255" s="67"/>
      <c r="AEY255" s="65"/>
      <c r="AEZ255" s="69"/>
      <c r="AFA255" s="69"/>
      <c r="AFB255" s="66"/>
      <c r="AFC255" s="66"/>
      <c r="AFD255" s="66"/>
      <c r="AFE255" s="67"/>
      <c r="AFG255" s="65"/>
      <c r="AFH255" s="69"/>
      <c r="AFI255" s="69"/>
      <c r="AFJ255" s="66"/>
      <c r="AFK255" s="66"/>
      <c r="AFL255" s="66"/>
      <c r="AFM255" s="67"/>
      <c r="AFO255" s="65"/>
      <c r="AFP255" s="69"/>
      <c r="AFQ255" s="69"/>
      <c r="AFR255" s="66"/>
      <c r="AFS255" s="66"/>
      <c r="AFT255" s="66"/>
      <c r="AFU255" s="67"/>
      <c r="AFW255" s="65"/>
      <c r="AFX255" s="69"/>
      <c r="AFY255" s="69"/>
      <c r="AFZ255" s="66"/>
      <c r="AGA255" s="66"/>
      <c r="AGB255" s="66"/>
      <c r="AGC255" s="67"/>
      <c r="AGE255" s="65"/>
      <c r="AGF255" s="69"/>
      <c r="AGG255" s="69"/>
      <c r="AGH255" s="66"/>
      <c r="AGI255" s="66"/>
      <c r="AGJ255" s="66"/>
      <c r="AGK255" s="67"/>
      <c r="AGM255" s="65"/>
      <c r="AGN255" s="69"/>
      <c r="AGO255" s="69"/>
      <c r="AGP255" s="66"/>
      <c r="AGQ255" s="66"/>
      <c r="AGR255" s="66"/>
      <c r="AGS255" s="67"/>
      <c r="AGU255" s="65"/>
      <c r="AGV255" s="69"/>
      <c r="AGW255" s="69"/>
      <c r="AGX255" s="66"/>
      <c r="AGY255" s="66"/>
      <c r="AGZ255" s="66"/>
      <c r="AHA255" s="67"/>
      <c r="AHC255" s="65"/>
      <c r="AHD255" s="69"/>
      <c r="AHE255" s="69"/>
      <c r="AHF255" s="66"/>
      <c r="AHG255" s="66"/>
      <c r="AHH255" s="66"/>
      <c r="AHI255" s="67"/>
      <c r="AHK255" s="65"/>
      <c r="AHL255" s="69"/>
      <c r="AHM255" s="69"/>
      <c r="AHN255" s="66"/>
      <c r="AHO255" s="66"/>
      <c r="AHP255" s="66"/>
      <c r="AHQ255" s="67"/>
      <c r="AHS255" s="65"/>
      <c r="AHT255" s="69"/>
      <c r="AHU255" s="69"/>
      <c r="AHV255" s="66"/>
      <c r="AHW255" s="66"/>
      <c r="AHX255" s="66"/>
      <c r="AHY255" s="67"/>
      <c r="AIA255" s="65"/>
      <c r="AIB255" s="69"/>
      <c r="AIC255" s="69"/>
      <c r="AID255" s="66"/>
      <c r="AIE255" s="66"/>
      <c r="AIF255" s="66"/>
      <c r="AIG255" s="67"/>
      <c r="AII255" s="65"/>
      <c r="AIJ255" s="69"/>
      <c r="AIK255" s="69"/>
      <c r="AIL255" s="66"/>
      <c r="AIM255" s="66"/>
      <c r="AIN255" s="66"/>
      <c r="AIO255" s="67"/>
      <c r="AIQ255" s="65"/>
      <c r="AIR255" s="69"/>
      <c r="AIS255" s="69"/>
      <c r="AIT255" s="66"/>
      <c r="AIU255" s="66"/>
      <c r="AIV255" s="66"/>
      <c r="AIW255" s="67"/>
      <c r="AIY255" s="65"/>
      <c r="AIZ255" s="69"/>
      <c r="AJA255" s="69"/>
      <c r="AJB255" s="66"/>
      <c r="AJC255" s="66"/>
      <c r="AJD255" s="66"/>
      <c r="AJE255" s="67"/>
      <c r="AJG255" s="65"/>
      <c r="AJH255" s="69"/>
      <c r="AJI255" s="69"/>
      <c r="AJJ255" s="66"/>
      <c r="AJK255" s="66"/>
      <c r="AJL255" s="66"/>
      <c r="AJM255" s="67"/>
      <c r="AJO255" s="65"/>
      <c r="AJP255" s="69"/>
      <c r="AJQ255" s="69"/>
      <c r="AJR255" s="66"/>
      <c r="AJS255" s="66"/>
      <c r="AJT255" s="66"/>
      <c r="AJU255" s="67"/>
      <c r="AJW255" s="65"/>
      <c r="AJX255" s="69"/>
      <c r="AJY255" s="69"/>
      <c r="AJZ255" s="66"/>
      <c r="AKA255" s="66"/>
      <c r="AKB255" s="66"/>
      <c r="AKC255" s="67"/>
      <c r="AKE255" s="65"/>
      <c r="AKF255" s="69"/>
      <c r="AKG255" s="69"/>
      <c r="AKH255" s="66"/>
      <c r="AKI255" s="66"/>
      <c r="AKJ255" s="66"/>
      <c r="AKK255" s="67"/>
      <c r="AKM255" s="65"/>
      <c r="AKN255" s="69"/>
      <c r="AKO255" s="69"/>
      <c r="AKP255" s="66"/>
      <c r="AKQ255" s="66"/>
      <c r="AKR255" s="66"/>
      <c r="AKS255" s="67"/>
      <c r="AKU255" s="65"/>
      <c r="AKV255" s="69"/>
      <c r="AKW255" s="69"/>
      <c r="AKX255" s="66"/>
      <c r="AKY255" s="66"/>
      <c r="AKZ255" s="66"/>
      <c r="ALA255" s="67"/>
      <c r="ALC255" s="65"/>
      <c r="ALD255" s="69"/>
      <c r="ALE255" s="69"/>
      <c r="ALF255" s="66"/>
      <c r="ALG255" s="66"/>
      <c r="ALH255" s="66"/>
      <c r="ALI255" s="67"/>
      <c r="ALK255" s="65"/>
      <c r="ALL255" s="69"/>
      <c r="ALM255" s="69"/>
      <c r="ALN255" s="66"/>
      <c r="ALO255" s="66"/>
      <c r="ALP255" s="66"/>
      <c r="ALQ255" s="67"/>
      <c r="ALS255" s="65"/>
      <c r="ALT255" s="69"/>
      <c r="ALU255" s="69"/>
      <c r="ALV255" s="66"/>
      <c r="ALW255" s="66"/>
      <c r="ALX255" s="66"/>
      <c r="ALY255" s="67"/>
      <c r="AMA255" s="65"/>
      <c r="AMB255" s="69"/>
      <c r="AMC255" s="69"/>
      <c r="AMD255" s="66"/>
      <c r="AME255" s="66"/>
      <c r="AMF255" s="66"/>
      <c r="AMG255" s="67"/>
      <c r="AMI255" s="65"/>
      <c r="AMJ255" s="69"/>
      <c r="AMK255" s="69"/>
      <c r="AML255" s="66"/>
      <c r="AMM255" s="66"/>
      <c r="AMN255" s="66"/>
      <c r="AMO255" s="67"/>
      <c r="AMQ255" s="65"/>
      <c r="AMR255" s="69"/>
      <c r="AMS255" s="69"/>
      <c r="AMT255" s="66"/>
      <c r="AMU255" s="66"/>
      <c r="AMV255" s="66"/>
      <c r="AMW255" s="67"/>
      <c r="AMY255" s="65"/>
      <c r="AMZ255" s="69"/>
      <c r="ANA255" s="69"/>
      <c r="ANB255" s="66"/>
      <c r="ANC255" s="66"/>
      <c r="AND255" s="66"/>
      <c r="ANE255" s="67"/>
      <c r="ANG255" s="65"/>
      <c r="ANH255" s="69"/>
      <c r="ANI255" s="69"/>
      <c r="ANJ255" s="66"/>
      <c r="ANK255" s="66"/>
      <c r="ANL255" s="66"/>
      <c r="ANM255" s="67"/>
      <c r="ANO255" s="65"/>
      <c r="ANP255" s="69"/>
      <c r="ANQ255" s="69"/>
      <c r="ANR255" s="66"/>
      <c r="ANS255" s="66"/>
      <c r="ANT255" s="66"/>
      <c r="ANU255" s="67"/>
      <c r="ANW255" s="65"/>
      <c r="ANX255" s="69"/>
      <c r="ANY255" s="69"/>
      <c r="ANZ255" s="66"/>
      <c r="AOA255" s="66"/>
      <c r="AOB255" s="66"/>
      <c r="AOC255" s="67"/>
      <c r="AOE255" s="65"/>
      <c r="AOF255" s="69"/>
      <c r="AOG255" s="69"/>
      <c r="AOH255" s="66"/>
      <c r="AOI255" s="66"/>
      <c r="AOJ255" s="66"/>
      <c r="AOK255" s="67"/>
      <c r="AOM255" s="65"/>
      <c r="AON255" s="69"/>
      <c r="AOO255" s="69"/>
      <c r="AOP255" s="66"/>
      <c r="AOQ255" s="66"/>
      <c r="AOR255" s="66"/>
      <c r="AOS255" s="67"/>
      <c r="AOU255" s="65"/>
      <c r="AOV255" s="69"/>
      <c r="AOW255" s="69"/>
      <c r="AOX255" s="66"/>
      <c r="AOY255" s="66"/>
      <c r="AOZ255" s="66"/>
      <c r="APA255" s="67"/>
      <c r="APC255" s="65"/>
      <c r="APD255" s="69"/>
      <c r="APE255" s="69"/>
      <c r="APF255" s="66"/>
      <c r="APG255" s="66"/>
      <c r="APH255" s="66"/>
      <c r="API255" s="67"/>
      <c r="APK255" s="65"/>
      <c r="APL255" s="69"/>
      <c r="APM255" s="69"/>
      <c r="APN255" s="66"/>
      <c r="APO255" s="66"/>
      <c r="APP255" s="66"/>
      <c r="APQ255" s="67"/>
      <c r="APS255" s="65"/>
      <c r="APT255" s="69"/>
      <c r="APU255" s="69"/>
      <c r="APV255" s="66"/>
      <c r="APW255" s="66"/>
      <c r="APX255" s="66"/>
      <c r="APY255" s="67"/>
      <c r="AQA255" s="65"/>
      <c r="AQB255" s="69"/>
      <c r="AQC255" s="69"/>
      <c r="AQD255" s="66"/>
      <c r="AQE255" s="66"/>
      <c r="AQF255" s="66"/>
      <c r="AQG255" s="67"/>
      <c r="AQI255" s="65"/>
      <c r="AQJ255" s="69"/>
      <c r="AQK255" s="69"/>
      <c r="AQL255" s="66"/>
      <c r="AQM255" s="66"/>
      <c r="AQN255" s="66"/>
      <c r="AQO255" s="67"/>
      <c r="AQQ255" s="65"/>
      <c r="AQR255" s="69"/>
      <c r="AQS255" s="69"/>
      <c r="AQT255" s="66"/>
      <c r="AQU255" s="66"/>
      <c r="AQV255" s="66"/>
      <c r="AQW255" s="67"/>
      <c r="AQY255" s="65"/>
      <c r="AQZ255" s="69"/>
      <c r="ARA255" s="69"/>
      <c r="ARB255" s="66"/>
      <c r="ARC255" s="66"/>
      <c r="ARD255" s="66"/>
      <c r="ARE255" s="67"/>
      <c r="ARG255" s="65"/>
      <c r="ARH255" s="69"/>
      <c r="ARI255" s="69"/>
      <c r="ARJ255" s="66"/>
      <c r="ARK255" s="66"/>
      <c r="ARL255" s="66"/>
      <c r="ARM255" s="67"/>
      <c r="ARO255" s="65"/>
      <c r="ARP255" s="69"/>
      <c r="ARQ255" s="69"/>
      <c r="ARR255" s="66"/>
      <c r="ARS255" s="66"/>
      <c r="ART255" s="66"/>
      <c r="ARU255" s="67"/>
      <c r="ARW255" s="65"/>
      <c r="ARX255" s="69"/>
      <c r="ARY255" s="69"/>
      <c r="ARZ255" s="66"/>
      <c r="ASA255" s="66"/>
      <c r="ASB255" s="66"/>
      <c r="ASC255" s="67"/>
      <c r="ASE255" s="65"/>
      <c r="ASF255" s="69"/>
      <c r="ASG255" s="69"/>
      <c r="ASH255" s="66"/>
      <c r="ASI255" s="66"/>
      <c r="ASJ255" s="66"/>
      <c r="ASK255" s="67"/>
      <c r="ASM255" s="65"/>
      <c r="ASN255" s="69"/>
      <c r="ASO255" s="69"/>
      <c r="ASP255" s="66"/>
      <c r="ASQ255" s="66"/>
      <c r="ASR255" s="66"/>
      <c r="ASS255" s="67"/>
      <c r="ASU255" s="65"/>
      <c r="ASV255" s="69"/>
      <c r="ASW255" s="69"/>
      <c r="ASX255" s="66"/>
      <c r="ASY255" s="66"/>
      <c r="ASZ255" s="66"/>
      <c r="ATA255" s="67"/>
      <c r="ATC255" s="65"/>
      <c r="ATD255" s="69"/>
      <c r="ATE255" s="69"/>
      <c r="ATF255" s="66"/>
      <c r="ATG255" s="66"/>
      <c r="ATH255" s="66"/>
      <c r="ATI255" s="67"/>
      <c r="ATK255" s="65"/>
      <c r="ATL255" s="69"/>
      <c r="ATM255" s="69"/>
      <c r="ATN255" s="66"/>
      <c r="ATO255" s="66"/>
      <c r="ATP255" s="66"/>
      <c r="ATQ255" s="67"/>
      <c r="ATS255" s="65"/>
      <c r="ATT255" s="69"/>
      <c r="ATU255" s="69"/>
      <c r="ATV255" s="66"/>
      <c r="ATW255" s="66"/>
      <c r="ATX255" s="66"/>
      <c r="ATY255" s="67"/>
      <c r="AUA255" s="65"/>
      <c r="AUB255" s="69"/>
      <c r="AUC255" s="69"/>
      <c r="AUD255" s="66"/>
      <c r="AUE255" s="66"/>
      <c r="AUF255" s="66"/>
      <c r="AUG255" s="67"/>
      <c r="AUI255" s="65"/>
      <c r="AUJ255" s="69"/>
      <c r="AUK255" s="69"/>
      <c r="AUL255" s="66"/>
      <c r="AUM255" s="66"/>
      <c r="AUN255" s="66"/>
      <c r="AUO255" s="67"/>
      <c r="AUQ255" s="65"/>
      <c r="AUR255" s="69"/>
      <c r="AUS255" s="69"/>
      <c r="AUT255" s="66"/>
      <c r="AUU255" s="66"/>
      <c r="AUV255" s="66"/>
      <c r="AUW255" s="67"/>
      <c r="AUY255" s="65"/>
      <c r="AUZ255" s="69"/>
      <c r="AVA255" s="69"/>
      <c r="AVB255" s="66"/>
      <c r="AVC255" s="66"/>
      <c r="AVD255" s="66"/>
      <c r="AVE255" s="67"/>
      <c r="AVG255" s="65"/>
      <c r="AVH255" s="69"/>
      <c r="AVI255" s="69"/>
      <c r="AVJ255" s="66"/>
      <c r="AVK255" s="66"/>
      <c r="AVL255" s="66"/>
      <c r="AVM255" s="67"/>
      <c r="AVO255" s="65"/>
      <c r="AVP255" s="69"/>
      <c r="AVQ255" s="69"/>
      <c r="AVR255" s="66"/>
      <c r="AVS255" s="66"/>
      <c r="AVT255" s="66"/>
      <c r="AVU255" s="67"/>
      <c r="AVW255" s="65"/>
      <c r="AVX255" s="69"/>
      <c r="AVY255" s="69"/>
      <c r="AVZ255" s="66"/>
      <c r="AWA255" s="66"/>
      <c r="AWB255" s="66"/>
      <c r="AWC255" s="67"/>
      <c r="AWE255" s="65"/>
      <c r="AWF255" s="69"/>
      <c r="AWG255" s="69"/>
      <c r="AWH255" s="66"/>
      <c r="AWI255" s="66"/>
      <c r="AWJ255" s="66"/>
      <c r="AWK255" s="67"/>
      <c r="AWM255" s="65"/>
      <c r="AWN255" s="69"/>
      <c r="AWO255" s="69"/>
      <c r="AWP255" s="66"/>
      <c r="AWQ255" s="66"/>
      <c r="AWR255" s="66"/>
      <c r="AWS255" s="67"/>
      <c r="AWU255" s="65"/>
      <c r="AWV255" s="69"/>
      <c r="AWW255" s="69"/>
      <c r="AWX255" s="66"/>
      <c r="AWY255" s="66"/>
      <c r="AWZ255" s="66"/>
      <c r="AXA255" s="67"/>
      <c r="AXC255" s="65"/>
      <c r="AXD255" s="69"/>
      <c r="AXE255" s="69"/>
      <c r="AXF255" s="66"/>
      <c r="AXG255" s="66"/>
      <c r="AXH255" s="66"/>
      <c r="AXI255" s="67"/>
      <c r="AXK255" s="65"/>
      <c r="AXL255" s="69"/>
      <c r="AXM255" s="69"/>
      <c r="AXN255" s="66"/>
      <c r="AXO255" s="66"/>
      <c r="AXP255" s="66"/>
      <c r="AXQ255" s="67"/>
      <c r="AXS255" s="65"/>
      <c r="AXT255" s="69"/>
      <c r="AXU255" s="69"/>
      <c r="AXV255" s="66"/>
      <c r="AXW255" s="66"/>
      <c r="AXX255" s="66"/>
      <c r="AXY255" s="67"/>
      <c r="AYA255" s="65"/>
      <c r="AYB255" s="69"/>
      <c r="AYC255" s="69"/>
      <c r="AYD255" s="66"/>
      <c r="AYE255" s="66"/>
      <c r="AYF255" s="66"/>
      <c r="AYG255" s="67"/>
      <c r="AYI255" s="65"/>
      <c r="AYJ255" s="69"/>
      <c r="AYK255" s="69"/>
      <c r="AYL255" s="66"/>
      <c r="AYM255" s="66"/>
      <c r="AYN255" s="66"/>
      <c r="AYO255" s="67"/>
      <c r="AYQ255" s="65"/>
      <c r="AYR255" s="69"/>
      <c r="AYS255" s="69"/>
      <c r="AYT255" s="66"/>
      <c r="AYU255" s="66"/>
      <c r="AYV255" s="66"/>
      <c r="AYW255" s="67"/>
      <c r="AYY255" s="65"/>
      <c r="AYZ255" s="69"/>
      <c r="AZA255" s="69"/>
      <c r="AZB255" s="66"/>
      <c r="AZC255" s="66"/>
      <c r="AZD255" s="66"/>
      <c r="AZE255" s="67"/>
      <c r="AZG255" s="65"/>
      <c r="AZH255" s="69"/>
      <c r="AZI255" s="69"/>
      <c r="AZJ255" s="66"/>
      <c r="AZK255" s="66"/>
      <c r="AZL255" s="66"/>
      <c r="AZM255" s="67"/>
      <c r="AZO255" s="65"/>
      <c r="AZP255" s="69"/>
      <c r="AZQ255" s="69"/>
      <c r="AZR255" s="66"/>
      <c r="AZS255" s="66"/>
      <c r="AZT255" s="66"/>
      <c r="AZU255" s="67"/>
      <c r="AZW255" s="65"/>
      <c r="AZX255" s="69"/>
      <c r="AZY255" s="69"/>
      <c r="AZZ255" s="66"/>
      <c r="BAA255" s="66"/>
      <c r="BAB255" s="66"/>
      <c r="BAC255" s="67"/>
      <c r="BAE255" s="65"/>
      <c r="BAF255" s="69"/>
      <c r="BAG255" s="69"/>
      <c r="BAH255" s="66"/>
      <c r="BAI255" s="66"/>
      <c r="BAJ255" s="66"/>
      <c r="BAK255" s="67"/>
      <c r="BAM255" s="65"/>
      <c r="BAN255" s="69"/>
      <c r="BAO255" s="69"/>
      <c r="BAP255" s="66"/>
      <c r="BAQ255" s="66"/>
      <c r="BAR255" s="66"/>
      <c r="BAS255" s="67"/>
      <c r="BAU255" s="65"/>
      <c r="BAV255" s="69"/>
      <c r="BAW255" s="69"/>
      <c r="BAX255" s="66"/>
      <c r="BAY255" s="66"/>
      <c r="BAZ255" s="66"/>
      <c r="BBA255" s="67"/>
      <c r="BBC255" s="65"/>
      <c r="BBD255" s="69"/>
      <c r="BBE255" s="69"/>
      <c r="BBF255" s="66"/>
      <c r="BBG255" s="66"/>
      <c r="BBH255" s="66"/>
      <c r="BBI255" s="67"/>
      <c r="BBK255" s="65"/>
      <c r="BBL255" s="69"/>
      <c r="BBM255" s="69"/>
      <c r="BBN255" s="66"/>
      <c r="BBO255" s="66"/>
      <c r="BBP255" s="66"/>
      <c r="BBQ255" s="67"/>
      <c r="BBS255" s="65"/>
      <c r="BBT255" s="69"/>
      <c r="BBU255" s="69"/>
      <c r="BBV255" s="66"/>
      <c r="BBW255" s="66"/>
      <c r="BBX255" s="66"/>
      <c r="BBY255" s="67"/>
      <c r="BCA255" s="65"/>
      <c r="BCB255" s="69"/>
      <c r="BCC255" s="69"/>
      <c r="BCD255" s="66"/>
      <c r="BCE255" s="66"/>
      <c r="BCF255" s="66"/>
      <c r="BCG255" s="67"/>
      <c r="BCI255" s="65"/>
      <c r="BCJ255" s="69"/>
      <c r="BCK255" s="69"/>
      <c r="BCL255" s="66"/>
      <c r="BCM255" s="66"/>
      <c r="BCN255" s="66"/>
      <c r="BCO255" s="67"/>
      <c r="BCQ255" s="65"/>
      <c r="BCR255" s="69"/>
      <c r="BCS255" s="69"/>
      <c r="BCT255" s="66"/>
      <c r="BCU255" s="66"/>
      <c r="BCV255" s="66"/>
      <c r="BCW255" s="67"/>
      <c r="BCY255" s="65"/>
      <c r="BCZ255" s="69"/>
      <c r="BDA255" s="69"/>
      <c r="BDB255" s="66"/>
      <c r="BDC255" s="66"/>
      <c r="BDD255" s="66"/>
      <c r="BDE255" s="67"/>
      <c r="BDG255" s="65"/>
      <c r="BDH255" s="69"/>
      <c r="BDI255" s="69"/>
      <c r="BDJ255" s="66"/>
      <c r="BDK255" s="66"/>
      <c r="BDL255" s="66"/>
      <c r="BDM255" s="67"/>
      <c r="BDO255" s="65"/>
      <c r="BDP255" s="69"/>
      <c r="BDQ255" s="69"/>
      <c r="BDR255" s="66"/>
      <c r="BDS255" s="66"/>
      <c r="BDT255" s="66"/>
      <c r="BDU255" s="67"/>
      <c r="BDW255" s="65"/>
      <c r="BDX255" s="69"/>
      <c r="BDY255" s="69"/>
      <c r="BDZ255" s="66"/>
      <c r="BEA255" s="66"/>
      <c r="BEB255" s="66"/>
      <c r="BEC255" s="67"/>
      <c r="BEE255" s="65"/>
      <c r="BEF255" s="69"/>
      <c r="BEG255" s="69"/>
      <c r="BEH255" s="66"/>
      <c r="BEI255" s="66"/>
      <c r="BEJ255" s="66"/>
      <c r="BEK255" s="67"/>
      <c r="BEM255" s="65"/>
      <c r="BEN255" s="69"/>
      <c r="BEO255" s="69"/>
      <c r="BEP255" s="66"/>
      <c r="BEQ255" s="66"/>
      <c r="BER255" s="66"/>
      <c r="BES255" s="67"/>
      <c r="BEU255" s="65"/>
      <c r="BEV255" s="69"/>
      <c r="BEW255" s="69"/>
      <c r="BEX255" s="66"/>
      <c r="BEY255" s="66"/>
      <c r="BEZ255" s="66"/>
      <c r="BFA255" s="67"/>
      <c r="BFC255" s="65"/>
      <c r="BFD255" s="69"/>
      <c r="BFE255" s="69"/>
      <c r="BFF255" s="66"/>
      <c r="BFG255" s="66"/>
      <c r="BFH255" s="66"/>
      <c r="BFI255" s="67"/>
      <c r="BFK255" s="65"/>
      <c r="BFL255" s="69"/>
      <c r="BFM255" s="69"/>
      <c r="BFN255" s="66"/>
      <c r="BFO255" s="66"/>
      <c r="BFP255" s="66"/>
      <c r="BFQ255" s="67"/>
      <c r="BFS255" s="65"/>
      <c r="BFT255" s="69"/>
      <c r="BFU255" s="69"/>
      <c r="BFV255" s="66"/>
      <c r="BFW255" s="66"/>
      <c r="BFX255" s="66"/>
      <c r="BFY255" s="67"/>
      <c r="BGA255" s="65"/>
      <c r="BGB255" s="69"/>
      <c r="BGC255" s="69"/>
      <c r="BGD255" s="66"/>
      <c r="BGE255" s="66"/>
      <c r="BGF255" s="66"/>
      <c r="BGG255" s="67"/>
      <c r="BGI255" s="65"/>
      <c r="BGJ255" s="69"/>
      <c r="BGK255" s="69"/>
      <c r="BGL255" s="66"/>
      <c r="BGM255" s="66"/>
      <c r="BGN255" s="66"/>
      <c r="BGO255" s="67"/>
      <c r="BGQ255" s="65"/>
      <c r="BGR255" s="69"/>
      <c r="BGS255" s="69"/>
      <c r="BGT255" s="66"/>
      <c r="BGU255" s="66"/>
      <c r="BGV255" s="66"/>
      <c r="BGW255" s="67"/>
      <c r="BGY255" s="65"/>
      <c r="BGZ255" s="69"/>
      <c r="BHA255" s="69"/>
      <c r="BHB255" s="66"/>
      <c r="BHC255" s="66"/>
      <c r="BHD255" s="66"/>
      <c r="BHE255" s="67"/>
      <c r="BHG255" s="65"/>
      <c r="BHH255" s="69"/>
      <c r="BHI255" s="69"/>
      <c r="BHJ255" s="66"/>
      <c r="BHK255" s="66"/>
      <c r="BHL255" s="66"/>
      <c r="BHM255" s="67"/>
      <c r="BHO255" s="65"/>
      <c r="BHP255" s="69"/>
      <c r="BHQ255" s="69"/>
      <c r="BHR255" s="66"/>
      <c r="BHS255" s="66"/>
      <c r="BHT255" s="66"/>
      <c r="BHU255" s="67"/>
      <c r="BHW255" s="65"/>
      <c r="BHX255" s="69"/>
      <c r="BHY255" s="69"/>
      <c r="BHZ255" s="66"/>
      <c r="BIA255" s="66"/>
      <c r="BIB255" s="66"/>
      <c r="BIC255" s="67"/>
      <c r="BIE255" s="65"/>
      <c r="BIF255" s="69"/>
      <c r="BIG255" s="69"/>
      <c r="BIH255" s="66"/>
      <c r="BII255" s="66"/>
      <c r="BIJ255" s="66"/>
      <c r="BIK255" s="67"/>
      <c r="BIM255" s="65"/>
      <c r="BIN255" s="69"/>
      <c r="BIO255" s="69"/>
      <c r="BIP255" s="66"/>
      <c r="BIQ255" s="66"/>
      <c r="BIR255" s="66"/>
      <c r="BIS255" s="67"/>
      <c r="BIU255" s="65"/>
      <c r="BIV255" s="69"/>
      <c r="BIW255" s="69"/>
      <c r="BIX255" s="66"/>
      <c r="BIY255" s="66"/>
      <c r="BIZ255" s="66"/>
      <c r="BJA255" s="67"/>
      <c r="BJC255" s="65"/>
      <c r="BJD255" s="69"/>
      <c r="BJE255" s="69"/>
      <c r="BJF255" s="66"/>
      <c r="BJG255" s="66"/>
      <c r="BJH255" s="66"/>
      <c r="BJI255" s="67"/>
      <c r="BJK255" s="65"/>
      <c r="BJL255" s="69"/>
      <c r="BJM255" s="69"/>
      <c r="BJN255" s="66"/>
      <c r="BJO255" s="66"/>
      <c r="BJP255" s="66"/>
      <c r="BJQ255" s="67"/>
      <c r="BJS255" s="65"/>
      <c r="BJT255" s="69"/>
      <c r="BJU255" s="69"/>
      <c r="BJV255" s="66"/>
      <c r="BJW255" s="66"/>
      <c r="BJX255" s="66"/>
      <c r="BJY255" s="67"/>
      <c r="BKA255" s="65"/>
      <c r="BKB255" s="69"/>
      <c r="BKC255" s="69"/>
      <c r="BKD255" s="66"/>
      <c r="BKE255" s="66"/>
      <c r="BKF255" s="66"/>
      <c r="BKG255" s="67"/>
      <c r="BKI255" s="65"/>
      <c r="BKJ255" s="69"/>
      <c r="BKK255" s="69"/>
      <c r="BKL255" s="66"/>
      <c r="BKM255" s="66"/>
      <c r="BKN255" s="66"/>
      <c r="BKO255" s="67"/>
      <c r="BKQ255" s="65"/>
      <c r="BKR255" s="69"/>
      <c r="BKS255" s="69"/>
      <c r="BKT255" s="66"/>
      <c r="BKU255" s="66"/>
      <c r="BKV255" s="66"/>
      <c r="BKW255" s="67"/>
      <c r="BKY255" s="65"/>
      <c r="BKZ255" s="69"/>
      <c r="BLA255" s="69"/>
      <c r="BLB255" s="66"/>
      <c r="BLC255" s="66"/>
      <c r="BLD255" s="66"/>
      <c r="BLE255" s="67"/>
      <c r="BLG255" s="65"/>
      <c r="BLH255" s="69"/>
      <c r="BLI255" s="69"/>
      <c r="BLJ255" s="66"/>
      <c r="BLK255" s="66"/>
      <c r="BLL255" s="66"/>
      <c r="BLM255" s="67"/>
      <c r="BLO255" s="65"/>
      <c r="BLP255" s="69"/>
      <c r="BLQ255" s="69"/>
      <c r="BLR255" s="66"/>
      <c r="BLS255" s="66"/>
      <c r="BLT255" s="66"/>
      <c r="BLU255" s="67"/>
      <c r="BLW255" s="65"/>
      <c r="BLX255" s="69"/>
      <c r="BLY255" s="69"/>
      <c r="BLZ255" s="66"/>
      <c r="BMA255" s="66"/>
      <c r="BMB255" s="66"/>
      <c r="BMC255" s="67"/>
      <c r="BME255" s="65"/>
      <c r="BMF255" s="69"/>
      <c r="BMG255" s="69"/>
      <c r="BMH255" s="66"/>
      <c r="BMI255" s="66"/>
      <c r="BMJ255" s="66"/>
      <c r="BMK255" s="67"/>
      <c r="BMM255" s="65"/>
      <c r="BMN255" s="69"/>
      <c r="BMO255" s="69"/>
      <c r="BMP255" s="66"/>
      <c r="BMQ255" s="66"/>
      <c r="BMR255" s="66"/>
      <c r="BMS255" s="67"/>
      <c r="BMU255" s="65"/>
      <c r="BMV255" s="69"/>
      <c r="BMW255" s="69"/>
      <c r="BMX255" s="66"/>
      <c r="BMY255" s="66"/>
      <c r="BMZ255" s="66"/>
      <c r="BNA255" s="67"/>
      <c r="BNC255" s="65"/>
      <c r="BND255" s="69"/>
      <c r="BNE255" s="69"/>
      <c r="BNF255" s="66"/>
      <c r="BNG255" s="66"/>
      <c r="BNH255" s="66"/>
      <c r="BNI255" s="67"/>
      <c r="BNK255" s="65"/>
      <c r="BNL255" s="69"/>
      <c r="BNM255" s="69"/>
      <c r="BNN255" s="66"/>
      <c r="BNO255" s="66"/>
      <c r="BNP255" s="66"/>
      <c r="BNQ255" s="67"/>
      <c r="BNS255" s="65"/>
      <c r="BNT255" s="69"/>
      <c r="BNU255" s="69"/>
      <c r="BNV255" s="66"/>
      <c r="BNW255" s="66"/>
      <c r="BNX255" s="66"/>
      <c r="BNY255" s="67"/>
      <c r="BOA255" s="65"/>
      <c r="BOB255" s="69"/>
      <c r="BOC255" s="69"/>
      <c r="BOD255" s="66"/>
      <c r="BOE255" s="66"/>
      <c r="BOF255" s="66"/>
      <c r="BOG255" s="67"/>
      <c r="BOI255" s="65"/>
      <c r="BOJ255" s="69"/>
      <c r="BOK255" s="69"/>
      <c r="BOL255" s="66"/>
      <c r="BOM255" s="66"/>
      <c r="BON255" s="66"/>
      <c r="BOO255" s="67"/>
      <c r="BOQ255" s="65"/>
      <c r="BOR255" s="69"/>
      <c r="BOS255" s="69"/>
      <c r="BOT255" s="66"/>
      <c r="BOU255" s="66"/>
      <c r="BOV255" s="66"/>
      <c r="BOW255" s="67"/>
      <c r="BOY255" s="65"/>
      <c r="BOZ255" s="69"/>
      <c r="BPA255" s="69"/>
      <c r="BPB255" s="66"/>
      <c r="BPC255" s="66"/>
      <c r="BPD255" s="66"/>
      <c r="BPE255" s="67"/>
      <c r="BPG255" s="65"/>
      <c r="BPH255" s="69"/>
      <c r="BPI255" s="69"/>
      <c r="BPJ255" s="66"/>
      <c r="BPK255" s="66"/>
      <c r="BPL255" s="66"/>
      <c r="BPM255" s="67"/>
      <c r="BPO255" s="65"/>
      <c r="BPP255" s="69"/>
      <c r="BPQ255" s="69"/>
      <c r="BPR255" s="66"/>
      <c r="BPS255" s="66"/>
      <c r="BPT255" s="66"/>
      <c r="BPU255" s="67"/>
      <c r="BPW255" s="65"/>
      <c r="BPX255" s="69"/>
      <c r="BPY255" s="69"/>
      <c r="BPZ255" s="66"/>
      <c r="BQA255" s="66"/>
      <c r="BQB255" s="66"/>
      <c r="BQC255" s="67"/>
      <c r="BQE255" s="65"/>
      <c r="BQF255" s="69"/>
      <c r="BQG255" s="69"/>
      <c r="BQH255" s="66"/>
      <c r="BQI255" s="66"/>
      <c r="BQJ255" s="66"/>
      <c r="BQK255" s="67"/>
      <c r="BQM255" s="65"/>
      <c r="BQN255" s="69"/>
      <c r="BQO255" s="69"/>
      <c r="BQP255" s="66"/>
      <c r="BQQ255" s="66"/>
      <c r="BQR255" s="66"/>
      <c r="BQS255" s="67"/>
      <c r="BQU255" s="65"/>
      <c r="BQV255" s="69"/>
      <c r="BQW255" s="69"/>
      <c r="BQX255" s="66"/>
      <c r="BQY255" s="66"/>
      <c r="BQZ255" s="66"/>
      <c r="BRA255" s="67"/>
      <c r="BRC255" s="65"/>
      <c r="BRD255" s="69"/>
      <c r="BRE255" s="69"/>
      <c r="BRF255" s="66"/>
      <c r="BRG255" s="66"/>
      <c r="BRH255" s="66"/>
      <c r="BRI255" s="67"/>
      <c r="BRK255" s="65"/>
      <c r="BRL255" s="69"/>
      <c r="BRM255" s="69"/>
      <c r="BRN255" s="66"/>
      <c r="BRO255" s="66"/>
      <c r="BRP255" s="66"/>
      <c r="BRQ255" s="67"/>
      <c r="BRS255" s="65"/>
      <c r="BRT255" s="69"/>
      <c r="BRU255" s="69"/>
      <c r="BRV255" s="66"/>
      <c r="BRW255" s="66"/>
      <c r="BRX255" s="66"/>
      <c r="BRY255" s="67"/>
      <c r="BSA255" s="65"/>
      <c r="BSB255" s="69"/>
      <c r="BSC255" s="69"/>
      <c r="BSD255" s="66"/>
      <c r="BSE255" s="66"/>
      <c r="BSF255" s="66"/>
      <c r="BSG255" s="67"/>
      <c r="BSI255" s="65"/>
      <c r="BSJ255" s="69"/>
      <c r="BSK255" s="69"/>
      <c r="BSL255" s="66"/>
      <c r="BSM255" s="66"/>
      <c r="BSN255" s="66"/>
      <c r="BSO255" s="67"/>
      <c r="BSQ255" s="65"/>
      <c r="BSR255" s="69"/>
      <c r="BSS255" s="69"/>
      <c r="BST255" s="66"/>
      <c r="BSU255" s="66"/>
      <c r="BSV255" s="66"/>
      <c r="BSW255" s="67"/>
      <c r="BSY255" s="65"/>
      <c r="BSZ255" s="69"/>
      <c r="BTA255" s="69"/>
      <c r="BTB255" s="66"/>
      <c r="BTC255" s="66"/>
      <c r="BTD255" s="66"/>
      <c r="BTE255" s="67"/>
      <c r="BTG255" s="65"/>
      <c r="BTH255" s="69"/>
      <c r="BTI255" s="69"/>
      <c r="BTJ255" s="66"/>
      <c r="BTK255" s="66"/>
      <c r="BTL255" s="66"/>
      <c r="BTM255" s="67"/>
      <c r="BTO255" s="65"/>
      <c r="BTP255" s="69"/>
      <c r="BTQ255" s="69"/>
      <c r="BTR255" s="66"/>
      <c r="BTS255" s="66"/>
      <c r="BTT255" s="66"/>
      <c r="BTU255" s="67"/>
      <c r="BTW255" s="65"/>
      <c r="BTX255" s="69"/>
      <c r="BTY255" s="69"/>
      <c r="BTZ255" s="66"/>
      <c r="BUA255" s="66"/>
      <c r="BUB255" s="66"/>
      <c r="BUC255" s="67"/>
      <c r="BUE255" s="65"/>
      <c r="BUF255" s="69"/>
      <c r="BUG255" s="69"/>
      <c r="BUH255" s="66"/>
      <c r="BUI255" s="66"/>
      <c r="BUJ255" s="66"/>
      <c r="BUK255" s="67"/>
      <c r="BUM255" s="65"/>
      <c r="BUN255" s="69"/>
      <c r="BUO255" s="69"/>
      <c r="BUP255" s="66"/>
      <c r="BUQ255" s="66"/>
      <c r="BUR255" s="66"/>
      <c r="BUS255" s="67"/>
      <c r="BUU255" s="65"/>
      <c r="BUV255" s="69"/>
      <c r="BUW255" s="69"/>
      <c r="BUX255" s="66"/>
      <c r="BUY255" s="66"/>
      <c r="BUZ255" s="66"/>
      <c r="BVA255" s="67"/>
      <c r="BVC255" s="65"/>
      <c r="BVD255" s="69"/>
      <c r="BVE255" s="69"/>
      <c r="BVF255" s="66"/>
      <c r="BVG255" s="66"/>
      <c r="BVH255" s="66"/>
      <c r="BVI255" s="67"/>
      <c r="BVK255" s="65"/>
      <c r="BVL255" s="69"/>
      <c r="BVM255" s="69"/>
      <c r="BVN255" s="66"/>
      <c r="BVO255" s="66"/>
      <c r="BVP255" s="66"/>
      <c r="BVQ255" s="67"/>
      <c r="BVS255" s="65"/>
      <c r="BVT255" s="69"/>
      <c r="BVU255" s="69"/>
      <c r="BVV255" s="66"/>
      <c r="BVW255" s="66"/>
      <c r="BVX255" s="66"/>
      <c r="BVY255" s="67"/>
      <c r="BWA255" s="65"/>
      <c r="BWB255" s="69"/>
      <c r="BWC255" s="69"/>
      <c r="BWD255" s="66"/>
      <c r="BWE255" s="66"/>
      <c r="BWF255" s="66"/>
      <c r="BWG255" s="67"/>
      <c r="BWI255" s="65"/>
      <c r="BWJ255" s="69"/>
      <c r="BWK255" s="69"/>
      <c r="BWL255" s="66"/>
      <c r="BWM255" s="66"/>
      <c r="BWN255" s="66"/>
      <c r="BWO255" s="67"/>
      <c r="BWQ255" s="65"/>
      <c r="BWR255" s="69"/>
      <c r="BWS255" s="69"/>
      <c r="BWT255" s="66"/>
      <c r="BWU255" s="66"/>
      <c r="BWV255" s="66"/>
      <c r="BWW255" s="67"/>
      <c r="BWY255" s="65"/>
      <c r="BWZ255" s="69"/>
      <c r="BXA255" s="69"/>
      <c r="BXB255" s="66"/>
      <c r="BXC255" s="66"/>
      <c r="BXD255" s="66"/>
      <c r="BXE255" s="67"/>
      <c r="BXG255" s="65"/>
      <c r="BXH255" s="69"/>
      <c r="BXI255" s="69"/>
      <c r="BXJ255" s="66"/>
      <c r="BXK255" s="66"/>
      <c r="BXL255" s="66"/>
      <c r="BXM255" s="67"/>
      <c r="BXO255" s="65"/>
      <c r="BXP255" s="69"/>
      <c r="BXQ255" s="69"/>
      <c r="BXR255" s="66"/>
      <c r="BXS255" s="66"/>
      <c r="BXT255" s="66"/>
      <c r="BXU255" s="67"/>
      <c r="BXW255" s="65"/>
      <c r="BXX255" s="69"/>
      <c r="BXY255" s="69"/>
      <c r="BXZ255" s="66"/>
      <c r="BYA255" s="66"/>
      <c r="BYB255" s="66"/>
      <c r="BYC255" s="67"/>
      <c r="BYE255" s="65"/>
      <c r="BYF255" s="69"/>
      <c r="BYG255" s="69"/>
      <c r="BYH255" s="66"/>
      <c r="BYI255" s="66"/>
      <c r="BYJ255" s="66"/>
      <c r="BYK255" s="67"/>
      <c r="BYM255" s="65"/>
      <c r="BYN255" s="69"/>
      <c r="BYO255" s="69"/>
      <c r="BYP255" s="66"/>
      <c r="BYQ255" s="66"/>
      <c r="BYR255" s="66"/>
      <c r="BYS255" s="67"/>
      <c r="BYU255" s="65"/>
      <c r="BYV255" s="69"/>
      <c r="BYW255" s="69"/>
      <c r="BYX255" s="66"/>
      <c r="BYY255" s="66"/>
      <c r="BYZ255" s="66"/>
      <c r="BZA255" s="67"/>
      <c r="BZC255" s="65"/>
      <c r="BZD255" s="69"/>
      <c r="BZE255" s="69"/>
      <c r="BZF255" s="66"/>
      <c r="BZG255" s="66"/>
      <c r="BZH255" s="66"/>
      <c r="BZI255" s="67"/>
      <c r="BZK255" s="65"/>
      <c r="BZL255" s="69"/>
      <c r="BZM255" s="69"/>
      <c r="BZN255" s="66"/>
      <c r="BZO255" s="66"/>
      <c r="BZP255" s="66"/>
      <c r="BZQ255" s="67"/>
      <c r="BZS255" s="65"/>
      <c r="BZT255" s="69"/>
      <c r="BZU255" s="69"/>
      <c r="BZV255" s="66"/>
      <c r="BZW255" s="66"/>
      <c r="BZX255" s="66"/>
      <c r="BZY255" s="67"/>
      <c r="CAA255" s="65"/>
      <c r="CAB255" s="69"/>
      <c r="CAC255" s="69"/>
      <c r="CAD255" s="66"/>
      <c r="CAE255" s="66"/>
      <c r="CAF255" s="66"/>
      <c r="CAG255" s="67"/>
      <c r="CAI255" s="65"/>
      <c r="CAJ255" s="69"/>
      <c r="CAK255" s="69"/>
      <c r="CAL255" s="66"/>
      <c r="CAM255" s="66"/>
      <c r="CAN255" s="66"/>
      <c r="CAO255" s="67"/>
      <c r="CAQ255" s="65"/>
      <c r="CAR255" s="69"/>
      <c r="CAS255" s="69"/>
      <c r="CAT255" s="66"/>
      <c r="CAU255" s="66"/>
      <c r="CAV255" s="66"/>
      <c r="CAW255" s="67"/>
      <c r="CAY255" s="65"/>
      <c r="CAZ255" s="69"/>
      <c r="CBA255" s="69"/>
      <c r="CBB255" s="66"/>
      <c r="CBC255" s="66"/>
      <c r="CBD255" s="66"/>
      <c r="CBE255" s="67"/>
      <c r="CBG255" s="65"/>
      <c r="CBH255" s="69"/>
      <c r="CBI255" s="69"/>
      <c r="CBJ255" s="66"/>
      <c r="CBK255" s="66"/>
      <c r="CBL255" s="66"/>
      <c r="CBM255" s="67"/>
      <c r="CBO255" s="65"/>
      <c r="CBP255" s="69"/>
      <c r="CBQ255" s="69"/>
      <c r="CBR255" s="66"/>
      <c r="CBS255" s="66"/>
      <c r="CBT255" s="66"/>
      <c r="CBU255" s="67"/>
      <c r="CBW255" s="65"/>
      <c r="CBX255" s="69"/>
      <c r="CBY255" s="69"/>
      <c r="CBZ255" s="66"/>
      <c r="CCA255" s="66"/>
      <c r="CCB255" s="66"/>
      <c r="CCC255" s="67"/>
      <c r="CCE255" s="65"/>
      <c r="CCF255" s="69"/>
      <c r="CCG255" s="69"/>
      <c r="CCH255" s="66"/>
      <c r="CCI255" s="66"/>
      <c r="CCJ255" s="66"/>
      <c r="CCK255" s="67"/>
      <c r="CCM255" s="65"/>
      <c r="CCN255" s="69"/>
      <c r="CCO255" s="69"/>
      <c r="CCP255" s="66"/>
      <c r="CCQ255" s="66"/>
      <c r="CCR255" s="66"/>
      <c r="CCS255" s="67"/>
      <c r="CCU255" s="65"/>
      <c r="CCV255" s="69"/>
      <c r="CCW255" s="69"/>
      <c r="CCX255" s="66"/>
      <c r="CCY255" s="66"/>
      <c r="CCZ255" s="66"/>
      <c r="CDA255" s="67"/>
      <c r="CDC255" s="65"/>
      <c r="CDD255" s="69"/>
      <c r="CDE255" s="69"/>
      <c r="CDF255" s="66"/>
      <c r="CDG255" s="66"/>
      <c r="CDH255" s="66"/>
      <c r="CDI255" s="67"/>
      <c r="CDK255" s="65"/>
      <c r="CDL255" s="69"/>
      <c r="CDM255" s="69"/>
      <c r="CDN255" s="66"/>
      <c r="CDO255" s="66"/>
      <c r="CDP255" s="66"/>
      <c r="CDQ255" s="67"/>
      <c r="CDS255" s="65"/>
      <c r="CDT255" s="69"/>
      <c r="CDU255" s="69"/>
      <c r="CDV255" s="66"/>
      <c r="CDW255" s="66"/>
      <c r="CDX255" s="66"/>
      <c r="CDY255" s="67"/>
      <c r="CEA255" s="65"/>
      <c r="CEB255" s="69"/>
      <c r="CEC255" s="69"/>
      <c r="CED255" s="66"/>
      <c r="CEE255" s="66"/>
      <c r="CEF255" s="66"/>
      <c r="CEG255" s="67"/>
      <c r="CEI255" s="65"/>
      <c r="CEJ255" s="69"/>
      <c r="CEK255" s="69"/>
      <c r="CEL255" s="66"/>
      <c r="CEM255" s="66"/>
      <c r="CEN255" s="66"/>
      <c r="CEO255" s="67"/>
      <c r="CEQ255" s="65"/>
      <c r="CER255" s="69"/>
      <c r="CES255" s="69"/>
      <c r="CET255" s="66"/>
      <c r="CEU255" s="66"/>
      <c r="CEV255" s="66"/>
      <c r="CEW255" s="67"/>
      <c r="CEY255" s="65"/>
      <c r="CEZ255" s="69"/>
      <c r="CFA255" s="69"/>
      <c r="CFB255" s="66"/>
      <c r="CFC255" s="66"/>
      <c r="CFD255" s="66"/>
      <c r="CFE255" s="67"/>
      <c r="CFG255" s="65"/>
      <c r="CFH255" s="69"/>
      <c r="CFI255" s="69"/>
      <c r="CFJ255" s="66"/>
      <c r="CFK255" s="66"/>
      <c r="CFL255" s="66"/>
      <c r="CFM255" s="67"/>
      <c r="CFO255" s="65"/>
      <c r="CFP255" s="69"/>
      <c r="CFQ255" s="69"/>
      <c r="CFR255" s="66"/>
      <c r="CFS255" s="66"/>
      <c r="CFT255" s="66"/>
      <c r="CFU255" s="67"/>
      <c r="CFW255" s="65"/>
      <c r="CFX255" s="69"/>
      <c r="CFY255" s="69"/>
      <c r="CFZ255" s="66"/>
      <c r="CGA255" s="66"/>
      <c r="CGB255" s="66"/>
      <c r="CGC255" s="67"/>
      <c r="CGE255" s="65"/>
      <c r="CGF255" s="69"/>
      <c r="CGG255" s="69"/>
      <c r="CGH255" s="66"/>
      <c r="CGI255" s="66"/>
      <c r="CGJ255" s="66"/>
      <c r="CGK255" s="67"/>
      <c r="CGM255" s="65"/>
      <c r="CGN255" s="69"/>
      <c r="CGO255" s="69"/>
      <c r="CGP255" s="66"/>
      <c r="CGQ255" s="66"/>
      <c r="CGR255" s="66"/>
      <c r="CGS255" s="67"/>
      <c r="CGU255" s="65"/>
      <c r="CGV255" s="69"/>
      <c r="CGW255" s="69"/>
      <c r="CGX255" s="66"/>
      <c r="CGY255" s="66"/>
      <c r="CGZ255" s="66"/>
      <c r="CHA255" s="67"/>
      <c r="CHC255" s="65"/>
      <c r="CHD255" s="69"/>
      <c r="CHE255" s="69"/>
      <c r="CHF255" s="66"/>
      <c r="CHG255" s="66"/>
      <c r="CHH255" s="66"/>
      <c r="CHI255" s="67"/>
      <c r="CHK255" s="65"/>
      <c r="CHL255" s="69"/>
      <c r="CHM255" s="69"/>
      <c r="CHN255" s="66"/>
      <c r="CHO255" s="66"/>
      <c r="CHP255" s="66"/>
      <c r="CHQ255" s="67"/>
      <c r="CHS255" s="65"/>
      <c r="CHT255" s="69"/>
      <c r="CHU255" s="69"/>
      <c r="CHV255" s="66"/>
      <c r="CHW255" s="66"/>
      <c r="CHX255" s="66"/>
      <c r="CHY255" s="67"/>
      <c r="CIA255" s="65"/>
      <c r="CIB255" s="69"/>
      <c r="CIC255" s="69"/>
      <c r="CID255" s="66"/>
      <c r="CIE255" s="66"/>
      <c r="CIF255" s="66"/>
      <c r="CIG255" s="67"/>
      <c r="CII255" s="65"/>
      <c r="CIJ255" s="69"/>
      <c r="CIK255" s="69"/>
      <c r="CIL255" s="66"/>
      <c r="CIM255" s="66"/>
      <c r="CIN255" s="66"/>
      <c r="CIO255" s="67"/>
      <c r="CIQ255" s="65"/>
      <c r="CIR255" s="69"/>
      <c r="CIS255" s="69"/>
      <c r="CIT255" s="66"/>
      <c r="CIU255" s="66"/>
      <c r="CIV255" s="66"/>
      <c r="CIW255" s="67"/>
      <c r="CIY255" s="65"/>
      <c r="CIZ255" s="69"/>
      <c r="CJA255" s="69"/>
      <c r="CJB255" s="66"/>
      <c r="CJC255" s="66"/>
      <c r="CJD255" s="66"/>
      <c r="CJE255" s="67"/>
      <c r="CJG255" s="65"/>
      <c r="CJH255" s="69"/>
      <c r="CJI255" s="69"/>
      <c r="CJJ255" s="66"/>
      <c r="CJK255" s="66"/>
      <c r="CJL255" s="66"/>
      <c r="CJM255" s="67"/>
      <c r="CJO255" s="65"/>
      <c r="CJP255" s="69"/>
      <c r="CJQ255" s="69"/>
      <c r="CJR255" s="66"/>
      <c r="CJS255" s="66"/>
      <c r="CJT255" s="66"/>
      <c r="CJU255" s="67"/>
      <c r="CJW255" s="65"/>
      <c r="CJX255" s="69"/>
      <c r="CJY255" s="69"/>
      <c r="CJZ255" s="66"/>
      <c r="CKA255" s="66"/>
      <c r="CKB255" s="66"/>
      <c r="CKC255" s="67"/>
      <c r="CKE255" s="65"/>
      <c r="CKF255" s="69"/>
      <c r="CKG255" s="69"/>
      <c r="CKH255" s="66"/>
      <c r="CKI255" s="66"/>
      <c r="CKJ255" s="66"/>
      <c r="CKK255" s="67"/>
      <c r="CKM255" s="65"/>
      <c r="CKN255" s="69"/>
      <c r="CKO255" s="69"/>
      <c r="CKP255" s="66"/>
      <c r="CKQ255" s="66"/>
      <c r="CKR255" s="66"/>
      <c r="CKS255" s="67"/>
      <c r="CKU255" s="65"/>
      <c r="CKV255" s="69"/>
      <c r="CKW255" s="69"/>
      <c r="CKX255" s="66"/>
      <c r="CKY255" s="66"/>
      <c r="CKZ255" s="66"/>
      <c r="CLA255" s="67"/>
      <c r="CLC255" s="65"/>
      <c r="CLD255" s="69"/>
      <c r="CLE255" s="69"/>
      <c r="CLF255" s="66"/>
      <c r="CLG255" s="66"/>
      <c r="CLH255" s="66"/>
      <c r="CLI255" s="67"/>
      <c r="CLK255" s="65"/>
      <c r="CLL255" s="69"/>
      <c r="CLM255" s="69"/>
      <c r="CLN255" s="66"/>
      <c r="CLO255" s="66"/>
      <c r="CLP255" s="66"/>
      <c r="CLQ255" s="67"/>
      <c r="CLS255" s="65"/>
      <c r="CLT255" s="69"/>
      <c r="CLU255" s="69"/>
      <c r="CLV255" s="66"/>
      <c r="CLW255" s="66"/>
      <c r="CLX255" s="66"/>
      <c r="CLY255" s="67"/>
      <c r="CMA255" s="65"/>
      <c r="CMB255" s="69"/>
      <c r="CMC255" s="69"/>
      <c r="CMD255" s="66"/>
      <c r="CME255" s="66"/>
      <c r="CMF255" s="66"/>
      <c r="CMG255" s="67"/>
      <c r="CMI255" s="65"/>
      <c r="CMJ255" s="69"/>
      <c r="CMK255" s="69"/>
      <c r="CML255" s="66"/>
      <c r="CMM255" s="66"/>
      <c r="CMN255" s="66"/>
      <c r="CMO255" s="67"/>
      <c r="CMQ255" s="65"/>
      <c r="CMR255" s="69"/>
      <c r="CMS255" s="69"/>
      <c r="CMT255" s="66"/>
      <c r="CMU255" s="66"/>
      <c r="CMV255" s="66"/>
      <c r="CMW255" s="67"/>
      <c r="CMY255" s="65"/>
      <c r="CMZ255" s="69"/>
      <c r="CNA255" s="69"/>
      <c r="CNB255" s="66"/>
      <c r="CNC255" s="66"/>
      <c r="CND255" s="66"/>
      <c r="CNE255" s="67"/>
      <c r="CNG255" s="65"/>
      <c r="CNH255" s="69"/>
      <c r="CNI255" s="69"/>
      <c r="CNJ255" s="66"/>
      <c r="CNK255" s="66"/>
      <c r="CNL255" s="66"/>
      <c r="CNM255" s="67"/>
      <c r="CNO255" s="65"/>
      <c r="CNP255" s="69"/>
      <c r="CNQ255" s="69"/>
      <c r="CNR255" s="66"/>
      <c r="CNS255" s="66"/>
      <c r="CNT255" s="66"/>
      <c r="CNU255" s="67"/>
      <c r="CNW255" s="65"/>
      <c r="CNX255" s="69"/>
      <c r="CNY255" s="69"/>
      <c r="CNZ255" s="66"/>
      <c r="COA255" s="66"/>
      <c r="COB255" s="66"/>
      <c r="COC255" s="67"/>
      <c r="COE255" s="65"/>
      <c r="COF255" s="69"/>
      <c r="COG255" s="69"/>
      <c r="COH255" s="66"/>
      <c r="COI255" s="66"/>
      <c r="COJ255" s="66"/>
      <c r="COK255" s="67"/>
      <c r="COM255" s="65"/>
      <c r="CON255" s="69"/>
      <c r="COO255" s="69"/>
      <c r="COP255" s="66"/>
      <c r="COQ255" s="66"/>
      <c r="COR255" s="66"/>
      <c r="COS255" s="67"/>
      <c r="COU255" s="65"/>
      <c r="COV255" s="69"/>
      <c r="COW255" s="69"/>
      <c r="COX255" s="66"/>
      <c r="COY255" s="66"/>
      <c r="COZ255" s="66"/>
      <c r="CPA255" s="67"/>
      <c r="CPC255" s="65"/>
      <c r="CPD255" s="69"/>
      <c r="CPE255" s="69"/>
      <c r="CPF255" s="66"/>
      <c r="CPG255" s="66"/>
      <c r="CPH255" s="66"/>
      <c r="CPI255" s="67"/>
      <c r="CPK255" s="65"/>
      <c r="CPL255" s="69"/>
      <c r="CPM255" s="69"/>
      <c r="CPN255" s="66"/>
      <c r="CPO255" s="66"/>
      <c r="CPP255" s="66"/>
      <c r="CPQ255" s="67"/>
      <c r="CPS255" s="65"/>
      <c r="CPT255" s="69"/>
      <c r="CPU255" s="69"/>
      <c r="CPV255" s="66"/>
      <c r="CPW255" s="66"/>
      <c r="CPX255" s="66"/>
      <c r="CPY255" s="67"/>
      <c r="CQA255" s="65"/>
      <c r="CQB255" s="69"/>
      <c r="CQC255" s="69"/>
      <c r="CQD255" s="66"/>
      <c r="CQE255" s="66"/>
      <c r="CQF255" s="66"/>
      <c r="CQG255" s="67"/>
      <c r="CQI255" s="65"/>
      <c r="CQJ255" s="69"/>
      <c r="CQK255" s="69"/>
      <c r="CQL255" s="66"/>
      <c r="CQM255" s="66"/>
      <c r="CQN255" s="66"/>
      <c r="CQO255" s="67"/>
      <c r="CQQ255" s="65"/>
      <c r="CQR255" s="69"/>
      <c r="CQS255" s="69"/>
      <c r="CQT255" s="66"/>
      <c r="CQU255" s="66"/>
      <c r="CQV255" s="66"/>
      <c r="CQW255" s="67"/>
      <c r="CQY255" s="65"/>
      <c r="CQZ255" s="69"/>
      <c r="CRA255" s="69"/>
      <c r="CRB255" s="66"/>
      <c r="CRC255" s="66"/>
      <c r="CRD255" s="66"/>
      <c r="CRE255" s="67"/>
      <c r="CRG255" s="65"/>
      <c r="CRH255" s="69"/>
      <c r="CRI255" s="69"/>
      <c r="CRJ255" s="66"/>
      <c r="CRK255" s="66"/>
      <c r="CRL255" s="66"/>
      <c r="CRM255" s="67"/>
      <c r="CRO255" s="65"/>
      <c r="CRP255" s="69"/>
      <c r="CRQ255" s="69"/>
      <c r="CRR255" s="66"/>
      <c r="CRS255" s="66"/>
      <c r="CRT255" s="66"/>
      <c r="CRU255" s="67"/>
      <c r="CRW255" s="65"/>
      <c r="CRX255" s="69"/>
      <c r="CRY255" s="69"/>
      <c r="CRZ255" s="66"/>
      <c r="CSA255" s="66"/>
      <c r="CSB255" s="66"/>
      <c r="CSC255" s="67"/>
      <c r="CSE255" s="65"/>
      <c r="CSF255" s="69"/>
      <c r="CSG255" s="69"/>
      <c r="CSH255" s="66"/>
      <c r="CSI255" s="66"/>
      <c r="CSJ255" s="66"/>
      <c r="CSK255" s="67"/>
      <c r="CSM255" s="65"/>
      <c r="CSN255" s="69"/>
      <c r="CSO255" s="69"/>
      <c r="CSP255" s="66"/>
      <c r="CSQ255" s="66"/>
      <c r="CSR255" s="66"/>
      <c r="CSS255" s="67"/>
      <c r="CSU255" s="65"/>
      <c r="CSV255" s="69"/>
      <c r="CSW255" s="69"/>
      <c r="CSX255" s="66"/>
      <c r="CSY255" s="66"/>
      <c r="CSZ255" s="66"/>
      <c r="CTA255" s="67"/>
      <c r="CTC255" s="65"/>
      <c r="CTD255" s="69"/>
      <c r="CTE255" s="69"/>
      <c r="CTF255" s="66"/>
      <c r="CTG255" s="66"/>
      <c r="CTH255" s="66"/>
      <c r="CTI255" s="67"/>
      <c r="CTK255" s="65"/>
      <c r="CTL255" s="69"/>
      <c r="CTM255" s="69"/>
      <c r="CTN255" s="66"/>
      <c r="CTO255" s="66"/>
      <c r="CTP255" s="66"/>
      <c r="CTQ255" s="67"/>
      <c r="CTS255" s="65"/>
      <c r="CTT255" s="69"/>
      <c r="CTU255" s="69"/>
      <c r="CTV255" s="66"/>
      <c r="CTW255" s="66"/>
      <c r="CTX255" s="66"/>
      <c r="CTY255" s="67"/>
      <c r="CUA255" s="65"/>
      <c r="CUB255" s="69"/>
      <c r="CUC255" s="69"/>
      <c r="CUD255" s="66"/>
      <c r="CUE255" s="66"/>
      <c r="CUF255" s="66"/>
      <c r="CUG255" s="67"/>
      <c r="CUI255" s="65"/>
      <c r="CUJ255" s="69"/>
      <c r="CUK255" s="69"/>
      <c r="CUL255" s="66"/>
      <c r="CUM255" s="66"/>
      <c r="CUN255" s="66"/>
      <c r="CUO255" s="67"/>
      <c r="CUQ255" s="65"/>
      <c r="CUR255" s="69"/>
      <c r="CUS255" s="69"/>
      <c r="CUT255" s="66"/>
      <c r="CUU255" s="66"/>
      <c r="CUV255" s="66"/>
      <c r="CUW255" s="67"/>
      <c r="CUY255" s="65"/>
      <c r="CUZ255" s="69"/>
      <c r="CVA255" s="69"/>
      <c r="CVB255" s="66"/>
      <c r="CVC255" s="66"/>
      <c r="CVD255" s="66"/>
      <c r="CVE255" s="67"/>
      <c r="CVG255" s="65"/>
      <c r="CVH255" s="69"/>
      <c r="CVI255" s="69"/>
      <c r="CVJ255" s="66"/>
      <c r="CVK255" s="66"/>
      <c r="CVL255" s="66"/>
      <c r="CVM255" s="67"/>
      <c r="CVO255" s="65"/>
      <c r="CVP255" s="69"/>
      <c r="CVQ255" s="69"/>
      <c r="CVR255" s="66"/>
      <c r="CVS255" s="66"/>
      <c r="CVT255" s="66"/>
      <c r="CVU255" s="67"/>
      <c r="CVW255" s="65"/>
      <c r="CVX255" s="69"/>
      <c r="CVY255" s="69"/>
      <c r="CVZ255" s="66"/>
      <c r="CWA255" s="66"/>
      <c r="CWB255" s="66"/>
      <c r="CWC255" s="67"/>
      <c r="CWE255" s="65"/>
      <c r="CWF255" s="69"/>
      <c r="CWG255" s="69"/>
      <c r="CWH255" s="66"/>
      <c r="CWI255" s="66"/>
      <c r="CWJ255" s="66"/>
      <c r="CWK255" s="67"/>
      <c r="CWM255" s="65"/>
      <c r="CWN255" s="69"/>
      <c r="CWO255" s="69"/>
      <c r="CWP255" s="66"/>
      <c r="CWQ255" s="66"/>
      <c r="CWR255" s="66"/>
      <c r="CWS255" s="67"/>
      <c r="CWU255" s="65"/>
      <c r="CWV255" s="69"/>
      <c r="CWW255" s="69"/>
      <c r="CWX255" s="66"/>
      <c r="CWY255" s="66"/>
      <c r="CWZ255" s="66"/>
      <c r="CXA255" s="67"/>
      <c r="CXC255" s="65"/>
      <c r="CXD255" s="69"/>
      <c r="CXE255" s="69"/>
      <c r="CXF255" s="66"/>
      <c r="CXG255" s="66"/>
      <c r="CXH255" s="66"/>
      <c r="CXI255" s="67"/>
      <c r="CXK255" s="65"/>
      <c r="CXL255" s="69"/>
      <c r="CXM255" s="69"/>
      <c r="CXN255" s="66"/>
      <c r="CXO255" s="66"/>
      <c r="CXP255" s="66"/>
      <c r="CXQ255" s="67"/>
      <c r="CXS255" s="65"/>
      <c r="CXT255" s="69"/>
      <c r="CXU255" s="69"/>
      <c r="CXV255" s="66"/>
      <c r="CXW255" s="66"/>
      <c r="CXX255" s="66"/>
      <c r="CXY255" s="67"/>
      <c r="CYA255" s="65"/>
      <c r="CYB255" s="69"/>
      <c r="CYC255" s="69"/>
      <c r="CYD255" s="66"/>
      <c r="CYE255" s="66"/>
      <c r="CYF255" s="66"/>
      <c r="CYG255" s="67"/>
      <c r="CYI255" s="65"/>
      <c r="CYJ255" s="69"/>
      <c r="CYK255" s="69"/>
      <c r="CYL255" s="66"/>
      <c r="CYM255" s="66"/>
      <c r="CYN255" s="66"/>
      <c r="CYO255" s="67"/>
      <c r="CYQ255" s="65"/>
      <c r="CYR255" s="69"/>
      <c r="CYS255" s="69"/>
      <c r="CYT255" s="66"/>
      <c r="CYU255" s="66"/>
      <c r="CYV255" s="66"/>
      <c r="CYW255" s="67"/>
      <c r="CYY255" s="65"/>
      <c r="CYZ255" s="69"/>
      <c r="CZA255" s="69"/>
      <c r="CZB255" s="66"/>
      <c r="CZC255" s="66"/>
      <c r="CZD255" s="66"/>
      <c r="CZE255" s="67"/>
      <c r="CZG255" s="65"/>
      <c r="CZH255" s="69"/>
      <c r="CZI255" s="69"/>
      <c r="CZJ255" s="66"/>
      <c r="CZK255" s="66"/>
      <c r="CZL255" s="66"/>
      <c r="CZM255" s="67"/>
      <c r="CZO255" s="65"/>
      <c r="CZP255" s="69"/>
      <c r="CZQ255" s="69"/>
      <c r="CZR255" s="66"/>
      <c r="CZS255" s="66"/>
      <c r="CZT255" s="66"/>
      <c r="CZU255" s="67"/>
      <c r="CZW255" s="65"/>
      <c r="CZX255" s="69"/>
      <c r="CZY255" s="69"/>
      <c r="CZZ255" s="66"/>
      <c r="DAA255" s="66"/>
      <c r="DAB255" s="66"/>
      <c r="DAC255" s="67"/>
      <c r="DAE255" s="65"/>
      <c r="DAF255" s="69"/>
      <c r="DAG255" s="69"/>
      <c r="DAH255" s="66"/>
      <c r="DAI255" s="66"/>
      <c r="DAJ255" s="66"/>
      <c r="DAK255" s="67"/>
      <c r="DAM255" s="65"/>
      <c r="DAN255" s="69"/>
      <c r="DAO255" s="69"/>
      <c r="DAP255" s="66"/>
      <c r="DAQ255" s="66"/>
      <c r="DAR255" s="66"/>
      <c r="DAS255" s="67"/>
      <c r="DAU255" s="65"/>
      <c r="DAV255" s="69"/>
      <c r="DAW255" s="69"/>
      <c r="DAX255" s="66"/>
      <c r="DAY255" s="66"/>
      <c r="DAZ255" s="66"/>
      <c r="DBA255" s="67"/>
      <c r="DBC255" s="65"/>
      <c r="DBD255" s="69"/>
      <c r="DBE255" s="69"/>
      <c r="DBF255" s="66"/>
      <c r="DBG255" s="66"/>
      <c r="DBH255" s="66"/>
      <c r="DBI255" s="67"/>
      <c r="DBK255" s="65"/>
      <c r="DBL255" s="69"/>
      <c r="DBM255" s="69"/>
      <c r="DBN255" s="66"/>
      <c r="DBO255" s="66"/>
      <c r="DBP255" s="66"/>
      <c r="DBQ255" s="67"/>
      <c r="DBS255" s="65"/>
      <c r="DBT255" s="69"/>
      <c r="DBU255" s="69"/>
      <c r="DBV255" s="66"/>
      <c r="DBW255" s="66"/>
      <c r="DBX255" s="66"/>
      <c r="DBY255" s="67"/>
      <c r="DCA255" s="65"/>
      <c r="DCB255" s="69"/>
      <c r="DCC255" s="69"/>
      <c r="DCD255" s="66"/>
      <c r="DCE255" s="66"/>
      <c r="DCF255" s="66"/>
      <c r="DCG255" s="67"/>
      <c r="DCI255" s="65"/>
      <c r="DCJ255" s="69"/>
      <c r="DCK255" s="69"/>
      <c r="DCL255" s="66"/>
      <c r="DCM255" s="66"/>
      <c r="DCN255" s="66"/>
      <c r="DCO255" s="67"/>
      <c r="DCQ255" s="65"/>
      <c r="DCR255" s="69"/>
      <c r="DCS255" s="69"/>
      <c r="DCT255" s="66"/>
      <c r="DCU255" s="66"/>
      <c r="DCV255" s="66"/>
      <c r="DCW255" s="67"/>
      <c r="DCY255" s="65"/>
      <c r="DCZ255" s="69"/>
      <c r="DDA255" s="69"/>
      <c r="DDB255" s="66"/>
      <c r="DDC255" s="66"/>
      <c r="DDD255" s="66"/>
      <c r="DDE255" s="67"/>
      <c r="DDG255" s="65"/>
      <c r="DDH255" s="69"/>
      <c r="DDI255" s="69"/>
      <c r="DDJ255" s="66"/>
      <c r="DDK255" s="66"/>
      <c r="DDL255" s="66"/>
      <c r="DDM255" s="67"/>
      <c r="DDO255" s="65"/>
      <c r="DDP255" s="69"/>
      <c r="DDQ255" s="69"/>
      <c r="DDR255" s="66"/>
      <c r="DDS255" s="66"/>
      <c r="DDT255" s="66"/>
      <c r="DDU255" s="67"/>
      <c r="DDW255" s="65"/>
      <c r="DDX255" s="69"/>
      <c r="DDY255" s="69"/>
      <c r="DDZ255" s="66"/>
      <c r="DEA255" s="66"/>
      <c r="DEB255" s="66"/>
      <c r="DEC255" s="67"/>
      <c r="DEE255" s="65"/>
      <c r="DEF255" s="69"/>
      <c r="DEG255" s="69"/>
      <c r="DEH255" s="66"/>
      <c r="DEI255" s="66"/>
      <c r="DEJ255" s="66"/>
      <c r="DEK255" s="67"/>
      <c r="DEM255" s="65"/>
      <c r="DEN255" s="69"/>
      <c r="DEO255" s="69"/>
      <c r="DEP255" s="66"/>
      <c r="DEQ255" s="66"/>
      <c r="DER255" s="66"/>
      <c r="DES255" s="67"/>
      <c r="DEU255" s="65"/>
      <c r="DEV255" s="69"/>
      <c r="DEW255" s="69"/>
      <c r="DEX255" s="66"/>
      <c r="DEY255" s="66"/>
      <c r="DEZ255" s="66"/>
      <c r="DFA255" s="67"/>
      <c r="DFC255" s="65"/>
      <c r="DFD255" s="69"/>
      <c r="DFE255" s="69"/>
      <c r="DFF255" s="66"/>
      <c r="DFG255" s="66"/>
      <c r="DFH255" s="66"/>
      <c r="DFI255" s="67"/>
      <c r="DFK255" s="65"/>
      <c r="DFL255" s="69"/>
      <c r="DFM255" s="69"/>
      <c r="DFN255" s="66"/>
      <c r="DFO255" s="66"/>
      <c r="DFP255" s="66"/>
      <c r="DFQ255" s="67"/>
      <c r="DFS255" s="65"/>
      <c r="DFT255" s="69"/>
      <c r="DFU255" s="69"/>
      <c r="DFV255" s="66"/>
      <c r="DFW255" s="66"/>
      <c r="DFX255" s="66"/>
      <c r="DFY255" s="67"/>
      <c r="DGA255" s="65"/>
      <c r="DGB255" s="69"/>
      <c r="DGC255" s="69"/>
      <c r="DGD255" s="66"/>
      <c r="DGE255" s="66"/>
      <c r="DGF255" s="66"/>
      <c r="DGG255" s="67"/>
      <c r="DGI255" s="65"/>
      <c r="DGJ255" s="69"/>
      <c r="DGK255" s="69"/>
      <c r="DGL255" s="66"/>
      <c r="DGM255" s="66"/>
      <c r="DGN255" s="66"/>
      <c r="DGO255" s="67"/>
      <c r="DGQ255" s="65"/>
      <c r="DGR255" s="69"/>
      <c r="DGS255" s="69"/>
      <c r="DGT255" s="66"/>
      <c r="DGU255" s="66"/>
      <c r="DGV255" s="66"/>
      <c r="DGW255" s="67"/>
      <c r="DGY255" s="65"/>
      <c r="DGZ255" s="69"/>
      <c r="DHA255" s="69"/>
      <c r="DHB255" s="66"/>
      <c r="DHC255" s="66"/>
      <c r="DHD255" s="66"/>
      <c r="DHE255" s="67"/>
      <c r="DHG255" s="65"/>
      <c r="DHH255" s="69"/>
      <c r="DHI255" s="69"/>
      <c r="DHJ255" s="66"/>
      <c r="DHK255" s="66"/>
      <c r="DHL255" s="66"/>
      <c r="DHM255" s="67"/>
      <c r="DHO255" s="65"/>
      <c r="DHP255" s="69"/>
      <c r="DHQ255" s="69"/>
      <c r="DHR255" s="66"/>
      <c r="DHS255" s="66"/>
      <c r="DHT255" s="66"/>
      <c r="DHU255" s="67"/>
      <c r="DHW255" s="65"/>
      <c r="DHX255" s="69"/>
      <c r="DHY255" s="69"/>
      <c r="DHZ255" s="66"/>
      <c r="DIA255" s="66"/>
      <c r="DIB255" s="66"/>
      <c r="DIC255" s="67"/>
      <c r="DIE255" s="65"/>
      <c r="DIF255" s="69"/>
      <c r="DIG255" s="69"/>
      <c r="DIH255" s="66"/>
      <c r="DII255" s="66"/>
      <c r="DIJ255" s="66"/>
      <c r="DIK255" s="67"/>
      <c r="DIM255" s="65"/>
      <c r="DIN255" s="69"/>
      <c r="DIO255" s="69"/>
      <c r="DIP255" s="66"/>
      <c r="DIQ255" s="66"/>
      <c r="DIR255" s="66"/>
      <c r="DIS255" s="67"/>
      <c r="DIU255" s="65"/>
      <c r="DIV255" s="69"/>
      <c r="DIW255" s="69"/>
      <c r="DIX255" s="66"/>
      <c r="DIY255" s="66"/>
      <c r="DIZ255" s="66"/>
      <c r="DJA255" s="67"/>
      <c r="DJC255" s="65"/>
      <c r="DJD255" s="69"/>
      <c r="DJE255" s="69"/>
      <c r="DJF255" s="66"/>
      <c r="DJG255" s="66"/>
      <c r="DJH255" s="66"/>
      <c r="DJI255" s="67"/>
      <c r="DJK255" s="65"/>
      <c r="DJL255" s="69"/>
      <c r="DJM255" s="69"/>
      <c r="DJN255" s="66"/>
      <c r="DJO255" s="66"/>
      <c r="DJP255" s="66"/>
      <c r="DJQ255" s="67"/>
      <c r="DJS255" s="65"/>
      <c r="DJT255" s="69"/>
      <c r="DJU255" s="69"/>
      <c r="DJV255" s="66"/>
      <c r="DJW255" s="66"/>
      <c r="DJX255" s="66"/>
      <c r="DJY255" s="67"/>
      <c r="DKA255" s="65"/>
      <c r="DKB255" s="69"/>
      <c r="DKC255" s="69"/>
      <c r="DKD255" s="66"/>
      <c r="DKE255" s="66"/>
      <c r="DKF255" s="66"/>
      <c r="DKG255" s="67"/>
      <c r="DKI255" s="65"/>
      <c r="DKJ255" s="69"/>
      <c r="DKK255" s="69"/>
      <c r="DKL255" s="66"/>
      <c r="DKM255" s="66"/>
      <c r="DKN255" s="66"/>
      <c r="DKO255" s="67"/>
      <c r="DKQ255" s="65"/>
      <c r="DKR255" s="69"/>
      <c r="DKS255" s="69"/>
      <c r="DKT255" s="66"/>
      <c r="DKU255" s="66"/>
      <c r="DKV255" s="66"/>
      <c r="DKW255" s="67"/>
      <c r="DKY255" s="65"/>
      <c r="DKZ255" s="69"/>
      <c r="DLA255" s="69"/>
      <c r="DLB255" s="66"/>
      <c r="DLC255" s="66"/>
      <c r="DLD255" s="66"/>
      <c r="DLE255" s="67"/>
      <c r="DLG255" s="65"/>
      <c r="DLH255" s="69"/>
      <c r="DLI255" s="69"/>
      <c r="DLJ255" s="66"/>
      <c r="DLK255" s="66"/>
      <c r="DLL255" s="66"/>
      <c r="DLM255" s="67"/>
      <c r="DLO255" s="65"/>
      <c r="DLP255" s="69"/>
      <c r="DLQ255" s="69"/>
      <c r="DLR255" s="66"/>
      <c r="DLS255" s="66"/>
      <c r="DLT255" s="66"/>
      <c r="DLU255" s="67"/>
      <c r="DLW255" s="65"/>
      <c r="DLX255" s="69"/>
      <c r="DLY255" s="69"/>
      <c r="DLZ255" s="66"/>
      <c r="DMA255" s="66"/>
      <c r="DMB255" s="66"/>
      <c r="DMC255" s="67"/>
      <c r="DME255" s="65"/>
      <c r="DMF255" s="69"/>
      <c r="DMG255" s="69"/>
      <c r="DMH255" s="66"/>
      <c r="DMI255" s="66"/>
      <c r="DMJ255" s="66"/>
      <c r="DMK255" s="67"/>
      <c r="DMM255" s="65"/>
      <c r="DMN255" s="69"/>
      <c r="DMO255" s="69"/>
      <c r="DMP255" s="66"/>
      <c r="DMQ255" s="66"/>
      <c r="DMR255" s="66"/>
      <c r="DMS255" s="67"/>
      <c r="DMU255" s="65"/>
      <c r="DMV255" s="69"/>
      <c r="DMW255" s="69"/>
      <c r="DMX255" s="66"/>
      <c r="DMY255" s="66"/>
      <c r="DMZ255" s="66"/>
      <c r="DNA255" s="67"/>
      <c r="DNC255" s="65"/>
      <c r="DND255" s="69"/>
      <c r="DNE255" s="69"/>
      <c r="DNF255" s="66"/>
      <c r="DNG255" s="66"/>
      <c r="DNH255" s="66"/>
      <c r="DNI255" s="67"/>
      <c r="DNK255" s="65"/>
      <c r="DNL255" s="69"/>
      <c r="DNM255" s="69"/>
      <c r="DNN255" s="66"/>
      <c r="DNO255" s="66"/>
      <c r="DNP255" s="66"/>
      <c r="DNQ255" s="67"/>
      <c r="DNS255" s="65"/>
      <c r="DNT255" s="69"/>
      <c r="DNU255" s="69"/>
      <c r="DNV255" s="66"/>
      <c r="DNW255" s="66"/>
      <c r="DNX255" s="66"/>
      <c r="DNY255" s="67"/>
      <c r="DOA255" s="65"/>
      <c r="DOB255" s="69"/>
      <c r="DOC255" s="69"/>
      <c r="DOD255" s="66"/>
      <c r="DOE255" s="66"/>
      <c r="DOF255" s="66"/>
      <c r="DOG255" s="67"/>
      <c r="DOI255" s="65"/>
      <c r="DOJ255" s="69"/>
      <c r="DOK255" s="69"/>
      <c r="DOL255" s="66"/>
      <c r="DOM255" s="66"/>
      <c r="DON255" s="66"/>
      <c r="DOO255" s="67"/>
      <c r="DOQ255" s="65"/>
      <c r="DOR255" s="69"/>
      <c r="DOS255" s="69"/>
      <c r="DOT255" s="66"/>
      <c r="DOU255" s="66"/>
      <c r="DOV255" s="66"/>
      <c r="DOW255" s="67"/>
      <c r="DOY255" s="65"/>
      <c r="DOZ255" s="69"/>
      <c r="DPA255" s="69"/>
      <c r="DPB255" s="66"/>
      <c r="DPC255" s="66"/>
      <c r="DPD255" s="66"/>
      <c r="DPE255" s="67"/>
      <c r="DPG255" s="65"/>
      <c r="DPH255" s="69"/>
      <c r="DPI255" s="69"/>
      <c r="DPJ255" s="66"/>
      <c r="DPK255" s="66"/>
      <c r="DPL255" s="66"/>
      <c r="DPM255" s="67"/>
      <c r="DPO255" s="65"/>
      <c r="DPP255" s="69"/>
      <c r="DPQ255" s="69"/>
      <c r="DPR255" s="66"/>
      <c r="DPS255" s="66"/>
      <c r="DPT255" s="66"/>
      <c r="DPU255" s="67"/>
      <c r="DPW255" s="65"/>
      <c r="DPX255" s="69"/>
      <c r="DPY255" s="69"/>
      <c r="DPZ255" s="66"/>
      <c r="DQA255" s="66"/>
      <c r="DQB255" s="66"/>
      <c r="DQC255" s="67"/>
      <c r="DQE255" s="65"/>
      <c r="DQF255" s="69"/>
      <c r="DQG255" s="69"/>
      <c r="DQH255" s="66"/>
      <c r="DQI255" s="66"/>
      <c r="DQJ255" s="66"/>
      <c r="DQK255" s="67"/>
      <c r="DQM255" s="65"/>
      <c r="DQN255" s="69"/>
      <c r="DQO255" s="69"/>
      <c r="DQP255" s="66"/>
      <c r="DQQ255" s="66"/>
      <c r="DQR255" s="66"/>
      <c r="DQS255" s="67"/>
      <c r="DQU255" s="65"/>
      <c r="DQV255" s="69"/>
      <c r="DQW255" s="69"/>
      <c r="DQX255" s="66"/>
      <c r="DQY255" s="66"/>
      <c r="DQZ255" s="66"/>
      <c r="DRA255" s="67"/>
      <c r="DRC255" s="65"/>
      <c r="DRD255" s="69"/>
      <c r="DRE255" s="69"/>
      <c r="DRF255" s="66"/>
      <c r="DRG255" s="66"/>
      <c r="DRH255" s="66"/>
      <c r="DRI255" s="67"/>
      <c r="DRK255" s="65"/>
      <c r="DRL255" s="69"/>
      <c r="DRM255" s="69"/>
      <c r="DRN255" s="66"/>
      <c r="DRO255" s="66"/>
      <c r="DRP255" s="66"/>
      <c r="DRQ255" s="67"/>
      <c r="DRS255" s="65"/>
      <c r="DRT255" s="69"/>
      <c r="DRU255" s="69"/>
      <c r="DRV255" s="66"/>
      <c r="DRW255" s="66"/>
      <c r="DRX255" s="66"/>
      <c r="DRY255" s="67"/>
      <c r="DSA255" s="65"/>
      <c r="DSB255" s="69"/>
      <c r="DSC255" s="69"/>
      <c r="DSD255" s="66"/>
      <c r="DSE255" s="66"/>
      <c r="DSF255" s="66"/>
      <c r="DSG255" s="67"/>
      <c r="DSI255" s="65"/>
      <c r="DSJ255" s="69"/>
      <c r="DSK255" s="69"/>
      <c r="DSL255" s="66"/>
      <c r="DSM255" s="66"/>
      <c r="DSN255" s="66"/>
      <c r="DSO255" s="67"/>
      <c r="DSQ255" s="65"/>
      <c r="DSR255" s="69"/>
      <c r="DSS255" s="69"/>
      <c r="DST255" s="66"/>
      <c r="DSU255" s="66"/>
      <c r="DSV255" s="66"/>
      <c r="DSW255" s="67"/>
      <c r="DSY255" s="65"/>
      <c r="DSZ255" s="69"/>
      <c r="DTA255" s="69"/>
      <c r="DTB255" s="66"/>
      <c r="DTC255" s="66"/>
      <c r="DTD255" s="66"/>
      <c r="DTE255" s="67"/>
      <c r="DTG255" s="65"/>
      <c r="DTH255" s="69"/>
      <c r="DTI255" s="69"/>
      <c r="DTJ255" s="66"/>
      <c r="DTK255" s="66"/>
      <c r="DTL255" s="66"/>
      <c r="DTM255" s="67"/>
      <c r="DTO255" s="65"/>
      <c r="DTP255" s="69"/>
      <c r="DTQ255" s="69"/>
      <c r="DTR255" s="66"/>
      <c r="DTS255" s="66"/>
      <c r="DTT255" s="66"/>
      <c r="DTU255" s="67"/>
      <c r="DTW255" s="65"/>
      <c r="DTX255" s="69"/>
      <c r="DTY255" s="69"/>
      <c r="DTZ255" s="66"/>
      <c r="DUA255" s="66"/>
      <c r="DUB255" s="66"/>
      <c r="DUC255" s="67"/>
      <c r="DUE255" s="65"/>
      <c r="DUF255" s="69"/>
      <c r="DUG255" s="69"/>
      <c r="DUH255" s="66"/>
      <c r="DUI255" s="66"/>
      <c r="DUJ255" s="66"/>
      <c r="DUK255" s="67"/>
      <c r="DUM255" s="65"/>
      <c r="DUN255" s="69"/>
      <c r="DUO255" s="69"/>
      <c r="DUP255" s="66"/>
      <c r="DUQ255" s="66"/>
      <c r="DUR255" s="66"/>
      <c r="DUS255" s="67"/>
      <c r="DUU255" s="65"/>
      <c r="DUV255" s="69"/>
      <c r="DUW255" s="69"/>
      <c r="DUX255" s="66"/>
      <c r="DUY255" s="66"/>
      <c r="DUZ255" s="66"/>
      <c r="DVA255" s="67"/>
      <c r="DVC255" s="65"/>
      <c r="DVD255" s="69"/>
      <c r="DVE255" s="69"/>
      <c r="DVF255" s="66"/>
      <c r="DVG255" s="66"/>
      <c r="DVH255" s="66"/>
      <c r="DVI255" s="67"/>
      <c r="DVK255" s="65"/>
      <c r="DVL255" s="69"/>
      <c r="DVM255" s="69"/>
      <c r="DVN255" s="66"/>
      <c r="DVO255" s="66"/>
      <c r="DVP255" s="66"/>
      <c r="DVQ255" s="67"/>
      <c r="DVS255" s="65"/>
      <c r="DVT255" s="69"/>
      <c r="DVU255" s="69"/>
      <c r="DVV255" s="66"/>
      <c r="DVW255" s="66"/>
      <c r="DVX255" s="66"/>
      <c r="DVY255" s="67"/>
      <c r="DWA255" s="65"/>
      <c r="DWB255" s="69"/>
      <c r="DWC255" s="69"/>
      <c r="DWD255" s="66"/>
      <c r="DWE255" s="66"/>
      <c r="DWF255" s="66"/>
      <c r="DWG255" s="67"/>
      <c r="DWI255" s="65"/>
      <c r="DWJ255" s="69"/>
      <c r="DWK255" s="69"/>
      <c r="DWL255" s="66"/>
      <c r="DWM255" s="66"/>
      <c r="DWN255" s="66"/>
      <c r="DWO255" s="67"/>
      <c r="DWQ255" s="65"/>
      <c r="DWR255" s="69"/>
      <c r="DWS255" s="69"/>
      <c r="DWT255" s="66"/>
      <c r="DWU255" s="66"/>
      <c r="DWV255" s="66"/>
      <c r="DWW255" s="67"/>
      <c r="DWY255" s="65"/>
      <c r="DWZ255" s="69"/>
      <c r="DXA255" s="69"/>
      <c r="DXB255" s="66"/>
      <c r="DXC255" s="66"/>
      <c r="DXD255" s="66"/>
      <c r="DXE255" s="67"/>
      <c r="DXG255" s="65"/>
      <c r="DXH255" s="69"/>
      <c r="DXI255" s="69"/>
      <c r="DXJ255" s="66"/>
      <c r="DXK255" s="66"/>
      <c r="DXL255" s="66"/>
      <c r="DXM255" s="67"/>
      <c r="DXO255" s="65"/>
      <c r="DXP255" s="69"/>
      <c r="DXQ255" s="69"/>
      <c r="DXR255" s="66"/>
      <c r="DXS255" s="66"/>
      <c r="DXT255" s="66"/>
      <c r="DXU255" s="67"/>
      <c r="DXW255" s="65"/>
      <c r="DXX255" s="69"/>
      <c r="DXY255" s="69"/>
      <c r="DXZ255" s="66"/>
      <c r="DYA255" s="66"/>
      <c r="DYB255" s="66"/>
      <c r="DYC255" s="67"/>
      <c r="DYE255" s="65"/>
      <c r="DYF255" s="69"/>
      <c r="DYG255" s="69"/>
      <c r="DYH255" s="66"/>
      <c r="DYI255" s="66"/>
      <c r="DYJ255" s="66"/>
      <c r="DYK255" s="67"/>
      <c r="DYM255" s="65"/>
      <c r="DYN255" s="69"/>
      <c r="DYO255" s="69"/>
      <c r="DYP255" s="66"/>
      <c r="DYQ255" s="66"/>
      <c r="DYR255" s="66"/>
      <c r="DYS255" s="67"/>
      <c r="DYU255" s="65"/>
      <c r="DYV255" s="69"/>
      <c r="DYW255" s="69"/>
      <c r="DYX255" s="66"/>
      <c r="DYY255" s="66"/>
      <c r="DYZ255" s="66"/>
      <c r="DZA255" s="67"/>
      <c r="DZC255" s="65"/>
      <c r="DZD255" s="69"/>
      <c r="DZE255" s="69"/>
      <c r="DZF255" s="66"/>
      <c r="DZG255" s="66"/>
      <c r="DZH255" s="66"/>
      <c r="DZI255" s="67"/>
      <c r="DZK255" s="65"/>
      <c r="DZL255" s="69"/>
      <c r="DZM255" s="69"/>
      <c r="DZN255" s="66"/>
      <c r="DZO255" s="66"/>
      <c r="DZP255" s="66"/>
      <c r="DZQ255" s="67"/>
      <c r="DZS255" s="65"/>
      <c r="DZT255" s="69"/>
      <c r="DZU255" s="69"/>
      <c r="DZV255" s="66"/>
      <c r="DZW255" s="66"/>
      <c r="DZX255" s="66"/>
      <c r="DZY255" s="67"/>
      <c r="EAA255" s="65"/>
      <c r="EAB255" s="69"/>
      <c r="EAC255" s="69"/>
      <c r="EAD255" s="66"/>
      <c r="EAE255" s="66"/>
      <c r="EAF255" s="66"/>
      <c r="EAG255" s="67"/>
      <c r="EAI255" s="65"/>
      <c r="EAJ255" s="69"/>
      <c r="EAK255" s="69"/>
      <c r="EAL255" s="66"/>
      <c r="EAM255" s="66"/>
      <c r="EAN255" s="66"/>
      <c r="EAO255" s="67"/>
      <c r="EAQ255" s="65"/>
      <c r="EAR255" s="69"/>
      <c r="EAS255" s="69"/>
      <c r="EAT255" s="66"/>
      <c r="EAU255" s="66"/>
      <c r="EAV255" s="66"/>
      <c r="EAW255" s="67"/>
      <c r="EAY255" s="65"/>
      <c r="EAZ255" s="69"/>
      <c r="EBA255" s="69"/>
      <c r="EBB255" s="66"/>
      <c r="EBC255" s="66"/>
      <c r="EBD255" s="66"/>
      <c r="EBE255" s="67"/>
      <c r="EBG255" s="65"/>
      <c r="EBH255" s="69"/>
      <c r="EBI255" s="69"/>
      <c r="EBJ255" s="66"/>
      <c r="EBK255" s="66"/>
      <c r="EBL255" s="66"/>
      <c r="EBM255" s="67"/>
      <c r="EBO255" s="65"/>
      <c r="EBP255" s="69"/>
      <c r="EBQ255" s="69"/>
      <c r="EBR255" s="66"/>
      <c r="EBS255" s="66"/>
      <c r="EBT255" s="66"/>
      <c r="EBU255" s="67"/>
      <c r="EBW255" s="65"/>
      <c r="EBX255" s="69"/>
      <c r="EBY255" s="69"/>
      <c r="EBZ255" s="66"/>
      <c r="ECA255" s="66"/>
      <c r="ECB255" s="66"/>
      <c r="ECC255" s="67"/>
      <c r="ECE255" s="65"/>
      <c r="ECF255" s="69"/>
      <c r="ECG255" s="69"/>
      <c r="ECH255" s="66"/>
      <c r="ECI255" s="66"/>
      <c r="ECJ255" s="66"/>
      <c r="ECK255" s="67"/>
      <c r="ECM255" s="65"/>
      <c r="ECN255" s="69"/>
      <c r="ECO255" s="69"/>
      <c r="ECP255" s="66"/>
      <c r="ECQ255" s="66"/>
      <c r="ECR255" s="66"/>
      <c r="ECS255" s="67"/>
      <c r="ECU255" s="65"/>
      <c r="ECV255" s="69"/>
      <c r="ECW255" s="69"/>
      <c r="ECX255" s="66"/>
      <c r="ECY255" s="66"/>
      <c r="ECZ255" s="66"/>
      <c r="EDA255" s="67"/>
      <c r="EDC255" s="65"/>
      <c r="EDD255" s="69"/>
      <c r="EDE255" s="69"/>
      <c r="EDF255" s="66"/>
      <c r="EDG255" s="66"/>
      <c r="EDH255" s="66"/>
      <c r="EDI255" s="67"/>
      <c r="EDK255" s="65"/>
      <c r="EDL255" s="69"/>
      <c r="EDM255" s="69"/>
      <c r="EDN255" s="66"/>
      <c r="EDO255" s="66"/>
      <c r="EDP255" s="66"/>
      <c r="EDQ255" s="67"/>
      <c r="EDS255" s="65"/>
      <c r="EDT255" s="69"/>
      <c r="EDU255" s="69"/>
      <c r="EDV255" s="66"/>
      <c r="EDW255" s="66"/>
      <c r="EDX255" s="66"/>
      <c r="EDY255" s="67"/>
      <c r="EEA255" s="65"/>
      <c r="EEB255" s="69"/>
      <c r="EEC255" s="69"/>
      <c r="EED255" s="66"/>
      <c r="EEE255" s="66"/>
      <c r="EEF255" s="66"/>
      <c r="EEG255" s="67"/>
      <c r="EEI255" s="65"/>
      <c r="EEJ255" s="69"/>
      <c r="EEK255" s="69"/>
      <c r="EEL255" s="66"/>
      <c r="EEM255" s="66"/>
      <c r="EEN255" s="66"/>
      <c r="EEO255" s="67"/>
      <c r="EEQ255" s="65"/>
      <c r="EER255" s="69"/>
      <c r="EES255" s="69"/>
      <c r="EET255" s="66"/>
      <c r="EEU255" s="66"/>
      <c r="EEV255" s="66"/>
      <c r="EEW255" s="67"/>
      <c r="EEY255" s="65"/>
      <c r="EEZ255" s="69"/>
      <c r="EFA255" s="69"/>
      <c r="EFB255" s="66"/>
      <c r="EFC255" s="66"/>
      <c r="EFD255" s="66"/>
      <c r="EFE255" s="67"/>
      <c r="EFG255" s="65"/>
      <c r="EFH255" s="69"/>
      <c r="EFI255" s="69"/>
      <c r="EFJ255" s="66"/>
      <c r="EFK255" s="66"/>
      <c r="EFL255" s="66"/>
      <c r="EFM255" s="67"/>
      <c r="EFO255" s="65"/>
      <c r="EFP255" s="69"/>
      <c r="EFQ255" s="69"/>
      <c r="EFR255" s="66"/>
      <c r="EFS255" s="66"/>
      <c r="EFT255" s="66"/>
      <c r="EFU255" s="67"/>
      <c r="EFW255" s="65"/>
      <c r="EFX255" s="69"/>
      <c r="EFY255" s="69"/>
      <c r="EFZ255" s="66"/>
      <c r="EGA255" s="66"/>
      <c r="EGB255" s="66"/>
      <c r="EGC255" s="67"/>
      <c r="EGE255" s="65"/>
      <c r="EGF255" s="69"/>
      <c r="EGG255" s="69"/>
      <c r="EGH255" s="66"/>
      <c r="EGI255" s="66"/>
      <c r="EGJ255" s="66"/>
      <c r="EGK255" s="67"/>
      <c r="EGM255" s="65"/>
      <c r="EGN255" s="69"/>
      <c r="EGO255" s="69"/>
      <c r="EGP255" s="66"/>
      <c r="EGQ255" s="66"/>
      <c r="EGR255" s="66"/>
      <c r="EGS255" s="67"/>
      <c r="EGU255" s="65"/>
      <c r="EGV255" s="69"/>
      <c r="EGW255" s="69"/>
      <c r="EGX255" s="66"/>
      <c r="EGY255" s="66"/>
      <c r="EGZ255" s="66"/>
      <c r="EHA255" s="67"/>
      <c r="EHC255" s="65"/>
      <c r="EHD255" s="69"/>
      <c r="EHE255" s="69"/>
      <c r="EHF255" s="66"/>
      <c r="EHG255" s="66"/>
      <c r="EHH255" s="66"/>
      <c r="EHI255" s="67"/>
      <c r="EHK255" s="65"/>
      <c r="EHL255" s="69"/>
      <c r="EHM255" s="69"/>
      <c r="EHN255" s="66"/>
      <c r="EHO255" s="66"/>
      <c r="EHP255" s="66"/>
      <c r="EHQ255" s="67"/>
      <c r="EHS255" s="65"/>
      <c r="EHT255" s="69"/>
      <c r="EHU255" s="69"/>
      <c r="EHV255" s="66"/>
      <c r="EHW255" s="66"/>
      <c r="EHX255" s="66"/>
      <c r="EHY255" s="67"/>
      <c r="EIA255" s="65"/>
      <c r="EIB255" s="69"/>
      <c r="EIC255" s="69"/>
      <c r="EID255" s="66"/>
      <c r="EIE255" s="66"/>
      <c r="EIF255" s="66"/>
      <c r="EIG255" s="67"/>
      <c r="EII255" s="65"/>
      <c r="EIJ255" s="69"/>
      <c r="EIK255" s="69"/>
      <c r="EIL255" s="66"/>
      <c r="EIM255" s="66"/>
      <c r="EIN255" s="66"/>
      <c r="EIO255" s="67"/>
      <c r="EIQ255" s="65"/>
      <c r="EIR255" s="69"/>
      <c r="EIS255" s="69"/>
      <c r="EIT255" s="66"/>
      <c r="EIU255" s="66"/>
      <c r="EIV255" s="66"/>
      <c r="EIW255" s="67"/>
      <c r="EIY255" s="65"/>
      <c r="EIZ255" s="69"/>
      <c r="EJA255" s="69"/>
      <c r="EJB255" s="66"/>
      <c r="EJC255" s="66"/>
      <c r="EJD255" s="66"/>
      <c r="EJE255" s="67"/>
      <c r="EJG255" s="65"/>
      <c r="EJH255" s="69"/>
      <c r="EJI255" s="69"/>
      <c r="EJJ255" s="66"/>
      <c r="EJK255" s="66"/>
      <c r="EJL255" s="66"/>
      <c r="EJM255" s="67"/>
      <c r="EJO255" s="65"/>
      <c r="EJP255" s="69"/>
      <c r="EJQ255" s="69"/>
      <c r="EJR255" s="66"/>
      <c r="EJS255" s="66"/>
      <c r="EJT255" s="66"/>
      <c r="EJU255" s="67"/>
      <c r="EJW255" s="65"/>
      <c r="EJX255" s="69"/>
      <c r="EJY255" s="69"/>
      <c r="EJZ255" s="66"/>
      <c r="EKA255" s="66"/>
      <c r="EKB255" s="66"/>
      <c r="EKC255" s="67"/>
      <c r="EKE255" s="65"/>
      <c r="EKF255" s="69"/>
      <c r="EKG255" s="69"/>
      <c r="EKH255" s="66"/>
      <c r="EKI255" s="66"/>
      <c r="EKJ255" s="66"/>
      <c r="EKK255" s="67"/>
      <c r="EKM255" s="65"/>
      <c r="EKN255" s="69"/>
      <c r="EKO255" s="69"/>
      <c r="EKP255" s="66"/>
      <c r="EKQ255" s="66"/>
      <c r="EKR255" s="66"/>
      <c r="EKS255" s="67"/>
      <c r="EKU255" s="65"/>
      <c r="EKV255" s="69"/>
      <c r="EKW255" s="69"/>
      <c r="EKX255" s="66"/>
      <c r="EKY255" s="66"/>
      <c r="EKZ255" s="66"/>
      <c r="ELA255" s="67"/>
      <c r="ELC255" s="65"/>
      <c r="ELD255" s="69"/>
      <c r="ELE255" s="69"/>
      <c r="ELF255" s="66"/>
      <c r="ELG255" s="66"/>
      <c r="ELH255" s="66"/>
      <c r="ELI255" s="67"/>
      <c r="ELK255" s="65"/>
      <c r="ELL255" s="69"/>
      <c r="ELM255" s="69"/>
      <c r="ELN255" s="66"/>
      <c r="ELO255" s="66"/>
      <c r="ELP255" s="66"/>
      <c r="ELQ255" s="67"/>
      <c r="ELS255" s="65"/>
      <c r="ELT255" s="69"/>
      <c r="ELU255" s="69"/>
      <c r="ELV255" s="66"/>
      <c r="ELW255" s="66"/>
      <c r="ELX255" s="66"/>
      <c r="ELY255" s="67"/>
      <c r="EMA255" s="65"/>
      <c r="EMB255" s="69"/>
      <c r="EMC255" s="69"/>
      <c r="EMD255" s="66"/>
      <c r="EME255" s="66"/>
      <c r="EMF255" s="66"/>
      <c r="EMG255" s="67"/>
      <c r="EMI255" s="65"/>
      <c r="EMJ255" s="69"/>
      <c r="EMK255" s="69"/>
      <c r="EML255" s="66"/>
      <c r="EMM255" s="66"/>
      <c r="EMN255" s="66"/>
      <c r="EMO255" s="67"/>
      <c r="EMQ255" s="65"/>
      <c r="EMR255" s="69"/>
      <c r="EMS255" s="69"/>
      <c r="EMT255" s="66"/>
      <c r="EMU255" s="66"/>
      <c r="EMV255" s="66"/>
      <c r="EMW255" s="67"/>
      <c r="EMY255" s="65"/>
      <c r="EMZ255" s="69"/>
      <c r="ENA255" s="69"/>
      <c r="ENB255" s="66"/>
      <c r="ENC255" s="66"/>
      <c r="END255" s="66"/>
      <c r="ENE255" s="67"/>
      <c r="ENG255" s="65"/>
      <c r="ENH255" s="69"/>
      <c r="ENI255" s="69"/>
      <c r="ENJ255" s="66"/>
      <c r="ENK255" s="66"/>
      <c r="ENL255" s="66"/>
      <c r="ENM255" s="67"/>
      <c r="ENO255" s="65"/>
      <c r="ENP255" s="69"/>
      <c r="ENQ255" s="69"/>
      <c r="ENR255" s="66"/>
      <c r="ENS255" s="66"/>
      <c r="ENT255" s="66"/>
      <c r="ENU255" s="67"/>
      <c r="ENW255" s="65"/>
      <c r="ENX255" s="69"/>
      <c r="ENY255" s="69"/>
      <c r="ENZ255" s="66"/>
      <c r="EOA255" s="66"/>
      <c r="EOB255" s="66"/>
      <c r="EOC255" s="67"/>
      <c r="EOE255" s="65"/>
      <c r="EOF255" s="69"/>
      <c r="EOG255" s="69"/>
      <c r="EOH255" s="66"/>
      <c r="EOI255" s="66"/>
      <c r="EOJ255" s="66"/>
      <c r="EOK255" s="67"/>
      <c r="EOM255" s="65"/>
      <c r="EON255" s="69"/>
      <c r="EOO255" s="69"/>
      <c r="EOP255" s="66"/>
      <c r="EOQ255" s="66"/>
      <c r="EOR255" s="66"/>
      <c r="EOS255" s="67"/>
      <c r="EOU255" s="65"/>
      <c r="EOV255" s="69"/>
      <c r="EOW255" s="69"/>
      <c r="EOX255" s="66"/>
      <c r="EOY255" s="66"/>
      <c r="EOZ255" s="66"/>
      <c r="EPA255" s="67"/>
      <c r="EPC255" s="65"/>
      <c r="EPD255" s="69"/>
      <c r="EPE255" s="69"/>
      <c r="EPF255" s="66"/>
      <c r="EPG255" s="66"/>
      <c r="EPH255" s="66"/>
      <c r="EPI255" s="67"/>
      <c r="EPK255" s="65"/>
      <c r="EPL255" s="69"/>
      <c r="EPM255" s="69"/>
      <c r="EPN255" s="66"/>
      <c r="EPO255" s="66"/>
      <c r="EPP255" s="66"/>
      <c r="EPQ255" s="67"/>
      <c r="EPS255" s="65"/>
      <c r="EPT255" s="69"/>
      <c r="EPU255" s="69"/>
      <c r="EPV255" s="66"/>
      <c r="EPW255" s="66"/>
      <c r="EPX255" s="66"/>
      <c r="EPY255" s="67"/>
      <c r="EQA255" s="65"/>
      <c r="EQB255" s="69"/>
      <c r="EQC255" s="69"/>
      <c r="EQD255" s="66"/>
      <c r="EQE255" s="66"/>
      <c r="EQF255" s="66"/>
      <c r="EQG255" s="67"/>
      <c r="EQI255" s="65"/>
      <c r="EQJ255" s="69"/>
      <c r="EQK255" s="69"/>
      <c r="EQL255" s="66"/>
      <c r="EQM255" s="66"/>
      <c r="EQN255" s="66"/>
      <c r="EQO255" s="67"/>
      <c r="EQQ255" s="65"/>
      <c r="EQR255" s="69"/>
      <c r="EQS255" s="69"/>
      <c r="EQT255" s="66"/>
      <c r="EQU255" s="66"/>
      <c r="EQV255" s="66"/>
      <c r="EQW255" s="67"/>
      <c r="EQY255" s="65"/>
      <c r="EQZ255" s="69"/>
      <c r="ERA255" s="69"/>
      <c r="ERB255" s="66"/>
      <c r="ERC255" s="66"/>
      <c r="ERD255" s="66"/>
      <c r="ERE255" s="67"/>
      <c r="ERG255" s="65"/>
      <c r="ERH255" s="69"/>
      <c r="ERI255" s="69"/>
      <c r="ERJ255" s="66"/>
      <c r="ERK255" s="66"/>
      <c r="ERL255" s="66"/>
      <c r="ERM255" s="67"/>
      <c r="ERO255" s="65"/>
      <c r="ERP255" s="69"/>
      <c r="ERQ255" s="69"/>
      <c r="ERR255" s="66"/>
      <c r="ERS255" s="66"/>
      <c r="ERT255" s="66"/>
      <c r="ERU255" s="67"/>
      <c r="ERW255" s="65"/>
      <c r="ERX255" s="69"/>
      <c r="ERY255" s="69"/>
      <c r="ERZ255" s="66"/>
      <c r="ESA255" s="66"/>
      <c r="ESB255" s="66"/>
      <c r="ESC255" s="67"/>
      <c r="ESE255" s="65"/>
      <c r="ESF255" s="69"/>
      <c r="ESG255" s="69"/>
      <c r="ESH255" s="66"/>
      <c r="ESI255" s="66"/>
      <c r="ESJ255" s="66"/>
      <c r="ESK255" s="67"/>
      <c r="ESM255" s="65"/>
      <c r="ESN255" s="69"/>
      <c r="ESO255" s="69"/>
      <c r="ESP255" s="66"/>
      <c r="ESQ255" s="66"/>
      <c r="ESR255" s="66"/>
      <c r="ESS255" s="67"/>
      <c r="ESU255" s="65"/>
      <c r="ESV255" s="69"/>
      <c r="ESW255" s="69"/>
      <c r="ESX255" s="66"/>
      <c r="ESY255" s="66"/>
      <c r="ESZ255" s="66"/>
      <c r="ETA255" s="67"/>
      <c r="ETC255" s="65"/>
      <c r="ETD255" s="69"/>
      <c r="ETE255" s="69"/>
      <c r="ETF255" s="66"/>
      <c r="ETG255" s="66"/>
      <c r="ETH255" s="66"/>
      <c r="ETI255" s="67"/>
      <c r="ETK255" s="65"/>
      <c r="ETL255" s="69"/>
      <c r="ETM255" s="69"/>
      <c r="ETN255" s="66"/>
      <c r="ETO255" s="66"/>
      <c r="ETP255" s="66"/>
      <c r="ETQ255" s="67"/>
      <c r="ETS255" s="65"/>
      <c r="ETT255" s="69"/>
      <c r="ETU255" s="69"/>
      <c r="ETV255" s="66"/>
      <c r="ETW255" s="66"/>
      <c r="ETX255" s="66"/>
      <c r="ETY255" s="67"/>
      <c r="EUA255" s="65"/>
      <c r="EUB255" s="69"/>
      <c r="EUC255" s="69"/>
      <c r="EUD255" s="66"/>
      <c r="EUE255" s="66"/>
      <c r="EUF255" s="66"/>
      <c r="EUG255" s="67"/>
      <c r="EUI255" s="65"/>
      <c r="EUJ255" s="69"/>
      <c r="EUK255" s="69"/>
      <c r="EUL255" s="66"/>
      <c r="EUM255" s="66"/>
      <c r="EUN255" s="66"/>
      <c r="EUO255" s="67"/>
      <c r="EUQ255" s="65"/>
      <c r="EUR255" s="69"/>
      <c r="EUS255" s="69"/>
      <c r="EUT255" s="66"/>
      <c r="EUU255" s="66"/>
      <c r="EUV255" s="66"/>
      <c r="EUW255" s="67"/>
      <c r="EUY255" s="65"/>
      <c r="EUZ255" s="69"/>
      <c r="EVA255" s="69"/>
      <c r="EVB255" s="66"/>
      <c r="EVC255" s="66"/>
      <c r="EVD255" s="66"/>
      <c r="EVE255" s="67"/>
      <c r="EVG255" s="65"/>
      <c r="EVH255" s="69"/>
      <c r="EVI255" s="69"/>
      <c r="EVJ255" s="66"/>
      <c r="EVK255" s="66"/>
      <c r="EVL255" s="66"/>
      <c r="EVM255" s="67"/>
      <c r="EVO255" s="65"/>
      <c r="EVP255" s="69"/>
      <c r="EVQ255" s="69"/>
      <c r="EVR255" s="66"/>
      <c r="EVS255" s="66"/>
      <c r="EVT255" s="66"/>
      <c r="EVU255" s="67"/>
      <c r="EVW255" s="65"/>
      <c r="EVX255" s="69"/>
      <c r="EVY255" s="69"/>
      <c r="EVZ255" s="66"/>
      <c r="EWA255" s="66"/>
      <c r="EWB255" s="66"/>
      <c r="EWC255" s="67"/>
      <c r="EWE255" s="65"/>
      <c r="EWF255" s="69"/>
      <c r="EWG255" s="69"/>
      <c r="EWH255" s="66"/>
      <c r="EWI255" s="66"/>
      <c r="EWJ255" s="66"/>
      <c r="EWK255" s="67"/>
      <c r="EWM255" s="65"/>
      <c r="EWN255" s="69"/>
      <c r="EWO255" s="69"/>
      <c r="EWP255" s="66"/>
      <c r="EWQ255" s="66"/>
      <c r="EWR255" s="66"/>
      <c r="EWS255" s="67"/>
      <c r="EWU255" s="65"/>
      <c r="EWV255" s="69"/>
      <c r="EWW255" s="69"/>
      <c r="EWX255" s="66"/>
      <c r="EWY255" s="66"/>
      <c r="EWZ255" s="66"/>
      <c r="EXA255" s="67"/>
      <c r="EXC255" s="65"/>
      <c r="EXD255" s="69"/>
      <c r="EXE255" s="69"/>
      <c r="EXF255" s="66"/>
      <c r="EXG255" s="66"/>
      <c r="EXH255" s="66"/>
      <c r="EXI255" s="67"/>
      <c r="EXK255" s="65"/>
      <c r="EXL255" s="69"/>
      <c r="EXM255" s="69"/>
      <c r="EXN255" s="66"/>
      <c r="EXO255" s="66"/>
      <c r="EXP255" s="66"/>
      <c r="EXQ255" s="67"/>
      <c r="EXS255" s="65"/>
      <c r="EXT255" s="69"/>
      <c r="EXU255" s="69"/>
      <c r="EXV255" s="66"/>
      <c r="EXW255" s="66"/>
      <c r="EXX255" s="66"/>
      <c r="EXY255" s="67"/>
      <c r="EYA255" s="65"/>
      <c r="EYB255" s="69"/>
      <c r="EYC255" s="69"/>
      <c r="EYD255" s="66"/>
      <c r="EYE255" s="66"/>
      <c r="EYF255" s="66"/>
      <c r="EYG255" s="67"/>
      <c r="EYI255" s="65"/>
      <c r="EYJ255" s="69"/>
      <c r="EYK255" s="69"/>
      <c r="EYL255" s="66"/>
      <c r="EYM255" s="66"/>
      <c r="EYN255" s="66"/>
      <c r="EYO255" s="67"/>
      <c r="EYQ255" s="65"/>
      <c r="EYR255" s="69"/>
      <c r="EYS255" s="69"/>
      <c r="EYT255" s="66"/>
      <c r="EYU255" s="66"/>
      <c r="EYV255" s="66"/>
      <c r="EYW255" s="67"/>
      <c r="EYY255" s="65"/>
      <c r="EYZ255" s="69"/>
      <c r="EZA255" s="69"/>
      <c r="EZB255" s="66"/>
      <c r="EZC255" s="66"/>
      <c r="EZD255" s="66"/>
      <c r="EZE255" s="67"/>
      <c r="EZG255" s="65"/>
      <c r="EZH255" s="69"/>
      <c r="EZI255" s="69"/>
      <c r="EZJ255" s="66"/>
      <c r="EZK255" s="66"/>
      <c r="EZL255" s="66"/>
      <c r="EZM255" s="67"/>
      <c r="EZO255" s="65"/>
      <c r="EZP255" s="69"/>
      <c r="EZQ255" s="69"/>
      <c r="EZR255" s="66"/>
      <c r="EZS255" s="66"/>
      <c r="EZT255" s="66"/>
      <c r="EZU255" s="67"/>
      <c r="EZW255" s="65"/>
      <c r="EZX255" s="69"/>
      <c r="EZY255" s="69"/>
      <c r="EZZ255" s="66"/>
      <c r="FAA255" s="66"/>
      <c r="FAB255" s="66"/>
      <c r="FAC255" s="67"/>
      <c r="FAE255" s="65"/>
      <c r="FAF255" s="69"/>
      <c r="FAG255" s="69"/>
      <c r="FAH255" s="66"/>
      <c r="FAI255" s="66"/>
      <c r="FAJ255" s="66"/>
      <c r="FAK255" s="67"/>
      <c r="FAM255" s="65"/>
      <c r="FAN255" s="69"/>
      <c r="FAO255" s="69"/>
      <c r="FAP255" s="66"/>
      <c r="FAQ255" s="66"/>
      <c r="FAR255" s="66"/>
      <c r="FAS255" s="67"/>
      <c r="FAU255" s="65"/>
      <c r="FAV255" s="69"/>
      <c r="FAW255" s="69"/>
      <c r="FAX255" s="66"/>
      <c r="FAY255" s="66"/>
      <c r="FAZ255" s="66"/>
      <c r="FBA255" s="67"/>
      <c r="FBC255" s="65"/>
      <c r="FBD255" s="69"/>
      <c r="FBE255" s="69"/>
      <c r="FBF255" s="66"/>
      <c r="FBG255" s="66"/>
      <c r="FBH255" s="66"/>
      <c r="FBI255" s="67"/>
      <c r="FBK255" s="65"/>
      <c r="FBL255" s="69"/>
      <c r="FBM255" s="69"/>
      <c r="FBN255" s="66"/>
      <c r="FBO255" s="66"/>
      <c r="FBP255" s="66"/>
      <c r="FBQ255" s="67"/>
      <c r="FBS255" s="65"/>
      <c r="FBT255" s="69"/>
      <c r="FBU255" s="69"/>
      <c r="FBV255" s="66"/>
      <c r="FBW255" s="66"/>
      <c r="FBX255" s="66"/>
      <c r="FBY255" s="67"/>
      <c r="FCA255" s="65"/>
      <c r="FCB255" s="69"/>
      <c r="FCC255" s="69"/>
      <c r="FCD255" s="66"/>
      <c r="FCE255" s="66"/>
      <c r="FCF255" s="66"/>
      <c r="FCG255" s="67"/>
      <c r="FCI255" s="65"/>
      <c r="FCJ255" s="69"/>
      <c r="FCK255" s="69"/>
      <c r="FCL255" s="66"/>
      <c r="FCM255" s="66"/>
      <c r="FCN255" s="66"/>
      <c r="FCO255" s="67"/>
      <c r="FCQ255" s="65"/>
      <c r="FCR255" s="69"/>
      <c r="FCS255" s="69"/>
      <c r="FCT255" s="66"/>
      <c r="FCU255" s="66"/>
      <c r="FCV255" s="66"/>
      <c r="FCW255" s="67"/>
      <c r="FCY255" s="65"/>
      <c r="FCZ255" s="69"/>
      <c r="FDA255" s="69"/>
      <c r="FDB255" s="66"/>
      <c r="FDC255" s="66"/>
      <c r="FDD255" s="66"/>
      <c r="FDE255" s="67"/>
      <c r="FDG255" s="65"/>
      <c r="FDH255" s="69"/>
      <c r="FDI255" s="69"/>
      <c r="FDJ255" s="66"/>
      <c r="FDK255" s="66"/>
      <c r="FDL255" s="66"/>
      <c r="FDM255" s="67"/>
      <c r="FDO255" s="65"/>
      <c r="FDP255" s="69"/>
      <c r="FDQ255" s="69"/>
      <c r="FDR255" s="66"/>
      <c r="FDS255" s="66"/>
      <c r="FDT255" s="66"/>
      <c r="FDU255" s="67"/>
      <c r="FDW255" s="65"/>
      <c r="FDX255" s="69"/>
      <c r="FDY255" s="69"/>
      <c r="FDZ255" s="66"/>
      <c r="FEA255" s="66"/>
      <c r="FEB255" s="66"/>
      <c r="FEC255" s="67"/>
      <c r="FEE255" s="65"/>
      <c r="FEF255" s="69"/>
      <c r="FEG255" s="69"/>
      <c r="FEH255" s="66"/>
      <c r="FEI255" s="66"/>
      <c r="FEJ255" s="66"/>
      <c r="FEK255" s="67"/>
      <c r="FEM255" s="65"/>
      <c r="FEN255" s="69"/>
      <c r="FEO255" s="69"/>
      <c r="FEP255" s="66"/>
      <c r="FEQ255" s="66"/>
      <c r="FER255" s="66"/>
      <c r="FES255" s="67"/>
      <c r="FEU255" s="65"/>
      <c r="FEV255" s="69"/>
      <c r="FEW255" s="69"/>
      <c r="FEX255" s="66"/>
      <c r="FEY255" s="66"/>
      <c r="FEZ255" s="66"/>
      <c r="FFA255" s="67"/>
      <c r="FFC255" s="65"/>
      <c r="FFD255" s="69"/>
      <c r="FFE255" s="69"/>
      <c r="FFF255" s="66"/>
      <c r="FFG255" s="66"/>
      <c r="FFH255" s="66"/>
      <c r="FFI255" s="67"/>
      <c r="FFK255" s="65"/>
      <c r="FFL255" s="69"/>
      <c r="FFM255" s="69"/>
      <c r="FFN255" s="66"/>
      <c r="FFO255" s="66"/>
      <c r="FFP255" s="66"/>
      <c r="FFQ255" s="67"/>
      <c r="FFS255" s="65"/>
      <c r="FFT255" s="69"/>
      <c r="FFU255" s="69"/>
      <c r="FFV255" s="66"/>
      <c r="FFW255" s="66"/>
      <c r="FFX255" s="66"/>
      <c r="FFY255" s="67"/>
      <c r="FGA255" s="65"/>
      <c r="FGB255" s="69"/>
      <c r="FGC255" s="69"/>
      <c r="FGD255" s="66"/>
      <c r="FGE255" s="66"/>
      <c r="FGF255" s="66"/>
      <c r="FGG255" s="67"/>
      <c r="FGI255" s="65"/>
      <c r="FGJ255" s="69"/>
      <c r="FGK255" s="69"/>
      <c r="FGL255" s="66"/>
      <c r="FGM255" s="66"/>
      <c r="FGN255" s="66"/>
      <c r="FGO255" s="67"/>
      <c r="FGQ255" s="65"/>
      <c r="FGR255" s="69"/>
      <c r="FGS255" s="69"/>
      <c r="FGT255" s="66"/>
      <c r="FGU255" s="66"/>
      <c r="FGV255" s="66"/>
      <c r="FGW255" s="67"/>
      <c r="FGY255" s="65"/>
      <c r="FGZ255" s="69"/>
      <c r="FHA255" s="69"/>
      <c r="FHB255" s="66"/>
      <c r="FHC255" s="66"/>
      <c r="FHD255" s="66"/>
      <c r="FHE255" s="67"/>
      <c r="FHG255" s="65"/>
      <c r="FHH255" s="69"/>
      <c r="FHI255" s="69"/>
      <c r="FHJ255" s="66"/>
      <c r="FHK255" s="66"/>
      <c r="FHL255" s="66"/>
      <c r="FHM255" s="67"/>
      <c r="FHO255" s="65"/>
      <c r="FHP255" s="69"/>
      <c r="FHQ255" s="69"/>
      <c r="FHR255" s="66"/>
      <c r="FHS255" s="66"/>
      <c r="FHT255" s="66"/>
      <c r="FHU255" s="67"/>
      <c r="FHW255" s="65"/>
      <c r="FHX255" s="69"/>
      <c r="FHY255" s="69"/>
      <c r="FHZ255" s="66"/>
      <c r="FIA255" s="66"/>
      <c r="FIB255" s="66"/>
      <c r="FIC255" s="67"/>
      <c r="FIE255" s="65"/>
      <c r="FIF255" s="69"/>
      <c r="FIG255" s="69"/>
      <c r="FIH255" s="66"/>
      <c r="FII255" s="66"/>
      <c r="FIJ255" s="66"/>
      <c r="FIK255" s="67"/>
      <c r="FIM255" s="65"/>
      <c r="FIN255" s="69"/>
      <c r="FIO255" s="69"/>
      <c r="FIP255" s="66"/>
      <c r="FIQ255" s="66"/>
      <c r="FIR255" s="66"/>
      <c r="FIS255" s="67"/>
      <c r="FIU255" s="65"/>
      <c r="FIV255" s="69"/>
      <c r="FIW255" s="69"/>
      <c r="FIX255" s="66"/>
      <c r="FIY255" s="66"/>
      <c r="FIZ255" s="66"/>
      <c r="FJA255" s="67"/>
      <c r="FJC255" s="65"/>
      <c r="FJD255" s="69"/>
      <c r="FJE255" s="69"/>
      <c r="FJF255" s="66"/>
      <c r="FJG255" s="66"/>
      <c r="FJH255" s="66"/>
      <c r="FJI255" s="67"/>
      <c r="FJK255" s="65"/>
      <c r="FJL255" s="69"/>
      <c r="FJM255" s="69"/>
      <c r="FJN255" s="66"/>
      <c r="FJO255" s="66"/>
      <c r="FJP255" s="66"/>
      <c r="FJQ255" s="67"/>
      <c r="FJS255" s="65"/>
      <c r="FJT255" s="69"/>
      <c r="FJU255" s="69"/>
      <c r="FJV255" s="66"/>
      <c r="FJW255" s="66"/>
      <c r="FJX255" s="66"/>
      <c r="FJY255" s="67"/>
      <c r="FKA255" s="65"/>
      <c r="FKB255" s="69"/>
      <c r="FKC255" s="69"/>
      <c r="FKD255" s="66"/>
      <c r="FKE255" s="66"/>
      <c r="FKF255" s="66"/>
      <c r="FKG255" s="67"/>
      <c r="FKI255" s="65"/>
      <c r="FKJ255" s="69"/>
      <c r="FKK255" s="69"/>
      <c r="FKL255" s="66"/>
      <c r="FKM255" s="66"/>
      <c r="FKN255" s="66"/>
      <c r="FKO255" s="67"/>
      <c r="FKQ255" s="65"/>
      <c r="FKR255" s="69"/>
      <c r="FKS255" s="69"/>
      <c r="FKT255" s="66"/>
      <c r="FKU255" s="66"/>
      <c r="FKV255" s="66"/>
      <c r="FKW255" s="67"/>
      <c r="FKY255" s="65"/>
      <c r="FKZ255" s="69"/>
      <c r="FLA255" s="69"/>
      <c r="FLB255" s="66"/>
      <c r="FLC255" s="66"/>
      <c r="FLD255" s="66"/>
      <c r="FLE255" s="67"/>
      <c r="FLG255" s="65"/>
      <c r="FLH255" s="69"/>
      <c r="FLI255" s="69"/>
      <c r="FLJ255" s="66"/>
      <c r="FLK255" s="66"/>
      <c r="FLL255" s="66"/>
      <c r="FLM255" s="67"/>
      <c r="FLO255" s="65"/>
      <c r="FLP255" s="69"/>
      <c r="FLQ255" s="69"/>
      <c r="FLR255" s="66"/>
      <c r="FLS255" s="66"/>
      <c r="FLT255" s="66"/>
      <c r="FLU255" s="67"/>
      <c r="FLW255" s="65"/>
      <c r="FLX255" s="69"/>
      <c r="FLY255" s="69"/>
      <c r="FLZ255" s="66"/>
      <c r="FMA255" s="66"/>
      <c r="FMB255" s="66"/>
      <c r="FMC255" s="67"/>
      <c r="FME255" s="65"/>
      <c r="FMF255" s="69"/>
      <c r="FMG255" s="69"/>
      <c r="FMH255" s="66"/>
      <c r="FMI255" s="66"/>
      <c r="FMJ255" s="66"/>
      <c r="FMK255" s="67"/>
      <c r="FMM255" s="65"/>
      <c r="FMN255" s="69"/>
      <c r="FMO255" s="69"/>
      <c r="FMP255" s="66"/>
      <c r="FMQ255" s="66"/>
      <c r="FMR255" s="66"/>
      <c r="FMS255" s="67"/>
      <c r="FMU255" s="65"/>
      <c r="FMV255" s="69"/>
      <c r="FMW255" s="69"/>
      <c r="FMX255" s="66"/>
      <c r="FMY255" s="66"/>
      <c r="FMZ255" s="66"/>
      <c r="FNA255" s="67"/>
      <c r="FNC255" s="65"/>
      <c r="FND255" s="69"/>
      <c r="FNE255" s="69"/>
      <c r="FNF255" s="66"/>
      <c r="FNG255" s="66"/>
      <c r="FNH255" s="66"/>
      <c r="FNI255" s="67"/>
      <c r="FNK255" s="65"/>
      <c r="FNL255" s="69"/>
      <c r="FNM255" s="69"/>
      <c r="FNN255" s="66"/>
      <c r="FNO255" s="66"/>
      <c r="FNP255" s="66"/>
      <c r="FNQ255" s="67"/>
      <c r="FNS255" s="65"/>
      <c r="FNT255" s="69"/>
      <c r="FNU255" s="69"/>
      <c r="FNV255" s="66"/>
      <c r="FNW255" s="66"/>
      <c r="FNX255" s="66"/>
      <c r="FNY255" s="67"/>
      <c r="FOA255" s="65"/>
      <c r="FOB255" s="69"/>
      <c r="FOC255" s="69"/>
      <c r="FOD255" s="66"/>
      <c r="FOE255" s="66"/>
      <c r="FOF255" s="66"/>
      <c r="FOG255" s="67"/>
      <c r="FOI255" s="65"/>
      <c r="FOJ255" s="69"/>
      <c r="FOK255" s="69"/>
      <c r="FOL255" s="66"/>
      <c r="FOM255" s="66"/>
      <c r="FON255" s="66"/>
      <c r="FOO255" s="67"/>
      <c r="FOQ255" s="65"/>
      <c r="FOR255" s="69"/>
      <c r="FOS255" s="69"/>
      <c r="FOT255" s="66"/>
      <c r="FOU255" s="66"/>
      <c r="FOV255" s="66"/>
      <c r="FOW255" s="67"/>
      <c r="FOY255" s="65"/>
      <c r="FOZ255" s="69"/>
      <c r="FPA255" s="69"/>
      <c r="FPB255" s="66"/>
      <c r="FPC255" s="66"/>
      <c r="FPD255" s="66"/>
      <c r="FPE255" s="67"/>
      <c r="FPG255" s="65"/>
      <c r="FPH255" s="69"/>
      <c r="FPI255" s="69"/>
      <c r="FPJ255" s="66"/>
      <c r="FPK255" s="66"/>
      <c r="FPL255" s="66"/>
      <c r="FPM255" s="67"/>
      <c r="FPO255" s="65"/>
      <c r="FPP255" s="69"/>
      <c r="FPQ255" s="69"/>
      <c r="FPR255" s="66"/>
      <c r="FPS255" s="66"/>
      <c r="FPT255" s="66"/>
      <c r="FPU255" s="67"/>
      <c r="FPW255" s="65"/>
      <c r="FPX255" s="69"/>
      <c r="FPY255" s="69"/>
      <c r="FPZ255" s="66"/>
      <c r="FQA255" s="66"/>
      <c r="FQB255" s="66"/>
      <c r="FQC255" s="67"/>
      <c r="FQE255" s="65"/>
      <c r="FQF255" s="69"/>
      <c r="FQG255" s="69"/>
      <c r="FQH255" s="66"/>
      <c r="FQI255" s="66"/>
      <c r="FQJ255" s="66"/>
      <c r="FQK255" s="67"/>
      <c r="FQM255" s="65"/>
      <c r="FQN255" s="69"/>
      <c r="FQO255" s="69"/>
      <c r="FQP255" s="66"/>
      <c r="FQQ255" s="66"/>
      <c r="FQR255" s="66"/>
      <c r="FQS255" s="67"/>
      <c r="FQU255" s="65"/>
      <c r="FQV255" s="69"/>
      <c r="FQW255" s="69"/>
      <c r="FQX255" s="66"/>
      <c r="FQY255" s="66"/>
      <c r="FQZ255" s="66"/>
      <c r="FRA255" s="67"/>
      <c r="FRC255" s="65"/>
      <c r="FRD255" s="69"/>
      <c r="FRE255" s="69"/>
      <c r="FRF255" s="66"/>
      <c r="FRG255" s="66"/>
      <c r="FRH255" s="66"/>
      <c r="FRI255" s="67"/>
      <c r="FRK255" s="65"/>
      <c r="FRL255" s="69"/>
      <c r="FRM255" s="69"/>
      <c r="FRN255" s="66"/>
      <c r="FRO255" s="66"/>
      <c r="FRP255" s="66"/>
      <c r="FRQ255" s="67"/>
      <c r="FRS255" s="65"/>
      <c r="FRT255" s="69"/>
      <c r="FRU255" s="69"/>
      <c r="FRV255" s="66"/>
      <c r="FRW255" s="66"/>
      <c r="FRX255" s="66"/>
      <c r="FRY255" s="67"/>
      <c r="FSA255" s="65"/>
      <c r="FSB255" s="69"/>
      <c r="FSC255" s="69"/>
      <c r="FSD255" s="66"/>
      <c r="FSE255" s="66"/>
      <c r="FSF255" s="66"/>
      <c r="FSG255" s="67"/>
      <c r="FSI255" s="65"/>
      <c r="FSJ255" s="69"/>
      <c r="FSK255" s="69"/>
      <c r="FSL255" s="66"/>
      <c r="FSM255" s="66"/>
      <c r="FSN255" s="66"/>
      <c r="FSO255" s="67"/>
      <c r="FSQ255" s="65"/>
      <c r="FSR255" s="69"/>
      <c r="FSS255" s="69"/>
      <c r="FST255" s="66"/>
      <c r="FSU255" s="66"/>
      <c r="FSV255" s="66"/>
      <c r="FSW255" s="67"/>
      <c r="FSY255" s="65"/>
      <c r="FSZ255" s="69"/>
      <c r="FTA255" s="69"/>
      <c r="FTB255" s="66"/>
      <c r="FTC255" s="66"/>
      <c r="FTD255" s="66"/>
      <c r="FTE255" s="67"/>
      <c r="FTG255" s="65"/>
      <c r="FTH255" s="69"/>
      <c r="FTI255" s="69"/>
      <c r="FTJ255" s="66"/>
      <c r="FTK255" s="66"/>
      <c r="FTL255" s="66"/>
      <c r="FTM255" s="67"/>
      <c r="FTO255" s="65"/>
      <c r="FTP255" s="69"/>
      <c r="FTQ255" s="69"/>
      <c r="FTR255" s="66"/>
      <c r="FTS255" s="66"/>
      <c r="FTT255" s="66"/>
      <c r="FTU255" s="67"/>
      <c r="FTW255" s="65"/>
      <c r="FTX255" s="69"/>
      <c r="FTY255" s="69"/>
      <c r="FTZ255" s="66"/>
      <c r="FUA255" s="66"/>
      <c r="FUB255" s="66"/>
      <c r="FUC255" s="67"/>
      <c r="FUE255" s="65"/>
      <c r="FUF255" s="69"/>
      <c r="FUG255" s="69"/>
      <c r="FUH255" s="66"/>
      <c r="FUI255" s="66"/>
      <c r="FUJ255" s="66"/>
      <c r="FUK255" s="67"/>
      <c r="FUM255" s="65"/>
      <c r="FUN255" s="69"/>
      <c r="FUO255" s="69"/>
      <c r="FUP255" s="66"/>
      <c r="FUQ255" s="66"/>
      <c r="FUR255" s="66"/>
      <c r="FUS255" s="67"/>
      <c r="FUU255" s="65"/>
      <c r="FUV255" s="69"/>
      <c r="FUW255" s="69"/>
      <c r="FUX255" s="66"/>
      <c r="FUY255" s="66"/>
      <c r="FUZ255" s="66"/>
      <c r="FVA255" s="67"/>
      <c r="FVC255" s="65"/>
      <c r="FVD255" s="69"/>
      <c r="FVE255" s="69"/>
      <c r="FVF255" s="66"/>
      <c r="FVG255" s="66"/>
      <c r="FVH255" s="66"/>
      <c r="FVI255" s="67"/>
      <c r="FVK255" s="65"/>
      <c r="FVL255" s="69"/>
      <c r="FVM255" s="69"/>
      <c r="FVN255" s="66"/>
      <c r="FVO255" s="66"/>
      <c r="FVP255" s="66"/>
      <c r="FVQ255" s="67"/>
      <c r="FVS255" s="65"/>
      <c r="FVT255" s="69"/>
      <c r="FVU255" s="69"/>
      <c r="FVV255" s="66"/>
      <c r="FVW255" s="66"/>
      <c r="FVX255" s="66"/>
      <c r="FVY255" s="67"/>
      <c r="FWA255" s="65"/>
      <c r="FWB255" s="69"/>
      <c r="FWC255" s="69"/>
      <c r="FWD255" s="66"/>
      <c r="FWE255" s="66"/>
      <c r="FWF255" s="66"/>
      <c r="FWG255" s="67"/>
      <c r="FWI255" s="65"/>
      <c r="FWJ255" s="69"/>
      <c r="FWK255" s="69"/>
      <c r="FWL255" s="66"/>
      <c r="FWM255" s="66"/>
      <c r="FWN255" s="66"/>
      <c r="FWO255" s="67"/>
      <c r="FWQ255" s="65"/>
      <c r="FWR255" s="69"/>
      <c r="FWS255" s="69"/>
      <c r="FWT255" s="66"/>
      <c r="FWU255" s="66"/>
      <c r="FWV255" s="66"/>
      <c r="FWW255" s="67"/>
      <c r="FWY255" s="65"/>
      <c r="FWZ255" s="69"/>
      <c r="FXA255" s="69"/>
      <c r="FXB255" s="66"/>
      <c r="FXC255" s="66"/>
      <c r="FXD255" s="66"/>
      <c r="FXE255" s="67"/>
      <c r="FXG255" s="65"/>
      <c r="FXH255" s="69"/>
      <c r="FXI255" s="69"/>
      <c r="FXJ255" s="66"/>
      <c r="FXK255" s="66"/>
      <c r="FXL255" s="66"/>
      <c r="FXM255" s="67"/>
      <c r="FXO255" s="65"/>
      <c r="FXP255" s="69"/>
      <c r="FXQ255" s="69"/>
      <c r="FXR255" s="66"/>
      <c r="FXS255" s="66"/>
      <c r="FXT255" s="66"/>
      <c r="FXU255" s="67"/>
      <c r="FXW255" s="65"/>
      <c r="FXX255" s="69"/>
      <c r="FXY255" s="69"/>
      <c r="FXZ255" s="66"/>
      <c r="FYA255" s="66"/>
      <c r="FYB255" s="66"/>
      <c r="FYC255" s="67"/>
      <c r="FYE255" s="65"/>
      <c r="FYF255" s="69"/>
      <c r="FYG255" s="69"/>
      <c r="FYH255" s="66"/>
      <c r="FYI255" s="66"/>
      <c r="FYJ255" s="66"/>
      <c r="FYK255" s="67"/>
      <c r="FYM255" s="65"/>
      <c r="FYN255" s="69"/>
      <c r="FYO255" s="69"/>
      <c r="FYP255" s="66"/>
      <c r="FYQ255" s="66"/>
      <c r="FYR255" s="66"/>
      <c r="FYS255" s="67"/>
      <c r="FYU255" s="65"/>
      <c r="FYV255" s="69"/>
      <c r="FYW255" s="69"/>
      <c r="FYX255" s="66"/>
      <c r="FYY255" s="66"/>
      <c r="FYZ255" s="66"/>
      <c r="FZA255" s="67"/>
      <c r="FZC255" s="65"/>
      <c r="FZD255" s="69"/>
      <c r="FZE255" s="69"/>
      <c r="FZF255" s="66"/>
      <c r="FZG255" s="66"/>
      <c r="FZH255" s="66"/>
      <c r="FZI255" s="67"/>
      <c r="FZK255" s="65"/>
      <c r="FZL255" s="69"/>
      <c r="FZM255" s="69"/>
      <c r="FZN255" s="66"/>
      <c r="FZO255" s="66"/>
      <c r="FZP255" s="66"/>
      <c r="FZQ255" s="67"/>
      <c r="FZS255" s="65"/>
      <c r="FZT255" s="69"/>
      <c r="FZU255" s="69"/>
      <c r="FZV255" s="66"/>
      <c r="FZW255" s="66"/>
      <c r="FZX255" s="66"/>
      <c r="FZY255" s="67"/>
      <c r="GAA255" s="65"/>
      <c r="GAB255" s="69"/>
      <c r="GAC255" s="69"/>
      <c r="GAD255" s="66"/>
      <c r="GAE255" s="66"/>
      <c r="GAF255" s="66"/>
      <c r="GAG255" s="67"/>
      <c r="GAI255" s="65"/>
      <c r="GAJ255" s="69"/>
      <c r="GAK255" s="69"/>
      <c r="GAL255" s="66"/>
      <c r="GAM255" s="66"/>
      <c r="GAN255" s="66"/>
      <c r="GAO255" s="67"/>
      <c r="GAQ255" s="65"/>
      <c r="GAR255" s="69"/>
      <c r="GAS255" s="69"/>
      <c r="GAT255" s="66"/>
      <c r="GAU255" s="66"/>
      <c r="GAV255" s="66"/>
      <c r="GAW255" s="67"/>
      <c r="GAY255" s="65"/>
      <c r="GAZ255" s="69"/>
      <c r="GBA255" s="69"/>
      <c r="GBB255" s="66"/>
      <c r="GBC255" s="66"/>
      <c r="GBD255" s="66"/>
      <c r="GBE255" s="67"/>
      <c r="GBG255" s="65"/>
      <c r="GBH255" s="69"/>
      <c r="GBI255" s="69"/>
      <c r="GBJ255" s="66"/>
      <c r="GBK255" s="66"/>
      <c r="GBL255" s="66"/>
      <c r="GBM255" s="67"/>
      <c r="GBO255" s="65"/>
      <c r="GBP255" s="69"/>
      <c r="GBQ255" s="69"/>
      <c r="GBR255" s="66"/>
      <c r="GBS255" s="66"/>
      <c r="GBT255" s="66"/>
      <c r="GBU255" s="67"/>
      <c r="GBW255" s="65"/>
      <c r="GBX255" s="69"/>
      <c r="GBY255" s="69"/>
      <c r="GBZ255" s="66"/>
      <c r="GCA255" s="66"/>
      <c r="GCB255" s="66"/>
      <c r="GCC255" s="67"/>
      <c r="GCE255" s="65"/>
      <c r="GCF255" s="69"/>
      <c r="GCG255" s="69"/>
      <c r="GCH255" s="66"/>
      <c r="GCI255" s="66"/>
      <c r="GCJ255" s="66"/>
      <c r="GCK255" s="67"/>
      <c r="GCM255" s="65"/>
      <c r="GCN255" s="69"/>
      <c r="GCO255" s="69"/>
      <c r="GCP255" s="66"/>
      <c r="GCQ255" s="66"/>
      <c r="GCR255" s="66"/>
      <c r="GCS255" s="67"/>
      <c r="GCU255" s="65"/>
      <c r="GCV255" s="69"/>
      <c r="GCW255" s="69"/>
      <c r="GCX255" s="66"/>
      <c r="GCY255" s="66"/>
      <c r="GCZ255" s="66"/>
      <c r="GDA255" s="67"/>
      <c r="GDC255" s="65"/>
      <c r="GDD255" s="69"/>
      <c r="GDE255" s="69"/>
      <c r="GDF255" s="66"/>
      <c r="GDG255" s="66"/>
      <c r="GDH255" s="66"/>
      <c r="GDI255" s="67"/>
      <c r="GDK255" s="65"/>
      <c r="GDL255" s="69"/>
      <c r="GDM255" s="69"/>
      <c r="GDN255" s="66"/>
      <c r="GDO255" s="66"/>
      <c r="GDP255" s="66"/>
      <c r="GDQ255" s="67"/>
      <c r="GDS255" s="65"/>
      <c r="GDT255" s="69"/>
      <c r="GDU255" s="69"/>
      <c r="GDV255" s="66"/>
      <c r="GDW255" s="66"/>
      <c r="GDX255" s="66"/>
      <c r="GDY255" s="67"/>
      <c r="GEA255" s="65"/>
      <c r="GEB255" s="69"/>
      <c r="GEC255" s="69"/>
      <c r="GED255" s="66"/>
      <c r="GEE255" s="66"/>
      <c r="GEF255" s="66"/>
      <c r="GEG255" s="67"/>
      <c r="GEI255" s="65"/>
      <c r="GEJ255" s="69"/>
      <c r="GEK255" s="69"/>
      <c r="GEL255" s="66"/>
      <c r="GEM255" s="66"/>
      <c r="GEN255" s="66"/>
      <c r="GEO255" s="67"/>
      <c r="GEQ255" s="65"/>
      <c r="GER255" s="69"/>
      <c r="GES255" s="69"/>
      <c r="GET255" s="66"/>
      <c r="GEU255" s="66"/>
      <c r="GEV255" s="66"/>
      <c r="GEW255" s="67"/>
      <c r="GEY255" s="65"/>
      <c r="GEZ255" s="69"/>
      <c r="GFA255" s="69"/>
      <c r="GFB255" s="66"/>
      <c r="GFC255" s="66"/>
      <c r="GFD255" s="66"/>
      <c r="GFE255" s="67"/>
      <c r="GFG255" s="65"/>
      <c r="GFH255" s="69"/>
      <c r="GFI255" s="69"/>
      <c r="GFJ255" s="66"/>
      <c r="GFK255" s="66"/>
      <c r="GFL255" s="66"/>
      <c r="GFM255" s="67"/>
      <c r="GFO255" s="65"/>
      <c r="GFP255" s="69"/>
      <c r="GFQ255" s="69"/>
      <c r="GFR255" s="66"/>
      <c r="GFS255" s="66"/>
      <c r="GFT255" s="66"/>
      <c r="GFU255" s="67"/>
      <c r="GFW255" s="65"/>
      <c r="GFX255" s="69"/>
      <c r="GFY255" s="69"/>
      <c r="GFZ255" s="66"/>
      <c r="GGA255" s="66"/>
      <c r="GGB255" s="66"/>
      <c r="GGC255" s="67"/>
      <c r="GGE255" s="65"/>
      <c r="GGF255" s="69"/>
      <c r="GGG255" s="69"/>
      <c r="GGH255" s="66"/>
      <c r="GGI255" s="66"/>
      <c r="GGJ255" s="66"/>
      <c r="GGK255" s="67"/>
      <c r="GGM255" s="65"/>
      <c r="GGN255" s="69"/>
      <c r="GGO255" s="69"/>
      <c r="GGP255" s="66"/>
      <c r="GGQ255" s="66"/>
      <c r="GGR255" s="66"/>
      <c r="GGS255" s="67"/>
      <c r="GGU255" s="65"/>
      <c r="GGV255" s="69"/>
      <c r="GGW255" s="69"/>
      <c r="GGX255" s="66"/>
      <c r="GGY255" s="66"/>
      <c r="GGZ255" s="66"/>
      <c r="GHA255" s="67"/>
      <c r="GHC255" s="65"/>
      <c r="GHD255" s="69"/>
      <c r="GHE255" s="69"/>
      <c r="GHF255" s="66"/>
      <c r="GHG255" s="66"/>
      <c r="GHH255" s="66"/>
      <c r="GHI255" s="67"/>
      <c r="GHK255" s="65"/>
      <c r="GHL255" s="69"/>
      <c r="GHM255" s="69"/>
      <c r="GHN255" s="66"/>
      <c r="GHO255" s="66"/>
      <c r="GHP255" s="66"/>
      <c r="GHQ255" s="67"/>
      <c r="GHS255" s="65"/>
      <c r="GHT255" s="69"/>
      <c r="GHU255" s="69"/>
      <c r="GHV255" s="66"/>
      <c r="GHW255" s="66"/>
      <c r="GHX255" s="66"/>
      <c r="GHY255" s="67"/>
      <c r="GIA255" s="65"/>
      <c r="GIB255" s="69"/>
      <c r="GIC255" s="69"/>
      <c r="GID255" s="66"/>
      <c r="GIE255" s="66"/>
      <c r="GIF255" s="66"/>
      <c r="GIG255" s="67"/>
      <c r="GII255" s="65"/>
      <c r="GIJ255" s="69"/>
      <c r="GIK255" s="69"/>
      <c r="GIL255" s="66"/>
      <c r="GIM255" s="66"/>
      <c r="GIN255" s="66"/>
      <c r="GIO255" s="67"/>
      <c r="GIQ255" s="65"/>
      <c r="GIR255" s="69"/>
      <c r="GIS255" s="69"/>
      <c r="GIT255" s="66"/>
      <c r="GIU255" s="66"/>
      <c r="GIV255" s="66"/>
      <c r="GIW255" s="67"/>
      <c r="GIY255" s="65"/>
      <c r="GIZ255" s="69"/>
      <c r="GJA255" s="69"/>
      <c r="GJB255" s="66"/>
      <c r="GJC255" s="66"/>
      <c r="GJD255" s="66"/>
      <c r="GJE255" s="67"/>
      <c r="GJG255" s="65"/>
      <c r="GJH255" s="69"/>
      <c r="GJI255" s="69"/>
      <c r="GJJ255" s="66"/>
      <c r="GJK255" s="66"/>
      <c r="GJL255" s="66"/>
      <c r="GJM255" s="67"/>
      <c r="GJO255" s="65"/>
      <c r="GJP255" s="69"/>
      <c r="GJQ255" s="69"/>
      <c r="GJR255" s="66"/>
      <c r="GJS255" s="66"/>
      <c r="GJT255" s="66"/>
      <c r="GJU255" s="67"/>
      <c r="GJW255" s="65"/>
      <c r="GJX255" s="69"/>
      <c r="GJY255" s="69"/>
      <c r="GJZ255" s="66"/>
      <c r="GKA255" s="66"/>
      <c r="GKB255" s="66"/>
      <c r="GKC255" s="67"/>
      <c r="GKE255" s="65"/>
      <c r="GKF255" s="69"/>
      <c r="GKG255" s="69"/>
      <c r="GKH255" s="66"/>
      <c r="GKI255" s="66"/>
      <c r="GKJ255" s="66"/>
      <c r="GKK255" s="67"/>
      <c r="GKM255" s="65"/>
      <c r="GKN255" s="69"/>
      <c r="GKO255" s="69"/>
      <c r="GKP255" s="66"/>
      <c r="GKQ255" s="66"/>
      <c r="GKR255" s="66"/>
      <c r="GKS255" s="67"/>
      <c r="GKU255" s="65"/>
      <c r="GKV255" s="69"/>
      <c r="GKW255" s="69"/>
      <c r="GKX255" s="66"/>
      <c r="GKY255" s="66"/>
      <c r="GKZ255" s="66"/>
      <c r="GLA255" s="67"/>
      <c r="GLC255" s="65"/>
      <c r="GLD255" s="69"/>
      <c r="GLE255" s="69"/>
      <c r="GLF255" s="66"/>
      <c r="GLG255" s="66"/>
      <c r="GLH255" s="66"/>
      <c r="GLI255" s="67"/>
      <c r="GLK255" s="65"/>
      <c r="GLL255" s="69"/>
      <c r="GLM255" s="69"/>
      <c r="GLN255" s="66"/>
      <c r="GLO255" s="66"/>
      <c r="GLP255" s="66"/>
      <c r="GLQ255" s="67"/>
      <c r="GLS255" s="65"/>
      <c r="GLT255" s="69"/>
      <c r="GLU255" s="69"/>
      <c r="GLV255" s="66"/>
      <c r="GLW255" s="66"/>
      <c r="GLX255" s="66"/>
      <c r="GLY255" s="67"/>
      <c r="GMA255" s="65"/>
      <c r="GMB255" s="69"/>
      <c r="GMC255" s="69"/>
      <c r="GMD255" s="66"/>
      <c r="GME255" s="66"/>
      <c r="GMF255" s="66"/>
      <c r="GMG255" s="67"/>
      <c r="GMI255" s="65"/>
      <c r="GMJ255" s="69"/>
      <c r="GMK255" s="69"/>
      <c r="GML255" s="66"/>
      <c r="GMM255" s="66"/>
      <c r="GMN255" s="66"/>
      <c r="GMO255" s="67"/>
      <c r="GMQ255" s="65"/>
      <c r="GMR255" s="69"/>
      <c r="GMS255" s="69"/>
      <c r="GMT255" s="66"/>
      <c r="GMU255" s="66"/>
      <c r="GMV255" s="66"/>
      <c r="GMW255" s="67"/>
      <c r="GMY255" s="65"/>
      <c r="GMZ255" s="69"/>
      <c r="GNA255" s="69"/>
      <c r="GNB255" s="66"/>
      <c r="GNC255" s="66"/>
      <c r="GND255" s="66"/>
      <c r="GNE255" s="67"/>
      <c r="GNG255" s="65"/>
      <c r="GNH255" s="69"/>
      <c r="GNI255" s="69"/>
      <c r="GNJ255" s="66"/>
      <c r="GNK255" s="66"/>
      <c r="GNL255" s="66"/>
      <c r="GNM255" s="67"/>
      <c r="GNO255" s="65"/>
      <c r="GNP255" s="69"/>
      <c r="GNQ255" s="69"/>
      <c r="GNR255" s="66"/>
      <c r="GNS255" s="66"/>
      <c r="GNT255" s="66"/>
      <c r="GNU255" s="67"/>
      <c r="GNW255" s="65"/>
      <c r="GNX255" s="69"/>
      <c r="GNY255" s="69"/>
      <c r="GNZ255" s="66"/>
      <c r="GOA255" s="66"/>
      <c r="GOB255" s="66"/>
      <c r="GOC255" s="67"/>
      <c r="GOE255" s="65"/>
      <c r="GOF255" s="69"/>
      <c r="GOG255" s="69"/>
      <c r="GOH255" s="66"/>
      <c r="GOI255" s="66"/>
      <c r="GOJ255" s="66"/>
      <c r="GOK255" s="67"/>
      <c r="GOM255" s="65"/>
      <c r="GON255" s="69"/>
      <c r="GOO255" s="69"/>
      <c r="GOP255" s="66"/>
      <c r="GOQ255" s="66"/>
      <c r="GOR255" s="66"/>
      <c r="GOS255" s="67"/>
      <c r="GOU255" s="65"/>
      <c r="GOV255" s="69"/>
      <c r="GOW255" s="69"/>
      <c r="GOX255" s="66"/>
      <c r="GOY255" s="66"/>
      <c r="GOZ255" s="66"/>
      <c r="GPA255" s="67"/>
      <c r="GPC255" s="65"/>
      <c r="GPD255" s="69"/>
      <c r="GPE255" s="69"/>
      <c r="GPF255" s="66"/>
      <c r="GPG255" s="66"/>
      <c r="GPH255" s="66"/>
      <c r="GPI255" s="67"/>
      <c r="GPK255" s="65"/>
      <c r="GPL255" s="69"/>
      <c r="GPM255" s="69"/>
      <c r="GPN255" s="66"/>
      <c r="GPO255" s="66"/>
      <c r="GPP255" s="66"/>
      <c r="GPQ255" s="67"/>
      <c r="GPS255" s="65"/>
      <c r="GPT255" s="69"/>
      <c r="GPU255" s="69"/>
      <c r="GPV255" s="66"/>
      <c r="GPW255" s="66"/>
      <c r="GPX255" s="66"/>
      <c r="GPY255" s="67"/>
      <c r="GQA255" s="65"/>
      <c r="GQB255" s="69"/>
      <c r="GQC255" s="69"/>
      <c r="GQD255" s="66"/>
      <c r="GQE255" s="66"/>
      <c r="GQF255" s="66"/>
      <c r="GQG255" s="67"/>
      <c r="GQI255" s="65"/>
      <c r="GQJ255" s="69"/>
      <c r="GQK255" s="69"/>
      <c r="GQL255" s="66"/>
      <c r="GQM255" s="66"/>
      <c r="GQN255" s="66"/>
      <c r="GQO255" s="67"/>
      <c r="GQQ255" s="65"/>
      <c r="GQR255" s="69"/>
      <c r="GQS255" s="69"/>
      <c r="GQT255" s="66"/>
      <c r="GQU255" s="66"/>
      <c r="GQV255" s="66"/>
      <c r="GQW255" s="67"/>
      <c r="GQY255" s="65"/>
      <c r="GQZ255" s="69"/>
      <c r="GRA255" s="69"/>
      <c r="GRB255" s="66"/>
      <c r="GRC255" s="66"/>
      <c r="GRD255" s="66"/>
      <c r="GRE255" s="67"/>
      <c r="GRG255" s="65"/>
      <c r="GRH255" s="69"/>
      <c r="GRI255" s="69"/>
      <c r="GRJ255" s="66"/>
      <c r="GRK255" s="66"/>
      <c r="GRL255" s="66"/>
      <c r="GRM255" s="67"/>
      <c r="GRO255" s="65"/>
      <c r="GRP255" s="69"/>
      <c r="GRQ255" s="69"/>
      <c r="GRR255" s="66"/>
      <c r="GRS255" s="66"/>
      <c r="GRT255" s="66"/>
      <c r="GRU255" s="67"/>
      <c r="GRW255" s="65"/>
      <c r="GRX255" s="69"/>
      <c r="GRY255" s="69"/>
      <c r="GRZ255" s="66"/>
      <c r="GSA255" s="66"/>
      <c r="GSB255" s="66"/>
      <c r="GSC255" s="67"/>
      <c r="GSE255" s="65"/>
      <c r="GSF255" s="69"/>
      <c r="GSG255" s="69"/>
      <c r="GSH255" s="66"/>
      <c r="GSI255" s="66"/>
      <c r="GSJ255" s="66"/>
      <c r="GSK255" s="67"/>
      <c r="GSM255" s="65"/>
      <c r="GSN255" s="69"/>
      <c r="GSO255" s="69"/>
      <c r="GSP255" s="66"/>
      <c r="GSQ255" s="66"/>
      <c r="GSR255" s="66"/>
      <c r="GSS255" s="67"/>
      <c r="GSU255" s="65"/>
      <c r="GSV255" s="69"/>
      <c r="GSW255" s="69"/>
      <c r="GSX255" s="66"/>
      <c r="GSY255" s="66"/>
      <c r="GSZ255" s="66"/>
      <c r="GTA255" s="67"/>
      <c r="GTC255" s="65"/>
      <c r="GTD255" s="69"/>
      <c r="GTE255" s="69"/>
      <c r="GTF255" s="66"/>
      <c r="GTG255" s="66"/>
      <c r="GTH255" s="66"/>
      <c r="GTI255" s="67"/>
      <c r="GTK255" s="65"/>
      <c r="GTL255" s="69"/>
      <c r="GTM255" s="69"/>
      <c r="GTN255" s="66"/>
      <c r="GTO255" s="66"/>
      <c r="GTP255" s="66"/>
      <c r="GTQ255" s="67"/>
      <c r="GTS255" s="65"/>
      <c r="GTT255" s="69"/>
      <c r="GTU255" s="69"/>
      <c r="GTV255" s="66"/>
      <c r="GTW255" s="66"/>
      <c r="GTX255" s="66"/>
      <c r="GTY255" s="67"/>
      <c r="GUA255" s="65"/>
      <c r="GUB255" s="69"/>
      <c r="GUC255" s="69"/>
      <c r="GUD255" s="66"/>
      <c r="GUE255" s="66"/>
      <c r="GUF255" s="66"/>
      <c r="GUG255" s="67"/>
      <c r="GUI255" s="65"/>
      <c r="GUJ255" s="69"/>
      <c r="GUK255" s="69"/>
      <c r="GUL255" s="66"/>
      <c r="GUM255" s="66"/>
      <c r="GUN255" s="66"/>
      <c r="GUO255" s="67"/>
      <c r="GUQ255" s="65"/>
      <c r="GUR255" s="69"/>
      <c r="GUS255" s="69"/>
      <c r="GUT255" s="66"/>
      <c r="GUU255" s="66"/>
      <c r="GUV255" s="66"/>
      <c r="GUW255" s="67"/>
      <c r="GUY255" s="65"/>
      <c r="GUZ255" s="69"/>
      <c r="GVA255" s="69"/>
      <c r="GVB255" s="66"/>
      <c r="GVC255" s="66"/>
      <c r="GVD255" s="66"/>
      <c r="GVE255" s="67"/>
      <c r="GVG255" s="65"/>
      <c r="GVH255" s="69"/>
      <c r="GVI255" s="69"/>
      <c r="GVJ255" s="66"/>
      <c r="GVK255" s="66"/>
      <c r="GVL255" s="66"/>
      <c r="GVM255" s="67"/>
      <c r="GVO255" s="65"/>
      <c r="GVP255" s="69"/>
      <c r="GVQ255" s="69"/>
      <c r="GVR255" s="66"/>
      <c r="GVS255" s="66"/>
      <c r="GVT255" s="66"/>
      <c r="GVU255" s="67"/>
      <c r="GVW255" s="65"/>
      <c r="GVX255" s="69"/>
      <c r="GVY255" s="69"/>
      <c r="GVZ255" s="66"/>
      <c r="GWA255" s="66"/>
      <c r="GWB255" s="66"/>
      <c r="GWC255" s="67"/>
      <c r="GWE255" s="65"/>
      <c r="GWF255" s="69"/>
      <c r="GWG255" s="69"/>
      <c r="GWH255" s="66"/>
      <c r="GWI255" s="66"/>
      <c r="GWJ255" s="66"/>
      <c r="GWK255" s="67"/>
      <c r="GWM255" s="65"/>
      <c r="GWN255" s="69"/>
      <c r="GWO255" s="69"/>
      <c r="GWP255" s="66"/>
      <c r="GWQ255" s="66"/>
      <c r="GWR255" s="66"/>
      <c r="GWS255" s="67"/>
      <c r="GWU255" s="65"/>
      <c r="GWV255" s="69"/>
      <c r="GWW255" s="69"/>
      <c r="GWX255" s="66"/>
      <c r="GWY255" s="66"/>
      <c r="GWZ255" s="66"/>
      <c r="GXA255" s="67"/>
      <c r="GXC255" s="65"/>
      <c r="GXD255" s="69"/>
      <c r="GXE255" s="69"/>
      <c r="GXF255" s="66"/>
      <c r="GXG255" s="66"/>
      <c r="GXH255" s="66"/>
      <c r="GXI255" s="67"/>
      <c r="GXK255" s="65"/>
      <c r="GXL255" s="69"/>
      <c r="GXM255" s="69"/>
      <c r="GXN255" s="66"/>
      <c r="GXO255" s="66"/>
      <c r="GXP255" s="66"/>
      <c r="GXQ255" s="67"/>
      <c r="GXS255" s="65"/>
      <c r="GXT255" s="69"/>
      <c r="GXU255" s="69"/>
      <c r="GXV255" s="66"/>
      <c r="GXW255" s="66"/>
      <c r="GXX255" s="66"/>
      <c r="GXY255" s="67"/>
      <c r="GYA255" s="65"/>
      <c r="GYB255" s="69"/>
      <c r="GYC255" s="69"/>
      <c r="GYD255" s="66"/>
      <c r="GYE255" s="66"/>
      <c r="GYF255" s="66"/>
      <c r="GYG255" s="67"/>
      <c r="GYI255" s="65"/>
      <c r="GYJ255" s="69"/>
      <c r="GYK255" s="69"/>
      <c r="GYL255" s="66"/>
      <c r="GYM255" s="66"/>
      <c r="GYN255" s="66"/>
      <c r="GYO255" s="67"/>
      <c r="GYQ255" s="65"/>
      <c r="GYR255" s="69"/>
      <c r="GYS255" s="69"/>
      <c r="GYT255" s="66"/>
      <c r="GYU255" s="66"/>
      <c r="GYV255" s="66"/>
      <c r="GYW255" s="67"/>
      <c r="GYY255" s="65"/>
      <c r="GYZ255" s="69"/>
      <c r="GZA255" s="69"/>
      <c r="GZB255" s="66"/>
      <c r="GZC255" s="66"/>
      <c r="GZD255" s="66"/>
      <c r="GZE255" s="67"/>
      <c r="GZG255" s="65"/>
      <c r="GZH255" s="69"/>
      <c r="GZI255" s="69"/>
      <c r="GZJ255" s="66"/>
      <c r="GZK255" s="66"/>
      <c r="GZL255" s="66"/>
      <c r="GZM255" s="67"/>
      <c r="GZO255" s="65"/>
      <c r="GZP255" s="69"/>
      <c r="GZQ255" s="69"/>
      <c r="GZR255" s="66"/>
      <c r="GZS255" s="66"/>
      <c r="GZT255" s="66"/>
      <c r="GZU255" s="67"/>
      <c r="GZW255" s="65"/>
      <c r="GZX255" s="69"/>
      <c r="GZY255" s="69"/>
      <c r="GZZ255" s="66"/>
      <c r="HAA255" s="66"/>
      <c r="HAB255" s="66"/>
      <c r="HAC255" s="67"/>
      <c r="HAE255" s="65"/>
      <c r="HAF255" s="69"/>
      <c r="HAG255" s="69"/>
      <c r="HAH255" s="66"/>
      <c r="HAI255" s="66"/>
      <c r="HAJ255" s="66"/>
      <c r="HAK255" s="67"/>
      <c r="HAM255" s="65"/>
      <c r="HAN255" s="69"/>
      <c r="HAO255" s="69"/>
      <c r="HAP255" s="66"/>
      <c r="HAQ255" s="66"/>
      <c r="HAR255" s="66"/>
      <c r="HAS255" s="67"/>
      <c r="HAU255" s="65"/>
      <c r="HAV255" s="69"/>
      <c r="HAW255" s="69"/>
      <c r="HAX255" s="66"/>
      <c r="HAY255" s="66"/>
      <c r="HAZ255" s="66"/>
      <c r="HBA255" s="67"/>
      <c r="HBC255" s="65"/>
      <c r="HBD255" s="69"/>
      <c r="HBE255" s="69"/>
      <c r="HBF255" s="66"/>
      <c r="HBG255" s="66"/>
      <c r="HBH255" s="66"/>
      <c r="HBI255" s="67"/>
      <c r="HBK255" s="65"/>
      <c r="HBL255" s="69"/>
      <c r="HBM255" s="69"/>
      <c r="HBN255" s="66"/>
      <c r="HBO255" s="66"/>
      <c r="HBP255" s="66"/>
      <c r="HBQ255" s="67"/>
      <c r="HBS255" s="65"/>
      <c r="HBT255" s="69"/>
      <c r="HBU255" s="69"/>
      <c r="HBV255" s="66"/>
      <c r="HBW255" s="66"/>
      <c r="HBX255" s="66"/>
      <c r="HBY255" s="67"/>
      <c r="HCA255" s="65"/>
      <c r="HCB255" s="69"/>
      <c r="HCC255" s="69"/>
      <c r="HCD255" s="66"/>
      <c r="HCE255" s="66"/>
      <c r="HCF255" s="66"/>
      <c r="HCG255" s="67"/>
      <c r="HCI255" s="65"/>
      <c r="HCJ255" s="69"/>
      <c r="HCK255" s="69"/>
      <c r="HCL255" s="66"/>
      <c r="HCM255" s="66"/>
      <c r="HCN255" s="66"/>
      <c r="HCO255" s="67"/>
      <c r="HCQ255" s="65"/>
      <c r="HCR255" s="69"/>
      <c r="HCS255" s="69"/>
      <c r="HCT255" s="66"/>
      <c r="HCU255" s="66"/>
      <c r="HCV255" s="66"/>
      <c r="HCW255" s="67"/>
      <c r="HCY255" s="65"/>
      <c r="HCZ255" s="69"/>
      <c r="HDA255" s="69"/>
      <c r="HDB255" s="66"/>
      <c r="HDC255" s="66"/>
      <c r="HDD255" s="66"/>
      <c r="HDE255" s="67"/>
      <c r="HDG255" s="65"/>
      <c r="HDH255" s="69"/>
      <c r="HDI255" s="69"/>
      <c r="HDJ255" s="66"/>
      <c r="HDK255" s="66"/>
      <c r="HDL255" s="66"/>
      <c r="HDM255" s="67"/>
      <c r="HDO255" s="65"/>
      <c r="HDP255" s="69"/>
      <c r="HDQ255" s="69"/>
      <c r="HDR255" s="66"/>
      <c r="HDS255" s="66"/>
      <c r="HDT255" s="66"/>
      <c r="HDU255" s="67"/>
      <c r="HDW255" s="65"/>
      <c r="HDX255" s="69"/>
      <c r="HDY255" s="69"/>
      <c r="HDZ255" s="66"/>
      <c r="HEA255" s="66"/>
      <c r="HEB255" s="66"/>
      <c r="HEC255" s="67"/>
      <c r="HEE255" s="65"/>
      <c r="HEF255" s="69"/>
      <c r="HEG255" s="69"/>
      <c r="HEH255" s="66"/>
      <c r="HEI255" s="66"/>
      <c r="HEJ255" s="66"/>
      <c r="HEK255" s="67"/>
      <c r="HEM255" s="65"/>
      <c r="HEN255" s="69"/>
      <c r="HEO255" s="69"/>
      <c r="HEP255" s="66"/>
      <c r="HEQ255" s="66"/>
      <c r="HER255" s="66"/>
      <c r="HES255" s="67"/>
      <c r="HEU255" s="65"/>
      <c r="HEV255" s="69"/>
      <c r="HEW255" s="69"/>
      <c r="HEX255" s="66"/>
      <c r="HEY255" s="66"/>
      <c r="HEZ255" s="66"/>
      <c r="HFA255" s="67"/>
      <c r="HFC255" s="65"/>
      <c r="HFD255" s="69"/>
      <c r="HFE255" s="69"/>
      <c r="HFF255" s="66"/>
      <c r="HFG255" s="66"/>
      <c r="HFH255" s="66"/>
      <c r="HFI255" s="67"/>
      <c r="HFK255" s="65"/>
      <c r="HFL255" s="69"/>
      <c r="HFM255" s="69"/>
      <c r="HFN255" s="66"/>
      <c r="HFO255" s="66"/>
      <c r="HFP255" s="66"/>
      <c r="HFQ255" s="67"/>
      <c r="HFS255" s="65"/>
      <c r="HFT255" s="69"/>
      <c r="HFU255" s="69"/>
      <c r="HFV255" s="66"/>
      <c r="HFW255" s="66"/>
      <c r="HFX255" s="66"/>
      <c r="HFY255" s="67"/>
      <c r="HGA255" s="65"/>
      <c r="HGB255" s="69"/>
      <c r="HGC255" s="69"/>
      <c r="HGD255" s="66"/>
      <c r="HGE255" s="66"/>
      <c r="HGF255" s="66"/>
      <c r="HGG255" s="67"/>
      <c r="HGI255" s="65"/>
      <c r="HGJ255" s="69"/>
      <c r="HGK255" s="69"/>
      <c r="HGL255" s="66"/>
      <c r="HGM255" s="66"/>
      <c r="HGN255" s="66"/>
      <c r="HGO255" s="67"/>
      <c r="HGQ255" s="65"/>
      <c r="HGR255" s="69"/>
      <c r="HGS255" s="69"/>
      <c r="HGT255" s="66"/>
      <c r="HGU255" s="66"/>
      <c r="HGV255" s="66"/>
      <c r="HGW255" s="67"/>
      <c r="HGY255" s="65"/>
      <c r="HGZ255" s="69"/>
      <c r="HHA255" s="69"/>
      <c r="HHB255" s="66"/>
      <c r="HHC255" s="66"/>
      <c r="HHD255" s="66"/>
      <c r="HHE255" s="67"/>
      <c r="HHG255" s="65"/>
      <c r="HHH255" s="69"/>
      <c r="HHI255" s="69"/>
      <c r="HHJ255" s="66"/>
      <c r="HHK255" s="66"/>
      <c r="HHL255" s="66"/>
      <c r="HHM255" s="67"/>
      <c r="HHO255" s="65"/>
      <c r="HHP255" s="69"/>
      <c r="HHQ255" s="69"/>
      <c r="HHR255" s="66"/>
      <c r="HHS255" s="66"/>
      <c r="HHT255" s="66"/>
      <c r="HHU255" s="67"/>
      <c r="HHW255" s="65"/>
      <c r="HHX255" s="69"/>
      <c r="HHY255" s="69"/>
      <c r="HHZ255" s="66"/>
      <c r="HIA255" s="66"/>
      <c r="HIB255" s="66"/>
      <c r="HIC255" s="67"/>
      <c r="HIE255" s="65"/>
      <c r="HIF255" s="69"/>
      <c r="HIG255" s="69"/>
      <c r="HIH255" s="66"/>
      <c r="HII255" s="66"/>
      <c r="HIJ255" s="66"/>
      <c r="HIK255" s="67"/>
      <c r="HIM255" s="65"/>
      <c r="HIN255" s="69"/>
      <c r="HIO255" s="69"/>
      <c r="HIP255" s="66"/>
      <c r="HIQ255" s="66"/>
      <c r="HIR255" s="66"/>
      <c r="HIS255" s="67"/>
      <c r="HIU255" s="65"/>
      <c r="HIV255" s="69"/>
      <c r="HIW255" s="69"/>
      <c r="HIX255" s="66"/>
      <c r="HIY255" s="66"/>
      <c r="HIZ255" s="66"/>
      <c r="HJA255" s="67"/>
      <c r="HJC255" s="65"/>
      <c r="HJD255" s="69"/>
      <c r="HJE255" s="69"/>
      <c r="HJF255" s="66"/>
      <c r="HJG255" s="66"/>
      <c r="HJH255" s="66"/>
      <c r="HJI255" s="67"/>
      <c r="HJK255" s="65"/>
      <c r="HJL255" s="69"/>
      <c r="HJM255" s="69"/>
      <c r="HJN255" s="66"/>
      <c r="HJO255" s="66"/>
      <c r="HJP255" s="66"/>
      <c r="HJQ255" s="67"/>
      <c r="HJS255" s="65"/>
      <c r="HJT255" s="69"/>
      <c r="HJU255" s="69"/>
      <c r="HJV255" s="66"/>
      <c r="HJW255" s="66"/>
      <c r="HJX255" s="66"/>
      <c r="HJY255" s="67"/>
      <c r="HKA255" s="65"/>
      <c r="HKB255" s="69"/>
      <c r="HKC255" s="69"/>
      <c r="HKD255" s="66"/>
      <c r="HKE255" s="66"/>
      <c r="HKF255" s="66"/>
      <c r="HKG255" s="67"/>
      <c r="HKI255" s="65"/>
      <c r="HKJ255" s="69"/>
      <c r="HKK255" s="69"/>
      <c r="HKL255" s="66"/>
      <c r="HKM255" s="66"/>
      <c r="HKN255" s="66"/>
      <c r="HKO255" s="67"/>
      <c r="HKQ255" s="65"/>
      <c r="HKR255" s="69"/>
      <c r="HKS255" s="69"/>
      <c r="HKT255" s="66"/>
      <c r="HKU255" s="66"/>
      <c r="HKV255" s="66"/>
      <c r="HKW255" s="67"/>
      <c r="HKY255" s="65"/>
      <c r="HKZ255" s="69"/>
      <c r="HLA255" s="69"/>
      <c r="HLB255" s="66"/>
      <c r="HLC255" s="66"/>
      <c r="HLD255" s="66"/>
      <c r="HLE255" s="67"/>
      <c r="HLG255" s="65"/>
      <c r="HLH255" s="69"/>
      <c r="HLI255" s="69"/>
      <c r="HLJ255" s="66"/>
      <c r="HLK255" s="66"/>
      <c r="HLL255" s="66"/>
      <c r="HLM255" s="67"/>
      <c r="HLO255" s="65"/>
      <c r="HLP255" s="69"/>
      <c r="HLQ255" s="69"/>
      <c r="HLR255" s="66"/>
      <c r="HLS255" s="66"/>
      <c r="HLT255" s="66"/>
      <c r="HLU255" s="67"/>
      <c r="HLW255" s="65"/>
      <c r="HLX255" s="69"/>
      <c r="HLY255" s="69"/>
      <c r="HLZ255" s="66"/>
      <c r="HMA255" s="66"/>
      <c r="HMB255" s="66"/>
      <c r="HMC255" s="67"/>
      <c r="HME255" s="65"/>
      <c r="HMF255" s="69"/>
      <c r="HMG255" s="69"/>
      <c r="HMH255" s="66"/>
      <c r="HMI255" s="66"/>
      <c r="HMJ255" s="66"/>
      <c r="HMK255" s="67"/>
      <c r="HMM255" s="65"/>
      <c r="HMN255" s="69"/>
      <c r="HMO255" s="69"/>
      <c r="HMP255" s="66"/>
      <c r="HMQ255" s="66"/>
      <c r="HMR255" s="66"/>
      <c r="HMS255" s="67"/>
      <c r="HMU255" s="65"/>
      <c r="HMV255" s="69"/>
      <c r="HMW255" s="69"/>
      <c r="HMX255" s="66"/>
      <c r="HMY255" s="66"/>
      <c r="HMZ255" s="66"/>
      <c r="HNA255" s="67"/>
      <c r="HNC255" s="65"/>
      <c r="HND255" s="69"/>
      <c r="HNE255" s="69"/>
      <c r="HNF255" s="66"/>
      <c r="HNG255" s="66"/>
      <c r="HNH255" s="66"/>
      <c r="HNI255" s="67"/>
      <c r="HNK255" s="65"/>
      <c r="HNL255" s="69"/>
      <c r="HNM255" s="69"/>
      <c r="HNN255" s="66"/>
      <c r="HNO255" s="66"/>
      <c r="HNP255" s="66"/>
      <c r="HNQ255" s="67"/>
      <c r="HNS255" s="65"/>
      <c r="HNT255" s="69"/>
      <c r="HNU255" s="69"/>
      <c r="HNV255" s="66"/>
      <c r="HNW255" s="66"/>
      <c r="HNX255" s="66"/>
      <c r="HNY255" s="67"/>
      <c r="HOA255" s="65"/>
      <c r="HOB255" s="69"/>
      <c r="HOC255" s="69"/>
      <c r="HOD255" s="66"/>
      <c r="HOE255" s="66"/>
      <c r="HOF255" s="66"/>
      <c r="HOG255" s="67"/>
      <c r="HOI255" s="65"/>
      <c r="HOJ255" s="69"/>
      <c r="HOK255" s="69"/>
      <c r="HOL255" s="66"/>
      <c r="HOM255" s="66"/>
      <c r="HON255" s="66"/>
      <c r="HOO255" s="67"/>
      <c r="HOQ255" s="65"/>
      <c r="HOR255" s="69"/>
      <c r="HOS255" s="69"/>
      <c r="HOT255" s="66"/>
      <c r="HOU255" s="66"/>
      <c r="HOV255" s="66"/>
      <c r="HOW255" s="67"/>
      <c r="HOY255" s="65"/>
      <c r="HOZ255" s="69"/>
      <c r="HPA255" s="69"/>
      <c r="HPB255" s="66"/>
      <c r="HPC255" s="66"/>
      <c r="HPD255" s="66"/>
      <c r="HPE255" s="67"/>
      <c r="HPG255" s="65"/>
      <c r="HPH255" s="69"/>
      <c r="HPI255" s="69"/>
      <c r="HPJ255" s="66"/>
      <c r="HPK255" s="66"/>
      <c r="HPL255" s="66"/>
      <c r="HPM255" s="67"/>
      <c r="HPO255" s="65"/>
      <c r="HPP255" s="69"/>
      <c r="HPQ255" s="69"/>
      <c r="HPR255" s="66"/>
      <c r="HPS255" s="66"/>
      <c r="HPT255" s="66"/>
      <c r="HPU255" s="67"/>
      <c r="HPW255" s="65"/>
      <c r="HPX255" s="69"/>
      <c r="HPY255" s="69"/>
      <c r="HPZ255" s="66"/>
      <c r="HQA255" s="66"/>
      <c r="HQB255" s="66"/>
      <c r="HQC255" s="67"/>
      <c r="HQE255" s="65"/>
      <c r="HQF255" s="69"/>
      <c r="HQG255" s="69"/>
      <c r="HQH255" s="66"/>
      <c r="HQI255" s="66"/>
      <c r="HQJ255" s="66"/>
      <c r="HQK255" s="67"/>
      <c r="HQM255" s="65"/>
      <c r="HQN255" s="69"/>
      <c r="HQO255" s="69"/>
      <c r="HQP255" s="66"/>
      <c r="HQQ255" s="66"/>
      <c r="HQR255" s="66"/>
      <c r="HQS255" s="67"/>
      <c r="HQU255" s="65"/>
      <c r="HQV255" s="69"/>
      <c r="HQW255" s="69"/>
      <c r="HQX255" s="66"/>
      <c r="HQY255" s="66"/>
      <c r="HQZ255" s="66"/>
      <c r="HRA255" s="67"/>
      <c r="HRC255" s="65"/>
      <c r="HRD255" s="69"/>
      <c r="HRE255" s="69"/>
      <c r="HRF255" s="66"/>
      <c r="HRG255" s="66"/>
      <c r="HRH255" s="66"/>
      <c r="HRI255" s="67"/>
      <c r="HRK255" s="65"/>
      <c r="HRL255" s="69"/>
      <c r="HRM255" s="69"/>
      <c r="HRN255" s="66"/>
      <c r="HRO255" s="66"/>
      <c r="HRP255" s="66"/>
      <c r="HRQ255" s="67"/>
      <c r="HRS255" s="65"/>
      <c r="HRT255" s="69"/>
      <c r="HRU255" s="69"/>
      <c r="HRV255" s="66"/>
      <c r="HRW255" s="66"/>
      <c r="HRX255" s="66"/>
      <c r="HRY255" s="67"/>
      <c r="HSA255" s="65"/>
      <c r="HSB255" s="69"/>
      <c r="HSC255" s="69"/>
      <c r="HSD255" s="66"/>
      <c r="HSE255" s="66"/>
      <c r="HSF255" s="66"/>
      <c r="HSG255" s="67"/>
      <c r="HSI255" s="65"/>
      <c r="HSJ255" s="69"/>
      <c r="HSK255" s="69"/>
      <c r="HSL255" s="66"/>
      <c r="HSM255" s="66"/>
      <c r="HSN255" s="66"/>
      <c r="HSO255" s="67"/>
      <c r="HSQ255" s="65"/>
      <c r="HSR255" s="69"/>
      <c r="HSS255" s="69"/>
      <c r="HST255" s="66"/>
      <c r="HSU255" s="66"/>
      <c r="HSV255" s="66"/>
      <c r="HSW255" s="67"/>
      <c r="HSY255" s="65"/>
      <c r="HSZ255" s="69"/>
      <c r="HTA255" s="69"/>
      <c r="HTB255" s="66"/>
      <c r="HTC255" s="66"/>
      <c r="HTD255" s="66"/>
      <c r="HTE255" s="67"/>
      <c r="HTG255" s="65"/>
      <c r="HTH255" s="69"/>
      <c r="HTI255" s="69"/>
      <c r="HTJ255" s="66"/>
      <c r="HTK255" s="66"/>
      <c r="HTL255" s="66"/>
      <c r="HTM255" s="67"/>
      <c r="HTO255" s="65"/>
      <c r="HTP255" s="69"/>
      <c r="HTQ255" s="69"/>
      <c r="HTR255" s="66"/>
      <c r="HTS255" s="66"/>
      <c r="HTT255" s="66"/>
      <c r="HTU255" s="67"/>
      <c r="HTW255" s="65"/>
      <c r="HTX255" s="69"/>
      <c r="HTY255" s="69"/>
      <c r="HTZ255" s="66"/>
      <c r="HUA255" s="66"/>
      <c r="HUB255" s="66"/>
      <c r="HUC255" s="67"/>
      <c r="HUE255" s="65"/>
      <c r="HUF255" s="69"/>
      <c r="HUG255" s="69"/>
      <c r="HUH255" s="66"/>
      <c r="HUI255" s="66"/>
      <c r="HUJ255" s="66"/>
      <c r="HUK255" s="67"/>
      <c r="HUM255" s="65"/>
      <c r="HUN255" s="69"/>
      <c r="HUO255" s="69"/>
      <c r="HUP255" s="66"/>
      <c r="HUQ255" s="66"/>
      <c r="HUR255" s="66"/>
      <c r="HUS255" s="67"/>
      <c r="HUU255" s="65"/>
      <c r="HUV255" s="69"/>
      <c r="HUW255" s="69"/>
      <c r="HUX255" s="66"/>
      <c r="HUY255" s="66"/>
      <c r="HUZ255" s="66"/>
      <c r="HVA255" s="67"/>
      <c r="HVC255" s="65"/>
      <c r="HVD255" s="69"/>
      <c r="HVE255" s="69"/>
      <c r="HVF255" s="66"/>
      <c r="HVG255" s="66"/>
      <c r="HVH255" s="66"/>
      <c r="HVI255" s="67"/>
      <c r="HVK255" s="65"/>
      <c r="HVL255" s="69"/>
      <c r="HVM255" s="69"/>
      <c r="HVN255" s="66"/>
      <c r="HVO255" s="66"/>
      <c r="HVP255" s="66"/>
      <c r="HVQ255" s="67"/>
      <c r="HVS255" s="65"/>
      <c r="HVT255" s="69"/>
      <c r="HVU255" s="69"/>
      <c r="HVV255" s="66"/>
      <c r="HVW255" s="66"/>
      <c r="HVX255" s="66"/>
      <c r="HVY255" s="67"/>
      <c r="HWA255" s="65"/>
      <c r="HWB255" s="69"/>
      <c r="HWC255" s="69"/>
      <c r="HWD255" s="66"/>
      <c r="HWE255" s="66"/>
      <c r="HWF255" s="66"/>
      <c r="HWG255" s="67"/>
      <c r="HWI255" s="65"/>
      <c r="HWJ255" s="69"/>
      <c r="HWK255" s="69"/>
      <c r="HWL255" s="66"/>
      <c r="HWM255" s="66"/>
      <c r="HWN255" s="66"/>
      <c r="HWO255" s="67"/>
      <c r="HWQ255" s="65"/>
      <c r="HWR255" s="69"/>
      <c r="HWS255" s="69"/>
      <c r="HWT255" s="66"/>
      <c r="HWU255" s="66"/>
      <c r="HWV255" s="66"/>
      <c r="HWW255" s="67"/>
      <c r="HWY255" s="65"/>
      <c r="HWZ255" s="69"/>
      <c r="HXA255" s="69"/>
      <c r="HXB255" s="66"/>
      <c r="HXC255" s="66"/>
      <c r="HXD255" s="66"/>
      <c r="HXE255" s="67"/>
      <c r="HXG255" s="65"/>
      <c r="HXH255" s="69"/>
      <c r="HXI255" s="69"/>
      <c r="HXJ255" s="66"/>
      <c r="HXK255" s="66"/>
      <c r="HXL255" s="66"/>
      <c r="HXM255" s="67"/>
      <c r="HXO255" s="65"/>
      <c r="HXP255" s="69"/>
      <c r="HXQ255" s="69"/>
      <c r="HXR255" s="66"/>
      <c r="HXS255" s="66"/>
      <c r="HXT255" s="66"/>
      <c r="HXU255" s="67"/>
      <c r="HXW255" s="65"/>
      <c r="HXX255" s="69"/>
      <c r="HXY255" s="69"/>
      <c r="HXZ255" s="66"/>
      <c r="HYA255" s="66"/>
      <c r="HYB255" s="66"/>
      <c r="HYC255" s="67"/>
      <c r="HYE255" s="65"/>
      <c r="HYF255" s="69"/>
      <c r="HYG255" s="69"/>
      <c r="HYH255" s="66"/>
      <c r="HYI255" s="66"/>
      <c r="HYJ255" s="66"/>
      <c r="HYK255" s="67"/>
      <c r="HYM255" s="65"/>
      <c r="HYN255" s="69"/>
      <c r="HYO255" s="69"/>
      <c r="HYP255" s="66"/>
      <c r="HYQ255" s="66"/>
      <c r="HYR255" s="66"/>
      <c r="HYS255" s="67"/>
      <c r="HYU255" s="65"/>
      <c r="HYV255" s="69"/>
      <c r="HYW255" s="69"/>
      <c r="HYX255" s="66"/>
      <c r="HYY255" s="66"/>
      <c r="HYZ255" s="66"/>
      <c r="HZA255" s="67"/>
      <c r="HZC255" s="65"/>
      <c r="HZD255" s="69"/>
      <c r="HZE255" s="69"/>
      <c r="HZF255" s="66"/>
      <c r="HZG255" s="66"/>
      <c r="HZH255" s="66"/>
      <c r="HZI255" s="67"/>
      <c r="HZK255" s="65"/>
      <c r="HZL255" s="69"/>
      <c r="HZM255" s="69"/>
      <c r="HZN255" s="66"/>
      <c r="HZO255" s="66"/>
      <c r="HZP255" s="66"/>
      <c r="HZQ255" s="67"/>
      <c r="HZS255" s="65"/>
      <c r="HZT255" s="69"/>
      <c r="HZU255" s="69"/>
      <c r="HZV255" s="66"/>
      <c r="HZW255" s="66"/>
      <c r="HZX255" s="66"/>
      <c r="HZY255" s="67"/>
      <c r="IAA255" s="65"/>
      <c r="IAB255" s="69"/>
      <c r="IAC255" s="69"/>
      <c r="IAD255" s="66"/>
      <c r="IAE255" s="66"/>
      <c r="IAF255" s="66"/>
      <c r="IAG255" s="67"/>
      <c r="IAI255" s="65"/>
      <c r="IAJ255" s="69"/>
      <c r="IAK255" s="69"/>
      <c r="IAL255" s="66"/>
      <c r="IAM255" s="66"/>
      <c r="IAN255" s="66"/>
      <c r="IAO255" s="67"/>
      <c r="IAQ255" s="65"/>
      <c r="IAR255" s="69"/>
      <c r="IAS255" s="69"/>
      <c r="IAT255" s="66"/>
      <c r="IAU255" s="66"/>
      <c r="IAV255" s="66"/>
      <c r="IAW255" s="67"/>
      <c r="IAY255" s="65"/>
      <c r="IAZ255" s="69"/>
      <c r="IBA255" s="69"/>
      <c r="IBB255" s="66"/>
      <c r="IBC255" s="66"/>
      <c r="IBD255" s="66"/>
      <c r="IBE255" s="67"/>
      <c r="IBG255" s="65"/>
      <c r="IBH255" s="69"/>
      <c r="IBI255" s="69"/>
      <c r="IBJ255" s="66"/>
      <c r="IBK255" s="66"/>
      <c r="IBL255" s="66"/>
      <c r="IBM255" s="67"/>
      <c r="IBO255" s="65"/>
      <c r="IBP255" s="69"/>
      <c r="IBQ255" s="69"/>
      <c r="IBR255" s="66"/>
      <c r="IBS255" s="66"/>
      <c r="IBT255" s="66"/>
      <c r="IBU255" s="67"/>
      <c r="IBW255" s="65"/>
      <c r="IBX255" s="69"/>
      <c r="IBY255" s="69"/>
      <c r="IBZ255" s="66"/>
      <c r="ICA255" s="66"/>
      <c r="ICB255" s="66"/>
      <c r="ICC255" s="67"/>
      <c r="ICE255" s="65"/>
      <c r="ICF255" s="69"/>
      <c r="ICG255" s="69"/>
      <c r="ICH255" s="66"/>
      <c r="ICI255" s="66"/>
      <c r="ICJ255" s="66"/>
      <c r="ICK255" s="67"/>
      <c r="ICM255" s="65"/>
      <c r="ICN255" s="69"/>
      <c r="ICO255" s="69"/>
      <c r="ICP255" s="66"/>
      <c r="ICQ255" s="66"/>
      <c r="ICR255" s="66"/>
      <c r="ICS255" s="67"/>
      <c r="ICU255" s="65"/>
      <c r="ICV255" s="69"/>
      <c r="ICW255" s="69"/>
      <c r="ICX255" s="66"/>
      <c r="ICY255" s="66"/>
      <c r="ICZ255" s="66"/>
      <c r="IDA255" s="67"/>
      <c r="IDC255" s="65"/>
      <c r="IDD255" s="69"/>
      <c r="IDE255" s="69"/>
      <c r="IDF255" s="66"/>
      <c r="IDG255" s="66"/>
      <c r="IDH255" s="66"/>
      <c r="IDI255" s="67"/>
      <c r="IDK255" s="65"/>
      <c r="IDL255" s="69"/>
      <c r="IDM255" s="69"/>
      <c r="IDN255" s="66"/>
      <c r="IDO255" s="66"/>
      <c r="IDP255" s="66"/>
      <c r="IDQ255" s="67"/>
      <c r="IDS255" s="65"/>
      <c r="IDT255" s="69"/>
      <c r="IDU255" s="69"/>
      <c r="IDV255" s="66"/>
      <c r="IDW255" s="66"/>
      <c r="IDX255" s="66"/>
      <c r="IDY255" s="67"/>
      <c r="IEA255" s="65"/>
      <c r="IEB255" s="69"/>
      <c r="IEC255" s="69"/>
      <c r="IED255" s="66"/>
      <c r="IEE255" s="66"/>
      <c r="IEF255" s="66"/>
      <c r="IEG255" s="67"/>
      <c r="IEI255" s="65"/>
      <c r="IEJ255" s="69"/>
      <c r="IEK255" s="69"/>
      <c r="IEL255" s="66"/>
      <c r="IEM255" s="66"/>
      <c r="IEN255" s="66"/>
      <c r="IEO255" s="67"/>
      <c r="IEQ255" s="65"/>
      <c r="IER255" s="69"/>
      <c r="IES255" s="69"/>
      <c r="IET255" s="66"/>
      <c r="IEU255" s="66"/>
      <c r="IEV255" s="66"/>
      <c r="IEW255" s="67"/>
      <c r="IEY255" s="65"/>
      <c r="IEZ255" s="69"/>
      <c r="IFA255" s="69"/>
      <c r="IFB255" s="66"/>
      <c r="IFC255" s="66"/>
      <c r="IFD255" s="66"/>
      <c r="IFE255" s="67"/>
      <c r="IFG255" s="65"/>
      <c r="IFH255" s="69"/>
      <c r="IFI255" s="69"/>
      <c r="IFJ255" s="66"/>
      <c r="IFK255" s="66"/>
      <c r="IFL255" s="66"/>
      <c r="IFM255" s="67"/>
      <c r="IFO255" s="65"/>
      <c r="IFP255" s="69"/>
      <c r="IFQ255" s="69"/>
      <c r="IFR255" s="66"/>
      <c r="IFS255" s="66"/>
      <c r="IFT255" s="66"/>
      <c r="IFU255" s="67"/>
      <c r="IFW255" s="65"/>
      <c r="IFX255" s="69"/>
      <c r="IFY255" s="69"/>
      <c r="IFZ255" s="66"/>
      <c r="IGA255" s="66"/>
      <c r="IGB255" s="66"/>
      <c r="IGC255" s="67"/>
      <c r="IGE255" s="65"/>
      <c r="IGF255" s="69"/>
      <c r="IGG255" s="69"/>
      <c r="IGH255" s="66"/>
      <c r="IGI255" s="66"/>
      <c r="IGJ255" s="66"/>
      <c r="IGK255" s="67"/>
      <c r="IGM255" s="65"/>
      <c r="IGN255" s="69"/>
      <c r="IGO255" s="69"/>
      <c r="IGP255" s="66"/>
      <c r="IGQ255" s="66"/>
      <c r="IGR255" s="66"/>
      <c r="IGS255" s="67"/>
      <c r="IGU255" s="65"/>
      <c r="IGV255" s="69"/>
      <c r="IGW255" s="69"/>
      <c r="IGX255" s="66"/>
      <c r="IGY255" s="66"/>
      <c r="IGZ255" s="66"/>
      <c r="IHA255" s="67"/>
      <c r="IHC255" s="65"/>
      <c r="IHD255" s="69"/>
      <c r="IHE255" s="69"/>
      <c r="IHF255" s="66"/>
      <c r="IHG255" s="66"/>
      <c r="IHH255" s="66"/>
      <c r="IHI255" s="67"/>
      <c r="IHK255" s="65"/>
      <c r="IHL255" s="69"/>
      <c r="IHM255" s="69"/>
      <c r="IHN255" s="66"/>
      <c r="IHO255" s="66"/>
      <c r="IHP255" s="66"/>
      <c r="IHQ255" s="67"/>
      <c r="IHS255" s="65"/>
      <c r="IHT255" s="69"/>
      <c r="IHU255" s="69"/>
      <c r="IHV255" s="66"/>
      <c r="IHW255" s="66"/>
      <c r="IHX255" s="66"/>
      <c r="IHY255" s="67"/>
      <c r="IIA255" s="65"/>
      <c r="IIB255" s="69"/>
      <c r="IIC255" s="69"/>
      <c r="IID255" s="66"/>
      <c r="IIE255" s="66"/>
      <c r="IIF255" s="66"/>
      <c r="IIG255" s="67"/>
      <c r="III255" s="65"/>
      <c r="IIJ255" s="69"/>
      <c r="IIK255" s="69"/>
      <c r="IIL255" s="66"/>
      <c r="IIM255" s="66"/>
      <c r="IIN255" s="66"/>
      <c r="IIO255" s="67"/>
      <c r="IIQ255" s="65"/>
      <c r="IIR255" s="69"/>
      <c r="IIS255" s="69"/>
      <c r="IIT255" s="66"/>
      <c r="IIU255" s="66"/>
      <c r="IIV255" s="66"/>
      <c r="IIW255" s="67"/>
      <c r="IIY255" s="65"/>
      <c r="IIZ255" s="69"/>
      <c r="IJA255" s="69"/>
      <c r="IJB255" s="66"/>
      <c r="IJC255" s="66"/>
      <c r="IJD255" s="66"/>
      <c r="IJE255" s="67"/>
      <c r="IJG255" s="65"/>
      <c r="IJH255" s="69"/>
      <c r="IJI255" s="69"/>
      <c r="IJJ255" s="66"/>
      <c r="IJK255" s="66"/>
      <c r="IJL255" s="66"/>
      <c r="IJM255" s="67"/>
      <c r="IJO255" s="65"/>
      <c r="IJP255" s="69"/>
      <c r="IJQ255" s="69"/>
      <c r="IJR255" s="66"/>
      <c r="IJS255" s="66"/>
      <c r="IJT255" s="66"/>
      <c r="IJU255" s="67"/>
      <c r="IJW255" s="65"/>
      <c r="IJX255" s="69"/>
      <c r="IJY255" s="69"/>
      <c r="IJZ255" s="66"/>
      <c r="IKA255" s="66"/>
      <c r="IKB255" s="66"/>
      <c r="IKC255" s="67"/>
      <c r="IKE255" s="65"/>
      <c r="IKF255" s="69"/>
      <c r="IKG255" s="69"/>
      <c r="IKH255" s="66"/>
      <c r="IKI255" s="66"/>
      <c r="IKJ255" s="66"/>
      <c r="IKK255" s="67"/>
      <c r="IKM255" s="65"/>
      <c r="IKN255" s="69"/>
      <c r="IKO255" s="69"/>
      <c r="IKP255" s="66"/>
      <c r="IKQ255" s="66"/>
      <c r="IKR255" s="66"/>
      <c r="IKS255" s="67"/>
      <c r="IKU255" s="65"/>
      <c r="IKV255" s="69"/>
      <c r="IKW255" s="69"/>
      <c r="IKX255" s="66"/>
      <c r="IKY255" s="66"/>
      <c r="IKZ255" s="66"/>
      <c r="ILA255" s="67"/>
      <c r="ILC255" s="65"/>
      <c r="ILD255" s="69"/>
      <c r="ILE255" s="69"/>
      <c r="ILF255" s="66"/>
      <c r="ILG255" s="66"/>
      <c r="ILH255" s="66"/>
      <c r="ILI255" s="67"/>
      <c r="ILK255" s="65"/>
      <c r="ILL255" s="69"/>
      <c r="ILM255" s="69"/>
      <c r="ILN255" s="66"/>
      <c r="ILO255" s="66"/>
      <c r="ILP255" s="66"/>
      <c r="ILQ255" s="67"/>
      <c r="ILS255" s="65"/>
      <c r="ILT255" s="69"/>
      <c r="ILU255" s="69"/>
      <c r="ILV255" s="66"/>
      <c r="ILW255" s="66"/>
      <c r="ILX255" s="66"/>
      <c r="ILY255" s="67"/>
      <c r="IMA255" s="65"/>
      <c r="IMB255" s="69"/>
      <c r="IMC255" s="69"/>
      <c r="IMD255" s="66"/>
      <c r="IME255" s="66"/>
      <c r="IMF255" s="66"/>
      <c r="IMG255" s="67"/>
      <c r="IMI255" s="65"/>
      <c r="IMJ255" s="69"/>
      <c r="IMK255" s="69"/>
      <c r="IML255" s="66"/>
      <c r="IMM255" s="66"/>
      <c r="IMN255" s="66"/>
      <c r="IMO255" s="67"/>
      <c r="IMQ255" s="65"/>
      <c r="IMR255" s="69"/>
      <c r="IMS255" s="69"/>
      <c r="IMT255" s="66"/>
      <c r="IMU255" s="66"/>
      <c r="IMV255" s="66"/>
      <c r="IMW255" s="67"/>
      <c r="IMY255" s="65"/>
      <c r="IMZ255" s="69"/>
      <c r="INA255" s="69"/>
      <c r="INB255" s="66"/>
      <c r="INC255" s="66"/>
      <c r="IND255" s="66"/>
      <c r="INE255" s="67"/>
      <c r="ING255" s="65"/>
      <c r="INH255" s="69"/>
      <c r="INI255" s="69"/>
      <c r="INJ255" s="66"/>
      <c r="INK255" s="66"/>
      <c r="INL255" s="66"/>
      <c r="INM255" s="67"/>
      <c r="INO255" s="65"/>
      <c r="INP255" s="69"/>
      <c r="INQ255" s="69"/>
      <c r="INR255" s="66"/>
      <c r="INS255" s="66"/>
      <c r="INT255" s="66"/>
      <c r="INU255" s="67"/>
      <c r="INW255" s="65"/>
      <c r="INX255" s="69"/>
      <c r="INY255" s="69"/>
      <c r="INZ255" s="66"/>
      <c r="IOA255" s="66"/>
      <c r="IOB255" s="66"/>
      <c r="IOC255" s="67"/>
      <c r="IOE255" s="65"/>
      <c r="IOF255" s="69"/>
      <c r="IOG255" s="69"/>
      <c r="IOH255" s="66"/>
      <c r="IOI255" s="66"/>
      <c r="IOJ255" s="66"/>
      <c r="IOK255" s="67"/>
      <c r="IOM255" s="65"/>
      <c r="ION255" s="69"/>
      <c r="IOO255" s="69"/>
      <c r="IOP255" s="66"/>
      <c r="IOQ255" s="66"/>
      <c r="IOR255" s="66"/>
      <c r="IOS255" s="67"/>
      <c r="IOU255" s="65"/>
      <c r="IOV255" s="69"/>
      <c r="IOW255" s="69"/>
      <c r="IOX255" s="66"/>
      <c r="IOY255" s="66"/>
      <c r="IOZ255" s="66"/>
      <c r="IPA255" s="67"/>
      <c r="IPC255" s="65"/>
      <c r="IPD255" s="69"/>
      <c r="IPE255" s="69"/>
      <c r="IPF255" s="66"/>
      <c r="IPG255" s="66"/>
      <c r="IPH255" s="66"/>
      <c r="IPI255" s="67"/>
      <c r="IPK255" s="65"/>
      <c r="IPL255" s="69"/>
      <c r="IPM255" s="69"/>
      <c r="IPN255" s="66"/>
      <c r="IPO255" s="66"/>
      <c r="IPP255" s="66"/>
      <c r="IPQ255" s="67"/>
      <c r="IPS255" s="65"/>
      <c r="IPT255" s="69"/>
      <c r="IPU255" s="69"/>
      <c r="IPV255" s="66"/>
      <c r="IPW255" s="66"/>
      <c r="IPX255" s="66"/>
      <c r="IPY255" s="67"/>
      <c r="IQA255" s="65"/>
      <c r="IQB255" s="69"/>
      <c r="IQC255" s="69"/>
      <c r="IQD255" s="66"/>
      <c r="IQE255" s="66"/>
      <c r="IQF255" s="66"/>
      <c r="IQG255" s="67"/>
      <c r="IQI255" s="65"/>
      <c r="IQJ255" s="69"/>
      <c r="IQK255" s="69"/>
      <c r="IQL255" s="66"/>
      <c r="IQM255" s="66"/>
      <c r="IQN255" s="66"/>
      <c r="IQO255" s="67"/>
      <c r="IQQ255" s="65"/>
      <c r="IQR255" s="69"/>
      <c r="IQS255" s="69"/>
      <c r="IQT255" s="66"/>
      <c r="IQU255" s="66"/>
      <c r="IQV255" s="66"/>
      <c r="IQW255" s="67"/>
      <c r="IQY255" s="65"/>
      <c r="IQZ255" s="69"/>
      <c r="IRA255" s="69"/>
      <c r="IRB255" s="66"/>
      <c r="IRC255" s="66"/>
      <c r="IRD255" s="66"/>
      <c r="IRE255" s="67"/>
      <c r="IRG255" s="65"/>
      <c r="IRH255" s="69"/>
      <c r="IRI255" s="69"/>
      <c r="IRJ255" s="66"/>
      <c r="IRK255" s="66"/>
      <c r="IRL255" s="66"/>
      <c r="IRM255" s="67"/>
      <c r="IRO255" s="65"/>
      <c r="IRP255" s="69"/>
      <c r="IRQ255" s="69"/>
      <c r="IRR255" s="66"/>
      <c r="IRS255" s="66"/>
      <c r="IRT255" s="66"/>
      <c r="IRU255" s="67"/>
      <c r="IRW255" s="65"/>
      <c r="IRX255" s="69"/>
      <c r="IRY255" s="69"/>
      <c r="IRZ255" s="66"/>
      <c r="ISA255" s="66"/>
      <c r="ISB255" s="66"/>
      <c r="ISC255" s="67"/>
      <c r="ISE255" s="65"/>
      <c r="ISF255" s="69"/>
      <c r="ISG255" s="69"/>
      <c r="ISH255" s="66"/>
      <c r="ISI255" s="66"/>
      <c r="ISJ255" s="66"/>
      <c r="ISK255" s="67"/>
      <c r="ISM255" s="65"/>
      <c r="ISN255" s="69"/>
      <c r="ISO255" s="69"/>
      <c r="ISP255" s="66"/>
      <c r="ISQ255" s="66"/>
      <c r="ISR255" s="66"/>
      <c r="ISS255" s="67"/>
      <c r="ISU255" s="65"/>
      <c r="ISV255" s="69"/>
      <c r="ISW255" s="69"/>
      <c r="ISX255" s="66"/>
      <c r="ISY255" s="66"/>
      <c r="ISZ255" s="66"/>
      <c r="ITA255" s="67"/>
      <c r="ITC255" s="65"/>
      <c r="ITD255" s="69"/>
      <c r="ITE255" s="69"/>
      <c r="ITF255" s="66"/>
      <c r="ITG255" s="66"/>
      <c r="ITH255" s="66"/>
      <c r="ITI255" s="67"/>
      <c r="ITK255" s="65"/>
      <c r="ITL255" s="69"/>
      <c r="ITM255" s="69"/>
      <c r="ITN255" s="66"/>
      <c r="ITO255" s="66"/>
      <c r="ITP255" s="66"/>
      <c r="ITQ255" s="67"/>
      <c r="ITS255" s="65"/>
      <c r="ITT255" s="69"/>
      <c r="ITU255" s="69"/>
      <c r="ITV255" s="66"/>
      <c r="ITW255" s="66"/>
      <c r="ITX255" s="66"/>
      <c r="ITY255" s="67"/>
      <c r="IUA255" s="65"/>
      <c r="IUB255" s="69"/>
      <c r="IUC255" s="69"/>
      <c r="IUD255" s="66"/>
      <c r="IUE255" s="66"/>
      <c r="IUF255" s="66"/>
      <c r="IUG255" s="67"/>
      <c r="IUI255" s="65"/>
      <c r="IUJ255" s="69"/>
      <c r="IUK255" s="69"/>
      <c r="IUL255" s="66"/>
      <c r="IUM255" s="66"/>
      <c r="IUN255" s="66"/>
      <c r="IUO255" s="67"/>
      <c r="IUQ255" s="65"/>
      <c r="IUR255" s="69"/>
      <c r="IUS255" s="69"/>
      <c r="IUT255" s="66"/>
      <c r="IUU255" s="66"/>
      <c r="IUV255" s="66"/>
      <c r="IUW255" s="67"/>
      <c r="IUY255" s="65"/>
      <c r="IUZ255" s="69"/>
      <c r="IVA255" s="69"/>
      <c r="IVB255" s="66"/>
      <c r="IVC255" s="66"/>
      <c r="IVD255" s="66"/>
      <c r="IVE255" s="67"/>
      <c r="IVG255" s="65"/>
      <c r="IVH255" s="69"/>
      <c r="IVI255" s="69"/>
      <c r="IVJ255" s="66"/>
      <c r="IVK255" s="66"/>
      <c r="IVL255" s="66"/>
      <c r="IVM255" s="67"/>
      <c r="IVO255" s="65"/>
      <c r="IVP255" s="69"/>
      <c r="IVQ255" s="69"/>
      <c r="IVR255" s="66"/>
      <c r="IVS255" s="66"/>
      <c r="IVT255" s="66"/>
      <c r="IVU255" s="67"/>
      <c r="IVW255" s="65"/>
      <c r="IVX255" s="69"/>
      <c r="IVY255" s="69"/>
      <c r="IVZ255" s="66"/>
      <c r="IWA255" s="66"/>
      <c r="IWB255" s="66"/>
      <c r="IWC255" s="67"/>
      <c r="IWE255" s="65"/>
      <c r="IWF255" s="69"/>
      <c r="IWG255" s="69"/>
      <c r="IWH255" s="66"/>
      <c r="IWI255" s="66"/>
      <c r="IWJ255" s="66"/>
      <c r="IWK255" s="67"/>
      <c r="IWM255" s="65"/>
      <c r="IWN255" s="69"/>
      <c r="IWO255" s="69"/>
      <c r="IWP255" s="66"/>
      <c r="IWQ255" s="66"/>
      <c r="IWR255" s="66"/>
      <c r="IWS255" s="67"/>
      <c r="IWU255" s="65"/>
      <c r="IWV255" s="69"/>
      <c r="IWW255" s="69"/>
      <c r="IWX255" s="66"/>
      <c r="IWY255" s="66"/>
      <c r="IWZ255" s="66"/>
      <c r="IXA255" s="67"/>
      <c r="IXC255" s="65"/>
      <c r="IXD255" s="69"/>
      <c r="IXE255" s="69"/>
      <c r="IXF255" s="66"/>
      <c r="IXG255" s="66"/>
      <c r="IXH255" s="66"/>
      <c r="IXI255" s="67"/>
      <c r="IXK255" s="65"/>
      <c r="IXL255" s="69"/>
      <c r="IXM255" s="69"/>
      <c r="IXN255" s="66"/>
      <c r="IXO255" s="66"/>
      <c r="IXP255" s="66"/>
      <c r="IXQ255" s="67"/>
      <c r="IXS255" s="65"/>
      <c r="IXT255" s="69"/>
      <c r="IXU255" s="69"/>
      <c r="IXV255" s="66"/>
      <c r="IXW255" s="66"/>
      <c r="IXX255" s="66"/>
      <c r="IXY255" s="67"/>
      <c r="IYA255" s="65"/>
      <c r="IYB255" s="69"/>
      <c r="IYC255" s="69"/>
      <c r="IYD255" s="66"/>
      <c r="IYE255" s="66"/>
      <c r="IYF255" s="66"/>
      <c r="IYG255" s="67"/>
      <c r="IYI255" s="65"/>
      <c r="IYJ255" s="69"/>
      <c r="IYK255" s="69"/>
      <c r="IYL255" s="66"/>
      <c r="IYM255" s="66"/>
      <c r="IYN255" s="66"/>
      <c r="IYO255" s="67"/>
      <c r="IYQ255" s="65"/>
      <c r="IYR255" s="69"/>
      <c r="IYS255" s="69"/>
      <c r="IYT255" s="66"/>
      <c r="IYU255" s="66"/>
      <c r="IYV255" s="66"/>
      <c r="IYW255" s="67"/>
      <c r="IYY255" s="65"/>
      <c r="IYZ255" s="69"/>
      <c r="IZA255" s="69"/>
      <c r="IZB255" s="66"/>
      <c r="IZC255" s="66"/>
      <c r="IZD255" s="66"/>
      <c r="IZE255" s="67"/>
      <c r="IZG255" s="65"/>
      <c r="IZH255" s="69"/>
      <c r="IZI255" s="69"/>
      <c r="IZJ255" s="66"/>
      <c r="IZK255" s="66"/>
      <c r="IZL255" s="66"/>
      <c r="IZM255" s="67"/>
      <c r="IZO255" s="65"/>
      <c r="IZP255" s="69"/>
      <c r="IZQ255" s="69"/>
      <c r="IZR255" s="66"/>
      <c r="IZS255" s="66"/>
      <c r="IZT255" s="66"/>
      <c r="IZU255" s="67"/>
      <c r="IZW255" s="65"/>
      <c r="IZX255" s="69"/>
      <c r="IZY255" s="69"/>
      <c r="IZZ255" s="66"/>
      <c r="JAA255" s="66"/>
      <c r="JAB255" s="66"/>
      <c r="JAC255" s="67"/>
      <c r="JAE255" s="65"/>
      <c r="JAF255" s="69"/>
      <c r="JAG255" s="69"/>
      <c r="JAH255" s="66"/>
      <c r="JAI255" s="66"/>
      <c r="JAJ255" s="66"/>
      <c r="JAK255" s="67"/>
      <c r="JAM255" s="65"/>
      <c r="JAN255" s="69"/>
      <c r="JAO255" s="69"/>
      <c r="JAP255" s="66"/>
      <c r="JAQ255" s="66"/>
      <c r="JAR255" s="66"/>
      <c r="JAS255" s="67"/>
      <c r="JAU255" s="65"/>
      <c r="JAV255" s="69"/>
      <c r="JAW255" s="69"/>
      <c r="JAX255" s="66"/>
      <c r="JAY255" s="66"/>
      <c r="JAZ255" s="66"/>
      <c r="JBA255" s="67"/>
      <c r="JBC255" s="65"/>
      <c r="JBD255" s="69"/>
      <c r="JBE255" s="69"/>
      <c r="JBF255" s="66"/>
      <c r="JBG255" s="66"/>
      <c r="JBH255" s="66"/>
      <c r="JBI255" s="67"/>
      <c r="JBK255" s="65"/>
      <c r="JBL255" s="69"/>
      <c r="JBM255" s="69"/>
      <c r="JBN255" s="66"/>
      <c r="JBO255" s="66"/>
      <c r="JBP255" s="66"/>
      <c r="JBQ255" s="67"/>
      <c r="JBS255" s="65"/>
      <c r="JBT255" s="69"/>
      <c r="JBU255" s="69"/>
      <c r="JBV255" s="66"/>
      <c r="JBW255" s="66"/>
      <c r="JBX255" s="66"/>
      <c r="JBY255" s="67"/>
      <c r="JCA255" s="65"/>
      <c r="JCB255" s="69"/>
      <c r="JCC255" s="69"/>
      <c r="JCD255" s="66"/>
      <c r="JCE255" s="66"/>
      <c r="JCF255" s="66"/>
      <c r="JCG255" s="67"/>
      <c r="JCI255" s="65"/>
      <c r="JCJ255" s="69"/>
      <c r="JCK255" s="69"/>
      <c r="JCL255" s="66"/>
      <c r="JCM255" s="66"/>
      <c r="JCN255" s="66"/>
      <c r="JCO255" s="67"/>
      <c r="JCQ255" s="65"/>
      <c r="JCR255" s="69"/>
      <c r="JCS255" s="69"/>
      <c r="JCT255" s="66"/>
      <c r="JCU255" s="66"/>
      <c r="JCV255" s="66"/>
      <c r="JCW255" s="67"/>
      <c r="JCY255" s="65"/>
      <c r="JCZ255" s="69"/>
      <c r="JDA255" s="69"/>
      <c r="JDB255" s="66"/>
      <c r="JDC255" s="66"/>
      <c r="JDD255" s="66"/>
      <c r="JDE255" s="67"/>
      <c r="JDG255" s="65"/>
      <c r="JDH255" s="69"/>
      <c r="JDI255" s="69"/>
      <c r="JDJ255" s="66"/>
      <c r="JDK255" s="66"/>
      <c r="JDL255" s="66"/>
      <c r="JDM255" s="67"/>
      <c r="JDO255" s="65"/>
      <c r="JDP255" s="69"/>
      <c r="JDQ255" s="69"/>
      <c r="JDR255" s="66"/>
      <c r="JDS255" s="66"/>
      <c r="JDT255" s="66"/>
      <c r="JDU255" s="67"/>
      <c r="JDW255" s="65"/>
      <c r="JDX255" s="69"/>
      <c r="JDY255" s="69"/>
      <c r="JDZ255" s="66"/>
      <c r="JEA255" s="66"/>
      <c r="JEB255" s="66"/>
      <c r="JEC255" s="67"/>
      <c r="JEE255" s="65"/>
      <c r="JEF255" s="69"/>
      <c r="JEG255" s="69"/>
      <c r="JEH255" s="66"/>
      <c r="JEI255" s="66"/>
      <c r="JEJ255" s="66"/>
      <c r="JEK255" s="67"/>
      <c r="JEM255" s="65"/>
      <c r="JEN255" s="69"/>
      <c r="JEO255" s="69"/>
      <c r="JEP255" s="66"/>
      <c r="JEQ255" s="66"/>
      <c r="JER255" s="66"/>
      <c r="JES255" s="67"/>
      <c r="JEU255" s="65"/>
      <c r="JEV255" s="69"/>
      <c r="JEW255" s="69"/>
      <c r="JEX255" s="66"/>
      <c r="JEY255" s="66"/>
      <c r="JEZ255" s="66"/>
      <c r="JFA255" s="67"/>
      <c r="JFC255" s="65"/>
      <c r="JFD255" s="69"/>
      <c r="JFE255" s="69"/>
      <c r="JFF255" s="66"/>
      <c r="JFG255" s="66"/>
      <c r="JFH255" s="66"/>
      <c r="JFI255" s="67"/>
      <c r="JFK255" s="65"/>
      <c r="JFL255" s="69"/>
      <c r="JFM255" s="69"/>
      <c r="JFN255" s="66"/>
      <c r="JFO255" s="66"/>
      <c r="JFP255" s="66"/>
      <c r="JFQ255" s="67"/>
      <c r="JFS255" s="65"/>
      <c r="JFT255" s="69"/>
      <c r="JFU255" s="69"/>
      <c r="JFV255" s="66"/>
      <c r="JFW255" s="66"/>
      <c r="JFX255" s="66"/>
      <c r="JFY255" s="67"/>
      <c r="JGA255" s="65"/>
      <c r="JGB255" s="69"/>
      <c r="JGC255" s="69"/>
      <c r="JGD255" s="66"/>
      <c r="JGE255" s="66"/>
      <c r="JGF255" s="66"/>
      <c r="JGG255" s="67"/>
      <c r="JGI255" s="65"/>
      <c r="JGJ255" s="69"/>
      <c r="JGK255" s="69"/>
      <c r="JGL255" s="66"/>
      <c r="JGM255" s="66"/>
      <c r="JGN255" s="66"/>
      <c r="JGO255" s="67"/>
      <c r="JGQ255" s="65"/>
      <c r="JGR255" s="69"/>
      <c r="JGS255" s="69"/>
      <c r="JGT255" s="66"/>
      <c r="JGU255" s="66"/>
      <c r="JGV255" s="66"/>
      <c r="JGW255" s="67"/>
      <c r="JGY255" s="65"/>
      <c r="JGZ255" s="69"/>
      <c r="JHA255" s="69"/>
      <c r="JHB255" s="66"/>
      <c r="JHC255" s="66"/>
      <c r="JHD255" s="66"/>
      <c r="JHE255" s="67"/>
      <c r="JHG255" s="65"/>
      <c r="JHH255" s="69"/>
      <c r="JHI255" s="69"/>
      <c r="JHJ255" s="66"/>
      <c r="JHK255" s="66"/>
      <c r="JHL255" s="66"/>
      <c r="JHM255" s="67"/>
      <c r="JHO255" s="65"/>
      <c r="JHP255" s="69"/>
      <c r="JHQ255" s="69"/>
      <c r="JHR255" s="66"/>
      <c r="JHS255" s="66"/>
      <c r="JHT255" s="66"/>
      <c r="JHU255" s="67"/>
      <c r="JHW255" s="65"/>
      <c r="JHX255" s="69"/>
      <c r="JHY255" s="69"/>
      <c r="JHZ255" s="66"/>
      <c r="JIA255" s="66"/>
      <c r="JIB255" s="66"/>
      <c r="JIC255" s="67"/>
      <c r="JIE255" s="65"/>
      <c r="JIF255" s="69"/>
      <c r="JIG255" s="69"/>
      <c r="JIH255" s="66"/>
      <c r="JII255" s="66"/>
      <c r="JIJ255" s="66"/>
      <c r="JIK255" s="67"/>
      <c r="JIM255" s="65"/>
      <c r="JIN255" s="69"/>
      <c r="JIO255" s="69"/>
      <c r="JIP255" s="66"/>
      <c r="JIQ255" s="66"/>
      <c r="JIR255" s="66"/>
      <c r="JIS255" s="67"/>
      <c r="JIU255" s="65"/>
      <c r="JIV255" s="69"/>
      <c r="JIW255" s="69"/>
      <c r="JIX255" s="66"/>
      <c r="JIY255" s="66"/>
      <c r="JIZ255" s="66"/>
      <c r="JJA255" s="67"/>
      <c r="JJC255" s="65"/>
      <c r="JJD255" s="69"/>
      <c r="JJE255" s="69"/>
      <c r="JJF255" s="66"/>
      <c r="JJG255" s="66"/>
      <c r="JJH255" s="66"/>
      <c r="JJI255" s="67"/>
      <c r="JJK255" s="65"/>
      <c r="JJL255" s="69"/>
      <c r="JJM255" s="69"/>
      <c r="JJN255" s="66"/>
      <c r="JJO255" s="66"/>
      <c r="JJP255" s="66"/>
      <c r="JJQ255" s="67"/>
      <c r="JJS255" s="65"/>
      <c r="JJT255" s="69"/>
      <c r="JJU255" s="69"/>
      <c r="JJV255" s="66"/>
      <c r="JJW255" s="66"/>
      <c r="JJX255" s="66"/>
      <c r="JJY255" s="67"/>
      <c r="JKA255" s="65"/>
      <c r="JKB255" s="69"/>
      <c r="JKC255" s="69"/>
      <c r="JKD255" s="66"/>
      <c r="JKE255" s="66"/>
      <c r="JKF255" s="66"/>
      <c r="JKG255" s="67"/>
      <c r="JKI255" s="65"/>
      <c r="JKJ255" s="69"/>
      <c r="JKK255" s="69"/>
      <c r="JKL255" s="66"/>
      <c r="JKM255" s="66"/>
      <c r="JKN255" s="66"/>
      <c r="JKO255" s="67"/>
      <c r="JKQ255" s="65"/>
      <c r="JKR255" s="69"/>
      <c r="JKS255" s="69"/>
      <c r="JKT255" s="66"/>
      <c r="JKU255" s="66"/>
      <c r="JKV255" s="66"/>
      <c r="JKW255" s="67"/>
      <c r="JKY255" s="65"/>
      <c r="JKZ255" s="69"/>
      <c r="JLA255" s="69"/>
      <c r="JLB255" s="66"/>
      <c r="JLC255" s="66"/>
      <c r="JLD255" s="66"/>
      <c r="JLE255" s="67"/>
      <c r="JLG255" s="65"/>
      <c r="JLH255" s="69"/>
      <c r="JLI255" s="69"/>
      <c r="JLJ255" s="66"/>
      <c r="JLK255" s="66"/>
      <c r="JLL255" s="66"/>
      <c r="JLM255" s="67"/>
      <c r="JLO255" s="65"/>
      <c r="JLP255" s="69"/>
      <c r="JLQ255" s="69"/>
      <c r="JLR255" s="66"/>
      <c r="JLS255" s="66"/>
      <c r="JLT255" s="66"/>
      <c r="JLU255" s="67"/>
      <c r="JLW255" s="65"/>
      <c r="JLX255" s="69"/>
      <c r="JLY255" s="69"/>
      <c r="JLZ255" s="66"/>
      <c r="JMA255" s="66"/>
      <c r="JMB255" s="66"/>
      <c r="JMC255" s="67"/>
      <c r="JME255" s="65"/>
      <c r="JMF255" s="69"/>
      <c r="JMG255" s="69"/>
      <c r="JMH255" s="66"/>
      <c r="JMI255" s="66"/>
      <c r="JMJ255" s="66"/>
      <c r="JMK255" s="67"/>
      <c r="JMM255" s="65"/>
      <c r="JMN255" s="69"/>
      <c r="JMO255" s="69"/>
      <c r="JMP255" s="66"/>
      <c r="JMQ255" s="66"/>
      <c r="JMR255" s="66"/>
      <c r="JMS255" s="67"/>
      <c r="JMU255" s="65"/>
      <c r="JMV255" s="69"/>
      <c r="JMW255" s="69"/>
      <c r="JMX255" s="66"/>
      <c r="JMY255" s="66"/>
      <c r="JMZ255" s="66"/>
      <c r="JNA255" s="67"/>
      <c r="JNC255" s="65"/>
      <c r="JND255" s="69"/>
      <c r="JNE255" s="69"/>
      <c r="JNF255" s="66"/>
      <c r="JNG255" s="66"/>
      <c r="JNH255" s="66"/>
      <c r="JNI255" s="67"/>
      <c r="JNK255" s="65"/>
      <c r="JNL255" s="69"/>
      <c r="JNM255" s="69"/>
      <c r="JNN255" s="66"/>
      <c r="JNO255" s="66"/>
      <c r="JNP255" s="66"/>
      <c r="JNQ255" s="67"/>
      <c r="JNS255" s="65"/>
      <c r="JNT255" s="69"/>
      <c r="JNU255" s="69"/>
      <c r="JNV255" s="66"/>
      <c r="JNW255" s="66"/>
      <c r="JNX255" s="66"/>
      <c r="JNY255" s="67"/>
      <c r="JOA255" s="65"/>
      <c r="JOB255" s="69"/>
      <c r="JOC255" s="69"/>
      <c r="JOD255" s="66"/>
      <c r="JOE255" s="66"/>
      <c r="JOF255" s="66"/>
      <c r="JOG255" s="67"/>
      <c r="JOI255" s="65"/>
      <c r="JOJ255" s="69"/>
      <c r="JOK255" s="69"/>
      <c r="JOL255" s="66"/>
      <c r="JOM255" s="66"/>
      <c r="JON255" s="66"/>
      <c r="JOO255" s="67"/>
      <c r="JOQ255" s="65"/>
      <c r="JOR255" s="69"/>
      <c r="JOS255" s="69"/>
      <c r="JOT255" s="66"/>
      <c r="JOU255" s="66"/>
      <c r="JOV255" s="66"/>
      <c r="JOW255" s="67"/>
      <c r="JOY255" s="65"/>
      <c r="JOZ255" s="69"/>
      <c r="JPA255" s="69"/>
      <c r="JPB255" s="66"/>
      <c r="JPC255" s="66"/>
      <c r="JPD255" s="66"/>
      <c r="JPE255" s="67"/>
      <c r="JPG255" s="65"/>
      <c r="JPH255" s="69"/>
      <c r="JPI255" s="69"/>
      <c r="JPJ255" s="66"/>
      <c r="JPK255" s="66"/>
      <c r="JPL255" s="66"/>
      <c r="JPM255" s="67"/>
      <c r="JPO255" s="65"/>
      <c r="JPP255" s="69"/>
      <c r="JPQ255" s="69"/>
      <c r="JPR255" s="66"/>
      <c r="JPS255" s="66"/>
      <c r="JPT255" s="66"/>
      <c r="JPU255" s="67"/>
      <c r="JPW255" s="65"/>
      <c r="JPX255" s="69"/>
      <c r="JPY255" s="69"/>
      <c r="JPZ255" s="66"/>
      <c r="JQA255" s="66"/>
      <c r="JQB255" s="66"/>
      <c r="JQC255" s="67"/>
      <c r="JQE255" s="65"/>
      <c r="JQF255" s="69"/>
      <c r="JQG255" s="69"/>
      <c r="JQH255" s="66"/>
      <c r="JQI255" s="66"/>
      <c r="JQJ255" s="66"/>
      <c r="JQK255" s="67"/>
      <c r="JQM255" s="65"/>
      <c r="JQN255" s="69"/>
      <c r="JQO255" s="69"/>
      <c r="JQP255" s="66"/>
      <c r="JQQ255" s="66"/>
      <c r="JQR255" s="66"/>
      <c r="JQS255" s="67"/>
      <c r="JQU255" s="65"/>
      <c r="JQV255" s="69"/>
      <c r="JQW255" s="69"/>
      <c r="JQX255" s="66"/>
      <c r="JQY255" s="66"/>
      <c r="JQZ255" s="66"/>
      <c r="JRA255" s="67"/>
      <c r="JRC255" s="65"/>
      <c r="JRD255" s="69"/>
      <c r="JRE255" s="69"/>
      <c r="JRF255" s="66"/>
      <c r="JRG255" s="66"/>
      <c r="JRH255" s="66"/>
      <c r="JRI255" s="67"/>
      <c r="JRK255" s="65"/>
      <c r="JRL255" s="69"/>
      <c r="JRM255" s="69"/>
      <c r="JRN255" s="66"/>
      <c r="JRO255" s="66"/>
      <c r="JRP255" s="66"/>
      <c r="JRQ255" s="67"/>
      <c r="JRS255" s="65"/>
      <c r="JRT255" s="69"/>
      <c r="JRU255" s="69"/>
      <c r="JRV255" s="66"/>
      <c r="JRW255" s="66"/>
      <c r="JRX255" s="66"/>
      <c r="JRY255" s="67"/>
      <c r="JSA255" s="65"/>
      <c r="JSB255" s="69"/>
      <c r="JSC255" s="69"/>
      <c r="JSD255" s="66"/>
      <c r="JSE255" s="66"/>
      <c r="JSF255" s="66"/>
      <c r="JSG255" s="67"/>
      <c r="JSI255" s="65"/>
      <c r="JSJ255" s="69"/>
      <c r="JSK255" s="69"/>
      <c r="JSL255" s="66"/>
      <c r="JSM255" s="66"/>
      <c r="JSN255" s="66"/>
      <c r="JSO255" s="67"/>
      <c r="JSQ255" s="65"/>
      <c r="JSR255" s="69"/>
      <c r="JSS255" s="69"/>
      <c r="JST255" s="66"/>
      <c r="JSU255" s="66"/>
      <c r="JSV255" s="66"/>
      <c r="JSW255" s="67"/>
      <c r="JSY255" s="65"/>
      <c r="JSZ255" s="69"/>
      <c r="JTA255" s="69"/>
      <c r="JTB255" s="66"/>
      <c r="JTC255" s="66"/>
      <c r="JTD255" s="66"/>
      <c r="JTE255" s="67"/>
      <c r="JTG255" s="65"/>
      <c r="JTH255" s="69"/>
      <c r="JTI255" s="69"/>
      <c r="JTJ255" s="66"/>
      <c r="JTK255" s="66"/>
      <c r="JTL255" s="66"/>
      <c r="JTM255" s="67"/>
      <c r="JTO255" s="65"/>
      <c r="JTP255" s="69"/>
      <c r="JTQ255" s="69"/>
      <c r="JTR255" s="66"/>
      <c r="JTS255" s="66"/>
      <c r="JTT255" s="66"/>
      <c r="JTU255" s="67"/>
      <c r="JTW255" s="65"/>
      <c r="JTX255" s="69"/>
      <c r="JTY255" s="69"/>
      <c r="JTZ255" s="66"/>
      <c r="JUA255" s="66"/>
      <c r="JUB255" s="66"/>
      <c r="JUC255" s="67"/>
      <c r="JUE255" s="65"/>
      <c r="JUF255" s="69"/>
      <c r="JUG255" s="69"/>
      <c r="JUH255" s="66"/>
      <c r="JUI255" s="66"/>
      <c r="JUJ255" s="66"/>
      <c r="JUK255" s="67"/>
      <c r="JUM255" s="65"/>
      <c r="JUN255" s="69"/>
      <c r="JUO255" s="69"/>
      <c r="JUP255" s="66"/>
      <c r="JUQ255" s="66"/>
      <c r="JUR255" s="66"/>
      <c r="JUS255" s="67"/>
      <c r="JUU255" s="65"/>
      <c r="JUV255" s="69"/>
      <c r="JUW255" s="69"/>
      <c r="JUX255" s="66"/>
      <c r="JUY255" s="66"/>
      <c r="JUZ255" s="66"/>
      <c r="JVA255" s="67"/>
      <c r="JVC255" s="65"/>
      <c r="JVD255" s="69"/>
      <c r="JVE255" s="69"/>
      <c r="JVF255" s="66"/>
      <c r="JVG255" s="66"/>
      <c r="JVH255" s="66"/>
      <c r="JVI255" s="67"/>
      <c r="JVK255" s="65"/>
      <c r="JVL255" s="69"/>
      <c r="JVM255" s="69"/>
      <c r="JVN255" s="66"/>
      <c r="JVO255" s="66"/>
      <c r="JVP255" s="66"/>
      <c r="JVQ255" s="67"/>
      <c r="JVS255" s="65"/>
      <c r="JVT255" s="69"/>
      <c r="JVU255" s="69"/>
      <c r="JVV255" s="66"/>
      <c r="JVW255" s="66"/>
      <c r="JVX255" s="66"/>
      <c r="JVY255" s="67"/>
      <c r="JWA255" s="65"/>
      <c r="JWB255" s="69"/>
      <c r="JWC255" s="69"/>
      <c r="JWD255" s="66"/>
      <c r="JWE255" s="66"/>
      <c r="JWF255" s="66"/>
      <c r="JWG255" s="67"/>
      <c r="JWI255" s="65"/>
      <c r="JWJ255" s="69"/>
      <c r="JWK255" s="69"/>
      <c r="JWL255" s="66"/>
      <c r="JWM255" s="66"/>
      <c r="JWN255" s="66"/>
      <c r="JWO255" s="67"/>
      <c r="JWQ255" s="65"/>
      <c r="JWR255" s="69"/>
      <c r="JWS255" s="69"/>
      <c r="JWT255" s="66"/>
      <c r="JWU255" s="66"/>
      <c r="JWV255" s="66"/>
      <c r="JWW255" s="67"/>
      <c r="JWY255" s="65"/>
      <c r="JWZ255" s="69"/>
      <c r="JXA255" s="69"/>
      <c r="JXB255" s="66"/>
      <c r="JXC255" s="66"/>
      <c r="JXD255" s="66"/>
      <c r="JXE255" s="67"/>
      <c r="JXG255" s="65"/>
      <c r="JXH255" s="69"/>
      <c r="JXI255" s="69"/>
      <c r="JXJ255" s="66"/>
      <c r="JXK255" s="66"/>
      <c r="JXL255" s="66"/>
      <c r="JXM255" s="67"/>
      <c r="JXO255" s="65"/>
      <c r="JXP255" s="69"/>
      <c r="JXQ255" s="69"/>
      <c r="JXR255" s="66"/>
      <c r="JXS255" s="66"/>
      <c r="JXT255" s="66"/>
      <c r="JXU255" s="67"/>
      <c r="JXW255" s="65"/>
      <c r="JXX255" s="69"/>
      <c r="JXY255" s="69"/>
      <c r="JXZ255" s="66"/>
      <c r="JYA255" s="66"/>
      <c r="JYB255" s="66"/>
      <c r="JYC255" s="67"/>
      <c r="JYE255" s="65"/>
      <c r="JYF255" s="69"/>
      <c r="JYG255" s="69"/>
      <c r="JYH255" s="66"/>
      <c r="JYI255" s="66"/>
      <c r="JYJ255" s="66"/>
      <c r="JYK255" s="67"/>
      <c r="JYM255" s="65"/>
      <c r="JYN255" s="69"/>
      <c r="JYO255" s="69"/>
      <c r="JYP255" s="66"/>
      <c r="JYQ255" s="66"/>
      <c r="JYR255" s="66"/>
      <c r="JYS255" s="67"/>
      <c r="JYU255" s="65"/>
      <c r="JYV255" s="69"/>
      <c r="JYW255" s="69"/>
      <c r="JYX255" s="66"/>
      <c r="JYY255" s="66"/>
      <c r="JYZ255" s="66"/>
      <c r="JZA255" s="67"/>
      <c r="JZC255" s="65"/>
      <c r="JZD255" s="69"/>
      <c r="JZE255" s="69"/>
      <c r="JZF255" s="66"/>
      <c r="JZG255" s="66"/>
      <c r="JZH255" s="66"/>
      <c r="JZI255" s="67"/>
      <c r="JZK255" s="65"/>
      <c r="JZL255" s="69"/>
      <c r="JZM255" s="69"/>
      <c r="JZN255" s="66"/>
      <c r="JZO255" s="66"/>
      <c r="JZP255" s="66"/>
      <c r="JZQ255" s="67"/>
      <c r="JZS255" s="65"/>
      <c r="JZT255" s="69"/>
      <c r="JZU255" s="69"/>
      <c r="JZV255" s="66"/>
      <c r="JZW255" s="66"/>
      <c r="JZX255" s="66"/>
      <c r="JZY255" s="67"/>
      <c r="KAA255" s="65"/>
      <c r="KAB255" s="69"/>
      <c r="KAC255" s="69"/>
      <c r="KAD255" s="66"/>
      <c r="KAE255" s="66"/>
      <c r="KAF255" s="66"/>
      <c r="KAG255" s="67"/>
      <c r="KAI255" s="65"/>
      <c r="KAJ255" s="69"/>
      <c r="KAK255" s="69"/>
      <c r="KAL255" s="66"/>
      <c r="KAM255" s="66"/>
      <c r="KAN255" s="66"/>
      <c r="KAO255" s="67"/>
      <c r="KAQ255" s="65"/>
      <c r="KAR255" s="69"/>
      <c r="KAS255" s="69"/>
      <c r="KAT255" s="66"/>
      <c r="KAU255" s="66"/>
      <c r="KAV255" s="66"/>
      <c r="KAW255" s="67"/>
      <c r="KAY255" s="65"/>
      <c r="KAZ255" s="69"/>
      <c r="KBA255" s="69"/>
      <c r="KBB255" s="66"/>
      <c r="KBC255" s="66"/>
      <c r="KBD255" s="66"/>
      <c r="KBE255" s="67"/>
      <c r="KBG255" s="65"/>
      <c r="KBH255" s="69"/>
      <c r="KBI255" s="69"/>
      <c r="KBJ255" s="66"/>
      <c r="KBK255" s="66"/>
      <c r="KBL255" s="66"/>
      <c r="KBM255" s="67"/>
      <c r="KBO255" s="65"/>
      <c r="KBP255" s="69"/>
      <c r="KBQ255" s="69"/>
      <c r="KBR255" s="66"/>
      <c r="KBS255" s="66"/>
      <c r="KBT255" s="66"/>
      <c r="KBU255" s="67"/>
      <c r="KBW255" s="65"/>
      <c r="KBX255" s="69"/>
      <c r="KBY255" s="69"/>
      <c r="KBZ255" s="66"/>
      <c r="KCA255" s="66"/>
      <c r="KCB255" s="66"/>
      <c r="KCC255" s="67"/>
      <c r="KCE255" s="65"/>
      <c r="KCF255" s="69"/>
      <c r="KCG255" s="69"/>
      <c r="KCH255" s="66"/>
      <c r="KCI255" s="66"/>
      <c r="KCJ255" s="66"/>
      <c r="KCK255" s="67"/>
      <c r="KCM255" s="65"/>
      <c r="KCN255" s="69"/>
      <c r="KCO255" s="69"/>
      <c r="KCP255" s="66"/>
      <c r="KCQ255" s="66"/>
      <c r="KCR255" s="66"/>
      <c r="KCS255" s="67"/>
      <c r="KCU255" s="65"/>
      <c r="KCV255" s="69"/>
      <c r="KCW255" s="69"/>
      <c r="KCX255" s="66"/>
      <c r="KCY255" s="66"/>
      <c r="KCZ255" s="66"/>
      <c r="KDA255" s="67"/>
      <c r="KDC255" s="65"/>
      <c r="KDD255" s="69"/>
      <c r="KDE255" s="69"/>
      <c r="KDF255" s="66"/>
      <c r="KDG255" s="66"/>
      <c r="KDH255" s="66"/>
      <c r="KDI255" s="67"/>
      <c r="KDK255" s="65"/>
      <c r="KDL255" s="69"/>
      <c r="KDM255" s="69"/>
      <c r="KDN255" s="66"/>
      <c r="KDO255" s="66"/>
      <c r="KDP255" s="66"/>
      <c r="KDQ255" s="67"/>
      <c r="KDS255" s="65"/>
      <c r="KDT255" s="69"/>
      <c r="KDU255" s="69"/>
      <c r="KDV255" s="66"/>
      <c r="KDW255" s="66"/>
      <c r="KDX255" s="66"/>
      <c r="KDY255" s="67"/>
      <c r="KEA255" s="65"/>
      <c r="KEB255" s="69"/>
      <c r="KEC255" s="69"/>
      <c r="KED255" s="66"/>
      <c r="KEE255" s="66"/>
      <c r="KEF255" s="66"/>
      <c r="KEG255" s="67"/>
      <c r="KEI255" s="65"/>
      <c r="KEJ255" s="69"/>
      <c r="KEK255" s="69"/>
      <c r="KEL255" s="66"/>
      <c r="KEM255" s="66"/>
      <c r="KEN255" s="66"/>
      <c r="KEO255" s="67"/>
      <c r="KEQ255" s="65"/>
      <c r="KER255" s="69"/>
      <c r="KES255" s="69"/>
      <c r="KET255" s="66"/>
      <c r="KEU255" s="66"/>
      <c r="KEV255" s="66"/>
      <c r="KEW255" s="67"/>
      <c r="KEY255" s="65"/>
      <c r="KEZ255" s="69"/>
      <c r="KFA255" s="69"/>
      <c r="KFB255" s="66"/>
      <c r="KFC255" s="66"/>
      <c r="KFD255" s="66"/>
      <c r="KFE255" s="67"/>
      <c r="KFG255" s="65"/>
      <c r="KFH255" s="69"/>
      <c r="KFI255" s="69"/>
      <c r="KFJ255" s="66"/>
      <c r="KFK255" s="66"/>
      <c r="KFL255" s="66"/>
      <c r="KFM255" s="67"/>
      <c r="KFO255" s="65"/>
      <c r="KFP255" s="69"/>
      <c r="KFQ255" s="69"/>
      <c r="KFR255" s="66"/>
      <c r="KFS255" s="66"/>
      <c r="KFT255" s="66"/>
      <c r="KFU255" s="67"/>
      <c r="KFW255" s="65"/>
      <c r="KFX255" s="69"/>
      <c r="KFY255" s="69"/>
      <c r="KFZ255" s="66"/>
      <c r="KGA255" s="66"/>
      <c r="KGB255" s="66"/>
      <c r="KGC255" s="67"/>
      <c r="KGE255" s="65"/>
      <c r="KGF255" s="69"/>
      <c r="KGG255" s="69"/>
      <c r="KGH255" s="66"/>
      <c r="KGI255" s="66"/>
      <c r="KGJ255" s="66"/>
      <c r="KGK255" s="67"/>
      <c r="KGM255" s="65"/>
      <c r="KGN255" s="69"/>
      <c r="KGO255" s="69"/>
      <c r="KGP255" s="66"/>
      <c r="KGQ255" s="66"/>
      <c r="KGR255" s="66"/>
      <c r="KGS255" s="67"/>
      <c r="KGU255" s="65"/>
      <c r="KGV255" s="69"/>
      <c r="KGW255" s="69"/>
      <c r="KGX255" s="66"/>
      <c r="KGY255" s="66"/>
      <c r="KGZ255" s="66"/>
      <c r="KHA255" s="67"/>
      <c r="KHC255" s="65"/>
      <c r="KHD255" s="69"/>
      <c r="KHE255" s="69"/>
      <c r="KHF255" s="66"/>
      <c r="KHG255" s="66"/>
      <c r="KHH255" s="66"/>
      <c r="KHI255" s="67"/>
      <c r="KHK255" s="65"/>
      <c r="KHL255" s="69"/>
      <c r="KHM255" s="69"/>
      <c r="KHN255" s="66"/>
      <c r="KHO255" s="66"/>
      <c r="KHP255" s="66"/>
      <c r="KHQ255" s="67"/>
      <c r="KHS255" s="65"/>
      <c r="KHT255" s="69"/>
      <c r="KHU255" s="69"/>
      <c r="KHV255" s="66"/>
      <c r="KHW255" s="66"/>
      <c r="KHX255" s="66"/>
      <c r="KHY255" s="67"/>
      <c r="KIA255" s="65"/>
      <c r="KIB255" s="69"/>
      <c r="KIC255" s="69"/>
      <c r="KID255" s="66"/>
      <c r="KIE255" s="66"/>
      <c r="KIF255" s="66"/>
      <c r="KIG255" s="67"/>
      <c r="KII255" s="65"/>
      <c r="KIJ255" s="69"/>
      <c r="KIK255" s="69"/>
      <c r="KIL255" s="66"/>
      <c r="KIM255" s="66"/>
      <c r="KIN255" s="66"/>
      <c r="KIO255" s="67"/>
      <c r="KIQ255" s="65"/>
      <c r="KIR255" s="69"/>
      <c r="KIS255" s="69"/>
      <c r="KIT255" s="66"/>
      <c r="KIU255" s="66"/>
      <c r="KIV255" s="66"/>
      <c r="KIW255" s="67"/>
      <c r="KIY255" s="65"/>
      <c r="KIZ255" s="69"/>
      <c r="KJA255" s="69"/>
      <c r="KJB255" s="66"/>
      <c r="KJC255" s="66"/>
      <c r="KJD255" s="66"/>
      <c r="KJE255" s="67"/>
      <c r="KJG255" s="65"/>
      <c r="KJH255" s="69"/>
      <c r="KJI255" s="69"/>
      <c r="KJJ255" s="66"/>
      <c r="KJK255" s="66"/>
      <c r="KJL255" s="66"/>
      <c r="KJM255" s="67"/>
      <c r="KJO255" s="65"/>
      <c r="KJP255" s="69"/>
      <c r="KJQ255" s="69"/>
      <c r="KJR255" s="66"/>
      <c r="KJS255" s="66"/>
      <c r="KJT255" s="66"/>
      <c r="KJU255" s="67"/>
      <c r="KJW255" s="65"/>
      <c r="KJX255" s="69"/>
      <c r="KJY255" s="69"/>
      <c r="KJZ255" s="66"/>
      <c r="KKA255" s="66"/>
      <c r="KKB255" s="66"/>
      <c r="KKC255" s="67"/>
      <c r="KKE255" s="65"/>
      <c r="KKF255" s="69"/>
      <c r="KKG255" s="69"/>
      <c r="KKH255" s="66"/>
      <c r="KKI255" s="66"/>
      <c r="KKJ255" s="66"/>
      <c r="KKK255" s="67"/>
      <c r="KKM255" s="65"/>
      <c r="KKN255" s="69"/>
      <c r="KKO255" s="69"/>
      <c r="KKP255" s="66"/>
      <c r="KKQ255" s="66"/>
      <c r="KKR255" s="66"/>
      <c r="KKS255" s="67"/>
      <c r="KKU255" s="65"/>
      <c r="KKV255" s="69"/>
      <c r="KKW255" s="69"/>
      <c r="KKX255" s="66"/>
      <c r="KKY255" s="66"/>
      <c r="KKZ255" s="66"/>
      <c r="KLA255" s="67"/>
      <c r="KLC255" s="65"/>
      <c r="KLD255" s="69"/>
      <c r="KLE255" s="69"/>
      <c r="KLF255" s="66"/>
      <c r="KLG255" s="66"/>
      <c r="KLH255" s="66"/>
      <c r="KLI255" s="67"/>
      <c r="KLK255" s="65"/>
      <c r="KLL255" s="69"/>
      <c r="KLM255" s="69"/>
      <c r="KLN255" s="66"/>
      <c r="KLO255" s="66"/>
      <c r="KLP255" s="66"/>
      <c r="KLQ255" s="67"/>
      <c r="KLS255" s="65"/>
      <c r="KLT255" s="69"/>
      <c r="KLU255" s="69"/>
      <c r="KLV255" s="66"/>
      <c r="KLW255" s="66"/>
      <c r="KLX255" s="66"/>
      <c r="KLY255" s="67"/>
      <c r="KMA255" s="65"/>
      <c r="KMB255" s="69"/>
      <c r="KMC255" s="69"/>
      <c r="KMD255" s="66"/>
      <c r="KME255" s="66"/>
      <c r="KMF255" s="66"/>
      <c r="KMG255" s="67"/>
      <c r="KMI255" s="65"/>
      <c r="KMJ255" s="69"/>
      <c r="KMK255" s="69"/>
      <c r="KML255" s="66"/>
      <c r="KMM255" s="66"/>
      <c r="KMN255" s="66"/>
      <c r="KMO255" s="67"/>
      <c r="KMQ255" s="65"/>
      <c r="KMR255" s="69"/>
      <c r="KMS255" s="69"/>
      <c r="KMT255" s="66"/>
      <c r="KMU255" s="66"/>
      <c r="KMV255" s="66"/>
      <c r="KMW255" s="67"/>
      <c r="KMY255" s="65"/>
      <c r="KMZ255" s="69"/>
      <c r="KNA255" s="69"/>
      <c r="KNB255" s="66"/>
      <c r="KNC255" s="66"/>
      <c r="KND255" s="66"/>
      <c r="KNE255" s="67"/>
      <c r="KNG255" s="65"/>
      <c r="KNH255" s="69"/>
      <c r="KNI255" s="69"/>
      <c r="KNJ255" s="66"/>
      <c r="KNK255" s="66"/>
      <c r="KNL255" s="66"/>
      <c r="KNM255" s="67"/>
      <c r="KNO255" s="65"/>
      <c r="KNP255" s="69"/>
      <c r="KNQ255" s="69"/>
      <c r="KNR255" s="66"/>
      <c r="KNS255" s="66"/>
      <c r="KNT255" s="66"/>
      <c r="KNU255" s="67"/>
      <c r="KNW255" s="65"/>
      <c r="KNX255" s="69"/>
      <c r="KNY255" s="69"/>
      <c r="KNZ255" s="66"/>
      <c r="KOA255" s="66"/>
      <c r="KOB255" s="66"/>
      <c r="KOC255" s="67"/>
      <c r="KOE255" s="65"/>
      <c r="KOF255" s="69"/>
      <c r="KOG255" s="69"/>
      <c r="KOH255" s="66"/>
      <c r="KOI255" s="66"/>
      <c r="KOJ255" s="66"/>
      <c r="KOK255" s="67"/>
      <c r="KOM255" s="65"/>
      <c r="KON255" s="69"/>
      <c r="KOO255" s="69"/>
      <c r="KOP255" s="66"/>
      <c r="KOQ255" s="66"/>
      <c r="KOR255" s="66"/>
      <c r="KOS255" s="67"/>
      <c r="KOU255" s="65"/>
      <c r="KOV255" s="69"/>
      <c r="KOW255" s="69"/>
      <c r="KOX255" s="66"/>
      <c r="KOY255" s="66"/>
      <c r="KOZ255" s="66"/>
      <c r="KPA255" s="67"/>
      <c r="KPC255" s="65"/>
      <c r="KPD255" s="69"/>
      <c r="KPE255" s="69"/>
      <c r="KPF255" s="66"/>
      <c r="KPG255" s="66"/>
      <c r="KPH255" s="66"/>
      <c r="KPI255" s="67"/>
      <c r="KPK255" s="65"/>
      <c r="KPL255" s="69"/>
      <c r="KPM255" s="69"/>
      <c r="KPN255" s="66"/>
      <c r="KPO255" s="66"/>
      <c r="KPP255" s="66"/>
      <c r="KPQ255" s="67"/>
      <c r="KPS255" s="65"/>
      <c r="KPT255" s="69"/>
      <c r="KPU255" s="69"/>
      <c r="KPV255" s="66"/>
      <c r="KPW255" s="66"/>
      <c r="KPX255" s="66"/>
      <c r="KPY255" s="67"/>
      <c r="KQA255" s="65"/>
      <c r="KQB255" s="69"/>
      <c r="KQC255" s="69"/>
      <c r="KQD255" s="66"/>
      <c r="KQE255" s="66"/>
      <c r="KQF255" s="66"/>
      <c r="KQG255" s="67"/>
      <c r="KQI255" s="65"/>
      <c r="KQJ255" s="69"/>
      <c r="KQK255" s="69"/>
      <c r="KQL255" s="66"/>
      <c r="KQM255" s="66"/>
      <c r="KQN255" s="66"/>
      <c r="KQO255" s="67"/>
      <c r="KQQ255" s="65"/>
      <c r="KQR255" s="69"/>
      <c r="KQS255" s="69"/>
      <c r="KQT255" s="66"/>
      <c r="KQU255" s="66"/>
      <c r="KQV255" s="66"/>
      <c r="KQW255" s="67"/>
      <c r="KQY255" s="65"/>
      <c r="KQZ255" s="69"/>
      <c r="KRA255" s="69"/>
      <c r="KRB255" s="66"/>
      <c r="KRC255" s="66"/>
      <c r="KRD255" s="66"/>
      <c r="KRE255" s="67"/>
      <c r="KRG255" s="65"/>
      <c r="KRH255" s="69"/>
      <c r="KRI255" s="69"/>
      <c r="KRJ255" s="66"/>
      <c r="KRK255" s="66"/>
      <c r="KRL255" s="66"/>
      <c r="KRM255" s="67"/>
      <c r="KRO255" s="65"/>
      <c r="KRP255" s="69"/>
      <c r="KRQ255" s="69"/>
      <c r="KRR255" s="66"/>
      <c r="KRS255" s="66"/>
      <c r="KRT255" s="66"/>
      <c r="KRU255" s="67"/>
      <c r="KRW255" s="65"/>
      <c r="KRX255" s="69"/>
      <c r="KRY255" s="69"/>
      <c r="KRZ255" s="66"/>
      <c r="KSA255" s="66"/>
      <c r="KSB255" s="66"/>
      <c r="KSC255" s="67"/>
      <c r="KSE255" s="65"/>
      <c r="KSF255" s="69"/>
      <c r="KSG255" s="69"/>
      <c r="KSH255" s="66"/>
      <c r="KSI255" s="66"/>
      <c r="KSJ255" s="66"/>
      <c r="KSK255" s="67"/>
      <c r="KSM255" s="65"/>
      <c r="KSN255" s="69"/>
      <c r="KSO255" s="69"/>
      <c r="KSP255" s="66"/>
      <c r="KSQ255" s="66"/>
      <c r="KSR255" s="66"/>
      <c r="KSS255" s="67"/>
      <c r="KSU255" s="65"/>
      <c r="KSV255" s="69"/>
      <c r="KSW255" s="69"/>
      <c r="KSX255" s="66"/>
      <c r="KSY255" s="66"/>
      <c r="KSZ255" s="66"/>
      <c r="KTA255" s="67"/>
      <c r="KTC255" s="65"/>
      <c r="KTD255" s="69"/>
      <c r="KTE255" s="69"/>
      <c r="KTF255" s="66"/>
      <c r="KTG255" s="66"/>
      <c r="KTH255" s="66"/>
      <c r="KTI255" s="67"/>
      <c r="KTK255" s="65"/>
      <c r="KTL255" s="69"/>
      <c r="KTM255" s="69"/>
      <c r="KTN255" s="66"/>
      <c r="KTO255" s="66"/>
      <c r="KTP255" s="66"/>
      <c r="KTQ255" s="67"/>
      <c r="KTS255" s="65"/>
      <c r="KTT255" s="69"/>
      <c r="KTU255" s="69"/>
      <c r="KTV255" s="66"/>
      <c r="KTW255" s="66"/>
      <c r="KTX255" s="66"/>
      <c r="KTY255" s="67"/>
      <c r="KUA255" s="65"/>
      <c r="KUB255" s="69"/>
      <c r="KUC255" s="69"/>
      <c r="KUD255" s="66"/>
      <c r="KUE255" s="66"/>
      <c r="KUF255" s="66"/>
      <c r="KUG255" s="67"/>
      <c r="KUI255" s="65"/>
      <c r="KUJ255" s="69"/>
      <c r="KUK255" s="69"/>
      <c r="KUL255" s="66"/>
      <c r="KUM255" s="66"/>
      <c r="KUN255" s="66"/>
      <c r="KUO255" s="67"/>
      <c r="KUQ255" s="65"/>
      <c r="KUR255" s="69"/>
      <c r="KUS255" s="69"/>
      <c r="KUT255" s="66"/>
      <c r="KUU255" s="66"/>
      <c r="KUV255" s="66"/>
      <c r="KUW255" s="67"/>
      <c r="KUY255" s="65"/>
      <c r="KUZ255" s="69"/>
      <c r="KVA255" s="69"/>
      <c r="KVB255" s="66"/>
      <c r="KVC255" s="66"/>
      <c r="KVD255" s="66"/>
      <c r="KVE255" s="67"/>
      <c r="KVG255" s="65"/>
      <c r="KVH255" s="69"/>
      <c r="KVI255" s="69"/>
      <c r="KVJ255" s="66"/>
      <c r="KVK255" s="66"/>
      <c r="KVL255" s="66"/>
      <c r="KVM255" s="67"/>
      <c r="KVO255" s="65"/>
      <c r="KVP255" s="69"/>
      <c r="KVQ255" s="69"/>
      <c r="KVR255" s="66"/>
      <c r="KVS255" s="66"/>
      <c r="KVT255" s="66"/>
      <c r="KVU255" s="67"/>
      <c r="KVW255" s="65"/>
      <c r="KVX255" s="69"/>
      <c r="KVY255" s="69"/>
      <c r="KVZ255" s="66"/>
      <c r="KWA255" s="66"/>
      <c r="KWB255" s="66"/>
      <c r="KWC255" s="67"/>
      <c r="KWE255" s="65"/>
      <c r="KWF255" s="69"/>
      <c r="KWG255" s="69"/>
      <c r="KWH255" s="66"/>
      <c r="KWI255" s="66"/>
      <c r="KWJ255" s="66"/>
      <c r="KWK255" s="67"/>
      <c r="KWM255" s="65"/>
      <c r="KWN255" s="69"/>
      <c r="KWO255" s="69"/>
      <c r="KWP255" s="66"/>
      <c r="KWQ255" s="66"/>
      <c r="KWR255" s="66"/>
      <c r="KWS255" s="67"/>
      <c r="KWU255" s="65"/>
      <c r="KWV255" s="69"/>
      <c r="KWW255" s="69"/>
      <c r="KWX255" s="66"/>
      <c r="KWY255" s="66"/>
      <c r="KWZ255" s="66"/>
      <c r="KXA255" s="67"/>
      <c r="KXC255" s="65"/>
      <c r="KXD255" s="69"/>
      <c r="KXE255" s="69"/>
      <c r="KXF255" s="66"/>
      <c r="KXG255" s="66"/>
      <c r="KXH255" s="66"/>
      <c r="KXI255" s="67"/>
      <c r="KXK255" s="65"/>
      <c r="KXL255" s="69"/>
      <c r="KXM255" s="69"/>
      <c r="KXN255" s="66"/>
      <c r="KXO255" s="66"/>
      <c r="KXP255" s="66"/>
      <c r="KXQ255" s="67"/>
      <c r="KXS255" s="65"/>
      <c r="KXT255" s="69"/>
      <c r="KXU255" s="69"/>
      <c r="KXV255" s="66"/>
      <c r="KXW255" s="66"/>
      <c r="KXX255" s="66"/>
      <c r="KXY255" s="67"/>
      <c r="KYA255" s="65"/>
      <c r="KYB255" s="69"/>
      <c r="KYC255" s="69"/>
      <c r="KYD255" s="66"/>
      <c r="KYE255" s="66"/>
      <c r="KYF255" s="66"/>
      <c r="KYG255" s="67"/>
      <c r="KYI255" s="65"/>
      <c r="KYJ255" s="69"/>
      <c r="KYK255" s="69"/>
      <c r="KYL255" s="66"/>
      <c r="KYM255" s="66"/>
      <c r="KYN255" s="66"/>
      <c r="KYO255" s="67"/>
      <c r="KYQ255" s="65"/>
      <c r="KYR255" s="69"/>
      <c r="KYS255" s="69"/>
      <c r="KYT255" s="66"/>
      <c r="KYU255" s="66"/>
      <c r="KYV255" s="66"/>
      <c r="KYW255" s="67"/>
      <c r="KYY255" s="65"/>
      <c r="KYZ255" s="69"/>
      <c r="KZA255" s="69"/>
      <c r="KZB255" s="66"/>
      <c r="KZC255" s="66"/>
      <c r="KZD255" s="66"/>
      <c r="KZE255" s="67"/>
      <c r="KZG255" s="65"/>
      <c r="KZH255" s="69"/>
      <c r="KZI255" s="69"/>
      <c r="KZJ255" s="66"/>
      <c r="KZK255" s="66"/>
      <c r="KZL255" s="66"/>
      <c r="KZM255" s="67"/>
      <c r="KZO255" s="65"/>
      <c r="KZP255" s="69"/>
      <c r="KZQ255" s="69"/>
      <c r="KZR255" s="66"/>
      <c r="KZS255" s="66"/>
      <c r="KZT255" s="66"/>
      <c r="KZU255" s="67"/>
      <c r="KZW255" s="65"/>
      <c r="KZX255" s="69"/>
      <c r="KZY255" s="69"/>
      <c r="KZZ255" s="66"/>
      <c r="LAA255" s="66"/>
      <c r="LAB255" s="66"/>
      <c r="LAC255" s="67"/>
      <c r="LAE255" s="65"/>
      <c r="LAF255" s="69"/>
      <c r="LAG255" s="69"/>
      <c r="LAH255" s="66"/>
      <c r="LAI255" s="66"/>
      <c r="LAJ255" s="66"/>
      <c r="LAK255" s="67"/>
      <c r="LAM255" s="65"/>
      <c r="LAN255" s="69"/>
      <c r="LAO255" s="69"/>
      <c r="LAP255" s="66"/>
      <c r="LAQ255" s="66"/>
      <c r="LAR255" s="66"/>
      <c r="LAS255" s="67"/>
      <c r="LAU255" s="65"/>
      <c r="LAV255" s="69"/>
      <c r="LAW255" s="69"/>
      <c r="LAX255" s="66"/>
      <c r="LAY255" s="66"/>
      <c r="LAZ255" s="66"/>
      <c r="LBA255" s="67"/>
      <c r="LBC255" s="65"/>
      <c r="LBD255" s="69"/>
      <c r="LBE255" s="69"/>
      <c r="LBF255" s="66"/>
      <c r="LBG255" s="66"/>
      <c r="LBH255" s="66"/>
      <c r="LBI255" s="67"/>
      <c r="LBK255" s="65"/>
      <c r="LBL255" s="69"/>
      <c r="LBM255" s="69"/>
      <c r="LBN255" s="66"/>
      <c r="LBO255" s="66"/>
      <c r="LBP255" s="66"/>
      <c r="LBQ255" s="67"/>
      <c r="LBS255" s="65"/>
      <c r="LBT255" s="69"/>
      <c r="LBU255" s="69"/>
      <c r="LBV255" s="66"/>
      <c r="LBW255" s="66"/>
      <c r="LBX255" s="66"/>
      <c r="LBY255" s="67"/>
      <c r="LCA255" s="65"/>
      <c r="LCB255" s="69"/>
      <c r="LCC255" s="69"/>
      <c r="LCD255" s="66"/>
      <c r="LCE255" s="66"/>
      <c r="LCF255" s="66"/>
      <c r="LCG255" s="67"/>
      <c r="LCI255" s="65"/>
      <c r="LCJ255" s="69"/>
      <c r="LCK255" s="69"/>
      <c r="LCL255" s="66"/>
      <c r="LCM255" s="66"/>
      <c r="LCN255" s="66"/>
      <c r="LCO255" s="67"/>
      <c r="LCQ255" s="65"/>
      <c r="LCR255" s="69"/>
      <c r="LCS255" s="69"/>
      <c r="LCT255" s="66"/>
      <c r="LCU255" s="66"/>
      <c r="LCV255" s="66"/>
      <c r="LCW255" s="67"/>
      <c r="LCY255" s="65"/>
      <c r="LCZ255" s="69"/>
      <c r="LDA255" s="69"/>
      <c r="LDB255" s="66"/>
      <c r="LDC255" s="66"/>
      <c r="LDD255" s="66"/>
      <c r="LDE255" s="67"/>
      <c r="LDG255" s="65"/>
      <c r="LDH255" s="69"/>
      <c r="LDI255" s="69"/>
      <c r="LDJ255" s="66"/>
      <c r="LDK255" s="66"/>
      <c r="LDL255" s="66"/>
      <c r="LDM255" s="67"/>
      <c r="LDO255" s="65"/>
      <c r="LDP255" s="69"/>
      <c r="LDQ255" s="69"/>
      <c r="LDR255" s="66"/>
      <c r="LDS255" s="66"/>
      <c r="LDT255" s="66"/>
      <c r="LDU255" s="67"/>
      <c r="LDW255" s="65"/>
      <c r="LDX255" s="69"/>
      <c r="LDY255" s="69"/>
      <c r="LDZ255" s="66"/>
      <c r="LEA255" s="66"/>
      <c r="LEB255" s="66"/>
      <c r="LEC255" s="67"/>
      <c r="LEE255" s="65"/>
      <c r="LEF255" s="69"/>
      <c r="LEG255" s="69"/>
      <c r="LEH255" s="66"/>
      <c r="LEI255" s="66"/>
      <c r="LEJ255" s="66"/>
      <c r="LEK255" s="67"/>
      <c r="LEM255" s="65"/>
      <c r="LEN255" s="69"/>
      <c r="LEO255" s="69"/>
      <c r="LEP255" s="66"/>
      <c r="LEQ255" s="66"/>
      <c r="LER255" s="66"/>
      <c r="LES255" s="67"/>
      <c r="LEU255" s="65"/>
      <c r="LEV255" s="69"/>
      <c r="LEW255" s="69"/>
      <c r="LEX255" s="66"/>
      <c r="LEY255" s="66"/>
      <c r="LEZ255" s="66"/>
      <c r="LFA255" s="67"/>
      <c r="LFC255" s="65"/>
      <c r="LFD255" s="69"/>
      <c r="LFE255" s="69"/>
      <c r="LFF255" s="66"/>
      <c r="LFG255" s="66"/>
      <c r="LFH255" s="66"/>
      <c r="LFI255" s="67"/>
      <c r="LFK255" s="65"/>
      <c r="LFL255" s="69"/>
      <c r="LFM255" s="69"/>
      <c r="LFN255" s="66"/>
      <c r="LFO255" s="66"/>
      <c r="LFP255" s="66"/>
      <c r="LFQ255" s="67"/>
      <c r="LFS255" s="65"/>
      <c r="LFT255" s="69"/>
      <c r="LFU255" s="69"/>
      <c r="LFV255" s="66"/>
      <c r="LFW255" s="66"/>
      <c r="LFX255" s="66"/>
      <c r="LFY255" s="67"/>
      <c r="LGA255" s="65"/>
      <c r="LGB255" s="69"/>
      <c r="LGC255" s="69"/>
      <c r="LGD255" s="66"/>
      <c r="LGE255" s="66"/>
      <c r="LGF255" s="66"/>
      <c r="LGG255" s="67"/>
      <c r="LGI255" s="65"/>
      <c r="LGJ255" s="69"/>
      <c r="LGK255" s="69"/>
      <c r="LGL255" s="66"/>
      <c r="LGM255" s="66"/>
      <c r="LGN255" s="66"/>
      <c r="LGO255" s="67"/>
      <c r="LGQ255" s="65"/>
      <c r="LGR255" s="69"/>
      <c r="LGS255" s="69"/>
      <c r="LGT255" s="66"/>
      <c r="LGU255" s="66"/>
      <c r="LGV255" s="66"/>
      <c r="LGW255" s="67"/>
      <c r="LGY255" s="65"/>
      <c r="LGZ255" s="69"/>
      <c r="LHA255" s="69"/>
      <c r="LHB255" s="66"/>
      <c r="LHC255" s="66"/>
      <c r="LHD255" s="66"/>
      <c r="LHE255" s="67"/>
      <c r="LHG255" s="65"/>
      <c r="LHH255" s="69"/>
      <c r="LHI255" s="69"/>
      <c r="LHJ255" s="66"/>
      <c r="LHK255" s="66"/>
      <c r="LHL255" s="66"/>
      <c r="LHM255" s="67"/>
      <c r="LHO255" s="65"/>
      <c r="LHP255" s="69"/>
      <c r="LHQ255" s="69"/>
      <c r="LHR255" s="66"/>
      <c r="LHS255" s="66"/>
      <c r="LHT255" s="66"/>
      <c r="LHU255" s="67"/>
      <c r="LHW255" s="65"/>
      <c r="LHX255" s="69"/>
      <c r="LHY255" s="69"/>
      <c r="LHZ255" s="66"/>
      <c r="LIA255" s="66"/>
      <c r="LIB255" s="66"/>
      <c r="LIC255" s="67"/>
      <c r="LIE255" s="65"/>
      <c r="LIF255" s="69"/>
      <c r="LIG255" s="69"/>
      <c r="LIH255" s="66"/>
      <c r="LII255" s="66"/>
      <c r="LIJ255" s="66"/>
      <c r="LIK255" s="67"/>
      <c r="LIM255" s="65"/>
      <c r="LIN255" s="69"/>
      <c r="LIO255" s="69"/>
      <c r="LIP255" s="66"/>
      <c r="LIQ255" s="66"/>
      <c r="LIR255" s="66"/>
      <c r="LIS255" s="67"/>
      <c r="LIU255" s="65"/>
      <c r="LIV255" s="69"/>
      <c r="LIW255" s="69"/>
      <c r="LIX255" s="66"/>
      <c r="LIY255" s="66"/>
      <c r="LIZ255" s="66"/>
      <c r="LJA255" s="67"/>
      <c r="LJC255" s="65"/>
      <c r="LJD255" s="69"/>
      <c r="LJE255" s="69"/>
      <c r="LJF255" s="66"/>
      <c r="LJG255" s="66"/>
      <c r="LJH255" s="66"/>
      <c r="LJI255" s="67"/>
      <c r="LJK255" s="65"/>
      <c r="LJL255" s="69"/>
      <c r="LJM255" s="69"/>
      <c r="LJN255" s="66"/>
      <c r="LJO255" s="66"/>
      <c r="LJP255" s="66"/>
      <c r="LJQ255" s="67"/>
      <c r="LJS255" s="65"/>
      <c r="LJT255" s="69"/>
      <c r="LJU255" s="69"/>
      <c r="LJV255" s="66"/>
      <c r="LJW255" s="66"/>
      <c r="LJX255" s="66"/>
      <c r="LJY255" s="67"/>
      <c r="LKA255" s="65"/>
      <c r="LKB255" s="69"/>
      <c r="LKC255" s="69"/>
      <c r="LKD255" s="66"/>
      <c r="LKE255" s="66"/>
      <c r="LKF255" s="66"/>
      <c r="LKG255" s="67"/>
      <c r="LKI255" s="65"/>
      <c r="LKJ255" s="69"/>
      <c r="LKK255" s="69"/>
      <c r="LKL255" s="66"/>
      <c r="LKM255" s="66"/>
      <c r="LKN255" s="66"/>
      <c r="LKO255" s="67"/>
      <c r="LKQ255" s="65"/>
      <c r="LKR255" s="69"/>
      <c r="LKS255" s="69"/>
      <c r="LKT255" s="66"/>
      <c r="LKU255" s="66"/>
      <c r="LKV255" s="66"/>
      <c r="LKW255" s="67"/>
      <c r="LKY255" s="65"/>
      <c r="LKZ255" s="69"/>
      <c r="LLA255" s="69"/>
      <c r="LLB255" s="66"/>
      <c r="LLC255" s="66"/>
      <c r="LLD255" s="66"/>
      <c r="LLE255" s="67"/>
      <c r="LLG255" s="65"/>
      <c r="LLH255" s="69"/>
      <c r="LLI255" s="69"/>
      <c r="LLJ255" s="66"/>
      <c r="LLK255" s="66"/>
      <c r="LLL255" s="66"/>
      <c r="LLM255" s="67"/>
      <c r="LLO255" s="65"/>
      <c r="LLP255" s="69"/>
      <c r="LLQ255" s="69"/>
      <c r="LLR255" s="66"/>
      <c r="LLS255" s="66"/>
      <c r="LLT255" s="66"/>
      <c r="LLU255" s="67"/>
      <c r="LLW255" s="65"/>
      <c r="LLX255" s="69"/>
      <c r="LLY255" s="69"/>
      <c r="LLZ255" s="66"/>
      <c r="LMA255" s="66"/>
      <c r="LMB255" s="66"/>
      <c r="LMC255" s="67"/>
      <c r="LME255" s="65"/>
      <c r="LMF255" s="69"/>
      <c r="LMG255" s="69"/>
      <c r="LMH255" s="66"/>
      <c r="LMI255" s="66"/>
      <c r="LMJ255" s="66"/>
      <c r="LMK255" s="67"/>
      <c r="LMM255" s="65"/>
      <c r="LMN255" s="69"/>
      <c r="LMO255" s="69"/>
      <c r="LMP255" s="66"/>
      <c r="LMQ255" s="66"/>
      <c r="LMR255" s="66"/>
      <c r="LMS255" s="67"/>
      <c r="LMU255" s="65"/>
      <c r="LMV255" s="69"/>
      <c r="LMW255" s="69"/>
      <c r="LMX255" s="66"/>
      <c r="LMY255" s="66"/>
      <c r="LMZ255" s="66"/>
      <c r="LNA255" s="67"/>
      <c r="LNC255" s="65"/>
      <c r="LND255" s="69"/>
      <c r="LNE255" s="69"/>
      <c r="LNF255" s="66"/>
      <c r="LNG255" s="66"/>
      <c r="LNH255" s="66"/>
      <c r="LNI255" s="67"/>
      <c r="LNK255" s="65"/>
      <c r="LNL255" s="69"/>
      <c r="LNM255" s="69"/>
      <c r="LNN255" s="66"/>
      <c r="LNO255" s="66"/>
      <c r="LNP255" s="66"/>
      <c r="LNQ255" s="67"/>
      <c r="LNS255" s="65"/>
      <c r="LNT255" s="69"/>
      <c r="LNU255" s="69"/>
      <c r="LNV255" s="66"/>
      <c r="LNW255" s="66"/>
      <c r="LNX255" s="66"/>
      <c r="LNY255" s="67"/>
      <c r="LOA255" s="65"/>
      <c r="LOB255" s="69"/>
      <c r="LOC255" s="69"/>
      <c r="LOD255" s="66"/>
      <c r="LOE255" s="66"/>
      <c r="LOF255" s="66"/>
      <c r="LOG255" s="67"/>
      <c r="LOI255" s="65"/>
      <c r="LOJ255" s="69"/>
      <c r="LOK255" s="69"/>
      <c r="LOL255" s="66"/>
      <c r="LOM255" s="66"/>
      <c r="LON255" s="66"/>
      <c r="LOO255" s="67"/>
      <c r="LOQ255" s="65"/>
      <c r="LOR255" s="69"/>
      <c r="LOS255" s="69"/>
      <c r="LOT255" s="66"/>
      <c r="LOU255" s="66"/>
      <c r="LOV255" s="66"/>
      <c r="LOW255" s="67"/>
      <c r="LOY255" s="65"/>
      <c r="LOZ255" s="69"/>
      <c r="LPA255" s="69"/>
      <c r="LPB255" s="66"/>
      <c r="LPC255" s="66"/>
      <c r="LPD255" s="66"/>
      <c r="LPE255" s="67"/>
      <c r="LPG255" s="65"/>
      <c r="LPH255" s="69"/>
      <c r="LPI255" s="69"/>
      <c r="LPJ255" s="66"/>
      <c r="LPK255" s="66"/>
      <c r="LPL255" s="66"/>
      <c r="LPM255" s="67"/>
      <c r="LPO255" s="65"/>
      <c r="LPP255" s="69"/>
      <c r="LPQ255" s="69"/>
      <c r="LPR255" s="66"/>
      <c r="LPS255" s="66"/>
      <c r="LPT255" s="66"/>
      <c r="LPU255" s="67"/>
      <c r="LPW255" s="65"/>
      <c r="LPX255" s="69"/>
      <c r="LPY255" s="69"/>
      <c r="LPZ255" s="66"/>
      <c r="LQA255" s="66"/>
      <c r="LQB255" s="66"/>
      <c r="LQC255" s="67"/>
      <c r="LQE255" s="65"/>
      <c r="LQF255" s="69"/>
      <c r="LQG255" s="69"/>
      <c r="LQH255" s="66"/>
      <c r="LQI255" s="66"/>
      <c r="LQJ255" s="66"/>
      <c r="LQK255" s="67"/>
      <c r="LQM255" s="65"/>
      <c r="LQN255" s="69"/>
      <c r="LQO255" s="69"/>
      <c r="LQP255" s="66"/>
      <c r="LQQ255" s="66"/>
      <c r="LQR255" s="66"/>
      <c r="LQS255" s="67"/>
      <c r="LQU255" s="65"/>
      <c r="LQV255" s="69"/>
      <c r="LQW255" s="69"/>
      <c r="LQX255" s="66"/>
      <c r="LQY255" s="66"/>
      <c r="LQZ255" s="66"/>
      <c r="LRA255" s="67"/>
      <c r="LRC255" s="65"/>
      <c r="LRD255" s="69"/>
      <c r="LRE255" s="69"/>
      <c r="LRF255" s="66"/>
      <c r="LRG255" s="66"/>
      <c r="LRH255" s="66"/>
      <c r="LRI255" s="67"/>
      <c r="LRK255" s="65"/>
      <c r="LRL255" s="69"/>
      <c r="LRM255" s="69"/>
      <c r="LRN255" s="66"/>
      <c r="LRO255" s="66"/>
      <c r="LRP255" s="66"/>
      <c r="LRQ255" s="67"/>
      <c r="LRS255" s="65"/>
      <c r="LRT255" s="69"/>
      <c r="LRU255" s="69"/>
      <c r="LRV255" s="66"/>
      <c r="LRW255" s="66"/>
      <c r="LRX255" s="66"/>
      <c r="LRY255" s="67"/>
      <c r="LSA255" s="65"/>
      <c r="LSB255" s="69"/>
      <c r="LSC255" s="69"/>
      <c r="LSD255" s="66"/>
      <c r="LSE255" s="66"/>
      <c r="LSF255" s="66"/>
      <c r="LSG255" s="67"/>
      <c r="LSI255" s="65"/>
      <c r="LSJ255" s="69"/>
      <c r="LSK255" s="69"/>
      <c r="LSL255" s="66"/>
      <c r="LSM255" s="66"/>
      <c r="LSN255" s="66"/>
      <c r="LSO255" s="67"/>
      <c r="LSQ255" s="65"/>
      <c r="LSR255" s="69"/>
      <c r="LSS255" s="69"/>
      <c r="LST255" s="66"/>
      <c r="LSU255" s="66"/>
      <c r="LSV255" s="66"/>
      <c r="LSW255" s="67"/>
      <c r="LSY255" s="65"/>
      <c r="LSZ255" s="69"/>
      <c r="LTA255" s="69"/>
      <c r="LTB255" s="66"/>
      <c r="LTC255" s="66"/>
      <c r="LTD255" s="66"/>
      <c r="LTE255" s="67"/>
      <c r="LTG255" s="65"/>
      <c r="LTH255" s="69"/>
      <c r="LTI255" s="69"/>
      <c r="LTJ255" s="66"/>
      <c r="LTK255" s="66"/>
      <c r="LTL255" s="66"/>
      <c r="LTM255" s="67"/>
      <c r="LTO255" s="65"/>
      <c r="LTP255" s="69"/>
      <c r="LTQ255" s="69"/>
      <c r="LTR255" s="66"/>
      <c r="LTS255" s="66"/>
      <c r="LTT255" s="66"/>
      <c r="LTU255" s="67"/>
      <c r="LTW255" s="65"/>
      <c r="LTX255" s="69"/>
      <c r="LTY255" s="69"/>
      <c r="LTZ255" s="66"/>
      <c r="LUA255" s="66"/>
      <c r="LUB255" s="66"/>
      <c r="LUC255" s="67"/>
      <c r="LUE255" s="65"/>
      <c r="LUF255" s="69"/>
      <c r="LUG255" s="69"/>
      <c r="LUH255" s="66"/>
      <c r="LUI255" s="66"/>
      <c r="LUJ255" s="66"/>
      <c r="LUK255" s="67"/>
      <c r="LUM255" s="65"/>
      <c r="LUN255" s="69"/>
      <c r="LUO255" s="69"/>
      <c r="LUP255" s="66"/>
      <c r="LUQ255" s="66"/>
      <c r="LUR255" s="66"/>
      <c r="LUS255" s="67"/>
      <c r="LUU255" s="65"/>
      <c r="LUV255" s="69"/>
      <c r="LUW255" s="69"/>
      <c r="LUX255" s="66"/>
      <c r="LUY255" s="66"/>
      <c r="LUZ255" s="66"/>
      <c r="LVA255" s="67"/>
      <c r="LVC255" s="65"/>
      <c r="LVD255" s="69"/>
      <c r="LVE255" s="69"/>
      <c r="LVF255" s="66"/>
      <c r="LVG255" s="66"/>
      <c r="LVH255" s="66"/>
      <c r="LVI255" s="67"/>
      <c r="LVK255" s="65"/>
      <c r="LVL255" s="69"/>
      <c r="LVM255" s="69"/>
      <c r="LVN255" s="66"/>
      <c r="LVO255" s="66"/>
      <c r="LVP255" s="66"/>
      <c r="LVQ255" s="67"/>
      <c r="LVS255" s="65"/>
      <c r="LVT255" s="69"/>
      <c r="LVU255" s="69"/>
      <c r="LVV255" s="66"/>
      <c r="LVW255" s="66"/>
      <c r="LVX255" s="66"/>
      <c r="LVY255" s="67"/>
      <c r="LWA255" s="65"/>
      <c r="LWB255" s="69"/>
      <c r="LWC255" s="69"/>
      <c r="LWD255" s="66"/>
      <c r="LWE255" s="66"/>
      <c r="LWF255" s="66"/>
      <c r="LWG255" s="67"/>
      <c r="LWI255" s="65"/>
      <c r="LWJ255" s="69"/>
      <c r="LWK255" s="69"/>
      <c r="LWL255" s="66"/>
      <c r="LWM255" s="66"/>
      <c r="LWN255" s="66"/>
      <c r="LWO255" s="67"/>
      <c r="LWQ255" s="65"/>
      <c r="LWR255" s="69"/>
      <c r="LWS255" s="69"/>
      <c r="LWT255" s="66"/>
      <c r="LWU255" s="66"/>
      <c r="LWV255" s="66"/>
      <c r="LWW255" s="67"/>
      <c r="LWY255" s="65"/>
      <c r="LWZ255" s="69"/>
      <c r="LXA255" s="69"/>
      <c r="LXB255" s="66"/>
      <c r="LXC255" s="66"/>
      <c r="LXD255" s="66"/>
      <c r="LXE255" s="67"/>
      <c r="LXG255" s="65"/>
      <c r="LXH255" s="69"/>
      <c r="LXI255" s="69"/>
      <c r="LXJ255" s="66"/>
      <c r="LXK255" s="66"/>
      <c r="LXL255" s="66"/>
      <c r="LXM255" s="67"/>
      <c r="LXO255" s="65"/>
      <c r="LXP255" s="69"/>
      <c r="LXQ255" s="69"/>
      <c r="LXR255" s="66"/>
      <c r="LXS255" s="66"/>
      <c r="LXT255" s="66"/>
      <c r="LXU255" s="67"/>
      <c r="LXW255" s="65"/>
      <c r="LXX255" s="69"/>
      <c r="LXY255" s="69"/>
      <c r="LXZ255" s="66"/>
      <c r="LYA255" s="66"/>
      <c r="LYB255" s="66"/>
      <c r="LYC255" s="67"/>
      <c r="LYE255" s="65"/>
      <c r="LYF255" s="69"/>
      <c r="LYG255" s="69"/>
      <c r="LYH255" s="66"/>
      <c r="LYI255" s="66"/>
      <c r="LYJ255" s="66"/>
      <c r="LYK255" s="67"/>
      <c r="LYM255" s="65"/>
      <c r="LYN255" s="69"/>
      <c r="LYO255" s="69"/>
      <c r="LYP255" s="66"/>
      <c r="LYQ255" s="66"/>
      <c r="LYR255" s="66"/>
      <c r="LYS255" s="67"/>
      <c r="LYU255" s="65"/>
      <c r="LYV255" s="69"/>
      <c r="LYW255" s="69"/>
      <c r="LYX255" s="66"/>
      <c r="LYY255" s="66"/>
      <c r="LYZ255" s="66"/>
      <c r="LZA255" s="67"/>
      <c r="LZC255" s="65"/>
      <c r="LZD255" s="69"/>
      <c r="LZE255" s="69"/>
      <c r="LZF255" s="66"/>
      <c r="LZG255" s="66"/>
      <c r="LZH255" s="66"/>
      <c r="LZI255" s="67"/>
      <c r="LZK255" s="65"/>
      <c r="LZL255" s="69"/>
      <c r="LZM255" s="69"/>
      <c r="LZN255" s="66"/>
      <c r="LZO255" s="66"/>
      <c r="LZP255" s="66"/>
      <c r="LZQ255" s="67"/>
      <c r="LZS255" s="65"/>
      <c r="LZT255" s="69"/>
      <c r="LZU255" s="69"/>
      <c r="LZV255" s="66"/>
      <c r="LZW255" s="66"/>
      <c r="LZX255" s="66"/>
      <c r="LZY255" s="67"/>
      <c r="MAA255" s="65"/>
      <c r="MAB255" s="69"/>
      <c r="MAC255" s="69"/>
      <c r="MAD255" s="66"/>
      <c r="MAE255" s="66"/>
      <c r="MAF255" s="66"/>
      <c r="MAG255" s="67"/>
      <c r="MAI255" s="65"/>
      <c r="MAJ255" s="69"/>
      <c r="MAK255" s="69"/>
      <c r="MAL255" s="66"/>
      <c r="MAM255" s="66"/>
      <c r="MAN255" s="66"/>
      <c r="MAO255" s="67"/>
      <c r="MAQ255" s="65"/>
      <c r="MAR255" s="69"/>
      <c r="MAS255" s="69"/>
      <c r="MAT255" s="66"/>
      <c r="MAU255" s="66"/>
      <c r="MAV255" s="66"/>
      <c r="MAW255" s="67"/>
      <c r="MAY255" s="65"/>
      <c r="MAZ255" s="69"/>
      <c r="MBA255" s="69"/>
      <c r="MBB255" s="66"/>
      <c r="MBC255" s="66"/>
      <c r="MBD255" s="66"/>
      <c r="MBE255" s="67"/>
      <c r="MBG255" s="65"/>
      <c r="MBH255" s="69"/>
      <c r="MBI255" s="69"/>
      <c r="MBJ255" s="66"/>
      <c r="MBK255" s="66"/>
      <c r="MBL255" s="66"/>
      <c r="MBM255" s="67"/>
      <c r="MBO255" s="65"/>
      <c r="MBP255" s="69"/>
      <c r="MBQ255" s="69"/>
      <c r="MBR255" s="66"/>
      <c r="MBS255" s="66"/>
      <c r="MBT255" s="66"/>
      <c r="MBU255" s="67"/>
      <c r="MBW255" s="65"/>
      <c r="MBX255" s="69"/>
      <c r="MBY255" s="69"/>
      <c r="MBZ255" s="66"/>
      <c r="MCA255" s="66"/>
      <c r="MCB255" s="66"/>
      <c r="MCC255" s="67"/>
      <c r="MCE255" s="65"/>
      <c r="MCF255" s="69"/>
      <c r="MCG255" s="69"/>
      <c r="MCH255" s="66"/>
      <c r="MCI255" s="66"/>
      <c r="MCJ255" s="66"/>
      <c r="MCK255" s="67"/>
      <c r="MCM255" s="65"/>
      <c r="MCN255" s="69"/>
      <c r="MCO255" s="69"/>
      <c r="MCP255" s="66"/>
      <c r="MCQ255" s="66"/>
      <c r="MCR255" s="66"/>
      <c r="MCS255" s="67"/>
      <c r="MCU255" s="65"/>
      <c r="MCV255" s="69"/>
      <c r="MCW255" s="69"/>
      <c r="MCX255" s="66"/>
      <c r="MCY255" s="66"/>
      <c r="MCZ255" s="66"/>
      <c r="MDA255" s="67"/>
      <c r="MDC255" s="65"/>
      <c r="MDD255" s="69"/>
      <c r="MDE255" s="69"/>
      <c r="MDF255" s="66"/>
      <c r="MDG255" s="66"/>
      <c r="MDH255" s="66"/>
      <c r="MDI255" s="67"/>
      <c r="MDK255" s="65"/>
      <c r="MDL255" s="69"/>
      <c r="MDM255" s="69"/>
      <c r="MDN255" s="66"/>
      <c r="MDO255" s="66"/>
      <c r="MDP255" s="66"/>
      <c r="MDQ255" s="67"/>
      <c r="MDS255" s="65"/>
      <c r="MDT255" s="69"/>
      <c r="MDU255" s="69"/>
      <c r="MDV255" s="66"/>
      <c r="MDW255" s="66"/>
      <c r="MDX255" s="66"/>
      <c r="MDY255" s="67"/>
      <c r="MEA255" s="65"/>
      <c r="MEB255" s="69"/>
      <c r="MEC255" s="69"/>
      <c r="MED255" s="66"/>
      <c r="MEE255" s="66"/>
      <c r="MEF255" s="66"/>
      <c r="MEG255" s="67"/>
      <c r="MEI255" s="65"/>
      <c r="MEJ255" s="69"/>
      <c r="MEK255" s="69"/>
      <c r="MEL255" s="66"/>
      <c r="MEM255" s="66"/>
      <c r="MEN255" s="66"/>
      <c r="MEO255" s="67"/>
      <c r="MEQ255" s="65"/>
      <c r="MER255" s="69"/>
      <c r="MES255" s="69"/>
      <c r="MET255" s="66"/>
      <c r="MEU255" s="66"/>
      <c r="MEV255" s="66"/>
      <c r="MEW255" s="67"/>
      <c r="MEY255" s="65"/>
      <c r="MEZ255" s="69"/>
      <c r="MFA255" s="69"/>
      <c r="MFB255" s="66"/>
      <c r="MFC255" s="66"/>
      <c r="MFD255" s="66"/>
      <c r="MFE255" s="67"/>
      <c r="MFG255" s="65"/>
      <c r="MFH255" s="69"/>
      <c r="MFI255" s="69"/>
      <c r="MFJ255" s="66"/>
      <c r="MFK255" s="66"/>
      <c r="MFL255" s="66"/>
      <c r="MFM255" s="67"/>
      <c r="MFO255" s="65"/>
      <c r="MFP255" s="69"/>
      <c r="MFQ255" s="69"/>
      <c r="MFR255" s="66"/>
      <c r="MFS255" s="66"/>
      <c r="MFT255" s="66"/>
      <c r="MFU255" s="67"/>
      <c r="MFW255" s="65"/>
      <c r="MFX255" s="69"/>
      <c r="MFY255" s="69"/>
      <c r="MFZ255" s="66"/>
      <c r="MGA255" s="66"/>
      <c r="MGB255" s="66"/>
      <c r="MGC255" s="67"/>
      <c r="MGE255" s="65"/>
      <c r="MGF255" s="69"/>
      <c r="MGG255" s="69"/>
      <c r="MGH255" s="66"/>
      <c r="MGI255" s="66"/>
      <c r="MGJ255" s="66"/>
      <c r="MGK255" s="67"/>
      <c r="MGM255" s="65"/>
      <c r="MGN255" s="69"/>
      <c r="MGO255" s="69"/>
      <c r="MGP255" s="66"/>
      <c r="MGQ255" s="66"/>
      <c r="MGR255" s="66"/>
      <c r="MGS255" s="67"/>
      <c r="MGU255" s="65"/>
      <c r="MGV255" s="69"/>
      <c r="MGW255" s="69"/>
      <c r="MGX255" s="66"/>
      <c r="MGY255" s="66"/>
      <c r="MGZ255" s="66"/>
      <c r="MHA255" s="67"/>
      <c r="MHC255" s="65"/>
      <c r="MHD255" s="69"/>
      <c r="MHE255" s="69"/>
      <c r="MHF255" s="66"/>
      <c r="MHG255" s="66"/>
      <c r="MHH255" s="66"/>
      <c r="MHI255" s="67"/>
      <c r="MHK255" s="65"/>
      <c r="MHL255" s="69"/>
      <c r="MHM255" s="69"/>
      <c r="MHN255" s="66"/>
      <c r="MHO255" s="66"/>
      <c r="MHP255" s="66"/>
      <c r="MHQ255" s="67"/>
      <c r="MHS255" s="65"/>
      <c r="MHT255" s="69"/>
      <c r="MHU255" s="69"/>
      <c r="MHV255" s="66"/>
      <c r="MHW255" s="66"/>
      <c r="MHX255" s="66"/>
      <c r="MHY255" s="67"/>
      <c r="MIA255" s="65"/>
      <c r="MIB255" s="69"/>
      <c r="MIC255" s="69"/>
      <c r="MID255" s="66"/>
      <c r="MIE255" s="66"/>
      <c r="MIF255" s="66"/>
      <c r="MIG255" s="67"/>
      <c r="MII255" s="65"/>
      <c r="MIJ255" s="69"/>
      <c r="MIK255" s="69"/>
      <c r="MIL255" s="66"/>
      <c r="MIM255" s="66"/>
      <c r="MIN255" s="66"/>
      <c r="MIO255" s="67"/>
      <c r="MIQ255" s="65"/>
      <c r="MIR255" s="69"/>
      <c r="MIS255" s="69"/>
      <c r="MIT255" s="66"/>
      <c r="MIU255" s="66"/>
      <c r="MIV255" s="66"/>
      <c r="MIW255" s="67"/>
      <c r="MIY255" s="65"/>
      <c r="MIZ255" s="69"/>
      <c r="MJA255" s="69"/>
      <c r="MJB255" s="66"/>
      <c r="MJC255" s="66"/>
      <c r="MJD255" s="66"/>
      <c r="MJE255" s="67"/>
      <c r="MJG255" s="65"/>
      <c r="MJH255" s="69"/>
      <c r="MJI255" s="69"/>
      <c r="MJJ255" s="66"/>
      <c r="MJK255" s="66"/>
      <c r="MJL255" s="66"/>
      <c r="MJM255" s="67"/>
      <c r="MJO255" s="65"/>
      <c r="MJP255" s="69"/>
      <c r="MJQ255" s="69"/>
      <c r="MJR255" s="66"/>
      <c r="MJS255" s="66"/>
      <c r="MJT255" s="66"/>
      <c r="MJU255" s="67"/>
      <c r="MJW255" s="65"/>
      <c r="MJX255" s="69"/>
      <c r="MJY255" s="69"/>
      <c r="MJZ255" s="66"/>
      <c r="MKA255" s="66"/>
      <c r="MKB255" s="66"/>
      <c r="MKC255" s="67"/>
      <c r="MKE255" s="65"/>
      <c r="MKF255" s="69"/>
      <c r="MKG255" s="69"/>
      <c r="MKH255" s="66"/>
      <c r="MKI255" s="66"/>
      <c r="MKJ255" s="66"/>
      <c r="MKK255" s="67"/>
      <c r="MKM255" s="65"/>
      <c r="MKN255" s="69"/>
      <c r="MKO255" s="69"/>
      <c r="MKP255" s="66"/>
      <c r="MKQ255" s="66"/>
      <c r="MKR255" s="66"/>
      <c r="MKS255" s="67"/>
      <c r="MKU255" s="65"/>
      <c r="MKV255" s="69"/>
      <c r="MKW255" s="69"/>
      <c r="MKX255" s="66"/>
      <c r="MKY255" s="66"/>
      <c r="MKZ255" s="66"/>
      <c r="MLA255" s="67"/>
      <c r="MLC255" s="65"/>
      <c r="MLD255" s="69"/>
      <c r="MLE255" s="69"/>
      <c r="MLF255" s="66"/>
      <c r="MLG255" s="66"/>
      <c r="MLH255" s="66"/>
      <c r="MLI255" s="67"/>
      <c r="MLK255" s="65"/>
      <c r="MLL255" s="69"/>
      <c r="MLM255" s="69"/>
      <c r="MLN255" s="66"/>
      <c r="MLO255" s="66"/>
      <c r="MLP255" s="66"/>
      <c r="MLQ255" s="67"/>
      <c r="MLS255" s="65"/>
      <c r="MLT255" s="69"/>
      <c r="MLU255" s="69"/>
      <c r="MLV255" s="66"/>
      <c r="MLW255" s="66"/>
      <c r="MLX255" s="66"/>
      <c r="MLY255" s="67"/>
      <c r="MMA255" s="65"/>
      <c r="MMB255" s="69"/>
      <c r="MMC255" s="69"/>
      <c r="MMD255" s="66"/>
      <c r="MME255" s="66"/>
      <c r="MMF255" s="66"/>
      <c r="MMG255" s="67"/>
      <c r="MMI255" s="65"/>
      <c r="MMJ255" s="69"/>
      <c r="MMK255" s="69"/>
      <c r="MML255" s="66"/>
      <c r="MMM255" s="66"/>
      <c r="MMN255" s="66"/>
      <c r="MMO255" s="67"/>
      <c r="MMQ255" s="65"/>
      <c r="MMR255" s="69"/>
      <c r="MMS255" s="69"/>
      <c r="MMT255" s="66"/>
      <c r="MMU255" s="66"/>
      <c r="MMV255" s="66"/>
      <c r="MMW255" s="67"/>
      <c r="MMY255" s="65"/>
      <c r="MMZ255" s="69"/>
      <c r="MNA255" s="69"/>
      <c r="MNB255" s="66"/>
      <c r="MNC255" s="66"/>
      <c r="MND255" s="66"/>
      <c r="MNE255" s="67"/>
      <c r="MNG255" s="65"/>
      <c r="MNH255" s="69"/>
      <c r="MNI255" s="69"/>
      <c r="MNJ255" s="66"/>
      <c r="MNK255" s="66"/>
      <c r="MNL255" s="66"/>
      <c r="MNM255" s="67"/>
      <c r="MNO255" s="65"/>
      <c r="MNP255" s="69"/>
      <c r="MNQ255" s="69"/>
      <c r="MNR255" s="66"/>
      <c r="MNS255" s="66"/>
      <c r="MNT255" s="66"/>
      <c r="MNU255" s="67"/>
      <c r="MNW255" s="65"/>
      <c r="MNX255" s="69"/>
      <c r="MNY255" s="69"/>
      <c r="MNZ255" s="66"/>
      <c r="MOA255" s="66"/>
      <c r="MOB255" s="66"/>
      <c r="MOC255" s="67"/>
      <c r="MOE255" s="65"/>
      <c r="MOF255" s="69"/>
      <c r="MOG255" s="69"/>
      <c r="MOH255" s="66"/>
      <c r="MOI255" s="66"/>
      <c r="MOJ255" s="66"/>
      <c r="MOK255" s="67"/>
      <c r="MOM255" s="65"/>
      <c r="MON255" s="69"/>
      <c r="MOO255" s="69"/>
      <c r="MOP255" s="66"/>
      <c r="MOQ255" s="66"/>
      <c r="MOR255" s="66"/>
      <c r="MOS255" s="67"/>
      <c r="MOU255" s="65"/>
      <c r="MOV255" s="69"/>
      <c r="MOW255" s="69"/>
      <c r="MOX255" s="66"/>
      <c r="MOY255" s="66"/>
      <c r="MOZ255" s="66"/>
      <c r="MPA255" s="67"/>
      <c r="MPC255" s="65"/>
      <c r="MPD255" s="69"/>
      <c r="MPE255" s="69"/>
      <c r="MPF255" s="66"/>
      <c r="MPG255" s="66"/>
      <c r="MPH255" s="66"/>
      <c r="MPI255" s="67"/>
      <c r="MPK255" s="65"/>
      <c r="MPL255" s="69"/>
      <c r="MPM255" s="69"/>
      <c r="MPN255" s="66"/>
      <c r="MPO255" s="66"/>
      <c r="MPP255" s="66"/>
      <c r="MPQ255" s="67"/>
      <c r="MPS255" s="65"/>
      <c r="MPT255" s="69"/>
      <c r="MPU255" s="69"/>
      <c r="MPV255" s="66"/>
      <c r="MPW255" s="66"/>
      <c r="MPX255" s="66"/>
      <c r="MPY255" s="67"/>
      <c r="MQA255" s="65"/>
      <c r="MQB255" s="69"/>
      <c r="MQC255" s="69"/>
      <c r="MQD255" s="66"/>
      <c r="MQE255" s="66"/>
      <c r="MQF255" s="66"/>
      <c r="MQG255" s="67"/>
      <c r="MQI255" s="65"/>
      <c r="MQJ255" s="69"/>
      <c r="MQK255" s="69"/>
      <c r="MQL255" s="66"/>
      <c r="MQM255" s="66"/>
      <c r="MQN255" s="66"/>
      <c r="MQO255" s="67"/>
      <c r="MQQ255" s="65"/>
      <c r="MQR255" s="69"/>
      <c r="MQS255" s="69"/>
      <c r="MQT255" s="66"/>
      <c r="MQU255" s="66"/>
      <c r="MQV255" s="66"/>
      <c r="MQW255" s="67"/>
      <c r="MQY255" s="65"/>
      <c r="MQZ255" s="69"/>
      <c r="MRA255" s="69"/>
      <c r="MRB255" s="66"/>
      <c r="MRC255" s="66"/>
      <c r="MRD255" s="66"/>
      <c r="MRE255" s="67"/>
      <c r="MRG255" s="65"/>
      <c r="MRH255" s="69"/>
      <c r="MRI255" s="69"/>
      <c r="MRJ255" s="66"/>
      <c r="MRK255" s="66"/>
      <c r="MRL255" s="66"/>
      <c r="MRM255" s="67"/>
      <c r="MRO255" s="65"/>
      <c r="MRP255" s="69"/>
      <c r="MRQ255" s="69"/>
      <c r="MRR255" s="66"/>
      <c r="MRS255" s="66"/>
      <c r="MRT255" s="66"/>
      <c r="MRU255" s="67"/>
      <c r="MRW255" s="65"/>
      <c r="MRX255" s="69"/>
      <c r="MRY255" s="69"/>
      <c r="MRZ255" s="66"/>
      <c r="MSA255" s="66"/>
      <c r="MSB255" s="66"/>
      <c r="MSC255" s="67"/>
      <c r="MSE255" s="65"/>
      <c r="MSF255" s="69"/>
      <c r="MSG255" s="69"/>
      <c r="MSH255" s="66"/>
      <c r="MSI255" s="66"/>
      <c r="MSJ255" s="66"/>
      <c r="MSK255" s="67"/>
      <c r="MSM255" s="65"/>
      <c r="MSN255" s="69"/>
      <c r="MSO255" s="69"/>
      <c r="MSP255" s="66"/>
      <c r="MSQ255" s="66"/>
      <c r="MSR255" s="66"/>
      <c r="MSS255" s="67"/>
      <c r="MSU255" s="65"/>
      <c r="MSV255" s="69"/>
      <c r="MSW255" s="69"/>
      <c r="MSX255" s="66"/>
      <c r="MSY255" s="66"/>
      <c r="MSZ255" s="66"/>
      <c r="MTA255" s="67"/>
      <c r="MTC255" s="65"/>
      <c r="MTD255" s="69"/>
      <c r="MTE255" s="69"/>
      <c r="MTF255" s="66"/>
      <c r="MTG255" s="66"/>
      <c r="MTH255" s="66"/>
      <c r="MTI255" s="67"/>
      <c r="MTK255" s="65"/>
      <c r="MTL255" s="69"/>
      <c r="MTM255" s="69"/>
      <c r="MTN255" s="66"/>
      <c r="MTO255" s="66"/>
      <c r="MTP255" s="66"/>
      <c r="MTQ255" s="67"/>
      <c r="MTS255" s="65"/>
      <c r="MTT255" s="69"/>
      <c r="MTU255" s="69"/>
      <c r="MTV255" s="66"/>
      <c r="MTW255" s="66"/>
      <c r="MTX255" s="66"/>
      <c r="MTY255" s="67"/>
      <c r="MUA255" s="65"/>
      <c r="MUB255" s="69"/>
      <c r="MUC255" s="69"/>
      <c r="MUD255" s="66"/>
      <c r="MUE255" s="66"/>
      <c r="MUF255" s="66"/>
      <c r="MUG255" s="67"/>
      <c r="MUI255" s="65"/>
      <c r="MUJ255" s="69"/>
      <c r="MUK255" s="69"/>
      <c r="MUL255" s="66"/>
      <c r="MUM255" s="66"/>
      <c r="MUN255" s="66"/>
      <c r="MUO255" s="67"/>
      <c r="MUQ255" s="65"/>
      <c r="MUR255" s="69"/>
      <c r="MUS255" s="69"/>
      <c r="MUT255" s="66"/>
      <c r="MUU255" s="66"/>
      <c r="MUV255" s="66"/>
      <c r="MUW255" s="67"/>
      <c r="MUY255" s="65"/>
      <c r="MUZ255" s="69"/>
      <c r="MVA255" s="69"/>
      <c r="MVB255" s="66"/>
      <c r="MVC255" s="66"/>
      <c r="MVD255" s="66"/>
      <c r="MVE255" s="67"/>
      <c r="MVG255" s="65"/>
      <c r="MVH255" s="69"/>
      <c r="MVI255" s="69"/>
      <c r="MVJ255" s="66"/>
      <c r="MVK255" s="66"/>
      <c r="MVL255" s="66"/>
      <c r="MVM255" s="67"/>
      <c r="MVO255" s="65"/>
      <c r="MVP255" s="69"/>
      <c r="MVQ255" s="69"/>
      <c r="MVR255" s="66"/>
      <c r="MVS255" s="66"/>
      <c r="MVT255" s="66"/>
      <c r="MVU255" s="67"/>
      <c r="MVW255" s="65"/>
      <c r="MVX255" s="69"/>
      <c r="MVY255" s="69"/>
      <c r="MVZ255" s="66"/>
      <c r="MWA255" s="66"/>
      <c r="MWB255" s="66"/>
      <c r="MWC255" s="67"/>
      <c r="MWE255" s="65"/>
      <c r="MWF255" s="69"/>
      <c r="MWG255" s="69"/>
      <c r="MWH255" s="66"/>
      <c r="MWI255" s="66"/>
      <c r="MWJ255" s="66"/>
      <c r="MWK255" s="67"/>
      <c r="MWM255" s="65"/>
      <c r="MWN255" s="69"/>
      <c r="MWO255" s="69"/>
      <c r="MWP255" s="66"/>
      <c r="MWQ255" s="66"/>
      <c r="MWR255" s="66"/>
      <c r="MWS255" s="67"/>
      <c r="MWU255" s="65"/>
      <c r="MWV255" s="69"/>
      <c r="MWW255" s="69"/>
      <c r="MWX255" s="66"/>
      <c r="MWY255" s="66"/>
      <c r="MWZ255" s="66"/>
      <c r="MXA255" s="67"/>
      <c r="MXC255" s="65"/>
      <c r="MXD255" s="69"/>
      <c r="MXE255" s="69"/>
      <c r="MXF255" s="66"/>
      <c r="MXG255" s="66"/>
      <c r="MXH255" s="66"/>
      <c r="MXI255" s="67"/>
      <c r="MXK255" s="65"/>
      <c r="MXL255" s="69"/>
      <c r="MXM255" s="69"/>
      <c r="MXN255" s="66"/>
      <c r="MXO255" s="66"/>
      <c r="MXP255" s="66"/>
      <c r="MXQ255" s="67"/>
      <c r="MXS255" s="65"/>
      <c r="MXT255" s="69"/>
      <c r="MXU255" s="69"/>
      <c r="MXV255" s="66"/>
      <c r="MXW255" s="66"/>
      <c r="MXX255" s="66"/>
      <c r="MXY255" s="67"/>
      <c r="MYA255" s="65"/>
      <c r="MYB255" s="69"/>
      <c r="MYC255" s="69"/>
      <c r="MYD255" s="66"/>
      <c r="MYE255" s="66"/>
      <c r="MYF255" s="66"/>
      <c r="MYG255" s="67"/>
      <c r="MYI255" s="65"/>
      <c r="MYJ255" s="69"/>
      <c r="MYK255" s="69"/>
      <c r="MYL255" s="66"/>
      <c r="MYM255" s="66"/>
      <c r="MYN255" s="66"/>
      <c r="MYO255" s="67"/>
      <c r="MYQ255" s="65"/>
      <c r="MYR255" s="69"/>
      <c r="MYS255" s="69"/>
      <c r="MYT255" s="66"/>
      <c r="MYU255" s="66"/>
      <c r="MYV255" s="66"/>
      <c r="MYW255" s="67"/>
      <c r="MYY255" s="65"/>
      <c r="MYZ255" s="69"/>
      <c r="MZA255" s="69"/>
      <c r="MZB255" s="66"/>
      <c r="MZC255" s="66"/>
      <c r="MZD255" s="66"/>
      <c r="MZE255" s="67"/>
      <c r="MZG255" s="65"/>
      <c r="MZH255" s="69"/>
      <c r="MZI255" s="69"/>
      <c r="MZJ255" s="66"/>
      <c r="MZK255" s="66"/>
      <c r="MZL255" s="66"/>
      <c r="MZM255" s="67"/>
      <c r="MZO255" s="65"/>
      <c r="MZP255" s="69"/>
      <c r="MZQ255" s="69"/>
      <c r="MZR255" s="66"/>
      <c r="MZS255" s="66"/>
      <c r="MZT255" s="66"/>
      <c r="MZU255" s="67"/>
      <c r="MZW255" s="65"/>
      <c r="MZX255" s="69"/>
      <c r="MZY255" s="69"/>
      <c r="MZZ255" s="66"/>
      <c r="NAA255" s="66"/>
      <c r="NAB255" s="66"/>
      <c r="NAC255" s="67"/>
      <c r="NAE255" s="65"/>
      <c r="NAF255" s="69"/>
      <c r="NAG255" s="69"/>
      <c r="NAH255" s="66"/>
      <c r="NAI255" s="66"/>
      <c r="NAJ255" s="66"/>
      <c r="NAK255" s="67"/>
      <c r="NAM255" s="65"/>
      <c r="NAN255" s="69"/>
      <c r="NAO255" s="69"/>
      <c r="NAP255" s="66"/>
      <c r="NAQ255" s="66"/>
      <c r="NAR255" s="66"/>
      <c r="NAS255" s="67"/>
      <c r="NAU255" s="65"/>
      <c r="NAV255" s="69"/>
      <c r="NAW255" s="69"/>
      <c r="NAX255" s="66"/>
      <c r="NAY255" s="66"/>
      <c r="NAZ255" s="66"/>
      <c r="NBA255" s="67"/>
      <c r="NBC255" s="65"/>
      <c r="NBD255" s="69"/>
      <c r="NBE255" s="69"/>
      <c r="NBF255" s="66"/>
      <c r="NBG255" s="66"/>
      <c r="NBH255" s="66"/>
      <c r="NBI255" s="67"/>
      <c r="NBK255" s="65"/>
      <c r="NBL255" s="69"/>
      <c r="NBM255" s="69"/>
      <c r="NBN255" s="66"/>
      <c r="NBO255" s="66"/>
      <c r="NBP255" s="66"/>
      <c r="NBQ255" s="67"/>
      <c r="NBS255" s="65"/>
      <c r="NBT255" s="69"/>
      <c r="NBU255" s="69"/>
      <c r="NBV255" s="66"/>
      <c r="NBW255" s="66"/>
      <c r="NBX255" s="66"/>
      <c r="NBY255" s="67"/>
      <c r="NCA255" s="65"/>
      <c r="NCB255" s="69"/>
      <c r="NCC255" s="69"/>
      <c r="NCD255" s="66"/>
      <c r="NCE255" s="66"/>
      <c r="NCF255" s="66"/>
      <c r="NCG255" s="67"/>
      <c r="NCI255" s="65"/>
      <c r="NCJ255" s="69"/>
      <c r="NCK255" s="69"/>
      <c r="NCL255" s="66"/>
      <c r="NCM255" s="66"/>
      <c r="NCN255" s="66"/>
      <c r="NCO255" s="67"/>
      <c r="NCQ255" s="65"/>
      <c r="NCR255" s="69"/>
      <c r="NCS255" s="69"/>
      <c r="NCT255" s="66"/>
      <c r="NCU255" s="66"/>
      <c r="NCV255" s="66"/>
      <c r="NCW255" s="67"/>
      <c r="NCY255" s="65"/>
      <c r="NCZ255" s="69"/>
      <c r="NDA255" s="69"/>
      <c r="NDB255" s="66"/>
      <c r="NDC255" s="66"/>
      <c r="NDD255" s="66"/>
      <c r="NDE255" s="67"/>
      <c r="NDG255" s="65"/>
      <c r="NDH255" s="69"/>
      <c r="NDI255" s="69"/>
      <c r="NDJ255" s="66"/>
      <c r="NDK255" s="66"/>
      <c r="NDL255" s="66"/>
      <c r="NDM255" s="67"/>
      <c r="NDO255" s="65"/>
      <c r="NDP255" s="69"/>
      <c r="NDQ255" s="69"/>
      <c r="NDR255" s="66"/>
      <c r="NDS255" s="66"/>
      <c r="NDT255" s="66"/>
      <c r="NDU255" s="67"/>
      <c r="NDW255" s="65"/>
      <c r="NDX255" s="69"/>
      <c r="NDY255" s="69"/>
      <c r="NDZ255" s="66"/>
      <c r="NEA255" s="66"/>
      <c r="NEB255" s="66"/>
      <c r="NEC255" s="67"/>
      <c r="NEE255" s="65"/>
      <c r="NEF255" s="69"/>
      <c r="NEG255" s="69"/>
      <c r="NEH255" s="66"/>
      <c r="NEI255" s="66"/>
      <c r="NEJ255" s="66"/>
      <c r="NEK255" s="67"/>
      <c r="NEM255" s="65"/>
      <c r="NEN255" s="69"/>
      <c r="NEO255" s="69"/>
      <c r="NEP255" s="66"/>
      <c r="NEQ255" s="66"/>
      <c r="NER255" s="66"/>
      <c r="NES255" s="67"/>
      <c r="NEU255" s="65"/>
      <c r="NEV255" s="69"/>
      <c r="NEW255" s="69"/>
      <c r="NEX255" s="66"/>
      <c r="NEY255" s="66"/>
      <c r="NEZ255" s="66"/>
      <c r="NFA255" s="67"/>
      <c r="NFC255" s="65"/>
      <c r="NFD255" s="69"/>
      <c r="NFE255" s="69"/>
      <c r="NFF255" s="66"/>
      <c r="NFG255" s="66"/>
      <c r="NFH255" s="66"/>
      <c r="NFI255" s="67"/>
      <c r="NFK255" s="65"/>
      <c r="NFL255" s="69"/>
      <c r="NFM255" s="69"/>
      <c r="NFN255" s="66"/>
      <c r="NFO255" s="66"/>
      <c r="NFP255" s="66"/>
      <c r="NFQ255" s="67"/>
      <c r="NFS255" s="65"/>
      <c r="NFT255" s="69"/>
      <c r="NFU255" s="69"/>
      <c r="NFV255" s="66"/>
      <c r="NFW255" s="66"/>
      <c r="NFX255" s="66"/>
      <c r="NFY255" s="67"/>
      <c r="NGA255" s="65"/>
      <c r="NGB255" s="69"/>
      <c r="NGC255" s="69"/>
      <c r="NGD255" s="66"/>
      <c r="NGE255" s="66"/>
      <c r="NGF255" s="66"/>
      <c r="NGG255" s="67"/>
      <c r="NGI255" s="65"/>
      <c r="NGJ255" s="69"/>
      <c r="NGK255" s="69"/>
      <c r="NGL255" s="66"/>
      <c r="NGM255" s="66"/>
      <c r="NGN255" s="66"/>
      <c r="NGO255" s="67"/>
      <c r="NGQ255" s="65"/>
      <c r="NGR255" s="69"/>
      <c r="NGS255" s="69"/>
      <c r="NGT255" s="66"/>
      <c r="NGU255" s="66"/>
      <c r="NGV255" s="66"/>
      <c r="NGW255" s="67"/>
      <c r="NGY255" s="65"/>
      <c r="NGZ255" s="69"/>
      <c r="NHA255" s="69"/>
      <c r="NHB255" s="66"/>
      <c r="NHC255" s="66"/>
      <c r="NHD255" s="66"/>
      <c r="NHE255" s="67"/>
      <c r="NHG255" s="65"/>
      <c r="NHH255" s="69"/>
      <c r="NHI255" s="69"/>
      <c r="NHJ255" s="66"/>
      <c r="NHK255" s="66"/>
      <c r="NHL255" s="66"/>
      <c r="NHM255" s="67"/>
      <c r="NHO255" s="65"/>
      <c r="NHP255" s="69"/>
      <c r="NHQ255" s="69"/>
      <c r="NHR255" s="66"/>
      <c r="NHS255" s="66"/>
      <c r="NHT255" s="66"/>
      <c r="NHU255" s="67"/>
      <c r="NHW255" s="65"/>
      <c r="NHX255" s="69"/>
      <c r="NHY255" s="69"/>
      <c r="NHZ255" s="66"/>
      <c r="NIA255" s="66"/>
      <c r="NIB255" s="66"/>
      <c r="NIC255" s="67"/>
      <c r="NIE255" s="65"/>
      <c r="NIF255" s="69"/>
      <c r="NIG255" s="69"/>
      <c r="NIH255" s="66"/>
      <c r="NII255" s="66"/>
      <c r="NIJ255" s="66"/>
      <c r="NIK255" s="67"/>
      <c r="NIM255" s="65"/>
      <c r="NIN255" s="69"/>
      <c r="NIO255" s="69"/>
      <c r="NIP255" s="66"/>
      <c r="NIQ255" s="66"/>
      <c r="NIR255" s="66"/>
      <c r="NIS255" s="67"/>
      <c r="NIU255" s="65"/>
      <c r="NIV255" s="69"/>
      <c r="NIW255" s="69"/>
      <c r="NIX255" s="66"/>
      <c r="NIY255" s="66"/>
      <c r="NIZ255" s="66"/>
      <c r="NJA255" s="67"/>
      <c r="NJC255" s="65"/>
      <c r="NJD255" s="69"/>
      <c r="NJE255" s="69"/>
      <c r="NJF255" s="66"/>
      <c r="NJG255" s="66"/>
      <c r="NJH255" s="66"/>
      <c r="NJI255" s="67"/>
      <c r="NJK255" s="65"/>
      <c r="NJL255" s="69"/>
      <c r="NJM255" s="69"/>
      <c r="NJN255" s="66"/>
      <c r="NJO255" s="66"/>
      <c r="NJP255" s="66"/>
      <c r="NJQ255" s="67"/>
      <c r="NJS255" s="65"/>
      <c r="NJT255" s="69"/>
      <c r="NJU255" s="69"/>
      <c r="NJV255" s="66"/>
      <c r="NJW255" s="66"/>
      <c r="NJX255" s="66"/>
      <c r="NJY255" s="67"/>
      <c r="NKA255" s="65"/>
      <c r="NKB255" s="69"/>
      <c r="NKC255" s="69"/>
      <c r="NKD255" s="66"/>
      <c r="NKE255" s="66"/>
      <c r="NKF255" s="66"/>
      <c r="NKG255" s="67"/>
      <c r="NKI255" s="65"/>
      <c r="NKJ255" s="69"/>
      <c r="NKK255" s="69"/>
      <c r="NKL255" s="66"/>
      <c r="NKM255" s="66"/>
      <c r="NKN255" s="66"/>
      <c r="NKO255" s="67"/>
      <c r="NKQ255" s="65"/>
      <c r="NKR255" s="69"/>
      <c r="NKS255" s="69"/>
      <c r="NKT255" s="66"/>
      <c r="NKU255" s="66"/>
      <c r="NKV255" s="66"/>
      <c r="NKW255" s="67"/>
      <c r="NKY255" s="65"/>
      <c r="NKZ255" s="69"/>
      <c r="NLA255" s="69"/>
      <c r="NLB255" s="66"/>
      <c r="NLC255" s="66"/>
      <c r="NLD255" s="66"/>
      <c r="NLE255" s="67"/>
      <c r="NLG255" s="65"/>
      <c r="NLH255" s="69"/>
      <c r="NLI255" s="69"/>
      <c r="NLJ255" s="66"/>
      <c r="NLK255" s="66"/>
      <c r="NLL255" s="66"/>
      <c r="NLM255" s="67"/>
      <c r="NLO255" s="65"/>
      <c r="NLP255" s="69"/>
      <c r="NLQ255" s="69"/>
      <c r="NLR255" s="66"/>
      <c r="NLS255" s="66"/>
      <c r="NLT255" s="66"/>
      <c r="NLU255" s="67"/>
      <c r="NLW255" s="65"/>
      <c r="NLX255" s="69"/>
      <c r="NLY255" s="69"/>
      <c r="NLZ255" s="66"/>
      <c r="NMA255" s="66"/>
      <c r="NMB255" s="66"/>
      <c r="NMC255" s="67"/>
      <c r="NME255" s="65"/>
      <c r="NMF255" s="69"/>
      <c r="NMG255" s="69"/>
      <c r="NMH255" s="66"/>
      <c r="NMI255" s="66"/>
      <c r="NMJ255" s="66"/>
      <c r="NMK255" s="67"/>
      <c r="NMM255" s="65"/>
      <c r="NMN255" s="69"/>
      <c r="NMO255" s="69"/>
      <c r="NMP255" s="66"/>
      <c r="NMQ255" s="66"/>
      <c r="NMR255" s="66"/>
      <c r="NMS255" s="67"/>
      <c r="NMU255" s="65"/>
      <c r="NMV255" s="69"/>
      <c r="NMW255" s="69"/>
      <c r="NMX255" s="66"/>
      <c r="NMY255" s="66"/>
      <c r="NMZ255" s="66"/>
      <c r="NNA255" s="67"/>
      <c r="NNC255" s="65"/>
      <c r="NND255" s="69"/>
      <c r="NNE255" s="69"/>
      <c r="NNF255" s="66"/>
      <c r="NNG255" s="66"/>
      <c r="NNH255" s="66"/>
      <c r="NNI255" s="67"/>
      <c r="NNK255" s="65"/>
      <c r="NNL255" s="69"/>
      <c r="NNM255" s="69"/>
      <c r="NNN255" s="66"/>
      <c r="NNO255" s="66"/>
      <c r="NNP255" s="66"/>
      <c r="NNQ255" s="67"/>
      <c r="NNS255" s="65"/>
      <c r="NNT255" s="69"/>
      <c r="NNU255" s="69"/>
      <c r="NNV255" s="66"/>
      <c r="NNW255" s="66"/>
      <c r="NNX255" s="66"/>
      <c r="NNY255" s="67"/>
      <c r="NOA255" s="65"/>
      <c r="NOB255" s="69"/>
      <c r="NOC255" s="69"/>
      <c r="NOD255" s="66"/>
      <c r="NOE255" s="66"/>
      <c r="NOF255" s="66"/>
      <c r="NOG255" s="67"/>
      <c r="NOI255" s="65"/>
      <c r="NOJ255" s="69"/>
      <c r="NOK255" s="69"/>
      <c r="NOL255" s="66"/>
      <c r="NOM255" s="66"/>
      <c r="NON255" s="66"/>
      <c r="NOO255" s="67"/>
      <c r="NOQ255" s="65"/>
      <c r="NOR255" s="69"/>
      <c r="NOS255" s="69"/>
      <c r="NOT255" s="66"/>
      <c r="NOU255" s="66"/>
      <c r="NOV255" s="66"/>
      <c r="NOW255" s="67"/>
      <c r="NOY255" s="65"/>
      <c r="NOZ255" s="69"/>
      <c r="NPA255" s="69"/>
      <c r="NPB255" s="66"/>
      <c r="NPC255" s="66"/>
      <c r="NPD255" s="66"/>
      <c r="NPE255" s="67"/>
      <c r="NPG255" s="65"/>
      <c r="NPH255" s="69"/>
      <c r="NPI255" s="69"/>
      <c r="NPJ255" s="66"/>
      <c r="NPK255" s="66"/>
      <c r="NPL255" s="66"/>
      <c r="NPM255" s="67"/>
      <c r="NPO255" s="65"/>
      <c r="NPP255" s="69"/>
      <c r="NPQ255" s="69"/>
      <c r="NPR255" s="66"/>
      <c r="NPS255" s="66"/>
      <c r="NPT255" s="66"/>
      <c r="NPU255" s="67"/>
      <c r="NPW255" s="65"/>
      <c r="NPX255" s="69"/>
      <c r="NPY255" s="69"/>
      <c r="NPZ255" s="66"/>
      <c r="NQA255" s="66"/>
      <c r="NQB255" s="66"/>
      <c r="NQC255" s="67"/>
      <c r="NQE255" s="65"/>
      <c r="NQF255" s="69"/>
      <c r="NQG255" s="69"/>
      <c r="NQH255" s="66"/>
      <c r="NQI255" s="66"/>
      <c r="NQJ255" s="66"/>
      <c r="NQK255" s="67"/>
      <c r="NQM255" s="65"/>
      <c r="NQN255" s="69"/>
      <c r="NQO255" s="69"/>
      <c r="NQP255" s="66"/>
      <c r="NQQ255" s="66"/>
      <c r="NQR255" s="66"/>
      <c r="NQS255" s="67"/>
      <c r="NQU255" s="65"/>
      <c r="NQV255" s="69"/>
      <c r="NQW255" s="69"/>
      <c r="NQX255" s="66"/>
      <c r="NQY255" s="66"/>
      <c r="NQZ255" s="66"/>
      <c r="NRA255" s="67"/>
      <c r="NRC255" s="65"/>
      <c r="NRD255" s="69"/>
      <c r="NRE255" s="69"/>
      <c r="NRF255" s="66"/>
      <c r="NRG255" s="66"/>
      <c r="NRH255" s="66"/>
      <c r="NRI255" s="67"/>
      <c r="NRK255" s="65"/>
      <c r="NRL255" s="69"/>
      <c r="NRM255" s="69"/>
      <c r="NRN255" s="66"/>
      <c r="NRO255" s="66"/>
      <c r="NRP255" s="66"/>
      <c r="NRQ255" s="67"/>
      <c r="NRS255" s="65"/>
      <c r="NRT255" s="69"/>
      <c r="NRU255" s="69"/>
      <c r="NRV255" s="66"/>
      <c r="NRW255" s="66"/>
      <c r="NRX255" s="66"/>
      <c r="NRY255" s="67"/>
      <c r="NSA255" s="65"/>
      <c r="NSB255" s="69"/>
      <c r="NSC255" s="69"/>
      <c r="NSD255" s="66"/>
      <c r="NSE255" s="66"/>
      <c r="NSF255" s="66"/>
      <c r="NSG255" s="67"/>
      <c r="NSI255" s="65"/>
      <c r="NSJ255" s="69"/>
      <c r="NSK255" s="69"/>
      <c r="NSL255" s="66"/>
      <c r="NSM255" s="66"/>
      <c r="NSN255" s="66"/>
      <c r="NSO255" s="67"/>
      <c r="NSQ255" s="65"/>
      <c r="NSR255" s="69"/>
      <c r="NSS255" s="69"/>
      <c r="NST255" s="66"/>
      <c r="NSU255" s="66"/>
      <c r="NSV255" s="66"/>
      <c r="NSW255" s="67"/>
      <c r="NSY255" s="65"/>
      <c r="NSZ255" s="69"/>
      <c r="NTA255" s="69"/>
      <c r="NTB255" s="66"/>
      <c r="NTC255" s="66"/>
      <c r="NTD255" s="66"/>
      <c r="NTE255" s="67"/>
      <c r="NTG255" s="65"/>
      <c r="NTH255" s="69"/>
      <c r="NTI255" s="69"/>
      <c r="NTJ255" s="66"/>
      <c r="NTK255" s="66"/>
      <c r="NTL255" s="66"/>
      <c r="NTM255" s="67"/>
      <c r="NTO255" s="65"/>
      <c r="NTP255" s="69"/>
      <c r="NTQ255" s="69"/>
      <c r="NTR255" s="66"/>
      <c r="NTS255" s="66"/>
      <c r="NTT255" s="66"/>
      <c r="NTU255" s="67"/>
      <c r="NTW255" s="65"/>
      <c r="NTX255" s="69"/>
      <c r="NTY255" s="69"/>
      <c r="NTZ255" s="66"/>
      <c r="NUA255" s="66"/>
      <c r="NUB255" s="66"/>
      <c r="NUC255" s="67"/>
      <c r="NUE255" s="65"/>
      <c r="NUF255" s="69"/>
      <c r="NUG255" s="69"/>
      <c r="NUH255" s="66"/>
      <c r="NUI255" s="66"/>
      <c r="NUJ255" s="66"/>
      <c r="NUK255" s="67"/>
      <c r="NUM255" s="65"/>
      <c r="NUN255" s="69"/>
      <c r="NUO255" s="69"/>
      <c r="NUP255" s="66"/>
      <c r="NUQ255" s="66"/>
      <c r="NUR255" s="66"/>
      <c r="NUS255" s="67"/>
      <c r="NUU255" s="65"/>
      <c r="NUV255" s="69"/>
      <c r="NUW255" s="69"/>
      <c r="NUX255" s="66"/>
      <c r="NUY255" s="66"/>
      <c r="NUZ255" s="66"/>
      <c r="NVA255" s="67"/>
      <c r="NVC255" s="65"/>
      <c r="NVD255" s="69"/>
      <c r="NVE255" s="69"/>
      <c r="NVF255" s="66"/>
      <c r="NVG255" s="66"/>
      <c r="NVH255" s="66"/>
      <c r="NVI255" s="67"/>
      <c r="NVK255" s="65"/>
      <c r="NVL255" s="69"/>
      <c r="NVM255" s="69"/>
      <c r="NVN255" s="66"/>
      <c r="NVO255" s="66"/>
      <c r="NVP255" s="66"/>
      <c r="NVQ255" s="67"/>
      <c r="NVS255" s="65"/>
      <c r="NVT255" s="69"/>
      <c r="NVU255" s="69"/>
      <c r="NVV255" s="66"/>
      <c r="NVW255" s="66"/>
      <c r="NVX255" s="66"/>
      <c r="NVY255" s="67"/>
      <c r="NWA255" s="65"/>
      <c r="NWB255" s="69"/>
      <c r="NWC255" s="69"/>
      <c r="NWD255" s="66"/>
      <c r="NWE255" s="66"/>
      <c r="NWF255" s="66"/>
      <c r="NWG255" s="67"/>
      <c r="NWI255" s="65"/>
      <c r="NWJ255" s="69"/>
      <c r="NWK255" s="69"/>
      <c r="NWL255" s="66"/>
      <c r="NWM255" s="66"/>
      <c r="NWN255" s="66"/>
      <c r="NWO255" s="67"/>
      <c r="NWQ255" s="65"/>
      <c r="NWR255" s="69"/>
      <c r="NWS255" s="69"/>
      <c r="NWT255" s="66"/>
      <c r="NWU255" s="66"/>
      <c r="NWV255" s="66"/>
      <c r="NWW255" s="67"/>
      <c r="NWY255" s="65"/>
      <c r="NWZ255" s="69"/>
      <c r="NXA255" s="69"/>
      <c r="NXB255" s="66"/>
      <c r="NXC255" s="66"/>
      <c r="NXD255" s="66"/>
      <c r="NXE255" s="67"/>
      <c r="NXG255" s="65"/>
      <c r="NXH255" s="69"/>
      <c r="NXI255" s="69"/>
      <c r="NXJ255" s="66"/>
      <c r="NXK255" s="66"/>
      <c r="NXL255" s="66"/>
      <c r="NXM255" s="67"/>
      <c r="NXO255" s="65"/>
      <c r="NXP255" s="69"/>
      <c r="NXQ255" s="69"/>
      <c r="NXR255" s="66"/>
      <c r="NXS255" s="66"/>
      <c r="NXT255" s="66"/>
      <c r="NXU255" s="67"/>
      <c r="NXW255" s="65"/>
      <c r="NXX255" s="69"/>
      <c r="NXY255" s="69"/>
      <c r="NXZ255" s="66"/>
      <c r="NYA255" s="66"/>
      <c r="NYB255" s="66"/>
      <c r="NYC255" s="67"/>
      <c r="NYE255" s="65"/>
      <c r="NYF255" s="69"/>
      <c r="NYG255" s="69"/>
      <c r="NYH255" s="66"/>
      <c r="NYI255" s="66"/>
      <c r="NYJ255" s="66"/>
      <c r="NYK255" s="67"/>
      <c r="NYM255" s="65"/>
      <c r="NYN255" s="69"/>
      <c r="NYO255" s="69"/>
      <c r="NYP255" s="66"/>
      <c r="NYQ255" s="66"/>
      <c r="NYR255" s="66"/>
      <c r="NYS255" s="67"/>
      <c r="NYU255" s="65"/>
      <c r="NYV255" s="69"/>
      <c r="NYW255" s="69"/>
      <c r="NYX255" s="66"/>
      <c r="NYY255" s="66"/>
      <c r="NYZ255" s="66"/>
      <c r="NZA255" s="67"/>
      <c r="NZC255" s="65"/>
      <c r="NZD255" s="69"/>
      <c r="NZE255" s="69"/>
      <c r="NZF255" s="66"/>
      <c r="NZG255" s="66"/>
      <c r="NZH255" s="66"/>
      <c r="NZI255" s="67"/>
      <c r="NZK255" s="65"/>
      <c r="NZL255" s="69"/>
      <c r="NZM255" s="69"/>
      <c r="NZN255" s="66"/>
      <c r="NZO255" s="66"/>
      <c r="NZP255" s="66"/>
      <c r="NZQ255" s="67"/>
      <c r="NZS255" s="65"/>
      <c r="NZT255" s="69"/>
      <c r="NZU255" s="69"/>
      <c r="NZV255" s="66"/>
      <c r="NZW255" s="66"/>
      <c r="NZX255" s="66"/>
      <c r="NZY255" s="67"/>
      <c r="OAA255" s="65"/>
      <c r="OAB255" s="69"/>
      <c r="OAC255" s="69"/>
      <c r="OAD255" s="66"/>
      <c r="OAE255" s="66"/>
      <c r="OAF255" s="66"/>
      <c r="OAG255" s="67"/>
      <c r="OAI255" s="65"/>
      <c r="OAJ255" s="69"/>
      <c r="OAK255" s="69"/>
      <c r="OAL255" s="66"/>
      <c r="OAM255" s="66"/>
      <c r="OAN255" s="66"/>
      <c r="OAO255" s="67"/>
      <c r="OAQ255" s="65"/>
      <c r="OAR255" s="69"/>
      <c r="OAS255" s="69"/>
      <c r="OAT255" s="66"/>
      <c r="OAU255" s="66"/>
      <c r="OAV255" s="66"/>
      <c r="OAW255" s="67"/>
      <c r="OAY255" s="65"/>
      <c r="OAZ255" s="69"/>
      <c r="OBA255" s="69"/>
      <c r="OBB255" s="66"/>
      <c r="OBC255" s="66"/>
      <c r="OBD255" s="66"/>
      <c r="OBE255" s="67"/>
      <c r="OBG255" s="65"/>
      <c r="OBH255" s="69"/>
      <c r="OBI255" s="69"/>
      <c r="OBJ255" s="66"/>
      <c r="OBK255" s="66"/>
      <c r="OBL255" s="66"/>
      <c r="OBM255" s="67"/>
      <c r="OBO255" s="65"/>
      <c r="OBP255" s="69"/>
      <c r="OBQ255" s="69"/>
      <c r="OBR255" s="66"/>
      <c r="OBS255" s="66"/>
      <c r="OBT255" s="66"/>
      <c r="OBU255" s="67"/>
      <c r="OBW255" s="65"/>
      <c r="OBX255" s="69"/>
      <c r="OBY255" s="69"/>
      <c r="OBZ255" s="66"/>
      <c r="OCA255" s="66"/>
      <c r="OCB255" s="66"/>
      <c r="OCC255" s="67"/>
      <c r="OCE255" s="65"/>
      <c r="OCF255" s="69"/>
      <c r="OCG255" s="69"/>
      <c r="OCH255" s="66"/>
      <c r="OCI255" s="66"/>
      <c r="OCJ255" s="66"/>
      <c r="OCK255" s="67"/>
      <c r="OCM255" s="65"/>
      <c r="OCN255" s="69"/>
      <c r="OCO255" s="69"/>
      <c r="OCP255" s="66"/>
      <c r="OCQ255" s="66"/>
      <c r="OCR255" s="66"/>
      <c r="OCS255" s="67"/>
      <c r="OCU255" s="65"/>
      <c r="OCV255" s="69"/>
      <c r="OCW255" s="69"/>
      <c r="OCX255" s="66"/>
      <c r="OCY255" s="66"/>
      <c r="OCZ255" s="66"/>
      <c r="ODA255" s="67"/>
      <c r="ODC255" s="65"/>
      <c r="ODD255" s="69"/>
      <c r="ODE255" s="69"/>
      <c r="ODF255" s="66"/>
      <c r="ODG255" s="66"/>
      <c r="ODH255" s="66"/>
      <c r="ODI255" s="67"/>
      <c r="ODK255" s="65"/>
      <c r="ODL255" s="69"/>
      <c r="ODM255" s="69"/>
      <c r="ODN255" s="66"/>
      <c r="ODO255" s="66"/>
      <c r="ODP255" s="66"/>
      <c r="ODQ255" s="67"/>
      <c r="ODS255" s="65"/>
      <c r="ODT255" s="69"/>
      <c r="ODU255" s="69"/>
      <c r="ODV255" s="66"/>
      <c r="ODW255" s="66"/>
      <c r="ODX255" s="66"/>
      <c r="ODY255" s="67"/>
      <c r="OEA255" s="65"/>
      <c r="OEB255" s="69"/>
      <c r="OEC255" s="69"/>
      <c r="OED255" s="66"/>
      <c r="OEE255" s="66"/>
      <c r="OEF255" s="66"/>
      <c r="OEG255" s="67"/>
      <c r="OEI255" s="65"/>
      <c r="OEJ255" s="69"/>
      <c r="OEK255" s="69"/>
      <c r="OEL255" s="66"/>
      <c r="OEM255" s="66"/>
      <c r="OEN255" s="66"/>
      <c r="OEO255" s="67"/>
      <c r="OEQ255" s="65"/>
      <c r="OER255" s="69"/>
      <c r="OES255" s="69"/>
      <c r="OET255" s="66"/>
      <c r="OEU255" s="66"/>
      <c r="OEV255" s="66"/>
      <c r="OEW255" s="67"/>
      <c r="OEY255" s="65"/>
      <c r="OEZ255" s="69"/>
      <c r="OFA255" s="69"/>
      <c r="OFB255" s="66"/>
      <c r="OFC255" s="66"/>
      <c r="OFD255" s="66"/>
      <c r="OFE255" s="67"/>
      <c r="OFG255" s="65"/>
      <c r="OFH255" s="69"/>
      <c r="OFI255" s="69"/>
      <c r="OFJ255" s="66"/>
      <c r="OFK255" s="66"/>
      <c r="OFL255" s="66"/>
      <c r="OFM255" s="67"/>
      <c r="OFO255" s="65"/>
      <c r="OFP255" s="69"/>
      <c r="OFQ255" s="69"/>
      <c r="OFR255" s="66"/>
      <c r="OFS255" s="66"/>
      <c r="OFT255" s="66"/>
      <c r="OFU255" s="67"/>
      <c r="OFW255" s="65"/>
      <c r="OFX255" s="69"/>
      <c r="OFY255" s="69"/>
      <c r="OFZ255" s="66"/>
      <c r="OGA255" s="66"/>
      <c r="OGB255" s="66"/>
      <c r="OGC255" s="67"/>
      <c r="OGE255" s="65"/>
      <c r="OGF255" s="69"/>
      <c r="OGG255" s="69"/>
      <c r="OGH255" s="66"/>
      <c r="OGI255" s="66"/>
      <c r="OGJ255" s="66"/>
      <c r="OGK255" s="67"/>
      <c r="OGM255" s="65"/>
      <c r="OGN255" s="69"/>
      <c r="OGO255" s="69"/>
      <c r="OGP255" s="66"/>
      <c r="OGQ255" s="66"/>
      <c r="OGR255" s="66"/>
      <c r="OGS255" s="67"/>
      <c r="OGU255" s="65"/>
      <c r="OGV255" s="69"/>
      <c r="OGW255" s="69"/>
      <c r="OGX255" s="66"/>
      <c r="OGY255" s="66"/>
      <c r="OGZ255" s="66"/>
      <c r="OHA255" s="67"/>
      <c r="OHC255" s="65"/>
      <c r="OHD255" s="69"/>
      <c r="OHE255" s="69"/>
      <c r="OHF255" s="66"/>
      <c r="OHG255" s="66"/>
      <c r="OHH255" s="66"/>
      <c r="OHI255" s="67"/>
      <c r="OHK255" s="65"/>
      <c r="OHL255" s="69"/>
      <c r="OHM255" s="69"/>
      <c r="OHN255" s="66"/>
      <c r="OHO255" s="66"/>
      <c r="OHP255" s="66"/>
      <c r="OHQ255" s="67"/>
      <c r="OHS255" s="65"/>
      <c r="OHT255" s="69"/>
      <c r="OHU255" s="69"/>
      <c r="OHV255" s="66"/>
      <c r="OHW255" s="66"/>
      <c r="OHX255" s="66"/>
      <c r="OHY255" s="67"/>
      <c r="OIA255" s="65"/>
      <c r="OIB255" s="69"/>
      <c r="OIC255" s="69"/>
      <c r="OID255" s="66"/>
      <c r="OIE255" s="66"/>
      <c r="OIF255" s="66"/>
      <c r="OIG255" s="67"/>
      <c r="OII255" s="65"/>
      <c r="OIJ255" s="69"/>
      <c r="OIK255" s="69"/>
      <c r="OIL255" s="66"/>
      <c r="OIM255" s="66"/>
      <c r="OIN255" s="66"/>
      <c r="OIO255" s="67"/>
      <c r="OIQ255" s="65"/>
      <c r="OIR255" s="69"/>
      <c r="OIS255" s="69"/>
      <c r="OIT255" s="66"/>
      <c r="OIU255" s="66"/>
      <c r="OIV255" s="66"/>
      <c r="OIW255" s="67"/>
      <c r="OIY255" s="65"/>
      <c r="OIZ255" s="69"/>
      <c r="OJA255" s="69"/>
      <c r="OJB255" s="66"/>
      <c r="OJC255" s="66"/>
      <c r="OJD255" s="66"/>
      <c r="OJE255" s="67"/>
      <c r="OJG255" s="65"/>
      <c r="OJH255" s="69"/>
      <c r="OJI255" s="69"/>
      <c r="OJJ255" s="66"/>
      <c r="OJK255" s="66"/>
      <c r="OJL255" s="66"/>
      <c r="OJM255" s="67"/>
      <c r="OJO255" s="65"/>
      <c r="OJP255" s="69"/>
      <c r="OJQ255" s="69"/>
      <c r="OJR255" s="66"/>
      <c r="OJS255" s="66"/>
      <c r="OJT255" s="66"/>
      <c r="OJU255" s="67"/>
      <c r="OJW255" s="65"/>
      <c r="OJX255" s="69"/>
      <c r="OJY255" s="69"/>
      <c r="OJZ255" s="66"/>
      <c r="OKA255" s="66"/>
      <c r="OKB255" s="66"/>
      <c r="OKC255" s="67"/>
      <c r="OKE255" s="65"/>
      <c r="OKF255" s="69"/>
      <c r="OKG255" s="69"/>
      <c r="OKH255" s="66"/>
      <c r="OKI255" s="66"/>
      <c r="OKJ255" s="66"/>
      <c r="OKK255" s="67"/>
      <c r="OKM255" s="65"/>
      <c r="OKN255" s="69"/>
      <c r="OKO255" s="69"/>
      <c r="OKP255" s="66"/>
      <c r="OKQ255" s="66"/>
      <c r="OKR255" s="66"/>
      <c r="OKS255" s="67"/>
      <c r="OKU255" s="65"/>
      <c r="OKV255" s="69"/>
      <c r="OKW255" s="69"/>
      <c r="OKX255" s="66"/>
      <c r="OKY255" s="66"/>
      <c r="OKZ255" s="66"/>
      <c r="OLA255" s="67"/>
      <c r="OLC255" s="65"/>
      <c r="OLD255" s="69"/>
      <c r="OLE255" s="69"/>
      <c r="OLF255" s="66"/>
      <c r="OLG255" s="66"/>
      <c r="OLH255" s="66"/>
      <c r="OLI255" s="67"/>
      <c r="OLK255" s="65"/>
      <c r="OLL255" s="69"/>
      <c r="OLM255" s="69"/>
      <c r="OLN255" s="66"/>
      <c r="OLO255" s="66"/>
      <c r="OLP255" s="66"/>
      <c r="OLQ255" s="67"/>
      <c r="OLS255" s="65"/>
      <c r="OLT255" s="69"/>
      <c r="OLU255" s="69"/>
      <c r="OLV255" s="66"/>
      <c r="OLW255" s="66"/>
      <c r="OLX255" s="66"/>
      <c r="OLY255" s="67"/>
      <c r="OMA255" s="65"/>
      <c r="OMB255" s="69"/>
      <c r="OMC255" s="69"/>
      <c r="OMD255" s="66"/>
      <c r="OME255" s="66"/>
      <c r="OMF255" s="66"/>
      <c r="OMG255" s="67"/>
      <c r="OMI255" s="65"/>
      <c r="OMJ255" s="69"/>
      <c r="OMK255" s="69"/>
      <c r="OML255" s="66"/>
      <c r="OMM255" s="66"/>
      <c r="OMN255" s="66"/>
      <c r="OMO255" s="67"/>
      <c r="OMQ255" s="65"/>
      <c r="OMR255" s="69"/>
      <c r="OMS255" s="69"/>
      <c r="OMT255" s="66"/>
      <c r="OMU255" s="66"/>
      <c r="OMV255" s="66"/>
      <c r="OMW255" s="67"/>
      <c r="OMY255" s="65"/>
      <c r="OMZ255" s="69"/>
      <c r="ONA255" s="69"/>
      <c r="ONB255" s="66"/>
      <c r="ONC255" s="66"/>
      <c r="OND255" s="66"/>
      <c r="ONE255" s="67"/>
      <c r="ONG255" s="65"/>
      <c r="ONH255" s="69"/>
      <c r="ONI255" s="69"/>
      <c r="ONJ255" s="66"/>
      <c r="ONK255" s="66"/>
      <c r="ONL255" s="66"/>
      <c r="ONM255" s="67"/>
      <c r="ONO255" s="65"/>
      <c r="ONP255" s="69"/>
      <c r="ONQ255" s="69"/>
      <c r="ONR255" s="66"/>
      <c r="ONS255" s="66"/>
      <c r="ONT255" s="66"/>
      <c r="ONU255" s="67"/>
      <c r="ONW255" s="65"/>
      <c r="ONX255" s="69"/>
      <c r="ONY255" s="69"/>
      <c r="ONZ255" s="66"/>
      <c r="OOA255" s="66"/>
      <c r="OOB255" s="66"/>
      <c r="OOC255" s="67"/>
      <c r="OOE255" s="65"/>
      <c r="OOF255" s="69"/>
      <c r="OOG255" s="69"/>
      <c r="OOH255" s="66"/>
      <c r="OOI255" s="66"/>
      <c r="OOJ255" s="66"/>
      <c r="OOK255" s="67"/>
      <c r="OOM255" s="65"/>
      <c r="OON255" s="69"/>
      <c r="OOO255" s="69"/>
      <c r="OOP255" s="66"/>
      <c r="OOQ255" s="66"/>
      <c r="OOR255" s="66"/>
      <c r="OOS255" s="67"/>
      <c r="OOU255" s="65"/>
      <c r="OOV255" s="69"/>
      <c r="OOW255" s="69"/>
      <c r="OOX255" s="66"/>
      <c r="OOY255" s="66"/>
      <c r="OOZ255" s="66"/>
      <c r="OPA255" s="67"/>
      <c r="OPC255" s="65"/>
      <c r="OPD255" s="69"/>
      <c r="OPE255" s="69"/>
      <c r="OPF255" s="66"/>
      <c r="OPG255" s="66"/>
      <c r="OPH255" s="66"/>
      <c r="OPI255" s="67"/>
      <c r="OPK255" s="65"/>
      <c r="OPL255" s="69"/>
      <c r="OPM255" s="69"/>
      <c r="OPN255" s="66"/>
      <c r="OPO255" s="66"/>
      <c r="OPP255" s="66"/>
      <c r="OPQ255" s="67"/>
      <c r="OPS255" s="65"/>
      <c r="OPT255" s="69"/>
      <c r="OPU255" s="69"/>
      <c r="OPV255" s="66"/>
      <c r="OPW255" s="66"/>
      <c r="OPX255" s="66"/>
      <c r="OPY255" s="67"/>
      <c r="OQA255" s="65"/>
      <c r="OQB255" s="69"/>
      <c r="OQC255" s="69"/>
      <c r="OQD255" s="66"/>
      <c r="OQE255" s="66"/>
      <c r="OQF255" s="66"/>
      <c r="OQG255" s="67"/>
      <c r="OQI255" s="65"/>
      <c r="OQJ255" s="69"/>
      <c r="OQK255" s="69"/>
      <c r="OQL255" s="66"/>
      <c r="OQM255" s="66"/>
      <c r="OQN255" s="66"/>
      <c r="OQO255" s="67"/>
      <c r="OQQ255" s="65"/>
      <c r="OQR255" s="69"/>
      <c r="OQS255" s="69"/>
      <c r="OQT255" s="66"/>
      <c r="OQU255" s="66"/>
      <c r="OQV255" s="66"/>
      <c r="OQW255" s="67"/>
      <c r="OQY255" s="65"/>
      <c r="OQZ255" s="69"/>
      <c r="ORA255" s="69"/>
      <c r="ORB255" s="66"/>
      <c r="ORC255" s="66"/>
      <c r="ORD255" s="66"/>
      <c r="ORE255" s="67"/>
      <c r="ORG255" s="65"/>
      <c r="ORH255" s="69"/>
      <c r="ORI255" s="69"/>
      <c r="ORJ255" s="66"/>
      <c r="ORK255" s="66"/>
      <c r="ORL255" s="66"/>
      <c r="ORM255" s="67"/>
      <c r="ORO255" s="65"/>
      <c r="ORP255" s="69"/>
      <c r="ORQ255" s="69"/>
      <c r="ORR255" s="66"/>
      <c r="ORS255" s="66"/>
      <c r="ORT255" s="66"/>
      <c r="ORU255" s="67"/>
      <c r="ORW255" s="65"/>
      <c r="ORX255" s="69"/>
      <c r="ORY255" s="69"/>
      <c r="ORZ255" s="66"/>
      <c r="OSA255" s="66"/>
      <c r="OSB255" s="66"/>
      <c r="OSC255" s="67"/>
      <c r="OSE255" s="65"/>
      <c r="OSF255" s="69"/>
      <c r="OSG255" s="69"/>
      <c r="OSH255" s="66"/>
      <c r="OSI255" s="66"/>
      <c r="OSJ255" s="66"/>
      <c r="OSK255" s="67"/>
      <c r="OSM255" s="65"/>
      <c r="OSN255" s="69"/>
      <c r="OSO255" s="69"/>
      <c r="OSP255" s="66"/>
      <c r="OSQ255" s="66"/>
      <c r="OSR255" s="66"/>
      <c r="OSS255" s="67"/>
      <c r="OSU255" s="65"/>
      <c r="OSV255" s="69"/>
      <c r="OSW255" s="69"/>
      <c r="OSX255" s="66"/>
      <c r="OSY255" s="66"/>
      <c r="OSZ255" s="66"/>
      <c r="OTA255" s="67"/>
      <c r="OTC255" s="65"/>
      <c r="OTD255" s="69"/>
      <c r="OTE255" s="69"/>
      <c r="OTF255" s="66"/>
      <c r="OTG255" s="66"/>
      <c r="OTH255" s="66"/>
      <c r="OTI255" s="67"/>
      <c r="OTK255" s="65"/>
      <c r="OTL255" s="69"/>
      <c r="OTM255" s="69"/>
      <c r="OTN255" s="66"/>
      <c r="OTO255" s="66"/>
      <c r="OTP255" s="66"/>
      <c r="OTQ255" s="67"/>
      <c r="OTS255" s="65"/>
      <c r="OTT255" s="69"/>
      <c r="OTU255" s="69"/>
      <c r="OTV255" s="66"/>
      <c r="OTW255" s="66"/>
      <c r="OTX255" s="66"/>
      <c r="OTY255" s="67"/>
      <c r="OUA255" s="65"/>
      <c r="OUB255" s="69"/>
      <c r="OUC255" s="69"/>
      <c r="OUD255" s="66"/>
      <c r="OUE255" s="66"/>
      <c r="OUF255" s="66"/>
      <c r="OUG255" s="67"/>
      <c r="OUI255" s="65"/>
      <c r="OUJ255" s="69"/>
      <c r="OUK255" s="69"/>
      <c r="OUL255" s="66"/>
      <c r="OUM255" s="66"/>
      <c r="OUN255" s="66"/>
      <c r="OUO255" s="67"/>
      <c r="OUQ255" s="65"/>
      <c r="OUR255" s="69"/>
      <c r="OUS255" s="69"/>
      <c r="OUT255" s="66"/>
      <c r="OUU255" s="66"/>
      <c r="OUV255" s="66"/>
      <c r="OUW255" s="67"/>
      <c r="OUY255" s="65"/>
      <c r="OUZ255" s="69"/>
      <c r="OVA255" s="69"/>
      <c r="OVB255" s="66"/>
      <c r="OVC255" s="66"/>
      <c r="OVD255" s="66"/>
      <c r="OVE255" s="67"/>
      <c r="OVG255" s="65"/>
      <c r="OVH255" s="69"/>
      <c r="OVI255" s="69"/>
      <c r="OVJ255" s="66"/>
      <c r="OVK255" s="66"/>
      <c r="OVL255" s="66"/>
      <c r="OVM255" s="67"/>
      <c r="OVO255" s="65"/>
      <c r="OVP255" s="69"/>
      <c r="OVQ255" s="69"/>
      <c r="OVR255" s="66"/>
      <c r="OVS255" s="66"/>
      <c r="OVT255" s="66"/>
      <c r="OVU255" s="67"/>
      <c r="OVW255" s="65"/>
      <c r="OVX255" s="69"/>
      <c r="OVY255" s="69"/>
      <c r="OVZ255" s="66"/>
      <c r="OWA255" s="66"/>
      <c r="OWB255" s="66"/>
      <c r="OWC255" s="67"/>
      <c r="OWE255" s="65"/>
      <c r="OWF255" s="69"/>
      <c r="OWG255" s="69"/>
      <c r="OWH255" s="66"/>
      <c r="OWI255" s="66"/>
      <c r="OWJ255" s="66"/>
      <c r="OWK255" s="67"/>
      <c r="OWM255" s="65"/>
      <c r="OWN255" s="69"/>
      <c r="OWO255" s="69"/>
      <c r="OWP255" s="66"/>
      <c r="OWQ255" s="66"/>
      <c r="OWR255" s="66"/>
      <c r="OWS255" s="67"/>
      <c r="OWU255" s="65"/>
      <c r="OWV255" s="69"/>
      <c r="OWW255" s="69"/>
      <c r="OWX255" s="66"/>
      <c r="OWY255" s="66"/>
      <c r="OWZ255" s="66"/>
      <c r="OXA255" s="67"/>
      <c r="OXC255" s="65"/>
      <c r="OXD255" s="69"/>
      <c r="OXE255" s="69"/>
      <c r="OXF255" s="66"/>
      <c r="OXG255" s="66"/>
      <c r="OXH255" s="66"/>
      <c r="OXI255" s="67"/>
      <c r="OXK255" s="65"/>
      <c r="OXL255" s="69"/>
      <c r="OXM255" s="69"/>
      <c r="OXN255" s="66"/>
      <c r="OXO255" s="66"/>
      <c r="OXP255" s="66"/>
      <c r="OXQ255" s="67"/>
      <c r="OXS255" s="65"/>
      <c r="OXT255" s="69"/>
      <c r="OXU255" s="69"/>
      <c r="OXV255" s="66"/>
      <c r="OXW255" s="66"/>
      <c r="OXX255" s="66"/>
      <c r="OXY255" s="67"/>
      <c r="OYA255" s="65"/>
      <c r="OYB255" s="69"/>
      <c r="OYC255" s="69"/>
      <c r="OYD255" s="66"/>
      <c r="OYE255" s="66"/>
      <c r="OYF255" s="66"/>
      <c r="OYG255" s="67"/>
      <c r="OYI255" s="65"/>
      <c r="OYJ255" s="69"/>
      <c r="OYK255" s="69"/>
      <c r="OYL255" s="66"/>
      <c r="OYM255" s="66"/>
      <c r="OYN255" s="66"/>
      <c r="OYO255" s="67"/>
      <c r="OYQ255" s="65"/>
      <c r="OYR255" s="69"/>
      <c r="OYS255" s="69"/>
      <c r="OYT255" s="66"/>
      <c r="OYU255" s="66"/>
      <c r="OYV255" s="66"/>
      <c r="OYW255" s="67"/>
      <c r="OYY255" s="65"/>
      <c r="OYZ255" s="69"/>
      <c r="OZA255" s="69"/>
      <c r="OZB255" s="66"/>
      <c r="OZC255" s="66"/>
      <c r="OZD255" s="66"/>
      <c r="OZE255" s="67"/>
      <c r="OZG255" s="65"/>
      <c r="OZH255" s="69"/>
      <c r="OZI255" s="69"/>
      <c r="OZJ255" s="66"/>
      <c r="OZK255" s="66"/>
      <c r="OZL255" s="66"/>
      <c r="OZM255" s="67"/>
      <c r="OZO255" s="65"/>
      <c r="OZP255" s="69"/>
      <c r="OZQ255" s="69"/>
      <c r="OZR255" s="66"/>
      <c r="OZS255" s="66"/>
      <c r="OZT255" s="66"/>
      <c r="OZU255" s="67"/>
      <c r="OZW255" s="65"/>
      <c r="OZX255" s="69"/>
      <c r="OZY255" s="69"/>
      <c r="OZZ255" s="66"/>
      <c r="PAA255" s="66"/>
      <c r="PAB255" s="66"/>
      <c r="PAC255" s="67"/>
      <c r="PAE255" s="65"/>
      <c r="PAF255" s="69"/>
      <c r="PAG255" s="69"/>
      <c r="PAH255" s="66"/>
      <c r="PAI255" s="66"/>
      <c r="PAJ255" s="66"/>
      <c r="PAK255" s="67"/>
      <c r="PAM255" s="65"/>
      <c r="PAN255" s="69"/>
      <c r="PAO255" s="69"/>
      <c r="PAP255" s="66"/>
      <c r="PAQ255" s="66"/>
      <c r="PAR255" s="66"/>
      <c r="PAS255" s="67"/>
      <c r="PAU255" s="65"/>
      <c r="PAV255" s="69"/>
      <c r="PAW255" s="69"/>
      <c r="PAX255" s="66"/>
      <c r="PAY255" s="66"/>
      <c r="PAZ255" s="66"/>
      <c r="PBA255" s="67"/>
      <c r="PBC255" s="65"/>
      <c r="PBD255" s="69"/>
      <c r="PBE255" s="69"/>
      <c r="PBF255" s="66"/>
      <c r="PBG255" s="66"/>
      <c r="PBH255" s="66"/>
      <c r="PBI255" s="67"/>
      <c r="PBK255" s="65"/>
      <c r="PBL255" s="69"/>
      <c r="PBM255" s="69"/>
      <c r="PBN255" s="66"/>
      <c r="PBO255" s="66"/>
      <c r="PBP255" s="66"/>
      <c r="PBQ255" s="67"/>
      <c r="PBS255" s="65"/>
      <c r="PBT255" s="69"/>
      <c r="PBU255" s="69"/>
      <c r="PBV255" s="66"/>
      <c r="PBW255" s="66"/>
      <c r="PBX255" s="66"/>
      <c r="PBY255" s="67"/>
      <c r="PCA255" s="65"/>
      <c r="PCB255" s="69"/>
      <c r="PCC255" s="69"/>
      <c r="PCD255" s="66"/>
      <c r="PCE255" s="66"/>
      <c r="PCF255" s="66"/>
      <c r="PCG255" s="67"/>
      <c r="PCI255" s="65"/>
      <c r="PCJ255" s="69"/>
      <c r="PCK255" s="69"/>
      <c r="PCL255" s="66"/>
      <c r="PCM255" s="66"/>
      <c r="PCN255" s="66"/>
      <c r="PCO255" s="67"/>
      <c r="PCQ255" s="65"/>
      <c r="PCR255" s="69"/>
      <c r="PCS255" s="69"/>
      <c r="PCT255" s="66"/>
      <c r="PCU255" s="66"/>
      <c r="PCV255" s="66"/>
      <c r="PCW255" s="67"/>
      <c r="PCY255" s="65"/>
      <c r="PCZ255" s="69"/>
      <c r="PDA255" s="69"/>
      <c r="PDB255" s="66"/>
      <c r="PDC255" s="66"/>
      <c r="PDD255" s="66"/>
      <c r="PDE255" s="67"/>
      <c r="PDG255" s="65"/>
      <c r="PDH255" s="69"/>
      <c r="PDI255" s="69"/>
      <c r="PDJ255" s="66"/>
      <c r="PDK255" s="66"/>
      <c r="PDL255" s="66"/>
      <c r="PDM255" s="67"/>
      <c r="PDO255" s="65"/>
      <c r="PDP255" s="69"/>
      <c r="PDQ255" s="69"/>
      <c r="PDR255" s="66"/>
      <c r="PDS255" s="66"/>
      <c r="PDT255" s="66"/>
      <c r="PDU255" s="67"/>
      <c r="PDW255" s="65"/>
      <c r="PDX255" s="69"/>
      <c r="PDY255" s="69"/>
      <c r="PDZ255" s="66"/>
      <c r="PEA255" s="66"/>
      <c r="PEB255" s="66"/>
      <c r="PEC255" s="67"/>
      <c r="PEE255" s="65"/>
      <c r="PEF255" s="69"/>
      <c r="PEG255" s="69"/>
      <c r="PEH255" s="66"/>
      <c r="PEI255" s="66"/>
      <c r="PEJ255" s="66"/>
      <c r="PEK255" s="67"/>
      <c r="PEM255" s="65"/>
      <c r="PEN255" s="69"/>
      <c r="PEO255" s="69"/>
      <c r="PEP255" s="66"/>
      <c r="PEQ255" s="66"/>
      <c r="PER255" s="66"/>
      <c r="PES255" s="67"/>
      <c r="PEU255" s="65"/>
      <c r="PEV255" s="69"/>
      <c r="PEW255" s="69"/>
      <c r="PEX255" s="66"/>
      <c r="PEY255" s="66"/>
      <c r="PEZ255" s="66"/>
      <c r="PFA255" s="67"/>
      <c r="PFC255" s="65"/>
      <c r="PFD255" s="69"/>
      <c r="PFE255" s="69"/>
      <c r="PFF255" s="66"/>
      <c r="PFG255" s="66"/>
      <c r="PFH255" s="66"/>
      <c r="PFI255" s="67"/>
      <c r="PFK255" s="65"/>
      <c r="PFL255" s="69"/>
      <c r="PFM255" s="69"/>
      <c r="PFN255" s="66"/>
      <c r="PFO255" s="66"/>
      <c r="PFP255" s="66"/>
      <c r="PFQ255" s="67"/>
      <c r="PFS255" s="65"/>
      <c r="PFT255" s="69"/>
      <c r="PFU255" s="69"/>
      <c r="PFV255" s="66"/>
      <c r="PFW255" s="66"/>
      <c r="PFX255" s="66"/>
      <c r="PFY255" s="67"/>
      <c r="PGA255" s="65"/>
      <c r="PGB255" s="69"/>
      <c r="PGC255" s="69"/>
      <c r="PGD255" s="66"/>
      <c r="PGE255" s="66"/>
      <c r="PGF255" s="66"/>
      <c r="PGG255" s="67"/>
      <c r="PGI255" s="65"/>
      <c r="PGJ255" s="69"/>
      <c r="PGK255" s="69"/>
      <c r="PGL255" s="66"/>
      <c r="PGM255" s="66"/>
      <c r="PGN255" s="66"/>
      <c r="PGO255" s="67"/>
      <c r="PGQ255" s="65"/>
      <c r="PGR255" s="69"/>
      <c r="PGS255" s="69"/>
      <c r="PGT255" s="66"/>
      <c r="PGU255" s="66"/>
      <c r="PGV255" s="66"/>
      <c r="PGW255" s="67"/>
      <c r="PGY255" s="65"/>
      <c r="PGZ255" s="69"/>
      <c r="PHA255" s="69"/>
      <c r="PHB255" s="66"/>
      <c r="PHC255" s="66"/>
      <c r="PHD255" s="66"/>
      <c r="PHE255" s="67"/>
      <c r="PHG255" s="65"/>
      <c r="PHH255" s="69"/>
      <c r="PHI255" s="69"/>
      <c r="PHJ255" s="66"/>
      <c r="PHK255" s="66"/>
      <c r="PHL255" s="66"/>
      <c r="PHM255" s="67"/>
      <c r="PHO255" s="65"/>
      <c r="PHP255" s="69"/>
      <c r="PHQ255" s="69"/>
      <c r="PHR255" s="66"/>
      <c r="PHS255" s="66"/>
      <c r="PHT255" s="66"/>
      <c r="PHU255" s="67"/>
      <c r="PHW255" s="65"/>
      <c r="PHX255" s="69"/>
      <c r="PHY255" s="69"/>
      <c r="PHZ255" s="66"/>
      <c r="PIA255" s="66"/>
      <c r="PIB255" s="66"/>
      <c r="PIC255" s="67"/>
      <c r="PIE255" s="65"/>
      <c r="PIF255" s="69"/>
      <c r="PIG255" s="69"/>
      <c r="PIH255" s="66"/>
      <c r="PII255" s="66"/>
      <c r="PIJ255" s="66"/>
      <c r="PIK255" s="67"/>
      <c r="PIM255" s="65"/>
      <c r="PIN255" s="69"/>
      <c r="PIO255" s="69"/>
      <c r="PIP255" s="66"/>
      <c r="PIQ255" s="66"/>
      <c r="PIR255" s="66"/>
      <c r="PIS255" s="67"/>
      <c r="PIU255" s="65"/>
      <c r="PIV255" s="69"/>
      <c r="PIW255" s="69"/>
      <c r="PIX255" s="66"/>
      <c r="PIY255" s="66"/>
      <c r="PIZ255" s="66"/>
      <c r="PJA255" s="67"/>
      <c r="PJC255" s="65"/>
      <c r="PJD255" s="69"/>
      <c r="PJE255" s="69"/>
      <c r="PJF255" s="66"/>
      <c r="PJG255" s="66"/>
      <c r="PJH255" s="66"/>
      <c r="PJI255" s="67"/>
      <c r="PJK255" s="65"/>
      <c r="PJL255" s="69"/>
      <c r="PJM255" s="69"/>
      <c r="PJN255" s="66"/>
      <c r="PJO255" s="66"/>
      <c r="PJP255" s="66"/>
      <c r="PJQ255" s="67"/>
      <c r="PJS255" s="65"/>
      <c r="PJT255" s="69"/>
      <c r="PJU255" s="69"/>
      <c r="PJV255" s="66"/>
      <c r="PJW255" s="66"/>
      <c r="PJX255" s="66"/>
      <c r="PJY255" s="67"/>
      <c r="PKA255" s="65"/>
      <c r="PKB255" s="69"/>
      <c r="PKC255" s="69"/>
      <c r="PKD255" s="66"/>
      <c r="PKE255" s="66"/>
      <c r="PKF255" s="66"/>
      <c r="PKG255" s="67"/>
      <c r="PKI255" s="65"/>
      <c r="PKJ255" s="69"/>
      <c r="PKK255" s="69"/>
      <c r="PKL255" s="66"/>
      <c r="PKM255" s="66"/>
      <c r="PKN255" s="66"/>
      <c r="PKO255" s="67"/>
      <c r="PKQ255" s="65"/>
      <c r="PKR255" s="69"/>
      <c r="PKS255" s="69"/>
      <c r="PKT255" s="66"/>
      <c r="PKU255" s="66"/>
      <c r="PKV255" s="66"/>
      <c r="PKW255" s="67"/>
      <c r="PKY255" s="65"/>
      <c r="PKZ255" s="69"/>
      <c r="PLA255" s="69"/>
      <c r="PLB255" s="66"/>
      <c r="PLC255" s="66"/>
      <c r="PLD255" s="66"/>
      <c r="PLE255" s="67"/>
      <c r="PLG255" s="65"/>
      <c r="PLH255" s="69"/>
      <c r="PLI255" s="69"/>
      <c r="PLJ255" s="66"/>
      <c r="PLK255" s="66"/>
      <c r="PLL255" s="66"/>
      <c r="PLM255" s="67"/>
      <c r="PLO255" s="65"/>
      <c r="PLP255" s="69"/>
      <c r="PLQ255" s="69"/>
      <c r="PLR255" s="66"/>
      <c r="PLS255" s="66"/>
      <c r="PLT255" s="66"/>
      <c r="PLU255" s="67"/>
      <c r="PLW255" s="65"/>
      <c r="PLX255" s="69"/>
      <c r="PLY255" s="69"/>
      <c r="PLZ255" s="66"/>
      <c r="PMA255" s="66"/>
      <c r="PMB255" s="66"/>
      <c r="PMC255" s="67"/>
      <c r="PME255" s="65"/>
      <c r="PMF255" s="69"/>
      <c r="PMG255" s="69"/>
      <c r="PMH255" s="66"/>
      <c r="PMI255" s="66"/>
      <c r="PMJ255" s="66"/>
      <c r="PMK255" s="67"/>
      <c r="PMM255" s="65"/>
      <c r="PMN255" s="69"/>
      <c r="PMO255" s="69"/>
      <c r="PMP255" s="66"/>
      <c r="PMQ255" s="66"/>
      <c r="PMR255" s="66"/>
      <c r="PMS255" s="67"/>
      <c r="PMU255" s="65"/>
      <c r="PMV255" s="69"/>
      <c r="PMW255" s="69"/>
      <c r="PMX255" s="66"/>
      <c r="PMY255" s="66"/>
      <c r="PMZ255" s="66"/>
      <c r="PNA255" s="67"/>
      <c r="PNC255" s="65"/>
      <c r="PND255" s="69"/>
      <c r="PNE255" s="69"/>
      <c r="PNF255" s="66"/>
      <c r="PNG255" s="66"/>
      <c r="PNH255" s="66"/>
      <c r="PNI255" s="67"/>
      <c r="PNK255" s="65"/>
      <c r="PNL255" s="69"/>
      <c r="PNM255" s="69"/>
      <c r="PNN255" s="66"/>
      <c r="PNO255" s="66"/>
      <c r="PNP255" s="66"/>
      <c r="PNQ255" s="67"/>
      <c r="PNS255" s="65"/>
      <c r="PNT255" s="69"/>
      <c r="PNU255" s="69"/>
      <c r="PNV255" s="66"/>
      <c r="PNW255" s="66"/>
      <c r="PNX255" s="66"/>
      <c r="PNY255" s="67"/>
      <c r="POA255" s="65"/>
      <c r="POB255" s="69"/>
      <c r="POC255" s="69"/>
      <c r="POD255" s="66"/>
      <c r="POE255" s="66"/>
      <c r="POF255" s="66"/>
      <c r="POG255" s="67"/>
      <c r="POI255" s="65"/>
      <c r="POJ255" s="69"/>
      <c r="POK255" s="69"/>
      <c r="POL255" s="66"/>
      <c r="POM255" s="66"/>
      <c r="PON255" s="66"/>
      <c r="POO255" s="67"/>
      <c r="POQ255" s="65"/>
      <c r="POR255" s="69"/>
      <c r="POS255" s="69"/>
      <c r="POT255" s="66"/>
      <c r="POU255" s="66"/>
      <c r="POV255" s="66"/>
      <c r="POW255" s="67"/>
      <c r="POY255" s="65"/>
      <c r="POZ255" s="69"/>
      <c r="PPA255" s="69"/>
      <c r="PPB255" s="66"/>
      <c r="PPC255" s="66"/>
      <c r="PPD255" s="66"/>
      <c r="PPE255" s="67"/>
      <c r="PPG255" s="65"/>
      <c r="PPH255" s="69"/>
      <c r="PPI255" s="69"/>
      <c r="PPJ255" s="66"/>
      <c r="PPK255" s="66"/>
      <c r="PPL255" s="66"/>
      <c r="PPM255" s="67"/>
      <c r="PPO255" s="65"/>
      <c r="PPP255" s="69"/>
      <c r="PPQ255" s="69"/>
      <c r="PPR255" s="66"/>
      <c r="PPS255" s="66"/>
      <c r="PPT255" s="66"/>
      <c r="PPU255" s="67"/>
      <c r="PPW255" s="65"/>
      <c r="PPX255" s="69"/>
      <c r="PPY255" s="69"/>
      <c r="PPZ255" s="66"/>
      <c r="PQA255" s="66"/>
      <c r="PQB255" s="66"/>
      <c r="PQC255" s="67"/>
      <c r="PQE255" s="65"/>
      <c r="PQF255" s="69"/>
      <c r="PQG255" s="69"/>
      <c r="PQH255" s="66"/>
      <c r="PQI255" s="66"/>
      <c r="PQJ255" s="66"/>
      <c r="PQK255" s="67"/>
      <c r="PQM255" s="65"/>
      <c r="PQN255" s="69"/>
      <c r="PQO255" s="69"/>
      <c r="PQP255" s="66"/>
      <c r="PQQ255" s="66"/>
      <c r="PQR255" s="66"/>
      <c r="PQS255" s="67"/>
      <c r="PQU255" s="65"/>
      <c r="PQV255" s="69"/>
      <c r="PQW255" s="69"/>
      <c r="PQX255" s="66"/>
      <c r="PQY255" s="66"/>
      <c r="PQZ255" s="66"/>
      <c r="PRA255" s="67"/>
      <c r="PRC255" s="65"/>
      <c r="PRD255" s="69"/>
      <c r="PRE255" s="69"/>
      <c r="PRF255" s="66"/>
      <c r="PRG255" s="66"/>
      <c r="PRH255" s="66"/>
      <c r="PRI255" s="67"/>
      <c r="PRK255" s="65"/>
      <c r="PRL255" s="69"/>
      <c r="PRM255" s="69"/>
      <c r="PRN255" s="66"/>
      <c r="PRO255" s="66"/>
      <c r="PRP255" s="66"/>
      <c r="PRQ255" s="67"/>
      <c r="PRS255" s="65"/>
      <c r="PRT255" s="69"/>
      <c r="PRU255" s="69"/>
      <c r="PRV255" s="66"/>
      <c r="PRW255" s="66"/>
      <c r="PRX255" s="66"/>
      <c r="PRY255" s="67"/>
      <c r="PSA255" s="65"/>
      <c r="PSB255" s="69"/>
      <c r="PSC255" s="69"/>
      <c r="PSD255" s="66"/>
      <c r="PSE255" s="66"/>
      <c r="PSF255" s="66"/>
      <c r="PSG255" s="67"/>
      <c r="PSI255" s="65"/>
      <c r="PSJ255" s="69"/>
      <c r="PSK255" s="69"/>
      <c r="PSL255" s="66"/>
      <c r="PSM255" s="66"/>
      <c r="PSN255" s="66"/>
      <c r="PSO255" s="67"/>
      <c r="PSQ255" s="65"/>
      <c r="PSR255" s="69"/>
      <c r="PSS255" s="69"/>
      <c r="PST255" s="66"/>
      <c r="PSU255" s="66"/>
      <c r="PSV255" s="66"/>
      <c r="PSW255" s="67"/>
      <c r="PSY255" s="65"/>
      <c r="PSZ255" s="69"/>
      <c r="PTA255" s="69"/>
      <c r="PTB255" s="66"/>
      <c r="PTC255" s="66"/>
      <c r="PTD255" s="66"/>
      <c r="PTE255" s="67"/>
      <c r="PTG255" s="65"/>
      <c r="PTH255" s="69"/>
      <c r="PTI255" s="69"/>
      <c r="PTJ255" s="66"/>
      <c r="PTK255" s="66"/>
      <c r="PTL255" s="66"/>
      <c r="PTM255" s="67"/>
      <c r="PTO255" s="65"/>
      <c r="PTP255" s="69"/>
      <c r="PTQ255" s="69"/>
      <c r="PTR255" s="66"/>
      <c r="PTS255" s="66"/>
      <c r="PTT255" s="66"/>
      <c r="PTU255" s="67"/>
      <c r="PTW255" s="65"/>
      <c r="PTX255" s="69"/>
      <c r="PTY255" s="69"/>
      <c r="PTZ255" s="66"/>
      <c r="PUA255" s="66"/>
      <c r="PUB255" s="66"/>
      <c r="PUC255" s="67"/>
      <c r="PUE255" s="65"/>
      <c r="PUF255" s="69"/>
      <c r="PUG255" s="69"/>
      <c r="PUH255" s="66"/>
      <c r="PUI255" s="66"/>
      <c r="PUJ255" s="66"/>
      <c r="PUK255" s="67"/>
      <c r="PUM255" s="65"/>
      <c r="PUN255" s="69"/>
      <c r="PUO255" s="69"/>
      <c r="PUP255" s="66"/>
      <c r="PUQ255" s="66"/>
      <c r="PUR255" s="66"/>
      <c r="PUS255" s="67"/>
      <c r="PUU255" s="65"/>
      <c r="PUV255" s="69"/>
      <c r="PUW255" s="69"/>
      <c r="PUX255" s="66"/>
      <c r="PUY255" s="66"/>
      <c r="PUZ255" s="66"/>
      <c r="PVA255" s="67"/>
      <c r="PVC255" s="65"/>
      <c r="PVD255" s="69"/>
      <c r="PVE255" s="69"/>
      <c r="PVF255" s="66"/>
      <c r="PVG255" s="66"/>
      <c r="PVH255" s="66"/>
      <c r="PVI255" s="67"/>
      <c r="PVK255" s="65"/>
      <c r="PVL255" s="69"/>
      <c r="PVM255" s="69"/>
      <c r="PVN255" s="66"/>
      <c r="PVO255" s="66"/>
      <c r="PVP255" s="66"/>
      <c r="PVQ255" s="67"/>
      <c r="PVS255" s="65"/>
      <c r="PVT255" s="69"/>
      <c r="PVU255" s="69"/>
      <c r="PVV255" s="66"/>
      <c r="PVW255" s="66"/>
      <c r="PVX255" s="66"/>
      <c r="PVY255" s="67"/>
      <c r="PWA255" s="65"/>
      <c r="PWB255" s="69"/>
      <c r="PWC255" s="69"/>
      <c r="PWD255" s="66"/>
      <c r="PWE255" s="66"/>
      <c r="PWF255" s="66"/>
      <c r="PWG255" s="67"/>
      <c r="PWI255" s="65"/>
      <c r="PWJ255" s="69"/>
      <c r="PWK255" s="69"/>
      <c r="PWL255" s="66"/>
      <c r="PWM255" s="66"/>
      <c r="PWN255" s="66"/>
      <c r="PWO255" s="67"/>
      <c r="PWQ255" s="65"/>
      <c r="PWR255" s="69"/>
      <c r="PWS255" s="69"/>
      <c r="PWT255" s="66"/>
      <c r="PWU255" s="66"/>
      <c r="PWV255" s="66"/>
      <c r="PWW255" s="67"/>
      <c r="PWY255" s="65"/>
      <c r="PWZ255" s="69"/>
      <c r="PXA255" s="69"/>
      <c r="PXB255" s="66"/>
      <c r="PXC255" s="66"/>
      <c r="PXD255" s="66"/>
      <c r="PXE255" s="67"/>
      <c r="PXG255" s="65"/>
      <c r="PXH255" s="69"/>
      <c r="PXI255" s="69"/>
      <c r="PXJ255" s="66"/>
      <c r="PXK255" s="66"/>
      <c r="PXL255" s="66"/>
      <c r="PXM255" s="67"/>
      <c r="PXO255" s="65"/>
      <c r="PXP255" s="69"/>
      <c r="PXQ255" s="69"/>
      <c r="PXR255" s="66"/>
      <c r="PXS255" s="66"/>
      <c r="PXT255" s="66"/>
      <c r="PXU255" s="67"/>
      <c r="PXW255" s="65"/>
      <c r="PXX255" s="69"/>
      <c r="PXY255" s="69"/>
      <c r="PXZ255" s="66"/>
      <c r="PYA255" s="66"/>
      <c r="PYB255" s="66"/>
      <c r="PYC255" s="67"/>
      <c r="PYE255" s="65"/>
      <c r="PYF255" s="69"/>
      <c r="PYG255" s="69"/>
      <c r="PYH255" s="66"/>
      <c r="PYI255" s="66"/>
      <c r="PYJ255" s="66"/>
      <c r="PYK255" s="67"/>
      <c r="PYM255" s="65"/>
      <c r="PYN255" s="69"/>
      <c r="PYO255" s="69"/>
      <c r="PYP255" s="66"/>
      <c r="PYQ255" s="66"/>
      <c r="PYR255" s="66"/>
      <c r="PYS255" s="67"/>
      <c r="PYU255" s="65"/>
      <c r="PYV255" s="69"/>
      <c r="PYW255" s="69"/>
      <c r="PYX255" s="66"/>
      <c r="PYY255" s="66"/>
      <c r="PYZ255" s="66"/>
      <c r="PZA255" s="67"/>
      <c r="PZC255" s="65"/>
      <c r="PZD255" s="69"/>
      <c r="PZE255" s="69"/>
      <c r="PZF255" s="66"/>
      <c r="PZG255" s="66"/>
      <c r="PZH255" s="66"/>
      <c r="PZI255" s="67"/>
      <c r="PZK255" s="65"/>
      <c r="PZL255" s="69"/>
      <c r="PZM255" s="69"/>
      <c r="PZN255" s="66"/>
      <c r="PZO255" s="66"/>
      <c r="PZP255" s="66"/>
      <c r="PZQ255" s="67"/>
      <c r="PZS255" s="65"/>
      <c r="PZT255" s="69"/>
      <c r="PZU255" s="69"/>
      <c r="PZV255" s="66"/>
      <c r="PZW255" s="66"/>
      <c r="PZX255" s="66"/>
      <c r="PZY255" s="67"/>
      <c r="QAA255" s="65"/>
      <c r="QAB255" s="69"/>
      <c r="QAC255" s="69"/>
      <c r="QAD255" s="66"/>
      <c r="QAE255" s="66"/>
      <c r="QAF255" s="66"/>
      <c r="QAG255" s="67"/>
      <c r="QAI255" s="65"/>
      <c r="QAJ255" s="69"/>
      <c r="QAK255" s="69"/>
      <c r="QAL255" s="66"/>
      <c r="QAM255" s="66"/>
      <c r="QAN255" s="66"/>
      <c r="QAO255" s="67"/>
      <c r="QAQ255" s="65"/>
      <c r="QAR255" s="69"/>
      <c r="QAS255" s="69"/>
      <c r="QAT255" s="66"/>
      <c r="QAU255" s="66"/>
      <c r="QAV255" s="66"/>
      <c r="QAW255" s="67"/>
      <c r="QAY255" s="65"/>
      <c r="QAZ255" s="69"/>
      <c r="QBA255" s="69"/>
      <c r="QBB255" s="66"/>
      <c r="QBC255" s="66"/>
      <c r="QBD255" s="66"/>
      <c r="QBE255" s="67"/>
      <c r="QBG255" s="65"/>
      <c r="QBH255" s="69"/>
      <c r="QBI255" s="69"/>
      <c r="QBJ255" s="66"/>
      <c r="QBK255" s="66"/>
      <c r="QBL255" s="66"/>
      <c r="QBM255" s="67"/>
      <c r="QBO255" s="65"/>
      <c r="QBP255" s="69"/>
      <c r="QBQ255" s="69"/>
      <c r="QBR255" s="66"/>
      <c r="QBS255" s="66"/>
      <c r="QBT255" s="66"/>
      <c r="QBU255" s="67"/>
      <c r="QBW255" s="65"/>
      <c r="QBX255" s="69"/>
      <c r="QBY255" s="69"/>
      <c r="QBZ255" s="66"/>
      <c r="QCA255" s="66"/>
      <c r="QCB255" s="66"/>
      <c r="QCC255" s="67"/>
      <c r="QCE255" s="65"/>
      <c r="QCF255" s="69"/>
      <c r="QCG255" s="69"/>
      <c r="QCH255" s="66"/>
      <c r="QCI255" s="66"/>
      <c r="QCJ255" s="66"/>
      <c r="QCK255" s="67"/>
      <c r="QCM255" s="65"/>
      <c r="QCN255" s="69"/>
      <c r="QCO255" s="69"/>
      <c r="QCP255" s="66"/>
      <c r="QCQ255" s="66"/>
      <c r="QCR255" s="66"/>
      <c r="QCS255" s="67"/>
      <c r="QCU255" s="65"/>
      <c r="QCV255" s="69"/>
      <c r="QCW255" s="69"/>
      <c r="QCX255" s="66"/>
      <c r="QCY255" s="66"/>
      <c r="QCZ255" s="66"/>
      <c r="QDA255" s="67"/>
      <c r="QDC255" s="65"/>
      <c r="QDD255" s="69"/>
      <c r="QDE255" s="69"/>
      <c r="QDF255" s="66"/>
      <c r="QDG255" s="66"/>
      <c r="QDH255" s="66"/>
      <c r="QDI255" s="67"/>
      <c r="QDK255" s="65"/>
      <c r="QDL255" s="69"/>
      <c r="QDM255" s="69"/>
      <c r="QDN255" s="66"/>
      <c r="QDO255" s="66"/>
      <c r="QDP255" s="66"/>
      <c r="QDQ255" s="67"/>
      <c r="QDS255" s="65"/>
      <c r="QDT255" s="69"/>
      <c r="QDU255" s="69"/>
      <c r="QDV255" s="66"/>
      <c r="QDW255" s="66"/>
      <c r="QDX255" s="66"/>
      <c r="QDY255" s="67"/>
      <c r="QEA255" s="65"/>
      <c r="QEB255" s="69"/>
      <c r="QEC255" s="69"/>
      <c r="QED255" s="66"/>
      <c r="QEE255" s="66"/>
      <c r="QEF255" s="66"/>
      <c r="QEG255" s="67"/>
      <c r="QEI255" s="65"/>
      <c r="QEJ255" s="69"/>
      <c r="QEK255" s="69"/>
      <c r="QEL255" s="66"/>
      <c r="QEM255" s="66"/>
      <c r="QEN255" s="66"/>
      <c r="QEO255" s="67"/>
      <c r="QEQ255" s="65"/>
      <c r="QER255" s="69"/>
      <c r="QES255" s="69"/>
      <c r="QET255" s="66"/>
      <c r="QEU255" s="66"/>
      <c r="QEV255" s="66"/>
      <c r="QEW255" s="67"/>
      <c r="QEY255" s="65"/>
      <c r="QEZ255" s="69"/>
      <c r="QFA255" s="69"/>
      <c r="QFB255" s="66"/>
      <c r="QFC255" s="66"/>
      <c r="QFD255" s="66"/>
      <c r="QFE255" s="67"/>
      <c r="QFG255" s="65"/>
      <c r="QFH255" s="69"/>
      <c r="QFI255" s="69"/>
      <c r="QFJ255" s="66"/>
      <c r="QFK255" s="66"/>
      <c r="QFL255" s="66"/>
      <c r="QFM255" s="67"/>
      <c r="QFO255" s="65"/>
      <c r="QFP255" s="69"/>
      <c r="QFQ255" s="69"/>
      <c r="QFR255" s="66"/>
      <c r="QFS255" s="66"/>
      <c r="QFT255" s="66"/>
      <c r="QFU255" s="67"/>
      <c r="QFW255" s="65"/>
      <c r="QFX255" s="69"/>
      <c r="QFY255" s="69"/>
      <c r="QFZ255" s="66"/>
      <c r="QGA255" s="66"/>
      <c r="QGB255" s="66"/>
      <c r="QGC255" s="67"/>
      <c r="QGE255" s="65"/>
      <c r="QGF255" s="69"/>
      <c r="QGG255" s="69"/>
      <c r="QGH255" s="66"/>
      <c r="QGI255" s="66"/>
      <c r="QGJ255" s="66"/>
      <c r="QGK255" s="67"/>
      <c r="QGM255" s="65"/>
      <c r="QGN255" s="69"/>
      <c r="QGO255" s="69"/>
      <c r="QGP255" s="66"/>
      <c r="QGQ255" s="66"/>
      <c r="QGR255" s="66"/>
      <c r="QGS255" s="67"/>
      <c r="QGU255" s="65"/>
      <c r="QGV255" s="69"/>
      <c r="QGW255" s="69"/>
      <c r="QGX255" s="66"/>
      <c r="QGY255" s="66"/>
      <c r="QGZ255" s="66"/>
      <c r="QHA255" s="67"/>
      <c r="QHC255" s="65"/>
      <c r="QHD255" s="69"/>
      <c r="QHE255" s="69"/>
      <c r="QHF255" s="66"/>
      <c r="QHG255" s="66"/>
      <c r="QHH255" s="66"/>
      <c r="QHI255" s="67"/>
      <c r="QHK255" s="65"/>
      <c r="QHL255" s="69"/>
      <c r="QHM255" s="69"/>
      <c r="QHN255" s="66"/>
      <c r="QHO255" s="66"/>
      <c r="QHP255" s="66"/>
      <c r="QHQ255" s="67"/>
      <c r="QHS255" s="65"/>
      <c r="QHT255" s="69"/>
      <c r="QHU255" s="69"/>
      <c r="QHV255" s="66"/>
      <c r="QHW255" s="66"/>
      <c r="QHX255" s="66"/>
      <c r="QHY255" s="67"/>
      <c r="QIA255" s="65"/>
      <c r="QIB255" s="69"/>
      <c r="QIC255" s="69"/>
      <c r="QID255" s="66"/>
      <c r="QIE255" s="66"/>
      <c r="QIF255" s="66"/>
      <c r="QIG255" s="67"/>
      <c r="QII255" s="65"/>
      <c r="QIJ255" s="69"/>
      <c r="QIK255" s="69"/>
      <c r="QIL255" s="66"/>
      <c r="QIM255" s="66"/>
      <c r="QIN255" s="66"/>
      <c r="QIO255" s="67"/>
      <c r="QIQ255" s="65"/>
      <c r="QIR255" s="69"/>
      <c r="QIS255" s="69"/>
      <c r="QIT255" s="66"/>
      <c r="QIU255" s="66"/>
      <c r="QIV255" s="66"/>
      <c r="QIW255" s="67"/>
      <c r="QIY255" s="65"/>
      <c r="QIZ255" s="69"/>
      <c r="QJA255" s="69"/>
      <c r="QJB255" s="66"/>
      <c r="QJC255" s="66"/>
      <c r="QJD255" s="66"/>
      <c r="QJE255" s="67"/>
      <c r="QJG255" s="65"/>
      <c r="QJH255" s="69"/>
      <c r="QJI255" s="69"/>
      <c r="QJJ255" s="66"/>
      <c r="QJK255" s="66"/>
      <c r="QJL255" s="66"/>
      <c r="QJM255" s="67"/>
      <c r="QJO255" s="65"/>
      <c r="QJP255" s="69"/>
      <c r="QJQ255" s="69"/>
      <c r="QJR255" s="66"/>
      <c r="QJS255" s="66"/>
      <c r="QJT255" s="66"/>
      <c r="QJU255" s="67"/>
      <c r="QJW255" s="65"/>
      <c r="QJX255" s="69"/>
      <c r="QJY255" s="69"/>
      <c r="QJZ255" s="66"/>
      <c r="QKA255" s="66"/>
      <c r="QKB255" s="66"/>
      <c r="QKC255" s="67"/>
      <c r="QKE255" s="65"/>
      <c r="QKF255" s="69"/>
      <c r="QKG255" s="69"/>
      <c r="QKH255" s="66"/>
      <c r="QKI255" s="66"/>
      <c r="QKJ255" s="66"/>
      <c r="QKK255" s="67"/>
      <c r="QKM255" s="65"/>
      <c r="QKN255" s="69"/>
      <c r="QKO255" s="69"/>
      <c r="QKP255" s="66"/>
      <c r="QKQ255" s="66"/>
      <c r="QKR255" s="66"/>
      <c r="QKS255" s="67"/>
      <c r="QKU255" s="65"/>
      <c r="QKV255" s="69"/>
      <c r="QKW255" s="69"/>
      <c r="QKX255" s="66"/>
      <c r="QKY255" s="66"/>
      <c r="QKZ255" s="66"/>
      <c r="QLA255" s="67"/>
      <c r="QLC255" s="65"/>
      <c r="QLD255" s="69"/>
      <c r="QLE255" s="69"/>
      <c r="QLF255" s="66"/>
      <c r="QLG255" s="66"/>
      <c r="QLH255" s="66"/>
      <c r="QLI255" s="67"/>
      <c r="QLK255" s="65"/>
      <c r="QLL255" s="69"/>
      <c r="QLM255" s="69"/>
      <c r="QLN255" s="66"/>
      <c r="QLO255" s="66"/>
      <c r="QLP255" s="66"/>
      <c r="QLQ255" s="67"/>
      <c r="QLS255" s="65"/>
      <c r="QLT255" s="69"/>
      <c r="QLU255" s="69"/>
      <c r="QLV255" s="66"/>
      <c r="QLW255" s="66"/>
      <c r="QLX255" s="66"/>
      <c r="QLY255" s="67"/>
      <c r="QMA255" s="65"/>
      <c r="QMB255" s="69"/>
      <c r="QMC255" s="69"/>
      <c r="QMD255" s="66"/>
      <c r="QME255" s="66"/>
      <c r="QMF255" s="66"/>
      <c r="QMG255" s="67"/>
      <c r="QMI255" s="65"/>
      <c r="QMJ255" s="69"/>
      <c r="QMK255" s="69"/>
      <c r="QML255" s="66"/>
      <c r="QMM255" s="66"/>
      <c r="QMN255" s="66"/>
      <c r="QMO255" s="67"/>
      <c r="QMQ255" s="65"/>
      <c r="QMR255" s="69"/>
      <c r="QMS255" s="69"/>
      <c r="QMT255" s="66"/>
      <c r="QMU255" s="66"/>
      <c r="QMV255" s="66"/>
      <c r="QMW255" s="67"/>
      <c r="QMY255" s="65"/>
      <c r="QMZ255" s="69"/>
      <c r="QNA255" s="69"/>
      <c r="QNB255" s="66"/>
      <c r="QNC255" s="66"/>
      <c r="QND255" s="66"/>
      <c r="QNE255" s="67"/>
      <c r="QNG255" s="65"/>
      <c r="QNH255" s="69"/>
      <c r="QNI255" s="69"/>
      <c r="QNJ255" s="66"/>
      <c r="QNK255" s="66"/>
      <c r="QNL255" s="66"/>
      <c r="QNM255" s="67"/>
      <c r="QNO255" s="65"/>
      <c r="QNP255" s="69"/>
      <c r="QNQ255" s="69"/>
      <c r="QNR255" s="66"/>
      <c r="QNS255" s="66"/>
      <c r="QNT255" s="66"/>
      <c r="QNU255" s="67"/>
      <c r="QNW255" s="65"/>
      <c r="QNX255" s="69"/>
      <c r="QNY255" s="69"/>
      <c r="QNZ255" s="66"/>
      <c r="QOA255" s="66"/>
      <c r="QOB255" s="66"/>
      <c r="QOC255" s="67"/>
      <c r="QOE255" s="65"/>
      <c r="QOF255" s="69"/>
      <c r="QOG255" s="69"/>
      <c r="QOH255" s="66"/>
      <c r="QOI255" s="66"/>
      <c r="QOJ255" s="66"/>
      <c r="QOK255" s="67"/>
      <c r="QOM255" s="65"/>
      <c r="QON255" s="69"/>
      <c r="QOO255" s="69"/>
      <c r="QOP255" s="66"/>
      <c r="QOQ255" s="66"/>
      <c r="QOR255" s="66"/>
      <c r="QOS255" s="67"/>
      <c r="QOU255" s="65"/>
      <c r="QOV255" s="69"/>
      <c r="QOW255" s="69"/>
      <c r="QOX255" s="66"/>
      <c r="QOY255" s="66"/>
      <c r="QOZ255" s="66"/>
      <c r="QPA255" s="67"/>
      <c r="QPC255" s="65"/>
      <c r="QPD255" s="69"/>
      <c r="QPE255" s="69"/>
      <c r="QPF255" s="66"/>
      <c r="QPG255" s="66"/>
      <c r="QPH255" s="66"/>
      <c r="QPI255" s="67"/>
      <c r="QPK255" s="65"/>
      <c r="QPL255" s="69"/>
      <c r="QPM255" s="69"/>
      <c r="QPN255" s="66"/>
      <c r="QPO255" s="66"/>
      <c r="QPP255" s="66"/>
      <c r="QPQ255" s="67"/>
      <c r="QPS255" s="65"/>
      <c r="QPT255" s="69"/>
      <c r="QPU255" s="69"/>
      <c r="QPV255" s="66"/>
      <c r="QPW255" s="66"/>
      <c r="QPX255" s="66"/>
      <c r="QPY255" s="67"/>
      <c r="QQA255" s="65"/>
      <c r="QQB255" s="69"/>
      <c r="QQC255" s="69"/>
      <c r="QQD255" s="66"/>
      <c r="QQE255" s="66"/>
      <c r="QQF255" s="66"/>
      <c r="QQG255" s="67"/>
      <c r="QQI255" s="65"/>
      <c r="QQJ255" s="69"/>
      <c r="QQK255" s="69"/>
      <c r="QQL255" s="66"/>
      <c r="QQM255" s="66"/>
      <c r="QQN255" s="66"/>
      <c r="QQO255" s="67"/>
      <c r="QQQ255" s="65"/>
      <c r="QQR255" s="69"/>
      <c r="QQS255" s="69"/>
      <c r="QQT255" s="66"/>
      <c r="QQU255" s="66"/>
      <c r="QQV255" s="66"/>
      <c r="QQW255" s="67"/>
      <c r="QQY255" s="65"/>
      <c r="QQZ255" s="69"/>
      <c r="QRA255" s="69"/>
      <c r="QRB255" s="66"/>
      <c r="QRC255" s="66"/>
      <c r="QRD255" s="66"/>
      <c r="QRE255" s="67"/>
      <c r="QRG255" s="65"/>
      <c r="QRH255" s="69"/>
      <c r="QRI255" s="69"/>
      <c r="QRJ255" s="66"/>
      <c r="QRK255" s="66"/>
      <c r="QRL255" s="66"/>
      <c r="QRM255" s="67"/>
      <c r="QRO255" s="65"/>
      <c r="QRP255" s="69"/>
      <c r="QRQ255" s="69"/>
      <c r="QRR255" s="66"/>
      <c r="QRS255" s="66"/>
      <c r="QRT255" s="66"/>
      <c r="QRU255" s="67"/>
      <c r="QRW255" s="65"/>
      <c r="QRX255" s="69"/>
      <c r="QRY255" s="69"/>
      <c r="QRZ255" s="66"/>
      <c r="QSA255" s="66"/>
      <c r="QSB255" s="66"/>
      <c r="QSC255" s="67"/>
      <c r="QSE255" s="65"/>
      <c r="QSF255" s="69"/>
      <c r="QSG255" s="69"/>
      <c r="QSH255" s="66"/>
      <c r="QSI255" s="66"/>
      <c r="QSJ255" s="66"/>
      <c r="QSK255" s="67"/>
      <c r="QSM255" s="65"/>
      <c r="QSN255" s="69"/>
      <c r="QSO255" s="69"/>
      <c r="QSP255" s="66"/>
      <c r="QSQ255" s="66"/>
      <c r="QSR255" s="66"/>
      <c r="QSS255" s="67"/>
      <c r="QSU255" s="65"/>
      <c r="QSV255" s="69"/>
      <c r="QSW255" s="69"/>
      <c r="QSX255" s="66"/>
      <c r="QSY255" s="66"/>
      <c r="QSZ255" s="66"/>
      <c r="QTA255" s="67"/>
      <c r="QTC255" s="65"/>
      <c r="QTD255" s="69"/>
      <c r="QTE255" s="69"/>
      <c r="QTF255" s="66"/>
      <c r="QTG255" s="66"/>
      <c r="QTH255" s="66"/>
      <c r="QTI255" s="67"/>
      <c r="QTK255" s="65"/>
      <c r="QTL255" s="69"/>
      <c r="QTM255" s="69"/>
      <c r="QTN255" s="66"/>
      <c r="QTO255" s="66"/>
      <c r="QTP255" s="66"/>
      <c r="QTQ255" s="67"/>
      <c r="QTS255" s="65"/>
      <c r="QTT255" s="69"/>
      <c r="QTU255" s="69"/>
      <c r="QTV255" s="66"/>
      <c r="QTW255" s="66"/>
      <c r="QTX255" s="66"/>
      <c r="QTY255" s="67"/>
      <c r="QUA255" s="65"/>
      <c r="QUB255" s="69"/>
      <c r="QUC255" s="69"/>
      <c r="QUD255" s="66"/>
      <c r="QUE255" s="66"/>
      <c r="QUF255" s="66"/>
      <c r="QUG255" s="67"/>
      <c r="QUI255" s="65"/>
      <c r="QUJ255" s="69"/>
      <c r="QUK255" s="69"/>
      <c r="QUL255" s="66"/>
      <c r="QUM255" s="66"/>
      <c r="QUN255" s="66"/>
      <c r="QUO255" s="67"/>
      <c r="QUQ255" s="65"/>
      <c r="QUR255" s="69"/>
      <c r="QUS255" s="69"/>
      <c r="QUT255" s="66"/>
      <c r="QUU255" s="66"/>
      <c r="QUV255" s="66"/>
      <c r="QUW255" s="67"/>
      <c r="QUY255" s="65"/>
      <c r="QUZ255" s="69"/>
      <c r="QVA255" s="69"/>
      <c r="QVB255" s="66"/>
      <c r="QVC255" s="66"/>
      <c r="QVD255" s="66"/>
      <c r="QVE255" s="67"/>
      <c r="QVG255" s="65"/>
      <c r="QVH255" s="69"/>
      <c r="QVI255" s="69"/>
      <c r="QVJ255" s="66"/>
      <c r="QVK255" s="66"/>
      <c r="QVL255" s="66"/>
      <c r="QVM255" s="67"/>
      <c r="QVO255" s="65"/>
      <c r="QVP255" s="69"/>
      <c r="QVQ255" s="69"/>
      <c r="QVR255" s="66"/>
      <c r="QVS255" s="66"/>
      <c r="QVT255" s="66"/>
      <c r="QVU255" s="67"/>
      <c r="QVW255" s="65"/>
      <c r="QVX255" s="69"/>
      <c r="QVY255" s="69"/>
      <c r="QVZ255" s="66"/>
      <c r="QWA255" s="66"/>
      <c r="QWB255" s="66"/>
      <c r="QWC255" s="67"/>
      <c r="QWE255" s="65"/>
      <c r="QWF255" s="69"/>
      <c r="QWG255" s="69"/>
      <c r="QWH255" s="66"/>
      <c r="QWI255" s="66"/>
      <c r="QWJ255" s="66"/>
      <c r="QWK255" s="67"/>
      <c r="QWM255" s="65"/>
      <c r="QWN255" s="69"/>
      <c r="QWO255" s="69"/>
      <c r="QWP255" s="66"/>
      <c r="QWQ255" s="66"/>
      <c r="QWR255" s="66"/>
      <c r="QWS255" s="67"/>
      <c r="QWU255" s="65"/>
      <c r="QWV255" s="69"/>
      <c r="QWW255" s="69"/>
      <c r="QWX255" s="66"/>
      <c r="QWY255" s="66"/>
      <c r="QWZ255" s="66"/>
      <c r="QXA255" s="67"/>
      <c r="QXC255" s="65"/>
      <c r="QXD255" s="69"/>
      <c r="QXE255" s="69"/>
      <c r="QXF255" s="66"/>
      <c r="QXG255" s="66"/>
      <c r="QXH255" s="66"/>
      <c r="QXI255" s="67"/>
      <c r="QXK255" s="65"/>
      <c r="QXL255" s="69"/>
      <c r="QXM255" s="69"/>
      <c r="QXN255" s="66"/>
      <c r="QXO255" s="66"/>
      <c r="QXP255" s="66"/>
      <c r="QXQ255" s="67"/>
      <c r="QXS255" s="65"/>
      <c r="QXT255" s="69"/>
      <c r="QXU255" s="69"/>
      <c r="QXV255" s="66"/>
      <c r="QXW255" s="66"/>
      <c r="QXX255" s="66"/>
      <c r="QXY255" s="67"/>
      <c r="QYA255" s="65"/>
      <c r="QYB255" s="69"/>
      <c r="QYC255" s="69"/>
      <c r="QYD255" s="66"/>
      <c r="QYE255" s="66"/>
      <c r="QYF255" s="66"/>
      <c r="QYG255" s="67"/>
      <c r="QYI255" s="65"/>
      <c r="QYJ255" s="69"/>
      <c r="QYK255" s="69"/>
      <c r="QYL255" s="66"/>
      <c r="QYM255" s="66"/>
      <c r="QYN255" s="66"/>
      <c r="QYO255" s="67"/>
      <c r="QYQ255" s="65"/>
      <c r="QYR255" s="69"/>
      <c r="QYS255" s="69"/>
      <c r="QYT255" s="66"/>
      <c r="QYU255" s="66"/>
      <c r="QYV255" s="66"/>
      <c r="QYW255" s="67"/>
      <c r="QYY255" s="65"/>
      <c r="QYZ255" s="69"/>
      <c r="QZA255" s="69"/>
      <c r="QZB255" s="66"/>
      <c r="QZC255" s="66"/>
      <c r="QZD255" s="66"/>
      <c r="QZE255" s="67"/>
      <c r="QZG255" s="65"/>
      <c r="QZH255" s="69"/>
      <c r="QZI255" s="69"/>
      <c r="QZJ255" s="66"/>
      <c r="QZK255" s="66"/>
      <c r="QZL255" s="66"/>
      <c r="QZM255" s="67"/>
      <c r="QZO255" s="65"/>
      <c r="QZP255" s="69"/>
      <c r="QZQ255" s="69"/>
      <c r="QZR255" s="66"/>
      <c r="QZS255" s="66"/>
      <c r="QZT255" s="66"/>
      <c r="QZU255" s="67"/>
      <c r="QZW255" s="65"/>
      <c r="QZX255" s="69"/>
      <c r="QZY255" s="69"/>
      <c r="QZZ255" s="66"/>
      <c r="RAA255" s="66"/>
      <c r="RAB255" s="66"/>
      <c r="RAC255" s="67"/>
      <c r="RAE255" s="65"/>
      <c r="RAF255" s="69"/>
      <c r="RAG255" s="69"/>
      <c r="RAH255" s="66"/>
      <c r="RAI255" s="66"/>
      <c r="RAJ255" s="66"/>
      <c r="RAK255" s="67"/>
      <c r="RAM255" s="65"/>
      <c r="RAN255" s="69"/>
      <c r="RAO255" s="69"/>
      <c r="RAP255" s="66"/>
      <c r="RAQ255" s="66"/>
      <c r="RAR255" s="66"/>
      <c r="RAS255" s="67"/>
      <c r="RAU255" s="65"/>
      <c r="RAV255" s="69"/>
      <c r="RAW255" s="69"/>
      <c r="RAX255" s="66"/>
      <c r="RAY255" s="66"/>
      <c r="RAZ255" s="66"/>
      <c r="RBA255" s="67"/>
      <c r="RBC255" s="65"/>
      <c r="RBD255" s="69"/>
      <c r="RBE255" s="69"/>
      <c r="RBF255" s="66"/>
      <c r="RBG255" s="66"/>
      <c r="RBH255" s="66"/>
      <c r="RBI255" s="67"/>
      <c r="RBK255" s="65"/>
      <c r="RBL255" s="69"/>
      <c r="RBM255" s="69"/>
      <c r="RBN255" s="66"/>
      <c r="RBO255" s="66"/>
      <c r="RBP255" s="66"/>
      <c r="RBQ255" s="67"/>
      <c r="RBS255" s="65"/>
      <c r="RBT255" s="69"/>
      <c r="RBU255" s="69"/>
      <c r="RBV255" s="66"/>
      <c r="RBW255" s="66"/>
      <c r="RBX255" s="66"/>
      <c r="RBY255" s="67"/>
      <c r="RCA255" s="65"/>
      <c r="RCB255" s="69"/>
      <c r="RCC255" s="69"/>
      <c r="RCD255" s="66"/>
      <c r="RCE255" s="66"/>
      <c r="RCF255" s="66"/>
      <c r="RCG255" s="67"/>
      <c r="RCI255" s="65"/>
      <c r="RCJ255" s="69"/>
      <c r="RCK255" s="69"/>
      <c r="RCL255" s="66"/>
      <c r="RCM255" s="66"/>
      <c r="RCN255" s="66"/>
      <c r="RCO255" s="67"/>
      <c r="RCQ255" s="65"/>
      <c r="RCR255" s="69"/>
      <c r="RCS255" s="69"/>
      <c r="RCT255" s="66"/>
      <c r="RCU255" s="66"/>
      <c r="RCV255" s="66"/>
      <c r="RCW255" s="67"/>
      <c r="RCY255" s="65"/>
      <c r="RCZ255" s="69"/>
      <c r="RDA255" s="69"/>
      <c r="RDB255" s="66"/>
      <c r="RDC255" s="66"/>
      <c r="RDD255" s="66"/>
      <c r="RDE255" s="67"/>
      <c r="RDG255" s="65"/>
      <c r="RDH255" s="69"/>
      <c r="RDI255" s="69"/>
      <c r="RDJ255" s="66"/>
      <c r="RDK255" s="66"/>
      <c r="RDL255" s="66"/>
      <c r="RDM255" s="67"/>
      <c r="RDO255" s="65"/>
      <c r="RDP255" s="69"/>
      <c r="RDQ255" s="69"/>
      <c r="RDR255" s="66"/>
      <c r="RDS255" s="66"/>
      <c r="RDT255" s="66"/>
      <c r="RDU255" s="67"/>
      <c r="RDW255" s="65"/>
      <c r="RDX255" s="69"/>
      <c r="RDY255" s="69"/>
      <c r="RDZ255" s="66"/>
      <c r="REA255" s="66"/>
      <c r="REB255" s="66"/>
      <c r="REC255" s="67"/>
      <c r="REE255" s="65"/>
      <c r="REF255" s="69"/>
      <c r="REG255" s="69"/>
      <c r="REH255" s="66"/>
      <c r="REI255" s="66"/>
      <c r="REJ255" s="66"/>
      <c r="REK255" s="67"/>
      <c r="REM255" s="65"/>
      <c r="REN255" s="69"/>
      <c r="REO255" s="69"/>
      <c r="REP255" s="66"/>
      <c r="REQ255" s="66"/>
      <c r="RER255" s="66"/>
      <c r="RES255" s="67"/>
      <c r="REU255" s="65"/>
      <c r="REV255" s="69"/>
      <c r="REW255" s="69"/>
      <c r="REX255" s="66"/>
      <c r="REY255" s="66"/>
      <c r="REZ255" s="66"/>
      <c r="RFA255" s="67"/>
      <c r="RFC255" s="65"/>
      <c r="RFD255" s="69"/>
      <c r="RFE255" s="69"/>
      <c r="RFF255" s="66"/>
      <c r="RFG255" s="66"/>
      <c r="RFH255" s="66"/>
      <c r="RFI255" s="67"/>
      <c r="RFK255" s="65"/>
      <c r="RFL255" s="69"/>
      <c r="RFM255" s="69"/>
      <c r="RFN255" s="66"/>
      <c r="RFO255" s="66"/>
      <c r="RFP255" s="66"/>
      <c r="RFQ255" s="67"/>
      <c r="RFS255" s="65"/>
      <c r="RFT255" s="69"/>
      <c r="RFU255" s="69"/>
      <c r="RFV255" s="66"/>
      <c r="RFW255" s="66"/>
      <c r="RFX255" s="66"/>
      <c r="RFY255" s="67"/>
      <c r="RGA255" s="65"/>
      <c r="RGB255" s="69"/>
      <c r="RGC255" s="69"/>
      <c r="RGD255" s="66"/>
      <c r="RGE255" s="66"/>
      <c r="RGF255" s="66"/>
      <c r="RGG255" s="67"/>
      <c r="RGI255" s="65"/>
      <c r="RGJ255" s="69"/>
      <c r="RGK255" s="69"/>
      <c r="RGL255" s="66"/>
      <c r="RGM255" s="66"/>
      <c r="RGN255" s="66"/>
      <c r="RGO255" s="67"/>
      <c r="RGQ255" s="65"/>
      <c r="RGR255" s="69"/>
      <c r="RGS255" s="69"/>
      <c r="RGT255" s="66"/>
      <c r="RGU255" s="66"/>
      <c r="RGV255" s="66"/>
      <c r="RGW255" s="67"/>
      <c r="RGY255" s="65"/>
      <c r="RGZ255" s="69"/>
      <c r="RHA255" s="69"/>
      <c r="RHB255" s="66"/>
      <c r="RHC255" s="66"/>
      <c r="RHD255" s="66"/>
      <c r="RHE255" s="67"/>
      <c r="RHG255" s="65"/>
      <c r="RHH255" s="69"/>
      <c r="RHI255" s="69"/>
      <c r="RHJ255" s="66"/>
      <c r="RHK255" s="66"/>
      <c r="RHL255" s="66"/>
      <c r="RHM255" s="67"/>
      <c r="RHO255" s="65"/>
      <c r="RHP255" s="69"/>
      <c r="RHQ255" s="69"/>
      <c r="RHR255" s="66"/>
      <c r="RHS255" s="66"/>
      <c r="RHT255" s="66"/>
      <c r="RHU255" s="67"/>
      <c r="RHW255" s="65"/>
      <c r="RHX255" s="69"/>
      <c r="RHY255" s="69"/>
      <c r="RHZ255" s="66"/>
      <c r="RIA255" s="66"/>
      <c r="RIB255" s="66"/>
      <c r="RIC255" s="67"/>
      <c r="RIE255" s="65"/>
      <c r="RIF255" s="69"/>
      <c r="RIG255" s="69"/>
      <c r="RIH255" s="66"/>
      <c r="RII255" s="66"/>
      <c r="RIJ255" s="66"/>
      <c r="RIK255" s="67"/>
      <c r="RIM255" s="65"/>
      <c r="RIN255" s="69"/>
      <c r="RIO255" s="69"/>
      <c r="RIP255" s="66"/>
      <c r="RIQ255" s="66"/>
      <c r="RIR255" s="66"/>
      <c r="RIS255" s="67"/>
      <c r="RIU255" s="65"/>
      <c r="RIV255" s="69"/>
      <c r="RIW255" s="69"/>
      <c r="RIX255" s="66"/>
      <c r="RIY255" s="66"/>
      <c r="RIZ255" s="66"/>
      <c r="RJA255" s="67"/>
      <c r="RJC255" s="65"/>
      <c r="RJD255" s="69"/>
      <c r="RJE255" s="69"/>
      <c r="RJF255" s="66"/>
      <c r="RJG255" s="66"/>
      <c r="RJH255" s="66"/>
      <c r="RJI255" s="67"/>
      <c r="RJK255" s="65"/>
      <c r="RJL255" s="69"/>
      <c r="RJM255" s="69"/>
      <c r="RJN255" s="66"/>
      <c r="RJO255" s="66"/>
      <c r="RJP255" s="66"/>
      <c r="RJQ255" s="67"/>
      <c r="RJS255" s="65"/>
      <c r="RJT255" s="69"/>
      <c r="RJU255" s="69"/>
      <c r="RJV255" s="66"/>
      <c r="RJW255" s="66"/>
      <c r="RJX255" s="66"/>
      <c r="RJY255" s="67"/>
      <c r="RKA255" s="65"/>
      <c r="RKB255" s="69"/>
      <c r="RKC255" s="69"/>
      <c r="RKD255" s="66"/>
      <c r="RKE255" s="66"/>
      <c r="RKF255" s="66"/>
      <c r="RKG255" s="67"/>
      <c r="RKI255" s="65"/>
      <c r="RKJ255" s="69"/>
      <c r="RKK255" s="69"/>
      <c r="RKL255" s="66"/>
      <c r="RKM255" s="66"/>
      <c r="RKN255" s="66"/>
      <c r="RKO255" s="67"/>
      <c r="RKQ255" s="65"/>
      <c r="RKR255" s="69"/>
      <c r="RKS255" s="69"/>
      <c r="RKT255" s="66"/>
      <c r="RKU255" s="66"/>
      <c r="RKV255" s="66"/>
      <c r="RKW255" s="67"/>
      <c r="RKY255" s="65"/>
      <c r="RKZ255" s="69"/>
      <c r="RLA255" s="69"/>
      <c r="RLB255" s="66"/>
      <c r="RLC255" s="66"/>
      <c r="RLD255" s="66"/>
      <c r="RLE255" s="67"/>
      <c r="RLG255" s="65"/>
      <c r="RLH255" s="69"/>
      <c r="RLI255" s="69"/>
      <c r="RLJ255" s="66"/>
      <c r="RLK255" s="66"/>
      <c r="RLL255" s="66"/>
      <c r="RLM255" s="67"/>
      <c r="RLO255" s="65"/>
      <c r="RLP255" s="69"/>
      <c r="RLQ255" s="69"/>
      <c r="RLR255" s="66"/>
      <c r="RLS255" s="66"/>
      <c r="RLT255" s="66"/>
      <c r="RLU255" s="67"/>
      <c r="RLW255" s="65"/>
      <c r="RLX255" s="69"/>
      <c r="RLY255" s="69"/>
      <c r="RLZ255" s="66"/>
      <c r="RMA255" s="66"/>
      <c r="RMB255" s="66"/>
      <c r="RMC255" s="67"/>
      <c r="RME255" s="65"/>
      <c r="RMF255" s="69"/>
      <c r="RMG255" s="69"/>
      <c r="RMH255" s="66"/>
      <c r="RMI255" s="66"/>
      <c r="RMJ255" s="66"/>
      <c r="RMK255" s="67"/>
      <c r="RMM255" s="65"/>
      <c r="RMN255" s="69"/>
      <c r="RMO255" s="69"/>
      <c r="RMP255" s="66"/>
      <c r="RMQ255" s="66"/>
      <c r="RMR255" s="66"/>
      <c r="RMS255" s="67"/>
      <c r="RMU255" s="65"/>
      <c r="RMV255" s="69"/>
      <c r="RMW255" s="69"/>
      <c r="RMX255" s="66"/>
      <c r="RMY255" s="66"/>
      <c r="RMZ255" s="66"/>
      <c r="RNA255" s="67"/>
      <c r="RNC255" s="65"/>
      <c r="RND255" s="69"/>
      <c r="RNE255" s="69"/>
      <c r="RNF255" s="66"/>
      <c r="RNG255" s="66"/>
      <c r="RNH255" s="66"/>
      <c r="RNI255" s="67"/>
      <c r="RNK255" s="65"/>
      <c r="RNL255" s="69"/>
      <c r="RNM255" s="69"/>
      <c r="RNN255" s="66"/>
      <c r="RNO255" s="66"/>
      <c r="RNP255" s="66"/>
      <c r="RNQ255" s="67"/>
      <c r="RNS255" s="65"/>
      <c r="RNT255" s="69"/>
      <c r="RNU255" s="69"/>
      <c r="RNV255" s="66"/>
      <c r="RNW255" s="66"/>
      <c r="RNX255" s="66"/>
      <c r="RNY255" s="67"/>
      <c r="ROA255" s="65"/>
      <c r="ROB255" s="69"/>
      <c r="ROC255" s="69"/>
      <c r="ROD255" s="66"/>
      <c r="ROE255" s="66"/>
      <c r="ROF255" s="66"/>
      <c r="ROG255" s="67"/>
      <c r="ROI255" s="65"/>
      <c r="ROJ255" s="69"/>
      <c r="ROK255" s="69"/>
      <c r="ROL255" s="66"/>
      <c r="ROM255" s="66"/>
      <c r="RON255" s="66"/>
      <c r="ROO255" s="67"/>
      <c r="ROQ255" s="65"/>
      <c r="ROR255" s="69"/>
      <c r="ROS255" s="69"/>
      <c r="ROT255" s="66"/>
      <c r="ROU255" s="66"/>
      <c r="ROV255" s="66"/>
      <c r="ROW255" s="67"/>
      <c r="ROY255" s="65"/>
      <c r="ROZ255" s="69"/>
      <c r="RPA255" s="69"/>
      <c r="RPB255" s="66"/>
      <c r="RPC255" s="66"/>
      <c r="RPD255" s="66"/>
      <c r="RPE255" s="67"/>
      <c r="RPG255" s="65"/>
      <c r="RPH255" s="69"/>
      <c r="RPI255" s="69"/>
      <c r="RPJ255" s="66"/>
      <c r="RPK255" s="66"/>
      <c r="RPL255" s="66"/>
      <c r="RPM255" s="67"/>
      <c r="RPO255" s="65"/>
      <c r="RPP255" s="69"/>
      <c r="RPQ255" s="69"/>
      <c r="RPR255" s="66"/>
      <c r="RPS255" s="66"/>
      <c r="RPT255" s="66"/>
      <c r="RPU255" s="67"/>
      <c r="RPW255" s="65"/>
      <c r="RPX255" s="69"/>
      <c r="RPY255" s="69"/>
      <c r="RPZ255" s="66"/>
      <c r="RQA255" s="66"/>
      <c r="RQB255" s="66"/>
      <c r="RQC255" s="67"/>
      <c r="RQE255" s="65"/>
      <c r="RQF255" s="69"/>
      <c r="RQG255" s="69"/>
      <c r="RQH255" s="66"/>
      <c r="RQI255" s="66"/>
      <c r="RQJ255" s="66"/>
      <c r="RQK255" s="67"/>
      <c r="RQM255" s="65"/>
      <c r="RQN255" s="69"/>
      <c r="RQO255" s="69"/>
      <c r="RQP255" s="66"/>
      <c r="RQQ255" s="66"/>
      <c r="RQR255" s="66"/>
      <c r="RQS255" s="67"/>
      <c r="RQU255" s="65"/>
      <c r="RQV255" s="69"/>
      <c r="RQW255" s="69"/>
      <c r="RQX255" s="66"/>
      <c r="RQY255" s="66"/>
      <c r="RQZ255" s="66"/>
      <c r="RRA255" s="67"/>
      <c r="RRC255" s="65"/>
      <c r="RRD255" s="69"/>
      <c r="RRE255" s="69"/>
      <c r="RRF255" s="66"/>
      <c r="RRG255" s="66"/>
      <c r="RRH255" s="66"/>
      <c r="RRI255" s="67"/>
      <c r="RRK255" s="65"/>
      <c r="RRL255" s="69"/>
      <c r="RRM255" s="69"/>
      <c r="RRN255" s="66"/>
      <c r="RRO255" s="66"/>
      <c r="RRP255" s="66"/>
      <c r="RRQ255" s="67"/>
      <c r="RRS255" s="65"/>
      <c r="RRT255" s="69"/>
      <c r="RRU255" s="69"/>
      <c r="RRV255" s="66"/>
      <c r="RRW255" s="66"/>
      <c r="RRX255" s="66"/>
      <c r="RRY255" s="67"/>
      <c r="RSA255" s="65"/>
      <c r="RSB255" s="69"/>
      <c r="RSC255" s="69"/>
      <c r="RSD255" s="66"/>
      <c r="RSE255" s="66"/>
      <c r="RSF255" s="66"/>
      <c r="RSG255" s="67"/>
      <c r="RSI255" s="65"/>
      <c r="RSJ255" s="69"/>
      <c r="RSK255" s="69"/>
      <c r="RSL255" s="66"/>
      <c r="RSM255" s="66"/>
      <c r="RSN255" s="66"/>
      <c r="RSO255" s="67"/>
      <c r="RSQ255" s="65"/>
      <c r="RSR255" s="69"/>
      <c r="RSS255" s="69"/>
      <c r="RST255" s="66"/>
      <c r="RSU255" s="66"/>
      <c r="RSV255" s="66"/>
      <c r="RSW255" s="67"/>
      <c r="RSY255" s="65"/>
      <c r="RSZ255" s="69"/>
      <c r="RTA255" s="69"/>
      <c r="RTB255" s="66"/>
      <c r="RTC255" s="66"/>
      <c r="RTD255" s="66"/>
      <c r="RTE255" s="67"/>
      <c r="RTG255" s="65"/>
      <c r="RTH255" s="69"/>
      <c r="RTI255" s="69"/>
      <c r="RTJ255" s="66"/>
      <c r="RTK255" s="66"/>
      <c r="RTL255" s="66"/>
      <c r="RTM255" s="67"/>
      <c r="RTO255" s="65"/>
      <c r="RTP255" s="69"/>
      <c r="RTQ255" s="69"/>
      <c r="RTR255" s="66"/>
      <c r="RTS255" s="66"/>
      <c r="RTT255" s="66"/>
      <c r="RTU255" s="67"/>
      <c r="RTW255" s="65"/>
      <c r="RTX255" s="69"/>
      <c r="RTY255" s="69"/>
      <c r="RTZ255" s="66"/>
      <c r="RUA255" s="66"/>
      <c r="RUB255" s="66"/>
      <c r="RUC255" s="67"/>
      <c r="RUE255" s="65"/>
      <c r="RUF255" s="69"/>
      <c r="RUG255" s="69"/>
      <c r="RUH255" s="66"/>
      <c r="RUI255" s="66"/>
      <c r="RUJ255" s="66"/>
      <c r="RUK255" s="67"/>
      <c r="RUM255" s="65"/>
      <c r="RUN255" s="69"/>
      <c r="RUO255" s="69"/>
      <c r="RUP255" s="66"/>
      <c r="RUQ255" s="66"/>
      <c r="RUR255" s="66"/>
      <c r="RUS255" s="67"/>
      <c r="RUU255" s="65"/>
      <c r="RUV255" s="69"/>
      <c r="RUW255" s="69"/>
      <c r="RUX255" s="66"/>
      <c r="RUY255" s="66"/>
      <c r="RUZ255" s="66"/>
      <c r="RVA255" s="67"/>
      <c r="RVC255" s="65"/>
      <c r="RVD255" s="69"/>
      <c r="RVE255" s="69"/>
      <c r="RVF255" s="66"/>
      <c r="RVG255" s="66"/>
      <c r="RVH255" s="66"/>
      <c r="RVI255" s="67"/>
      <c r="RVK255" s="65"/>
      <c r="RVL255" s="69"/>
      <c r="RVM255" s="69"/>
      <c r="RVN255" s="66"/>
      <c r="RVO255" s="66"/>
      <c r="RVP255" s="66"/>
      <c r="RVQ255" s="67"/>
      <c r="RVS255" s="65"/>
      <c r="RVT255" s="69"/>
      <c r="RVU255" s="69"/>
      <c r="RVV255" s="66"/>
      <c r="RVW255" s="66"/>
      <c r="RVX255" s="66"/>
      <c r="RVY255" s="67"/>
      <c r="RWA255" s="65"/>
      <c r="RWB255" s="69"/>
      <c r="RWC255" s="69"/>
      <c r="RWD255" s="66"/>
      <c r="RWE255" s="66"/>
      <c r="RWF255" s="66"/>
      <c r="RWG255" s="67"/>
      <c r="RWI255" s="65"/>
      <c r="RWJ255" s="69"/>
      <c r="RWK255" s="69"/>
      <c r="RWL255" s="66"/>
      <c r="RWM255" s="66"/>
      <c r="RWN255" s="66"/>
      <c r="RWO255" s="67"/>
      <c r="RWQ255" s="65"/>
      <c r="RWR255" s="69"/>
      <c r="RWS255" s="69"/>
      <c r="RWT255" s="66"/>
      <c r="RWU255" s="66"/>
      <c r="RWV255" s="66"/>
      <c r="RWW255" s="67"/>
      <c r="RWY255" s="65"/>
      <c r="RWZ255" s="69"/>
      <c r="RXA255" s="69"/>
      <c r="RXB255" s="66"/>
      <c r="RXC255" s="66"/>
      <c r="RXD255" s="66"/>
      <c r="RXE255" s="67"/>
      <c r="RXG255" s="65"/>
      <c r="RXH255" s="69"/>
      <c r="RXI255" s="69"/>
      <c r="RXJ255" s="66"/>
      <c r="RXK255" s="66"/>
      <c r="RXL255" s="66"/>
      <c r="RXM255" s="67"/>
      <c r="RXO255" s="65"/>
      <c r="RXP255" s="69"/>
      <c r="RXQ255" s="69"/>
      <c r="RXR255" s="66"/>
      <c r="RXS255" s="66"/>
      <c r="RXT255" s="66"/>
      <c r="RXU255" s="67"/>
      <c r="RXW255" s="65"/>
      <c r="RXX255" s="69"/>
      <c r="RXY255" s="69"/>
      <c r="RXZ255" s="66"/>
      <c r="RYA255" s="66"/>
      <c r="RYB255" s="66"/>
      <c r="RYC255" s="67"/>
      <c r="RYE255" s="65"/>
      <c r="RYF255" s="69"/>
      <c r="RYG255" s="69"/>
      <c r="RYH255" s="66"/>
      <c r="RYI255" s="66"/>
      <c r="RYJ255" s="66"/>
      <c r="RYK255" s="67"/>
      <c r="RYM255" s="65"/>
      <c r="RYN255" s="69"/>
      <c r="RYO255" s="69"/>
      <c r="RYP255" s="66"/>
      <c r="RYQ255" s="66"/>
      <c r="RYR255" s="66"/>
      <c r="RYS255" s="67"/>
      <c r="RYU255" s="65"/>
      <c r="RYV255" s="69"/>
      <c r="RYW255" s="69"/>
      <c r="RYX255" s="66"/>
      <c r="RYY255" s="66"/>
      <c r="RYZ255" s="66"/>
      <c r="RZA255" s="67"/>
      <c r="RZC255" s="65"/>
      <c r="RZD255" s="69"/>
      <c r="RZE255" s="69"/>
      <c r="RZF255" s="66"/>
      <c r="RZG255" s="66"/>
      <c r="RZH255" s="66"/>
      <c r="RZI255" s="67"/>
      <c r="RZK255" s="65"/>
      <c r="RZL255" s="69"/>
      <c r="RZM255" s="69"/>
      <c r="RZN255" s="66"/>
      <c r="RZO255" s="66"/>
      <c r="RZP255" s="66"/>
      <c r="RZQ255" s="67"/>
      <c r="RZS255" s="65"/>
      <c r="RZT255" s="69"/>
      <c r="RZU255" s="69"/>
      <c r="RZV255" s="66"/>
      <c r="RZW255" s="66"/>
      <c r="RZX255" s="66"/>
      <c r="RZY255" s="67"/>
      <c r="SAA255" s="65"/>
      <c r="SAB255" s="69"/>
      <c r="SAC255" s="69"/>
      <c r="SAD255" s="66"/>
      <c r="SAE255" s="66"/>
      <c r="SAF255" s="66"/>
      <c r="SAG255" s="67"/>
      <c r="SAI255" s="65"/>
      <c r="SAJ255" s="69"/>
      <c r="SAK255" s="69"/>
      <c r="SAL255" s="66"/>
      <c r="SAM255" s="66"/>
      <c r="SAN255" s="66"/>
      <c r="SAO255" s="67"/>
      <c r="SAQ255" s="65"/>
      <c r="SAR255" s="69"/>
      <c r="SAS255" s="69"/>
      <c r="SAT255" s="66"/>
      <c r="SAU255" s="66"/>
      <c r="SAV255" s="66"/>
      <c r="SAW255" s="67"/>
      <c r="SAY255" s="65"/>
      <c r="SAZ255" s="69"/>
      <c r="SBA255" s="69"/>
      <c r="SBB255" s="66"/>
      <c r="SBC255" s="66"/>
      <c r="SBD255" s="66"/>
      <c r="SBE255" s="67"/>
      <c r="SBG255" s="65"/>
      <c r="SBH255" s="69"/>
      <c r="SBI255" s="69"/>
      <c r="SBJ255" s="66"/>
      <c r="SBK255" s="66"/>
      <c r="SBL255" s="66"/>
      <c r="SBM255" s="67"/>
      <c r="SBO255" s="65"/>
      <c r="SBP255" s="69"/>
      <c r="SBQ255" s="69"/>
      <c r="SBR255" s="66"/>
      <c r="SBS255" s="66"/>
      <c r="SBT255" s="66"/>
      <c r="SBU255" s="67"/>
      <c r="SBW255" s="65"/>
      <c r="SBX255" s="69"/>
      <c r="SBY255" s="69"/>
      <c r="SBZ255" s="66"/>
      <c r="SCA255" s="66"/>
      <c r="SCB255" s="66"/>
      <c r="SCC255" s="67"/>
      <c r="SCE255" s="65"/>
      <c r="SCF255" s="69"/>
      <c r="SCG255" s="69"/>
      <c r="SCH255" s="66"/>
      <c r="SCI255" s="66"/>
      <c r="SCJ255" s="66"/>
      <c r="SCK255" s="67"/>
      <c r="SCM255" s="65"/>
      <c r="SCN255" s="69"/>
      <c r="SCO255" s="69"/>
      <c r="SCP255" s="66"/>
      <c r="SCQ255" s="66"/>
      <c r="SCR255" s="66"/>
      <c r="SCS255" s="67"/>
      <c r="SCU255" s="65"/>
      <c r="SCV255" s="69"/>
      <c r="SCW255" s="69"/>
      <c r="SCX255" s="66"/>
      <c r="SCY255" s="66"/>
      <c r="SCZ255" s="66"/>
      <c r="SDA255" s="67"/>
      <c r="SDC255" s="65"/>
      <c r="SDD255" s="69"/>
      <c r="SDE255" s="69"/>
      <c r="SDF255" s="66"/>
      <c r="SDG255" s="66"/>
      <c r="SDH255" s="66"/>
      <c r="SDI255" s="67"/>
      <c r="SDK255" s="65"/>
      <c r="SDL255" s="69"/>
      <c r="SDM255" s="69"/>
      <c r="SDN255" s="66"/>
      <c r="SDO255" s="66"/>
      <c r="SDP255" s="66"/>
      <c r="SDQ255" s="67"/>
      <c r="SDS255" s="65"/>
      <c r="SDT255" s="69"/>
      <c r="SDU255" s="69"/>
      <c r="SDV255" s="66"/>
      <c r="SDW255" s="66"/>
      <c r="SDX255" s="66"/>
      <c r="SDY255" s="67"/>
      <c r="SEA255" s="65"/>
      <c r="SEB255" s="69"/>
      <c r="SEC255" s="69"/>
      <c r="SED255" s="66"/>
      <c r="SEE255" s="66"/>
      <c r="SEF255" s="66"/>
      <c r="SEG255" s="67"/>
      <c r="SEI255" s="65"/>
      <c r="SEJ255" s="69"/>
      <c r="SEK255" s="69"/>
      <c r="SEL255" s="66"/>
      <c r="SEM255" s="66"/>
      <c r="SEN255" s="66"/>
      <c r="SEO255" s="67"/>
      <c r="SEQ255" s="65"/>
      <c r="SER255" s="69"/>
      <c r="SES255" s="69"/>
      <c r="SET255" s="66"/>
      <c r="SEU255" s="66"/>
      <c r="SEV255" s="66"/>
      <c r="SEW255" s="67"/>
      <c r="SEY255" s="65"/>
      <c r="SEZ255" s="69"/>
      <c r="SFA255" s="69"/>
      <c r="SFB255" s="66"/>
      <c r="SFC255" s="66"/>
      <c r="SFD255" s="66"/>
      <c r="SFE255" s="67"/>
      <c r="SFG255" s="65"/>
      <c r="SFH255" s="69"/>
      <c r="SFI255" s="69"/>
      <c r="SFJ255" s="66"/>
      <c r="SFK255" s="66"/>
      <c r="SFL255" s="66"/>
      <c r="SFM255" s="67"/>
      <c r="SFO255" s="65"/>
      <c r="SFP255" s="69"/>
      <c r="SFQ255" s="69"/>
      <c r="SFR255" s="66"/>
      <c r="SFS255" s="66"/>
      <c r="SFT255" s="66"/>
      <c r="SFU255" s="67"/>
      <c r="SFW255" s="65"/>
      <c r="SFX255" s="69"/>
      <c r="SFY255" s="69"/>
      <c r="SFZ255" s="66"/>
      <c r="SGA255" s="66"/>
      <c r="SGB255" s="66"/>
      <c r="SGC255" s="67"/>
      <c r="SGE255" s="65"/>
      <c r="SGF255" s="69"/>
      <c r="SGG255" s="69"/>
      <c r="SGH255" s="66"/>
      <c r="SGI255" s="66"/>
      <c r="SGJ255" s="66"/>
      <c r="SGK255" s="67"/>
      <c r="SGM255" s="65"/>
      <c r="SGN255" s="69"/>
      <c r="SGO255" s="69"/>
      <c r="SGP255" s="66"/>
      <c r="SGQ255" s="66"/>
      <c r="SGR255" s="66"/>
      <c r="SGS255" s="67"/>
      <c r="SGU255" s="65"/>
      <c r="SGV255" s="69"/>
      <c r="SGW255" s="69"/>
      <c r="SGX255" s="66"/>
      <c r="SGY255" s="66"/>
      <c r="SGZ255" s="66"/>
      <c r="SHA255" s="67"/>
      <c r="SHC255" s="65"/>
      <c r="SHD255" s="69"/>
      <c r="SHE255" s="69"/>
      <c r="SHF255" s="66"/>
      <c r="SHG255" s="66"/>
      <c r="SHH255" s="66"/>
      <c r="SHI255" s="67"/>
      <c r="SHK255" s="65"/>
      <c r="SHL255" s="69"/>
      <c r="SHM255" s="69"/>
      <c r="SHN255" s="66"/>
      <c r="SHO255" s="66"/>
      <c r="SHP255" s="66"/>
      <c r="SHQ255" s="67"/>
      <c r="SHS255" s="65"/>
      <c r="SHT255" s="69"/>
      <c r="SHU255" s="69"/>
      <c r="SHV255" s="66"/>
      <c r="SHW255" s="66"/>
      <c r="SHX255" s="66"/>
      <c r="SHY255" s="67"/>
      <c r="SIA255" s="65"/>
      <c r="SIB255" s="69"/>
      <c r="SIC255" s="69"/>
      <c r="SID255" s="66"/>
      <c r="SIE255" s="66"/>
      <c r="SIF255" s="66"/>
      <c r="SIG255" s="67"/>
      <c r="SII255" s="65"/>
      <c r="SIJ255" s="69"/>
      <c r="SIK255" s="69"/>
      <c r="SIL255" s="66"/>
      <c r="SIM255" s="66"/>
      <c r="SIN255" s="66"/>
      <c r="SIO255" s="67"/>
      <c r="SIQ255" s="65"/>
      <c r="SIR255" s="69"/>
      <c r="SIS255" s="69"/>
      <c r="SIT255" s="66"/>
      <c r="SIU255" s="66"/>
      <c r="SIV255" s="66"/>
      <c r="SIW255" s="67"/>
      <c r="SIY255" s="65"/>
      <c r="SIZ255" s="69"/>
      <c r="SJA255" s="69"/>
      <c r="SJB255" s="66"/>
      <c r="SJC255" s="66"/>
      <c r="SJD255" s="66"/>
      <c r="SJE255" s="67"/>
      <c r="SJG255" s="65"/>
      <c r="SJH255" s="69"/>
      <c r="SJI255" s="69"/>
      <c r="SJJ255" s="66"/>
      <c r="SJK255" s="66"/>
      <c r="SJL255" s="66"/>
      <c r="SJM255" s="67"/>
      <c r="SJO255" s="65"/>
      <c r="SJP255" s="69"/>
      <c r="SJQ255" s="69"/>
      <c r="SJR255" s="66"/>
      <c r="SJS255" s="66"/>
      <c r="SJT255" s="66"/>
      <c r="SJU255" s="67"/>
      <c r="SJW255" s="65"/>
      <c r="SJX255" s="69"/>
      <c r="SJY255" s="69"/>
      <c r="SJZ255" s="66"/>
      <c r="SKA255" s="66"/>
      <c r="SKB255" s="66"/>
      <c r="SKC255" s="67"/>
      <c r="SKE255" s="65"/>
      <c r="SKF255" s="69"/>
      <c r="SKG255" s="69"/>
      <c r="SKH255" s="66"/>
      <c r="SKI255" s="66"/>
      <c r="SKJ255" s="66"/>
      <c r="SKK255" s="67"/>
      <c r="SKM255" s="65"/>
      <c r="SKN255" s="69"/>
      <c r="SKO255" s="69"/>
      <c r="SKP255" s="66"/>
      <c r="SKQ255" s="66"/>
      <c r="SKR255" s="66"/>
      <c r="SKS255" s="67"/>
      <c r="SKU255" s="65"/>
      <c r="SKV255" s="69"/>
      <c r="SKW255" s="69"/>
      <c r="SKX255" s="66"/>
      <c r="SKY255" s="66"/>
      <c r="SKZ255" s="66"/>
      <c r="SLA255" s="67"/>
      <c r="SLC255" s="65"/>
      <c r="SLD255" s="69"/>
      <c r="SLE255" s="69"/>
      <c r="SLF255" s="66"/>
      <c r="SLG255" s="66"/>
      <c r="SLH255" s="66"/>
      <c r="SLI255" s="67"/>
      <c r="SLK255" s="65"/>
      <c r="SLL255" s="69"/>
      <c r="SLM255" s="69"/>
      <c r="SLN255" s="66"/>
      <c r="SLO255" s="66"/>
      <c r="SLP255" s="66"/>
      <c r="SLQ255" s="67"/>
      <c r="SLS255" s="65"/>
      <c r="SLT255" s="69"/>
      <c r="SLU255" s="69"/>
      <c r="SLV255" s="66"/>
      <c r="SLW255" s="66"/>
      <c r="SLX255" s="66"/>
      <c r="SLY255" s="67"/>
      <c r="SMA255" s="65"/>
      <c r="SMB255" s="69"/>
      <c r="SMC255" s="69"/>
      <c r="SMD255" s="66"/>
      <c r="SME255" s="66"/>
      <c r="SMF255" s="66"/>
      <c r="SMG255" s="67"/>
      <c r="SMI255" s="65"/>
      <c r="SMJ255" s="69"/>
      <c r="SMK255" s="69"/>
      <c r="SML255" s="66"/>
      <c r="SMM255" s="66"/>
      <c r="SMN255" s="66"/>
      <c r="SMO255" s="67"/>
      <c r="SMQ255" s="65"/>
      <c r="SMR255" s="69"/>
      <c r="SMS255" s="69"/>
      <c r="SMT255" s="66"/>
      <c r="SMU255" s="66"/>
      <c r="SMV255" s="66"/>
      <c r="SMW255" s="67"/>
      <c r="SMY255" s="65"/>
      <c r="SMZ255" s="69"/>
      <c r="SNA255" s="69"/>
      <c r="SNB255" s="66"/>
      <c r="SNC255" s="66"/>
      <c r="SND255" s="66"/>
      <c r="SNE255" s="67"/>
      <c r="SNG255" s="65"/>
      <c r="SNH255" s="69"/>
      <c r="SNI255" s="69"/>
      <c r="SNJ255" s="66"/>
      <c r="SNK255" s="66"/>
      <c r="SNL255" s="66"/>
      <c r="SNM255" s="67"/>
      <c r="SNO255" s="65"/>
      <c r="SNP255" s="69"/>
      <c r="SNQ255" s="69"/>
      <c r="SNR255" s="66"/>
      <c r="SNS255" s="66"/>
      <c r="SNT255" s="66"/>
      <c r="SNU255" s="67"/>
      <c r="SNW255" s="65"/>
      <c r="SNX255" s="69"/>
      <c r="SNY255" s="69"/>
      <c r="SNZ255" s="66"/>
      <c r="SOA255" s="66"/>
      <c r="SOB255" s="66"/>
      <c r="SOC255" s="67"/>
      <c r="SOE255" s="65"/>
      <c r="SOF255" s="69"/>
      <c r="SOG255" s="69"/>
      <c r="SOH255" s="66"/>
      <c r="SOI255" s="66"/>
      <c r="SOJ255" s="66"/>
      <c r="SOK255" s="67"/>
      <c r="SOM255" s="65"/>
      <c r="SON255" s="69"/>
      <c r="SOO255" s="69"/>
      <c r="SOP255" s="66"/>
      <c r="SOQ255" s="66"/>
      <c r="SOR255" s="66"/>
      <c r="SOS255" s="67"/>
      <c r="SOU255" s="65"/>
      <c r="SOV255" s="69"/>
      <c r="SOW255" s="69"/>
      <c r="SOX255" s="66"/>
      <c r="SOY255" s="66"/>
      <c r="SOZ255" s="66"/>
      <c r="SPA255" s="67"/>
      <c r="SPC255" s="65"/>
      <c r="SPD255" s="69"/>
      <c r="SPE255" s="69"/>
      <c r="SPF255" s="66"/>
      <c r="SPG255" s="66"/>
      <c r="SPH255" s="66"/>
      <c r="SPI255" s="67"/>
      <c r="SPK255" s="65"/>
      <c r="SPL255" s="69"/>
      <c r="SPM255" s="69"/>
      <c r="SPN255" s="66"/>
      <c r="SPO255" s="66"/>
      <c r="SPP255" s="66"/>
      <c r="SPQ255" s="67"/>
      <c r="SPS255" s="65"/>
      <c r="SPT255" s="69"/>
      <c r="SPU255" s="69"/>
      <c r="SPV255" s="66"/>
      <c r="SPW255" s="66"/>
      <c r="SPX255" s="66"/>
      <c r="SPY255" s="67"/>
      <c r="SQA255" s="65"/>
      <c r="SQB255" s="69"/>
      <c r="SQC255" s="69"/>
      <c r="SQD255" s="66"/>
      <c r="SQE255" s="66"/>
      <c r="SQF255" s="66"/>
      <c r="SQG255" s="67"/>
      <c r="SQI255" s="65"/>
      <c r="SQJ255" s="69"/>
      <c r="SQK255" s="69"/>
      <c r="SQL255" s="66"/>
      <c r="SQM255" s="66"/>
      <c r="SQN255" s="66"/>
      <c r="SQO255" s="67"/>
      <c r="SQQ255" s="65"/>
      <c r="SQR255" s="69"/>
      <c r="SQS255" s="69"/>
      <c r="SQT255" s="66"/>
      <c r="SQU255" s="66"/>
      <c r="SQV255" s="66"/>
      <c r="SQW255" s="67"/>
      <c r="SQY255" s="65"/>
      <c r="SQZ255" s="69"/>
      <c r="SRA255" s="69"/>
      <c r="SRB255" s="66"/>
      <c r="SRC255" s="66"/>
      <c r="SRD255" s="66"/>
      <c r="SRE255" s="67"/>
      <c r="SRG255" s="65"/>
      <c r="SRH255" s="69"/>
      <c r="SRI255" s="69"/>
      <c r="SRJ255" s="66"/>
      <c r="SRK255" s="66"/>
      <c r="SRL255" s="66"/>
      <c r="SRM255" s="67"/>
      <c r="SRO255" s="65"/>
      <c r="SRP255" s="69"/>
      <c r="SRQ255" s="69"/>
      <c r="SRR255" s="66"/>
      <c r="SRS255" s="66"/>
      <c r="SRT255" s="66"/>
      <c r="SRU255" s="67"/>
      <c r="SRW255" s="65"/>
      <c r="SRX255" s="69"/>
      <c r="SRY255" s="69"/>
      <c r="SRZ255" s="66"/>
      <c r="SSA255" s="66"/>
      <c r="SSB255" s="66"/>
      <c r="SSC255" s="67"/>
      <c r="SSE255" s="65"/>
      <c r="SSF255" s="69"/>
      <c r="SSG255" s="69"/>
      <c r="SSH255" s="66"/>
      <c r="SSI255" s="66"/>
      <c r="SSJ255" s="66"/>
      <c r="SSK255" s="67"/>
      <c r="SSM255" s="65"/>
      <c r="SSN255" s="69"/>
      <c r="SSO255" s="69"/>
      <c r="SSP255" s="66"/>
      <c r="SSQ255" s="66"/>
      <c r="SSR255" s="66"/>
      <c r="SSS255" s="67"/>
      <c r="SSU255" s="65"/>
      <c r="SSV255" s="69"/>
      <c r="SSW255" s="69"/>
      <c r="SSX255" s="66"/>
      <c r="SSY255" s="66"/>
      <c r="SSZ255" s="66"/>
      <c r="STA255" s="67"/>
      <c r="STC255" s="65"/>
      <c r="STD255" s="69"/>
      <c r="STE255" s="69"/>
      <c r="STF255" s="66"/>
      <c r="STG255" s="66"/>
      <c r="STH255" s="66"/>
      <c r="STI255" s="67"/>
      <c r="STK255" s="65"/>
      <c r="STL255" s="69"/>
      <c r="STM255" s="69"/>
      <c r="STN255" s="66"/>
      <c r="STO255" s="66"/>
      <c r="STP255" s="66"/>
      <c r="STQ255" s="67"/>
      <c r="STS255" s="65"/>
      <c r="STT255" s="69"/>
      <c r="STU255" s="69"/>
      <c r="STV255" s="66"/>
      <c r="STW255" s="66"/>
      <c r="STX255" s="66"/>
      <c r="STY255" s="67"/>
      <c r="SUA255" s="65"/>
      <c r="SUB255" s="69"/>
      <c r="SUC255" s="69"/>
      <c r="SUD255" s="66"/>
      <c r="SUE255" s="66"/>
      <c r="SUF255" s="66"/>
      <c r="SUG255" s="67"/>
      <c r="SUI255" s="65"/>
      <c r="SUJ255" s="69"/>
      <c r="SUK255" s="69"/>
      <c r="SUL255" s="66"/>
      <c r="SUM255" s="66"/>
      <c r="SUN255" s="66"/>
      <c r="SUO255" s="67"/>
      <c r="SUQ255" s="65"/>
      <c r="SUR255" s="69"/>
      <c r="SUS255" s="69"/>
      <c r="SUT255" s="66"/>
      <c r="SUU255" s="66"/>
      <c r="SUV255" s="66"/>
      <c r="SUW255" s="67"/>
      <c r="SUY255" s="65"/>
      <c r="SUZ255" s="69"/>
      <c r="SVA255" s="69"/>
      <c r="SVB255" s="66"/>
      <c r="SVC255" s="66"/>
      <c r="SVD255" s="66"/>
      <c r="SVE255" s="67"/>
      <c r="SVG255" s="65"/>
      <c r="SVH255" s="69"/>
      <c r="SVI255" s="69"/>
      <c r="SVJ255" s="66"/>
      <c r="SVK255" s="66"/>
      <c r="SVL255" s="66"/>
      <c r="SVM255" s="67"/>
      <c r="SVO255" s="65"/>
      <c r="SVP255" s="69"/>
      <c r="SVQ255" s="69"/>
      <c r="SVR255" s="66"/>
      <c r="SVS255" s="66"/>
      <c r="SVT255" s="66"/>
      <c r="SVU255" s="67"/>
      <c r="SVW255" s="65"/>
      <c r="SVX255" s="69"/>
      <c r="SVY255" s="69"/>
      <c r="SVZ255" s="66"/>
      <c r="SWA255" s="66"/>
      <c r="SWB255" s="66"/>
      <c r="SWC255" s="67"/>
      <c r="SWE255" s="65"/>
      <c r="SWF255" s="69"/>
      <c r="SWG255" s="69"/>
      <c r="SWH255" s="66"/>
      <c r="SWI255" s="66"/>
      <c r="SWJ255" s="66"/>
      <c r="SWK255" s="67"/>
      <c r="SWM255" s="65"/>
      <c r="SWN255" s="69"/>
      <c r="SWO255" s="69"/>
      <c r="SWP255" s="66"/>
      <c r="SWQ255" s="66"/>
      <c r="SWR255" s="66"/>
      <c r="SWS255" s="67"/>
      <c r="SWU255" s="65"/>
      <c r="SWV255" s="69"/>
      <c r="SWW255" s="69"/>
      <c r="SWX255" s="66"/>
      <c r="SWY255" s="66"/>
      <c r="SWZ255" s="66"/>
      <c r="SXA255" s="67"/>
      <c r="SXC255" s="65"/>
      <c r="SXD255" s="69"/>
      <c r="SXE255" s="69"/>
      <c r="SXF255" s="66"/>
      <c r="SXG255" s="66"/>
      <c r="SXH255" s="66"/>
      <c r="SXI255" s="67"/>
      <c r="SXK255" s="65"/>
      <c r="SXL255" s="69"/>
      <c r="SXM255" s="69"/>
      <c r="SXN255" s="66"/>
      <c r="SXO255" s="66"/>
      <c r="SXP255" s="66"/>
      <c r="SXQ255" s="67"/>
      <c r="SXS255" s="65"/>
      <c r="SXT255" s="69"/>
      <c r="SXU255" s="69"/>
      <c r="SXV255" s="66"/>
      <c r="SXW255" s="66"/>
      <c r="SXX255" s="66"/>
      <c r="SXY255" s="67"/>
      <c r="SYA255" s="65"/>
      <c r="SYB255" s="69"/>
      <c r="SYC255" s="69"/>
      <c r="SYD255" s="66"/>
      <c r="SYE255" s="66"/>
      <c r="SYF255" s="66"/>
      <c r="SYG255" s="67"/>
      <c r="SYI255" s="65"/>
      <c r="SYJ255" s="69"/>
      <c r="SYK255" s="69"/>
      <c r="SYL255" s="66"/>
      <c r="SYM255" s="66"/>
      <c r="SYN255" s="66"/>
      <c r="SYO255" s="67"/>
      <c r="SYQ255" s="65"/>
      <c r="SYR255" s="69"/>
      <c r="SYS255" s="69"/>
      <c r="SYT255" s="66"/>
      <c r="SYU255" s="66"/>
      <c r="SYV255" s="66"/>
      <c r="SYW255" s="67"/>
      <c r="SYY255" s="65"/>
      <c r="SYZ255" s="69"/>
      <c r="SZA255" s="69"/>
      <c r="SZB255" s="66"/>
      <c r="SZC255" s="66"/>
      <c r="SZD255" s="66"/>
      <c r="SZE255" s="67"/>
      <c r="SZG255" s="65"/>
      <c r="SZH255" s="69"/>
      <c r="SZI255" s="69"/>
      <c r="SZJ255" s="66"/>
      <c r="SZK255" s="66"/>
      <c r="SZL255" s="66"/>
      <c r="SZM255" s="67"/>
      <c r="SZO255" s="65"/>
      <c r="SZP255" s="69"/>
      <c r="SZQ255" s="69"/>
      <c r="SZR255" s="66"/>
      <c r="SZS255" s="66"/>
      <c r="SZT255" s="66"/>
      <c r="SZU255" s="67"/>
      <c r="SZW255" s="65"/>
      <c r="SZX255" s="69"/>
      <c r="SZY255" s="69"/>
      <c r="SZZ255" s="66"/>
      <c r="TAA255" s="66"/>
      <c r="TAB255" s="66"/>
      <c r="TAC255" s="67"/>
      <c r="TAE255" s="65"/>
      <c r="TAF255" s="69"/>
      <c r="TAG255" s="69"/>
      <c r="TAH255" s="66"/>
      <c r="TAI255" s="66"/>
      <c r="TAJ255" s="66"/>
      <c r="TAK255" s="67"/>
      <c r="TAM255" s="65"/>
      <c r="TAN255" s="69"/>
      <c r="TAO255" s="69"/>
      <c r="TAP255" s="66"/>
      <c r="TAQ255" s="66"/>
      <c r="TAR255" s="66"/>
      <c r="TAS255" s="67"/>
      <c r="TAU255" s="65"/>
      <c r="TAV255" s="69"/>
      <c r="TAW255" s="69"/>
      <c r="TAX255" s="66"/>
      <c r="TAY255" s="66"/>
      <c r="TAZ255" s="66"/>
      <c r="TBA255" s="67"/>
      <c r="TBC255" s="65"/>
      <c r="TBD255" s="69"/>
      <c r="TBE255" s="69"/>
      <c r="TBF255" s="66"/>
      <c r="TBG255" s="66"/>
      <c r="TBH255" s="66"/>
      <c r="TBI255" s="67"/>
      <c r="TBK255" s="65"/>
      <c r="TBL255" s="69"/>
      <c r="TBM255" s="69"/>
      <c r="TBN255" s="66"/>
      <c r="TBO255" s="66"/>
      <c r="TBP255" s="66"/>
      <c r="TBQ255" s="67"/>
      <c r="TBS255" s="65"/>
      <c r="TBT255" s="69"/>
      <c r="TBU255" s="69"/>
      <c r="TBV255" s="66"/>
      <c r="TBW255" s="66"/>
      <c r="TBX255" s="66"/>
      <c r="TBY255" s="67"/>
      <c r="TCA255" s="65"/>
      <c r="TCB255" s="69"/>
      <c r="TCC255" s="69"/>
      <c r="TCD255" s="66"/>
      <c r="TCE255" s="66"/>
      <c r="TCF255" s="66"/>
      <c r="TCG255" s="67"/>
      <c r="TCI255" s="65"/>
      <c r="TCJ255" s="69"/>
      <c r="TCK255" s="69"/>
      <c r="TCL255" s="66"/>
      <c r="TCM255" s="66"/>
      <c r="TCN255" s="66"/>
      <c r="TCO255" s="67"/>
      <c r="TCQ255" s="65"/>
      <c r="TCR255" s="69"/>
      <c r="TCS255" s="69"/>
      <c r="TCT255" s="66"/>
      <c r="TCU255" s="66"/>
      <c r="TCV255" s="66"/>
      <c r="TCW255" s="67"/>
      <c r="TCY255" s="65"/>
      <c r="TCZ255" s="69"/>
      <c r="TDA255" s="69"/>
      <c r="TDB255" s="66"/>
      <c r="TDC255" s="66"/>
      <c r="TDD255" s="66"/>
      <c r="TDE255" s="67"/>
      <c r="TDG255" s="65"/>
      <c r="TDH255" s="69"/>
      <c r="TDI255" s="69"/>
      <c r="TDJ255" s="66"/>
      <c r="TDK255" s="66"/>
      <c r="TDL255" s="66"/>
      <c r="TDM255" s="67"/>
      <c r="TDO255" s="65"/>
      <c r="TDP255" s="69"/>
      <c r="TDQ255" s="69"/>
      <c r="TDR255" s="66"/>
      <c r="TDS255" s="66"/>
      <c r="TDT255" s="66"/>
      <c r="TDU255" s="67"/>
      <c r="TDW255" s="65"/>
      <c r="TDX255" s="69"/>
      <c r="TDY255" s="69"/>
      <c r="TDZ255" s="66"/>
      <c r="TEA255" s="66"/>
      <c r="TEB255" s="66"/>
      <c r="TEC255" s="67"/>
      <c r="TEE255" s="65"/>
      <c r="TEF255" s="69"/>
      <c r="TEG255" s="69"/>
      <c r="TEH255" s="66"/>
      <c r="TEI255" s="66"/>
      <c r="TEJ255" s="66"/>
      <c r="TEK255" s="67"/>
      <c r="TEM255" s="65"/>
      <c r="TEN255" s="69"/>
      <c r="TEO255" s="69"/>
      <c r="TEP255" s="66"/>
      <c r="TEQ255" s="66"/>
      <c r="TER255" s="66"/>
      <c r="TES255" s="67"/>
      <c r="TEU255" s="65"/>
      <c r="TEV255" s="69"/>
      <c r="TEW255" s="69"/>
      <c r="TEX255" s="66"/>
      <c r="TEY255" s="66"/>
      <c r="TEZ255" s="66"/>
      <c r="TFA255" s="67"/>
      <c r="TFC255" s="65"/>
      <c r="TFD255" s="69"/>
      <c r="TFE255" s="69"/>
      <c r="TFF255" s="66"/>
      <c r="TFG255" s="66"/>
      <c r="TFH255" s="66"/>
      <c r="TFI255" s="67"/>
      <c r="TFK255" s="65"/>
      <c r="TFL255" s="69"/>
      <c r="TFM255" s="69"/>
      <c r="TFN255" s="66"/>
      <c r="TFO255" s="66"/>
      <c r="TFP255" s="66"/>
      <c r="TFQ255" s="67"/>
      <c r="TFS255" s="65"/>
      <c r="TFT255" s="69"/>
      <c r="TFU255" s="69"/>
      <c r="TFV255" s="66"/>
      <c r="TFW255" s="66"/>
      <c r="TFX255" s="66"/>
      <c r="TFY255" s="67"/>
      <c r="TGA255" s="65"/>
      <c r="TGB255" s="69"/>
      <c r="TGC255" s="69"/>
      <c r="TGD255" s="66"/>
      <c r="TGE255" s="66"/>
      <c r="TGF255" s="66"/>
      <c r="TGG255" s="67"/>
      <c r="TGI255" s="65"/>
      <c r="TGJ255" s="69"/>
      <c r="TGK255" s="69"/>
      <c r="TGL255" s="66"/>
      <c r="TGM255" s="66"/>
      <c r="TGN255" s="66"/>
      <c r="TGO255" s="67"/>
      <c r="TGQ255" s="65"/>
      <c r="TGR255" s="69"/>
      <c r="TGS255" s="69"/>
      <c r="TGT255" s="66"/>
      <c r="TGU255" s="66"/>
      <c r="TGV255" s="66"/>
      <c r="TGW255" s="67"/>
      <c r="TGY255" s="65"/>
      <c r="TGZ255" s="69"/>
      <c r="THA255" s="69"/>
      <c r="THB255" s="66"/>
      <c r="THC255" s="66"/>
      <c r="THD255" s="66"/>
      <c r="THE255" s="67"/>
      <c r="THG255" s="65"/>
      <c r="THH255" s="69"/>
      <c r="THI255" s="69"/>
      <c r="THJ255" s="66"/>
      <c r="THK255" s="66"/>
      <c r="THL255" s="66"/>
      <c r="THM255" s="67"/>
      <c r="THO255" s="65"/>
      <c r="THP255" s="69"/>
      <c r="THQ255" s="69"/>
      <c r="THR255" s="66"/>
      <c r="THS255" s="66"/>
      <c r="THT255" s="66"/>
      <c r="THU255" s="67"/>
      <c r="THW255" s="65"/>
      <c r="THX255" s="69"/>
      <c r="THY255" s="69"/>
      <c r="THZ255" s="66"/>
      <c r="TIA255" s="66"/>
      <c r="TIB255" s="66"/>
      <c r="TIC255" s="67"/>
      <c r="TIE255" s="65"/>
      <c r="TIF255" s="69"/>
      <c r="TIG255" s="69"/>
      <c r="TIH255" s="66"/>
      <c r="TII255" s="66"/>
      <c r="TIJ255" s="66"/>
      <c r="TIK255" s="67"/>
      <c r="TIM255" s="65"/>
      <c r="TIN255" s="69"/>
      <c r="TIO255" s="69"/>
      <c r="TIP255" s="66"/>
      <c r="TIQ255" s="66"/>
      <c r="TIR255" s="66"/>
      <c r="TIS255" s="67"/>
      <c r="TIU255" s="65"/>
      <c r="TIV255" s="69"/>
      <c r="TIW255" s="69"/>
      <c r="TIX255" s="66"/>
      <c r="TIY255" s="66"/>
      <c r="TIZ255" s="66"/>
      <c r="TJA255" s="67"/>
      <c r="TJC255" s="65"/>
      <c r="TJD255" s="69"/>
      <c r="TJE255" s="69"/>
      <c r="TJF255" s="66"/>
      <c r="TJG255" s="66"/>
      <c r="TJH255" s="66"/>
      <c r="TJI255" s="67"/>
      <c r="TJK255" s="65"/>
      <c r="TJL255" s="69"/>
      <c r="TJM255" s="69"/>
      <c r="TJN255" s="66"/>
      <c r="TJO255" s="66"/>
      <c r="TJP255" s="66"/>
      <c r="TJQ255" s="67"/>
      <c r="TJS255" s="65"/>
      <c r="TJT255" s="69"/>
      <c r="TJU255" s="69"/>
      <c r="TJV255" s="66"/>
      <c r="TJW255" s="66"/>
      <c r="TJX255" s="66"/>
      <c r="TJY255" s="67"/>
      <c r="TKA255" s="65"/>
      <c r="TKB255" s="69"/>
      <c r="TKC255" s="69"/>
      <c r="TKD255" s="66"/>
      <c r="TKE255" s="66"/>
      <c r="TKF255" s="66"/>
      <c r="TKG255" s="67"/>
      <c r="TKI255" s="65"/>
      <c r="TKJ255" s="69"/>
      <c r="TKK255" s="69"/>
      <c r="TKL255" s="66"/>
      <c r="TKM255" s="66"/>
      <c r="TKN255" s="66"/>
      <c r="TKO255" s="67"/>
      <c r="TKQ255" s="65"/>
      <c r="TKR255" s="69"/>
      <c r="TKS255" s="69"/>
      <c r="TKT255" s="66"/>
      <c r="TKU255" s="66"/>
      <c r="TKV255" s="66"/>
      <c r="TKW255" s="67"/>
      <c r="TKY255" s="65"/>
      <c r="TKZ255" s="69"/>
      <c r="TLA255" s="69"/>
      <c r="TLB255" s="66"/>
      <c r="TLC255" s="66"/>
      <c r="TLD255" s="66"/>
      <c r="TLE255" s="67"/>
      <c r="TLG255" s="65"/>
      <c r="TLH255" s="69"/>
      <c r="TLI255" s="69"/>
      <c r="TLJ255" s="66"/>
      <c r="TLK255" s="66"/>
      <c r="TLL255" s="66"/>
      <c r="TLM255" s="67"/>
      <c r="TLO255" s="65"/>
      <c r="TLP255" s="69"/>
      <c r="TLQ255" s="69"/>
      <c r="TLR255" s="66"/>
      <c r="TLS255" s="66"/>
      <c r="TLT255" s="66"/>
      <c r="TLU255" s="67"/>
      <c r="TLW255" s="65"/>
      <c r="TLX255" s="69"/>
      <c r="TLY255" s="69"/>
      <c r="TLZ255" s="66"/>
      <c r="TMA255" s="66"/>
      <c r="TMB255" s="66"/>
      <c r="TMC255" s="67"/>
      <c r="TME255" s="65"/>
      <c r="TMF255" s="69"/>
      <c r="TMG255" s="69"/>
      <c r="TMH255" s="66"/>
      <c r="TMI255" s="66"/>
      <c r="TMJ255" s="66"/>
      <c r="TMK255" s="67"/>
      <c r="TMM255" s="65"/>
      <c r="TMN255" s="69"/>
      <c r="TMO255" s="69"/>
      <c r="TMP255" s="66"/>
      <c r="TMQ255" s="66"/>
      <c r="TMR255" s="66"/>
      <c r="TMS255" s="67"/>
      <c r="TMU255" s="65"/>
      <c r="TMV255" s="69"/>
      <c r="TMW255" s="69"/>
      <c r="TMX255" s="66"/>
      <c r="TMY255" s="66"/>
      <c r="TMZ255" s="66"/>
      <c r="TNA255" s="67"/>
      <c r="TNC255" s="65"/>
      <c r="TND255" s="69"/>
      <c r="TNE255" s="69"/>
      <c r="TNF255" s="66"/>
      <c r="TNG255" s="66"/>
      <c r="TNH255" s="66"/>
      <c r="TNI255" s="67"/>
      <c r="TNK255" s="65"/>
      <c r="TNL255" s="69"/>
      <c r="TNM255" s="69"/>
      <c r="TNN255" s="66"/>
      <c r="TNO255" s="66"/>
      <c r="TNP255" s="66"/>
      <c r="TNQ255" s="67"/>
      <c r="TNS255" s="65"/>
      <c r="TNT255" s="69"/>
      <c r="TNU255" s="69"/>
      <c r="TNV255" s="66"/>
      <c r="TNW255" s="66"/>
      <c r="TNX255" s="66"/>
      <c r="TNY255" s="67"/>
      <c r="TOA255" s="65"/>
      <c r="TOB255" s="69"/>
      <c r="TOC255" s="69"/>
      <c r="TOD255" s="66"/>
      <c r="TOE255" s="66"/>
      <c r="TOF255" s="66"/>
      <c r="TOG255" s="67"/>
      <c r="TOI255" s="65"/>
      <c r="TOJ255" s="69"/>
      <c r="TOK255" s="69"/>
      <c r="TOL255" s="66"/>
      <c r="TOM255" s="66"/>
      <c r="TON255" s="66"/>
      <c r="TOO255" s="67"/>
      <c r="TOQ255" s="65"/>
      <c r="TOR255" s="69"/>
      <c r="TOS255" s="69"/>
      <c r="TOT255" s="66"/>
      <c r="TOU255" s="66"/>
      <c r="TOV255" s="66"/>
      <c r="TOW255" s="67"/>
      <c r="TOY255" s="65"/>
      <c r="TOZ255" s="69"/>
      <c r="TPA255" s="69"/>
      <c r="TPB255" s="66"/>
      <c r="TPC255" s="66"/>
      <c r="TPD255" s="66"/>
      <c r="TPE255" s="67"/>
      <c r="TPG255" s="65"/>
      <c r="TPH255" s="69"/>
      <c r="TPI255" s="69"/>
      <c r="TPJ255" s="66"/>
      <c r="TPK255" s="66"/>
      <c r="TPL255" s="66"/>
      <c r="TPM255" s="67"/>
      <c r="TPO255" s="65"/>
      <c r="TPP255" s="69"/>
      <c r="TPQ255" s="69"/>
      <c r="TPR255" s="66"/>
      <c r="TPS255" s="66"/>
      <c r="TPT255" s="66"/>
      <c r="TPU255" s="67"/>
      <c r="TPW255" s="65"/>
      <c r="TPX255" s="69"/>
      <c r="TPY255" s="69"/>
      <c r="TPZ255" s="66"/>
      <c r="TQA255" s="66"/>
      <c r="TQB255" s="66"/>
      <c r="TQC255" s="67"/>
      <c r="TQE255" s="65"/>
      <c r="TQF255" s="69"/>
      <c r="TQG255" s="69"/>
      <c r="TQH255" s="66"/>
      <c r="TQI255" s="66"/>
      <c r="TQJ255" s="66"/>
      <c r="TQK255" s="67"/>
      <c r="TQM255" s="65"/>
      <c r="TQN255" s="69"/>
      <c r="TQO255" s="69"/>
      <c r="TQP255" s="66"/>
      <c r="TQQ255" s="66"/>
      <c r="TQR255" s="66"/>
      <c r="TQS255" s="67"/>
      <c r="TQU255" s="65"/>
      <c r="TQV255" s="69"/>
      <c r="TQW255" s="69"/>
      <c r="TQX255" s="66"/>
      <c r="TQY255" s="66"/>
      <c r="TQZ255" s="66"/>
      <c r="TRA255" s="67"/>
      <c r="TRC255" s="65"/>
      <c r="TRD255" s="69"/>
      <c r="TRE255" s="69"/>
      <c r="TRF255" s="66"/>
      <c r="TRG255" s="66"/>
      <c r="TRH255" s="66"/>
      <c r="TRI255" s="67"/>
      <c r="TRK255" s="65"/>
      <c r="TRL255" s="69"/>
      <c r="TRM255" s="69"/>
      <c r="TRN255" s="66"/>
      <c r="TRO255" s="66"/>
      <c r="TRP255" s="66"/>
      <c r="TRQ255" s="67"/>
      <c r="TRS255" s="65"/>
      <c r="TRT255" s="69"/>
      <c r="TRU255" s="69"/>
      <c r="TRV255" s="66"/>
      <c r="TRW255" s="66"/>
      <c r="TRX255" s="66"/>
      <c r="TRY255" s="67"/>
      <c r="TSA255" s="65"/>
      <c r="TSB255" s="69"/>
      <c r="TSC255" s="69"/>
      <c r="TSD255" s="66"/>
      <c r="TSE255" s="66"/>
      <c r="TSF255" s="66"/>
      <c r="TSG255" s="67"/>
      <c r="TSI255" s="65"/>
      <c r="TSJ255" s="69"/>
      <c r="TSK255" s="69"/>
      <c r="TSL255" s="66"/>
      <c r="TSM255" s="66"/>
      <c r="TSN255" s="66"/>
      <c r="TSO255" s="67"/>
      <c r="TSQ255" s="65"/>
      <c r="TSR255" s="69"/>
      <c r="TSS255" s="69"/>
      <c r="TST255" s="66"/>
      <c r="TSU255" s="66"/>
      <c r="TSV255" s="66"/>
      <c r="TSW255" s="67"/>
      <c r="TSY255" s="65"/>
      <c r="TSZ255" s="69"/>
      <c r="TTA255" s="69"/>
      <c r="TTB255" s="66"/>
      <c r="TTC255" s="66"/>
      <c r="TTD255" s="66"/>
      <c r="TTE255" s="67"/>
      <c r="TTG255" s="65"/>
      <c r="TTH255" s="69"/>
      <c r="TTI255" s="69"/>
      <c r="TTJ255" s="66"/>
      <c r="TTK255" s="66"/>
      <c r="TTL255" s="66"/>
      <c r="TTM255" s="67"/>
      <c r="TTO255" s="65"/>
      <c r="TTP255" s="69"/>
      <c r="TTQ255" s="69"/>
      <c r="TTR255" s="66"/>
      <c r="TTS255" s="66"/>
      <c r="TTT255" s="66"/>
      <c r="TTU255" s="67"/>
      <c r="TTW255" s="65"/>
      <c r="TTX255" s="69"/>
      <c r="TTY255" s="69"/>
      <c r="TTZ255" s="66"/>
      <c r="TUA255" s="66"/>
      <c r="TUB255" s="66"/>
      <c r="TUC255" s="67"/>
      <c r="TUE255" s="65"/>
      <c r="TUF255" s="69"/>
      <c r="TUG255" s="69"/>
      <c r="TUH255" s="66"/>
      <c r="TUI255" s="66"/>
      <c r="TUJ255" s="66"/>
      <c r="TUK255" s="67"/>
      <c r="TUM255" s="65"/>
      <c r="TUN255" s="69"/>
      <c r="TUO255" s="69"/>
      <c r="TUP255" s="66"/>
      <c r="TUQ255" s="66"/>
      <c r="TUR255" s="66"/>
      <c r="TUS255" s="67"/>
      <c r="TUU255" s="65"/>
      <c r="TUV255" s="69"/>
      <c r="TUW255" s="69"/>
      <c r="TUX255" s="66"/>
      <c r="TUY255" s="66"/>
      <c r="TUZ255" s="66"/>
      <c r="TVA255" s="67"/>
      <c r="TVC255" s="65"/>
      <c r="TVD255" s="69"/>
      <c r="TVE255" s="69"/>
      <c r="TVF255" s="66"/>
      <c r="TVG255" s="66"/>
      <c r="TVH255" s="66"/>
      <c r="TVI255" s="67"/>
      <c r="TVK255" s="65"/>
      <c r="TVL255" s="69"/>
      <c r="TVM255" s="69"/>
      <c r="TVN255" s="66"/>
      <c r="TVO255" s="66"/>
      <c r="TVP255" s="66"/>
      <c r="TVQ255" s="67"/>
      <c r="TVS255" s="65"/>
      <c r="TVT255" s="69"/>
      <c r="TVU255" s="69"/>
      <c r="TVV255" s="66"/>
      <c r="TVW255" s="66"/>
      <c r="TVX255" s="66"/>
      <c r="TVY255" s="67"/>
      <c r="TWA255" s="65"/>
      <c r="TWB255" s="69"/>
      <c r="TWC255" s="69"/>
      <c r="TWD255" s="66"/>
      <c r="TWE255" s="66"/>
      <c r="TWF255" s="66"/>
      <c r="TWG255" s="67"/>
      <c r="TWI255" s="65"/>
      <c r="TWJ255" s="69"/>
      <c r="TWK255" s="69"/>
      <c r="TWL255" s="66"/>
      <c r="TWM255" s="66"/>
      <c r="TWN255" s="66"/>
      <c r="TWO255" s="67"/>
      <c r="TWQ255" s="65"/>
      <c r="TWR255" s="69"/>
      <c r="TWS255" s="69"/>
      <c r="TWT255" s="66"/>
      <c r="TWU255" s="66"/>
      <c r="TWV255" s="66"/>
      <c r="TWW255" s="67"/>
      <c r="TWY255" s="65"/>
      <c r="TWZ255" s="69"/>
      <c r="TXA255" s="69"/>
      <c r="TXB255" s="66"/>
      <c r="TXC255" s="66"/>
      <c r="TXD255" s="66"/>
      <c r="TXE255" s="67"/>
      <c r="TXG255" s="65"/>
      <c r="TXH255" s="69"/>
      <c r="TXI255" s="69"/>
      <c r="TXJ255" s="66"/>
      <c r="TXK255" s="66"/>
      <c r="TXL255" s="66"/>
      <c r="TXM255" s="67"/>
      <c r="TXO255" s="65"/>
      <c r="TXP255" s="69"/>
      <c r="TXQ255" s="69"/>
      <c r="TXR255" s="66"/>
      <c r="TXS255" s="66"/>
      <c r="TXT255" s="66"/>
      <c r="TXU255" s="67"/>
      <c r="TXW255" s="65"/>
      <c r="TXX255" s="69"/>
      <c r="TXY255" s="69"/>
      <c r="TXZ255" s="66"/>
      <c r="TYA255" s="66"/>
      <c r="TYB255" s="66"/>
      <c r="TYC255" s="67"/>
      <c r="TYE255" s="65"/>
      <c r="TYF255" s="69"/>
      <c r="TYG255" s="69"/>
      <c r="TYH255" s="66"/>
      <c r="TYI255" s="66"/>
      <c r="TYJ255" s="66"/>
      <c r="TYK255" s="67"/>
      <c r="TYM255" s="65"/>
      <c r="TYN255" s="69"/>
      <c r="TYO255" s="69"/>
      <c r="TYP255" s="66"/>
      <c r="TYQ255" s="66"/>
      <c r="TYR255" s="66"/>
      <c r="TYS255" s="67"/>
      <c r="TYU255" s="65"/>
      <c r="TYV255" s="69"/>
      <c r="TYW255" s="69"/>
      <c r="TYX255" s="66"/>
      <c r="TYY255" s="66"/>
      <c r="TYZ255" s="66"/>
      <c r="TZA255" s="67"/>
      <c r="TZC255" s="65"/>
      <c r="TZD255" s="69"/>
      <c r="TZE255" s="69"/>
      <c r="TZF255" s="66"/>
      <c r="TZG255" s="66"/>
      <c r="TZH255" s="66"/>
      <c r="TZI255" s="67"/>
      <c r="TZK255" s="65"/>
      <c r="TZL255" s="69"/>
      <c r="TZM255" s="69"/>
      <c r="TZN255" s="66"/>
      <c r="TZO255" s="66"/>
      <c r="TZP255" s="66"/>
      <c r="TZQ255" s="67"/>
      <c r="TZS255" s="65"/>
      <c r="TZT255" s="69"/>
      <c r="TZU255" s="69"/>
      <c r="TZV255" s="66"/>
      <c r="TZW255" s="66"/>
      <c r="TZX255" s="66"/>
      <c r="TZY255" s="67"/>
      <c r="UAA255" s="65"/>
      <c r="UAB255" s="69"/>
      <c r="UAC255" s="69"/>
      <c r="UAD255" s="66"/>
      <c r="UAE255" s="66"/>
      <c r="UAF255" s="66"/>
      <c r="UAG255" s="67"/>
      <c r="UAI255" s="65"/>
      <c r="UAJ255" s="69"/>
      <c r="UAK255" s="69"/>
      <c r="UAL255" s="66"/>
      <c r="UAM255" s="66"/>
      <c r="UAN255" s="66"/>
      <c r="UAO255" s="67"/>
      <c r="UAQ255" s="65"/>
      <c r="UAR255" s="69"/>
      <c r="UAS255" s="69"/>
      <c r="UAT255" s="66"/>
      <c r="UAU255" s="66"/>
      <c r="UAV255" s="66"/>
      <c r="UAW255" s="67"/>
      <c r="UAY255" s="65"/>
      <c r="UAZ255" s="69"/>
      <c r="UBA255" s="69"/>
      <c r="UBB255" s="66"/>
      <c r="UBC255" s="66"/>
      <c r="UBD255" s="66"/>
      <c r="UBE255" s="67"/>
      <c r="UBG255" s="65"/>
      <c r="UBH255" s="69"/>
      <c r="UBI255" s="69"/>
      <c r="UBJ255" s="66"/>
      <c r="UBK255" s="66"/>
      <c r="UBL255" s="66"/>
      <c r="UBM255" s="67"/>
      <c r="UBO255" s="65"/>
      <c r="UBP255" s="69"/>
      <c r="UBQ255" s="69"/>
      <c r="UBR255" s="66"/>
      <c r="UBS255" s="66"/>
      <c r="UBT255" s="66"/>
      <c r="UBU255" s="67"/>
      <c r="UBW255" s="65"/>
      <c r="UBX255" s="69"/>
      <c r="UBY255" s="69"/>
      <c r="UBZ255" s="66"/>
      <c r="UCA255" s="66"/>
      <c r="UCB255" s="66"/>
      <c r="UCC255" s="67"/>
      <c r="UCE255" s="65"/>
      <c r="UCF255" s="69"/>
      <c r="UCG255" s="69"/>
      <c r="UCH255" s="66"/>
      <c r="UCI255" s="66"/>
      <c r="UCJ255" s="66"/>
      <c r="UCK255" s="67"/>
      <c r="UCM255" s="65"/>
      <c r="UCN255" s="69"/>
      <c r="UCO255" s="69"/>
      <c r="UCP255" s="66"/>
      <c r="UCQ255" s="66"/>
      <c r="UCR255" s="66"/>
      <c r="UCS255" s="67"/>
      <c r="UCU255" s="65"/>
      <c r="UCV255" s="69"/>
      <c r="UCW255" s="69"/>
      <c r="UCX255" s="66"/>
      <c r="UCY255" s="66"/>
      <c r="UCZ255" s="66"/>
      <c r="UDA255" s="67"/>
      <c r="UDC255" s="65"/>
      <c r="UDD255" s="69"/>
      <c r="UDE255" s="69"/>
      <c r="UDF255" s="66"/>
      <c r="UDG255" s="66"/>
      <c r="UDH255" s="66"/>
      <c r="UDI255" s="67"/>
      <c r="UDK255" s="65"/>
      <c r="UDL255" s="69"/>
      <c r="UDM255" s="69"/>
      <c r="UDN255" s="66"/>
      <c r="UDO255" s="66"/>
      <c r="UDP255" s="66"/>
      <c r="UDQ255" s="67"/>
      <c r="UDS255" s="65"/>
      <c r="UDT255" s="69"/>
      <c r="UDU255" s="69"/>
      <c r="UDV255" s="66"/>
      <c r="UDW255" s="66"/>
      <c r="UDX255" s="66"/>
      <c r="UDY255" s="67"/>
      <c r="UEA255" s="65"/>
      <c r="UEB255" s="69"/>
      <c r="UEC255" s="69"/>
      <c r="UED255" s="66"/>
      <c r="UEE255" s="66"/>
      <c r="UEF255" s="66"/>
      <c r="UEG255" s="67"/>
      <c r="UEI255" s="65"/>
      <c r="UEJ255" s="69"/>
      <c r="UEK255" s="69"/>
      <c r="UEL255" s="66"/>
      <c r="UEM255" s="66"/>
      <c r="UEN255" s="66"/>
      <c r="UEO255" s="67"/>
      <c r="UEQ255" s="65"/>
      <c r="UER255" s="69"/>
      <c r="UES255" s="69"/>
      <c r="UET255" s="66"/>
      <c r="UEU255" s="66"/>
      <c r="UEV255" s="66"/>
      <c r="UEW255" s="67"/>
      <c r="UEY255" s="65"/>
      <c r="UEZ255" s="69"/>
      <c r="UFA255" s="69"/>
      <c r="UFB255" s="66"/>
      <c r="UFC255" s="66"/>
      <c r="UFD255" s="66"/>
      <c r="UFE255" s="67"/>
      <c r="UFG255" s="65"/>
      <c r="UFH255" s="69"/>
      <c r="UFI255" s="69"/>
      <c r="UFJ255" s="66"/>
      <c r="UFK255" s="66"/>
      <c r="UFL255" s="66"/>
      <c r="UFM255" s="67"/>
      <c r="UFO255" s="65"/>
      <c r="UFP255" s="69"/>
      <c r="UFQ255" s="69"/>
      <c r="UFR255" s="66"/>
      <c r="UFS255" s="66"/>
      <c r="UFT255" s="66"/>
      <c r="UFU255" s="67"/>
      <c r="UFW255" s="65"/>
      <c r="UFX255" s="69"/>
      <c r="UFY255" s="69"/>
      <c r="UFZ255" s="66"/>
      <c r="UGA255" s="66"/>
      <c r="UGB255" s="66"/>
      <c r="UGC255" s="67"/>
      <c r="UGE255" s="65"/>
      <c r="UGF255" s="69"/>
      <c r="UGG255" s="69"/>
      <c r="UGH255" s="66"/>
      <c r="UGI255" s="66"/>
      <c r="UGJ255" s="66"/>
      <c r="UGK255" s="67"/>
      <c r="UGM255" s="65"/>
      <c r="UGN255" s="69"/>
      <c r="UGO255" s="69"/>
      <c r="UGP255" s="66"/>
      <c r="UGQ255" s="66"/>
      <c r="UGR255" s="66"/>
      <c r="UGS255" s="67"/>
      <c r="UGU255" s="65"/>
      <c r="UGV255" s="69"/>
      <c r="UGW255" s="69"/>
      <c r="UGX255" s="66"/>
      <c r="UGY255" s="66"/>
      <c r="UGZ255" s="66"/>
      <c r="UHA255" s="67"/>
      <c r="UHC255" s="65"/>
      <c r="UHD255" s="69"/>
      <c r="UHE255" s="69"/>
      <c r="UHF255" s="66"/>
      <c r="UHG255" s="66"/>
      <c r="UHH255" s="66"/>
      <c r="UHI255" s="67"/>
      <c r="UHK255" s="65"/>
      <c r="UHL255" s="69"/>
      <c r="UHM255" s="69"/>
      <c r="UHN255" s="66"/>
      <c r="UHO255" s="66"/>
      <c r="UHP255" s="66"/>
      <c r="UHQ255" s="67"/>
      <c r="UHS255" s="65"/>
      <c r="UHT255" s="69"/>
      <c r="UHU255" s="69"/>
      <c r="UHV255" s="66"/>
      <c r="UHW255" s="66"/>
      <c r="UHX255" s="66"/>
      <c r="UHY255" s="67"/>
      <c r="UIA255" s="65"/>
      <c r="UIB255" s="69"/>
      <c r="UIC255" s="69"/>
      <c r="UID255" s="66"/>
      <c r="UIE255" s="66"/>
      <c r="UIF255" s="66"/>
      <c r="UIG255" s="67"/>
      <c r="UII255" s="65"/>
      <c r="UIJ255" s="69"/>
      <c r="UIK255" s="69"/>
      <c r="UIL255" s="66"/>
      <c r="UIM255" s="66"/>
      <c r="UIN255" s="66"/>
      <c r="UIO255" s="67"/>
      <c r="UIQ255" s="65"/>
      <c r="UIR255" s="69"/>
      <c r="UIS255" s="69"/>
      <c r="UIT255" s="66"/>
      <c r="UIU255" s="66"/>
      <c r="UIV255" s="66"/>
      <c r="UIW255" s="67"/>
      <c r="UIY255" s="65"/>
      <c r="UIZ255" s="69"/>
      <c r="UJA255" s="69"/>
      <c r="UJB255" s="66"/>
      <c r="UJC255" s="66"/>
      <c r="UJD255" s="66"/>
      <c r="UJE255" s="67"/>
      <c r="UJG255" s="65"/>
      <c r="UJH255" s="69"/>
      <c r="UJI255" s="69"/>
      <c r="UJJ255" s="66"/>
      <c r="UJK255" s="66"/>
      <c r="UJL255" s="66"/>
      <c r="UJM255" s="67"/>
      <c r="UJO255" s="65"/>
      <c r="UJP255" s="69"/>
      <c r="UJQ255" s="69"/>
      <c r="UJR255" s="66"/>
      <c r="UJS255" s="66"/>
      <c r="UJT255" s="66"/>
      <c r="UJU255" s="67"/>
      <c r="UJW255" s="65"/>
      <c r="UJX255" s="69"/>
      <c r="UJY255" s="69"/>
      <c r="UJZ255" s="66"/>
      <c r="UKA255" s="66"/>
      <c r="UKB255" s="66"/>
      <c r="UKC255" s="67"/>
      <c r="UKE255" s="65"/>
      <c r="UKF255" s="69"/>
      <c r="UKG255" s="69"/>
      <c r="UKH255" s="66"/>
      <c r="UKI255" s="66"/>
      <c r="UKJ255" s="66"/>
      <c r="UKK255" s="67"/>
      <c r="UKM255" s="65"/>
      <c r="UKN255" s="69"/>
      <c r="UKO255" s="69"/>
      <c r="UKP255" s="66"/>
      <c r="UKQ255" s="66"/>
      <c r="UKR255" s="66"/>
      <c r="UKS255" s="67"/>
      <c r="UKU255" s="65"/>
      <c r="UKV255" s="69"/>
      <c r="UKW255" s="69"/>
      <c r="UKX255" s="66"/>
      <c r="UKY255" s="66"/>
      <c r="UKZ255" s="66"/>
      <c r="ULA255" s="67"/>
      <c r="ULC255" s="65"/>
      <c r="ULD255" s="69"/>
      <c r="ULE255" s="69"/>
      <c r="ULF255" s="66"/>
      <c r="ULG255" s="66"/>
      <c r="ULH255" s="66"/>
      <c r="ULI255" s="67"/>
      <c r="ULK255" s="65"/>
      <c r="ULL255" s="69"/>
      <c r="ULM255" s="69"/>
      <c r="ULN255" s="66"/>
      <c r="ULO255" s="66"/>
      <c r="ULP255" s="66"/>
      <c r="ULQ255" s="67"/>
      <c r="ULS255" s="65"/>
      <c r="ULT255" s="69"/>
      <c r="ULU255" s="69"/>
      <c r="ULV255" s="66"/>
      <c r="ULW255" s="66"/>
      <c r="ULX255" s="66"/>
      <c r="ULY255" s="67"/>
      <c r="UMA255" s="65"/>
      <c r="UMB255" s="69"/>
      <c r="UMC255" s="69"/>
      <c r="UMD255" s="66"/>
      <c r="UME255" s="66"/>
      <c r="UMF255" s="66"/>
      <c r="UMG255" s="67"/>
      <c r="UMI255" s="65"/>
      <c r="UMJ255" s="69"/>
      <c r="UMK255" s="69"/>
      <c r="UML255" s="66"/>
      <c r="UMM255" s="66"/>
      <c r="UMN255" s="66"/>
      <c r="UMO255" s="67"/>
      <c r="UMQ255" s="65"/>
      <c r="UMR255" s="69"/>
      <c r="UMS255" s="69"/>
      <c r="UMT255" s="66"/>
      <c r="UMU255" s="66"/>
      <c r="UMV255" s="66"/>
      <c r="UMW255" s="67"/>
      <c r="UMY255" s="65"/>
      <c r="UMZ255" s="69"/>
      <c r="UNA255" s="69"/>
      <c r="UNB255" s="66"/>
      <c r="UNC255" s="66"/>
      <c r="UND255" s="66"/>
      <c r="UNE255" s="67"/>
      <c r="UNG255" s="65"/>
      <c r="UNH255" s="69"/>
      <c r="UNI255" s="69"/>
      <c r="UNJ255" s="66"/>
      <c r="UNK255" s="66"/>
      <c r="UNL255" s="66"/>
      <c r="UNM255" s="67"/>
      <c r="UNO255" s="65"/>
      <c r="UNP255" s="69"/>
      <c r="UNQ255" s="69"/>
      <c r="UNR255" s="66"/>
      <c r="UNS255" s="66"/>
      <c r="UNT255" s="66"/>
      <c r="UNU255" s="67"/>
      <c r="UNW255" s="65"/>
      <c r="UNX255" s="69"/>
      <c r="UNY255" s="69"/>
      <c r="UNZ255" s="66"/>
      <c r="UOA255" s="66"/>
      <c r="UOB255" s="66"/>
      <c r="UOC255" s="67"/>
      <c r="UOE255" s="65"/>
      <c r="UOF255" s="69"/>
      <c r="UOG255" s="69"/>
      <c r="UOH255" s="66"/>
      <c r="UOI255" s="66"/>
      <c r="UOJ255" s="66"/>
      <c r="UOK255" s="67"/>
      <c r="UOM255" s="65"/>
      <c r="UON255" s="69"/>
      <c r="UOO255" s="69"/>
      <c r="UOP255" s="66"/>
      <c r="UOQ255" s="66"/>
      <c r="UOR255" s="66"/>
      <c r="UOS255" s="67"/>
      <c r="UOU255" s="65"/>
      <c r="UOV255" s="69"/>
      <c r="UOW255" s="69"/>
      <c r="UOX255" s="66"/>
      <c r="UOY255" s="66"/>
      <c r="UOZ255" s="66"/>
      <c r="UPA255" s="67"/>
      <c r="UPC255" s="65"/>
      <c r="UPD255" s="69"/>
      <c r="UPE255" s="69"/>
      <c r="UPF255" s="66"/>
      <c r="UPG255" s="66"/>
      <c r="UPH255" s="66"/>
      <c r="UPI255" s="67"/>
      <c r="UPK255" s="65"/>
      <c r="UPL255" s="69"/>
      <c r="UPM255" s="69"/>
      <c r="UPN255" s="66"/>
      <c r="UPO255" s="66"/>
      <c r="UPP255" s="66"/>
      <c r="UPQ255" s="67"/>
      <c r="UPS255" s="65"/>
      <c r="UPT255" s="69"/>
      <c r="UPU255" s="69"/>
      <c r="UPV255" s="66"/>
      <c r="UPW255" s="66"/>
      <c r="UPX255" s="66"/>
      <c r="UPY255" s="67"/>
      <c r="UQA255" s="65"/>
      <c r="UQB255" s="69"/>
      <c r="UQC255" s="69"/>
      <c r="UQD255" s="66"/>
      <c r="UQE255" s="66"/>
      <c r="UQF255" s="66"/>
      <c r="UQG255" s="67"/>
      <c r="UQI255" s="65"/>
      <c r="UQJ255" s="69"/>
      <c r="UQK255" s="69"/>
      <c r="UQL255" s="66"/>
      <c r="UQM255" s="66"/>
      <c r="UQN255" s="66"/>
      <c r="UQO255" s="67"/>
      <c r="UQQ255" s="65"/>
      <c r="UQR255" s="69"/>
      <c r="UQS255" s="69"/>
      <c r="UQT255" s="66"/>
      <c r="UQU255" s="66"/>
      <c r="UQV255" s="66"/>
      <c r="UQW255" s="67"/>
      <c r="UQY255" s="65"/>
      <c r="UQZ255" s="69"/>
      <c r="URA255" s="69"/>
      <c r="URB255" s="66"/>
      <c r="URC255" s="66"/>
      <c r="URD255" s="66"/>
      <c r="URE255" s="67"/>
      <c r="URG255" s="65"/>
      <c r="URH255" s="69"/>
      <c r="URI255" s="69"/>
      <c r="URJ255" s="66"/>
      <c r="URK255" s="66"/>
      <c r="URL255" s="66"/>
      <c r="URM255" s="67"/>
      <c r="URO255" s="65"/>
      <c r="URP255" s="69"/>
      <c r="URQ255" s="69"/>
      <c r="URR255" s="66"/>
      <c r="URS255" s="66"/>
      <c r="URT255" s="66"/>
      <c r="URU255" s="67"/>
      <c r="URW255" s="65"/>
      <c r="URX255" s="69"/>
      <c r="URY255" s="69"/>
      <c r="URZ255" s="66"/>
      <c r="USA255" s="66"/>
      <c r="USB255" s="66"/>
      <c r="USC255" s="67"/>
      <c r="USE255" s="65"/>
      <c r="USF255" s="69"/>
      <c r="USG255" s="69"/>
      <c r="USH255" s="66"/>
      <c r="USI255" s="66"/>
      <c r="USJ255" s="66"/>
      <c r="USK255" s="67"/>
      <c r="USM255" s="65"/>
      <c r="USN255" s="69"/>
      <c r="USO255" s="69"/>
      <c r="USP255" s="66"/>
      <c r="USQ255" s="66"/>
      <c r="USR255" s="66"/>
      <c r="USS255" s="67"/>
      <c r="USU255" s="65"/>
      <c r="USV255" s="69"/>
      <c r="USW255" s="69"/>
      <c r="USX255" s="66"/>
      <c r="USY255" s="66"/>
      <c r="USZ255" s="66"/>
      <c r="UTA255" s="67"/>
      <c r="UTC255" s="65"/>
      <c r="UTD255" s="69"/>
      <c r="UTE255" s="69"/>
      <c r="UTF255" s="66"/>
      <c r="UTG255" s="66"/>
      <c r="UTH255" s="66"/>
      <c r="UTI255" s="67"/>
      <c r="UTK255" s="65"/>
      <c r="UTL255" s="69"/>
      <c r="UTM255" s="69"/>
      <c r="UTN255" s="66"/>
      <c r="UTO255" s="66"/>
      <c r="UTP255" s="66"/>
      <c r="UTQ255" s="67"/>
      <c r="UTS255" s="65"/>
      <c r="UTT255" s="69"/>
      <c r="UTU255" s="69"/>
      <c r="UTV255" s="66"/>
      <c r="UTW255" s="66"/>
      <c r="UTX255" s="66"/>
      <c r="UTY255" s="67"/>
      <c r="UUA255" s="65"/>
      <c r="UUB255" s="69"/>
      <c r="UUC255" s="69"/>
      <c r="UUD255" s="66"/>
      <c r="UUE255" s="66"/>
      <c r="UUF255" s="66"/>
      <c r="UUG255" s="67"/>
      <c r="UUI255" s="65"/>
      <c r="UUJ255" s="69"/>
      <c r="UUK255" s="69"/>
      <c r="UUL255" s="66"/>
      <c r="UUM255" s="66"/>
      <c r="UUN255" s="66"/>
      <c r="UUO255" s="67"/>
      <c r="UUQ255" s="65"/>
      <c r="UUR255" s="69"/>
      <c r="UUS255" s="69"/>
      <c r="UUT255" s="66"/>
      <c r="UUU255" s="66"/>
      <c r="UUV255" s="66"/>
      <c r="UUW255" s="67"/>
      <c r="UUY255" s="65"/>
      <c r="UUZ255" s="69"/>
      <c r="UVA255" s="69"/>
      <c r="UVB255" s="66"/>
      <c r="UVC255" s="66"/>
      <c r="UVD255" s="66"/>
      <c r="UVE255" s="67"/>
      <c r="UVG255" s="65"/>
      <c r="UVH255" s="69"/>
      <c r="UVI255" s="69"/>
      <c r="UVJ255" s="66"/>
      <c r="UVK255" s="66"/>
      <c r="UVL255" s="66"/>
      <c r="UVM255" s="67"/>
      <c r="UVO255" s="65"/>
      <c r="UVP255" s="69"/>
      <c r="UVQ255" s="69"/>
      <c r="UVR255" s="66"/>
      <c r="UVS255" s="66"/>
      <c r="UVT255" s="66"/>
      <c r="UVU255" s="67"/>
      <c r="UVW255" s="65"/>
      <c r="UVX255" s="69"/>
      <c r="UVY255" s="69"/>
      <c r="UVZ255" s="66"/>
      <c r="UWA255" s="66"/>
      <c r="UWB255" s="66"/>
      <c r="UWC255" s="67"/>
      <c r="UWE255" s="65"/>
      <c r="UWF255" s="69"/>
      <c r="UWG255" s="69"/>
      <c r="UWH255" s="66"/>
      <c r="UWI255" s="66"/>
      <c r="UWJ255" s="66"/>
      <c r="UWK255" s="67"/>
      <c r="UWM255" s="65"/>
      <c r="UWN255" s="69"/>
      <c r="UWO255" s="69"/>
      <c r="UWP255" s="66"/>
      <c r="UWQ255" s="66"/>
      <c r="UWR255" s="66"/>
      <c r="UWS255" s="67"/>
      <c r="UWU255" s="65"/>
      <c r="UWV255" s="69"/>
      <c r="UWW255" s="69"/>
      <c r="UWX255" s="66"/>
      <c r="UWY255" s="66"/>
      <c r="UWZ255" s="66"/>
      <c r="UXA255" s="67"/>
      <c r="UXC255" s="65"/>
      <c r="UXD255" s="69"/>
      <c r="UXE255" s="69"/>
      <c r="UXF255" s="66"/>
      <c r="UXG255" s="66"/>
      <c r="UXH255" s="66"/>
      <c r="UXI255" s="67"/>
      <c r="UXK255" s="65"/>
      <c r="UXL255" s="69"/>
      <c r="UXM255" s="69"/>
      <c r="UXN255" s="66"/>
      <c r="UXO255" s="66"/>
      <c r="UXP255" s="66"/>
      <c r="UXQ255" s="67"/>
      <c r="UXS255" s="65"/>
      <c r="UXT255" s="69"/>
      <c r="UXU255" s="69"/>
      <c r="UXV255" s="66"/>
      <c r="UXW255" s="66"/>
      <c r="UXX255" s="66"/>
      <c r="UXY255" s="67"/>
      <c r="UYA255" s="65"/>
      <c r="UYB255" s="69"/>
      <c r="UYC255" s="69"/>
      <c r="UYD255" s="66"/>
      <c r="UYE255" s="66"/>
      <c r="UYF255" s="66"/>
      <c r="UYG255" s="67"/>
      <c r="UYI255" s="65"/>
      <c r="UYJ255" s="69"/>
      <c r="UYK255" s="69"/>
      <c r="UYL255" s="66"/>
      <c r="UYM255" s="66"/>
      <c r="UYN255" s="66"/>
      <c r="UYO255" s="67"/>
      <c r="UYQ255" s="65"/>
      <c r="UYR255" s="69"/>
      <c r="UYS255" s="69"/>
      <c r="UYT255" s="66"/>
      <c r="UYU255" s="66"/>
      <c r="UYV255" s="66"/>
      <c r="UYW255" s="67"/>
      <c r="UYY255" s="65"/>
      <c r="UYZ255" s="69"/>
      <c r="UZA255" s="69"/>
      <c r="UZB255" s="66"/>
      <c r="UZC255" s="66"/>
      <c r="UZD255" s="66"/>
      <c r="UZE255" s="67"/>
      <c r="UZG255" s="65"/>
      <c r="UZH255" s="69"/>
      <c r="UZI255" s="69"/>
      <c r="UZJ255" s="66"/>
      <c r="UZK255" s="66"/>
      <c r="UZL255" s="66"/>
      <c r="UZM255" s="67"/>
      <c r="UZO255" s="65"/>
      <c r="UZP255" s="69"/>
      <c r="UZQ255" s="69"/>
      <c r="UZR255" s="66"/>
      <c r="UZS255" s="66"/>
      <c r="UZT255" s="66"/>
      <c r="UZU255" s="67"/>
      <c r="UZW255" s="65"/>
      <c r="UZX255" s="69"/>
      <c r="UZY255" s="69"/>
      <c r="UZZ255" s="66"/>
      <c r="VAA255" s="66"/>
      <c r="VAB255" s="66"/>
      <c r="VAC255" s="67"/>
      <c r="VAE255" s="65"/>
      <c r="VAF255" s="69"/>
      <c r="VAG255" s="69"/>
      <c r="VAH255" s="66"/>
      <c r="VAI255" s="66"/>
      <c r="VAJ255" s="66"/>
      <c r="VAK255" s="67"/>
      <c r="VAM255" s="65"/>
      <c r="VAN255" s="69"/>
      <c r="VAO255" s="69"/>
      <c r="VAP255" s="66"/>
      <c r="VAQ255" s="66"/>
      <c r="VAR255" s="66"/>
      <c r="VAS255" s="67"/>
      <c r="VAU255" s="65"/>
      <c r="VAV255" s="69"/>
      <c r="VAW255" s="69"/>
      <c r="VAX255" s="66"/>
      <c r="VAY255" s="66"/>
      <c r="VAZ255" s="66"/>
      <c r="VBA255" s="67"/>
      <c r="VBC255" s="65"/>
      <c r="VBD255" s="69"/>
      <c r="VBE255" s="69"/>
      <c r="VBF255" s="66"/>
      <c r="VBG255" s="66"/>
      <c r="VBH255" s="66"/>
      <c r="VBI255" s="67"/>
      <c r="VBK255" s="65"/>
      <c r="VBL255" s="69"/>
      <c r="VBM255" s="69"/>
      <c r="VBN255" s="66"/>
      <c r="VBO255" s="66"/>
      <c r="VBP255" s="66"/>
      <c r="VBQ255" s="67"/>
      <c r="VBS255" s="65"/>
      <c r="VBT255" s="69"/>
      <c r="VBU255" s="69"/>
      <c r="VBV255" s="66"/>
      <c r="VBW255" s="66"/>
      <c r="VBX255" s="66"/>
      <c r="VBY255" s="67"/>
      <c r="VCA255" s="65"/>
      <c r="VCB255" s="69"/>
      <c r="VCC255" s="69"/>
      <c r="VCD255" s="66"/>
      <c r="VCE255" s="66"/>
      <c r="VCF255" s="66"/>
      <c r="VCG255" s="67"/>
      <c r="VCI255" s="65"/>
      <c r="VCJ255" s="69"/>
      <c r="VCK255" s="69"/>
      <c r="VCL255" s="66"/>
      <c r="VCM255" s="66"/>
      <c r="VCN255" s="66"/>
      <c r="VCO255" s="67"/>
      <c r="VCQ255" s="65"/>
      <c r="VCR255" s="69"/>
      <c r="VCS255" s="69"/>
      <c r="VCT255" s="66"/>
      <c r="VCU255" s="66"/>
      <c r="VCV255" s="66"/>
      <c r="VCW255" s="67"/>
      <c r="VCY255" s="65"/>
      <c r="VCZ255" s="69"/>
      <c r="VDA255" s="69"/>
      <c r="VDB255" s="66"/>
      <c r="VDC255" s="66"/>
      <c r="VDD255" s="66"/>
      <c r="VDE255" s="67"/>
      <c r="VDG255" s="65"/>
      <c r="VDH255" s="69"/>
      <c r="VDI255" s="69"/>
      <c r="VDJ255" s="66"/>
      <c r="VDK255" s="66"/>
      <c r="VDL255" s="66"/>
      <c r="VDM255" s="67"/>
      <c r="VDO255" s="65"/>
      <c r="VDP255" s="69"/>
      <c r="VDQ255" s="69"/>
      <c r="VDR255" s="66"/>
      <c r="VDS255" s="66"/>
      <c r="VDT255" s="66"/>
      <c r="VDU255" s="67"/>
      <c r="VDW255" s="65"/>
      <c r="VDX255" s="69"/>
      <c r="VDY255" s="69"/>
      <c r="VDZ255" s="66"/>
      <c r="VEA255" s="66"/>
      <c r="VEB255" s="66"/>
      <c r="VEC255" s="67"/>
      <c r="VEE255" s="65"/>
      <c r="VEF255" s="69"/>
      <c r="VEG255" s="69"/>
      <c r="VEH255" s="66"/>
      <c r="VEI255" s="66"/>
      <c r="VEJ255" s="66"/>
      <c r="VEK255" s="67"/>
      <c r="VEM255" s="65"/>
      <c r="VEN255" s="69"/>
      <c r="VEO255" s="69"/>
      <c r="VEP255" s="66"/>
      <c r="VEQ255" s="66"/>
      <c r="VER255" s="66"/>
      <c r="VES255" s="67"/>
      <c r="VEU255" s="65"/>
      <c r="VEV255" s="69"/>
      <c r="VEW255" s="69"/>
      <c r="VEX255" s="66"/>
      <c r="VEY255" s="66"/>
      <c r="VEZ255" s="66"/>
      <c r="VFA255" s="67"/>
      <c r="VFC255" s="65"/>
      <c r="VFD255" s="69"/>
      <c r="VFE255" s="69"/>
      <c r="VFF255" s="66"/>
      <c r="VFG255" s="66"/>
      <c r="VFH255" s="66"/>
      <c r="VFI255" s="67"/>
      <c r="VFK255" s="65"/>
      <c r="VFL255" s="69"/>
      <c r="VFM255" s="69"/>
      <c r="VFN255" s="66"/>
      <c r="VFO255" s="66"/>
      <c r="VFP255" s="66"/>
      <c r="VFQ255" s="67"/>
      <c r="VFS255" s="65"/>
      <c r="VFT255" s="69"/>
      <c r="VFU255" s="69"/>
      <c r="VFV255" s="66"/>
      <c r="VFW255" s="66"/>
      <c r="VFX255" s="66"/>
      <c r="VFY255" s="67"/>
      <c r="VGA255" s="65"/>
      <c r="VGB255" s="69"/>
      <c r="VGC255" s="69"/>
      <c r="VGD255" s="66"/>
      <c r="VGE255" s="66"/>
      <c r="VGF255" s="66"/>
      <c r="VGG255" s="67"/>
      <c r="VGI255" s="65"/>
      <c r="VGJ255" s="69"/>
      <c r="VGK255" s="69"/>
      <c r="VGL255" s="66"/>
      <c r="VGM255" s="66"/>
      <c r="VGN255" s="66"/>
      <c r="VGO255" s="67"/>
      <c r="VGQ255" s="65"/>
      <c r="VGR255" s="69"/>
      <c r="VGS255" s="69"/>
      <c r="VGT255" s="66"/>
      <c r="VGU255" s="66"/>
      <c r="VGV255" s="66"/>
      <c r="VGW255" s="67"/>
      <c r="VGY255" s="65"/>
      <c r="VGZ255" s="69"/>
      <c r="VHA255" s="69"/>
      <c r="VHB255" s="66"/>
      <c r="VHC255" s="66"/>
      <c r="VHD255" s="66"/>
      <c r="VHE255" s="67"/>
      <c r="VHG255" s="65"/>
      <c r="VHH255" s="69"/>
      <c r="VHI255" s="69"/>
      <c r="VHJ255" s="66"/>
      <c r="VHK255" s="66"/>
      <c r="VHL255" s="66"/>
      <c r="VHM255" s="67"/>
      <c r="VHO255" s="65"/>
      <c r="VHP255" s="69"/>
      <c r="VHQ255" s="69"/>
      <c r="VHR255" s="66"/>
      <c r="VHS255" s="66"/>
      <c r="VHT255" s="66"/>
      <c r="VHU255" s="67"/>
      <c r="VHW255" s="65"/>
      <c r="VHX255" s="69"/>
      <c r="VHY255" s="69"/>
      <c r="VHZ255" s="66"/>
      <c r="VIA255" s="66"/>
      <c r="VIB255" s="66"/>
      <c r="VIC255" s="67"/>
      <c r="VIE255" s="65"/>
      <c r="VIF255" s="69"/>
      <c r="VIG255" s="69"/>
      <c r="VIH255" s="66"/>
      <c r="VII255" s="66"/>
      <c r="VIJ255" s="66"/>
      <c r="VIK255" s="67"/>
      <c r="VIM255" s="65"/>
      <c r="VIN255" s="69"/>
      <c r="VIO255" s="69"/>
      <c r="VIP255" s="66"/>
      <c r="VIQ255" s="66"/>
      <c r="VIR255" s="66"/>
      <c r="VIS255" s="67"/>
      <c r="VIU255" s="65"/>
      <c r="VIV255" s="69"/>
      <c r="VIW255" s="69"/>
      <c r="VIX255" s="66"/>
      <c r="VIY255" s="66"/>
      <c r="VIZ255" s="66"/>
      <c r="VJA255" s="67"/>
      <c r="VJC255" s="65"/>
      <c r="VJD255" s="69"/>
      <c r="VJE255" s="69"/>
      <c r="VJF255" s="66"/>
      <c r="VJG255" s="66"/>
      <c r="VJH255" s="66"/>
      <c r="VJI255" s="67"/>
      <c r="VJK255" s="65"/>
      <c r="VJL255" s="69"/>
      <c r="VJM255" s="69"/>
      <c r="VJN255" s="66"/>
      <c r="VJO255" s="66"/>
      <c r="VJP255" s="66"/>
      <c r="VJQ255" s="67"/>
      <c r="VJS255" s="65"/>
      <c r="VJT255" s="69"/>
      <c r="VJU255" s="69"/>
      <c r="VJV255" s="66"/>
      <c r="VJW255" s="66"/>
      <c r="VJX255" s="66"/>
      <c r="VJY255" s="67"/>
      <c r="VKA255" s="65"/>
      <c r="VKB255" s="69"/>
      <c r="VKC255" s="69"/>
      <c r="VKD255" s="66"/>
      <c r="VKE255" s="66"/>
      <c r="VKF255" s="66"/>
      <c r="VKG255" s="67"/>
      <c r="VKI255" s="65"/>
      <c r="VKJ255" s="69"/>
      <c r="VKK255" s="69"/>
      <c r="VKL255" s="66"/>
      <c r="VKM255" s="66"/>
      <c r="VKN255" s="66"/>
      <c r="VKO255" s="67"/>
      <c r="VKQ255" s="65"/>
      <c r="VKR255" s="69"/>
      <c r="VKS255" s="69"/>
      <c r="VKT255" s="66"/>
      <c r="VKU255" s="66"/>
      <c r="VKV255" s="66"/>
      <c r="VKW255" s="67"/>
      <c r="VKY255" s="65"/>
      <c r="VKZ255" s="69"/>
      <c r="VLA255" s="69"/>
      <c r="VLB255" s="66"/>
      <c r="VLC255" s="66"/>
      <c r="VLD255" s="66"/>
      <c r="VLE255" s="67"/>
      <c r="VLG255" s="65"/>
      <c r="VLH255" s="69"/>
      <c r="VLI255" s="69"/>
      <c r="VLJ255" s="66"/>
      <c r="VLK255" s="66"/>
      <c r="VLL255" s="66"/>
      <c r="VLM255" s="67"/>
      <c r="VLO255" s="65"/>
      <c r="VLP255" s="69"/>
      <c r="VLQ255" s="69"/>
      <c r="VLR255" s="66"/>
      <c r="VLS255" s="66"/>
      <c r="VLT255" s="66"/>
      <c r="VLU255" s="67"/>
      <c r="VLW255" s="65"/>
      <c r="VLX255" s="69"/>
      <c r="VLY255" s="69"/>
      <c r="VLZ255" s="66"/>
      <c r="VMA255" s="66"/>
      <c r="VMB255" s="66"/>
      <c r="VMC255" s="67"/>
      <c r="VME255" s="65"/>
      <c r="VMF255" s="69"/>
      <c r="VMG255" s="69"/>
      <c r="VMH255" s="66"/>
      <c r="VMI255" s="66"/>
      <c r="VMJ255" s="66"/>
      <c r="VMK255" s="67"/>
      <c r="VMM255" s="65"/>
      <c r="VMN255" s="69"/>
      <c r="VMO255" s="69"/>
      <c r="VMP255" s="66"/>
      <c r="VMQ255" s="66"/>
      <c r="VMR255" s="66"/>
      <c r="VMS255" s="67"/>
      <c r="VMU255" s="65"/>
      <c r="VMV255" s="69"/>
      <c r="VMW255" s="69"/>
      <c r="VMX255" s="66"/>
      <c r="VMY255" s="66"/>
      <c r="VMZ255" s="66"/>
      <c r="VNA255" s="67"/>
      <c r="VNC255" s="65"/>
      <c r="VND255" s="69"/>
      <c r="VNE255" s="69"/>
      <c r="VNF255" s="66"/>
      <c r="VNG255" s="66"/>
      <c r="VNH255" s="66"/>
      <c r="VNI255" s="67"/>
      <c r="VNK255" s="65"/>
      <c r="VNL255" s="69"/>
      <c r="VNM255" s="69"/>
      <c r="VNN255" s="66"/>
      <c r="VNO255" s="66"/>
      <c r="VNP255" s="66"/>
      <c r="VNQ255" s="67"/>
      <c r="VNS255" s="65"/>
      <c r="VNT255" s="69"/>
      <c r="VNU255" s="69"/>
      <c r="VNV255" s="66"/>
      <c r="VNW255" s="66"/>
      <c r="VNX255" s="66"/>
      <c r="VNY255" s="67"/>
      <c r="VOA255" s="65"/>
      <c r="VOB255" s="69"/>
      <c r="VOC255" s="69"/>
      <c r="VOD255" s="66"/>
      <c r="VOE255" s="66"/>
      <c r="VOF255" s="66"/>
      <c r="VOG255" s="67"/>
      <c r="VOI255" s="65"/>
      <c r="VOJ255" s="69"/>
      <c r="VOK255" s="69"/>
      <c r="VOL255" s="66"/>
      <c r="VOM255" s="66"/>
      <c r="VON255" s="66"/>
      <c r="VOO255" s="67"/>
      <c r="VOQ255" s="65"/>
      <c r="VOR255" s="69"/>
      <c r="VOS255" s="69"/>
      <c r="VOT255" s="66"/>
      <c r="VOU255" s="66"/>
      <c r="VOV255" s="66"/>
      <c r="VOW255" s="67"/>
      <c r="VOY255" s="65"/>
      <c r="VOZ255" s="69"/>
      <c r="VPA255" s="69"/>
      <c r="VPB255" s="66"/>
      <c r="VPC255" s="66"/>
      <c r="VPD255" s="66"/>
      <c r="VPE255" s="67"/>
      <c r="VPG255" s="65"/>
      <c r="VPH255" s="69"/>
      <c r="VPI255" s="69"/>
      <c r="VPJ255" s="66"/>
      <c r="VPK255" s="66"/>
      <c r="VPL255" s="66"/>
      <c r="VPM255" s="67"/>
      <c r="VPO255" s="65"/>
      <c r="VPP255" s="69"/>
      <c r="VPQ255" s="69"/>
      <c r="VPR255" s="66"/>
      <c r="VPS255" s="66"/>
      <c r="VPT255" s="66"/>
      <c r="VPU255" s="67"/>
      <c r="VPW255" s="65"/>
      <c r="VPX255" s="69"/>
      <c r="VPY255" s="69"/>
      <c r="VPZ255" s="66"/>
      <c r="VQA255" s="66"/>
      <c r="VQB255" s="66"/>
      <c r="VQC255" s="67"/>
      <c r="VQE255" s="65"/>
      <c r="VQF255" s="69"/>
      <c r="VQG255" s="69"/>
      <c r="VQH255" s="66"/>
      <c r="VQI255" s="66"/>
      <c r="VQJ255" s="66"/>
      <c r="VQK255" s="67"/>
      <c r="VQM255" s="65"/>
      <c r="VQN255" s="69"/>
      <c r="VQO255" s="69"/>
      <c r="VQP255" s="66"/>
      <c r="VQQ255" s="66"/>
      <c r="VQR255" s="66"/>
      <c r="VQS255" s="67"/>
      <c r="VQU255" s="65"/>
      <c r="VQV255" s="69"/>
      <c r="VQW255" s="69"/>
      <c r="VQX255" s="66"/>
      <c r="VQY255" s="66"/>
      <c r="VQZ255" s="66"/>
      <c r="VRA255" s="67"/>
      <c r="VRC255" s="65"/>
      <c r="VRD255" s="69"/>
      <c r="VRE255" s="69"/>
      <c r="VRF255" s="66"/>
      <c r="VRG255" s="66"/>
      <c r="VRH255" s="66"/>
      <c r="VRI255" s="67"/>
      <c r="VRK255" s="65"/>
      <c r="VRL255" s="69"/>
      <c r="VRM255" s="69"/>
      <c r="VRN255" s="66"/>
      <c r="VRO255" s="66"/>
      <c r="VRP255" s="66"/>
      <c r="VRQ255" s="67"/>
      <c r="VRS255" s="65"/>
      <c r="VRT255" s="69"/>
      <c r="VRU255" s="69"/>
      <c r="VRV255" s="66"/>
      <c r="VRW255" s="66"/>
      <c r="VRX255" s="66"/>
      <c r="VRY255" s="67"/>
      <c r="VSA255" s="65"/>
      <c r="VSB255" s="69"/>
      <c r="VSC255" s="69"/>
      <c r="VSD255" s="66"/>
      <c r="VSE255" s="66"/>
      <c r="VSF255" s="66"/>
      <c r="VSG255" s="67"/>
      <c r="VSI255" s="65"/>
      <c r="VSJ255" s="69"/>
      <c r="VSK255" s="69"/>
      <c r="VSL255" s="66"/>
      <c r="VSM255" s="66"/>
      <c r="VSN255" s="66"/>
      <c r="VSO255" s="67"/>
      <c r="VSQ255" s="65"/>
      <c r="VSR255" s="69"/>
      <c r="VSS255" s="69"/>
      <c r="VST255" s="66"/>
      <c r="VSU255" s="66"/>
      <c r="VSV255" s="66"/>
      <c r="VSW255" s="67"/>
      <c r="VSY255" s="65"/>
      <c r="VSZ255" s="69"/>
      <c r="VTA255" s="69"/>
      <c r="VTB255" s="66"/>
      <c r="VTC255" s="66"/>
      <c r="VTD255" s="66"/>
      <c r="VTE255" s="67"/>
      <c r="VTG255" s="65"/>
      <c r="VTH255" s="69"/>
      <c r="VTI255" s="69"/>
      <c r="VTJ255" s="66"/>
      <c r="VTK255" s="66"/>
      <c r="VTL255" s="66"/>
      <c r="VTM255" s="67"/>
      <c r="VTO255" s="65"/>
      <c r="VTP255" s="69"/>
      <c r="VTQ255" s="69"/>
      <c r="VTR255" s="66"/>
      <c r="VTS255" s="66"/>
      <c r="VTT255" s="66"/>
      <c r="VTU255" s="67"/>
      <c r="VTW255" s="65"/>
      <c r="VTX255" s="69"/>
      <c r="VTY255" s="69"/>
      <c r="VTZ255" s="66"/>
      <c r="VUA255" s="66"/>
      <c r="VUB255" s="66"/>
      <c r="VUC255" s="67"/>
      <c r="VUE255" s="65"/>
      <c r="VUF255" s="69"/>
      <c r="VUG255" s="69"/>
      <c r="VUH255" s="66"/>
      <c r="VUI255" s="66"/>
      <c r="VUJ255" s="66"/>
      <c r="VUK255" s="67"/>
      <c r="VUM255" s="65"/>
      <c r="VUN255" s="69"/>
      <c r="VUO255" s="69"/>
      <c r="VUP255" s="66"/>
      <c r="VUQ255" s="66"/>
      <c r="VUR255" s="66"/>
      <c r="VUS255" s="67"/>
      <c r="VUU255" s="65"/>
      <c r="VUV255" s="69"/>
      <c r="VUW255" s="69"/>
      <c r="VUX255" s="66"/>
      <c r="VUY255" s="66"/>
      <c r="VUZ255" s="66"/>
      <c r="VVA255" s="67"/>
      <c r="VVC255" s="65"/>
      <c r="VVD255" s="69"/>
      <c r="VVE255" s="69"/>
      <c r="VVF255" s="66"/>
      <c r="VVG255" s="66"/>
      <c r="VVH255" s="66"/>
      <c r="VVI255" s="67"/>
      <c r="VVK255" s="65"/>
      <c r="VVL255" s="69"/>
      <c r="VVM255" s="69"/>
      <c r="VVN255" s="66"/>
      <c r="VVO255" s="66"/>
      <c r="VVP255" s="66"/>
      <c r="VVQ255" s="67"/>
      <c r="VVS255" s="65"/>
      <c r="VVT255" s="69"/>
      <c r="VVU255" s="69"/>
      <c r="VVV255" s="66"/>
      <c r="VVW255" s="66"/>
      <c r="VVX255" s="66"/>
      <c r="VVY255" s="67"/>
      <c r="VWA255" s="65"/>
      <c r="VWB255" s="69"/>
      <c r="VWC255" s="69"/>
      <c r="VWD255" s="66"/>
      <c r="VWE255" s="66"/>
      <c r="VWF255" s="66"/>
      <c r="VWG255" s="67"/>
      <c r="VWI255" s="65"/>
      <c r="VWJ255" s="69"/>
      <c r="VWK255" s="69"/>
      <c r="VWL255" s="66"/>
      <c r="VWM255" s="66"/>
      <c r="VWN255" s="66"/>
      <c r="VWO255" s="67"/>
      <c r="VWQ255" s="65"/>
      <c r="VWR255" s="69"/>
      <c r="VWS255" s="69"/>
      <c r="VWT255" s="66"/>
      <c r="VWU255" s="66"/>
      <c r="VWV255" s="66"/>
      <c r="VWW255" s="67"/>
      <c r="VWY255" s="65"/>
      <c r="VWZ255" s="69"/>
      <c r="VXA255" s="69"/>
      <c r="VXB255" s="66"/>
      <c r="VXC255" s="66"/>
      <c r="VXD255" s="66"/>
      <c r="VXE255" s="67"/>
      <c r="VXG255" s="65"/>
      <c r="VXH255" s="69"/>
      <c r="VXI255" s="69"/>
      <c r="VXJ255" s="66"/>
      <c r="VXK255" s="66"/>
      <c r="VXL255" s="66"/>
      <c r="VXM255" s="67"/>
      <c r="VXO255" s="65"/>
      <c r="VXP255" s="69"/>
      <c r="VXQ255" s="69"/>
      <c r="VXR255" s="66"/>
      <c r="VXS255" s="66"/>
      <c r="VXT255" s="66"/>
      <c r="VXU255" s="67"/>
      <c r="VXW255" s="65"/>
      <c r="VXX255" s="69"/>
      <c r="VXY255" s="69"/>
      <c r="VXZ255" s="66"/>
      <c r="VYA255" s="66"/>
      <c r="VYB255" s="66"/>
      <c r="VYC255" s="67"/>
      <c r="VYE255" s="65"/>
      <c r="VYF255" s="69"/>
      <c r="VYG255" s="69"/>
      <c r="VYH255" s="66"/>
      <c r="VYI255" s="66"/>
      <c r="VYJ255" s="66"/>
      <c r="VYK255" s="67"/>
      <c r="VYM255" s="65"/>
      <c r="VYN255" s="69"/>
      <c r="VYO255" s="69"/>
      <c r="VYP255" s="66"/>
      <c r="VYQ255" s="66"/>
      <c r="VYR255" s="66"/>
      <c r="VYS255" s="67"/>
      <c r="VYU255" s="65"/>
      <c r="VYV255" s="69"/>
      <c r="VYW255" s="69"/>
      <c r="VYX255" s="66"/>
      <c r="VYY255" s="66"/>
      <c r="VYZ255" s="66"/>
      <c r="VZA255" s="67"/>
      <c r="VZC255" s="65"/>
      <c r="VZD255" s="69"/>
      <c r="VZE255" s="69"/>
      <c r="VZF255" s="66"/>
      <c r="VZG255" s="66"/>
      <c r="VZH255" s="66"/>
      <c r="VZI255" s="67"/>
      <c r="VZK255" s="65"/>
      <c r="VZL255" s="69"/>
      <c r="VZM255" s="69"/>
      <c r="VZN255" s="66"/>
      <c r="VZO255" s="66"/>
      <c r="VZP255" s="66"/>
      <c r="VZQ255" s="67"/>
      <c r="VZS255" s="65"/>
      <c r="VZT255" s="69"/>
      <c r="VZU255" s="69"/>
      <c r="VZV255" s="66"/>
      <c r="VZW255" s="66"/>
      <c r="VZX255" s="66"/>
      <c r="VZY255" s="67"/>
      <c r="WAA255" s="65"/>
      <c r="WAB255" s="69"/>
      <c r="WAC255" s="69"/>
      <c r="WAD255" s="66"/>
      <c r="WAE255" s="66"/>
      <c r="WAF255" s="66"/>
      <c r="WAG255" s="67"/>
      <c r="WAI255" s="65"/>
      <c r="WAJ255" s="69"/>
      <c r="WAK255" s="69"/>
      <c r="WAL255" s="66"/>
      <c r="WAM255" s="66"/>
      <c r="WAN255" s="66"/>
      <c r="WAO255" s="67"/>
      <c r="WAQ255" s="65"/>
      <c r="WAR255" s="69"/>
      <c r="WAS255" s="69"/>
      <c r="WAT255" s="66"/>
      <c r="WAU255" s="66"/>
      <c r="WAV255" s="66"/>
      <c r="WAW255" s="67"/>
      <c r="WAY255" s="65"/>
      <c r="WAZ255" s="69"/>
      <c r="WBA255" s="69"/>
      <c r="WBB255" s="66"/>
      <c r="WBC255" s="66"/>
      <c r="WBD255" s="66"/>
      <c r="WBE255" s="67"/>
      <c r="WBG255" s="65"/>
      <c r="WBH255" s="69"/>
      <c r="WBI255" s="69"/>
      <c r="WBJ255" s="66"/>
      <c r="WBK255" s="66"/>
      <c r="WBL255" s="66"/>
      <c r="WBM255" s="67"/>
      <c r="WBO255" s="65"/>
      <c r="WBP255" s="69"/>
      <c r="WBQ255" s="69"/>
      <c r="WBR255" s="66"/>
      <c r="WBS255" s="66"/>
      <c r="WBT255" s="66"/>
      <c r="WBU255" s="67"/>
      <c r="WBW255" s="65"/>
      <c r="WBX255" s="69"/>
      <c r="WBY255" s="69"/>
      <c r="WBZ255" s="66"/>
      <c r="WCA255" s="66"/>
      <c r="WCB255" s="66"/>
      <c r="WCC255" s="67"/>
      <c r="WCE255" s="65"/>
      <c r="WCF255" s="69"/>
      <c r="WCG255" s="69"/>
      <c r="WCH255" s="66"/>
      <c r="WCI255" s="66"/>
      <c r="WCJ255" s="66"/>
      <c r="WCK255" s="67"/>
      <c r="WCM255" s="65"/>
      <c r="WCN255" s="69"/>
      <c r="WCO255" s="69"/>
      <c r="WCP255" s="66"/>
      <c r="WCQ255" s="66"/>
      <c r="WCR255" s="66"/>
      <c r="WCS255" s="67"/>
      <c r="WCU255" s="65"/>
      <c r="WCV255" s="69"/>
      <c r="WCW255" s="69"/>
      <c r="WCX255" s="66"/>
      <c r="WCY255" s="66"/>
      <c r="WCZ255" s="66"/>
      <c r="WDA255" s="67"/>
      <c r="WDC255" s="65"/>
      <c r="WDD255" s="69"/>
      <c r="WDE255" s="69"/>
      <c r="WDF255" s="66"/>
      <c r="WDG255" s="66"/>
      <c r="WDH255" s="66"/>
      <c r="WDI255" s="67"/>
      <c r="WDK255" s="65"/>
      <c r="WDL255" s="69"/>
      <c r="WDM255" s="69"/>
      <c r="WDN255" s="66"/>
      <c r="WDO255" s="66"/>
      <c r="WDP255" s="66"/>
      <c r="WDQ255" s="67"/>
      <c r="WDS255" s="65"/>
      <c r="WDT255" s="69"/>
      <c r="WDU255" s="69"/>
      <c r="WDV255" s="66"/>
      <c r="WDW255" s="66"/>
      <c r="WDX255" s="66"/>
      <c r="WDY255" s="67"/>
      <c r="WEA255" s="65"/>
      <c r="WEB255" s="69"/>
      <c r="WEC255" s="69"/>
      <c r="WED255" s="66"/>
      <c r="WEE255" s="66"/>
      <c r="WEF255" s="66"/>
      <c r="WEG255" s="67"/>
      <c r="WEI255" s="65"/>
      <c r="WEJ255" s="69"/>
      <c r="WEK255" s="69"/>
      <c r="WEL255" s="66"/>
      <c r="WEM255" s="66"/>
      <c r="WEN255" s="66"/>
      <c r="WEO255" s="67"/>
      <c r="WEQ255" s="65"/>
      <c r="WER255" s="69"/>
      <c r="WES255" s="69"/>
      <c r="WET255" s="66"/>
      <c r="WEU255" s="66"/>
      <c r="WEV255" s="66"/>
      <c r="WEW255" s="67"/>
      <c r="WEY255" s="65"/>
      <c r="WEZ255" s="69"/>
      <c r="WFA255" s="69"/>
      <c r="WFB255" s="66"/>
      <c r="WFC255" s="66"/>
      <c r="WFD255" s="66"/>
      <c r="WFE255" s="67"/>
      <c r="WFG255" s="65"/>
      <c r="WFH255" s="69"/>
      <c r="WFI255" s="69"/>
      <c r="WFJ255" s="66"/>
      <c r="WFK255" s="66"/>
      <c r="WFL255" s="66"/>
      <c r="WFM255" s="67"/>
      <c r="WFO255" s="65"/>
      <c r="WFP255" s="69"/>
      <c r="WFQ255" s="69"/>
      <c r="WFR255" s="66"/>
      <c r="WFS255" s="66"/>
      <c r="WFT255" s="66"/>
      <c r="WFU255" s="67"/>
      <c r="WFW255" s="65"/>
      <c r="WFX255" s="69"/>
      <c r="WFY255" s="69"/>
      <c r="WFZ255" s="66"/>
      <c r="WGA255" s="66"/>
      <c r="WGB255" s="66"/>
      <c r="WGC255" s="67"/>
      <c r="WGE255" s="65"/>
      <c r="WGF255" s="69"/>
      <c r="WGG255" s="69"/>
      <c r="WGH255" s="66"/>
      <c r="WGI255" s="66"/>
      <c r="WGJ255" s="66"/>
      <c r="WGK255" s="67"/>
      <c r="WGM255" s="65"/>
      <c r="WGN255" s="69"/>
      <c r="WGO255" s="69"/>
      <c r="WGP255" s="66"/>
      <c r="WGQ255" s="66"/>
      <c r="WGR255" s="66"/>
      <c r="WGS255" s="67"/>
      <c r="WGU255" s="65"/>
      <c r="WGV255" s="69"/>
      <c r="WGW255" s="69"/>
      <c r="WGX255" s="66"/>
      <c r="WGY255" s="66"/>
      <c r="WGZ255" s="66"/>
      <c r="WHA255" s="67"/>
      <c r="WHC255" s="65"/>
      <c r="WHD255" s="69"/>
      <c r="WHE255" s="69"/>
      <c r="WHF255" s="66"/>
      <c r="WHG255" s="66"/>
      <c r="WHH255" s="66"/>
      <c r="WHI255" s="67"/>
      <c r="WHK255" s="65"/>
      <c r="WHL255" s="69"/>
      <c r="WHM255" s="69"/>
      <c r="WHN255" s="66"/>
      <c r="WHO255" s="66"/>
      <c r="WHP255" s="66"/>
      <c r="WHQ255" s="67"/>
      <c r="WHS255" s="65"/>
      <c r="WHT255" s="69"/>
      <c r="WHU255" s="69"/>
      <c r="WHV255" s="66"/>
      <c r="WHW255" s="66"/>
      <c r="WHX255" s="66"/>
      <c r="WHY255" s="67"/>
      <c r="WIA255" s="65"/>
      <c r="WIB255" s="69"/>
      <c r="WIC255" s="69"/>
      <c r="WID255" s="66"/>
      <c r="WIE255" s="66"/>
      <c r="WIF255" s="66"/>
      <c r="WIG255" s="67"/>
      <c r="WII255" s="65"/>
      <c r="WIJ255" s="69"/>
      <c r="WIK255" s="69"/>
      <c r="WIL255" s="66"/>
      <c r="WIM255" s="66"/>
      <c r="WIN255" s="66"/>
      <c r="WIO255" s="67"/>
      <c r="WIQ255" s="65"/>
      <c r="WIR255" s="69"/>
      <c r="WIS255" s="69"/>
      <c r="WIT255" s="66"/>
      <c r="WIU255" s="66"/>
      <c r="WIV255" s="66"/>
      <c r="WIW255" s="67"/>
      <c r="WIY255" s="65"/>
      <c r="WIZ255" s="69"/>
      <c r="WJA255" s="69"/>
      <c r="WJB255" s="66"/>
      <c r="WJC255" s="66"/>
      <c r="WJD255" s="66"/>
      <c r="WJE255" s="67"/>
      <c r="WJG255" s="65"/>
      <c r="WJH255" s="69"/>
      <c r="WJI255" s="69"/>
      <c r="WJJ255" s="66"/>
      <c r="WJK255" s="66"/>
      <c r="WJL255" s="66"/>
      <c r="WJM255" s="67"/>
      <c r="WJO255" s="65"/>
      <c r="WJP255" s="69"/>
      <c r="WJQ255" s="69"/>
      <c r="WJR255" s="66"/>
      <c r="WJS255" s="66"/>
      <c r="WJT255" s="66"/>
      <c r="WJU255" s="67"/>
      <c r="WJW255" s="65"/>
      <c r="WJX255" s="69"/>
      <c r="WJY255" s="69"/>
      <c r="WJZ255" s="66"/>
      <c r="WKA255" s="66"/>
      <c r="WKB255" s="66"/>
      <c r="WKC255" s="67"/>
      <c r="WKE255" s="65"/>
      <c r="WKF255" s="69"/>
      <c r="WKG255" s="69"/>
      <c r="WKH255" s="66"/>
      <c r="WKI255" s="66"/>
      <c r="WKJ255" s="66"/>
      <c r="WKK255" s="67"/>
      <c r="WKM255" s="65"/>
      <c r="WKN255" s="69"/>
      <c r="WKO255" s="69"/>
      <c r="WKP255" s="66"/>
      <c r="WKQ255" s="66"/>
      <c r="WKR255" s="66"/>
      <c r="WKS255" s="67"/>
      <c r="WKU255" s="65"/>
      <c r="WKV255" s="69"/>
      <c r="WKW255" s="69"/>
      <c r="WKX255" s="66"/>
      <c r="WKY255" s="66"/>
      <c r="WKZ255" s="66"/>
      <c r="WLA255" s="67"/>
      <c r="WLC255" s="65"/>
      <c r="WLD255" s="69"/>
      <c r="WLE255" s="69"/>
      <c r="WLF255" s="66"/>
      <c r="WLG255" s="66"/>
      <c r="WLH255" s="66"/>
      <c r="WLI255" s="67"/>
      <c r="WLK255" s="65"/>
      <c r="WLL255" s="69"/>
      <c r="WLM255" s="69"/>
      <c r="WLN255" s="66"/>
      <c r="WLO255" s="66"/>
      <c r="WLP255" s="66"/>
      <c r="WLQ255" s="67"/>
      <c r="WLS255" s="65"/>
      <c r="WLT255" s="69"/>
      <c r="WLU255" s="69"/>
      <c r="WLV255" s="66"/>
      <c r="WLW255" s="66"/>
      <c r="WLX255" s="66"/>
      <c r="WLY255" s="67"/>
      <c r="WMA255" s="65"/>
      <c r="WMB255" s="69"/>
      <c r="WMC255" s="69"/>
      <c r="WMD255" s="66"/>
      <c r="WME255" s="66"/>
      <c r="WMF255" s="66"/>
      <c r="WMG255" s="67"/>
      <c r="WMI255" s="65"/>
      <c r="WMJ255" s="69"/>
      <c r="WMK255" s="69"/>
      <c r="WML255" s="66"/>
      <c r="WMM255" s="66"/>
      <c r="WMN255" s="66"/>
      <c r="WMO255" s="67"/>
      <c r="WMQ255" s="65"/>
      <c r="WMR255" s="69"/>
      <c r="WMS255" s="69"/>
      <c r="WMT255" s="66"/>
      <c r="WMU255" s="66"/>
      <c r="WMV255" s="66"/>
      <c r="WMW255" s="67"/>
      <c r="WMY255" s="65"/>
      <c r="WMZ255" s="69"/>
      <c r="WNA255" s="69"/>
      <c r="WNB255" s="66"/>
      <c r="WNC255" s="66"/>
      <c r="WND255" s="66"/>
      <c r="WNE255" s="67"/>
      <c r="WNG255" s="65"/>
      <c r="WNH255" s="69"/>
      <c r="WNI255" s="69"/>
      <c r="WNJ255" s="66"/>
      <c r="WNK255" s="66"/>
      <c r="WNL255" s="66"/>
      <c r="WNM255" s="67"/>
      <c r="WNO255" s="65"/>
      <c r="WNP255" s="69"/>
      <c r="WNQ255" s="69"/>
      <c r="WNR255" s="66"/>
      <c r="WNS255" s="66"/>
      <c r="WNT255" s="66"/>
      <c r="WNU255" s="67"/>
      <c r="WNW255" s="65"/>
      <c r="WNX255" s="69"/>
      <c r="WNY255" s="69"/>
      <c r="WNZ255" s="66"/>
      <c r="WOA255" s="66"/>
      <c r="WOB255" s="66"/>
      <c r="WOC255" s="67"/>
      <c r="WOE255" s="65"/>
      <c r="WOF255" s="69"/>
      <c r="WOG255" s="69"/>
      <c r="WOH255" s="66"/>
      <c r="WOI255" s="66"/>
      <c r="WOJ255" s="66"/>
      <c r="WOK255" s="67"/>
      <c r="WOM255" s="65"/>
      <c r="WON255" s="69"/>
      <c r="WOO255" s="69"/>
      <c r="WOP255" s="66"/>
      <c r="WOQ255" s="66"/>
      <c r="WOR255" s="66"/>
      <c r="WOS255" s="67"/>
      <c r="WOU255" s="65"/>
      <c r="WOV255" s="69"/>
      <c r="WOW255" s="69"/>
      <c r="WOX255" s="66"/>
      <c r="WOY255" s="66"/>
      <c r="WOZ255" s="66"/>
      <c r="WPA255" s="67"/>
      <c r="WPC255" s="65"/>
      <c r="WPD255" s="69"/>
      <c r="WPE255" s="69"/>
      <c r="WPF255" s="66"/>
      <c r="WPG255" s="66"/>
      <c r="WPH255" s="66"/>
      <c r="WPI255" s="67"/>
      <c r="WPK255" s="65"/>
      <c r="WPL255" s="69"/>
      <c r="WPM255" s="69"/>
      <c r="WPN255" s="66"/>
      <c r="WPO255" s="66"/>
      <c r="WPP255" s="66"/>
      <c r="WPQ255" s="67"/>
      <c r="WPS255" s="65"/>
      <c r="WPT255" s="69"/>
      <c r="WPU255" s="69"/>
      <c r="WPV255" s="66"/>
      <c r="WPW255" s="66"/>
      <c r="WPX255" s="66"/>
      <c r="WPY255" s="67"/>
      <c r="WQA255" s="65"/>
      <c r="WQB255" s="69"/>
      <c r="WQC255" s="69"/>
      <c r="WQD255" s="66"/>
      <c r="WQE255" s="66"/>
      <c r="WQF255" s="66"/>
      <c r="WQG255" s="67"/>
      <c r="WQI255" s="65"/>
      <c r="WQJ255" s="69"/>
      <c r="WQK255" s="69"/>
      <c r="WQL255" s="66"/>
      <c r="WQM255" s="66"/>
      <c r="WQN255" s="66"/>
      <c r="WQO255" s="67"/>
      <c r="WQQ255" s="65"/>
      <c r="WQR255" s="69"/>
      <c r="WQS255" s="69"/>
      <c r="WQT255" s="66"/>
      <c r="WQU255" s="66"/>
      <c r="WQV255" s="66"/>
      <c r="WQW255" s="67"/>
      <c r="WQY255" s="65"/>
      <c r="WQZ255" s="69"/>
      <c r="WRA255" s="69"/>
      <c r="WRB255" s="66"/>
      <c r="WRC255" s="66"/>
      <c r="WRD255" s="66"/>
      <c r="WRE255" s="67"/>
      <c r="WRG255" s="65"/>
      <c r="WRH255" s="69"/>
      <c r="WRI255" s="69"/>
      <c r="WRJ255" s="66"/>
      <c r="WRK255" s="66"/>
      <c r="WRL255" s="66"/>
      <c r="WRM255" s="67"/>
      <c r="WRO255" s="65"/>
      <c r="WRP255" s="69"/>
      <c r="WRQ255" s="69"/>
      <c r="WRR255" s="66"/>
      <c r="WRS255" s="66"/>
      <c r="WRT255" s="66"/>
      <c r="WRU255" s="67"/>
      <c r="WRW255" s="65"/>
      <c r="WRX255" s="69"/>
      <c r="WRY255" s="69"/>
      <c r="WRZ255" s="66"/>
      <c r="WSA255" s="66"/>
      <c r="WSB255" s="66"/>
      <c r="WSC255" s="67"/>
      <c r="WSE255" s="65"/>
      <c r="WSF255" s="69"/>
      <c r="WSG255" s="69"/>
      <c r="WSH255" s="66"/>
      <c r="WSI255" s="66"/>
      <c r="WSJ255" s="66"/>
      <c r="WSK255" s="67"/>
      <c r="WSM255" s="65"/>
      <c r="WSN255" s="69"/>
      <c r="WSO255" s="69"/>
      <c r="WSP255" s="66"/>
      <c r="WSQ255" s="66"/>
      <c r="WSR255" s="66"/>
      <c r="WSS255" s="67"/>
      <c r="WSU255" s="65"/>
      <c r="WSV255" s="69"/>
      <c r="WSW255" s="69"/>
      <c r="WSX255" s="66"/>
      <c r="WSY255" s="66"/>
      <c r="WSZ255" s="66"/>
      <c r="WTA255" s="67"/>
      <c r="WTC255" s="65"/>
      <c r="WTD255" s="69"/>
      <c r="WTE255" s="69"/>
      <c r="WTF255" s="66"/>
      <c r="WTG255" s="66"/>
      <c r="WTH255" s="66"/>
      <c r="WTI255" s="67"/>
      <c r="WTK255" s="65"/>
      <c r="WTL255" s="69"/>
      <c r="WTM255" s="69"/>
      <c r="WTN255" s="66"/>
      <c r="WTO255" s="66"/>
      <c r="WTP255" s="66"/>
      <c r="WTQ255" s="67"/>
      <c r="WTS255" s="65"/>
      <c r="WTT255" s="69"/>
      <c r="WTU255" s="69"/>
      <c r="WTV255" s="66"/>
      <c r="WTW255" s="66"/>
      <c r="WTX255" s="66"/>
      <c r="WTY255" s="67"/>
      <c r="WUA255" s="65"/>
      <c r="WUB255" s="69"/>
      <c r="WUC255" s="69"/>
      <c r="WUD255" s="66"/>
      <c r="WUE255" s="66"/>
      <c r="WUF255" s="66"/>
      <c r="WUG255" s="67"/>
      <c r="WUI255" s="65"/>
      <c r="WUJ255" s="69"/>
      <c r="WUK255" s="69"/>
      <c r="WUL255" s="66"/>
      <c r="WUM255" s="66"/>
      <c r="WUN255" s="66"/>
      <c r="WUO255" s="67"/>
      <c r="WUQ255" s="65"/>
      <c r="WUR255" s="69"/>
      <c r="WUS255" s="69"/>
      <c r="WUT255" s="66"/>
      <c r="WUU255" s="66"/>
      <c r="WUV255" s="66"/>
      <c r="WUW255" s="67"/>
      <c r="WUY255" s="65"/>
      <c r="WUZ255" s="69"/>
      <c r="WVA255" s="69"/>
      <c r="WVB255" s="66"/>
      <c r="WVC255" s="66"/>
      <c r="WVD255" s="66"/>
      <c r="WVE255" s="67"/>
      <c r="WVG255" s="65"/>
      <c r="WVH255" s="69"/>
      <c r="WVI255" s="69"/>
      <c r="WVJ255" s="66"/>
      <c r="WVK255" s="66"/>
      <c r="WVL255" s="66"/>
      <c r="WVM255" s="67"/>
      <c r="WVO255" s="65"/>
      <c r="WVP255" s="69"/>
      <c r="WVQ255" s="69"/>
      <c r="WVR255" s="66"/>
      <c r="WVS255" s="66"/>
      <c r="WVT255" s="66"/>
      <c r="WVU255" s="67"/>
      <c r="WVW255" s="65"/>
      <c r="WVX255" s="69"/>
      <c r="WVY255" s="69"/>
      <c r="WVZ255" s="66"/>
      <c r="WWA255" s="66"/>
      <c r="WWB255" s="66"/>
      <c r="WWC255" s="67"/>
      <c r="WWE255" s="65"/>
      <c r="WWF255" s="69"/>
      <c r="WWG255" s="69"/>
      <c r="WWH255" s="66"/>
      <c r="WWI255" s="66"/>
      <c r="WWJ255" s="66"/>
      <c r="WWK255" s="67"/>
      <c r="WWM255" s="65"/>
      <c r="WWN255" s="69"/>
      <c r="WWO255" s="69"/>
      <c r="WWP255" s="66"/>
      <c r="WWQ255" s="66"/>
      <c r="WWR255" s="66"/>
      <c r="WWS255" s="67"/>
      <c r="WWU255" s="65"/>
      <c r="WWV255" s="69"/>
      <c r="WWW255" s="69"/>
      <c r="WWX255" s="66"/>
      <c r="WWY255" s="66"/>
      <c r="WWZ255" s="66"/>
      <c r="WXA255" s="67"/>
      <c r="WXC255" s="65"/>
      <c r="WXD255" s="69"/>
      <c r="WXE255" s="69"/>
      <c r="WXF255" s="66"/>
      <c r="WXG255" s="66"/>
      <c r="WXH255" s="66"/>
      <c r="WXI255" s="67"/>
      <c r="WXK255" s="65"/>
      <c r="WXL255" s="69"/>
      <c r="WXM255" s="69"/>
      <c r="WXN255" s="66"/>
      <c r="WXO255" s="66"/>
      <c r="WXP255" s="66"/>
      <c r="WXQ255" s="67"/>
      <c r="WXS255" s="65"/>
      <c r="WXT255" s="69"/>
      <c r="WXU255" s="69"/>
      <c r="WXV255" s="66"/>
      <c r="WXW255" s="66"/>
      <c r="WXX255" s="66"/>
      <c r="WXY255" s="67"/>
      <c r="WYA255" s="65"/>
      <c r="WYB255" s="69"/>
      <c r="WYC255" s="69"/>
      <c r="WYD255" s="66"/>
      <c r="WYE255" s="66"/>
      <c r="WYF255" s="66"/>
      <c r="WYG255" s="67"/>
      <c r="WYI255" s="65"/>
      <c r="WYJ255" s="69"/>
      <c r="WYK255" s="69"/>
      <c r="WYL255" s="66"/>
      <c r="WYM255" s="66"/>
      <c r="WYN255" s="66"/>
      <c r="WYO255" s="67"/>
      <c r="WYQ255" s="65"/>
      <c r="WYR255" s="69"/>
      <c r="WYS255" s="69"/>
      <c r="WYT255" s="66"/>
      <c r="WYU255" s="66"/>
      <c r="WYV255" s="66"/>
      <c r="WYW255" s="67"/>
      <c r="WYY255" s="65"/>
      <c r="WYZ255" s="69"/>
      <c r="WZA255" s="69"/>
      <c r="WZB255" s="66"/>
      <c r="WZC255" s="66"/>
      <c r="WZD255" s="66"/>
      <c r="WZE255" s="67"/>
      <c r="WZG255" s="65"/>
      <c r="WZH255" s="69"/>
      <c r="WZI255" s="69"/>
      <c r="WZJ255" s="66"/>
      <c r="WZK255" s="66"/>
      <c r="WZL255" s="66"/>
      <c r="WZM255" s="67"/>
      <c r="WZO255" s="65"/>
      <c r="WZP255" s="69"/>
      <c r="WZQ255" s="69"/>
      <c r="WZR255" s="66"/>
      <c r="WZS255" s="66"/>
      <c r="WZT255" s="66"/>
      <c r="WZU255" s="67"/>
      <c r="WZW255" s="65"/>
      <c r="WZX255" s="69"/>
      <c r="WZY255" s="69"/>
      <c r="WZZ255" s="66"/>
      <c r="XAA255" s="66"/>
      <c r="XAB255" s="66"/>
      <c r="XAC255" s="67"/>
      <c r="XAE255" s="65"/>
      <c r="XAF255" s="69"/>
      <c r="XAG255" s="69"/>
      <c r="XAH255" s="66"/>
      <c r="XAI255" s="66"/>
      <c r="XAJ255" s="66"/>
      <c r="XAK255" s="67"/>
      <c r="XAM255" s="65"/>
      <c r="XAN255" s="69"/>
      <c r="XAO255" s="69"/>
      <c r="XAP255" s="66"/>
      <c r="XAQ255" s="66"/>
      <c r="XAR255" s="66"/>
      <c r="XAS255" s="67"/>
      <c r="XAU255" s="65"/>
      <c r="XAV255" s="69"/>
      <c r="XAW255" s="69"/>
      <c r="XAX255" s="66"/>
      <c r="XAY255" s="66"/>
      <c r="XAZ255" s="66"/>
      <c r="XBA255" s="67"/>
      <c r="XBC255" s="65"/>
      <c r="XBD255" s="69"/>
      <c r="XBE255" s="69"/>
      <c r="XBF255" s="66"/>
      <c r="XBG255" s="66"/>
      <c r="XBH255" s="66"/>
      <c r="XBI255" s="67"/>
      <c r="XBK255" s="65"/>
      <c r="XBL255" s="69"/>
      <c r="XBM255" s="69"/>
      <c r="XBN255" s="66"/>
      <c r="XBO255" s="66"/>
      <c r="XBP255" s="66"/>
      <c r="XBQ255" s="67"/>
      <c r="XBS255" s="65"/>
      <c r="XBT255" s="69"/>
      <c r="XBU255" s="69"/>
      <c r="XBV255" s="66"/>
      <c r="XBW255" s="66"/>
      <c r="XBX255" s="66"/>
      <c r="XBY255" s="67"/>
      <c r="XCA255" s="65"/>
      <c r="XCB255" s="69"/>
      <c r="XCC255" s="69"/>
      <c r="XCD255" s="66"/>
      <c r="XCE255" s="66"/>
      <c r="XCF255" s="66"/>
      <c r="XCG255" s="67"/>
      <c r="XCI255" s="65"/>
      <c r="XCJ255" s="69"/>
      <c r="XCK255" s="69"/>
      <c r="XCL255" s="66"/>
      <c r="XCM255" s="66"/>
      <c r="XCN255" s="66"/>
      <c r="XCO255" s="67"/>
      <c r="XCQ255" s="65"/>
      <c r="XCR255" s="69"/>
      <c r="XCS255" s="69"/>
      <c r="XCT255" s="66"/>
      <c r="XCU255" s="66"/>
      <c r="XCV255" s="66"/>
      <c r="XCW255" s="67"/>
      <c r="XCY255" s="65"/>
      <c r="XCZ255" s="69"/>
      <c r="XDA255" s="69"/>
      <c r="XDB255" s="66"/>
      <c r="XDC255" s="66"/>
      <c r="XDD255" s="66"/>
      <c r="XDE255" s="67"/>
      <c r="XDG255" s="65"/>
      <c r="XDH255" s="69"/>
      <c r="XDI255" s="69"/>
      <c r="XDJ255" s="66"/>
      <c r="XDK255" s="66"/>
      <c r="XDL255" s="66"/>
      <c r="XDM255" s="67"/>
      <c r="XDO255" s="65"/>
      <c r="XDP255" s="69"/>
      <c r="XDQ255" s="69"/>
      <c r="XDR255" s="66"/>
      <c r="XDS255" s="66"/>
      <c r="XDT255" s="66"/>
      <c r="XDU255" s="67"/>
      <c r="XDW255" s="65"/>
      <c r="XDX255" s="69"/>
      <c r="XDY255" s="69"/>
      <c r="XDZ255" s="66"/>
      <c r="XEA255" s="66"/>
      <c r="XEB255" s="66"/>
      <c r="XEC255" s="67"/>
      <c r="XEE255" s="65"/>
      <c r="XEF255" s="69"/>
      <c r="XEG255" s="69"/>
      <c r="XEH255" s="66"/>
      <c r="XEI255" s="66"/>
      <c r="XEJ255" s="66"/>
      <c r="XEK255" s="67"/>
      <c r="XEM255" s="65"/>
      <c r="XEN255" s="69"/>
      <c r="XEO255" s="69"/>
      <c r="XEP255" s="66"/>
      <c r="XEQ255" s="66"/>
      <c r="XER255" s="66"/>
      <c r="XES255" s="67"/>
      <c r="XEU255" s="65"/>
      <c r="XEV255" s="69"/>
      <c r="XEW255" s="69"/>
      <c r="XEX255" s="66"/>
      <c r="XEY255" s="66"/>
      <c r="XEZ255" s="66"/>
      <c r="XFA255" s="67"/>
      <c r="XFC255" s="65"/>
      <c r="XFD255" s="69"/>
    </row>
    <row r="256" spans="1:16384" ht="45" customHeight="1" x14ac:dyDescent="0.2">
      <c r="A256" s="426">
        <f t="shared" si="11"/>
        <v>246</v>
      </c>
      <c r="B256" s="1264"/>
      <c r="C256" s="1249" t="s">
        <v>252</v>
      </c>
      <c r="D256" s="1250"/>
      <c r="E256" s="1257" t="s">
        <v>253</v>
      </c>
      <c r="F256" s="1258"/>
      <c r="G256" s="99"/>
      <c r="H256" s="99"/>
      <c r="I256" s="393"/>
      <c r="J256" s="386"/>
      <c r="K256" s="387"/>
      <c r="L256" s="96"/>
      <c r="M256" s="64"/>
      <c r="N256" s="64"/>
      <c r="O256" s="64"/>
      <c r="W256" s="5"/>
      <c r="X256" s="5"/>
      <c r="Y256" s="5"/>
    </row>
    <row r="257" spans="1:25" ht="44.25" customHeight="1" x14ac:dyDescent="0.2">
      <c r="A257" s="426">
        <f t="shared" si="11"/>
        <v>247</v>
      </c>
      <c r="B257" s="1264"/>
      <c r="C257" s="1251"/>
      <c r="D257" s="1252"/>
      <c r="E257" s="1257" t="s">
        <v>254</v>
      </c>
      <c r="F257" s="1258"/>
      <c r="G257" s="99"/>
      <c r="H257" s="99"/>
      <c r="I257" s="393"/>
      <c r="J257" s="386"/>
      <c r="K257" s="387"/>
      <c r="L257" s="100"/>
      <c r="M257" s="53"/>
      <c r="N257" s="53"/>
      <c r="W257" s="5"/>
      <c r="X257" s="5"/>
      <c r="Y257" s="5"/>
    </row>
    <row r="258" spans="1:25" ht="36" customHeight="1" x14ac:dyDescent="0.2">
      <c r="A258" s="426">
        <f t="shared" si="11"/>
        <v>248</v>
      </c>
      <c r="B258" s="1195"/>
      <c r="C258" s="1253"/>
      <c r="D258" s="1254"/>
      <c r="E258" s="1257" t="s">
        <v>255</v>
      </c>
      <c r="F258" s="1258"/>
      <c r="G258" s="99"/>
      <c r="H258" s="99"/>
      <c r="I258" s="393"/>
      <c r="J258" s="386"/>
      <c r="K258" s="387"/>
    </row>
    <row r="259" spans="1:25" ht="33.75" customHeight="1" x14ac:dyDescent="0.2">
      <c r="A259" s="426">
        <f>A258+1</f>
        <v>249</v>
      </c>
      <c r="B259" s="1195"/>
      <c r="C259" s="1253"/>
      <c r="D259" s="1254"/>
      <c r="E259" s="1257" t="s">
        <v>256</v>
      </c>
      <c r="F259" s="1258"/>
      <c r="G259" s="99"/>
      <c r="H259" s="99"/>
      <c r="I259" s="393"/>
      <c r="J259" s="386"/>
      <c r="K259" s="387"/>
    </row>
    <row r="260" spans="1:25" ht="45" customHeight="1" x14ac:dyDescent="0.2">
      <c r="A260" s="426">
        <f>A259+1</f>
        <v>250</v>
      </c>
      <c r="B260" s="1196"/>
      <c r="C260" s="1255"/>
      <c r="D260" s="1256"/>
      <c r="E260" s="1257" t="s">
        <v>257</v>
      </c>
      <c r="F260" s="1258"/>
      <c r="G260" s="101"/>
      <c r="H260" s="101"/>
      <c r="I260" s="394"/>
      <c r="J260" s="389"/>
      <c r="K260" s="390"/>
    </row>
    <row r="261" spans="1:25" x14ac:dyDescent="0.2">
      <c r="J261" s="391"/>
      <c r="K261" s="68"/>
    </row>
    <row r="262" spans="1:25" x14ac:dyDescent="0.2">
      <c r="J262" s="391"/>
      <c r="K262" s="68"/>
    </row>
    <row r="263" spans="1:25" x14ac:dyDescent="0.2">
      <c r="J263" s="391"/>
      <c r="K263" s="68"/>
    </row>
    <row r="264" spans="1:25" x14ac:dyDescent="0.2">
      <c r="J264" s="391"/>
      <c r="K264" s="68"/>
    </row>
    <row r="265" spans="1:25" x14ac:dyDescent="0.2">
      <c r="J265" s="391"/>
      <c r="K265" s="68"/>
    </row>
    <row r="266" spans="1:25" x14ac:dyDescent="0.2">
      <c r="J266" s="391"/>
      <c r="K266" s="68"/>
    </row>
    <row r="267" spans="1:25" x14ac:dyDescent="0.2">
      <c r="J267" s="391"/>
      <c r="K267" s="68"/>
    </row>
    <row r="268" spans="1:25" x14ac:dyDescent="0.2">
      <c r="J268" s="391"/>
      <c r="K268" s="68"/>
    </row>
    <row r="269" spans="1:25" x14ac:dyDescent="0.2">
      <c r="J269" s="391"/>
      <c r="K269" s="68"/>
    </row>
    <row r="270" spans="1:25" x14ac:dyDescent="0.2">
      <c r="J270" s="391"/>
      <c r="K270" s="68"/>
    </row>
    <row r="271" spans="1:25" x14ac:dyDescent="0.2">
      <c r="J271" s="391"/>
      <c r="K271" s="68"/>
    </row>
    <row r="272" spans="1:25" x14ac:dyDescent="0.2">
      <c r="J272" s="391"/>
      <c r="K272" s="68"/>
    </row>
    <row r="273" spans="10:11" x14ac:dyDescent="0.2">
      <c r="J273" s="391"/>
      <c r="K273" s="68"/>
    </row>
    <row r="274" spans="10:11" x14ac:dyDescent="0.2">
      <c r="J274" s="391"/>
      <c r="K274" s="68"/>
    </row>
    <row r="275" spans="10:11" x14ac:dyDescent="0.2">
      <c r="J275" s="391"/>
      <c r="K275" s="68"/>
    </row>
    <row r="276" spans="10:11" x14ac:dyDescent="0.2">
      <c r="J276" s="391"/>
      <c r="K276" s="68"/>
    </row>
    <row r="277" spans="10:11" x14ac:dyDescent="0.2">
      <c r="J277" s="391"/>
      <c r="K277" s="68"/>
    </row>
    <row r="278" spans="10:11" x14ac:dyDescent="0.2">
      <c r="J278" s="391"/>
      <c r="K278" s="68"/>
    </row>
    <row r="279" spans="10:11" x14ac:dyDescent="0.2">
      <c r="J279" s="391"/>
      <c r="K279" s="68"/>
    </row>
    <row r="280" spans="10:11" x14ac:dyDescent="0.2">
      <c r="J280" s="391"/>
      <c r="K280" s="68"/>
    </row>
    <row r="281" spans="10:11" x14ac:dyDescent="0.2">
      <c r="J281" s="391"/>
      <c r="K281" s="68"/>
    </row>
    <row r="282" spans="10:11" x14ac:dyDescent="0.2">
      <c r="J282" s="391"/>
      <c r="K282" s="68"/>
    </row>
    <row r="283" spans="10:11" x14ac:dyDescent="0.2">
      <c r="J283" s="391"/>
      <c r="K283" s="68"/>
    </row>
    <row r="284" spans="10:11" x14ac:dyDescent="0.2">
      <c r="J284" s="391"/>
      <c r="K284" s="68"/>
    </row>
    <row r="285" spans="10:11" x14ac:dyDescent="0.2">
      <c r="J285" s="391"/>
      <c r="K285" s="68"/>
    </row>
    <row r="286" spans="10:11" x14ac:dyDescent="0.2">
      <c r="J286" s="391"/>
      <c r="K286" s="68"/>
    </row>
    <row r="287" spans="10:11" x14ac:dyDescent="0.2">
      <c r="J287" s="391"/>
      <c r="K287" s="68"/>
    </row>
    <row r="288" spans="10:11" x14ac:dyDescent="0.2">
      <c r="J288" s="391"/>
      <c r="K288" s="68"/>
    </row>
    <row r="289" spans="10:11" x14ac:dyDescent="0.2">
      <c r="J289" s="391"/>
      <c r="K289" s="68"/>
    </row>
    <row r="290" spans="10:11" x14ac:dyDescent="0.2">
      <c r="J290" s="391"/>
      <c r="K290" s="68"/>
    </row>
    <row r="291" spans="10:11" x14ac:dyDescent="0.2">
      <c r="J291" s="391"/>
      <c r="K291" s="68"/>
    </row>
    <row r="292" spans="10:11" x14ac:dyDescent="0.2">
      <c r="J292" s="391"/>
      <c r="K292" s="68"/>
    </row>
    <row r="293" spans="10:11" x14ac:dyDescent="0.2">
      <c r="J293" s="391"/>
      <c r="K293" s="68"/>
    </row>
    <row r="294" spans="10:11" x14ac:dyDescent="0.2">
      <c r="J294" s="391"/>
      <c r="K294" s="68"/>
    </row>
    <row r="295" spans="10:11" x14ac:dyDescent="0.2">
      <c r="J295" s="391"/>
      <c r="K295" s="68"/>
    </row>
    <row r="296" spans="10:11" x14ac:dyDescent="0.2">
      <c r="J296" s="391"/>
      <c r="K296" s="68"/>
    </row>
    <row r="297" spans="10:11" x14ac:dyDescent="0.2">
      <c r="J297" s="391"/>
      <c r="K297" s="68"/>
    </row>
    <row r="298" spans="10:11" x14ac:dyDescent="0.2">
      <c r="J298" s="391"/>
      <c r="K298" s="68"/>
    </row>
    <row r="299" spans="10:11" x14ac:dyDescent="0.2">
      <c r="J299" s="391"/>
      <c r="K299" s="68"/>
    </row>
    <row r="300" spans="10:11" x14ac:dyDescent="0.2">
      <c r="J300" s="391"/>
      <c r="K300" s="68"/>
    </row>
    <row r="301" spans="10:11" x14ac:dyDescent="0.2">
      <c r="J301" s="391"/>
      <c r="K301" s="68"/>
    </row>
    <row r="302" spans="10:11" x14ac:dyDescent="0.2">
      <c r="J302" s="391"/>
      <c r="K302" s="68"/>
    </row>
    <row r="303" spans="10:11" x14ac:dyDescent="0.2">
      <c r="J303" s="391"/>
      <c r="K303" s="68"/>
    </row>
    <row r="304" spans="10:11" x14ac:dyDescent="0.2">
      <c r="J304" s="391"/>
      <c r="K304" s="68"/>
    </row>
    <row r="305" spans="10:11" x14ac:dyDescent="0.2">
      <c r="J305" s="391"/>
      <c r="K305" s="68"/>
    </row>
    <row r="306" spans="10:11" x14ac:dyDescent="0.2">
      <c r="J306" s="391"/>
      <c r="K306" s="68"/>
    </row>
    <row r="307" spans="10:11" x14ac:dyDescent="0.2">
      <c r="J307" s="391"/>
      <c r="K307" s="68"/>
    </row>
    <row r="308" spans="10:11" x14ac:dyDescent="0.2">
      <c r="J308" s="391"/>
      <c r="K308" s="68"/>
    </row>
    <row r="309" spans="10:11" x14ac:dyDescent="0.2">
      <c r="J309" s="391"/>
      <c r="K309" s="68"/>
    </row>
    <row r="310" spans="10:11" x14ac:dyDescent="0.2">
      <c r="J310" s="391"/>
      <c r="K310" s="68"/>
    </row>
    <row r="311" spans="10:11" x14ac:dyDescent="0.2">
      <c r="J311" s="391"/>
      <c r="K311" s="68"/>
    </row>
    <row r="312" spans="10:11" x14ac:dyDescent="0.2">
      <c r="J312" s="391"/>
      <c r="K312" s="68"/>
    </row>
    <row r="313" spans="10:11" x14ac:dyDescent="0.2">
      <c r="J313" s="391"/>
      <c r="K313" s="68"/>
    </row>
    <row r="314" spans="10:11" x14ac:dyDescent="0.2">
      <c r="J314" s="391"/>
      <c r="K314" s="68"/>
    </row>
    <row r="315" spans="10:11" x14ac:dyDescent="0.2">
      <c r="J315" s="391"/>
      <c r="K315" s="68"/>
    </row>
    <row r="316" spans="10:11" x14ac:dyDescent="0.2">
      <c r="J316" s="391"/>
      <c r="K316" s="68"/>
    </row>
    <row r="317" spans="10:11" x14ac:dyDescent="0.2">
      <c r="J317" s="391"/>
      <c r="K317" s="68"/>
    </row>
    <row r="318" spans="10:11" x14ac:dyDescent="0.2">
      <c r="J318" s="391"/>
      <c r="K318" s="68"/>
    </row>
    <row r="319" spans="10:11" x14ac:dyDescent="0.2">
      <c r="J319" s="391"/>
      <c r="K319" s="68"/>
    </row>
    <row r="320" spans="10:11" x14ac:dyDescent="0.2">
      <c r="J320" s="391"/>
      <c r="K320" s="68"/>
    </row>
    <row r="321" spans="10:11" x14ac:dyDescent="0.2">
      <c r="J321" s="391"/>
      <c r="K321" s="68"/>
    </row>
    <row r="322" spans="10:11" x14ac:dyDescent="0.2">
      <c r="J322" s="391"/>
      <c r="K322" s="68"/>
    </row>
    <row r="323" spans="10:11" x14ac:dyDescent="0.2">
      <c r="J323" s="391"/>
      <c r="K323" s="68"/>
    </row>
    <row r="324" spans="10:11" x14ac:dyDescent="0.2">
      <c r="J324" s="391"/>
      <c r="K324" s="68"/>
    </row>
    <row r="325" spans="10:11" x14ac:dyDescent="0.2">
      <c r="J325" s="391"/>
      <c r="K325" s="68"/>
    </row>
    <row r="326" spans="10:11" x14ac:dyDescent="0.2">
      <c r="J326" s="391"/>
      <c r="K326" s="68"/>
    </row>
    <row r="327" spans="10:11" x14ac:dyDescent="0.2">
      <c r="J327" s="391"/>
      <c r="K327" s="68"/>
    </row>
    <row r="328" spans="10:11" x14ac:dyDescent="0.2">
      <c r="J328" s="391"/>
      <c r="K328" s="68"/>
    </row>
    <row r="329" spans="10:11" x14ac:dyDescent="0.2">
      <c r="J329" s="391"/>
      <c r="K329" s="68"/>
    </row>
  </sheetData>
  <mergeCells count="2334">
    <mergeCell ref="D233:F233"/>
    <mergeCell ref="D234:F234"/>
    <mergeCell ref="D235:F235"/>
    <mergeCell ref="D236:F236"/>
    <mergeCell ref="D223:F223"/>
    <mergeCell ref="C226:F226"/>
    <mergeCell ref="D213:F213"/>
    <mergeCell ref="D214:F214"/>
    <mergeCell ref="D215:F215"/>
    <mergeCell ref="D216:F216"/>
    <mergeCell ref="D217:F217"/>
    <mergeCell ref="D218:F218"/>
    <mergeCell ref="E253:F253"/>
    <mergeCell ref="H207:H208"/>
    <mergeCell ref="D232:F232"/>
    <mergeCell ref="C239:F239"/>
    <mergeCell ref="C240:C241"/>
    <mergeCell ref="D240:F240"/>
    <mergeCell ref="D241:F241"/>
    <mergeCell ref="C242:F242"/>
    <mergeCell ref="D224:F224"/>
    <mergeCell ref="D225:F225"/>
    <mergeCell ref="D243:F243"/>
    <mergeCell ref="D244:F244"/>
    <mergeCell ref="C245:C246"/>
    <mergeCell ref="D245:F245"/>
    <mergeCell ref="D246:F246"/>
    <mergeCell ref="C233:C238"/>
    <mergeCell ref="E255:F255"/>
    <mergeCell ref="C256:D260"/>
    <mergeCell ref="E256:F256"/>
    <mergeCell ref="E257:F257"/>
    <mergeCell ref="E258:F258"/>
    <mergeCell ref="E259:F259"/>
    <mergeCell ref="E260:F260"/>
    <mergeCell ref="C247:F247"/>
    <mergeCell ref="B248:F248"/>
    <mergeCell ref="B249:B260"/>
    <mergeCell ref="C249:D252"/>
    <mergeCell ref="E249:F249"/>
    <mergeCell ref="E250:F250"/>
    <mergeCell ref="E251:F251"/>
    <mergeCell ref="E252:F252"/>
    <mergeCell ref="C254:D255"/>
    <mergeCell ref="E254:F254"/>
    <mergeCell ref="C205:F205"/>
    <mergeCell ref="B206:F206"/>
    <mergeCell ref="B207:F208"/>
    <mergeCell ref="G207:G208"/>
    <mergeCell ref="B209:B247"/>
    <mergeCell ref="C209:F209"/>
    <mergeCell ref="C210:C223"/>
    <mergeCell ref="D210:F210"/>
    <mergeCell ref="D211:F211"/>
    <mergeCell ref="D212:F212"/>
    <mergeCell ref="C196:F196"/>
    <mergeCell ref="C197:C204"/>
    <mergeCell ref="D197:F197"/>
    <mergeCell ref="D198:F198"/>
    <mergeCell ref="D199:F199"/>
    <mergeCell ref="D200:F200"/>
    <mergeCell ref="D201:F201"/>
    <mergeCell ref="D202:F202"/>
    <mergeCell ref="D203:F203"/>
    <mergeCell ref="D204:F204"/>
    <mergeCell ref="D237:F237"/>
    <mergeCell ref="D238:F238"/>
    <mergeCell ref="C227:C230"/>
    <mergeCell ref="D227:F227"/>
    <mergeCell ref="D228:F228"/>
    <mergeCell ref="D229:F229"/>
    <mergeCell ref="D230:F230"/>
    <mergeCell ref="C231:F231"/>
    <mergeCell ref="D219:F219"/>
    <mergeCell ref="D220:F220"/>
    <mergeCell ref="D221:F221"/>
    <mergeCell ref="D222:F222"/>
    <mergeCell ref="D172:F172"/>
    <mergeCell ref="C173:F173"/>
    <mergeCell ref="C164:C168"/>
    <mergeCell ref="D164:F164"/>
    <mergeCell ref="D165:F165"/>
    <mergeCell ref="D166:F166"/>
    <mergeCell ref="D167:F167"/>
    <mergeCell ref="D168:F168"/>
    <mergeCell ref="D188:F188"/>
    <mergeCell ref="D189:F189"/>
    <mergeCell ref="D190:F190"/>
    <mergeCell ref="C191:F191"/>
    <mergeCell ref="C192:C195"/>
    <mergeCell ref="D192:F192"/>
    <mergeCell ref="D193:F193"/>
    <mergeCell ref="D194:F194"/>
    <mergeCell ref="D195:F195"/>
    <mergeCell ref="C179:F179"/>
    <mergeCell ref="C180:C190"/>
    <mergeCell ref="D180:F180"/>
    <mergeCell ref="D181:F181"/>
    <mergeCell ref="D182:F182"/>
    <mergeCell ref="D183:F183"/>
    <mergeCell ref="D184:F184"/>
    <mergeCell ref="D185:F185"/>
    <mergeCell ref="D186:F186"/>
    <mergeCell ref="D187:F187"/>
    <mergeCell ref="C159:F159"/>
    <mergeCell ref="C160:C162"/>
    <mergeCell ref="D160:F160"/>
    <mergeCell ref="D161:F161"/>
    <mergeCell ref="D162:F162"/>
    <mergeCell ref="C163:F163"/>
    <mergeCell ref="D153:F153"/>
    <mergeCell ref="D154:F154"/>
    <mergeCell ref="D155:F155"/>
    <mergeCell ref="D156:F156"/>
    <mergeCell ref="D157:F157"/>
    <mergeCell ref="D158:F158"/>
    <mergeCell ref="B145:K145"/>
    <mergeCell ref="B146:B205"/>
    <mergeCell ref="C146:F146"/>
    <mergeCell ref="C147:C158"/>
    <mergeCell ref="D147:F147"/>
    <mergeCell ref="D148:F148"/>
    <mergeCell ref="D149:F149"/>
    <mergeCell ref="D150:F150"/>
    <mergeCell ref="D151:F151"/>
    <mergeCell ref="D152:F152"/>
    <mergeCell ref="C174:F174"/>
    <mergeCell ref="C175:C178"/>
    <mergeCell ref="D175:F175"/>
    <mergeCell ref="D176:F176"/>
    <mergeCell ref="D177:F177"/>
    <mergeCell ref="D178:F178"/>
    <mergeCell ref="C169:F169"/>
    <mergeCell ref="C170:C172"/>
    <mergeCell ref="D170:F170"/>
    <mergeCell ref="D171:F171"/>
    <mergeCell ref="C140:F140"/>
    <mergeCell ref="C141:C143"/>
    <mergeCell ref="D141:F141"/>
    <mergeCell ref="D142:F142"/>
    <mergeCell ref="D143:F143"/>
    <mergeCell ref="C144:F144"/>
    <mergeCell ref="D132:F132"/>
    <mergeCell ref="D133:D139"/>
    <mergeCell ref="E133:F133"/>
    <mergeCell ref="E134:F134"/>
    <mergeCell ref="E135:F135"/>
    <mergeCell ref="E136:F136"/>
    <mergeCell ref="E137:F137"/>
    <mergeCell ref="E138:F138"/>
    <mergeCell ref="E139:F139"/>
    <mergeCell ref="C124:C139"/>
    <mergeCell ref="D124:F124"/>
    <mergeCell ref="D125:D131"/>
    <mergeCell ref="E125:F125"/>
    <mergeCell ref="E126:F126"/>
    <mergeCell ref="E127:F127"/>
    <mergeCell ref="E128:F128"/>
    <mergeCell ref="E129:F129"/>
    <mergeCell ref="E130:F130"/>
    <mergeCell ref="E131:F131"/>
    <mergeCell ref="C119:C122"/>
    <mergeCell ref="D119:F119"/>
    <mergeCell ref="D120:F120"/>
    <mergeCell ref="D121:F121"/>
    <mergeCell ref="D122:F122"/>
    <mergeCell ref="C123:F123"/>
    <mergeCell ref="C113:F113"/>
    <mergeCell ref="C114:C117"/>
    <mergeCell ref="D114:E115"/>
    <mergeCell ref="D116:F116"/>
    <mergeCell ref="D117:F117"/>
    <mergeCell ref="C118:F118"/>
    <mergeCell ref="E105:F105"/>
    <mergeCell ref="D106:F106"/>
    <mergeCell ref="D107:D112"/>
    <mergeCell ref="E107:E110"/>
    <mergeCell ref="E111:F111"/>
    <mergeCell ref="E112:F112"/>
    <mergeCell ref="C94:F94"/>
    <mergeCell ref="C95:C112"/>
    <mergeCell ref="D95:F95"/>
    <mergeCell ref="D96:D105"/>
    <mergeCell ref="E96:F96"/>
    <mergeCell ref="E97:F97"/>
    <mergeCell ref="E98:E99"/>
    <mergeCell ref="E100:E101"/>
    <mergeCell ref="E102:E103"/>
    <mergeCell ref="E104:F104"/>
    <mergeCell ref="C83:F83"/>
    <mergeCell ref="C84:F84"/>
    <mergeCell ref="C85:C93"/>
    <mergeCell ref="D85:F85"/>
    <mergeCell ref="D86:F86"/>
    <mergeCell ref="D87:E88"/>
    <mergeCell ref="D89:F89"/>
    <mergeCell ref="D90:E91"/>
    <mergeCell ref="D92:F92"/>
    <mergeCell ref="D93:F93"/>
    <mergeCell ref="C78:F78"/>
    <mergeCell ref="C79:C82"/>
    <mergeCell ref="D79:F79"/>
    <mergeCell ref="D80:F80"/>
    <mergeCell ref="D81:F81"/>
    <mergeCell ref="D82:F82"/>
    <mergeCell ref="XEC73:XED73"/>
    <mergeCell ref="XEK73:XEL73"/>
    <mergeCell ref="XES73:XET73"/>
    <mergeCell ref="XFA73:XFB73"/>
    <mergeCell ref="C74:C77"/>
    <mergeCell ref="D74:F74"/>
    <mergeCell ref="D75:F75"/>
    <mergeCell ref="D76:F76"/>
    <mergeCell ref="D77:F77"/>
    <mergeCell ref="XCG73:XCH73"/>
    <mergeCell ref="XCO73:XCP73"/>
    <mergeCell ref="XCW73:XCX73"/>
    <mergeCell ref="XDE73:XDF73"/>
    <mergeCell ref="XDM73:XDN73"/>
    <mergeCell ref="XDU73:XDV73"/>
    <mergeCell ref="XAK73:XAL73"/>
    <mergeCell ref="XAS73:XAT73"/>
    <mergeCell ref="XBA73:XBB73"/>
    <mergeCell ref="XBI73:XBJ73"/>
    <mergeCell ref="XBQ73:XBR73"/>
    <mergeCell ref="XBY73:XBZ73"/>
    <mergeCell ref="WYO73:WYP73"/>
    <mergeCell ref="WYW73:WYX73"/>
    <mergeCell ref="WZE73:WZF73"/>
    <mergeCell ref="WZM73:WZN73"/>
    <mergeCell ref="WZU73:WZV73"/>
    <mergeCell ref="XAC73:XAD73"/>
    <mergeCell ref="WWS73:WWT73"/>
    <mergeCell ref="WXA73:WXB73"/>
    <mergeCell ref="WXI73:WXJ73"/>
    <mergeCell ref="WXQ73:WXR73"/>
    <mergeCell ref="WXY73:WXZ73"/>
    <mergeCell ref="WYG73:WYH73"/>
    <mergeCell ref="WUW73:WUX73"/>
    <mergeCell ref="WVE73:WVF73"/>
    <mergeCell ref="WVM73:WVN73"/>
    <mergeCell ref="WVU73:WVV73"/>
    <mergeCell ref="WWC73:WWD73"/>
    <mergeCell ref="WWK73:WWL73"/>
    <mergeCell ref="WTA73:WTB73"/>
    <mergeCell ref="WTI73:WTJ73"/>
    <mergeCell ref="WTQ73:WTR73"/>
    <mergeCell ref="WTY73:WTZ73"/>
    <mergeCell ref="WUG73:WUH73"/>
    <mergeCell ref="WUO73:WUP73"/>
    <mergeCell ref="WRE73:WRF73"/>
    <mergeCell ref="WRM73:WRN73"/>
    <mergeCell ref="WRU73:WRV73"/>
    <mergeCell ref="WSC73:WSD73"/>
    <mergeCell ref="WSK73:WSL73"/>
    <mergeCell ref="WSS73:WST73"/>
    <mergeCell ref="WPI73:WPJ73"/>
    <mergeCell ref="WPQ73:WPR73"/>
    <mergeCell ref="WPY73:WPZ73"/>
    <mergeCell ref="WQG73:WQH73"/>
    <mergeCell ref="WQO73:WQP73"/>
    <mergeCell ref="WQW73:WQX73"/>
    <mergeCell ref="WNM73:WNN73"/>
    <mergeCell ref="WNU73:WNV73"/>
    <mergeCell ref="WOC73:WOD73"/>
    <mergeCell ref="WOK73:WOL73"/>
    <mergeCell ref="WOS73:WOT73"/>
    <mergeCell ref="WPA73:WPB73"/>
    <mergeCell ref="WLQ73:WLR73"/>
    <mergeCell ref="WLY73:WLZ73"/>
    <mergeCell ref="WMG73:WMH73"/>
    <mergeCell ref="WMO73:WMP73"/>
    <mergeCell ref="WMW73:WMX73"/>
    <mergeCell ref="WNE73:WNF73"/>
    <mergeCell ref="WJU73:WJV73"/>
    <mergeCell ref="WKC73:WKD73"/>
    <mergeCell ref="WKK73:WKL73"/>
    <mergeCell ref="WKS73:WKT73"/>
    <mergeCell ref="WLA73:WLB73"/>
    <mergeCell ref="WLI73:WLJ73"/>
    <mergeCell ref="WHY73:WHZ73"/>
    <mergeCell ref="WIG73:WIH73"/>
    <mergeCell ref="WIO73:WIP73"/>
    <mergeCell ref="WIW73:WIX73"/>
    <mergeCell ref="WJE73:WJF73"/>
    <mergeCell ref="WJM73:WJN73"/>
    <mergeCell ref="WGC73:WGD73"/>
    <mergeCell ref="WGK73:WGL73"/>
    <mergeCell ref="WGS73:WGT73"/>
    <mergeCell ref="WHA73:WHB73"/>
    <mergeCell ref="WHI73:WHJ73"/>
    <mergeCell ref="WHQ73:WHR73"/>
    <mergeCell ref="WEG73:WEH73"/>
    <mergeCell ref="WEO73:WEP73"/>
    <mergeCell ref="WEW73:WEX73"/>
    <mergeCell ref="WFE73:WFF73"/>
    <mergeCell ref="WFM73:WFN73"/>
    <mergeCell ref="WFU73:WFV73"/>
    <mergeCell ref="WCK73:WCL73"/>
    <mergeCell ref="WCS73:WCT73"/>
    <mergeCell ref="WDA73:WDB73"/>
    <mergeCell ref="WDI73:WDJ73"/>
    <mergeCell ref="WDQ73:WDR73"/>
    <mergeCell ref="WDY73:WDZ73"/>
    <mergeCell ref="WAO73:WAP73"/>
    <mergeCell ref="WAW73:WAX73"/>
    <mergeCell ref="WBE73:WBF73"/>
    <mergeCell ref="WBM73:WBN73"/>
    <mergeCell ref="WBU73:WBV73"/>
    <mergeCell ref="WCC73:WCD73"/>
    <mergeCell ref="VYS73:VYT73"/>
    <mergeCell ref="VZA73:VZB73"/>
    <mergeCell ref="VZI73:VZJ73"/>
    <mergeCell ref="VZQ73:VZR73"/>
    <mergeCell ref="VZY73:VZZ73"/>
    <mergeCell ref="WAG73:WAH73"/>
    <mergeCell ref="VWW73:VWX73"/>
    <mergeCell ref="VXE73:VXF73"/>
    <mergeCell ref="VXM73:VXN73"/>
    <mergeCell ref="VXU73:VXV73"/>
    <mergeCell ref="VYC73:VYD73"/>
    <mergeCell ref="VYK73:VYL73"/>
    <mergeCell ref="VVA73:VVB73"/>
    <mergeCell ref="VVI73:VVJ73"/>
    <mergeCell ref="VVQ73:VVR73"/>
    <mergeCell ref="VVY73:VVZ73"/>
    <mergeCell ref="VWG73:VWH73"/>
    <mergeCell ref="VWO73:VWP73"/>
    <mergeCell ref="VTE73:VTF73"/>
    <mergeCell ref="VTM73:VTN73"/>
    <mergeCell ref="VTU73:VTV73"/>
    <mergeCell ref="VUC73:VUD73"/>
    <mergeCell ref="VUK73:VUL73"/>
    <mergeCell ref="VUS73:VUT73"/>
    <mergeCell ref="VRI73:VRJ73"/>
    <mergeCell ref="VRQ73:VRR73"/>
    <mergeCell ref="VRY73:VRZ73"/>
    <mergeCell ref="VSG73:VSH73"/>
    <mergeCell ref="VSO73:VSP73"/>
    <mergeCell ref="VSW73:VSX73"/>
    <mergeCell ref="VPM73:VPN73"/>
    <mergeCell ref="VPU73:VPV73"/>
    <mergeCell ref="VQC73:VQD73"/>
    <mergeCell ref="VQK73:VQL73"/>
    <mergeCell ref="VQS73:VQT73"/>
    <mergeCell ref="VRA73:VRB73"/>
    <mergeCell ref="VNQ73:VNR73"/>
    <mergeCell ref="VNY73:VNZ73"/>
    <mergeCell ref="VOG73:VOH73"/>
    <mergeCell ref="VOO73:VOP73"/>
    <mergeCell ref="VOW73:VOX73"/>
    <mergeCell ref="VPE73:VPF73"/>
    <mergeCell ref="VLU73:VLV73"/>
    <mergeCell ref="VMC73:VMD73"/>
    <mergeCell ref="VMK73:VML73"/>
    <mergeCell ref="VMS73:VMT73"/>
    <mergeCell ref="VNA73:VNB73"/>
    <mergeCell ref="VNI73:VNJ73"/>
    <mergeCell ref="VJY73:VJZ73"/>
    <mergeCell ref="VKG73:VKH73"/>
    <mergeCell ref="VKO73:VKP73"/>
    <mergeCell ref="VKW73:VKX73"/>
    <mergeCell ref="VLE73:VLF73"/>
    <mergeCell ref="VLM73:VLN73"/>
    <mergeCell ref="VIC73:VID73"/>
    <mergeCell ref="VIK73:VIL73"/>
    <mergeCell ref="VIS73:VIT73"/>
    <mergeCell ref="VJA73:VJB73"/>
    <mergeCell ref="VJI73:VJJ73"/>
    <mergeCell ref="VJQ73:VJR73"/>
    <mergeCell ref="VGG73:VGH73"/>
    <mergeCell ref="VGO73:VGP73"/>
    <mergeCell ref="VGW73:VGX73"/>
    <mergeCell ref="VHE73:VHF73"/>
    <mergeCell ref="VHM73:VHN73"/>
    <mergeCell ref="VHU73:VHV73"/>
    <mergeCell ref="VEK73:VEL73"/>
    <mergeCell ref="VES73:VET73"/>
    <mergeCell ref="VFA73:VFB73"/>
    <mergeCell ref="VFI73:VFJ73"/>
    <mergeCell ref="VFQ73:VFR73"/>
    <mergeCell ref="VFY73:VFZ73"/>
    <mergeCell ref="VCO73:VCP73"/>
    <mergeCell ref="VCW73:VCX73"/>
    <mergeCell ref="VDE73:VDF73"/>
    <mergeCell ref="VDM73:VDN73"/>
    <mergeCell ref="VDU73:VDV73"/>
    <mergeCell ref="VEC73:VED73"/>
    <mergeCell ref="VAS73:VAT73"/>
    <mergeCell ref="VBA73:VBB73"/>
    <mergeCell ref="VBI73:VBJ73"/>
    <mergeCell ref="VBQ73:VBR73"/>
    <mergeCell ref="VBY73:VBZ73"/>
    <mergeCell ref="VCG73:VCH73"/>
    <mergeCell ref="UYW73:UYX73"/>
    <mergeCell ref="UZE73:UZF73"/>
    <mergeCell ref="UZM73:UZN73"/>
    <mergeCell ref="UZU73:UZV73"/>
    <mergeCell ref="VAC73:VAD73"/>
    <mergeCell ref="VAK73:VAL73"/>
    <mergeCell ref="UXA73:UXB73"/>
    <mergeCell ref="UXI73:UXJ73"/>
    <mergeCell ref="UXQ73:UXR73"/>
    <mergeCell ref="UXY73:UXZ73"/>
    <mergeCell ref="UYG73:UYH73"/>
    <mergeCell ref="UYO73:UYP73"/>
    <mergeCell ref="UVE73:UVF73"/>
    <mergeCell ref="UVM73:UVN73"/>
    <mergeCell ref="UVU73:UVV73"/>
    <mergeCell ref="UWC73:UWD73"/>
    <mergeCell ref="UWK73:UWL73"/>
    <mergeCell ref="UWS73:UWT73"/>
    <mergeCell ref="UTI73:UTJ73"/>
    <mergeCell ref="UTQ73:UTR73"/>
    <mergeCell ref="UTY73:UTZ73"/>
    <mergeCell ref="UUG73:UUH73"/>
    <mergeCell ref="UUO73:UUP73"/>
    <mergeCell ref="UUW73:UUX73"/>
    <mergeCell ref="URM73:URN73"/>
    <mergeCell ref="URU73:URV73"/>
    <mergeCell ref="USC73:USD73"/>
    <mergeCell ref="USK73:USL73"/>
    <mergeCell ref="USS73:UST73"/>
    <mergeCell ref="UTA73:UTB73"/>
    <mergeCell ref="UPQ73:UPR73"/>
    <mergeCell ref="UPY73:UPZ73"/>
    <mergeCell ref="UQG73:UQH73"/>
    <mergeCell ref="UQO73:UQP73"/>
    <mergeCell ref="UQW73:UQX73"/>
    <mergeCell ref="URE73:URF73"/>
    <mergeCell ref="UNU73:UNV73"/>
    <mergeCell ref="UOC73:UOD73"/>
    <mergeCell ref="UOK73:UOL73"/>
    <mergeCell ref="UOS73:UOT73"/>
    <mergeCell ref="UPA73:UPB73"/>
    <mergeCell ref="UPI73:UPJ73"/>
    <mergeCell ref="ULY73:ULZ73"/>
    <mergeCell ref="UMG73:UMH73"/>
    <mergeCell ref="UMO73:UMP73"/>
    <mergeCell ref="UMW73:UMX73"/>
    <mergeCell ref="UNE73:UNF73"/>
    <mergeCell ref="UNM73:UNN73"/>
    <mergeCell ref="UKC73:UKD73"/>
    <mergeCell ref="UKK73:UKL73"/>
    <mergeCell ref="UKS73:UKT73"/>
    <mergeCell ref="ULA73:ULB73"/>
    <mergeCell ref="ULI73:ULJ73"/>
    <mergeCell ref="ULQ73:ULR73"/>
    <mergeCell ref="UIG73:UIH73"/>
    <mergeCell ref="UIO73:UIP73"/>
    <mergeCell ref="UIW73:UIX73"/>
    <mergeCell ref="UJE73:UJF73"/>
    <mergeCell ref="UJM73:UJN73"/>
    <mergeCell ref="UJU73:UJV73"/>
    <mergeCell ref="UGK73:UGL73"/>
    <mergeCell ref="UGS73:UGT73"/>
    <mergeCell ref="UHA73:UHB73"/>
    <mergeCell ref="UHI73:UHJ73"/>
    <mergeCell ref="UHQ73:UHR73"/>
    <mergeCell ref="UHY73:UHZ73"/>
    <mergeCell ref="UEO73:UEP73"/>
    <mergeCell ref="UEW73:UEX73"/>
    <mergeCell ref="UFE73:UFF73"/>
    <mergeCell ref="UFM73:UFN73"/>
    <mergeCell ref="UFU73:UFV73"/>
    <mergeCell ref="UGC73:UGD73"/>
    <mergeCell ref="UCS73:UCT73"/>
    <mergeCell ref="UDA73:UDB73"/>
    <mergeCell ref="UDI73:UDJ73"/>
    <mergeCell ref="UDQ73:UDR73"/>
    <mergeCell ref="UDY73:UDZ73"/>
    <mergeCell ref="UEG73:UEH73"/>
    <mergeCell ref="UAW73:UAX73"/>
    <mergeCell ref="UBE73:UBF73"/>
    <mergeCell ref="UBM73:UBN73"/>
    <mergeCell ref="UBU73:UBV73"/>
    <mergeCell ref="UCC73:UCD73"/>
    <mergeCell ref="UCK73:UCL73"/>
    <mergeCell ref="TZA73:TZB73"/>
    <mergeCell ref="TZI73:TZJ73"/>
    <mergeCell ref="TZQ73:TZR73"/>
    <mergeCell ref="TZY73:TZZ73"/>
    <mergeCell ref="UAG73:UAH73"/>
    <mergeCell ref="UAO73:UAP73"/>
    <mergeCell ref="TXE73:TXF73"/>
    <mergeCell ref="TXM73:TXN73"/>
    <mergeCell ref="TXU73:TXV73"/>
    <mergeCell ref="TYC73:TYD73"/>
    <mergeCell ref="TYK73:TYL73"/>
    <mergeCell ref="TYS73:TYT73"/>
    <mergeCell ref="TVI73:TVJ73"/>
    <mergeCell ref="TVQ73:TVR73"/>
    <mergeCell ref="TVY73:TVZ73"/>
    <mergeCell ref="TWG73:TWH73"/>
    <mergeCell ref="TWO73:TWP73"/>
    <mergeCell ref="TWW73:TWX73"/>
    <mergeCell ref="TTM73:TTN73"/>
    <mergeCell ref="TTU73:TTV73"/>
    <mergeCell ref="TUC73:TUD73"/>
    <mergeCell ref="TUK73:TUL73"/>
    <mergeCell ref="TUS73:TUT73"/>
    <mergeCell ref="TVA73:TVB73"/>
    <mergeCell ref="TRQ73:TRR73"/>
    <mergeCell ref="TRY73:TRZ73"/>
    <mergeCell ref="TSG73:TSH73"/>
    <mergeCell ref="TSO73:TSP73"/>
    <mergeCell ref="TSW73:TSX73"/>
    <mergeCell ref="TTE73:TTF73"/>
    <mergeCell ref="TPU73:TPV73"/>
    <mergeCell ref="TQC73:TQD73"/>
    <mergeCell ref="TQK73:TQL73"/>
    <mergeCell ref="TQS73:TQT73"/>
    <mergeCell ref="TRA73:TRB73"/>
    <mergeCell ref="TRI73:TRJ73"/>
    <mergeCell ref="TNY73:TNZ73"/>
    <mergeCell ref="TOG73:TOH73"/>
    <mergeCell ref="TOO73:TOP73"/>
    <mergeCell ref="TOW73:TOX73"/>
    <mergeCell ref="TPE73:TPF73"/>
    <mergeCell ref="TPM73:TPN73"/>
    <mergeCell ref="TMC73:TMD73"/>
    <mergeCell ref="TMK73:TML73"/>
    <mergeCell ref="TMS73:TMT73"/>
    <mergeCell ref="TNA73:TNB73"/>
    <mergeCell ref="TNI73:TNJ73"/>
    <mergeCell ref="TNQ73:TNR73"/>
    <mergeCell ref="TKG73:TKH73"/>
    <mergeCell ref="TKO73:TKP73"/>
    <mergeCell ref="TKW73:TKX73"/>
    <mergeCell ref="TLE73:TLF73"/>
    <mergeCell ref="TLM73:TLN73"/>
    <mergeCell ref="TLU73:TLV73"/>
    <mergeCell ref="TIK73:TIL73"/>
    <mergeCell ref="TIS73:TIT73"/>
    <mergeCell ref="TJA73:TJB73"/>
    <mergeCell ref="TJI73:TJJ73"/>
    <mergeCell ref="TJQ73:TJR73"/>
    <mergeCell ref="TJY73:TJZ73"/>
    <mergeCell ref="TGO73:TGP73"/>
    <mergeCell ref="TGW73:TGX73"/>
    <mergeCell ref="THE73:THF73"/>
    <mergeCell ref="THM73:THN73"/>
    <mergeCell ref="THU73:THV73"/>
    <mergeCell ref="TIC73:TID73"/>
    <mergeCell ref="TES73:TET73"/>
    <mergeCell ref="TFA73:TFB73"/>
    <mergeCell ref="TFI73:TFJ73"/>
    <mergeCell ref="TFQ73:TFR73"/>
    <mergeCell ref="TFY73:TFZ73"/>
    <mergeCell ref="TGG73:TGH73"/>
    <mergeCell ref="TCW73:TCX73"/>
    <mergeCell ref="TDE73:TDF73"/>
    <mergeCell ref="TDM73:TDN73"/>
    <mergeCell ref="TDU73:TDV73"/>
    <mergeCell ref="TEC73:TED73"/>
    <mergeCell ref="TEK73:TEL73"/>
    <mergeCell ref="TBA73:TBB73"/>
    <mergeCell ref="TBI73:TBJ73"/>
    <mergeCell ref="TBQ73:TBR73"/>
    <mergeCell ref="TBY73:TBZ73"/>
    <mergeCell ref="TCG73:TCH73"/>
    <mergeCell ref="TCO73:TCP73"/>
    <mergeCell ref="SZE73:SZF73"/>
    <mergeCell ref="SZM73:SZN73"/>
    <mergeCell ref="SZU73:SZV73"/>
    <mergeCell ref="TAC73:TAD73"/>
    <mergeCell ref="TAK73:TAL73"/>
    <mergeCell ref="TAS73:TAT73"/>
    <mergeCell ref="SXI73:SXJ73"/>
    <mergeCell ref="SXQ73:SXR73"/>
    <mergeCell ref="SXY73:SXZ73"/>
    <mergeCell ref="SYG73:SYH73"/>
    <mergeCell ref="SYO73:SYP73"/>
    <mergeCell ref="SYW73:SYX73"/>
    <mergeCell ref="SVM73:SVN73"/>
    <mergeCell ref="SVU73:SVV73"/>
    <mergeCell ref="SWC73:SWD73"/>
    <mergeCell ref="SWK73:SWL73"/>
    <mergeCell ref="SWS73:SWT73"/>
    <mergeCell ref="SXA73:SXB73"/>
    <mergeCell ref="STQ73:STR73"/>
    <mergeCell ref="STY73:STZ73"/>
    <mergeCell ref="SUG73:SUH73"/>
    <mergeCell ref="SUO73:SUP73"/>
    <mergeCell ref="SUW73:SUX73"/>
    <mergeCell ref="SVE73:SVF73"/>
    <mergeCell ref="SRU73:SRV73"/>
    <mergeCell ref="SSC73:SSD73"/>
    <mergeCell ref="SSK73:SSL73"/>
    <mergeCell ref="SSS73:SST73"/>
    <mergeCell ref="STA73:STB73"/>
    <mergeCell ref="STI73:STJ73"/>
    <mergeCell ref="SPY73:SPZ73"/>
    <mergeCell ref="SQG73:SQH73"/>
    <mergeCell ref="SQO73:SQP73"/>
    <mergeCell ref="SQW73:SQX73"/>
    <mergeCell ref="SRE73:SRF73"/>
    <mergeCell ref="SRM73:SRN73"/>
    <mergeCell ref="SOC73:SOD73"/>
    <mergeCell ref="SOK73:SOL73"/>
    <mergeCell ref="SOS73:SOT73"/>
    <mergeCell ref="SPA73:SPB73"/>
    <mergeCell ref="SPI73:SPJ73"/>
    <mergeCell ref="SPQ73:SPR73"/>
    <mergeCell ref="SMG73:SMH73"/>
    <mergeCell ref="SMO73:SMP73"/>
    <mergeCell ref="SMW73:SMX73"/>
    <mergeCell ref="SNE73:SNF73"/>
    <mergeCell ref="SNM73:SNN73"/>
    <mergeCell ref="SNU73:SNV73"/>
    <mergeCell ref="SKK73:SKL73"/>
    <mergeCell ref="SKS73:SKT73"/>
    <mergeCell ref="SLA73:SLB73"/>
    <mergeCell ref="SLI73:SLJ73"/>
    <mergeCell ref="SLQ73:SLR73"/>
    <mergeCell ref="SLY73:SLZ73"/>
    <mergeCell ref="SIO73:SIP73"/>
    <mergeCell ref="SIW73:SIX73"/>
    <mergeCell ref="SJE73:SJF73"/>
    <mergeCell ref="SJM73:SJN73"/>
    <mergeCell ref="SJU73:SJV73"/>
    <mergeCell ref="SKC73:SKD73"/>
    <mergeCell ref="SGS73:SGT73"/>
    <mergeCell ref="SHA73:SHB73"/>
    <mergeCell ref="SHI73:SHJ73"/>
    <mergeCell ref="SHQ73:SHR73"/>
    <mergeCell ref="SHY73:SHZ73"/>
    <mergeCell ref="SIG73:SIH73"/>
    <mergeCell ref="SEW73:SEX73"/>
    <mergeCell ref="SFE73:SFF73"/>
    <mergeCell ref="SFM73:SFN73"/>
    <mergeCell ref="SFU73:SFV73"/>
    <mergeCell ref="SGC73:SGD73"/>
    <mergeCell ref="SGK73:SGL73"/>
    <mergeCell ref="SDA73:SDB73"/>
    <mergeCell ref="SDI73:SDJ73"/>
    <mergeCell ref="SDQ73:SDR73"/>
    <mergeCell ref="SDY73:SDZ73"/>
    <mergeCell ref="SEG73:SEH73"/>
    <mergeCell ref="SEO73:SEP73"/>
    <mergeCell ref="SBE73:SBF73"/>
    <mergeCell ref="SBM73:SBN73"/>
    <mergeCell ref="SBU73:SBV73"/>
    <mergeCell ref="SCC73:SCD73"/>
    <mergeCell ref="SCK73:SCL73"/>
    <mergeCell ref="SCS73:SCT73"/>
    <mergeCell ref="RZI73:RZJ73"/>
    <mergeCell ref="RZQ73:RZR73"/>
    <mergeCell ref="RZY73:RZZ73"/>
    <mergeCell ref="SAG73:SAH73"/>
    <mergeCell ref="SAO73:SAP73"/>
    <mergeCell ref="SAW73:SAX73"/>
    <mergeCell ref="RXM73:RXN73"/>
    <mergeCell ref="RXU73:RXV73"/>
    <mergeCell ref="RYC73:RYD73"/>
    <mergeCell ref="RYK73:RYL73"/>
    <mergeCell ref="RYS73:RYT73"/>
    <mergeCell ref="RZA73:RZB73"/>
    <mergeCell ref="RVQ73:RVR73"/>
    <mergeCell ref="RVY73:RVZ73"/>
    <mergeCell ref="RWG73:RWH73"/>
    <mergeCell ref="RWO73:RWP73"/>
    <mergeCell ref="RWW73:RWX73"/>
    <mergeCell ref="RXE73:RXF73"/>
    <mergeCell ref="RTU73:RTV73"/>
    <mergeCell ref="RUC73:RUD73"/>
    <mergeCell ref="RUK73:RUL73"/>
    <mergeCell ref="RUS73:RUT73"/>
    <mergeCell ref="RVA73:RVB73"/>
    <mergeCell ref="RVI73:RVJ73"/>
    <mergeCell ref="RRY73:RRZ73"/>
    <mergeCell ref="RSG73:RSH73"/>
    <mergeCell ref="RSO73:RSP73"/>
    <mergeCell ref="RSW73:RSX73"/>
    <mergeCell ref="RTE73:RTF73"/>
    <mergeCell ref="RTM73:RTN73"/>
    <mergeCell ref="RQC73:RQD73"/>
    <mergeCell ref="RQK73:RQL73"/>
    <mergeCell ref="RQS73:RQT73"/>
    <mergeCell ref="RRA73:RRB73"/>
    <mergeCell ref="RRI73:RRJ73"/>
    <mergeCell ref="RRQ73:RRR73"/>
    <mergeCell ref="ROG73:ROH73"/>
    <mergeCell ref="ROO73:ROP73"/>
    <mergeCell ref="ROW73:ROX73"/>
    <mergeCell ref="RPE73:RPF73"/>
    <mergeCell ref="RPM73:RPN73"/>
    <mergeCell ref="RPU73:RPV73"/>
    <mergeCell ref="RMK73:RML73"/>
    <mergeCell ref="RMS73:RMT73"/>
    <mergeCell ref="RNA73:RNB73"/>
    <mergeCell ref="RNI73:RNJ73"/>
    <mergeCell ref="RNQ73:RNR73"/>
    <mergeCell ref="RNY73:RNZ73"/>
    <mergeCell ref="RKO73:RKP73"/>
    <mergeCell ref="RKW73:RKX73"/>
    <mergeCell ref="RLE73:RLF73"/>
    <mergeCell ref="RLM73:RLN73"/>
    <mergeCell ref="RLU73:RLV73"/>
    <mergeCell ref="RMC73:RMD73"/>
    <mergeCell ref="RIS73:RIT73"/>
    <mergeCell ref="RJA73:RJB73"/>
    <mergeCell ref="RJI73:RJJ73"/>
    <mergeCell ref="RJQ73:RJR73"/>
    <mergeCell ref="RJY73:RJZ73"/>
    <mergeCell ref="RKG73:RKH73"/>
    <mergeCell ref="RGW73:RGX73"/>
    <mergeCell ref="RHE73:RHF73"/>
    <mergeCell ref="RHM73:RHN73"/>
    <mergeCell ref="RHU73:RHV73"/>
    <mergeCell ref="RIC73:RID73"/>
    <mergeCell ref="RIK73:RIL73"/>
    <mergeCell ref="RFA73:RFB73"/>
    <mergeCell ref="RFI73:RFJ73"/>
    <mergeCell ref="RFQ73:RFR73"/>
    <mergeCell ref="RFY73:RFZ73"/>
    <mergeCell ref="RGG73:RGH73"/>
    <mergeCell ref="RGO73:RGP73"/>
    <mergeCell ref="RDE73:RDF73"/>
    <mergeCell ref="RDM73:RDN73"/>
    <mergeCell ref="RDU73:RDV73"/>
    <mergeCell ref="REC73:RED73"/>
    <mergeCell ref="REK73:REL73"/>
    <mergeCell ref="RES73:RET73"/>
    <mergeCell ref="RBI73:RBJ73"/>
    <mergeCell ref="RBQ73:RBR73"/>
    <mergeCell ref="RBY73:RBZ73"/>
    <mergeCell ref="RCG73:RCH73"/>
    <mergeCell ref="RCO73:RCP73"/>
    <mergeCell ref="RCW73:RCX73"/>
    <mergeCell ref="QZM73:QZN73"/>
    <mergeCell ref="QZU73:QZV73"/>
    <mergeCell ref="RAC73:RAD73"/>
    <mergeCell ref="RAK73:RAL73"/>
    <mergeCell ref="RAS73:RAT73"/>
    <mergeCell ref="RBA73:RBB73"/>
    <mergeCell ref="QXQ73:QXR73"/>
    <mergeCell ref="QXY73:QXZ73"/>
    <mergeCell ref="QYG73:QYH73"/>
    <mergeCell ref="QYO73:QYP73"/>
    <mergeCell ref="QYW73:QYX73"/>
    <mergeCell ref="QZE73:QZF73"/>
    <mergeCell ref="QVU73:QVV73"/>
    <mergeCell ref="QWC73:QWD73"/>
    <mergeCell ref="QWK73:QWL73"/>
    <mergeCell ref="QWS73:QWT73"/>
    <mergeCell ref="QXA73:QXB73"/>
    <mergeCell ref="QXI73:QXJ73"/>
    <mergeCell ref="QTY73:QTZ73"/>
    <mergeCell ref="QUG73:QUH73"/>
    <mergeCell ref="QUO73:QUP73"/>
    <mergeCell ref="QUW73:QUX73"/>
    <mergeCell ref="QVE73:QVF73"/>
    <mergeCell ref="QVM73:QVN73"/>
    <mergeCell ref="QSC73:QSD73"/>
    <mergeCell ref="QSK73:QSL73"/>
    <mergeCell ref="QSS73:QST73"/>
    <mergeCell ref="QTA73:QTB73"/>
    <mergeCell ref="QTI73:QTJ73"/>
    <mergeCell ref="QTQ73:QTR73"/>
    <mergeCell ref="QQG73:QQH73"/>
    <mergeCell ref="QQO73:QQP73"/>
    <mergeCell ref="QQW73:QQX73"/>
    <mergeCell ref="QRE73:QRF73"/>
    <mergeCell ref="QRM73:QRN73"/>
    <mergeCell ref="QRU73:QRV73"/>
    <mergeCell ref="QOK73:QOL73"/>
    <mergeCell ref="QOS73:QOT73"/>
    <mergeCell ref="QPA73:QPB73"/>
    <mergeCell ref="QPI73:QPJ73"/>
    <mergeCell ref="QPQ73:QPR73"/>
    <mergeCell ref="QPY73:QPZ73"/>
    <mergeCell ref="QMO73:QMP73"/>
    <mergeCell ref="QMW73:QMX73"/>
    <mergeCell ref="QNE73:QNF73"/>
    <mergeCell ref="QNM73:QNN73"/>
    <mergeCell ref="QNU73:QNV73"/>
    <mergeCell ref="QOC73:QOD73"/>
    <mergeCell ref="QKS73:QKT73"/>
    <mergeCell ref="QLA73:QLB73"/>
    <mergeCell ref="QLI73:QLJ73"/>
    <mergeCell ref="QLQ73:QLR73"/>
    <mergeCell ref="QLY73:QLZ73"/>
    <mergeCell ref="QMG73:QMH73"/>
    <mergeCell ref="QIW73:QIX73"/>
    <mergeCell ref="QJE73:QJF73"/>
    <mergeCell ref="QJM73:QJN73"/>
    <mergeCell ref="QJU73:QJV73"/>
    <mergeCell ref="QKC73:QKD73"/>
    <mergeCell ref="QKK73:QKL73"/>
    <mergeCell ref="QHA73:QHB73"/>
    <mergeCell ref="QHI73:QHJ73"/>
    <mergeCell ref="QHQ73:QHR73"/>
    <mergeCell ref="QHY73:QHZ73"/>
    <mergeCell ref="QIG73:QIH73"/>
    <mergeCell ref="QIO73:QIP73"/>
    <mergeCell ref="QFE73:QFF73"/>
    <mergeCell ref="QFM73:QFN73"/>
    <mergeCell ref="QFU73:QFV73"/>
    <mergeCell ref="QGC73:QGD73"/>
    <mergeCell ref="QGK73:QGL73"/>
    <mergeCell ref="QGS73:QGT73"/>
    <mergeCell ref="QDI73:QDJ73"/>
    <mergeCell ref="QDQ73:QDR73"/>
    <mergeCell ref="QDY73:QDZ73"/>
    <mergeCell ref="QEG73:QEH73"/>
    <mergeCell ref="QEO73:QEP73"/>
    <mergeCell ref="QEW73:QEX73"/>
    <mergeCell ref="QBM73:QBN73"/>
    <mergeCell ref="QBU73:QBV73"/>
    <mergeCell ref="QCC73:QCD73"/>
    <mergeCell ref="QCK73:QCL73"/>
    <mergeCell ref="QCS73:QCT73"/>
    <mergeCell ref="QDA73:QDB73"/>
    <mergeCell ref="PZQ73:PZR73"/>
    <mergeCell ref="PZY73:PZZ73"/>
    <mergeCell ref="QAG73:QAH73"/>
    <mergeCell ref="QAO73:QAP73"/>
    <mergeCell ref="QAW73:QAX73"/>
    <mergeCell ref="QBE73:QBF73"/>
    <mergeCell ref="PXU73:PXV73"/>
    <mergeCell ref="PYC73:PYD73"/>
    <mergeCell ref="PYK73:PYL73"/>
    <mergeCell ref="PYS73:PYT73"/>
    <mergeCell ref="PZA73:PZB73"/>
    <mergeCell ref="PZI73:PZJ73"/>
    <mergeCell ref="PVY73:PVZ73"/>
    <mergeCell ref="PWG73:PWH73"/>
    <mergeCell ref="PWO73:PWP73"/>
    <mergeCell ref="PWW73:PWX73"/>
    <mergeCell ref="PXE73:PXF73"/>
    <mergeCell ref="PXM73:PXN73"/>
    <mergeCell ref="PUC73:PUD73"/>
    <mergeCell ref="PUK73:PUL73"/>
    <mergeCell ref="PUS73:PUT73"/>
    <mergeCell ref="PVA73:PVB73"/>
    <mergeCell ref="PVI73:PVJ73"/>
    <mergeCell ref="PVQ73:PVR73"/>
    <mergeCell ref="PSG73:PSH73"/>
    <mergeCell ref="PSO73:PSP73"/>
    <mergeCell ref="PSW73:PSX73"/>
    <mergeCell ref="PTE73:PTF73"/>
    <mergeCell ref="PTM73:PTN73"/>
    <mergeCell ref="PTU73:PTV73"/>
    <mergeCell ref="PQK73:PQL73"/>
    <mergeCell ref="PQS73:PQT73"/>
    <mergeCell ref="PRA73:PRB73"/>
    <mergeCell ref="PRI73:PRJ73"/>
    <mergeCell ref="PRQ73:PRR73"/>
    <mergeCell ref="PRY73:PRZ73"/>
    <mergeCell ref="POO73:POP73"/>
    <mergeCell ref="POW73:POX73"/>
    <mergeCell ref="PPE73:PPF73"/>
    <mergeCell ref="PPM73:PPN73"/>
    <mergeCell ref="PPU73:PPV73"/>
    <mergeCell ref="PQC73:PQD73"/>
    <mergeCell ref="PMS73:PMT73"/>
    <mergeCell ref="PNA73:PNB73"/>
    <mergeCell ref="PNI73:PNJ73"/>
    <mergeCell ref="PNQ73:PNR73"/>
    <mergeCell ref="PNY73:PNZ73"/>
    <mergeCell ref="POG73:POH73"/>
    <mergeCell ref="PKW73:PKX73"/>
    <mergeCell ref="PLE73:PLF73"/>
    <mergeCell ref="PLM73:PLN73"/>
    <mergeCell ref="PLU73:PLV73"/>
    <mergeCell ref="PMC73:PMD73"/>
    <mergeCell ref="PMK73:PML73"/>
    <mergeCell ref="PJA73:PJB73"/>
    <mergeCell ref="PJI73:PJJ73"/>
    <mergeCell ref="PJQ73:PJR73"/>
    <mergeCell ref="PJY73:PJZ73"/>
    <mergeCell ref="PKG73:PKH73"/>
    <mergeCell ref="PKO73:PKP73"/>
    <mergeCell ref="PHE73:PHF73"/>
    <mergeCell ref="PHM73:PHN73"/>
    <mergeCell ref="PHU73:PHV73"/>
    <mergeCell ref="PIC73:PID73"/>
    <mergeCell ref="PIK73:PIL73"/>
    <mergeCell ref="PIS73:PIT73"/>
    <mergeCell ref="PFI73:PFJ73"/>
    <mergeCell ref="PFQ73:PFR73"/>
    <mergeCell ref="PFY73:PFZ73"/>
    <mergeCell ref="PGG73:PGH73"/>
    <mergeCell ref="PGO73:PGP73"/>
    <mergeCell ref="PGW73:PGX73"/>
    <mergeCell ref="PDM73:PDN73"/>
    <mergeCell ref="PDU73:PDV73"/>
    <mergeCell ref="PEC73:PED73"/>
    <mergeCell ref="PEK73:PEL73"/>
    <mergeCell ref="PES73:PET73"/>
    <mergeCell ref="PFA73:PFB73"/>
    <mergeCell ref="PBQ73:PBR73"/>
    <mergeCell ref="PBY73:PBZ73"/>
    <mergeCell ref="PCG73:PCH73"/>
    <mergeCell ref="PCO73:PCP73"/>
    <mergeCell ref="PCW73:PCX73"/>
    <mergeCell ref="PDE73:PDF73"/>
    <mergeCell ref="OZU73:OZV73"/>
    <mergeCell ref="PAC73:PAD73"/>
    <mergeCell ref="PAK73:PAL73"/>
    <mergeCell ref="PAS73:PAT73"/>
    <mergeCell ref="PBA73:PBB73"/>
    <mergeCell ref="PBI73:PBJ73"/>
    <mergeCell ref="OXY73:OXZ73"/>
    <mergeCell ref="OYG73:OYH73"/>
    <mergeCell ref="OYO73:OYP73"/>
    <mergeCell ref="OYW73:OYX73"/>
    <mergeCell ref="OZE73:OZF73"/>
    <mergeCell ref="OZM73:OZN73"/>
    <mergeCell ref="OWC73:OWD73"/>
    <mergeCell ref="OWK73:OWL73"/>
    <mergeCell ref="OWS73:OWT73"/>
    <mergeCell ref="OXA73:OXB73"/>
    <mergeCell ref="OXI73:OXJ73"/>
    <mergeCell ref="OXQ73:OXR73"/>
    <mergeCell ref="OUG73:OUH73"/>
    <mergeCell ref="OUO73:OUP73"/>
    <mergeCell ref="OUW73:OUX73"/>
    <mergeCell ref="OVE73:OVF73"/>
    <mergeCell ref="OVM73:OVN73"/>
    <mergeCell ref="OVU73:OVV73"/>
    <mergeCell ref="OSK73:OSL73"/>
    <mergeCell ref="OSS73:OST73"/>
    <mergeCell ref="OTA73:OTB73"/>
    <mergeCell ref="OTI73:OTJ73"/>
    <mergeCell ref="OTQ73:OTR73"/>
    <mergeCell ref="OTY73:OTZ73"/>
    <mergeCell ref="OQO73:OQP73"/>
    <mergeCell ref="OQW73:OQX73"/>
    <mergeCell ref="ORE73:ORF73"/>
    <mergeCell ref="ORM73:ORN73"/>
    <mergeCell ref="ORU73:ORV73"/>
    <mergeCell ref="OSC73:OSD73"/>
    <mergeCell ref="OOS73:OOT73"/>
    <mergeCell ref="OPA73:OPB73"/>
    <mergeCell ref="OPI73:OPJ73"/>
    <mergeCell ref="OPQ73:OPR73"/>
    <mergeCell ref="OPY73:OPZ73"/>
    <mergeCell ref="OQG73:OQH73"/>
    <mergeCell ref="OMW73:OMX73"/>
    <mergeCell ref="ONE73:ONF73"/>
    <mergeCell ref="ONM73:ONN73"/>
    <mergeCell ref="ONU73:ONV73"/>
    <mergeCell ref="OOC73:OOD73"/>
    <mergeCell ref="OOK73:OOL73"/>
    <mergeCell ref="OLA73:OLB73"/>
    <mergeCell ref="OLI73:OLJ73"/>
    <mergeCell ref="OLQ73:OLR73"/>
    <mergeCell ref="OLY73:OLZ73"/>
    <mergeCell ref="OMG73:OMH73"/>
    <mergeCell ref="OMO73:OMP73"/>
    <mergeCell ref="OJE73:OJF73"/>
    <mergeCell ref="OJM73:OJN73"/>
    <mergeCell ref="OJU73:OJV73"/>
    <mergeCell ref="OKC73:OKD73"/>
    <mergeCell ref="OKK73:OKL73"/>
    <mergeCell ref="OKS73:OKT73"/>
    <mergeCell ref="OHI73:OHJ73"/>
    <mergeCell ref="OHQ73:OHR73"/>
    <mergeCell ref="OHY73:OHZ73"/>
    <mergeCell ref="OIG73:OIH73"/>
    <mergeCell ref="OIO73:OIP73"/>
    <mergeCell ref="OIW73:OIX73"/>
    <mergeCell ref="OFM73:OFN73"/>
    <mergeCell ref="OFU73:OFV73"/>
    <mergeCell ref="OGC73:OGD73"/>
    <mergeCell ref="OGK73:OGL73"/>
    <mergeCell ref="OGS73:OGT73"/>
    <mergeCell ref="OHA73:OHB73"/>
    <mergeCell ref="ODQ73:ODR73"/>
    <mergeCell ref="ODY73:ODZ73"/>
    <mergeCell ref="OEG73:OEH73"/>
    <mergeCell ref="OEO73:OEP73"/>
    <mergeCell ref="OEW73:OEX73"/>
    <mergeCell ref="OFE73:OFF73"/>
    <mergeCell ref="OBU73:OBV73"/>
    <mergeCell ref="OCC73:OCD73"/>
    <mergeCell ref="OCK73:OCL73"/>
    <mergeCell ref="OCS73:OCT73"/>
    <mergeCell ref="ODA73:ODB73"/>
    <mergeCell ref="ODI73:ODJ73"/>
    <mergeCell ref="NZY73:NZZ73"/>
    <mergeCell ref="OAG73:OAH73"/>
    <mergeCell ref="OAO73:OAP73"/>
    <mergeCell ref="OAW73:OAX73"/>
    <mergeCell ref="OBE73:OBF73"/>
    <mergeCell ref="OBM73:OBN73"/>
    <mergeCell ref="NYC73:NYD73"/>
    <mergeCell ref="NYK73:NYL73"/>
    <mergeCell ref="NYS73:NYT73"/>
    <mergeCell ref="NZA73:NZB73"/>
    <mergeCell ref="NZI73:NZJ73"/>
    <mergeCell ref="NZQ73:NZR73"/>
    <mergeCell ref="NWG73:NWH73"/>
    <mergeCell ref="NWO73:NWP73"/>
    <mergeCell ref="NWW73:NWX73"/>
    <mergeCell ref="NXE73:NXF73"/>
    <mergeCell ref="NXM73:NXN73"/>
    <mergeCell ref="NXU73:NXV73"/>
    <mergeCell ref="NUK73:NUL73"/>
    <mergeCell ref="NUS73:NUT73"/>
    <mergeCell ref="NVA73:NVB73"/>
    <mergeCell ref="NVI73:NVJ73"/>
    <mergeCell ref="NVQ73:NVR73"/>
    <mergeCell ref="NVY73:NVZ73"/>
    <mergeCell ref="NSO73:NSP73"/>
    <mergeCell ref="NSW73:NSX73"/>
    <mergeCell ref="NTE73:NTF73"/>
    <mergeCell ref="NTM73:NTN73"/>
    <mergeCell ref="NTU73:NTV73"/>
    <mergeCell ref="NUC73:NUD73"/>
    <mergeCell ref="NQS73:NQT73"/>
    <mergeCell ref="NRA73:NRB73"/>
    <mergeCell ref="NRI73:NRJ73"/>
    <mergeCell ref="NRQ73:NRR73"/>
    <mergeCell ref="NRY73:NRZ73"/>
    <mergeCell ref="NSG73:NSH73"/>
    <mergeCell ref="NOW73:NOX73"/>
    <mergeCell ref="NPE73:NPF73"/>
    <mergeCell ref="NPM73:NPN73"/>
    <mergeCell ref="NPU73:NPV73"/>
    <mergeCell ref="NQC73:NQD73"/>
    <mergeCell ref="NQK73:NQL73"/>
    <mergeCell ref="NNA73:NNB73"/>
    <mergeCell ref="NNI73:NNJ73"/>
    <mergeCell ref="NNQ73:NNR73"/>
    <mergeCell ref="NNY73:NNZ73"/>
    <mergeCell ref="NOG73:NOH73"/>
    <mergeCell ref="NOO73:NOP73"/>
    <mergeCell ref="NLE73:NLF73"/>
    <mergeCell ref="NLM73:NLN73"/>
    <mergeCell ref="NLU73:NLV73"/>
    <mergeCell ref="NMC73:NMD73"/>
    <mergeCell ref="NMK73:NML73"/>
    <mergeCell ref="NMS73:NMT73"/>
    <mergeCell ref="NJI73:NJJ73"/>
    <mergeCell ref="NJQ73:NJR73"/>
    <mergeCell ref="NJY73:NJZ73"/>
    <mergeCell ref="NKG73:NKH73"/>
    <mergeCell ref="NKO73:NKP73"/>
    <mergeCell ref="NKW73:NKX73"/>
    <mergeCell ref="NHM73:NHN73"/>
    <mergeCell ref="NHU73:NHV73"/>
    <mergeCell ref="NIC73:NID73"/>
    <mergeCell ref="NIK73:NIL73"/>
    <mergeCell ref="NIS73:NIT73"/>
    <mergeCell ref="NJA73:NJB73"/>
    <mergeCell ref="NFQ73:NFR73"/>
    <mergeCell ref="NFY73:NFZ73"/>
    <mergeCell ref="NGG73:NGH73"/>
    <mergeCell ref="NGO73:NGP73"/>
    <mergeCell ref="NGW73:NGX73"/>
    <mergeCell ref="NHE73:NHF73"/>
    <mergeCell ref="NDU73:NDV73"/>
    <mergeCell ref="NEC73:NED73"/>
    <mergeCell ref="NEK73:NEL73"/>
    <mergeCell ref="NES73:NET73"/>
    <mergeCell ref="NFA73:NFB73"/>
    <mergeCell ref="NFI73:NFJ73"/>
    <mergeCell ref="NBY73:NBZ73"/>
    <mergeCell ref="NCG73:NCH73"/>
    <mergeCell ref="NCO73:NCP73"/>
    <mergeCell ref="NCW73:NCX73"/>
    <mergeCell ref="NDE73:NDF73"/>
    <mergeCell ref="NDM73:NDN73"/>
    <mergeCell ref="NAC73:NAD73"/>
    <mergeCell ref="NAK73:NAL73"/>
    <mergeCell ref="NAS73:NAT73"/>
    <mergeCell ref="NBA73:NBB73"/>
    <mergeCell ref="NBI73:NBJ73"/>
    <mergeCell ref="NBQ73:NBR73"/>
    <mergeCell ref="MYG73:MYH73"/>
    <mergeCell ref="MYO73:MYP73"/>
    <mergeCell ref="MYW73:MYX73"/>
    <mergeCell ref="MZE73:MZF73"/>
    <mergeCell ref="MZM73:MZN73"/>
    <mergeCell ref="MZU73:MZV73"/>
    <mergeCell ref="MWK73:MWL73"/>
    <mergeCell ref="MWS73:MWT73"/>
    <mergeCell ref="MXA73:MXB73"/>
    <mergeCell ref="MXI73:MXJ73"/>
    <mergeCell ref="MXQ73:MXR73"/>
    <mergeCell ref="MXY73:MXZ73"/>
    <mergeCell ref="MUO73:MUP73"/>
    <mergeCell ref="MUW73:MUX73"/>
    <mergeCell ref="MVE73:MVF73"/>
    <mergeCell ref="MVM73:MVN73"/>
    <mergeCell ref="MVU73:MVV73"/>
    <mergeCell ref="MWC73:MWD73"/>
    <mergeCell ref="MSS73:MST73"/>
    <mergeCell ref="MTA73:MTB73"/>
    <mergeCell ref="MTI73:MTJ73"/>
    <mergeCell ref="MTQ73:MTR73"/>
    <mergeCell ref="MTY73:MTZ73"/>
    <mergeCell ref="MUG73:MUH73"/>
    <mergeCell ref="MQW73:MQX73"/>
    <mergeCell ref="MRE73:MRF73"/>
    <mergeCell ref="MRM73:MRN73"/>
    <mergeCell ref="MRU73:MRV73"/>
    <mergeCell ref="MSC73:MSD73"/>
    <mergeCell ref="MSK73:MSL73"/>
    <mergeCell ref="MPA73:MPB73"/>
    <mergeCell ref="MPI73:MPJ73"/>
    <mergeCell ref="MPQ73:MPR73"/>
    <mergeCell ref="MPY73:MPZ73"/>
    <mergeCell ref="MQG73:MQH73"/>
    <mergeCell ref="MQO73:MQP73"/>
    <mergeCell ref="MNE73:MNF73"/>
    <mergeCell ref="MNM73:MNN73"/>
    <mergeCell ref="MNU73:MNV73"/>
    <mergeCell ref="MOC73:MOD73"/>
    <mergeCell ref="MOK73:MOL73"/>
    <mergeCell ref="MOS73:MOT73"/>
    <mergeCell ref="MLI73:MLJ73"/>
    <mergeCell ref="MLQ73:MLR73"/>
    <mergeCell ref="MLY73:MLZ73"/>
    <mergeCell ref="MMG73:MMH73"/>
    <mergeCell ref="MMO73:MMP73"/>
    <mergeCell ref="MMW73:MMX73"/>
    <mergeCell ref="MJM73:MJN73"/>
    <mergeCell ref="MJU73:MJV73"/>
    <mergeCell ref="MKC73:MKD73"/>
    <mergeCell ref="MKK73:MKL73"/>
    <mergeCell ref="MKS73:MKT73"/>
    <mergeCell ref="MLA73:MLB73"/>
    <mergeCell ref="MHQ73:MHR73"/>
    <mergeCell ref="MHY73:MHZ73"/>
    <mergeCell ref="MIG73:MIH73"/>
    <mergeCell ref="MIO73:MIP73"/>
    <mergeCell ref="MIW73:MIX73"/>
    <mergeCell ref="MJE73:MJF73"/>
    <mergeCell ref="MFU73:MFV73"/>
    <mergeCell ref="MGC73:MGD73"/>
    <mergeCell ref="MGK73:MGL73"/>
    <mergeCell ref="MGS73:MGT73"/>
    <mergeCell ref="MHA73:MHB73"/>
    <mergeCell ref="MHI73:MHJ73"/>
    <mergeCell ref="MDY73:MDZ73"/>
    <mergeCell ref="MEG73:MEH73"/>
    <mergeCell ref="MEO73:MEP73"/>
    <mergeCell ref="MEW73:MEX73"/>
    <mergeCell ref="MFE73:MFF73"/>
    <mergeCell ref="MFM73:MFN73"/>
    <mergeCell ref="MCC73:MCD73"/>
    <mergeCell ref="MCK73:MCL73"/>
    <mergeCell ref="MCS73:MCT73"/>
    <mergeCell ref="MDA73:MDB73"/>
    <mergeCell ref="MDI73:MDJ73"/>
    <mergeCell ref="MDQ73:MDR73"/>
    <mergeCell ref="MAG73:MAH73"/>
    <mergeCell ref="MAO73:MAP73"/>
    <mergeCell ref="MAW73:MAX73"/>
    <mergeCell ref="MBE73:MBF73"/>
    <mergeCell ref="MBM73:MBN73"/>
    <mergeCell ref="MBU73:MBV73"/>
    <mergeCell ref="LYK73:LYL73"/>
    <mergeCell ref="LYS73:LYT73"/>
    <mergeCell ref="LZA73:LZB73"/>
    <mergeCell ref="LZI73:LZJ73"/>
    <mergeCell ref="LZQ73:LZR73"/>
    <mergeCell ref="LZY73:LZZ73"/>
    <mergeCell ref="LWO73:LWP73"/>
    <mergeCell ref="LWW73:LWX73"/>
    <mergeCell ref="LXE73:LXF73"/>
    <mergeCell ref="LXM73:LXN73"/>
    <mergeCell ref="LXU73:LXV73"/>
    <mergeCell ref="LYC73:LYD73"/>
    <mergeCell ref="LUS73:LUT73"/>
    <mergeCell ref="LVA73:LVB73"/>
    <mergeCell ref="LVI73:LVJ73"/>
    <mergeCell ref="LVQ73:LVR73"/>
    <mergeCell ref="LVY73:LVZ73"/>
    <mergeCell ref="LWG73:LWH73"/>
    <mergeCell ref="LSW73:LSX73"/>
    <mergeCell ref="LTE73:LTF73"/>
    <mergeCell ref="LTM73:LTN73"/>
    <mergeCell ref="LTU73:LTV73"/>
    <mergeCell ref="LUC73:LUD73"/>
    <mergeCell ref="LUK73:LUL73"/>
    <mergeCell ref="LRA73:LRB73"/>
    <mergeCell ref="LRI73:LRJ73"/>
    <mergeCell ref="LRQ73:LRR73"/>
    <mergeCell ref="LRY73:LRZ73"/>
    <mergeCell ref="LSG73:LSH73"/>
    <mergeCell ref="LSO73:LSP73"/>
    <mergeCell ref="LPE73:LPF73"/>
    <mergeCell ref="LPM73:LPN73"/>
    <mergeCell ref="LPU73:LPV73"/>
    <mergeCell ref="LQC73:LQD73"/>
    <mergeCell ref="LQK73:LQL73"/>
    <mergeCell ref="LQS73:LQT73"/>
    <mergeCell ref="LNI73:LNJ73"/>
    <mergeCell ref="LNQ73:LNR73"/>
    <mergeCell ref="LNY73:LNZ73"/>
    <mergeCell ref="LOG73:LOH73"/>
    <mergeCell ref="LOO73:LOP73"/>
    <mergeCell ref="LOW73:LOX73"/>
    <mergeCell ref="LLM73:LLN73"/>
    <mergeCell ref="LLU73:LLV73"/>
    <mergeCell ref="LMC73:LMD73"/>
    <mergeCell ref="LMK73:LML73"/>
    <mergeCell ref="LMS73:LMT73"/>
    <mergeCell ref="LNA73:LNB73"/>
    <mergeCell ref="LJQ73:LJR73"/>
    <mergeCell ref="LJY73:LJZ73"/>
    <mergeCell ref="LKG73:LKH73"/>
    <mergeCell ref="LKO73:LKP73"/>
    <mergeCell ref="LKW73:LKX73"/>
    <mergeCell ref="LLE73:LLF73"/>
    <mergeCell ref="LHU73:LHV73"/>
    <mergeCell ref="LIC73:LID73"/>
    <mergeCell ref="LIK73:LIL73"/>
    <mergeCell ref="LIS73:LIT73"/>
    <mergeCell ref="LJA73:LJB73"/>
    <mergeCell ref="LJI73:LJJ73"/>
    <mergeCell ref="LFY73:LFZ73"/>
    <mergeCell ref="LGG73:LGH73"/>
    <mergeCell ref="LGO73:LGP73"/>
    <mergeCell ref="LGW73:LGX73"/>
    <mergeCell ref="LHE73:LHF73"/>
    <mergeCell ref="LHM73:LHN73"/>
    <mergeCell ref="LEC73:LED73"/>
    <mergeCell ref="LEK73:LEL73"/>
    <mergeCell ref="LES73:LET73"/>
    <mergeCell ref="LFA73:LFB73"/>
    <mergeCell ref="LFI73:LFJ73"/>
    <mergeCell ref="LFQ73:LFR73"/>
    <mergeCell ref="LCG73:LCH73"/>
    <mergeCell ref="LCO73:LCP73"/>
    <mergeCell ref="LCW73:LCX73"/>
    <mergeCell ref="LDE73:LDF73"/>
    <mergeCell ref="LDM73:LDN73"/>
    <mergeCell ref="LDU73:LDV73"/>
    <mergeCell ref="LAK73:LAL73"/>
    <mergeCell ref="LAS73:LAT73"/>
    <mergeCell ref="LBA73:LBB73"/>
    <mergeCell ref="LBI73:LBJ73"/>
    <mergeCell ref="LBQ73:LBR73"/>
    <mergeCell ref="LBY73:LBZ73"/>
    <mergeCell ref="KYO73:KYP73"/>
    <mergeCell ref="KYW73:KYX73"/>
    <mergeCell ref="KZE73:KZF73"/>
    <mergeCell ref="KZM73:KZN73"/>
    <mergeCell ref="KZU73:KZV73"/>
    <mergeCell ref="LAC73:LAD73"/>
    <mergeCell ref="KWS73:KWT73"/>
    <mergeCell ref="KXA73:KXB73"/>
    <mergeCell ref="KXI73:KXJ73"/>
    <mergeCell ref="KXQ73:KXR73"/>
    <mergeCell ref="KXY73:KXZ73"/>
    <mergeCell ref="KYG73:KYH73"/>
    <mergeCell ref="KUW73:KUX73"/>
    <mergeCell ref="KVE73:KVF73"/>
    <mergeCell ref="KVM73:KVN73"/>
    <mergeCell ref="KVU73:KVV73"/>
    <mergeCell ref="KWC73:KWD73"/>
    <mergeCell ref="KWK73:KWL73"/>
    <mergeCell ref="KTA73:KTB73"/>
    <mergeCell ref="KTI73:KTJ73"/>
    <mergeCell ref="KTQ73:KTR73"/>
    <mergeCell ref="KTY73:KTZ73"/>
    <mergeCell ref="KUG73:KUH73"/>
    <mergeCell ref="KUO73:KUP73"/>
    <mergeCell ref="KRE73:KRF73"/>
    <mergeCell ref="KRM73:KRN73"/>
    <mergeCell ref="KRU73:KRV73"/>
    <mergeCell ref="KSC73:KSD73"/>
    <mergeCell ref="KSK73:KSL73"/>
    <mergeCell ref="KSS73:KST73"/>
    <mergeCell ref="KPI73:KPJ73"/>
    <mergeCell ref="KPQ73:KPR73"/>
    <mergeCell ref="KPY73:KPZ73"/>
    <mergeCell ref="KQG73:KQH73"/>
    <mergeCell ref="KQO73:KQP73"/>
    <mergeCell ref="KQW73:KQX73"/>
    <mergeCell ref="KNM73:KNN73"/>
    <mergeCell ref="KNU73:KNV73"/>
    <mergeCell ref="KOC73:KOD73"/>
    <mergeCell ref="KOK73:KOL73"/>
    <mergeCell ref="KOS73:KOT73"/>
    <mergeCell ref="KPA73:KPB73"/>
    <mergeCell ref="KLQ73:KLR73"/>
    <mergeCell ref="KLY73:KLZ73"/>
    <mergeCell ref="KMG73:KMH73"/>
    <mergeCell ref="KMO73:KMP73"/>
    <mergeCell ref="KMW73:KMX73"/>
    <mergeCell ref="KNE73:KNF73"/>
    <mergeCell ref="KJU73:KJV73"/>
    <mergeCell ref="KKC73:KKD73"/>
    <mergeCell ref="KKK73:KKL73"/>
    <mergeCell ref="KKS73:KKT73"/>
    <mergeCell ref="KLA73:KLB73"/>
    <mergeCell ref="KLI73:KLJ73"/>
    <mergeCell ref="KHY73:KHZ73"/>
    <mergeCell ref="KIG73:KIH73"/>
    <mergeCell ref="KIO73:KIP73"/>
    <mergeCell ref="KIW73:KIX73"/>
    <mergeCell ref="KJE73:KJF73"/>
    <mergeCell ref="KJM73:KJN73"/>
    <mergeCell ref="KGC73:KGD73"/>
    <mergeCell ref="KGK73:KGL73"/>
    <mergeCell ref="KGS73:KGT73"/>
    <mergeCell ref="KHA73:KHB73"/>
    <mergeCell ref="KHI73:KHJ73"/>
    <mergeCell ref="KHQ73:KHR73"/>
    <mergeCell ref="KEG73:KEH73"/>
    <mergeCell ref="KEO73:KEP73"/>
    <mergeCell ref="KEW73:KEX73"/>
    <mergeCell ref="KFE73:KFF73"/>
    <mergeCell ref="KFM73:KFN73"/>
    <mergeCell ref="KFU73:KFV73"/>
    <mergeCell ref="KCK73:KCL73"/>
    <mergeCell ref="KCS73:KCT73"/>
    <mergeCell ref="KDA73:KDB73"/>
    <mergeCell ref="KDI73:KDJ73"/>
    <mergeCell ref="KDQ73:KDR73"/>
    <mergeCell ref="KDY73:KDZ73"/>
    <mergeCell ref="KAO73:KAP73"/>
    <mergeCell ref="KAW73:KAX73"/>
    <mergeCell ref="KBE73:KBF73"/>
    <mergeCell ref="KBM73:KBN73"/>
    <mergeCell ref="KBU73:KBV73"/>
    <mergeCell ref="KCC73:KCD73"/>
    <mergeCell ref="JYS73:JYT73"/>
    <mergeCell ref="JZA73:JZB73"/>
    <mergeCell ref="JZI73:JZJ73"/>
    <mergeCell ref="JZQ73:JZR73"/>
    <mergeCell ref="JZY73:JZZ73"/>
    <mergeCell ref="KAG73:KAH73"/>
    <mergeCell ref="JWW73:JWX73"/>
    <mergeCell ref="JXE73:JXF73"/>
    <mergeCell ref="JXM73:JXN73"/>
    <mergeCell ref="JXU73:JXV73"/>
    <mergeCell ref="JYC73:JYD73"/>
    <mergeCell ref="JYK73:JYL73"/>
    <mergeCell ref="JVA73:JVB73"/>
    <mergeCell ref="JVI73:JVJ73"/>
    <mergeCell ref="JVQ73:JVR73"/>
    <mergeCell ref="JVY73:JVZ73"/>
    <mergeCell ref="JWG73:JWH73"/>
    <mergeCell ref="JWO73:JWP73"/>
    <mergeCell ref="JTE73:JTF73"/>
    <mergeCell ref="JTM73:JTN73"/>
    <mergeCell ref="JTU73:JTV73"/>
    <mergeCell ref="JUC73:JUD73"/>
    <mergeCell ref="JUK73:JUL73"/>
    <mergeCell ref="JUS73:JUT73"/>
    <mergeCell ref="JRI73:JRJ73"/>
    <mergeCell ref="JRQ73:JRR73"/>
    <mergeCell ref="JRY73:JRZ73"/>
    <mergeCell ref="JSG73:JSH73"/>
    <mergeCell ref="JSO73:JSP73"/>
    <mergeCell ref="JSW73:JSX73"/>
    <mergeCell ref="JPM73:JPN73"/>
    <mergeCell ref="JPU73:JPV73"/>
    <mergeCell ref="JQC73:JQD73"/>
    <mergeCell ref="JQK73:JQL73"/>
    <mergeCell ref="JQS73:JQT73"/>
    <mergeCell ref="JRA73:JRB73"/>
    <mergeCell ref="JNQ73:JNR73"/>
    <mergeCell ref="JNY73:JNZ73"/>
    <mergeCell ref="JOG73:JOH73"/>
    <mergeCell ref="JOO73:JOP73"/>
    <mergeCell ref="JOW73:JOX73"/>
    <mergeCell ref="JPE73:JPF73"/>
    <mergeCell ref="JLU73:JLV73"/>
    <mergeCell ref="JMC73:JMD73"/>
    <mergeCell ref="JMK73:JML73"/>
    <mergeCell ref="JMS73:JMT73"/>
    <mergeCell ref="JNA73:JNB73"/>
    <mergeCell ref="JNI73:JNJ73"/>
    <mergeCell ref="JJY73:JJZ73"/>
    <mergeCell ref="JKG73:JKH73"/>
    <mergeCell ref="JKO73:JKP73"/>
    <mergeCell ref="JKW73:JKX73"/>
    <mergeCell ref="JLE73:JLF73"/>
    <mergeCell ref="JLM73:JLN73"/>
    <mergeCell ref="JIC73:JID73"/>
    <mergeCell ref="JIK73:JIL73"/>
    <mergeCell ref="JIS73:JIT73"/>
    <mergeCell ref="JJA73:JJB73"/>
    <mergeCell ref="JJI73:JJJ73"/>
    <mergeCell ref="JJQ73:JJR73"/>
    <mergeCell ref="JGG73:JGH73"/>
    <mergeCell ref="JGO73:JGP73"/>
    <mergeCell ref="JGW73:JGX73"/>
    <mergeCell ref="JHE73:JHF73"/>
    <mergeCell ref="JHM73:JHN73"/>
    <mergeCell ref="JHU73:JHV73"/>
    <mergeCell ref="JEK73:JEL73"/>
    <mergeCell ref="JES73:JET73"/>
    <mergeCell ref="JFA73:JFB73"/>
    <mergeCell ref="JFI73:JFJ73"/>
    <mergeCell ref="JFQ73:JFR73"/>
    <mergeCell ref="JFY73:JFZ73"/>
    <mergeCell ref="JCO73:JCP73"/>
    <mergeCell ref="JCW73:JCX73"/>
    <mergeCell ref="JDE73:JDF73"/>
    <mergeCell ref="JDM73:JDN73"/>
    <mergeCell ref="JDU73:JDV73"/>
    <mergeCell ref="JEC73:JED73"/>
    <mergeCell ref="JAS73:JAT73"/>
    <mergeCell ref="JBA73:JBB73"/>
    <mergeCell ref="JBI73:JBJ73"/>
    <mergeCell ref="JBQ73:JBR73"/>
    <mergeCell ref="JBY73:JBZ73"/>
    <mergeCell ref="JCG73:JCH73"/>
    <mergeCell ref="IYW73:IYX73"/>
    <mergeCell ref="IZE73:IZF73"/>
    <mergeCell ref="IZM73:IZN73"/>
    <mergeCell ref="IZU73:IZV73"/>
    <mergeCell ref="JAC73:JAD73"/>
    <mergeCell ref="JAK73:JAL73"/>
    <mergeCell ref="IXA73:IXB73"/>
    <mergeCell ref="IXI73:IXJ73"/>
    <mergeCell ref="IXQ73:IXR73"/>
    <mergeCell ref="IXY73:IXZ73"/>
    <mergeCell ref="IYG73:IYH73"/>
    <mergeCell ref="IYO73:IYP73"/>
    <mergeCell ref="IVE73:IVF73"/>
    <mergeCell ref="IVM73:IVN73"/>
    <mergeCell ref="IVU73:IVV73"/>
    <mergeCell ref="IWC73:IWD73"/>
    <mergeCell ref="IWK73:IWL73"/>
    <mergeCell ref="IWS73:IWT73"/>
    <mergeCell ref="ITI73:ITJ73"/>
    <mergeCell ref="ITQ73:ITR73"/>
    <mergeCell ref="ITY73:ITZ73"/>
    <mergeCell ref="IUG73:IUH73"/>
    <mergeCell ref="IUO73:IUP73"/>
    <mergeCell ref="IUW73:IUX73"/>
    <mergeCell ref="IRM73:IRN73"/>
    <mergeCell ref="IRU73:IRV73"/>
    <mergeCell ref="ISC73:ISD73"/>
    <mergeCell ref="ISK73:ISL73"/>
    <mergeCell ref="ISS73:IST73"/>
    <mergeCell ref="ITA73:ITB73"/>
    <mergeCell ref="IPQ73:IPR73"/>
    <mergeCell ref="IPY73:IPZ73"/>
    <mergeCell ref="IQG73:IQH73"/>
    <mergeCell ref="IQO73:IQP73"/>
    <mergeCell ref="IQW73:IQX73"/>
    <mergeCell ref="IRE73:IRF73"/>
    <mergeCell ref="INU73:INV73"/>
    <mergeCell ref="IOC73:IOD73"/>
    <mergeCell ref="IOK73:IOL73"/>
    <mergeCell ref="IOS73:IOT73"/>
    <mergeCell ref="IPA73:IPB73"/>
    <mergeCell ref="IPI73:IPJ73"/>
    <mergeCell ref="ILY73:ILZ73"/>
    <mergeCell ref="IMG73:IMH73"/>
    <mergeCell ref="IMO73:IMP73"/>
    <mergeCell ref="IMW73:IMX73"/>
    <mergeCell ref="INE73:INF73"/>
    <mergeCell ref="INM73:INN73"/>
    <mergeCell ref="IKC73:IKD73"/>
    <mergeCell ref="IKK73:IKL73"/>
    <mergeCell ref="IKS73:IKT73"/>
    <mergeCell ref="ILA73:ILB73"/>
    <mergeCell ref="ILI73:ILJ73"/>
    <mergeCell ref="ILQ73:ILR73"/>
    <mergeCell ref="IIG73:IIH73"/>
    <mergeCell ref="IIO73:IIP73"/>
    <mergeCell ref="IIW73:IIX73"/>
    <mergeCell ref="IJE73:IJF73"/>
    <mergeCell ref="IJM73:IJN73"/>
    <mergeCell ref="IJU73:IJV73"/>
    <mergeCell ref="IGK73:IGL73"/>
    <mergeCell ref="IGS73:IGT73"/>
    <mergeCell ref="IHA73:IHB73"/>
    <mergeCell ref="IHI73:IHJ73"/>
    <mergeCell ref="IHQ73:IHR73"/>
    <mergeCell ref="IHY73:IHZ73"/>
    <mergeCell ref="IEO73:IEP73"/>
    <mergeCell ref="IEW73:IEX73"/>
    <mergeCell ref="IFE73:IFF73"/>
    <mergeCell ref="IFM73:IFN73"/>
    <mergeCell ref="IFU73:IFV73"/>
    <mergeCell ref="IGC73:IGD73"/>
    <mergeCell ref="ICS73:ICT73"/>
    <mergeCell ref="IDA73:IDB73"/>
    <mergeCell ref="IDI73:IDJ73"/>
    <mergeCell ref="IDQ73:IDR73"/>
    <mergeCell ref="IDY73:IDZ73"/>
    <mergeCell ref="IEG73:IEH73"/>
    <mergeCell ref="IAW73:IAX73"/>
    <mergeCell ref="IBE73:IBF73"/>
    <mergeCell ref="IBM73:IBN73"/>
    <mergeCell ref="IBU73:IBV73"/>
    <mergeCell ref="ICC73:ICD73"/>
    <mergeCell ref="ICK73:ICL73"/>
    <mergeCell ref="HZA73:HZB73"/>
    <mergeCell ref="HZI73:HZJ73"/>
    <mergeCell ref="HZQ73:HZR73"/>
    <mergeCell ref="HZY73:HZZ73"/>
    <mergeCell ref="IAG73:IAH73"/>
    <mergeCell ref="IAO73:IAP73"/>
    <mergeCell ref="HXE73:HXF73"/>
    <mergeCell ref="HXM73:HXN73"/>
    <mergeCell ref="HXU73:HXV73"/>
    <mergeCell ref="HYC73:HYD73"/>
    <mergeCell ref="HYK73:HYL73"/>
    <mergeCell ref="HYS73:HYT73"/>
    <mergeCell ref="HVI73:HVJ73"/>
    <mergeCell ref="HVQ73:HVR73"/>
    <mergeCell ref="HVY73:HVZ73"/>
    <mergeCell ref="HWG73:HWH73"/>
    <mergeCell ref="HWO73:HWP73"/>
    <mergeCell ref="HWW73:HWX73"/>
    <mergeCell ref="HTM73:HTN73"/>
    <mergeCell ref="HTU73:HTV73"/>
    <mergeCell ref="HUC73:HUD73"/>
    <mergeCell ref="HUK73:HUL73"/>
    <mergeCell ref="HUS73:HUT73"/>
    <mergeCell ref="HVA73:HVB73"/>
    <mergeCell ref="HRQ73:HRR73"/>
    <mergeCell ref="HRY73:HRZ73"/>
    <mergeCell ref="HSG73:HSH73"/>
    <mergeCell ref="HSO73:HSP73"/>
    <mergeCell ref="HSW73:HSX73"/>
    <mergeCell ref="HTE73:HTF73"/>
    <mergeCell ref="HPU73:HPV73"/>
    <mergeCell ref="HQC73:HQD73"/>
    <mergeCell ref="HQK73:HQL73"/>
    <mergeCell ref="HQS73:HQT73"/>
    <mergeCell ref="HRA73:HRB73"/>
    <mergeCell ref="HRI73:HRJ73"/>
    <mergeCell ref="HNY73:HNZ73"/>
    <mergeCell ref="HOG73:HOH73"/>
    <mergeCell ref="HOO73:HOP73"/>
    <mergeCell ref="HOW73:HOX73"/>
    <mergeCell ref="HPE73:HPF73"/>
    <mergeCell ref="HPM73:HPN73"/>
    <mergeCell ref="HMC73:HMD73"/>
    <mergeCell ref="HMK73:HML73"/>
    <mergeCell ref="HMS73:HMT73"/>
    <mergeCell ref="HNA73:HNB73"/>
    <mergeCell ref="HNI73:HNJ73"/>
    <mergeCell ref="HNQ73:HNR73"/>
    <mergeCell ref="HKG73:HKH73"/>
    <mergeCell ref="HKO73:HKP73"/>
    <mergeCell ref="HKW73:HKX73"/>
    <mergeCell ref="HLE73:HLF73"/>
    <mergeCell ref="HLM73:HLN73"/>
    <mergeCell ref="HLU73:HLV73"/>
    <mergeCell ref="HIK73:HIL73"/>
    <mergeCell ref="HIS73:HIT73"/>
    <mergeCell ref="HJA73:HJB73"/>
    <mergeCell ref="HJI73:HJJ73"/>
    <mergeCell ref="HJQ73:HJR73"/>
    <mergeCell ref="HJY73:HJZ73"/>
    <mergeCell ref="HGO73:HGP73"/>
    <mergeCell ref="HGW73:HGX73"/>
    <mergeCell ref="HHE73:HHF73"/>
    <mergeCell ref="HHM73:HHN73"/>
    <mergeCell ref="HHU73:HHV73"/>
    <mergeCell ref="HIC73:HID73"/>
    <mergeCell ref="HES73:HET73"/>
    <mergeCell ref="HFA73:HFB73"/>
    <mergeCell ref="HFI73:HFJ73"/>
    <mergeCell ref="HFQ73:HFR73"/>
    <mergeCell ref="HFY73:HFZ73"/>
    <mergeCell ref="HGG73:HGH73"/>
    <mergeCell ref="HCW73:HCX73"/>
    <mergeCell ref="HDE73:HDF73"/>
    <mergeCell ref="HDM73:HDN73"/>
    <mergeCell ref="HDU73:HDV73"/>
    <mergeCell ref="HEC73:HED73"/>
    <mergeCell ref="HEK73:HEL73"/>
    <mergeCell ref="HBA73:HBB73"/>
    <mergeCell ref="HBI73:HBJ73"/>
    <mergeCell ref="HBQ73:HBR73"/>
    <mergeCell ref="HBY73:HBZ73"/>
    <mergeCell ref="HCG73:HCH73"/>
    <mergeCell ref="HCO73:HCP73"/>
    <mergeCell ref="GZE73:GZF73"/>
    <mergeCell ref="GZM73:GZN73"/>
    <mergeCell ref="GZU73:GZV73"/>
    <mergeCell ref="HAC73:HAD73"/>
    <mergeCell ref="HAK73:HAL73"/>
    <mergeCell ref="HAS73:HAT73"/>
    <mergeCell ref="GXI73:GXJ73"/>
    <mergeCell ref="GXQ73:GXR73"/>
    <mergeCell ref="GXY73:GXZ73"/>
    <mergeCell ref="GYG73:GYH73"/>
    <mergeCell ref="GYO73:GYP73"/>
    <mergeCell ref="GYW73:GYX73"/>
    <mergeCell ref="GVM73:GVN73"/>
    <mergeCell ref="GVU73:GVV73"/>
    <mergeCell ref="GWC73:GWD73"/>
    <mergeCell ref="GWK73:GWL73"/>
    <mergeCell ref="GWS73:GWT73"/>
    <mergeCell ref="GXA73:GXB73"/>
    <mergeCell ref="GTQ73:GTR73"/>
    <mergeCell ref="GTY73:GTZ73"/>
    <mergeCell ref="GUG73:GUH73"/>
    <mergeCell ref="GUO73:GUP73"/>
    <mergeCell ref="GUW73:GUX73"/>
    <mergeCell ref="GVE73:GVF73"/>
    <mergeCell ref="GRU73:GRV73"/>
    <mergeCell ref="GSC73:GSD73"/>
    <mergeCell ref="GSK73:GSL73"/>
    <mergeCell ref="GSS73:GST73"/>
    <mergeCell ref="GTA73:GTB73"/>
    <mergeCell ref="GTI73:GTJ73"/>
    <mergeCell ref="GPY73:GPZ73"/>
    <mergeCell ref="GQG73:GQH73"/>
    <mergeCell ref="GQO73:GQP73"/>
    <mergeCell ref="GQW73:GQX73"/>
    <mergeCell ref="GRE73:GRF73"/>
    <mergeCell ref="GRM73:GRN73"/>
    <mergeCell ref="GOC73:GOD73"/>
    <mergeCell ref="GOK73:GOL73"/>
    <mergeCell ref="GOS73:GOT73"/>
    <mergeCell ref="GPA73:GPB73"/>
    <mergeCell ref="GPI73:GPJ73"/>
    <mergeCell ref="GPQ73:GPR73"/>
    <mergeCell ref="GMG73:GMH73"/>
    <mergeCell ref="GMO73:GMP73"/>
    <mergeCell ref="GMW73:GMX73"/>
    <mergeCell ref="GNE73:GNF73"/>
    <mergeCell ref="GNM73:GNN73"/>
    <mergeCell ref="GNU73:GNV73"/>
    <mergeCell ref="GKK73:GKL73"/>
    <mergeCell ref="GKS73:GKT73"/>
    <mergeCell ref="GLA73:GLB73"/>
    <mergeCell ref="GLI73:GLJ73"/>
    <mergeCell ref="GLQ73:GLR73"/>
    <mergeCell ref="GLY73:GLZ73"/>
    <mergeCell ref="GIO73:GIP73"/>
    <mergeCell ref="GIW73:GIX73"/>
    <mergeCell ref="GJE73:GJF73"/>
    <mergeCell ref="GJM73:GJN73"/>
    <mergeCell ref="GJU73:GJV73"/>
    <mergeCell ref="GKC73:GKD73"/>
    <mergeCell ref="GGS73:GGT73"/>
    <mergeCell ref="GHA73:GHB73"/>
    <mergeCell ref="GHI73:GHJ73"/>
    <mergeCell ref="GHQ73:GHR73"/>
    <mergeCell ref="GHY73:GHZ73"/>
    <mergeCell ref="GIG73:GIH73"/>
    <mergeCell ref="GEW73:GEX73"/>
    <mergeCell ref="GFE73:GFF73"/>
    <mergeCell ref="GFM73:GFN73"/>
    <mergeCell ref="GFU73:GFV73"/>
    <mergeCell ref="GGC73:GGD73"/>
    <mergeCell ref="GGK73:GGL73"/>
    <mergeCell ref="GDA73:GDB73"/>
    <mergeCell ref="GDI73:GDJ73"/>
    <mergeCell ref="GDQ73:GDR73"/>
    <mergeCell ref="GDY73:GDZ73"/>
    <mergeCell ref="GEG73:GEH73"/>
    <mergeCell ref="GEO73:GEP73"/>
    <mergeCell ref="GBE73:GBF73"/>
    <mergeCell ref="GBM73:GBN73"/>
    <mergeCell ref="GBU73:GBV73"/>
    <mergeCell ref="GCC73:GCD73"/>
    <mergeCell ref="GCK73:GCL73"/>
    <mergeCell ref="GCS73:GCT73"/>
    <mergeCell ref="FZI73:FZJ73"/>
    <mergeCell ref="FZQ73:FZR73"/>
    <mergeCell ref="FZY73:FZZ73"/>
    <mergeCell ref="GAG73:GAH73"/>
    <mergeCell ref="GAO73:GAP73"/>
    <mergeCell ref="GAW73:GAX73"/>
    <mergeCell ref="FXM73:FXN73"/>
    <mergeCell ref="FXU73:FXV73"/>
    <mergeCell ref="FYC73:FYD73"/>
    <mergeCell ref="FYK73:FYL73"/>
    <mergeCell ref="FYS73:FYT73"/>
    <mergeCell ref="FZA73:FZB73"/>
    <mergeCell ref="FVQ73:FVR73"/>
    <mergeCell ref="FVY73:FVZ73"/>
    <mergeCell ref="FWG73:FWH73"/>
    <mergeCell ref="FWO73:FWP73"/>
    <mergeCell ref="FWW73:FWX73"/>
    <mergeCell ref="FXE73:FXF73"/>
    <mergeCell ref="FTU73:FTV73"/>
    <mergeCell ref="FUC73:FUD73"/>
    <mergeCell ref="FUK73:FUL73"/>
    <mergeCell ref="FUS73:FUT73"/>
    <mergeCell ref="FVA73:FVB73"/>
    <mergeCell ref="FVI73:FVJ73"/>
    <mergeCell ref="FRY73:FRZ73"/>
    <mergeCell ref="FSG73:FSH73"/>
    <mergeCell ref="FSO73:FSP73"/>
    <mergeCell ref="FSW73:FSX73"/>
    <mergeCell ref="FTE73:FTF73"/>
    <mergeCell ref="FTM73:FTN73"/>
    <mergeCell ref="FQC73:FQD73"/>
    <mergeCell ref="FQK73:FQL73"/>
    <mergeCell ref="FQS73:FQT73"/>
    <mergeCell ref="FRA73:FRB73"/>
    <mergeCell ref="FRI73:FRJ73"/>
    <mergeCell ref="FRQ73:FRR73"/>
    <mergeCell ref="FOG73:FOH73"/>
    <mergeCell ref="FOO73:FOP73"/>
    <mergeCell ref="FOW73:FOX73"/>
    <mergeCell ref="FPE73:FPF73"/>
    <mergeCell ref="FPM73:FPN73"/>
    <mergeCell ref="FPU73:FPV73"/>
    <mergeCell ref="FMK73:FML73"/>
    <mergeCell ref="FMS73:FMT73"/>
    <mergeCell ref="FNA73:FNB73"/>
    <mergeCell ref="FNI73:FNJ73"/>
    <mergeCell ref="FNQ73:FNR73"/>
    <mergeCell ref="FNY73:FNZ73"/>
    <mergeCell ref="FKO73:FKP73"/>
    <mergeCell ref="FKW73:FKX73"/>
    <mergeCell ref="FLE73:FLF73"/>
    <mergeCell ref="FLM73:FLN73"/>
    <mergeCell ref="FLU73:FLV73"/>
    <mergeCell ref="FMC73:FMD73"/>
    <mergeCell ref="FIS73:FIT73"/>
    <mergeCell ref="FJA73:FJB73"/>
    <mergeCell ref="FJI73:FJJ73"/>
    <mergeCell ref="FJQ73:FJR73"/>
    <mergeCell ref="FJY73:FJZ73"/>
    <mergeCell ref="FKG73:FKH73"/>
    <mergeCell ref="FGW73:FGX73"/>
    <mergeCell ref="FHE73:FHF73"/>
    <mergeCell ref="FHM73:FHN73"/>
    <mergeCell ref="FHU73:FHV73"/>
    <mergeCell ref="FIC73:FID73"/>
    <mergeCell ref="FIK73:FIL73"/>
    <mergeCell ref="FFA73:FFB73"/>
    <mergeCell ref="FFI73:FFJ73"/>
    <mergeCell ref="FFQ73:FFR73"/>
    <mergeCell ref="FFY73:FFZ73"/>
    <mergeCell ref="FGG73:FGH73"/>
    <mergeCell ref="FGO73:FGP73"/>
    <mergeCell ref="FDE73:FDF73"/>
    <mergeCell ref="FDM73:FDN73"/>
    <mergeCell ref="FDU73:FDV73"/>
    <mergeCell ref="FEC73:FED73"/>
    <mergeCell ref="FEK73:FEL73"/>
    <mergeCell ref="FES73:FET73"/>
    <mergeCell ref="FBI73:FBJ73"/>
    <mergeCell ref="FBQ73:FBR73"/>
    <mergeCell ref="FBY73:FBZ73"/>
    <mergeCell ref="FCG73:FCH73"/>
    <mergeCell ref="FCO73:FCP73"/>
    <mergeCell ref="FCW73:FCX73"/>
    <mergeCell ref="EZM73:EZN73"/>
    <mergeCell ref="EZU73:EZV73"/>
    <mergeCell ref="FAC73:FAD73"/>
    <mergeCell ref="FAK73:FAL73"/>
    <mergeCell ref="FAS73:FAT73"/>
    <mergeCell ref="FBA73:FBB73"/>
    <mergeCell ref="EXQ73:EXR73"/>
    <mergeCell ref="EXY73:EXZ73"/>
    <mergeCell ref="EYG73:EYH73"/>
    <mergeCell ref="EYO73:EYP73"/>
    <mergeCell ref="EYW73:EYX73"/>
    <mergeCell ref="EZE73:EZF73"/>
    <mergeCell ref="EVU73:EVV73"/>
    <mergeCell ref="EWC73:EWD73"/>
    <mergeCell ref="EWK73:EWL73"/>
    <mergeCell ref="EWS73:EWT73"/>
    <mergeCell ref="EXA73:EXB73"/>
    <mergeCell ref="EXI73:EXJ73"/>
    <mergeCell ref="ETY73:ETZ73"/>
    <mergeCell ref="EUG73:EUH73"/>
    <mergeCell ref="EUO73:EUP73"/>
    <mergeCell ref="EUW73:EUX73"/>
    <mergeCell ref="EVE73:EVF73"/>
    <mergeCell ref="EVM73:EVN73"/>
    <mergeCell ref="ESC73:ESD73"/>
    <mergeCell ref="ESK73:ESL73"/>
    <mergeCell ref="ESS73:EST73"/>
    <mergeCell ref="ETA73:ETB73"/>
    <mergeCell ref="ETI73:ETJ73"/>
    <mergeCell ref="ETQ73:ETR73"/>
    <mergeCell ref="EQG73:EQH73"/>
    <mergeCell ref="EQO73:EQP73"/>
    <mergeCell ref="EQW73:EQX73"/>
    <mergeCell ref="ERE73:ERF73"/>
    <mergeCell ref="ERM73:ERN73"/>
    <mergeCell ref="ERU73:ERV73"/>
    <mergeCell ref="EOK73:EOL73"/>
    <mergeCell ref="EOS73:EOT73"/>
    <mergeCell ref="EPA73:EPB73"/>
    <mergeCell ref="EPI73:EPJ73"/>
    <mergeCell ref="EPQ73:EPR73"/>
    <mergeCell ref="EPY73:EPZ73"/>
    <mergeCell ref="EMO73:EMP73"/>
    <mergeCell ref="EMW73:EMX73"/>
    <mergeCell ref="ENE73:ENF73"/>
    <mergeCell ref="ENM73:ENN73"/>
    <mergeCell ref="ENU73:ENV73"/>
    <mergeCell ref="EOC73:EOD73"/>
    <mergeCell ref="EKS73:EKT73"/>
    <mergeCell ref="ELA73:ELB73"/>
    <mergeCell ref="ELI73:ELJ73"/>
    <mergeCell ref="ELQ73:ELR73"/>
    <mergeCell ref="ELY73:ELZ73"/>
    <mergeCell ref="EMG73:EMH73"/>
    <mergeCell ref="EIW73:EIX73"/>
    <mergeCell ref="EJE73:EJF73"/>
    <mergeCell ref="EJM73:EJN73"/>
    <mergeCell ref="EJU73:EJV73"/>
    <mergeCell ref="EKC73:EKD73"/>
    <mergeCell ref="EKK73:EKL73"/>
    <mergeCell ref="EHA73:EHB73"/>
    <mergeCell ref="EHI73:EHJ73"/>
    <mergeCell ref="EHQ73:EHR73"/>
    <mergeCell ref="EHY73:EHZ73"/>
    <mergeCell ref="EIG73:EIH73"/>
    <mergeCell ref="EIO73:EIP73"/>
    <mergeCell ref="EFE73:EFF73"/>
    <mergeCell ref="EFM73:EFN73"/>
    <mergeCell ref="EFU73:EFV73"/>
    <mergeCell ref="EGC73:EGD73"/>
    <mergeCell ref="EGK73:EGL73"/>
    <mergeCell ref="EGS73:EGT73"/>
    <mergeCell ref="EDI73:EDJ73"/>
    <mergeCell ref="EDQ73:EDR73"/>
    <mergeCell ref="EDY73:EDZ73"/>
    <mergeCell ref="EEG73:EEH73"/>
    <mergeCell ref="EEO73:EEP73"/>
    <mergeCell ref="EEW73:EEX73"/>
    <mergeCell ref="EBM73:EBN73"/>
    <mergeCell ref="EBU73:EBV73"/>
    <mergeCell ref="ECC73:ECD73"/>
    <mergeCell ref="ECK73:ECL73"/>
    <mergeCell ref="ECS73:ECT73"/>
    <mergeCell ref="EDA73:EDB73"/>
    <mergeCell ref="DZQ73:DZR73"/>
    <mergeCell ref="DZY73:DZZ73"/>
    <mergeCell ref="EAG73:EAH73"/>
    <mergeCell ref="EAO73:EAP73"/>
    <mergeCell ref="EAW73:EAX73"/>
    <mergeCell ref="EBE73:EBF73"/>
    <mergeCell ref="DXU73:DXV73"/>
    <mergeCell ref="DYC73:DYD73"/>
    <mergeCell ref="DYK73:DYL73"/>
    <mergeCell ref="DYS73:DYT73"/>
    <mergeCell ref="DZA73:DZB73"/>
    <mergeCell ref="DZI73:DZJ73"/>
    <mergeCell ref="DVY73:DVZ73"/>
    <mergeCell ref="DWG73:DWH73"/>
    <mergeCell ref="DWO73:DWP73"/>
    <mergeCell ref="DWW73:DWX73"/>
    <mergeCell ref="DXE73:DXF73"/>
    <mergeCell ref="DXM73:DXN73"/>
    <mergeCell ref="DUC73:DUD73"/>
    <mergeCell ref="DUK73:DUL73"/>
    <mergeCell ref="DUS73:DUT73"/>
    <mergeCell ref="DVA73:DVB73"/>
    <mergeCell ref="DVI73:DVJ73"/>
    <mergeCell ref="DVQ73:DVR73"/>
    <mergeCell ref="DSG73:DSH73"/>
    <mergeCell ref="DSO73:DSP73"/>
    <mergeCell ref="DSW73:DSX73"/>
    <mergeCell ref="DTE73:DTF73"/>
    <mergeCell ref="DTM73:DTN73"/>
    <mergeCell ref="DTU73:DTV73"/>
    <mergeCell ref="DQK73:DQL73"/>
    <mergeCell ref="DQS73:DQT73"/>
    <mergeCell ref="DRA73:DRB73"/>
    <mergeCell ref="DRI73:DRJ73"/>
    <mergeCell ref="DRQ73:DRR73"/>
    <mergeCell ref="DRY73:DRZ73"/>
    <mergeCell ref="DOO73:DOP73"/>
    <mergeCell ref="DOW73:DOX73"/>
    <mergeCell ref="DPE73:DPF73"/>
    <mergeCell ref="DPM73:DPN73"/>
    <mergeCell ref="DPU73:DPV73"/>
    <mergeCell ref="DQC73:DQD73"/>
    <mergeCell ref="DMS73:DMT73"/>
    <mergeCell ref="DNA73:DNB73"/>
    <mergeCell ref="DNI73:DNJ73"/>
    <mergeCell ref="DNQ73:DNR73"/>
    <mergeCell ref="DNY73:DNZ73"/>
    <mergeCell ref="DOG73:DOH73"/>
    <mergeCell ref="DKW73:DKX73"/>
    <mergeCell ref="DLE73:DLF73"/>
    <mergeCell ref="DLM73:DLN73"/>
    <mergeCell ref="DLU73:DLV73"/>
    <mergeCell ref="DMC73:DMD73"/>
    <mergeCell ref="DMK73:DML73"/>
    <mergeCell ref="DJA73:DJB73"/>
    <mergeCell ref="DJI73:DJJ73"/>
    <mergeCell ref="DJQ73:DJR73"/>
    <mergeCell ref="DJY73:DJZ73"/>
    <mergeCell ref="DKG73:DKH73"/>
    <mergeCell ref="DKO73:DKP73"/>
    <mergeCell ref="DHE73:DHF73"/>
    <mergeCell ref="DHM73:DHN73"/>
    <mergeCell ref="DHU73:DHV73"/>
    <mergeCell ref="DIC73:DID73"/>
    <mergeCell ref="DIK73:DIL73"/>
    <mergeCell ref="DIS73:DIT73"/>
    <mergeCell ref="DFI73:DFJ73"/>
    <mergeCell ref="DFQ73:DFR73"/>
    <mergeCell ref="DFY73:DFZ73"/>
    <mergeCell ref="DGG73:DGH73"/>
    <mergeCell ref="DGO73:DGP73"/>
    <mergeCell ref="DGW73:DGX73"/>
    <mergeCell ref="DDM73:DDN73"/>
    <mergeCell ref="DDU73:DDV73"/>
    <mergeCell ref="DEC73:DED73"/>
    <mergeCell ref="DEK73:DEL73"/>
    <mergeCell ref="DES73:DET73"/>
    <mergeCell ref="DFA73:DFB73"/>
    <mergeCell ref="DBQ73:DBR73"/>
    <mergeCell ref="DBY73:DBZ73"/>
    <mergeCell ref="DCG73:DCH73"/>
    <mergeCell ref="DCO73:DCP73"/>
    <mergeCell ref="DCW73:DCX73"/>
    <mergeCell ref="DDE73:DDF73"/>
    <mergeCell ref="CZU73:CZV73"/>
    <mergeCell ref="DAC73:DAD73"/>
    <mergeCell ref="DAK73:DAL73"/>
    <mergeCell ref="DAS73:DAT73"/>
    <mergeCell ref="DBA73:DBB73"/>
    <mergeCell ref="DBI73:DBJ73"/>
    <mergeCell ref="CXY73:CXZ73"/>
    <mergeCell ref="CYG73:CYH73"/>
    <mergeCell ref="CYO73:CYP73"/>
    <mergeCell ref="CYW73:CYX73"/>
    <mergeCell ref="CZE73:CZF73"/>
    <mergeCell ref="CZM73:CZN73"/>
    <mergeCell ref="CWC73:CWD73"/>
    <mergeCell ref="CWK73:CWL73"/>
    <mergeCell ref="CWS73:CWT73"/>
    <mergeCell ref="CXA73:CXB73"/>
    <mergeCell ref="CXI73:CXJ73"/>
    <mergeCell ref="CXQ73:CXR73"/>
    <mergeCell ref="CUG73:CUH73"/>
    <mergeCell ref="CUO73:CUP73"/>
    <mergeCell ref="CUW73:CUX73"/>
    <mergeCell ref="CVE73:CVF73"/>
    <mergeCell ref="CVM73:CVN73"/>
    <mergeCell ref="CVU73:CVV73"/>
    <mergeCell ref="CSK73:CSL73"/>
    <mergeCell ref="CSS73:CST73"/>
    <mergeCell ref="CTA73:CTB73"/>
    <mergeCell ref="CTI73:CTJ73"/>
    <mergeCell ref="CTQ73:CTR73"/>
    <mergeCell ref="CTY73:CTZ73"/>
    <mergeCell ref="CQO73:CQP73"/>
    <mergeCell ref="CQW73:CQX73"/>
    <mergeCell ref="CRE73:CRF73"/>
    <mergeCell ref="CRM73:CRN73"/>
    <mergeCell ref="CRU73:CRV73"/>
    <mergeCell ref="CSC73:CSD73"/>
    <mergeCell ref="COS73:COT73"/>
    <mergeCell ref="CPA73:CPB73"/>
    <mergeCell ref="CPI73:CPJ73"/>
    <mergeCell ref="CPQ73:CPR73"/>
    <mergeCell ref="CPY73:CPZ73"/>
    <mergeCell ref="CQG73:CQH73"/>
    <mergeCell ref="CMW73:CMX73"/>
    <mergeCell ref="CNE73:CNF73"/>
    <mergeCell ref="CNM73:CNN73"/>
    <mergeCell ref="CNU73:CNV73"/>
    <mergeCell ref="COC73:COD73"/>
    <mergeCell ref="COK73:COL73"/>
    <mergeCell ref="CLA73:CLB73"/>
    <mergeCell ref="CLI73:CLJ73"/>
    <mergeCell ref="CLQ73:CLR73"/>
    <mergeCell ref="CLY73:CLZ73"/>
    <mergeCell ref="CMG73:CMH73"/>
    <mergeCell ref="CMO73:CMP73"/>
    <mergeCell ref="CJE73:CJF73"/>
    <mergeCell ref="CJM73:CJN73"/>
    <mergeCell ref="CJU73:CJV73"/>
    <mergeCell ref="CKC73:CKD73"/>
    <mergeCell ref="CKK73:CKL73"/>
    <mergeCell ref="CKS73:CKT73"/>
    <mergeCell ref="CHI73:CHJ73"/>
    <mergeCell ref="CHQ73:CHR73"/>
    <mergeCell ref="CHY73:CHZ73"/>
    <mergeCell ref="CIG73:CIH73"/>
    <mergeCell ref="CIO73:CIP73"/>
    <mergeCell ref="CIW73:CIX73"/>
    <mergeCell ref="CFM73:CFN73"/>
    <mergeCell ref="CFU73:CFV73"/>
    <mergeCell ref="CGC73:CGD73"/>
    <mergeCell ref="CGK73:CGL73"/>
    <mergeCell ref="CGS73:CGT73"/>
    <mergeCell ref="CHA73:CHB73"/>
    <mergeCell ref="CDQ73:CDR73"/>
    <mergeCell ref="CDY73:CDZ73"/>
    <mergeCell ref="CEG73:CEH73"/>
    <mergeCell ref="CEO73:CEP73"/>
    <mergeCell ref="CEW73:CEX73"/>
    <mergeCell ref="CFE73:CFF73"/>
    <mergeCell ref="CBU73:CBV73"/>
    <mergeCell ref="CCC73:CCD73"/>
    <mergeCell ref="CCK73:CCL73"/>
    <mergeCell ref="CCS73:CCT73"/>
    <mergeCell ref="CDA73:CDB73"/>
    <mergeCell ref="CDI73:CDJ73"/>
    <mergeCell ref="BZY73:BZZ73"/>
    <mergeCell ref="CAG73:CAH73"/>
    <mergeCell ref="CAO73:CAP73"/>
    <mergeCell ref="CAW73:CAX73"/>
    <mergeCell ref="CBE73:CBF73"/>
    <mergeCell ref="CBM73:CBN73"/>
    <mergeCell ref="BYC73:BYD73"/>
    <mergeCell ref="BYK73:BYL73"/>
    <mergeCell ref="BYS73:BYT73"/>
    <mergeCell ref="BZA73:BZB73"/>
    <mergeCell ref="BZI73:BZJ73"/>
    <mergeCell ref="BZQ73:BZR73"/>
    <mergeCell ref="BWG73:BWH73"/>
    <mergeCell ref="BWO73:BWP73"/>
    <mergeCell ref="BWW73:BWX73"/>
    <mergeCell ref="BXE73:BXF73"/>
    <mergeCell ref="BXM73:BXN73"/>
    <mergeCell ref="BXU73:BXV73"/>
    <mergeCell ref="BUK73:BUL73"/>
    <mergeCell ref="BUS73:BUT73"/>
    <mergeCell ref="BVA73:BVB73"/>
    <mergeCell ref="BVI73:BVJ73"/>
    <mergeCell ref="BVQ73:BVR73"/>
    <mergeCell ref="BVY73:BVZ73"/>
    <mergeCell ref="BSO73:BSP73"/>
    <mergeCell ref="BSW73:BSX73"/>
    <mergeCell ref="BTE73:BTF73"/>
    <mergeCell ref="BTM73:BTN73"/>
    <mergeCell ref="BTU73:BTV73"/>
    <mergeCell ref="BUC73:BUD73"/>
    <mergeCell ref="BQS73:BQT73"/>
    <mergeCell ref="BRA73:BRB73"/>
    <mergeCell ref="BRI73:BRJ73"/>
    <mergeCell ref="BRQ73:BRR73"/>
    <mergeCell ref="BRY73:BRZ73"/>
    <mergeCell ref="BSG73:BSH73"/>
    <mergeCell ref="BOW73:BOX73"/>
    <mergeCell ref="BPE73:BPF73"/>
    <mergeCell ref="BPM73:BPN73"/>
    <mergeCell ref="BPU73:BPV73"/>
    <mergeCell ref="BQC73:BQD73"/>
    <mergeCell ref="BQK73:BQL73"/>
    <mergeCell ref="BNA73:BNB73"/>
    <mergeCell ref="BNI73:BNJ73"/>
    <mergeCell ref="BNQ73:BNR73"/>
    <mergeCell ref="BNY73:BNZ73"/>
    <mergeCell ref="BOG73:BOH73"/>
    <mergeCell ref="BOO73:BOP73"/>
    <mergeCell ref="BLE73:BLF73"/>
    <mergeCell ref="BLM73:BLN73"/>
    <mergeCell ref="BLU73:BLV73"/>
    <mergeCell ref="BMC73:BMD73"/>
    <mergeCell ref="BMK73:BML73"/>
    <mergeCell ref="BMS73:BMT73"/>
    <mergeCell ref="BJI73:BJJ73"/>
    <mergeCell ref="BJQ73:BJR73"/>
    <mergeCell ref="BJY73:BJZ73"/>
    <mergeCell ref="BKG73:BKH73"/>
    <mergeCell ref="BKO73:BKP73"/>
    <mergeCell ref="BKW73:BKX73"/>
    <mergeCell ref="BHM73:BHN73"/>
    <mergeCell ref="BHU73:BHV73"/>
    <mergeCell ref="BIC73:BID73"/>
    <mergeCell ref="BIK73:BIL73"/>
    <mergeCell ref="BIS73:BIT73"/>
    <mergeCell ref="BJA73:BJB73"/>
    <mergeCell ref="BFQ73:BFR73"/>
    <mergeCell ref="BFY73:BFZ73"/>
    <mergeCell ref="BGG73:BGH73"/>
    <mergeCell ref="BGO73:BGP73"/>
    <mergeCell ref="BGW73:BGX73"/>
    <mergeCell ref="BHE73:BHF73"/>
    <mergeCell ref="BDU73:BDV73"/>
    <mergeCell ref="BEC73:BED73"/>
    <mergeCell ref="BEK73:BEL73"/>
    <mergeCell ref="BES73:BET73"/>
    <mergeCell ref="BFA73:BFB73"/>
    <mergeCell ref="BFI73:BFJ73"/>
    <mergeCell ref="BBY73:BBZ73"/>
    <mergeCell ref="BCG73:BCH73"/>
    <mergeCell ref="BCO73:BCP73"/>
    <mergeCell ref="BCW73:BCX73"/>
    <mergeCell ref="BDE73:BDF73"/>
    <mergeCell ref="BDM73:BDN73"/>
    <mergeCell ref="BAC73:BAD73"/>
    <mergeCell ref="BAK73:BAL73"/>
    <mergeCell ref="BAS73:BAT73"/>
    <mergeCell ref="BBA73:BBB73"/>
    <mergeCell ref="BBI73:BBJ73"/>
    <mergeCell ref="BBQ73:BBR73"/>
    <mergeCell ref="AYG73:AYH73"/>
    <mergeCell ref="AYO73:AYP73"/>
    <mergeCell ref="AYW73:AYX73"/>
    <mergeCell ref="AZE73:AZF73"/>
    <mergeCell ref="AZM73:AZN73"/>
    <mergeCell ref="AZU73:AZV73"/>
    <mergeCell ref="AWK73:AWL73"/>
    <mergeCell ref="AWS73:AWT73"/>
    <mergeCell ref="AXA73:AXB73"/>
    <mergeCell ref="AXI73:AXJ73"/>
    <mergeCell ref="AXQ73:AXR73"/>
    <mergeCell ref="AXY73:AXZ73"/>
    <mergeCell ref="AUO73:AUP73"/>
    <mergeCell ref="AUW73:AUX73"/>
    <mergeCell ref="AVE73:AVF73"/>
    <mergeCell ref="AVM73:AVN73"/>
    <mergeCell ref="AVU73:AVV73"/>
    <mergeCell ref="AWC73:AWD73"/>
    <mergeCell ref="ASS73:AST73"/>
    <mergeCell ref="ATA73:ATB73"/>
    <mergeCell ref="ATI73:ATJ73"/>
    <mergeCell ref="ATQ73:ATR73"/>
    <mergeCell ref="ATY73:ATZ73"/>
    <mergeCell ref="AUG73:AUH73"/>
    <mergeCell ref="AQW73:AQX73"/>
    <mergeCell ref="ARE73:ARF73"/>
    <mergeCell ref="ARM73:ARN73"/>
    <mergeCell ref="ARU73:ARV73"/>
    <mergeCell ref="ASC73:ASD73"/>
    <mergeCell ref="ASK73:ASL73"/>
    <mergeCell ref="APA73:APB73"/>
    <mergeCell ref="API73:APJ73"/>
    <mergeCell ref="APQ73:APR73"/>
    <mergeCell ref="APY73:APZ73"/>
    <mergeCell ref="AQG73:AQH73"/>
    <mergeCell ref="AQO73:AQP73"/>
    <mergeCell ref="ANE73:ANF73"/>
    <mergeCell ref="ANM73:ANN73"/>
    <mergeCell ref="ANU73:ANV73"/>
    <mergeCell ref="AOC73:AOD73"/>
    <mergeCell ref="AOK73:AOL73"/>
    <mergeCell ref="AOS73:AOT73"/>
    <mergeCell ref="ALI73:ALJ73"/>
    <mergeCell ref="ALQ73:ALR73"/>
    <mergeCell ref="ALY73:ALZ73"/>
    <mergeCell ref="AMG73:AMH73"/>
    <mergeCell ref="AMO73:AMP73"/>
    <mergeCell ref="AMW73:AMX73"/>
    <mergeCell ref="AJM73:AJN73"/>
    <mergeCell ref="AJU73:AJV73"/>
    <mergeCell ref="AKC73:AKD73"/>
    <mergeCell ref="AKK73:AKL73"/>
    <mergeCell ref="AKS73:AKT73"/>
    <mergeCell ref="ALA73:ALB73"/>
    <mergeCell ref="AHQ73:AHR73"/>
    <mergeCell ref="AHY73:AHZ73"/>
    <mergeCell ref="AIG73:AIH73"/>
    <mergeCell ref="AIO73:AIP73"/>
    <mergeCell ref="AIW73:AIX73"/>
    <mergeCell ref="AJE73:AJF73"/>
    <mergeCell ref="AFU73:AFV73"/>
    <mergeCell ref="AGC73:AGD73"/>
    <mergeCell ref="AGK73:AGL73"/>
    <mergeCell ref="AGS73:AGT73"/>
    <mergeCell ref="AHA73:AHB73"/>
    <mergeCell ref="AHI73:AHJ73"/>
    <mergeCell ref="ADY73:ADZ73"/>
    <mergeCell ref="AEG73:AEH73"/>
    <mergeCell ref="AEO73:AEP73"/>
    <mergeCell ref="AEW73:AEX73"/>
    <mergeCell ref="AFE73:AFF73"/>
    <mergeCell ref="AFM73:AFN73"/>
    <mergeCell ref="ACC73:ACD73"/>
    <mergeCell ref="ACK73:ACL73"/>
    <mergeCell ref="ACS73:ACT73"/>
    <mergeCell ref="ADA73:ADB73"/>
    <mergeCell ref="ADI73:ADJ73"/>
    <mergeCell ref="ADQ73:ADR73"/>
    <mergeCell ref="AAG73:AAH73"/>
    <mergeCell ref="AAO73:AAP73"/>
    <mergeCell ref="AAW73:AAX73"/>
    <mergeCell ref="ABE73:ABF73"/>
    <mergeCell ref="ABM73:ABN73"/>
    <mergeCell ref="ABU73:ABV73"/>
    <mergeCell ref="YK73:YL73"/>
    <mergeCell ref="YS73:YT73"/>
    <mergeCell ref="ZA73:ZB73"/>
    <mergeCell ref="ZI73:ZJ73"/>
    <mergeCell ref="ZQ73:ZR73"/>
    <mergeCell ref="ZY73:ZZ73"/>
    <mergeCell ref="WO73:WP73"/>
    <mergeCell ref="WW73:WX73"/>
    <mergeCell ref="XE73:XF73"/>
    <mergeCell ref="XM73:XN73"/>
    <mergeCell ref="XU73:XV73"/>
    <mergeCell ref="YC73:YD73"/>
    <mergeCell ref="US73:UT73"/>
    <mergeCell ref="VA73:VB73"/>
    <mergeCell ref="VI73:VJ73"/>
    <mergeCell ref="VQ73:VR73"/>
    <mergeCell ref="VY73:VZ73"/>
    <mergeCell ref="WG73:WH73"/>
    <mergeCell ref="SW73:SX73"/>
    <mergeCell ref="TE73:TF73"/>
    <mergeCell ref="TM73:TN73"/>
    <mergeCell ref="TU73:TV73"/>
    <mergeCell ref="UC73:UD73"/>
    <mergeCell ref="UK73:UL73"/>
    <mergeCell ref="RA73:RB73"/>
    <mergeCell ref="RI73:RJ73"/>
    <mergeCell ref="RQ73:RR73"/>
    <mergeCell ref="RY73:RZ73"/>
    <mergeCell ref="SG73:SH73"/>
    <mergeCell ref="SO73:SP73"/>
    <mergeCell ref="PE73:PF73"/>
    <mergeCell ref="PM73:PN73"/>
    <mergeCell ref="PU73:PV73"/>
    <mergeCell ref="QC73:QD73"/>
    <mergeCell ref="QK73:QL73"/>
    <mergeCell ref="QS73:QT73"/>
    <mergeCell ref="NI73:NJ73"/>
    <mergeCell ref="NQ73:NR73"/>
    <mergeCell ref="NY73:NZ73"/>
    <mergeCell ref="OG73:OH73"/>
    <mergeCell ref="OO73:OP73"/>
    <mergeCell ref="OW73:OX73"/>
    <mergeCell ref="LM73:LN73"/>
    <mergeCell ref="LU73:LV73"/>
    <mergeCell ref="MC73:MD73"/>
    <mergeCell ref="MK73:ML73"/>
    <mergeCell ref="MS73:MT73"/>
    <mergeCell ref="NA73:NB73"/>
    <mergeCell ref="JQ73:JR73"/>
    <mergeCell ref="JY73:JZ73"/>
    <mergeCell ref="KG73:KH73"/>
    <mergeCell ref="KO73:KP73"/>
    <mergeCell ref="KW73:KX73"/>
    <mergeCell ref="LE73:LF73"/>
    <mergeCell ref="HU73:HV73"/>
    <mergeCell ref="IC73:ID73"/>
    <mergeCell ref="IK73:IL73"/>
    <mergeCell ref="IS73:IT73"/>
    <mergeCell ref="JA73:JB73"/>
    <mergeCell ref="JI73:JJ73"/>
    <mergeCell ref="FY73:FZ73"/>
    <mergeCell ref="GG73:GH73"/>
    <mergeCell ref="GO73:GP73"/>
    <mergeCell ref="GW73:GX73"/>
    <mergeCell ref="HE73:HF73"/>
    <mergeCell ref="HM73:HN73"/>
    <mergeCell ref="EC73:ED73"/>
    <mergeCell ref="EK73:EL73"/>
    <mergeCell ref="ES73:ET73"/>
    <mergeCell ref="FA73:FB73"/>
    <mergeCell ref="FI73:FJ73"/>
    <mergeCell ref="FQ73:FR73"/>
    <mergeCell ref="CG73:CH73"/>
    <mergeCell ref="CO73:CP73"/>
    <mergeCell ref="CW73:CX73"/>
    <mergeCell ref="DE73:DF73"/>
    <mergeCell ref="DM73:DN73"/>
    <mergeCell ref="DU73:DV73"/>
    <mergeCell ref="AK73:AL73"/>
    <mergeCell ref="AS73:AT73"/>
    <mergeCell ref="BA73:BB73"/>
    <mergeCell ref="BI73:BJ73"/>
    <mergeCell ref="BQ73:BR73"/>
    <mergeCell ref="BY73:BZ73"/>
    <mergeCell ref="D71:F71"/>
    <mergeCell ref="D72:F72"/>
    <mergeCell ref="C73:F73"/>
    <mergeCell ref="M73:N73"/>
    <mergeCell ref="U73:V73"/>
    <mergeCell ref="AC73:AD73"/>
    <mergeCell ref="C61:F61"/>
    <mergeCell ref="C62:C72"/>
    <mergeCell ref="D62:F62"/>
    <mergeCell ref="D63:F63"/>
    <mergeCell ref="D64:F64"/>
    <mergeCell ref="D65:F65"/>
    <mergeCell ref="D67:F67"/>
    <mergeCell ref="D68:F68"/>
    <mergeCell ref="D69:F69"/>
    <mergeCell ref="D70:F70"/>
    <mergeCell ref="D66:F66"/>
    <mergeCell ref="E24:F24"/>
    <mergeCell ref="E25:F25"/>
    <mergeCell ref="E26:F26"/>
    <mergeCell ref="E27:F27"/>
    <mergeCell ref="E28:F28"/>
    <mergeCell ref="D52:F52"/>
    <mergeCell ref="D53:D60"/>
    <mergeCell ref="E53:F53"/>
    <mergeCell ref="E54:F54"/>
    <mergeCell ref="E55:F55"/>
    <mergeCell ref="E56:F56"/>
    <mergeCell ref="E57:F57"/>
    <mergeCell ref="E58:F58"/>
    <mergeCell ref="E59:F59"/>
    <mergeCell ref="E60:F60"/>
    <mergeCell ref="E46:F46"/>
    <mergeCell ref="E47:F47"/>
    <mergeCell ref="E48:F48"/>
    <mergeCell ref="E49:F49"/>
    <mergeCell ref="E50:F50"/>
    <mergeCell ref="E51:F51"/>
    <mergeCell ref="C38:F38"/>
    <mergeCell ref="C39:C60"/>
    <mergeCell ref="D39:F39"/>
    <mergeCell ref="D40:D51"/>
    <mergeCell ref="E40:F40"/>
    <mergeCell ref="E41:F41"/>
    <mergeCell ref="E42:F42"/>
    <mergeCell ref="E43:F43"/>
    <mergeCell ref="E44:F44"/>
    <mergeCell ref="E45:F45"/>
    <mergeCell ref="B10:K10"/>
    <mergeCell ref="C11:F11"/>
    <mergeCell ref="B12:B144"/>
    <mergeCell ref="C12:C14"/>
    <mergeCell ref="D12:F12"/>
    <mergeCell ref="D13:F13"/>
    <mergeCell ref="D14:F14"/>
    <mergeCell ref="C15:F15"/>
    <mergeCell ref="C16:C37"/>
    <mergeCell ref="D16:F16"/>
    <mergeCell ref="F1:K6"/>
    <mergeCell ref="A8:A9"/>
    <mergeCell ref="B8:F9"/>
    <mergeCell ref="G8:G9"/>
    <mergeCell ref="I8:I9"/>
    <mergeCell ref="J8:J9"/>
    <mergeCell ref="K8:K9"/>
    <mergeCell ref="H8:H9"/>
    <mergeCell ref="E29:F29"/>
    <mergeCell ref="D30:F30"/>
    <mergeCell ref="D31:D37"/>
    <mergeCell ref="E31:F31"/>
    <mergeCell ref="E32:E33"/>
    <mergeCell ref="E34:F34"/>
    <mergeCell ref="E35:F35"/>
    <mergeCell ref="E36:F36"/>
    <mergeCell ref="E37:F37"/>
    <mergeCell ref="D17:D29"/>
    <mergeCell ref="E17:F17"/>
    <mergeCell ref="E18:E21"/>
    <mergeCell ref="E22:F22"/>
    <mergeCell ref="E23:F23"/>
  </mergeCells>
  <dataValidations count="19">
    <dataValidation type="decimal" operator="greaterThanOrEqual" allowBlank="1" showInputMessage="1" showErrorMessage="1" error="Valor debe ser mayor o igual que 0" promptTitle="Diferencia contable Vs fiscal" prompt="Si existe una diferencia en el  momento del reconocimiento contable a 31/12/2015 y la elaboracion de la declaracion de renta que modifique el impuesto a las ganancias corrientes, registre el ajuste respectivo" sqref="I65699:J65703 IZ65699:JA65703 SV65699:SW65703 ACR65699:ACS65703 AMN65699:AMO65703 AWJ65699:AWK65703 BGF65699:BGG65703 BQB65699:BQC65703 BZX65699:BZY65703 CJT65699:CJU65703 CTP65699:CTQ65703 DDL65699:DDM65703 DNH65699:DNI65703 DXD65699:DXE65703 EGZ65699:EHA65703 EQV65699:EQW65703 FAR65699:FAS65703 FKN65699:FKO65703 FUJ65699:FUK65703 GEF65699:GEG65703 GOB65699:GOC65703 GXX65699:GXY65703 HHT65699:HHU65703 HRP65699:HRQ65703 IBL65699:IBM65703 ILH65699:ILI65703 IVD65699:IVE65703 JEZ65699:JFA65703 JOV65699:JOW65703 JYR65699:JYS65703 KIN65699:KIO65703 KSJ65699:KSK65703 LCF65699:LCG65703 LMB65699:LMC65703 LVX65699:LVY65703 MFT65699:MFU65703 MPP65699:MPQ65703 MZL65699:MZM65703 NJH65699:NJI65703 NTD65699:NTE65703 OCZ65699:ODA65703 OMV65699:OMW65703 OWR65699:OWS65703 PGN65699:PGO65703 PQJ65699:PQK65703 QAF65699:QAG65703 QKB65699:QKC65703 QTX65699:QTY65703 RDT65699:RDU65703 RNP65699:RNQ65703 RXL65699:RXM65703 SHH65699:SHI65703 SRD65699:SRE65703 TAZ65699:TBA65703 TKV65699:TKW65703 TUR65699:TUS65703 UEN65699:UEO65703 UOJ65699:UOK65703 UYF65699:UYG65703 VIB65699:VIC65703 VRX65699:VRY65703 WBT65699:WBU65703 WLP65699:WLQ65703 WVL65699:WVM65703 I131235:J131239 IZ131235:JA131239 SV131235:SW131239 ACR131235:ACS131239 AMN131235:AMO131239 AWJ131235:AWK131239 BGF131235:BGG131239 BQB131235:BQC131239 BZX131235:BZY131239 CJT131235:CJU131239 CTP131235:CTQ131239 DDL131235:DDM131239 DNH131235:DNI131239 DXD131235:DXE131239 EGZ131235:EHA131239 EQV131235:EQW131239 FAR131235:FAS131239 FKN131235:FKO131239 FUJ131235:FUK131239 GEF131235:GEG131239 GOB131235:GOC131239 GXX131235:GXY131239 HHT131235:HHU131239 HRP131235:HRQ131239 IBL131235:IBM131239 ILH131235:ILI131239 IVD131235:IVE131239 JEZ131235:JFA131239 JOV131235:JOW131239 JYR131235:JYS131239 KIN131235:KIO131239 KSJ131235:KSK131239 LCF131235:LCG131239 LMB131235:LMC131239 LVX131235:LVY131239 MFT131235:MFU131239 MPP131235:MPQ131239 MZL131235:MZM131239 NJH131235:NJI131239 NTD131235:NTE131239 OCZ131235:ODA131239 OMV131235:OMW131239 OWR131235:OWS131239 PGN131235:PGO131239 PQJ131235:PQK131239 QAF131235:QAG131239 QKB131235:QKC131239 QTX131235:QTY131239 RDT131235:RDU131239 RNP131235:RNQ131239 RXL131235:RXM131239 SHH131235:SHI131239 SRD131235:SRE131239 TAZ131235:TBA131239 TKV131235:TKW131239 TUR131235:TUS131239 UEN131235:UEO131239 UOJ131235:UOK131239 UYF131235:UYG131239 VIB131235:VIC131239 VRX131235:VRY131239 WBT131235:WBU131239 WLP131235:WLQ131239 WVL131235:WVM131239 I196771:J196775 IZ196771:JA196775 SV196771:SW196775 ACR196771:ACS196775 AMN196771:AMO196775 AWJ196771:AWK196775 BGF196771:BGG196775 BQB196771:BQC196775 BZX196771:BZY196775 CJT196771:CJU196775 CTP196771:CTQ196775 DDL196771:DDM196775 DNH196771:DNI196775 DXD196771:DXE196775 EGZ196771:EHA196775 EQV196771:EQW196775 FAR196771:FAS196775 FKN196771:FKO196775 FUJ196771:FUK196775 GEF196771:GEG196775 GOB196771:GOC196775 GXX196771:GXY196775 HHT196771:HHU196775 HRP196771:HRQ196775 IBL196771:IBM196775 ILH196771:ILI196775 IVD196771:IVE196775 JEZ196771:JFA196775 JOV196771:JOW196775 JYR196771:JYS196775 KIN196771:KIO196775 KSJ196771:KSK196775 LCF196771:LCG196775 LMB196771:LMC196775 LVX196771:LVY196775 MFT196771:MFU196775 MPP196771:MPQ196775 MZL196771:MZM196775 NJH196771:NJI196775 NTD196771:NTE196775 OCZ196771:ODA196775 OMV196771:OMW196775 OWR196771:OWS196775 PGN196771:PGO196775 PQJ196771:PQK196775 QAF196771:QAG196775 QKB196771:QKC196775 QTX196771:QTY196775 RDT196771:RDU196775 RNP196771:RNQ196775 RXL196771:RXM196775 SHH196771:SHI196775 SRD196771:SRE196775 TAZ196771:TBA196775 TKV196771:TKW196775 TUR196771:TUS196775 UEN196771:UEO196775 UOJ196771:UOK196775 UYF196771:UYG196775 VIB196771:VIC196775 VRX196771:VRY196775 WBT196771:WBU196775 WLP196771:WLQ196775 WVL196771:WVM196775 I262307:J262311 IZ262307:JA262311 SV262307:SW262311 ACR262307:ACS262311 AMN262307:AMO262311 AWJ262307:AWK262311 BGF262307:BGG262311 BQB262307:BQC262311 BZX262307:BZY262311 CJT262307:CJU262311 CTP262307:CTQ262311 DDL262307:DDM262311 DNH262307:DNI262311 DXD262307:DXE262311 EGZ262307:EHA262311 EQV262307:EQW262311 FAR262307:FAS262311 FKN262307:FKO262311 FUJ262307:FUK262311 GEF262307:GEG262311 GOB262307:GOC262311 GXX262307:GXY262311 HHT262307:HHU262311 HRP262307:HRQ262311 IBL262307:IBM262311 ILH262307:ILI262311 IVD262307:IVE262311 JEZ262307:JFA262311 JOV262307:JOW262311 JYR262307:JYS262311 KIN262307:KIO262311 KSJ262307:KSK262311 LCF262307:LCG262311 LMB262307:LMC262311 LVX262307:LVY262311 MFT262307:MFU262311 MPP262307:MPQ262311 MZL262307:MZM262311 NJH262307:NJI262311 NTD262307:NTE262311 OCZ262307:ODA262311 OMV262307:OMW262311 OWR262307:OWS262311 PGN262307:PGO262311 PQJ262307:PQK262311 QAF262307:QAG262311 QKB262307:QKC262311 QTX262307:QTY262311 RDT262307:RDU262311 RNP262307:RNQ262311 RXL262307:RXM262311 SHH262307:SHI262311 SRD262307:SRE262311 TAZ262307:TBA262311 TKV262307:TKW262311 TUR262307:TUS262311 UEN262307:UEO262311 UOJ262307:UOK262311 UYF262307:UYG262311 VIB262307:VIC262311 VRX262307:VRY262311 WBT262307:WBU262311 WLP262307:WLQ262311 WVL262307:WVM262311 I327843:J327847 IZ327843:JA327847 SV327843:SW327847 ACR327843:ACS327847 AMN327843:AMO327847 AWJ327843:AWK327847 BGF327843:BGG327847 BQB327843:BQC327847 BZX327843:BZY327847 CJT327843:CJU327847 CTP327843:CTQ327847 DDL327843:DDM327847 DNH327843:DNI327847 DXD327843:DXE327847 EGZ327843:EHA327847 EQV327843:EQW327847 FAR327843:FAS327847 FKN327843:FKO327847 FUJ327843:FUK327847 GEF327843:GEG327847 GOB327843:GOC327847 GXX327843:GXY327847 HHT327843:HHU327847 HRP327843:HRQ327847 IBL327843:IBM327847 ILH327843:ILI327847 IVD327843:IVE327847 JEZ327843:JFA327847 JOV327843:JOW327847 JYR327843:JYS327847 KIN327843:KIO327847 KSJ327843:KSK327847 LCF327843:LCG327847 LMB327843:LMC327847 LVX327843:LVY327847 MFT327843:MFU327847 MPP327843:MPQ327847 MZL327843:MZM327847 NJH327843:NJI327847 NTD327843:NTE327847 OCZ327843:ODA327847 OMV327843:OMW327847 OWR327843:OWS327847 PGN327843:PGO327847 PQJ327843:PQK327847 QAF327843:QAG327847 QKB327843:QKC327847 QTX327843:QTY327847 RDT327843:RDU327847 RNP327843:RNQ327847 RXL327843:RXM327847 SHH327843:SHI327847 SRD327843:SRE327847 TAZ327843:TBA327847 TKV327843:TKW327847 TUR327843:TUS327847 UEN327843:UEO327847 UOJ327843:UOK327847 UYF327843:UYG327847 VIB327843:VIC327847 VRX327843:VRY327847 WBT327843:WBU327847 WLP327843:WLQ327847 WVL327843:WVM327847 I393379:J393383 IZ393379:JA393383 SV393379:SW393383 ACR393379:ACS393383 AMN393379:AMO393383 AWJ393379:AWK393383 BGF393379:BGG393383 BQB393379:BQC393383 BZX393379:BZY393383 CJT393379:CJU393383 CTP393379:CTQ393383 DDL393379:DDM393383 DNH393379:DNI393383 DXD393379:DXE393383 EGZ393379:EHA393383 EQV393379:EQW393383 FAR393379:FAS393383 FKN393379:FKO393383 FUJ393379:FUK393383 GEF393379:GEG393383 GOB393379:GOC393383 GXX393379:GXY393383 HHT393379:HHU393383 HRP393379:HRQ393383 IBL393379:IBM393383 ILH393379:ILI393383 IVD393379:IVE393383 JEZ393379:JFA393383 JOV393379:JOW393383 JYR393379:JYS393383 KIN393379:KIO393383 KSJ393379:KSK393383 LCF393379:LCG393383 LMB393379:LMC393383 LVX393379:LVY393383 MFT393379:MFU393383 MPP393379:MPQ393383 MZL393379:MZM393383 NJH393379:NJI393383 NTD393379:NTE393383 OCZ393379:ODA393383 OMV393379:OMW393383 OWR393379:OWS393383 PGN393379:PGO393383 PQJ393379:PQK393383 QAF393379:QAG393383 QKB393379:QKC393383 QTX393379:QTY393383 RDT393379:RDU393383 RNP393379:RNQ393383 RXL393379:RXM393383 SHH393379:SHI393383 SRD393379:SRE393383 TAZ393379:TBA393383 TKV393379:TKW393383 TUR393379:TUS393383 UEN393379:UEO393383 UOJ393379:UOK393383 UYF393379:UYG393383 VIB393379:VIC393383 VRX393379:VRY393383 WBT393379:WBU393383 WLP393379:WLQ393383 WVL393379:WVM393383 I458915:J458919 IZ458915:JA458919 SV458915:SW458919 ACR458915:ACS458919 AMN458915:AMO458919 AWJ458915:AWK458919 BGF458915:BGG458919 BQB458915:BQC458919 BZX458915:BZY458919 CJT458915:CJU458919 CTP458915:CTQ458919 DDL458915:DDM458919 DNH458915:DNI458919 DXD458915:DXE458919 EGZ458915:EHA458919 EQV458915:EQW458919 FAR458915:FAS458919 FKN458915:FKO458919 FUJ458915:FUK458919 GEF458915:GEG458919 GOB458915:GOC458919 GXX458915:GXY458919 HHT458915:HHU458919 HRP458915:HRQ458919 IBL458915:IBM458919 ILH458915:ILI458919 IVD458915:IVE458919 JEZ458915:JFA458919 JOV458915:JOW458919 JYR458915:JYS458919 KIN458915:KIO458919 KSJ458915:KSK458919 LCF458915:LCG458919 LMB458915:LMC458919 LVX458915:LVY458919 MFT458915:MFU458919 MPP458915:MPQ458919 MZL458915:MZM458919 NJH458915:NJI458919 NTD458915:NTE458919 OCZ458915:ODA458919 OMV458915:OMW458919 OWR458915:OWS458919 PGN458915:PGO458919 PQJ458915:PQK458919 QAF458915:QAG458919 QKB458915:QKC458919 QTX458915:QTY458919 RDT458915:RDU458919 RNP458915:RNQ458919 RXL458915:RXM458919 SHH458915:SHI458919 SRD458915:SRE458919 TAZ458915:TBA458919 TKV458915:TKW458919 TUR458915:TUS458919 UEN458915:UEO458919 UOJ458915:UOK458919 UYF458915:UYG458919 VIB458915:VIC458919 VRX458915:VRY458919 WBT458915:WBU458919 WLP458915:WLQ458919 WVL458915:WVM458919 I524451:J524455 IZ524451:JA524455 SV524451:SW524455 ACR524451:ACS524455 AMN524451:AMO524455 AWJ524451:AWK524455 BGF524451:BGG524455 BQB524451:BQC524455 BZX524451:BZY524455 CJT524451:CJU524455 CTP524451:CTQ524455 DDL524451:DDM524455 DNH524451:DNI524455 DXD524451:DXE524455 EGZ524451:EHA524455 EQV524451:EQW524455 FAR524451:FAS524455 FKN524451:FKO524455 FUJ524451:FUK524455 GEF524451:GEG524455 GOB524451:GOC524455 GXX524451:GXY524455 HHT524451:HHU524455 HRP524451:HRQ524455 IBL524451:IBM524455 ILH524451:ILI524455 IVD524451:IVE524455 JEZ524451:JFA524455 JOV524451:JOW524455 JYR524451:JYS524455 KIN524451:KIO524455 KSJ524451:KSK524455 LCF524451:LCG524455 LMB524451:LMC524455 LVX524451:LVY524455 MFT524451:MFU524455 MPP524451:MPQ524455 MZL524451:MZM524455 NJH524451:NJI524455 NTD524451:NTE524455 OCZ524451:ODA524455 OMV524451:OMW524455 OWR524451:OWS524455 PGN524451:PGO524455 PQJ524451:PQK524455 QAF524451:QAG524455 QKB524451:QKC524455 QTX524451:QTY524455 RDT524451:RDU524455 RNP524451:RNQ524455 RXL524451:RXM524455 SHH524451:SHI524455 SRD524451:SRE524455 TAZ524451:TBA524455 TKV524451:TKW524455 TUR524451:TUS524455 UEN524451:UEO524455 UOJ524451:UOK524455 UYF524451:UYG524455 VIB524451:VIC524455 VRX524451:VRY524455 WBT524451:WBU524455 WLP524451:WLQ524455 WVL524451:WVM524455 I589987:J589991 IZ589987:JA589991 SV589987:SW589991 ACR589987:ACS589991 AMN589987:AMO589991 AWJ589987:AWK589991 BGF589987:BGG589991 BQB589987:BQC589991 BZX589987:BZY589991 CJT589987:CJU589991 CTP589987:CTQ589991 DDL589987:DDM589991 DNH589987:DNI589991 DXD589987:DXE589991 EGZ589987:EHA589991 EQV589987:EQW589991 FAR589987:FAS589991 FKN589987:FKO589991 FUJ589987:FUK589991 GEF589987:GEG589991 GOB589987:GOC589991 GXX589987:GXY589991 HHT589987:HHU589991 HRP589987:HRQ589991 IBL589987:IBM589991 ILH589987:ILI589991 IVD589987:IVE589991 JEZ589987:JFA589991 JOV589987:JOW589991 JYR589987:JYS589991 KIN589987:KIO589991 KSJ589987:KSK589991 LCF589987:LCG589991 LMB589987:LMC589991 LVX589987:LVY589991 MFT589987:MFU589991 MPP589987:MPQ589991 MZL589987:MZM589991 NJH589987:NJI589991 NTD589987:NTE589991 OCZ589987:ODA589991 OMV589987:OMW589991 OWR589987:OWS589991 PGN589987:PGO589991 PQJ589987:PQK589991 QAF589987:QAG589991 QKB589987:QKC589991 QTX589987:QTY589991 RDT589987:RDU589991 RNP589987:RNQ589991 RXL589987:RXM589991 SHH589987:SHI589991 SRD589987:SRE589991 TAZ589987:TBA589991 TKV589987:TKW589991 TUR589987:TUS589991 UEN589987:UEO589991 UOJ589987:UOK589991 UYF589987:UYG589991 VIB589987:VIC589991 VRX589987:VRY589991 WBT589987:WBU589991 WLP589987:WLQ589991 WVL589987:WVM589991 I655523:J655527 IZ655523:JA655527 SV655523:SW655527 ACR655523:ACS655527 AMN655523:AMO655527 AWJ655523:AWK655527 BGF655523:BGG655527 BQB655523:BQC655527 BZX655523:BZY655527 CJT655523:CJU655527 CTP655523:CTQ655527 DDL655523:DDM655527 DNH655523:DNI655527 DXD655523:DXE655527 EGZ655523:EHA655527 EQV655523:EQW655527 FAR655523:FAS655527 FKN655523:FKO655527 FUJ655523:FUK655527 GEF655523:GEG655527 GOB655523:GOC655527 GXX655523:GXY655527 HHT655523:HHU655527 HRP655523:HRQ655527 IBL655523:IBM655527 ILH655523:ILI655527 IVD655523:IVE655527 JEZ655523:JFA655527 JOV655523:JOW655527 JYR655523:JYS655527 KIN655523:KIO655527 KSJ655523:KSK655527 LCF655523:LCG655527 LMB655523:LMC655527 LVX655523:LVY655527 MFT655523:MFU655527 MPP655523:MPQ655527 MZL655523:MZM655527 NJH655523:NJI655527 NTD655523:NTE655527 OCZ655523:ODA655527 OMV655523:OMW655527 OWR655523:OWS655527 PGN655523:PGO655527 PQJ655523:PQK655527 QAF655523:QAG655527 QKB655523:QKC655527 QTX655523:QTY655527 RDT655523:RDU655527 RNP655523:RNQ655527 RXL655523:RXM655527 SHH655523:SHI655527 SRD655523:SRE655527 TAZ655523:TBA655527 TKV655523:TKW655527 TUR655523:TUS655527 UEN655523:UEO655527 UOJ655523:UOK655527 UYF655523:UYG655527 VIB655523:VIC655527 VRX655523:VRY655527 WBT655523:WBU655527 WLP655523:WLQ655527 WVL655523:WVM655527 I721059:J721063 IZ721059:JA721063 SV721059:SW721063 ACR721059:ACS721063 AMN721059:AMO721063 AWJ721059:AWK721063 BGF721059:BGG721063 BQB721059:BQC721063 BZX721059:BZY721063 CJT721059:CJU721063 CTP721059:CTQ721063 DDL721059:DDM721063 DNH721059:DNI721063 DXD721059:DXE721063 EGZ721059:EHA721063 EQV721059:EQW721063 FAR721059:FAS721063 FKN721059:FKO721063 FUJ721059:FUK721063 GEF721059:GEG721063 GOB721059:GOC721063 GXX721059:GXY721063 HHT721059:HHU721063 HRP721059:HRQ721063 IBL721059:IBM721063 ILH721059:ILI721063 IVD721059:IVE721063 JEZ721059:JFA721063 JOV721059:JOW721063 JYR721059:JYS721063 KIN721059:KIO721063 KSJ721059:KSK721063 LCF721059:LCG721063 LMB721059:LMC721063 LVX721059:LVY721063 MFT721059:MFU721063 MPP721059:MPQ721063 MZL721059:MZM721063 NJH721059:NJI721063 NTD721059:NTE721063 OCZ721059:ODA721063 OMV721059:OMW721063 OWR721059:OWS721063 PGN721059:PGO721063 PQJ721059:PQK721063 QAF721059:QAG721063 QKB721059:QKC721063 QTX721059:QTY721063 RDT721059:RDU721063 RNP721059:RNQ721063 RXL721059:RXM721063 SHH721059:SHI721063 SRD721059:SRE721063 TAZ721059:TBA721063 TKV721059:TKW721063 TUR721059:TUS721063 UEN721059:UEO721063 UOJ721059:UOK721063 UYF721059:UYG721063 VIB721059:VIC721063 VRX721059:VRY721063 WBT721059:WBU721063 WLP721059:WLQ721063 WVL721059:WVM721063 I786595:J786599 IZ786595:JA786599 SV786595:SW786599 ACR786595:ACS786599 AMN786595:AMO786599 AWJ786595:AWK786599 BGF786595:BGG786599 BQB786595:BQC786599 BZX786595:BZY786599 CJT786595:CJU786599 CTP786595:CTQ786599 DDL786595:DDM786599 DNH786595:DNI786599 DXD786595:DXE786599 EGZ786595:EHA786599 EQV786595:EQW786599 FAR786595:FAS786599 FKN786595:FKO786599 FUJ786595:FUK786599 GEF786595:GEG786599 GOB786595:GOC786599 GXX786595:GXY786599 HHT786595:HHU786599 HRP786595:HRQ786599 IBL786595:IBM786599 ILH786595:ILI786599 IVD786595:IVE786599 JEZ786595:JFA786599 JOV786595:JOW786599 JYR786595:JYS786599 KIN786595:KIO786599 KSJ786595:KSK786599 LCF786595:LCG786599 LMB786595:LMC786599 LVX786595:LVY786599 MFT786595:MFU786599 MPP786595:MPQ786599 MZL786595:MZM786599 NJH786595:NJI786599 NTD786595:NTE786599 OCZ786595:ODA786599 OMV786595:OMW786599 OWR786595:OWS786599 PGN786595:PGO786599 PQJ786595:PQK786599 QAF786595:QAG786599 QKB786595:QKC786599 QTX786595:QTY786599 RDT786595:RDU786599 RNP786595:RNQ786599 RXL786595:RXM786599 SHH786595:SHI786599 SRD786595:SRE786599 TAZ786595:TBA786599 TKV786595:TKW786599 TUR786595:TUS786599 UEN786595:UEO786599 UOJ786595:UOK786599 UYF786595:UYG786599 VIB786595:VIC786599 VRX786595:VRY786599 WBT786595:WBU786599 WLP786595:WLQ786599 WVL786595:WVM786599 I852131:J852135 IZ852131:JA852135 SV852131:SW852135 ACR852131:ACS852135 AMN852131:AMO852135 AWJ852131:AWK852135 BGF852131:BGG852135 BQB852131:BQC852135 BZX852131:BZY852135 CJT852131:CJU852135 CTP852131:CTQ852135 DDL852131:DDM852135 DNH852131:DNI852135 DXD852131:DXE852135 EGZ852131:EHA852135 EQV852131:EQW852135 FAR852131:FAS852135 FKN852131:FKO852135 FUJ852131:FUK852135 GEF852131:GEG852135 GOB852131:GOC852135 GXX852131:GXY852135 HHT852131:HHU852135 HRP852131:HRQ852135 IBL852131:IBM852135 ILH852131:ILI852135 IVD852131:IVE852135 JEZ852131:JFA852135 JOV852131:JOW852135 JYR852131:JYS852135 KIN852131:KIO852135 KSJ852131:KSK852135 LCF852131:LCG852135 LMB852131:LMC852135 LVX852131:LVY852135 MFT852131:MFU852135 MPP852131:MPQ852135 MZL852131:MZM852135 NJH852131:NJI852135 NTD852131:NTE852135 OCZ852131:ODA852135 OMV852131:OMW852135 OWR852131:OWS852135 PGN852131:PGO852135 PQJ852131:PQK852135 QAF852131:QAG852135 QKB852131:QKC852135 QTX852131:QTY852135 RDT852131:RDU852135 RNP852131:RNQ852135 RXL852131:RXM852135 SHH852131:SHI852135 SRD852131:SRE852135 TAZ852131:TBA852135 TKV852131:TKW852135 TUR852131:TUS852135 UEN852131:UEO852135 UOJ852131:UOK852135 UYF852131:UYG852135 VIB852131:VIC852135 VRX852131:VRY852135 WBT852131:WBU852135 WLP852131:WLQ852135 WVL852131:WVM852135 I917667:J917671 IZ917667:JA917671 SV917667:SW917671 ACR917667:ACS917671 AMN917667:AMO917671 AWJ917667:AWK917671 BGF917667:BGG917671 BQB917667:BQC917671 BZX917667:BZY917671 CJT917667:CJU917671 CTP917667:CTQ917671 DDL917667:DDM917671 DNH917667:DNI917671 DXD917667:DXE917671 EGZ917667:EHA917671 EQV917667:EQW917671 FAR917667:FAS917671 FKN917667:FKO917671 FUJ917667:FUK917671 GEF917667:GEG917671 GOB917667:GOC917671 GXX917667:GXY917671 HHT917667:HHU917671 HRP917667:HRQ917671 IBL917667:IBM917671 ILH917667:ILI917671 IVD917667:IVE917671 JEZ917667:JFA917671 JOV917667:JOW917671 JYR917667:JYS917671 KIN917667:KIO917671 KSJ917667:KSK917671 LCF917667:LCG917671 LMB917667:LMC917671 LVX917667:LVY917671 MFT917667:MFU917671 MPP917667:MPQ917671 MZL917667:MZM917671 NJH917667:NJI917671 NTD917667:NTE917671 OCZ917667:ODA917671 OMV917667:OMW917671 OWR917667:OWS917671 PGN917667:PGO917671 PQJ917667:PQK917671 QAF917667:QAG917671 QKB917667:QKC917671 QTX917667:QTY917671 RDT917667:RDU917671 RNP917667:RNQ917671 RXL917667:RXM917671 SHH917667:SHI917671 SRD917667:SRE917671 TAZ917667:TBA917671 TKV917667:TKW917671 TUR917667:TUS917671 UEN917667:UEO917671 UOJ917667:UOK917671 UYF917667:UYG917671 VIB917667:VIC917671 VRX917667:VRY917671 WBT917667:WBU917671 WLP917667:WLQ917671 WVL917667:WVM917671 I983203:J983207 IZ983203:JA983207 SV983203:SW983207 ACR983203:ACS983207 AMN983203:AMO983207 AWJ983203:AWK983207 BGF983203:BGG983207 BQB983203:BQC983207 BZX983203:BZY983207 CJT983203:CJU983207 CTP983203:CTQ983207 DDL983203:DDM983207 DNH983203:DNI983207 DXD983203:DXE983207 EGZ983203:EHA983207 EQV983203:EQW983207 FAR983203:FAS983207 FKN983203:FKO983207 FUJ983203:FUK983207 GEF983203:GEG983207 GOB983203:GOC983207 GXX983203:GXY983207 HHT983203:HHU983207 HRP983203:HRQ983207 IBL983203:IBM983207 ILH983203:ILI983207 IVD983203:IVE983207 JEZ983203:JFA983207 JOV983203:JOW983207 JYR983203:JYS983207 KIN983203:KIO983207 KSJ983203:KSK983207 LCF983203:LCG983207 LMB983203:LMC983207 LVX983203:LVY983207 MFT983203:MFU983207 MPP983203:MPQ983207 MZL983203:MZM983207 NJH983203:NJI983207 NTD983203:NTE983207 OCZ983203:ODA983207 OMV983203:OMW983207 OWR983203:OWS983207 PGN983203:PGO983207 PQJ983203:PQK983207 QAF983203:QAG983207 QKB983203:QKC983207 QTX983203:QTY983207 RDT983203:RDU983207 RNP983203:RNQ983207 RXL983203:RXM983207 SHH983203:SHI983207 SRD983203:SRE983207 TAZ983203:TBA983207 TKV983203:TKW983207 TUR983203:TUS983207 UEN983203:UEO983207 UOJ983203:UOK983207 UYF983203:UYG983207 VIB983203:VIC983207 VRX983203:VRY983207 WBT983203:WBU983207 WLP983203:WLQ983207 WVL983203:WVM983207" xr:uid="{00000000-0002-0000-0100-000000000000}">
      <formula1>0</formula1>
    </dataValidation>
    <dataValidation type="decimal" operator="greaterThanOrEqual" allowBlank="1" showInputMessage="1" showErrorMessage="1" error="Valor debe ser mayor o igual que 0" promptTitle="Diferencia contable Vs fiscal" prompt="Si existe una diferencia en el  momento del reconocimiento contable a 31/12/2015 y la elaboracion de la declaracion de renta que modifiique el impuesto a las ganancias corrientes, registre el ajuste respectivo" sqref="I65698 IZ65698 SV65698 ACR65698 AMN65698 AWJ65698 BGF65698 BQB65698 BZX65698 CJT65698 CTP65698 DDL65698 DNH65698 DXD65698 EGZ65698 EQV65698 FAR65698 FKN65698 FUJ65698 GEF65698 GOB65698 GXX65698 HHT65698 HRP65698 IBL65698 ILH65698 IVD65698 JEZ65698 JOV65698 JYR65698 KIN65698 KSJ65698 LCF65698 LMB65698 LVX65698 MFT65698 MPP65698 MZL65698 NJH65698 NTD65698 OCZ65698 OMV65698 OWR65698 PGN65698 PQJ65698 QAF65698 QKB65698 QTX65698 RDT65698 RNP65698 RXL65698 SHH65698 SRD65698 TAZ65698 TKV65698 TUR65698 UEN65698 UOJ65698 UYF65698 VIB65698 VRX65698 WBT65698 WLP65698 WVL65698 I131234 IZ131234 SV131234 ACR131234 AMN131234 AWJ131234 BGF131234 BQB131234 BZX131234 CJT131234 CTP131234 DDL131234 DNH131234 DXD131234 EGZ131234 EQV131234 FAR131234 FKN131234 FUJ131234 GEF131234 GOB131234 GXX131234 HHT131234 HRP131234 IBL131234 ILH131234 IVD131234 JEZ131234 JOV131234 JYR131234 KIN131234 KSJ131234 LCF131234 LMB131234 LVX131234 MFT131234 MPP131234 MZL131234 NJH131234 NTD131234 OCZ131234 OMV131234 OWR131234 PGN131234 PQJ131234 QAF131234 QKB131234 QTX131234 RDT131234 RNP131234 RXL131234 SHH131234 SRD131234 TAZ131234 TKV131234 TUR131234 UEN131234 UOJ131234 UYF131234 VIB131234 VRX131234 WBT131234 WLP131234 WVL131234 I196770 IZ196770 SV196770 ACR196770 AMN196770 AWJ196770 BGF196770 BQB196770 BZX196770 CJT196770 CTP196770 DDL196770 DNH196770 DXD196770 EGZ196770 EQV196770 FAR196770 FKN196770 FUJ196770 GEF196770 GOB196770 GXX196770 HHT196770 HRP196770 IBL196770 ILH196770 IVD196770 JEZ196770 JOV196770 JYR196770 KIN196770 KSJ196770 LCF196770 LMB196770 LVX196770 MFT196770 MPP196770 MZL196770 NJH196770 NTD196770 OCZ196770 OMV196770 OWR196770 PGN196770 PQJ196770 QAF196770 QKB196770 QTX196770 RDT196770 RNP196770 RXL196770 SHH196770 SRD196770 TAZ196770 TKV196770 TUR196770 UEN196770 UOJ196770 UYF196770 VIB196770 VRX196770 WBT196770 WLP196770 WVL196770 I262306 IZ262306 SV262306 ACR262306 AMN262306 AWJ262306 BGF262306 BQB262306 BZX262306 CJT262306 CTP262306 DDL262306 DNH262306 DXD262306 EGZ262306 EQV262306 FAR262306 FKN262306 FUJ262306 GEF262306 GOB262306 GXX262306 HHT262306 HRP262306 IBL262306 ILH262306 IVD262306 JEZ262306 JOV262306 JYR262306 KIN262306 KSJ262306 LCF262306 LMB262306 LVX262306 MFT262306 MPP262306 MZL262306 NJH262306 NTD262306 OCZ262306 OMV262306 OWR262306 PGN262306 PQJ262306 QAF262306 QKB262306 QTX262306 RDT262306 RNP262306 RXL262306 SHH262306 SRD262306 TAZ262306 TKV262306 TUR262306 UEN262306 UOJ262306 UYF262306 VIB262306 VRX262306 WBT262306 WLP262306 WVL262306 I327842 IZ327842 SV327842 ACR327842 AMN327842 AWJ327842 BGF327842 BQB327842 BZX327842 CJT327842 CTP327842 DDL327842 DNH327842 DXD327842 EGZ327842 EQV327842 FAR327842 FKN327842 FUJ327842 GEF327842 GOB327842 GXX327842 HHT327842 HRP327842 IBL327842 ILH327842 IVD327842 JEZ327842 JOV327842 JYR327842 KIN327842 KSJ327842 LCF327842 LMB327842 LVX327842 MFT327842 MPP327842 MZL327842 NJH327842 NTD327842 OCZ327842 OMV327842 OWR327842 PGN327842 PQJ327842 QAF327842 QKB327842 QTX327842 RDT327842 RNP327842 RXL327842 SHH327842 SRD327842 TAZ327842 TKV327842 TUR327842 UEN327842 UOJ327842 UYF327842 VIB327842 VRX327842 WBT327842 WLP327842 WVL327842 I393378 IZ393378 SV393378 ACR393378 AMN393378 AWJ393378 BGF393378 BQB393378 BZX393378 CJT393378 CTP393378 DDL393378 DNH393378 DXD393378 EGZ393378 EQV393378 FAR393378 FKN393378 FUJ393378 GEF393378 GOB393378 GXX393378 HHT393378 HRP393378 IBL393378 ILH393378 IVD393378 JEZ393378 JOV393378 JYR393378 KIN393378 KSJ393378 LCF393378 LMB393378 LVX393378 MFT393378 MPP393378 MZL393378 NJH393378 NTD393378 OCZ393378 OMV393378 OWR393378 PGN393378 PQJ393378 QAF393378 QKB393378 QTX393378 RDT393378 RNP393378 RXL393378 SHH393378 SRD393378 TAZ393378 TKV393378 TUR393378 UEN393378 UOJ393378 UYF393378 VIB393378 VRX393378 WBT393378 WLP393378 WVL393378 I458914 IZ458914 SV458914 ACR458914 AMN458914 AWJ458914 BGF458914 BQB458914 BZX458914 CJT458914 CTP458914 DDL458914 DNH458914 DXD458914 EGZ458914 EQV458914 FAR458914 FKN458914 FUJ458914 GEF458914 GOB458914 GXX458914 HHT458914 HRP458914 IBL458914 ILH458914 IVD458914 JEZ458914 JOV458914 JYR458914 KIN458914 KSJ458914 LCF458914 LMB458914 LVX458914 MFT458914 MPP458914 MZL458914 NJH458914 NTD458914 OCZ458914 OMV458914 OWR458914 PGN458914 PQJ458914 QAF458914 QKB458914 QTX458914 RDT458914 RNP458914 RXL458914 SHH458914 SRD458914 TAZ458914 TKV458914 TUR458914 UEN458914 UOJ458914 UYF458914 VIB458914 VRX458914 WBT458914 WLP458914 WVL458914 I524450 IZ524450 SV524450 ACR524450 AMN524450 AWJ524450 BGF524450 BQB524450 BZX524450 CJT524450 CTP524450 DDL524450 DNH524450 DXD524450 EGZ524450 EQV524450 FAR524450 FKN524450 FUJ524450 GEF524450 GOB524450 GXX524450 HHT524450 HRP524450 IBL524450 ILH524450 IVD524450 JEZ524450 JOV524450 JYR524450 KIN524450 KSJ524450 LCF524450 LMB524450 LVX524450 MFT524450 MPP524450 MZL524450 NJH524450 NTD524450 OCZ524450 OMV524450 OWR524450 PGN524450 PQJ524450 QAF524450 QKB524450 QTX524450 RDT524450 RNP524450 RXL524450 SHH524450 SRD524450 TAZ524450 TKV524450 TUR524450 UEN524450 UOJ524450 UYF524450 VIB524450 VRX524450 WBT524450 WLP524450 WVL524450 I589986 IZ589986 SV589986 ACR589986 AMN589986 AWJ589986 BGF589986 BQB589986 BZX589986 CJT589986 CTP589986 DDL589986 DNH589986 DXD589986 EGZ589986 EQV589986 FAR589986 FKN589986 FUJ589986 GEF589986 GOB589986 GXX589986 HHT589986 HRP589986 IBL589986 ILH589986 IVD589986 JEZ589986 JOV589986 JYR589986 KIN589986 KSJ589986 LCF589986 LMB589986 LVX589986 MFT589986 MPP589986 MZL589986 NJH589986 NTD589986 OCZ589986 OMV589986 OWR589986 PGN589986 PQJ589986 QAF589986 QKB589986 QTX589986 RDT589986 RNP589986 RXL589986 SHH589986 SRD589986 TAZ589986 TKV589986 TUR589986 UEN589986 UOJ589986 UYF589986 VIB589986 VRX589986 WBT589986 WLP589986 WVL589986 I655522 IZ655522 SV655522 ACR655522 AMN655522 AWJ655522 BGF655522 BQB655522 BZX655522 CJT655522 CTP655522 DDL655522 DNH655522 DXD655522 EGZ655522 EQV655522 FAR655522 FKN655522 FUJ655522 GEF655522 GOB655522 GXX655522 HHT655522 HRP655522 IBL655522 ILH655522 IVD655522 JEZ655522 JOV655522 JYR655522 KIN655522 KSJ655522 LCF655522 LMB655522 LVX655522 MFT655522 MPP655522 MZL655522 NJH655522 NTD655522 OCZ655522 OMV655522 OWR655522 PGN655522 PQJ655522 QAF655522 QKB655522 QTX655522 RDT655522 RNP655522 RXL655522 SHH655522 SRD655522 TAZ655522 TKV655522 TUR655522 UEN655522 UOJ655522 UYF655522 VIB655522 VRX655522 WBT655522 WLP655522 WVL655522 I721058 IZ721058 SV721058 ACR721058 AMN721058 AWJ721058 BGF721058 BQB721058 BZX721058 CJT721058 CTP721058 DDL721058 DNH721058 DXD721058 EGZ721058 EQV721058 FAR721058 FKN721058 FUJ721058 GEF721058 GOB721058 GXX721058 HHT721058 HRP721058 IBL721058 ILH721058 IVD721058 JEZ721058 JOV721058 JYR721058 KIN721058 KSJ721058 LCF721058 LMB721058 LVX721058 MFT721058 MPP721058 MZL721058 NJH721058 NTD721058 OCZ721058 OMV721058 OWR721058 PGN721058 PQJ721058 QAF721058 QKB721058 QTX721058 RDT721058 RNP721058 RXL721058 SHH721058 SRD721058 TAZ721058 TKV721058 TUR721058 UEN721058 UOJ721058 UYF721058 VIB721058 VRX721058 WBT721058 WLP721058 WVL721058 I786594 IZ786594 SV786594 ACR786594 AMN786594 AWJ786594 BGF786594 BQB786594 BZX786594 CJT786594 CTP786594 DDL786594 DNH786594 DXD786594 EGZ786594 EQV786594 FAR786594 FKN786594 FUJ786594 GEF786594 GOB786594 GXX786594 HHT786594 HRP786594 IBL786594 ILH786594 IVD786594 JEZ786594 JOV786594 JYR786594 KIN786594 KSJ786594 LCF786594 LMB786594 LVX786594 MFT786594 MPP786594 MZL786594 NJH786594 NTD786594 OCZ786594 OMV786594 OWR786594 PGN786594 PQJ786594 QAF786594 QKB786594 QTX786594 RDT786594 RNP786594 RXL786594 SHH786594 SRD786594 TAZ786594 TKV786594 TUR786594 UEN786594 UOJ786594 UYF786594 VIB786594 VRX786594 WBT786594 WLP786594 WVL786594 I852130 IZ852130 SV852130 ACR852130 AMN852130 AWJ852130 BGF852130 BQB852130 BZX852130 CJT852130 CTP852130 DDL852130 DNH852130 DXD852130 EGZ852130 EQV852130 FAR852130 FKN852130 FUJ852130 GEF852130 GOB852130 GXX852130 HHT852130 HRP852130 IBL852130 ILH852130 IVD852130 JEZ852130 JOV852130 JYR852130 KIN852130 KSJ852130 LCF852130 LMB852130 LVX852130 MFT852130 MPP852130 MZL852130 NJH852130 NTD852130 OCZ852130 OMV852130 OWR852130 PGN852130 PQJ852130 QAF852130 QKB852130 QTX852130 RDT852130 RNP852130 RXL852130 SHH852130 SRD852130 TAZ852130 TKV852130 TUR852130 UEN852130 UOJ852130 UYF852130 VIB852130 VRX852130 WBT852130 WLP852130 WVL852130 I917666 IZ917666 SV917666 ACR917666 AMN917666 AWJ917666 BGF917666 BQB917666 BZX917666 CJT917666 CTP917666 DDL917666 DNH917666 DXD917666 EGZ917666 EQV917666 FAR917666 FKN917666 FUJ917666 GEF917666 GOB917666 GXX917666 HHT917666 HRP917666 IBL917666 ILH917666 IVD917666 JEZ917666 JOV917666 JYR917666 KIN917666 KSJ917666 LCF917666 LMB917666 LVX917666 MFT917666 MPP917666 MZL917666 NJH917666 NTD917666 OCZ917666 OMV917666 OWR917666 PGN917666 PQJ917666 QAF917666 QKB917666 QTX917666 RDT917666 RNP917666 RXL917666 SHH917666 SRD917666 TAZ917666 TKV917666 TUR917666 UEN917666 UOJ917666 UYF917666 VIB917666 VRX917666 WBT917666 WLP917666 WVL917666 I983202 IZ983202 SV983202 ACR983202 AMN983202 AWJ983202 BGF983202 BQB983202 BZX983202 CJT983202 CTP983202 DDL983202 DNH983202 DXD983202 EGZ983202 EQV983202 FAR983202 FKN983202 FUJ983202 GEF983202 GOB983202 GXX983202 HHT983202 HRP983202 IBL983202 ILH983202 IVD983202 JEZ983202 JOV983202 JYR983202 KIN983202 KSJ983202 LCF983202 LMB983202 LVX983202 MFT983202 MPP983202 MZL983202 NJH983202 NTD983202 OCZ983202 OMV983202 OWR983202 PGN983202 PQJ983202 QAF983202 QKB983202 QTX983202 RDT983202 RNP983202 RXL983202 SHH983202 SRD983202 TAZ983202 TKV983202 TUR983202 UEN983202 UOJ983202 UYF983202 VIB983202 VRX983202 WBT983202 WLP983202 WVL983202" xr:uid="{00000000-0002-0000-0100-000001000000}">
      <formula1>0</formula1>
    </dataValidation>
    <dataValidation type="decimal" operator="greaterThanOrEqual" allowBlank="1" showInputMessage="1" showErrorMessage="1" error="Valor debe ser mayor o igual que 0" promptTitle="Diferncia contable Vs fiscal" prompt="Si existe una diferencia en el  momento del reconocimiento contable a 31/12/2015 y la elaboracion de la declaracion de renta que altere el impuesto a las ganancias corrientes, registre el ajuste respectivo" sqref="J65698 JA65698 SW65698 ACS65698 AMO65698 AWK65698 BGG65698 BQC65698 BZY65698 CJU65698 CTQ65698 DDM65698 DNI65698 DXE65698 EHA65698 EQW65698 FAS65698 FKO65698 FUK65698 GEG65698 GOC65698 GXY65698 HHU65698 HRQ65698 IBM65698 ILI65698 IVE65698 JFA65698 JOW65698 JYS65698 KIO65698 KSK65698 LCG65698 LMC65698 LVY65698 MFU65698 MPQ65698 MZM65698 NJI65698 NTE65698 ODA65698 OMW65698 OWS65698 PGO65698 PQK65698 QAG65698 QKC65698 QTY65698 RDU65698 RNQ65698 RXM65698 SHI65698 SRE65698 TBA65698 TKW65698 TUS65698 UEO65698 UOK65698 UYG65698 VIC65698 VRY65698 WBU65698 WLQ65698 WVM65698 J131234 JA131234 SW131234 ACS131234 AMO131234 AWK131234 BGG131234 BQC131234 BZY131234 CJU131234 CTQ131234 DDM131234 DNI131234 DXE131234 EHA131234 EQW131234 FAS131234 FKO131234 FUK131234 GEG131234 GOC131234 GXY131234 HHU131234 HRQ131234 IBM131234 ILI131234 IVE131234 JFA131234 JOW131234 JYS131234 KIO131234 KSK131234 LCG131234 LMC131234 LVY131234 MFU131234 MPQ131234 MZM131234 NJI131234 NTE131234 ODA131234 OMW131234 OWS131234 PGO131234 PQK131234 QAG131234 QKC131234 QTY131234 RDU131234 RNQ131234 RXM131234 SHI131234 SRE131234 TBA131234 TKW131234 TUS131234 UEO131234 UOK131234 UYG131234 VIC131234 VRY131234 WBU131234 WLQ131234 WVM131234 J196770 JA196770 SW196770 ACS196770 AMO196770 AWK196770 BGG196770 BQC196770 BZY196770 CJU196770 CTQ196770 DDM196770 DNI196770 DXE196770 EHA196770 EQW196770 FAS196770 FKO196770 FUK196770 GEG196770 GOC196770 GXY196770 HHU196770 HRQ196770 IBM196770 ILI196770 IVE196770 JFA196770 JOW196770 JYS196770 KIO196770 KSK196770 LCG196770 LMC196770 LVY196770 MFU196770 MPQ196770 MZM196770 NJI196770 NTE196770 ODA196770 OMW196770 OWS196770 PGO196770 PQK196770 QAG196770 QKC196770 QTY196770 RDU196770 RNQ196770 RXM196770 SHI196770 SRE196770 TBA196770 TKW196770 TUS196770 UEO196770 UOK196770 UYG196770 VIC196770 VRY196770 WBU196770 WLQ196770 WVM196770 J262306 JA262306 SW262306 ACS262306 AMO262306 AWK262306 BGG262306 BQC262306 BZY262306 CJU262306 CTQ262306 DDM262306 DNI262306 DXE262306 EHA262306 EQW262306 FAS262306 FKO262306 FUK262306 GEG262306 GOC262306 GXY262306 HHU262306 HRQ262306 IBM262306 ILI262306 IVE262306 JFA262306 JOW262306 JYS262306 KIO262306 KSK262306 LCG262306 LMC262306 LVY262306 MFU262306 MPQ262306 MZM262306 NJI262306 NTE262306 ODA262306 OMW262306 OWS262306 PGO262306 PQK262306 QAG262306 QKC262306 QTY262306 RDU262306 RNQ262306 RXM262306 SHI262306 SRE262306 TBA262306 TKW262306 TUS262306 UEO262306 UOK262306 UYG262306 VIC262306 VRY262306 WBU262306 WLQ262306 WVM262306 J327842 JA327842 SW327842 ACS327842 AMO327842 AWK327842 BGG327842 BQC327842 BZY327842 CJU327842 CTQ327842 DDM327842 DNI327842 DXE327842 EHA327842 EQW327842 FAS327842 FKO327842 FUK327842 GEG327842 GOC327842 GXY327842 HHU327842 HRQ327842 IBM327842 ILI327842 IVE327842 JFA327842 JOW327842 JYS327842 KIO327842 KSK327842 LCG327842 LMC327842 LVY327842 MFU327842 MPQ327842 MZM327842 NJI327842 NTE327842 ODA327842 OMW327842 OWS327842 PGO327842 PQK327842 QAG327842 QKC327842 QTY327842 RDU327842 RNQ327842 RXM327842 SHI327842 SRE327842 TBA327842 TKW327842 TUS327842 UEO327842 UOK327842 UYG327842 VIC327842 VRY327842 WBU327842 WLQ327842 WVM327842 J393378 JA393378 SW393378 ACS393378 AMO393378 AWK393378 BGG393378 BQC393378 BZY393378 CJU393378 CTQ393378 DDM393378 DNI393378 DXE393378 EHA393378 EQW393378 FAS393378 FKO393378 FUK393378 GEG393378 GOC393378 GXY393378 HHU393378 HRQ393378 IBM393378 ILI393378 IVE393378 JFA393378 JOW393378 JYS393378 KIO393378 KSK393378 LCG393378 LMC393378 LVY393378 MFU393378 MPQ393378 MZM393378 NJI393378 NTE393378 ODA393378 OMW393378 OWS393378 PGO393378 PQK393378 QAG393378 QKC393378 QTY393378 RDU393378 RNQ393378 RXM393378 SHI393378 SRE393378 TBA393378 TKW393378 TUS393378 UEO393378 UOK393378 UYG393378 VIC393378 VRY393378 WBU393378 WLQ393378 WVM393378 J458914 JA458914 SW458914 ACS458914 AMO458914 AWK458914 BGG458914 BQC458914 BZY458914 CJU458914 CTQ458914 DDM458914 DNI458914 DXE458914 EHA458914 EQW458914 FAS458914 FKO458914 FUK458914 GEG458914 GOC458914 GXY458914 HHU458914 HRQ458914 IBM458914 ILI458914 IVE458914 JFA458914 JOW458914 JYS458914 KIO458914 KSK458914 LCG458914 LMC458914 LVY458914 MFU458914 MPQ458914 MZM458914 NJI458914 NTE458914 ODA458914 OMW458914 OWS458914 PGO458914 PQK458914 QAG458914 QKC458914 QTY458914 RDU458914 RNQ458914 RXM458914 SHI458914 SRE458914 TBA458914 TKW458914 TUS458914 UEO458914 UOK458914 UYG458914 VIC458914 VRY458914 WBU458914 WLQ458914 WVM458914 J524450 JA524450 SW524450 ACS524450 AMO524450 AWK524450 BGG524450 BQC524450 BZY524450 CJU524450 CTQ524450 DDM524450 DNI524450 DXE524450 EHA524450 EQW524450 FAS524450 FKO524450 FUK524450 GEG524450 GOC524450 GXY524450 HHU524450 HRQ524450 IBM524450 ILI524450 IVE524450 JFA524450 JOW524450 JYS524450 KIO524450 KSK524450 LCG524450 LMC524450 LVY524450 MFU524450 MPQ524450 MZM524450 NJI524450 NTE524450 ODA524450 OMW524450 OWS524450 PGO524450 PQK524450 QAG524450 QKC524450 QTY524450 RDU524450 RNQ524450 RXM524450 SHI524450 SRE524450 TBA524450 TKW524450 TUS524450 UEO524450 UOK524450 UYG524450 VIC524450 VRY524450 WBU524450 WLQ524450 WVM524450 J589986 JA589986 SW589986 ACS589986 AMO589986 AWK589986 BGG589986 BQC589986 BZY589986 CJU589986 CTQ589986 DDM589986 DNI589986 DXE589986 EHA589986 EQW589986 FAS589986 FKO589986 FUK589986 GEG589986 GOC589986 GXY589986 HHU589986 HRQ589986 IBM589986 ILI589986 IVE589986 JFA589986 JOW589986 JYS589986 KIO589986 KSK589986 LCG589986 LMC589986 LVY589986 MFU589986 MPQ589986 MZM589986 NJI589986 NTE589986 ODA589986 OMW589986 OWS589986 PGO589986 PQK589986 QAG589986 QKC589986 QTY589986 RDU589986 RNQ589986 RXM589986 SHI589986 SRE589986 TBA589986 TKW589986 TUS589986 UEO589986 UOK589986 UYG589986 VIC589986 VRY589986 WBU589986 WLQ589986 WVM589986 J655522 JA655522 SW655522 ACS655522 AMO655522 AWK655522 BGG655522 BQC655522 BZY655522 CJU655522 CTQ655522 DDM655522 DNI655522 DXE655522 EHA655522 EQW655522 FAS655522 FKO655522 FUK655522 GEG655522 GOC655522 GXY655522 HHU655522 HRQ655522 IBM655522 ILI655522 IVE655522 JFA655522 JOW655522 JYS655522 KIO655522 KSK655522 LCG655522 LMC655522 LVY655522 MFU655522 MPQ655522 MZM655522 NJI655522 NTE655522 ODA655522 OMW655522 OWS655522 PGO655522 PQK655522 QAG655522 QKC655522 QTY655522 RDU655522 RNQ655522 RXM655522 SHI655522 SRE655522 TBA655522 TKW655522 TUS655522 UEO655522 UOK655522 UYG655522 VIC655522 VRY655522 WBU655522 WLQ655522 WVM655522 J721058 JA721058 SW721058 ACS721058 AMO721058 AWK721058 BGG721058 BQC721058 BZY721058 CJU721058 CTQ721058 DDM721058 DNI721058 DXE721058 EHA721058 EQW721058 FAS721058 FKO721058 FUK721058 GEG721058 GOC721058 GXY721058 HHU721058 HRQ721058 IBM721058 ILI721058 IVE721058 JFA721058 JOW721058 JYS721058 KIO721058 KSK721058 LCG721058 LMC721058 LVY721058 MFU721058 MPQ721058 MZM721058 NJI721058 NTE721058 ODA721058 OMW721058 OWS721058 PGO721058 PQK721058 QAG721058 QKC721058 QTY721058 RDU721058 RNQ721058 RXM721058 SHI721058 SRE721058 TBA721058 TKW721058 TUS721058 UEO721058 UOK721058 UYG721058 VIC721058 VRY721058 WBU721058 WLQ721058 WVM721058 J786594 JA786594 SW786594 ACS786594 AMO786594 AWK786594 BGG786594 BQC786594 BZY786594 CJU786594 CTQ786594 DDM786594 DNI786594 DXE786594 EHA786594 EQW786594 FAS786594 FKO786594 FUK786594 GEG786594 GOC786594 GXY786594 HHU786594 HRQ786594 IBM786594 ILI786594 IVE786594 JFA786594 JOW786594 JYS786594 KIO786594 KSK786594 LCG786594 LMC786594 LVY786594 MFU786594 MPQ786594 MZM786594 NJI786594 NTE786594 ODA786594 OMW786594 OWS786594 PGO786594 PQK786594 QAG786594 QKC786594 QTY786594 RDU786594 RNQ786594 RXM786594 SHI786594 SRE786594 TBA786594 TKW786594 TUS786594 UEO786594 UOK786594 UYG786594 VIC786594 VRY786594 WBU786594 WLQ786594 WVM786594 J852130 JA852130 SW852130 ACS852130 AMO852130 AWK852130 BGG852130 BQC852130 BZY852130 CJU852130 CTQ852130 DDM852130 DNI852130 DXE852130 EHA852130 EQW852130 FAS852130 FKO852130 FUK852130 GEG852130 GOC852130 GXY852130 HHU852130 HRQ852130 IBM852130 ILI852130 IVE852130 JFA852130 JOW852130 JYS852130 KIO852130 KSK852130 LCG852130 LMC852130 LVY852130 MFU852130 MPQ852130 MZM852130 NJI852130 NTE852130 ODA852130 OMW852130 OWS852130 PGO852130 PQK852130 QAG852130 QKC852130 QTY852130 RDU852130 RNQ852130 RXM852130 SHI852130 SRE852130 TBA852130 TKW852130 TUS852130 UEO852130 UOK852130 UYG852130 VIC852130 VRY852130 WBU852130 WLQ852130 WVM852130 J917666 JA917666 SW917666 ACS917666 AMO917666 AWK917666 BGG917666 BQC917666 BZY917666 CJU917666 CTQ917666 DDM917666 DNI917666 DXE917666 EHA917666 EQW917666 FAS917666 FKO917666 FUK917666 GEG917666 GOC917666 GXY917666 HHU917666 HRQ917666 IBM917666 ILI917666 IVE917666 JFA917666 JOW917666 JYS917666 KIO917666 KSK917666 LCG917666 LMC917666 LVY917666 MFU917666 MPQ917666 MZM917666 NJI917666 NTE917666 ODA917666 OMW917666 OWS917666 PGO917666 PQK917666 QAG917666 QKC917666 QTY917666 RDU917666 RNQ917666 RXM917666 SHI917666 SRE917666 TBA917666 TKW917666 TUS917666 UEO917666 UOK917666 UYG917666 VIC917666 VRY917666 WBU917666 WLQ917666 WVM917666 J983202 JA983202 SW983202 ACS983202 AMO983202 AWK983202 BGG983202 BQC983202 BZY983202 CJU983202 CTQ983202 DDM983202 DNI983202 DXE983202 EHA983202 EQW983202 FAS983202 FKO983202 FUK983202 GEG983202 GOC983202 GXY983202 HHU983202 HRQ983202 IBM983202 ILI983202 IVE983202 JFA983202 JOW983202 JYS983202 KIO983202 KSK983202 LCG983202 LMC983202 LVY983202 MFU983202 MPQ983202 MZM983202 NJI983202 NTE983202 ODA983202 OMW983202 OWS983202 PGO983202 PQK983202 QAG983202 QKC983202 QTY983202 RDU983202 RNQ983202 RXM983202 SHI983202 SRE983202 TBA983202 TKW983202 TUS983202 UEO983202 UOK983202 UYG983202 VIC983202 VRY983202 WBU983202 WLQ983202 WVM983202" xr:uid="{00000000-0002-0000-0100-000002000000}">
      <formula1>0</formula1>
    </dataValidation>
    <dataValidation type="decimal" operator="greaterThanOrEqual" allowBlank="1" showInputMessage="1" showErrorMessage="1" error="Valor debe ser mayor o igual que 0" promptTitle="Diferencia contable Vs fiscal" prompt="Si existe una diferencia en el  momento del reconocimiento contable a 31/12/2015 y la elaboracion de la declaracion de renta que modifique el impuesto a las ganancias diferido, registre el ajuste respectivo" sqref="I65704:J65722 IZ65704:JA65722 SV65704:SW65722 ACR65704:ACS65722 AMN65704:AMO65722 AWJ65704:AWK65722 BGF65704:BGG65722 BQB65704:BQC65722 BZX65704:BZY65722 CJT65704:CJU65722 CTP65704:CTQ65722 DDL65704:DDM65722 DNH65704:DNI65722 DXD65704:DXE65722 EGZ65704:EHA65722 EQV65704:EQW65722 FAR65704:FAS65722 FKN65704:FKO65722 FUJ65704:FUK65722 GEF65704:GEG65722 GOB65704:GOC65722 GXX65704:GXY65722 HHT65704:HHU65722 HRP65704:HRQ65722 IBL65704:IBM65722 ILH65704:ILI65722 IVD65704:IVE65722 JEZ65704:JFA65722 JOV65704:JOW65722 JYR65704:JYS65722 KIN65704:KIO65722 KSJ65704:KSK65722 LCF65704:LCG65722 LMB65704:LMC65722 LVX65704:LVY65722 MFT65704:MFU65722 MPP65704:MPQ65722 MZL65704:MZM65722 NJH65704:NJI65722 NTD65704:NTE65722 OCZ65704:ODA65722 OMV65704:OMW65722 OWR65704:OWS65722 PGN65704:PGO65722 PQJ65704:PQK65722 QAF65704:QAG65722 QKB65704:QKC65722 QTX65704:QTY65722 RDT65704:RDU65722 RNP65704:RNQ65722 RXL65704:RXM65722 SHH65704:SHI65722 SRD65704:SRE65722 TAZ65704:TBA65722 TKV65704:TKW65722 TUR65704:TUS65722 UEN65704:UEO65722 UOJ65704:UOK65722 UYF65704:UYG65722 VIB65704:VIC65722 VRX65704:VRY65722 WBT65704:WBU65722 WLP65704:WLQ65722 WVL65704:WVM65722 I131240:J131258 IZ131240:JA131258 SV131240:SW131258 ACR131240:ACS131258 AMN131240:AMO131258 AWJ131240:AWK131258 BGF131240:BGG131258 BQB131240:BQC131258 BZX131240:BZY131258 CJT131240:CJU131258 CTP131240:CTQ131258 DDL131240:DDM131258 DNH131240:DNI131258 DXD131240:DXE131258 EGZ131240:EHA131258 EQV131240:EQW131258 FAR131240:FAS131258 FKN131240:FKO131258 FUJ131240:FUK131258 GEF131240:GEG131258 GOB131240:GOC131258 GXX131240:GXY131258 HHT131240:HHU131258 HRP131240:HRQ131258 IBL131240:IBM131258 ILH131240:ILI131258 IVD131240:IVE131258 JEZ131240:JFA131258 JOV131240:JOW131258 JYR131240:JYS131258 KIN131240:KIO131258 KSJ131240:KSK131258 LCF131240:LCG131258 LMB131240:LMC131258 LVX131240:LVY131258 MFT131240:MFU131258 MPP131240:MPQ131258 MZL131240:MZM131258 NJH131240:NJI131258 NTD131240:NTE131258 OCZ131240:ODA131258 OMV131240:OMW131258 OWR131240:OWS131258 PGN131240:PGO131258 PQJ131240:PQK131258 QAF131240:QAG131258 QKB131240:QKC131258 QTX131240:QTY131258 RDT131240:RDU131258 RNP131240:RNQ131258 RXL131240:RXM131258 SHH131240:SHI131258 SRD131240:SRE131258 TAZ131240:TBA131258 TKV131240:TKW131258 TUR131240:TUS131258 UEN131240:UEO131258 UOJ131240:UOK131258 UYF131240:UYG131258 VIB131240:VIC131258 VRX131240:VRY131258 WBT131240:WBU131258 WLP131240:WLQ131258 WVL131240:WVM131258 I196776:J196794 IZ196776:JA196794 SV196776:SW196794 ACR196776:ACS196794 AMN196776:AMO196794 AWJ196776:AWK196794 BGF196776:BGG196794 BQB196776:BQC196794 BZX196776:BZY196794 CJT196776:CJU196794 CTP196776:CTQ196794 DDL196776:DDM196794 DNH196776:DNI196794 DXD196776:DXE196794 EGZ196776:EHA196794 EQV196776:EQW196794 FAR196776:FAS196794 FKN196776:FKO196794 FUJ196776:FUK196794 GEF196776:GEG196794 GOB196776:GOC196794 GXX196776:GXY196794 HHT196776:HHU196794 HRP196776:HRQ196794 IBL196776:IBM196794 ILH196776:ILI196794 IVD196776:IVE196794 JEZ196776:JFA196794 JOV196776:JOW196794 JYR196776:JYS196794 KIN196776:KIO196794 KSJ196776:KSK196794 LCF196776:LCG196794 LMB196776:LMC196794 LVX196776:LVY196794 MFT196776:MFU196794 MPP196776:MPQ196794 MZL196776:MZM196794 NJH196776:NJI196794 NTD196776:NTE196794 OCZ196776:ODA196794 OMV196776:OMW196794 OWR196776:OWS196794 PGN196776:PGO196794 PQJ196776:PQK196794 QAF196776:QAG196794 QKB196776:QKC196794 QTX196776:QTY196794 RDT196776:RDU196794 RNP196776:RNQ196794 RXL196776:RXM196794 SHH196776:SHI196794 SRD196776:SRE196794 TAZ196776:TBA196794 TKV196776:TKW196794 TUR196776:TUS196794 UEN196776:UEO196794 UOJ196776:UOK196794 UYF196776:UYG196794 VIB196776:VIC196794 VRX196776:VRY196794 WBT196776:WBU196794 WLP196776:WLQ196794 WVL196776:WVM196794 I262312:J262330 IZ262312:JA262330 SV262312:SW262330 ACR262312:ACS262330 AMN262312:AMO262330 AWJ262312:AWK262330 BGF262312:BGG262330 BQB262312:BQC262330 BZX262312:BZY262330 CJT262312:CJU262330 CTP262312:CTQ262330 DDL262312:DDM262330 DNH262312:DNI262330 DXD262312:DXE262330 EGZ262312:EHA262330 EQV262312:EQW262330 FAR262312:FAS262330 FKN262312:FKO262330 FUJ262312:FUK262330 GEF262312:GEG262330 GOB262312:GOC262330 GXX262312:GXY262330 HHT262312:HHU262330 HRP262312:HRQ262330 IBL262312:IBM262330 ILH262312:ILI262330 IVD262312:IVE262330 JEZ262312:JFA262330 JOV262312:JOW262330 JYR262312:JYS262330 KIN262312:KIO262330 KSJ262312:KSK262330 LCF262312:LCG262330 LMB262312:LMC262330 LVX262312:LVY262330 MFT262312:MFU262330 MPP262312:MPQ262330 MZL262312:MZM262330 NJH262312:NJI262330 NTD262312:NTE262330 OCZ262312:ODA262330 OMV262312:OMW262330 OWR262312:OWS262330 PGN262312:PGO262330 PQJ262312:PQK262330 QAF262312:QAG262330 QKB262312:QKC262330 QTX262312:QTY262330 RDT262312:RDU262330 RNP262312:RNQ262330 RXL262312:RXM262330 SHH262312:SHI262330 SRD262312:SRE262330 TAZ262312:TBA262330 TKV262312:TKW262330 TUR262312:TUS262330 UEN262312:UEO262330 UOJ262312:UOK262330 UYF262312:UYG262330 VIB262312:VIC262330 VRX262312:VRY262330 WBT262312:WBU262330 WLP262312:WLQ262330 WVL262312:WVM262330 I327848:J327866 IZ327848:JA327866 SV327848:SW327866 ACR327848:ACS327866 AMN327848:AMO327866 AWJ327848:AWK327866 BGF327848:BGG327866 BQB327848:BQC327866 BZX327848:BZY327866 CJT327848:CJU327866 CTP327848:CTQ327866 DDL327848:DDM327866 DNH327848:DNI327866 DXD327848:DXE327866 EGZ327848:EHA327866 EQV327848:EQW327866 FAR327848:FAS327866 FKN327848:FKO327866 FUJ327848:FUK327866 GEF327848:GEG327866 GOB327848:GOC327866 GXX327848:GXY327866 HHT327848:HHU327866 HRP327848:HRQ327866 IBL327848:IBM327866 ILH327848:ILI327866 IVD327848:IVE327866 JEZ327848:JFA327866 JOV327848:JOW327866 JYR327848:JYS327866 KIN327848:KIO327866 KSJ327848:KSK327866 LCF327848:LCG327866 LMB327848:LMC327866 LVX327848:LVY327866 MFT327848:MFU327866 MPP327848:MPQ327866 MZL327848:MZM327866 NJH327848:NJI327866 NTD327848:NTE327866 OCZ327848:ODA327866 OMV327848:OMW327866 OWR327848:OWS327866 PGN327848:PGO327866 PQJ327848:PQK327866 QAF327848:QAG327866 QKB327848:QKC327866 QTX327848:QTY327866 RDT327848:RDU327866 RNP327848:RNQ327866 RXL327848:RXM327866 SHH327848:SHI327866 SRD327848:SRE327866 TAZ327848:TBA327866 TKV327848:TKW327866 TUR327848:TUS327866 UEN327848:UEO327866 UOJ327848:UOK327866 UYF327848:UYG327866 VIB327848:VIC327866 VRX327848:VRY327866 WBT327848:WBU327866 WLP327848:WLQ327866 WVL327848:WVM327866 I393384:J393402 IZ393384:JA393402 SV393384:SW393402 ACR393384:ACS393402 AMN393384:AMO393402 AWJ393384:AWK393402 BGF393384:BGG393402 BQB393384:BQC393402 BZX393384:BZY393402 CJT393384:CJU393402 CTP393384:CTQ393402 DDL393384:DDM393402 DNH393384:DNI393402 DXD393384:DXE393402 EGZ393384:EHA393402 EQV393384:EQW393402 FAR393384:FAS393402 FKN393384:FKO393402 FUJ393384:FUK393402 GEF393384:GEG393402 GOB393384:GOC393402 GXX393384:GXY393402 HHT393384:HHU393402 HRP393384:HRQ393402 IBL393384:IBM393402 ILH393384:ILI393402 IVD393384:IVE393402 JEZ393384:JFA393402 JOV393384:JOW393402 JYR393384:JYS393402 KIN393384:KIO393402 KSJ393384:KSK393402 LCF393384:LCG393402 LMB393384:LMC393402 LVX393384:LVY393402 MFT393384:MFU393402 MPP393384:MPQ393402 MZL393384:MZM393402 NJH393384:NJI393402 NTD393384:NTE393402 OCZ393384:ODA393402 OMV393384:OMW393402 OWR393384:OWS393402 PGN393384:PGO393402 PQJ393384:PQK393402 QAF393384:QAG393402 QKB393384:QKC393402 QTX393384:QTY393402 RDT393384:RDU393402 RNP393384:RNQ393402 RXL393384:RXM393402 SHH393384:SHI393402 SRD393384:SRE393402 TAZ393384:TBA393402 TKV393384:TKW393402 TUR393384:TUS393402 UEN393384:UEO393402 UOJ393384:UOK393402 UYF393384:UYG393402 VIB393384:VIC393402 VRX393384:VRY393402 WBT393384:WBU393402 WLP393384:WLQ393402 WVL393384:WVM393402 I458920:J458938 IZ458920:JA458938 SV458920:SW458938 ACR458920:ACS458938 AMN458920:AMO458938 AWJ458920:AWK458938 BGF458920:BGG458938 BQB458920:BQC458938 BZX458920:BZY458938 CJT458920:CJU458938 CTP458920:CTQ458938 DDL458920:DDM458938 DNH458920:DNI458938 DXD458920:DXE458938 EGZ458920:EHA458938 EQV458920:EQW458938 FAR458920:FAS458938 FKN458920:FKO458938 FUJ458920:FUK458938 GEF458920:GEG458938 GOB458920:GOC458938 GXX458920:GXY458938 HHT458920:HHU458938 HRP458920:HRQ458938 IBL458920:IBM458938 ILH458920:ILI458938 IVD458920:IVE458938 JEZ458920:JFA458938 JOV458920:JOW458938 JYR458920:JYS458938 KIN458920:KIO458938 KSJ458920:KSK458938 LCF458920:LCG458938 LMB458920:LMC458938 LVX458920:LVY458938 MFT458920:MFU458938 MPP458920:MPQ458938 MZL458920:MZM458938 NJH458920:NJI458938 NTD458920:NTE458938 OCZ458920:ODA458938 OMV458920:OMW458938 OWR458920:OWS458938 PGN458920:PGO458938 PQJ458920:PQK458938 QAF458920:QAG458938 QKB458920:QKC458938 QTX458920:QTY458938 RDT458920:RDU458938 RNP458920:RNQ458938 RXL458920:RXM458938 SHH458920:SHI458938 SRD458920:SRE458938 TAZ458920:TBA458938 TKV458920:TKW458938 TUR458920:TUS458938 UEN458920:UEO458938 UOJ458920:UOK458938 UYF458920:UYG458938 VIB458920:VIC458938 VRX458920:VRY458938 WBT458920:WBU458938 WLP458920:WLQ458938 WVL458920:WVM458938 I524456:J524474 IZ524456:JA524474 SV524456:SW524474 ACR524456:ACS524474 AMN524456:AMO524474 AWJ524456:AWK524474 BGF524456:BGG524474 BQB524456:BQC524474 BZX524456:BZY524474 CJT524456:CJU524474 CTP524456:CTQ524474 DDL524456:DDM524474 DNH524456:DNI524474 DXD524456:DXE524474 EGZ524456:EHA524474 EQV524456:EQW524474 FAR524456:FAS524474 FKN524456:FKO524474 FUJ524456:FUK524474 GEF524456:GEG524474 GOB524456:GOC524474 GXX524456:GXY524474 HHT524456:HHU524474 HRP524456:HRQ524474 IBL524456:IBM524474 ILH524456:ILI524474 IVD524456:IVE524474 JEZ524456:JFA524474 JOV524456:JOW524474 JYR524456:JYS524474 KIN524456:KIO524474 KSJ524456:KSK524474 LCF524456:LCG524474 LMB524456:LMC524474 LVX524456:LVY524474 MFT524456:MFU524474 MPP524456:MPQ524474 MZL524456:MZM524474 NJH524456:NJI524474 NTD524456:NTE524474 OCZ524456:ODA524474 OMV524456:OMW524474 OWR524456:OWS524474 PGN524456:PGO524474 PQJ524456:PQK524474 QAF524456:QAG524474 QKB524456:QKC524474 QTX524456:QTY524474 RDT524456:RDU524474 RNP524456:RNQ524474 RXL524456:RXM524474 SHH524456:SHI524474 SRD524456:SRE524474 TAZ524456:TBA524474 TKV524456:TKW524474 TUR524456:TUS524474 UEN524456:UEO524474 UOJ524456:UOK524474 UYF524456:UYG524474 VIB524456:VIC524474 VRX524456:VRY524474 WBT524456:WBU524474 WLP524456:WLQ524474 WVL524456:WVM524474 I589992:J590010 IZ589992:JA590010 SV589992:SW590010 ACR589992:ACS590010 AMN589992:AMO590010 AWJ589992:AWK590010 BGF589992:BGG590010 BQB589992:BQC590010 BZX589992:BZY590010 CJT589992:CJU590010 CTP589992:CTQ590010 DDL589992:DDM590010 DNH589992:DNI590010 DXD589992:DXE590010 EGZ589992:EHA590010 EQV589992:EQW590010 FAR589992:FAS590010 FKN589992:FKO590010 FUJ589992:FUK590010 GEF589992:GEG590010 GOB589992:GOC590010 GXX589992:GXY590010 HHT589992:HHU590010 HRP589992:HRQ590010 IBL589992:IBM590010 ILH589992:ILI590010 IVD589992:IVE590010 JEZ589992:JFA590010 JOV589992:JOW590010 JYR589992:JYS590010 KIN589992:KIO590010 KSJ589992:KSK590010 LCF589992:LCG590010 LMB589992:LMC590010 LVX589992:LVY590010 MFT589992:MFU590010 MPP589992:MPQ590010 MZL589992:MZM590010 NJH589992:NJI590010 NTD589992:NTE590010 OCZ589992:ODA590010 OMV589992:OMW590010 OWR589992:OWS590010 PGN589992:PGO590010 PQJ589992:PQK590010 QAF589992:QAG590010 QKB589992:QKC590010 QTX589992:QTY590010 RDT589992:RDU590010 RNP589992:RNQ590010 RXL589992:RXM590010 SHH589992:SHI590010 SRD589992:SRE590010 TAZ589992:TBA590010 TKV589992:TKW590010 TUR589992:TUS590010 UEN589992:UEO590010 UOJ589992:UOK590010 UYF589992:UYG590010 VIB589992:VIC590010 VRX589992:VRY590010 WBT589992:WBU590010 WLP589992:WLQ590010 WVL589992:WVM590010 I655528:J655546 IZ655528:JA655546 SV655528:SW655546 ACR655528:ACS655546 AMN655528:AMO655546 AWJ655528:AWK655546 BGF655528:BGG655546 BQB655528:BQC655546 BZX655528:BZY655546 CJT655528:CJU655546 CTP655528:CTQ655546 DDL655528:DDM655546 DNH655528:DNI655546 DXD655528:DXE655546 EGZ655528:EHA655546 EQV655528:EQW655546 FAR655528:FAS655546 FKN655528:FKO655546 FUJ655528:FUK655546 GEF655528:GEG655546 GOB655528:GOC655546 GXX655528:GXY655546 HHT655528:HHU655546 HRP655528:HRQ655546 IBL655528:IBM655546 ILH655528:ILI655546 IVD655528:IVE655546 JEZ655528:JFA655546 JOV655528:JOW655546 JYR655528:JYS655546 KIN655528:KIO655546 KSJ655528:KSK655546 LCF655528:LCG655546 LMB655528:LMC655546 LVX655528:LVY655546 MFT655528:MFU655546 MPP655528:MPQ655546 MZL655528:MZM655546 NJH655528:NJI655546 NTD655528:NTE655546 OCZ655528:ODA655546 OMV655528:OMW655546 OWR655528:OWS655546 PGN655528:PGO655546 PQJ655528:PQK655546 QAF655528:QAG655546 QKB655528:QKC655546 QTX655528:QTY655546 RDT655528:RDU655546 RNP655528:RNQ655546 RXL655528:RXM655546 SHH655528:SHI655546 SRD655528:SRE655546 TAZ655528:TBA655546 TKV655528:TKW655546 TUR655528:TUS655546 UEN655528:UEO655546 UOJ655528:UOK655546 UYF655528:UYG655546 VIB655528:VIC655546 VRX655528:VRY655546 WBT655528:WBU655546 WLP655528:WLQ655546 WVL655528:WVM655546 I721064:J721082 IZ721064:JA721082 SV721064:SW721082 ACR721064:ACS721082 AMN721064:AMO721082 AWJ721064:AWK721082 BGF721064:BGG721082 BQB721064:BQC721082 BZX721064:BZY721082 CJT721064:CJU721082 CTP721064:CTQ721082 DDL721064:DDM721082 DNH721064:DNI721082 DXD721064:DXE721082 EGZ721064:EHA721082 EQV721064:EQW721082 FAR721064:FAS721082 FKN721064:FKO721082 FUJ721064:FUK721082 GEF721064:GEG721082 GOB721064:GOC721082 GXX721064:GXY721082 HHT721064:HHU721082 HRP721064:HRQ721082 IBL721064:IBM721082 ILH721064:ILI721082 IVD721064:IVE721082 JEZ721064:JFA721082 JOV721064:JOW721082 JYR721064:JYS721082 KIN721064:KIO721082 KSJ721064:KSK721082 LCF721064:LCG721082 LMB721064:LMC721082 LVX721064:LVY721082 MFT721064:MFU721082 MPP721064:MPQ721082 MZL721064:MZM721082 NJH721064:NJI721082 NTD721064:NTE721082 OCZ721064:ODA721082 OMV721064:OMW721082 OWR721064:OWS721082 PGN721064:PGO721082 PQJ721064:PQK721082 QAF721064:QAG721082 QKB721064:QKC721082 QTX721064:QTY721082 RDT721064:RDU721082 RNP721064:RNQ721082 RXL721064:RXM721082 SHH721064:SHI721082 SRD721064:SRE721082 TAZ721064:TBA721082 TKV721064:TKW721082 TUR721064:TUS721082 UEN721064:UEO721082 UOJ721064:UOK721082 UYF721064:UYG721082 VIB721064:VIC721082 VRX721064:VRY721082 WBT721064:WBU721082 WLP721064:WLQ721082 WVL721064:WVM721082 I786600:J786618 IZ786600:JA786618 SV786600:SW786618 ACR786600:ACS786618 AMN786600:AMO786618 AWJ786600:AWK786618 BGF786600:BGG786618 BQB786600:BQC786618 BZX786600:BZY786618 CJT786600:CJU786618 CTP786600:CTQ786618 DDL786600:DDM786618 DNH786600:DNI786618 DXD786600:DXE786618 EGZ786600:EHA786618 EQV786600:EQW786618 FAR786600:FAS786618 FKN786600:FKO786618 FUJ786600:FUK786618 GEF786600:GEG786618 GOB786600:GOC786618 GXX786600:GXY786618 HHT786600:HHU786618 HRP786600:HRQ786618 IBL786600:IBM786618 ILH786600:ILI786618 IVD786600:IVE786618 JEZ786600:JFA786618 JOV786600:JOW786618 JYR786600:JYS786618 KIN786600:KIO786618 KSJ786600:KSK786618 LCF786600:LCG786618 LMB786600:LMC786618 LVX786600:LVY786618 MFT786600:MFU786618 MPP786600:MPQ786618 MZL786600:MZM786618 NJH786600:NJI786618 NTD786600:NTE786618 OCZ786600:ODA786618 OMV786600:OMW786618 OWR786600:OWS786618 PGN786600:PGO786618 PQJ786600:PQK786618 QAF786600:QAG786618 QKB786600:QKC786618 QTX786600:QTY786618 RDT786600:RDU786618 RNP786600:RNQ786618 RXL786600:RXM786618 SHH786600:SHI786618 SRD786600:SRE786618 TAZ786600:TBA786618 TKV786600:TKW786618 TUR786600:TUS786618 UEN786600:UEO786618 UOJ786600:UOK786618 UYF786600:UYG786618 VIB786600:VIC786618 VRX786600:VRY786618 WBT786600:WBU786618 WLP786600:WLQ786618 WVL786600:WVM786618 I852136:J852154 IZ852136:JA852154 SV852136:SW852154 ACR852136:ACS852154 AMN852136:AMO852154 AWJ852136:AWK852154 BGF852136:BGG852154 BQB852136:BQC852154 BZX852136:BZY852154 CJT852136:CJU852154 CTP852136:CTQ852154 DDL852136:DDM852154 DNH852136:DNI852154 DXD852136:DXE852154 EGZ852136:EHA852154 EQV852136:EQW852154 FAR852136:FAS852154 FKN852136:FKO852154 FUJ852136:FUK852154 GEF852136:GEG852154 GOB852136:GOC852154 GXX852136:GXY852154 HHT852136:HHU852154 HRP852136:HRQ852154 IBL852136:IBM852154 ILH852136:ILI852154 IVD852136:IVE852154 JEZ852136:JFA852154 JOV852136:JOW852154 JYR852136:JYS852154 KIN852136:KIO852154 KSJ852136:KSK852154 LCF852136:LCG852154 LMB852136:LMC852154 LVX852136:LVY852154 MFT852136:MFU852154 MPP852136:MPQ852154 MZL852136:MZM852154 NJH852136:NJI852154 NTD852136:NTE852154 OCZ852136:ODA852154 OMV852136:OMW852154 OWR852136:OWS852154 PGN852136:PGO852154 PQJ852136:PQK852154 QAF852136:QAG852154 QKB852136:QKC852154 QTX852136:QTY852154 RDT852136:RDU852154 RNP852136:RNQ852154 RXL852136:RXM852154 SHH852136:SHI852154 SRD852136:SRE852154 TAZ852136:TBA852154 TKV852136:TKW852154 TUR852136:TUS852154 UEN852136:UEO852154 UOJ852136:UOK852154 UYF852136:UYG852154 VIB852136:VIC852154 VRX852136:VRY852154 WBT852136:WBU852154 WLP852136:WLQ852154 WVL852136:WVM852154 I917672:J917690 IZ917672:JA917690 SV917672:SW917690 ACR917672:ACS917690 AMN917672:AMO917690 AWJ917672:AWK917690 BGF917672:BGG917690 BQB917672:BQC917690 BZX917672:BZY917690 CJT917672:CJU917690 CTP917672:CTQ917690 DDL917672:DDM917690 DNH917672:DNI917690 DXD917672:DXE917690 EGZ917672:EHA917690 EQV917672:EQW917690 FAR917672:FAS917690 FKN917672:FKO917690 FUJ917672:FUK917690 GEF917672:GEG917690 GOB917672:GOC917690 GXX917672:GXY917690 HHT917672:HHU917690 HRP917672:HRQ917690 IBL917672:IBM917690 ILH917672:ILI917690 IVD917672:IVE917690 JEZ917672:JFA917690 JOV917672:JOW917690 JYR917672:JYS917690 KIN917672:KIO917690 KSJ917672:KSK917690 LCF917672:LCG917690 LMB917672:LMC917690 LVX917672:LVY917690 MFT917672:MFU917690 MPP917672:MPQ917690 MZL917672:MZM917690 NJH917672:NJI917690 NTD917672:NTE917690 OCZ917672:ODA917690 OMV917672:OMW917690 OWR917672:OWS917690 PGN917672:PGO917690 PQJ917672:PQK917690 QAF917672:QAG917690 QKB917672:QKC917690 QTX917672:QTY917690 RDT917672:RDU917690 RNP917672:RNQ917690 RXL917672:RXM917690 SHH917672:SHI917690 SRD917672:SRE917690 TAZ917672:TBA917690 TKV917672:TKW917690 TUR917672:TUS917690 UEN917672:UEO917690 UOJ917672:UOK917690 UYF917672:UYG917690 VIB917672:VIC917690 VRX917672:VRY917690 WBT917672:WBU917690 WLP917672:WLQ917690 WVL917672:WVM917690 I983208:J983226 IZ983208:JA983226 SV983208:SW983226 ACR983208:ACS983226 AMN983208:AMO983226 AWJ983208:AWK983226 BGF983208:BGG983226 BQB983208:BQC983226 BZX983208:BZY983226 CJT983208:CJU983226 CTP983208:CTQ983226 DDL983208:DDM983226 DNH983208:DNI983226 DXD983208:DXE983226 EGZ983208:EHA983226 EQV983208:EQW983226 FAR983208:FAS983226 FKN983208:FKO983226 FUJ983208:FUK983226 GEF983208:GEG983226 GOB983208:GOC983226 GXX983208:GXY983226 HHT983208:HHU983226 HRP983208:HRQ983226 IBL983208:IBM983226 ILH983208:ILI983226 IVD983208:IVE983226 JEZ983208:JFA983226 JOV983208:JOW983226 JYR983208:JYS983226 KIN983208:KIO983226 KSJ983208:KSK983226 LCF983208:LCG983226 LMB983208:LMC983226 LVX983208:LVY983226 MFT983208:MFU983226 MPP983208:MPQ983226 MZL983208:MZM983226 NJH983208:NJI983226 NTD983208:NTE983226 OCZ983208:ODA983226 OMV983208:OMW983226 OWR983208:OWS983226 PGN983208:PGO983226 PQJ983208:PQK983226 QAF983208:QAG983226 QKB983208:QKC983226 QTX983208:QTY983226 RDT983208:RDU983226 RNP983208:RNQ983226 RXL983208:RXM983226 SHH983208:SHI983226 SRD983208:SRE983226 TAZ983208:TBA983226 TKV983208:TKW983226 TUR983208:TUS983226 UEN983208:UEO983226 UOJ983208:UOK983226 UYF983208:UYG983226 VIB983208:VIC983226 VRX983208:VRY983226 WBT983208:WBU983226 WLP983208:WLQ983226 WVL983208:WVM983226" xr:uid="{00000000-0002-0000-0100-000003000000}">
      <formula1>0</formula1>
    </dataValidation>
    <dataValidation type="decimal" operator="greaterThanOrEqual" allowBlank="1" showInputMessage="1" showErrorMessage="1" error="Valor debe ser mayor o igual 0" prompt="En caso que no haya reclasificado estas partidas a propiedad planta y equipo diligencie los valores para efectos fiscales asociando los conceptos a la renta" sqref="JC65353:JD65353 SY65353:SZ65353 ACU65353:ACV65353 AMQ65353:AMR65353 AWM65353:AWN65353 BGI65353:BGJ65353 BQE65353:BQF65353 CAA65353:CAB65353 CJW65353:CJX65353 CTS65353:CTT65353 DDO65353:DDP65353 DNK65353:DNL65353 DXG65353:DXH65353 EHC65353:EHD65353 EQY65353:EQZ65353 FAU65353:FAV65353 FKQ65353:FKR65353 FUM65353:FUN65353 GEI65353:GEJ65353 GOE65353:GOF65353 GYA65353:GYB65353 HHW65353:HHX65353 HRS65353:HRT65353 IBO65353:IBP65353 ILK65353:ILL65353 IVG65353:IVH65353 JFC65353:JFD65353 JOY65353:JOZ65353 JYU65353:JYV65353 KIQ65353:KIR65353 KSM65353:KSN65353 LCI65353:LCJ65353 LME65353:LMF65353 LWA65353:LWB65353 MFW65353:MFX65353 MPS65353:MPT65353 MZO65353:MZP65353 NJK65353:NJL65353 NTG65353:NTH65353 ODC65353:ODD65353 OMY65353:OMZ65353 OWU65353:OWV65353 PGQ65353:PGR65353 PQM65353:PQN65353 QAI65353:QAJ65353 QKE65353:QKF65353 QUA65353:QUB65353 RDW65353:RDX65353 RNS65353:RNT65353 RXO65353:RXP65353 SHK65353:SHL65353 SRG65353:SRH65353 TBC65353:TBD65353 TKY65353:TKZ65353 TUU65353:TUV65353 UEQ65353:UER65353 UOM65353:UON65353 UYI65353:UYJ65353 VIE65353:VIF65353 VSA65353:VSB65353 WBW65353:WBX65353 WLS65353:WLT65353 WVO65353:WVP65353 JC130889:JD130889 SY130889:SZ130889 ACU130889:ACV130889 AMQ130889:AMR130889 AWM130889:AWN130889 BGI130889:BGJ130889 BQE130889:BQF130889 CAA130889:CAB130889 CJW130889:CJX130889 CTS130889:CTT130889 DDO130889:DDP130889 DNK130889:DNL130889 DXG130889:DXH130889 EHC130889:EHD130889 EQY130889:EQZ130889 FAU130889:FAV130889 FKQ130889:FKR130889 FUM130889:FUN130889 GEI130889:GEJ130889 GOE130889:GOF130889 GYA130889:GYB130889 HHW130889:HHX130889 HRS130889:HRT130889 IBO130889:IBP130889 ILK130889:ILL130889 IVG130889:IVH130889 JFC130889:JFD130889 JOY130889:JOZ130889 JYU130889:JYV130889 KIQ130889:KIR130889 KSM130889:KSN130889 LCI130889:LCJ130889 LME130889:LMF130889 LWA130889:LWB130889 MFW130889:MFX130889 MPS130889:MPT130889 MZO130889:MZP130889 NJK130889:NJL130889 NTG130889:NTH130889 ODC130889:ODD130889 OMY130889:OMZ130889 OWU130889:OWV130889 PGQ130889:PGR130889 PQM130889:PQN130889 QAI130889:QAJ130889 QKE130889:QKF130889 QUA130889:QUB130889 RDW130889:RDX130889 RNS130889:RNT130889 RXO130889:RXP130889 SHK130889:SHL130889 SRG130889:SRH130889 TBC130889:TBD130889 TKY130889:TKZ130889 TUU130889:TUV130889 UEQ130889:UER130889 UOM130889:UON130889 UYI130889:UYJ130889 VIE130889:VIF130889 VSA130889:VSB130889 WBW130889:WBX130889 WLS130889:WLT130889 WVO130889:WVP130889 JC196425:JD196425 SY196425:SZ196425 ACU196425:ACV196425 AMQ196425:AMR196425 AWM196425:AWN196425 BGI196425:BGJ196425 BQE196425:BQF196425 CAA196425:CAB196425 CJW196425:CJX196425 CTS196425:CTT196425 DDO196425:DDP196425 DNK196425:DNL196425 DXG196425:DXH196425 EHC196425:EHD196425 EQY196425:EQZ196425 FAU196425:FAV196425 FKQ196425:FKR196425 FUM196425:FUN196425 GEI196425:GEJ196425 GOE196425:GOF196425 GYA196425:GYB196425 HHW196425:HHX196425 HRS196425:HRT196425 IBO196425:IBP196425 ILK196425:ILL196425 IVG196425:IVH196425 JFC196425:JFD196425 JOY196425:JOZ196425 JYU196425:JYV196425 KIQ196425:KIR196425 KSM196425:KSN196425 LCI196425:LCJ196425 LME196425:LMF196425 LWA196425:LWB196425 MFW196425:MFX196425 MPS196425:MPT196425 MZO196425:MZP196425 NJK196425:NJL196425 NTG196425:NTH196425 ODC196425:ODD196425 OMY196425:OMZ196425 OWU196425:OWV196425 PGQ196425:PGR196425 PQM196425:PQN196425 QAI196425:QAJ196425 QKE196425:QKF196425 QUA196425:QUB196425 RDW196425:RDX196425 RNS196425:RNT196425 RXO196425:RXP196425 SHK196425:SHL196425 SRG196425:SRH196425 TBC196425:TBD196425 TKY196425:TKZ196425 TUU196425:TUV196425 UEQ196425:UER196425 UOM196425:UON196425 UYI196425:UYJ196425 VIE196425:VIF196425 VSA196425:VSB196425 WBW196425:WBX196425 WLS196425:WLT196425 WVO196425:WVP196425 JC261961:JD261961 SY261961:SZ261961 ACU261961:ACV261961 AMQ261961:AMR261961 AWM261961:AWN261961 BGI261961:BGJ261961 BQE261961:BQF261961 CAA261961:CAB261961 CJW261961:CJX261961 CTS261961:CTT261961 DDO261961:DDP261961 DNK261961:DNL261961 DXG261961:DXH261961 EHC261961:EHD261961 EQY261961:EQZ261961 FAU261961:FAV261961 FKQ261961:FKR261961 FUM261961:FUN261961 GEI261961:GEJ261961 GOE261961:GOF261961 GYA261961:GYB261961 HHW261961:HHX261961 HRS261961:HRT261961 IBO261961:IBP261961 ILK261961:ILL261961 IVG261961:IVH261961 JFC261961:JFD261961 JOY261961:JOZ261961 JYU261961:JYV261961 KIQ261961:KIR261961 KSM261961:KSN261961 LCI261961:LCJ261961 LME261961:LMF261961 LWA261961:LWB261961 MFW261961:MFX261961 MPS261961:MPT261961 MZO261961:MZP261961 NJK261961:NJL261961 NTG261961:NTH261961 ODC261961:ODD261961 OMY261961:OMZ261961 OWU261961:OWV261961 PGQ261961:PGR261961 PQM261961:PQN261961 QAI261961:QAJ261961 QKE261961:QKF261961 QUA261961:QUB261961 RDW261961:RDX261961 RNS261961:RNT261961 RXO261961:RXP261961 SHK261961:SHL261961 SRG261961:SRH261961 TBC261961:TBD261961 TKY261961:TKZ261961 TUU261961:TUV261961 UEQ261961:UER261961 UOM261961:UON261961 UYI261961:UYJ261961 VIE261961:VIF261961 VSA261961:VSB261961 WBW261961:WBX261961 WLS261961:WLT261961 WVO261961:WVP261961 JC327497:JD327497 SY327497:SZ327497 ACU327497:ACV327497 AMQ327497:AMR327497 AWM327497:AWN327497 BGI327497:BGJ327497 BQE327497:BQF327497 CAA327497:CAB327497 CJW327497:CJX327497 CTS327497:CTT327497 DDO327497:DDP327497 DNK327497:DNL327497 DXG327497:DXH327497 EHC327497:EHD327497 EQY327497:EQZ327497 FAU327497:FAV327497 FKQ327497:FKR327497 FUM327497:FUN327497 GEI327497:GEJ327497 GOE327497:GOF327497 GYA327497:GYB327497 HHW327497:HHX327497 HRS327497:HRT327497 IBO327497:IBP327497 ILK327497:ILL327497 IVG327497:IVH327497 JFC327497:JFD327497 JOY327497:JOZ327497 JYU327497:JYV327497 KIQ327497:KIR327497 KSM327497:KSN327497 LCI327497:LCJ327497 LME327497:LMF327497 LWA327497:LWB327497 MFW327497:MFX327497 MPS327497:MPT327497 MZO327497:MZP327497 NJK327497:NJL327497 NTG327497:NTH327497 ODC327497:ODD327497 OMY327497:OMZ327497 OWU327497:OWV327497 PGQ327497:PGR327497 PQM327497:PQN327497 QAI327497:QAJ327497 QKE327497:QKF327497 QUA327497:QUB327497 RDW327497:RDX327497 RNS327497:RNT327497 RXO327497:RXP327497 SHK327497:SHL327497 SRG327497:SRH327497 TBC327497:TBD327497 TKY327497:TKZ327497 TUU327497:TUV327497 UEQ327497:UER327497 UOM327497:UON327497 UYI327497:UYJ327497 VIE327497:VIF327497 VSA327497:VSB327497 WBW327497:WBX327497 WLS327497:WLT327497 WVO327497:WVP327497 JC393033:JD393033 SY393033:SZ393033 ACU393033:ACV393033 AMQ393033:AMR393033 AWM393033:AWN393033 BGI393033:BGJ393033 BQE393033:BQF393033 CAA393033:CAB393033 CJW393033:CJX393033 CTS393033:CTT393033 DDO393033:DDP393033 DNK393033:DNL393033 DXG393033:DXH393033 EHC393033:EHD393033 EQY393033:EQZ393033 FAU393033:FAV393033 FKQ393033:FKR393033 FUM393033:FUN393033 GEI393033:GEJ393033 GOE393033:GOF393033 GYA393033:GYB393033 HHW393033:HHX393033 HRS393033:HRT393033 IBO393033:IBP393033 ILK393033:ILL393033 IVG393033:IVH393033 JFC393033:JFD393033 JOY393033:JOZ393033 JYU393033:JYV393033 KIQ393033:KIR393033 KSM393033:KSN393033 LCI393033:LCJ393033 LME393033:LMF393033 LWA393033:LWB393033 MFW393033:MFX393033 MPS393033:MPT393033 MZO393033:MZP393033 NJK393033:NJL393033 NTG393033:NTH393033 ODC393033:ODD393033 OMY393033:OMZ393033 OWU393033:OWV393033 PGQ393033:PGR393033 PQM393033:PQN393033 QAI393033:QAJ393033 QKE393033:QKF393033 QUA393033:QUB393033 RDW393033:RDX393033 RNS393033:RNT393033 RXO393033:RXP393033 SHK393033:SHL393033 SRG393033:SRH393033 TBC393033:TBD393033 TKY393033:TKZ393033 TUU393033:TUV393033 UEQ393033:UER393033 UOM393033:UON393033 UYI393033:UYJ393033 VIE393033:VIF393033 VSA393033:VSB393033 WBW393033:WBX393033 WLS393033:WLT393033 WVO393033:WVP393033 JC458569:JD458569 SY458569:SZ458569 ACU458569:ACV458569 AMQ458569:AMR458569 AWM458569:AWN458569 BGI458569:BGJ458569 BQE458569:BQF458569 CAA458569:CAB458569 CJW458569:CJX458569 CTS458569:CTT458569 DDO458569:DDP458569 DNK458569:DNL458569 DXG458569:DXH458569 EHC458569:EHD458569 EQY458569:EQZ458569 FAU458569:FAV458569 FKQ458569:FKR458569 FUM458569:FUN458569 GEI458569:GEJ458569 GOE458569:GOF458569 GYA458569:GYB458569 HHW458569:HHX458569 HRS458569:HRT458569 IBO458569:IBP458569 ILK458569:ILL458569 IVG458569:IVH458569 JFC458569:JFD458569 JOY458569:JOZ458569 JYU458569:JYV458569 KIQ458569:KIR458569 KSM458569:KSN458569 LCI458569:LCJ458569 LME458569:LMF458569 LWA458569:LWB458569 MFW458569:MFX458569 MPS458569:MPT458569 MZO458569:MZP458569 NJK458569:NJL458569 NTG458569:NTH458569 ODC458569:ODD458569 OMY458569:OMZ458569 OWU458569:OWV458569 PGQ458569:PGR458569 PQM458569:PQN458569 QAI458569:QAJ458569 QKE458569:QKF458569 QUA458569:QUB458569 RDW458569:RDX458569 RNS458569:RNT458569 RXO458569:RXP458569 SHK458569:SHL458569 SRG458569:SRH458569 TBC458569:TBD458569 TKY458569:TKZ458569 TUU458569:TUV458569 UEQ458569:UER458569 UOM458569:UON458569 UYI458569:UYJ458569 VIE458569:VIF458569 VSA458569:VSB458569 WBW458569:WBX458569 WLS458569:WLT458569 WVO458569:WVP458569 JC524105:JD524105 SY524105:SZ524105 ACU524105:ACV524105 AMQ524105:AMR524105 AWM524105:AWN524105 BGI524105:BGJ524105 BQE524105:BQF524105 CAA524105:CAB524105 CJW524105:CJX524105 CTS524105:CTT524105 DDO524105:DDP524105 DNK524105:DNL524105 DXG524105:DXH524105 EHC524105:EHD524105 EQY524105:EQZ524105 FAU524105:FAV524105 FKQ524105:FKR524105 FUM524105:FUN524105 GEI524105:GEJ524105 GOE524105:GOF524105 GYA524105:GYB524105 HHW524105:HHX524105 HRS524105:HRT524105 IBO524105:IBP524105 ILK524105:ILL524105 IVG524105:IVH524105 JFC524105:JFD524105 JOY524105:JOZ524105 JYU524105:JYV524105 KIQ524105:KIR524105 KSM524105:KSN524105 LCI524105:LCJ524105 LME524105:LMF524105 LWA524105:LWB524105 MFW524105:MFX524105 MPS524105:MPT524105 MZO524105:MZP524105 NJK524105:NJL524105 NTG524105:NTH524105 ODC524105:ODD524105 OMY524105:OMZ524105 OWU524105:OWV524105 PGQ524105:PGR524105 PQM524105:PQN524105 QAI524105:QAJ524105 QKE524105:QKF524105 QUA524105:QUB524105 RDW524105:RDX524105 RNS524105:RNT524105 RXO524105:RXP524105 SHK524105:SHL524105 SRG524105:SRH524105 TBC524105:TBD524105 TKY524105:TKZ524105 TUU524105:TUV524105 UEQ524105:UER524105 UOM524105:UON524105 UYI524105:UYJ524105 VIE524105:VIF524105 VSA524105:VSB524105 WBW524105:WBX524105 WLS524105:WLT524105 WVO524105:WVP524105 JC589641:JD589641 SY589641:SZ589641 ACU589641:ACV589641 AMQ589641:AMR589641 AWM589641:AWN589641 BGI589641:BGJ589641 BQE589641:BQF589641 CAA589641:CAB589641 CJW589641:CJX589641 CTS589641:CTT589641 DDO589641:DDP589641 DNK589641:DNL589641 DXG589641:DXH589641 EHC589641:EHD589641 EQY589641:EQZ589641 FAU589641:FAV589641 FKQ589641:FKR589641 FUM589641:FUN589641 GEI589641:GEJ589641 GOE589641:GOF589641 GYA589641:GYB589641 HHW589641:HHX589641 HRS589641:HRT589641 IBO589641:IBP589641 ILK589641:ILL589641 IVG589641:IVH589641 JFC589641:JFD589641 JOY589641:JOZ589641 JYU589641:JYV589641 KIQ589641:KIR589641 KSM589641:KSN589641 LCI589641:LCJ589641 LME589641:LMF589641 LWA589641:LWB589641 MFW589641:MFX589641 MPS589641:MPT589641 MZO589641:MZP589641 NJK589641:NJL589641 NTG589641:NTH589641 ODC589641:ODD589641 OMY589641:OMZ589641 OWU589641:OWV589641 PGQ589641:PGR589641 PQM589641:PQN589641 QAI589641:QAJ589641 QKE589641:QKF589641 QUA589641:QUB589641 RDW589641:RDX589641 RNS589641:RNT589641 RXO589641:RXP589641 SHK589641:SHL589641 SRG589641:SRH589641 TBC589641:TBD589641 TKY589641:TKZ589641 TUU589641:TUV589641 UEQ589641:UER589641 UOM589641:UON589641 UYI589641:UYJ589641 VIE589641:VIF589641 VSA589641:VSB589641 WBW589641:WBX589641 WLS589641:WLT589641 WVO589641:WVP589641 JC655177:JD655177 SY655177:SZ655177 ACU655177:ACV655177 AMQ655177:AMR655177 AWM655177:AWN655177 BGI655177:BGJ655177 BQE655177:BQF655177 CAA655177:CAB655177 CJW655177:CJX655177 CTS655177:CTT655177 DDO655177:DDP655177 DNK655177:DNL655177 DXG655177:DXH655177 EHC655177:EHD655177 EQY655177:EQZ655177 FAU655177:FAV655177 FKQ655177:FKR655177 FUM655177:FUN655177 GEI655177:GEJ655177 GOE655177:GOF655177 GYA655177:GYB655177 HHW655177:HHX655177 HRS655177:HRT655177 IBO655177:IBP655177 ILK655177:ILL655177 IVG655177:IVH655177 JFC655177:JFD655177 JOY655177:JOZ655177 JYU655177:JYV655177 KIQ655177:KIR655177 KSM655177:KSN655177 LCI655177:LCJ655177 LME655177:LMF655177 LWA655177:LWB655177 MFW655177:MFX655177 MPS655177:MPT655177 MZO655177:MZP655177 NJK655177:NJL655177 NTG655177:NTH655177 ODC655177:ODD655177 OMY655177:OMZ655177 OWU655177:OWV655177 PGQ655177:PGR655177 PQM655177:PQN655177 QAI655177:QAJ655177 QKE655177:QKF655177 QUA655177:QUB655177 RDW655177:RDX655177 RNS655177:RNT655177 RXO655177:RXP655177 SHK655177:SHL655177 SRG655177:SRH655177 TBC655177:TBD655177 TKY655177:TKZ655177 TUU655177:TUV655177 UEQ655177:UER655177 UOM655177:UON655177 UYI655177:UYJ655177 VIE655177:VIF655177 VSA655177:VSB655177 WBW655177:WBX655177 WLS655177:WLT655177 WVO655177:WVP655177 JC720713:JD720713 SY720713:SZ720713 ACU720713:ACV720713 AMQ720713:AMR720713 AWM720713:AWN720713 BGI720713:BGJ720713 BQE720713:BQF720713 CAA720713:CAB720713 CJW720713:CJX720713 CTS720713:CTT720713 DDO720713:DDP720713 DNK720713:DNL720713 DXG720713:DXH720713 EHC720713:EHD720713 EQY720713:EQZ720713 FAU720713:FAV720713 FKQ720713:FKR720713 FUM720713:FUN720713 GEI720713:GEJ720713 GOE720713:GOF720713 GYA720713:GYB720713 HHW720713:HHX720713 HRS720713:HRT720713 IBO720713:IBP720713 ILK720713:ILL720713 IVG720713:IVH720713 JFC720713:JFD720713 JOY720713:JOZ720713 JYU720713:JYV720713 KIQ720713:KIR720713 KSM720713:KSN720713 LCI720713:LCJ720713 LME720713:LMF720713 LWA720713:LWB720713 MFW720713:MFX720713 MPS720713:MPT720713 MZO720713:MZP720713 NJK720713:NJL720713 NTG720713:NTH720713 ODC720713:ODD720713 OMY720713:OMZ720713 OWU720713:OWV720713 PGQ720713:PGR720713 PQM720713:PQN720713 QAI720713:QAJ720713 QKE720713:QKF720713 QUA720713:QUB720713 RDW720713:RDX720713 RNS720713:RNT720713 RXO720713:RXP720713 SHK720713:SHL720713 SRG720713:SRH720713 TBC720713:TBD720713 TKY720713:TKZ720713 TUU720713:TUV720713 UEQ720713:UER720713 UOM720713:UON720713 UYI720713:UYJ720713 VIE720713:VIF720713 VSA720713:VSB720713 WBW720713:WBX720713 WLS720713:WLT720713 WVO720713:WVP720713 JC786249:JD786249 SY786249:SZ786249 ACU786249:ACV786249 AMQ786249:AMR786249 AWM786249:AWN786249 BGI786249:BGJ786249 BQE786249:BQF786249 CAA786249:CAB786249 CJW786249:CJX786249 CTS786249:CTT786249 DDO786249:DDP786249 DNK786249:DNL786249 DXG786249:DXH786249 EHC786249:EHD786249 EQY786249:EQZ786249 FAU786249:FAV786249 FKQ786249:FKR786249 FUM786249:FUN786249 GEI786249:GEJ786249 GOE786249:GOF786249 GYA786249:GYB786249 HHW786249:HHX786249 HRS786249:HRT786249 IBO786249:IBP786249 ILK786249:ILL786249 IVG786249:IVH786249 JFC786249:JFD786249 JOY786249:JOZ786249 JYU786249:JYV786249 KIQ786249:KIR786249 KSM786249:KSN786249 LCI786249:LCJ786249 LME786249:LMF786249 LWA786249:LWB786249 MFW786249:MFX786249 MPS786249:MPT786249 MZO786249:MZP786249 NJK786249:NJL786249 NTG786249:NTH786249 ODC786249:ODD786249 OMY786249:OMZ786249 OWU786249:OWV786249 PGQ786249:PGR786249 PQM786249:PQN786249 QAI786249:QAJ786249 QKE786249:QKF786249 QUA786249:QUB786249 RDW786249:RDX786249 RNS786249:RNT786249 RXO786249:RXP786249 SHK786249:SHL786249 SRG786249:SRH786249 TBC786249:TBD786249 TKY786249:TKZ786249 TUU786249:TUV786249 UEQ786249:UER786249 UOM786249:UON786249 UYI786249:UYJ786249 VIE786249:VIF786249 VSA786249:VSB786249 WBW786249:WBX786249 WLS786249:WLT786249 WVO786249:WVP786249 JC851785:JD851785 SY851785:SZ851785 ACU851785:ACV851785 AMQ851785:AMR851785 AWM851785:AWN851785 BGI851785:BGJ851785 BQE851785:BQF851785 CAA851785:CAB851785 CJW851785:CJX851785 CTS851785:CTT851785 DDO851785:DDP851785 DNK851785:DNL851785 DXG851785:DXH851785 EHC851785:EHD851785 EQY851785:EQZ851785 FAU851785:FAV851785 FKQ851785:FKR851785 FUM851785:FUN851785 GEI851785:GEJ851785 GOE851785:GOF851785 GYA851785:GYB851785 HHW851785:HHX851785 HRS851785:HRT851785 IBO851785:IBP851785 ILK851785:ILL851785 IVG851785:IVH851785 JFC851785:JFD851785 JOY851785:JOZ851785 JYU851785:JYV851785 KIQ851785:KIR851785 KSM851785:KSN851785 LCI851785:LCJ851785 LME851785:LMF851785 LWA851785:LWB851785 MFW851785:MFX851785 MPS851785:MPT851785 MZO851785:MZP851785 NJK851785:NJL851785 NTG851785:NTH851785 ODC851785:ODD851785 OMY851785:OMZ851785 OWU851785:OWV851785 PGQ851785:PGR851785 PQM851785:PQN851785 QAI851785:QAJ851785 QKE851785:QKF851785 QUA851785:QUB851785 RDW851785:RDX851785 RNS851785:RNT851785 RXO851785:RXP851785 SHK851785:SHL851785 SRG851785:SRH851785 TBC851785:TBD851785 TKY851785:TKZ851785 TUU851785:TUV851785 UEQ851785:UER851785 UOM851785:UON851785 UYI851785:UYJ851785 VIE851785:VIF851785 VSA851785:VSB851785 WBW851785:WBX851785 WLS851785:WLT851785 WVO851785:WVP851785 JC917321:JD917321 SY917321:SZ917321 ACU917321:ACV917321 AMQ917321:AMR917321 AWM917321:AWN917321 BGI917321:BGJ917321 BQE917321:BQF917321 CAA917321:CAB917321 CJW917321:CJX917321 CTS917321:CTT917321 DDO917321:DDP917321 DNK917321:DNL917321 DXG917321:DXH917321 EHC917321:EHD917321 EQY917321:EQZ917321 FAU917321:FAV917321 FKQ917321:FKR917321 FUM917321:FUN917321 GEI917321:GEJ917321 GOE917321:GOF917321 GYA917321:GYB917321 HHW917321:HHX917321 HRS917321:HRT917321 IBO917321:IBP917321 ILK917321:ILL917321 IVG917321:IVH917321 JFC917321:JFD917321 JOY917321:JOZ917321 JYU917321:JYV917321 KIQ917321:KIR917321 KSM917321:KSN917321 LCI917321:LCJ917321 LME917321:LMF917321 LWA917321:LWB917321 MFW917321:MFX917321 MPS917321:MPT917321 MZO917321:MZP917321 NJK917321:NJL917321 NTG917321:NTH917321 ODC917321:ODD917321 OMY917321:OMZ917321 OWU917321:OWV917321 PGQ917321:PGR917321 PQM917321:PQN917321 QAI917321:QAJ917321 QKE917321:QKF917321 QUA917321:QUB917321 RDW917321:RDX917321 RNS917321:RNT917321 RXO917321:RXP917321 SHK917321:SHL917321 SRG917321:SRH917321 TBC917321:TBD917321 TKY917321:TKZ917321 TUU917321:TUV917321 UEQ917321:UER917321 UOM917321:UON917321 UYI917321:UYJ917321 VIE917321:VIF917321 VSA917321:VSB917321 WBW917321:WBX917321 WLS917321:WLT917321 WVO917321:WVP917321 JC982857:JD982857 SY982857:SZ982857 ACU982857:ACV982857 AMQ982857:AMR982857 AWM982857:AWN982857 BGI982857:BGJ982857 BQE982857:BQF982857 CAA982857:CAB982857 CJW982857:CJX982857 CTS982857:CTT982857 DDO982857:DDP982857 DNK982857:DNL982857 DXG982857:DXH982857 EHC982857:EHD982857 EQY982857:EQZ982857 FAU982857:FAV982857 FKQ982857:FKR982857 FUM982857:FUN982857 GEI982857:GEJ982857 GOE982857:GOF982857 GYA982857:GYB982857 HHW982857:HHX982857 HRS982857:HRT982857 IBO982857:IBP982857 ILK982857:ILL982857 IVG982857:IVH982857 JFC982857:JFD982857 JOY982857:JOZ982857 JYU982857:JYV982857 KIQ982857:KIR982857 KSM982857:KSN982857 LCI982857:LCJ982857 LME982857:LMF982857 LWA982857:LWB982857 MFW982857:MFX982857 MPS982857:MPT982857 MZO982857:MZP982857 NJK982857:NJL982857 NTG982857:NTH982857 ODC982857:ODD982857 OMY982857:OMZ982857 OWU982857:OWV982857 PGQ982857:PGR982857 PQM982857:PQN982857 QAI982857:QAJ982857 QKE982857:QKF982857 QUA982857:QUB982857 RDW982857:RDX982857 RNS982857:RNT982857 RXO982857:RXP982857 SHK982857:SHL982857 SRG982857:SRH982857 TBC982857:TBD982857 TKY982857:TKZ982857 TUU982857:TUV982857 UEQ982857:UER982857 UOM982857:UON982857 UYI982857:UYJ982857 VIE982857:VIF982857 VSA982857:VSB982857 WBW982857:WBX982857 WLS982857:WLT982857 WVO982857:WVP982857" xr:uid="{00000000-0002-0000-0100-000004000000}">
      <formula1>0</formula1>
    </dataValidation>
    <dataValidation type="decimal" operator="greaterThanOrEqual" allowBlank="1" showInputMessage="1" showErrorMessage="1" error="Valor debe ser mayor o igual 0" promptTitle="Reclasificacion" prompt="Diligencia estas casillas si reclasifica estas partidas a propiedad planta y equipo" sqref="I74:J76 I65353:J65353 IZ65353:JA65353 SV65353:SW65353 ACR65353:ACS65353 AMN65353:AMO65353 AWJ65353:AWK65353 BGF65353:BGG65353 BQB65353:BQC65353 BZX65353:BZY65353 CJT65353:CJU65353 CTP65353:CTQ65353 DDL65353:DDM65353 DNH65353:DNI65353 DXD65353:DXE65353 EGZ65353:EHA65353 EQV65353:EQW65353 FAR65353:FAS65353 FKN65353:FKO65353 FUJ65353:FUK65353 GEF65353:GEG65353 GOB65353:GOC65353 GXX65353:GXY65353 HHT65353:HHU65353 HRP65353:HRQ65353 IBL65353:IBM65353 ILH65353:ILI65353 IVD65353:IVE65353 JEZ65353:JFA65353 JOV65353:JOW65353 JYR65353:JYS65353 KIN65353:KIO65353 KSJ65353:KSK65353 LCF65353:LCG65353 LMB65353:LMC65353 LVX65353:LVY65353 MFT65353:MFU65353 MPP65353:MPQ65353 MZL65353:MZM65353 NJH65353:NJI65353 NTD65353:NTE65353 OCZ65353:ODA65353 OMV65353:OMW65353 OWR65353:OWS65353 PGN65353:PGO65353 PQJ65353:PQK65353 QAF65353:QAG65353 QKB65353:QKC65353 QTX65353:QTY65353 RDT65353:RDU65353 RNP65353:RNQ65353 RXL65353:RXM65353 SHH65353:SHI65353 SRD65353:SRE65353 TAZ65353:TBA65353 TKV65353:TKW65353 TUR65353:TUS65353 UEN65353:UEO65353 UOJ65353:UOK65353 UYF65353:UYG65353 VIB65353:VIC65353 VRX65353:VRY65353 WBT65353:WBU65353 WLP65353:WLQ65353 WVL65353:WVM65353 I130889:J130889 IZ130889:JA130889 SV130889:SW130889 ACR130889:ACS130889 AMN130889:AMO130889 AWJ130889:AWK130889 BGF130889:BGG130889 BQB130889:BQC130889 BZX130889:BZY130889 CJT130889:CJU130889 CTP130889:CTQ130889 DDL130889:DDM130889 DNH130889:DNI130889 DXD130889:DXE130889 EGZ130889:EHA130889 EQV130889:EQW130889 FAR130889:FAS130889 FKN130889:FKO130889 FUJ130889:FUK130889 GEF130889:GEG130889 GOB130889:GOC130889 GXX130889:GXY130889 HHT130889:HHU130889 HRP130889:HRQ130889 IBL130889:IBM130889 ILH130889:ILI130889 IVD130889:IVE130889 JEZ130889:JFA130889 JOV130889:JOW130889 JYR130889:JYS130889 KIN130889:KIO130889 KSJ130889:KSK130889 LCF130889:LCG130889 LMB130889:LMC130889 LVX130889:LVY130889 MFT130889:MFU130889 MPP130889:MPQ130889 MZL130889:MZM130889 NJH130889:NJI130889 NTD130889:NTE130889 OCZ130889:ODA130889 OMV130889:OMW130889 OWR130889:OWS130889 PGN130889:PGO130889 PQJ130889:PQK130889 QAF130889:QAG130889 QKB130889:QKC130889 QTX130889:QTY130889 RDT130889:RDU130889 RNP130889:RNQ130889 RXL130889:RXM130889 SHH130889:SHI130889 SRD130889:SRE130889 TAZ130889:TBA130889 TKV130889:TKW130889 TUR130889:TUS130889 UEN130889:UEO130889 UOJ130889:UOK130889 UYF130889:UYG130889 VIB130889:VIC130889 VRX130889:VRY130889 WBT130889:WBU130889 WLP130889:WLQ130889 WVL130889:WVM130889 I196425:J196425 IZ196425:JA196425 SV196425:SW196425 ACR196425:ACS196425 AMN196425:AMO196425 AWJ196425:AWK196425 BGF196425:BGG196425 BQB196425:BQC196425 BZX196425:BZY196425 CJT196425:CJU196425 CTP196425:CTQ196425 DDL196425:DDM196425 DNH196425:DNI196425 DXD196425:DXE196425 EGZ196425:EHA196425 EQV196425:EQW196425 FAR196425:FAS196425 FKN196425:FKO196425 FUJ196425:FUK196425 GEF196425:GEG196425 GOB196425:GOC196425 GXX196425:GXY196425 HHT196425:HHU196425 HRP196425:HRQ196425 IBL196425:IBM196425 ILH196425:ILI196425 IVD196425:IVE196425 JEZ196425:JFA196425 JOV196425:JOW196425 JYR196425:JYS196425 KIN196425:KIO196425 KSJ196425:KSK196425 LCF196425:LCG196425 LMB196425:LMC196425 LVX196425:LVY196425 MFT196425:MFU196425 MPP196425:MPQ196425 MZL196425:MZM196425 NJH196425:NJI196425 NTD196425:NTE196425 OCZ196425:ODA196425 OMV196425:OMW196425 OWR196425:OWS196425 PGN196425:PGO196425 PQJ196425:PQK196425 QAF196425:QAG196425 QKB196425:QKC196425 QTX196425:QTY196425 RDT196425:RDU196425 RNP196425:RNQ196425 RXL196425:RXM196425 SHH196425:SHI196425 SRD196425:SRE196425 TAZ196425:TBA196425 TKV196425:TKW196425 TUR196425:TUS196425 UEN196425:UEO196425 UOJ196425:UOK196425 UYF196425:UYG196425 VIB196425:VIC196425 VRX196425:VRY196425 WBT196425:WBU196425 WLP196425:WLQ196425 WVL196425:WVM196425 I261961:J261961 IZ261961:JA261961 SV261961:SW261961 ACR261961:ACS261961 AMN261961:AMO261961 AWJ261961:AWK261961 BGF261961:BGG261961 BQB261961:BQC261961 BZX261961:BZY261961 CJT261961:CJU261961 CTP261961:CTQ261961 DDL261961:DDM261961 DNH261961:DNI261961 DXD261961:DXE261961 EGZ261961:EHA261961 EQV261961:EQW261961 FAR261961:FAS261961 FKN261961:FKO261961 FUJ261961:FUK261961 GEF261961:GEG261961 GOB261961:GOC261961 GXX261961:GXY261961 HHT261961:HHU261961 HRP261961:HRQ261961 IBL261961:IBM261961 ILH261961:ILI261961 IVD261961:IVE261961 JEZ261961:JFA261961 JOV261961:JOW261961 JYR261961:JYS261961 KIN261961:KIO261961 KSJ261961:KSK261961 LCF261961:LCG261961 LMB261961:LMC261961 LVX261961:LVY261961 MFT261961:MFU261961 MPP261961:MPQ261961 MZL261961:MZM261961 NJH261961:NJI261961 NTD261961:NTE261961 OCZ261961:ODA261961 OMV261961:OMW261961 OWR261961:OWS261961 PGN261961:PGO261961 PQJ261961:PQK261961 QAF261961:QAG261961 QKB261961:QKC261961 QTX261961:QTY261961 RDT261961:RDU261961 RNP261961:RNQ261961 RXL261961:RXM261961 SHH261961:SHI261961 SRD261961:SRE261961 TAZ261961:TBA261961 TKV261961:TKW261961 TUR261961:TUS261961 UEN261961:UEO261961 UOJ261961:UOK261961 UYF261961:UYG261961 VIB261961:VIC261961 VRX261961:VRY261961 WBT261961:WBU261961 WLP261961:WLQ261961 WVL261961:WVM261961 I327497:J327497 IZ327497:JA327497 SV327497:SW327497 ACR327497:ACS327497 AMN327497:AMO327497 AWJ327497:AWK327497 BGF327497:BGG327497 BQB327497:BQC327497 BZX327497:BZY327497 CJT327497:CJU327497 CTP327497:CTQ327497 DDL327497:DDM327497 DNH327497:DNI327497 DXD327497:DXE327497 EGZ327497:EHA327497 EQV327497:EQW327497 FAR327497:FAS327497 FKN327497:FKO327497 FUJ327497:FUK327497 GEF327497:GEG327497 GOB327497:GOC327497 GXX327497:GXY327497 HHT327497:HHU327497 HRP327497:HRQ327497 IBL327497:IBM327497 ILH327497:ILI327497 IVD327497:IVE327497 JEZ327497:JFA327497 JOV327497:JOW327497 JYR327497:JYS327497 KIN327497:KIO327497 KSJ327497:KSK327497 LCF327497:LCG327497 LMB327497:LMC327497 LVX327497:LVY327497 MFT327497:MFU327497 MPP327497:MPQ327497 MZL327497:MZM327497 NJH327497:NJI327497 NTD327497:NTE327497 OCZ327497:ODA327497 OMV327497:OMW327497 OWR327497:OWS327497 PGN327497:PGO327497 PQJ327497:PQK327497 QAF327497:QAG327497 QKB327497:QKC327497 QTX327497:QTY327497 RDT327497:RDU327497 RNP327497:RNQ327497 RXL327497:RXM327497 SHH327497:SHI327497 SRD327497:SRE327497 TAZ327497:TBA327497 TKV327497:TKW327497 TUR327497:TUS327497 UEN327497:UEO327497 UOJ327497:UOK327497 UYF327497:UYG327497 VIB327497:VIC327497 VRX327497:VRY327497 WBT327497:WBU327497 WLP327497:WLQ327497 WVL327497:WVM327497 I393033:J393033 IZ393033:JA393033 SV393033:SW393033 ACR393033:ACS393033 AMN393033:AMO393033 AWJ393033:AWK393033 BGF393033:BGG393033 BQB393033:BQC393033 BZX393033:BZY393033 CJT393033:CJU393033 CTP393033:CTQ393033 DDL393033:DDM393033 DNH393033:DNI393033 DXD393033:DXE393033 EGZ393033:EHA393033 EQV393033:EQW393033 FAR393033:FAS393033 FKN393033:FKO393033 FUJ393033:FUK393033 GEF393033:GEG393033 GOB393033:GOC393033 GXX393033:GXY393033 HHT393033:HHU393033 HRP393033:HRQ393033 IBL393033:IBM393033 ILH393033:ILI393033 IVD393033:IVE393033 JEZ393033:JFA393033 JOV393033:JOW393033 JYR393033:JYS393033 KIN393033:KIO393033 KSJ393033:KSK393033 LCF393033:LCG393033 LMB393033:LMC393033 LVX393033:LVY393033 MFT393033:MFU393033 MPP393033:MPQ393033 MZL393033:MZM393033 NJH393033:NJI393033 NTD393033:NTE393033 OCZ393033:ODA393033 OMV393033:OMW393033 OWR393033:OWS393033 PGN393033:PGO393033 PQJ393033:PQK393033 QAF393033:QAG393033 QKB393033:QKC393033 QTX393033:QTY393033 RDT393033:RDU393033 RNP393033:RNQ393033 RXL393033:RXM393033 SHH393033:SHI393033 SRD393033:SRE393033 TAZ393033:TBA393033 TKV393033:TKW393033 TUR393033:TUS393033 UEN393033:UEO393033 UOJ393033:UOK393033 UYF393033:UYG393033 VIB393033:VIC393033 VRX393033:VRY393033 WBT393033:WBU393033 WLP393033:WLQ393033 WVL393033:WVM393033 I458569:J458569 IZ458569:JA458569 SV458569:SW458569 ACR458569:ACS458569 AMN458569:AMO458569 AWJ458569:AWK458569 BGF458569:BGG458569 BQB458569:BQC458569 BZX458569:BZY458569 CJT458569:CJU458569 CTP458569:CTQ458569 DDL458569:DDM458569 DNH458569:DNI458569 DXD458569:DXE458569 EGZ458569:EHA458569 EQV458569:EQW458569 FAR458569:FAS458569 FKN458569:FKO458569 FUJ458569:FUK458569 GEF458569:GEG458569 GOB458569:GOC458569 GXX458569:GXY458569 HHT458569:HHU458569 HRP458569:HRQ458569 IBL458569:IBM458569 ILH458569:ILI458569 IVD458569:IVE458569 JEZ458569:JFA458569 JOV458569:JOW458569 JYR458569:JYS458569 KIN458569:KIO458569 KSJ458569:KSK458569 LCF458569:LCG458569 LMB458569:LMC458569 LVX458569:LVY458569 MFT458569:MFU458569 MPP458569:MPQ458569 MZL458569:MZM458569 NJH458569:NJI458569 NTD458569:NTE458569 OCZ458569:ODA458569 OMV458569:OMW458569 OWR458569:OWS458569 PGN458569:PGO458569 PQJ458569:PQK458569 QAF458569:QAG458569 QKB458569:QKC458569 QTX458569:QTY458569 RDT458569:RDU458569 RNP458569:RNQ458569 RXL458569:RXM458569 SHH458569:SHI458569 SRD458569:SRE458569 TAZ458569:TBA458569 TKV458569:TKW458569 TUR458569:TUS458569 UEN458569:UEO458569 UOJ458569:UOK458569 UYF458569:UYG458569 VIB458569:VIC458569 VRX458569:VRY458569 WBT458569:WBU458569 WLP458569:WLQ458569 WVL458569:WVM458569 I524105:J524105 IZ524105:JA524105 SV524105:SW524105 ACR524105:ACS524105 AMN524105:AMO524105 AWJ524105:AWK524105 BGF524105:BGG524105 BQB524105:BQC524105 BZX524105:BZY524105 CJT524105:CJU524105 CTP524105:CTQ524105 DDL524105:DDM524105 DNH524105:DNI524105 DXD524105:DXE524105 EGZ524105:EHA524105 EQV524105:EQW524105 FAR524105:FAS524105 FKN524105:FKO524105 FUJ524105:FUK524105 GEF524105:GEG524105 GOB524105:GOC524105 GXX524105:GXY524105 HHT524105:HHU524105 HRP524105:HRQ524105 IBL524105:IBM524105 ILH524105:ILI524105 IVD524105:IVE524105 JEZ524105:JFA524105 JOV524105:JOW524105 JYR524105:JYS524105 KIN524105:KIO524105 KSJ524105:KSK524105 LCF524105:LCG524105 LMB524105:LMC524105 LVX524105:LVY524105 MFT524105:MFU524105 MPP524105:MPQ524105 MZL524105:MZM524105 NJH524105:NJI524105 NTD524105:NTE524105 OCZ524105:ODA524105 OMV524105:OMW524105 OWR524105:OWS524105 PGN524105:PGO524105 PQJ524105:PQK524105 QAF524105:QAG524105 QKB524105:QKC524105 QTX524105:QTY524105 RDT524105:RDU524105 RNP524105:RNQ524105 RXL524105:RXM524105 SHH524105:SHI524105 SRD524105:SRE524105 TAZ524105:TBA524105 TKV524105:TKW524105 TUR524105:TUS524105 UEN524105:UEO524105 UOJ524105:UOK524105 UYF524105:UYG524105 VIB524105:VIC524105 VRX524105:VRY524105 WBT524105:WBU524105 WLP524105:WLQ524105 WVL524105:WVM524105 I589641:J589641 IZ589641:JA589641 SV589641:SW589641 ACR589641:ACS589641 AMN589641:AMO589641 AWJ589641:AWK589641 BGF589641:BGG589641 BQB589641:BQC589641 BZX589641:BZY589641 CJT589641:CJU589641 CTP589641:CTQ589641 DDL589641:DDM589641 DNH589641:DNI589641 DXD589641:DXE589641 EGZ589641:EHA589641 EQV589641:EQW589641 FAR589641:FAS589641 FKN589641:FKO589641 FUJ589641:FUK589641 GEF589641:GEG589641 GOB589641:GOC589641 GXX589641:GXY589641 HHT589641:HHU589641 HRP589641:HRQ589641 IBL589641:IBM589641 ILH589641:ILI589641 IVD589641:IVE589641 JEZ589641:JFA589641 JOV589641:JOW589641 JYR589641:JYS589641 KIN589641:KIO589641 KSJ589641:KSK589641 LCF589641:LCG589641 LMB589641:LMC589641 LVX589641:LVY589641 MFT589641:MFU589641 MPP589641:MPQ589641 MZL589641:MZM589641 NJH589641:NJI589641 NTD589641:NTE589641 OCZ589641:ODA589641 OMV589641:OMW589641 OWR589641:OWS589641 PGN589641:PGO589641 PQJ589641:PQK589641 QAF589641:QAG589641 QKB589641:QKC589641 QTX589641:QTY589641 RDT589641:RDU589641 RNP589641:RNQ589641 RXL589641:RXM589641 SHH589641:SHI589641 SRD589641:SRE589641 TAZ589641:TBA589641 TKV589641:TKW589641 TUR589641:TUS589641 UEN589641:UEO589641 UOJ589641:UOK589641 UYF589641:UYG589641 VIB589641:VIC589641 VRX589641:VRY589641 WBT589641:WBU589641 WLP589641:WLQ589641 WVL589641:WVM589641 I655177:J655177 IZ655177:JA655177 SV655177:SW655177 ACR655177:ACS655177 AMN655177:AMO655177 AWJ655177:AWK655177 BGF655177:BGG655177 BQB655177:BQC655177 BZX655177:BZY655177 CJT655177:CJU655177 CTP655177:CTQ655177 DDL655177:DDM655177 DNH655177:DNI655177 DXD655177:DXE655177 EGZ655177:EHA655177 EQV655177:EQW655177 FAR655177:FAS655177 FKN655177:FKO655177 FUJ655177:FUK655177 GEF655177:GEG655177 GOB655177:GOC655177 GXX655177:GXY655177 HHT655177:HHU655177 HRP655177:HRQ655177 IBL655177:IBM655177 ILH655177:ILI655177 IVD655177:IVE655177 JEZ655177:JFA655177 JOV655177:JOW655177 JYR655177:JYS655177 KIN655177:KIO655177 KSJ655177:KSK655177 LCF655177:LCG655177 LMB655177:LMC655177 LVX655177:LVY655177 MFT655177:MFU655177 MPP655177:MPQ655177 MZL655177:MZM655177 NJH655177:NJI655177 NTD655177:NTE655177 OCZ655177:ODA655177 OMV655177:OMW655177 OWR655177:OWS655177 PGN655177:PGO655177 PQJ655177:PQK655177 QAF655177:QAG655177 QKB655177:QKC655177 QTX655177:QTY655177 RDT655177:RDU655177 RNP655177:RNQ655177 RXL655177:RXM655177 SHH655177:SHI655177 SRD655177:SRE655177 TAZ655177:TBA655177 TKV655177:TKW655177 TUR655177:TUS655177 UEN655177:UEO655177 UOJ655177:UOK655177 UYF655177:UYG655177 VIB655177:VIC655177 VRX655177:VRY655177 WBT655177:WBU655177 WLP655177:WLQ655177 WVL655177:WVM655177 I720713:J720713 IZ720713:JA720713 SV720713:SW720713 ACR720713:ACS720713 AMN720713:AMO720713 AWJ720713:AWK720713 BGF720713:BGG720713 BQB720713:BQC720713 BZX720713:BZY720713 CJT720713:CJU720713 CTP720713:CTQ720713 DDL720713:DDM720713 DNH720713:DNI720713 DXD720713:DXE720713 EGZ720713:EHA720713 EQV720713:EQW720713 FAR720713:FAS720713 FKN720713:FKO720713 FUJ720713:FUK720713 GEF720713:GEG720713 GOB720713:GOC720713 GXX720713:GXY720713 HHT720713:HHU720713 HRP720713:HRQ720713 IBL720713:IBM720713 ILH720713:ILI720713 IVD720713:IVE720713 JEZ720713:JFA720713 JOV720713:JOW720713 JYR720713:JYS720713 KIN720713:KIO720713 KSJ720713:KSK720713 LCF720713:LCG720713 LMB720713:LMC720713 LVX720713:LVY720713 MFT720713:MFU720713 MPP720713:MPQ720713 MZL720713:MZM720713 NJH720713:NJI720713 NTD720713:NTE720713 OCZ720713:ODA720713 OMV720713:OMW720713 OWR720713:OWS720713 PGN720713:PGO720713 PQJ720713:PQK720713 QAF720713:QAG720713 QKB720713:QKC720713 QTX720713:QTY720713 RDT720713:RDU720713 RNP720713:RNQ720713 RXL720713:RXM720713 SHH720713:SHI720713 SRD720713:SRE720713 TAZ720713:TBA720713 TKV720713:TKW720713 TUR720713:TUS720713 UEN720713:UEO720713 UOJ720713:UOK720713 UYF720713:UYG720713 VIB720713:VIC720713 VRX720713:VRY720713 WBT720713:WBU720713 WLP720713:WLQ720713 WVL720713:WVM720713 I786249:J786249 IZ786249:JA786249 SV786249:SW786249 ACR786249:ACS786249 AMN786249:AMO786249 AWJ786249:AWK786249 BGF786249:BGG786249 BQB786249:BQC786249 BZX786249:BZY786249 CJT786249:CJU786249 CTP786249:CTQ786249 DDL786249:DDM786249 DNH786249:DNI786249 DXD786249:DXE786249 EGZ786249:EHA786249 EQV786249:EQW786249 FAR786249:FAS786249 FKN786249:FKO786249 FUJ786249:FUK786249 GEF786249:GEG786249 GOB786249:GOC786249 GXX786249:GXY786249 HHT786249:HHU786249 HRP786249:HRQ786249 IBL786249:IBM786249 ILH786249:ILI786249 IVD786249:IVE786249 JEZ786249:JFA786249 JOV786249:JOW786249 JYR786249:JYS786249 KIN786249:KIO786249 KSJ786249:KSK786249 LCF786249:LCG786249 LMB786249:LMC786249 LVX786249:LVY786249 MFT786249:MFU786249 MPP786249:MPQ786249 MZL786249:MZM786249 NJH786249:NJI786249 NTD786249:NTE786249 OCZ786249:ODA786249 OMV786249:OMW786249 OWR786249:OWS786249 PGN786249:PGO786249 PQJ786249:PQK786249 QAF786249:QAG786249 QKB786249:QKC786249 QTX786249:QTY786249 RDT786249:RDU786249 RNP786249:RNQ786249 RXL786249:RXM786249 SHH786249:SHI786249 SRD786249:SRE786249 TAZ786249:TBA786249 TKV786249:TKW786249 TUR786249:TUS786249 UEN786249:UEO786249 UOJ786249:UOK786249 UYF786249:UYG786249 VIB786249:VIC786249 VRX786249:VRY786249 WBT786249:WBU786249 WLP786249:WLQ786249 WVL786249:WVM786249 I851785:J851785 IZ851785:JA851785 SV851785:SW851785 ACR851785:ACS851785 AMN851785:AMO851785 AWJ851785:AWK851785 BGF851785:BGG851785 BQB851785:BQC851785 BZX851785:BZY851785 CJT851785:CJU851785 CTP851785:CTQ851785 DDL851785:DDM851785 DNH851785:DNI851785 DXD851785:DXE851785 EGZ851785:EHA851785 EQV851785:EQW851785 FAR851785:FAS851785 FKN851785:FKO851785 FUJ851785:FUK851785 GEF851785:GEG851785 GOB851785:GOC851785 GXX851785:GXY851785 HHT851785:HHU851785 HRP851785:HRQ851785 IBL851785:IBM851785 ILH851785:ILI851785 IVD851785:IVE851785 JEZ851785:JFA851785 JOV851785:JOW851785 JYR851785:JYS851785 KIN851785:KIO851785 KSJ851785:KSK851785 LCF851785:LCG851785 LMB851785:LMC851785 LVX851785:LVY851785 MFT851785:MFU851785 MPP851785:MPQ851785 MZL851785:MZM851785 NJH851785:NJI851785 NTD851785:NTE851785 OCZ851785:ODA851785 OMV851785:OMW851785 OWR851785:OWS851785 PGN851785:PGO851785 PQJ851785:PQK851785 QAF851785:QAG851785 QKB851785:QKC851785 QTX851785:QTY851785 RDT851785:RDU851785 RNP851785:RNQ851785 RXL851785:RXM851785 SHH851785:SHI851785 SRD851785:SRE851785 TAZ851785:TBA851785 TKV851785:TKW851785 TUR851785:TUS851785 UEN851785:UEO851785 UOJ851785:UOK851785 UYF851785:UYG851785 VIB851785:VIC851785 VRX851785:VRY851785 WBT851785:WBU851785 WLP851785:WLQ851785 WVL851785:WVM851785 I917321:J917321 IZ917321:JA917321 SV917321:SW917321 ACR917321:ACS917321 AMN917321:AMO917321 AWJ917321:AWK917321 BGF917321:BGG917321 BQB917321:BQC917321 BZX917321:BZY917321 CJT917321:CJU917321 CTP917321:CTQ917321 DDL917321:DDM917321 DNH917321:DNI917321 DXD917321:DXE917321 EGZ917321:EHA917321 EQV917321:EQW917321 FAR917321:FAS917321 FKN917321:FKO917321 FUJ917321:FUK917321 GEF917321:GEG917321 GOB917321:GOC917321 GXX917321:GXY917321 HHT917321:HHU917321 HRP917321:HRQ917321 IBL917321:IBM917321 ILH917321:ILI917321 IVD917321:IVE917321 JEZ917321:JFA917321 JOV917321:JOW917321 JYR917321:JYS917321 KIN917321:KIO917321 KSJ917321:KSK917321 LCF917321:LCG917321 LMB917321:LMC917321 LVX917321:LVY917321 MFT917321:MFU917321 MPP917321:MPQ917321 MZL917321:MZM917321 NJH917321:NJI917321 NTD917321:NTE917321 OCZ917321:ODA917321 OMV917321:OMW917321 OWR917321:OWS917321 PGN917321:PGO917321 PQJ917321:PQK917321 QAF917321:QAG917321 QKB917321:QKC917321 QTX917321:QTY917321 RDT917321:RDU917321 RNP917321:RNQ917321 RXL917321:RXM917321 SHH917321:SHI917321 SRD917321:SRE917321 TAZ917321:TBA917321 TKV917321:TKW917321 TUR917321:TUS917321 UEN917321:UEO917321 UOJ917321:UOK917321 UYF917321:UYG917321 VIB917321:VIC917321 VRX917321:VRY917321 WBT917321:WBU917321 WLP917321:WLQ917321 WVL917321:WVM917321 I982857:J982857 IZ982857:JA982857 SV982857:SW982857 ACR982857:ACS982857 AMN982857:AMO982857 AWJ982857:AWK982857 BGF982857:BGG982857 BQB982857:BQC982857 BZX982857:BZY982857 CJT982857:CJU982857 CTP982857:CTQ982857 DDL982857:DDM982857 DNH982857:DNI982857 DXD982857:DXE982857 EGZ982857:EHA982857 EQV982857:EQW982857 FAR982857:FAS982857 FKN982857:FKO982857 FUJ982857:FUK982857 GEF982857:GEG982857 GOB982857:GOC982857 GXX982857:GXY982857 HHT982857:HHU982857 HRP982857:HRQ982857 IBL982857:IBM982857 ILH982857:ILI982857 IVD982857:IVE982857 JEZ982857:JFA982857 JOV982857:JOW982857 JYR982857:JYS982857 KIN982857:KIO982857 KSJ982857:KSK982857 LCF982857:LCG982857 LMB982857:LMC982857 LVX982857:LVY982857 MFT982857:MFU982857 MPP982857:MPQ982857 MZL982857:MZM982857 NJH982857:NJI982857 NTD982857:NTE982857 OCZ982857:ODA982857 OMV982857:OMW982857 OWR982857:OWS982857 PGN982857:PGO982857 PQJ982857:PQK982857 QAF982857:QAG982857 QKB982857:QKC982857 QTX982857:QTY982857 RDT982857:RDU982857 RNP982857:RNQ982857 RXL982857:RXM982857 SHH982857:SHI982857 SRD982857:SRE982857 TAZ982857:TBA982857 TKV982857:TKW982857 TUR982857:TUS982857 UEN982857:UEO982857 UOJ982857:UOK982857 UYF982857:UYG982857 VIB982857:VIC982857 VRX982857:VRY982857 WBT982857:WBU982857 WLP982857:WLQ982857 WVL982857:WVM982857" xr:uid="{00000000-0002-0000-0100-000005000000}">
      <formula1>0</formula1>
    </dataValidation>
    <dataValidation type="decimal" operator="greaterThanOrEqual" allowBlank="1" showInputMessage="1" showErrorMessage="1" error="Valor debe ser mayor o igual que 0" promptTitle="Reclasificacion" prompt="Si no  va a reclasificar la partida a gasto por depreciacion a PPYE, registre el movimiento en esta celda." sqref="JC65590:JD65591 SY65590:SZ65591 ACU65590:ACV65591 AMQ65590:AMR65591 AWM65590:AWN65591 BGI65590:BGJ65591 BQE65590:BQF65591 CAA65590:CAB65591 CJW65590:CJX65591 CTS65590:CTT65591 DDO65590:DDP65591 DNK65590:DNL65591 DXG65590:DXH65591 EHC65590:EHD65591 EQY65590:EQZ65591 FAU65590:FAV65591 FKQ65590:FKR65591 FUM65590:FUN65591 GEI65590:GEJ65591 GOE65590:GOF65591 GYA65590:GYB65591 HHW65590:HHX65591 HRS65590:HRT65591 IBO65590:IBP65591 ILK65590:ILL65591 IVG65590:IVH65591 JFC65590:JFD65591 JOY65590:JOZ65591 JYU65590:JYV65591 KIQ65590:KIR65591 KSM65590:KSN65591 LCI65590:LCJ65591 LME65590:LMF65591 LWA65590:LWB65591 MFW65590:MFX65591 MPS65590:MPT65591 MZO65590:MZP65591 NJK65590:NJL65591 NTG65590:NTH65591 ODC65590:ODD65591 OMY65590:OMZ65591 OWU65590:OWV65591 PGQ65590:PGR65591 PQM65590:PQN65591 QAI65590:QAJ65591 QKE65590:QKF65591 QUA65590:QUB65591 RDW65590:RDX65591 RNS65590:RNT65591 RXO65590:RXP65591 SHK65590:SHL65591 SRG65590:SRH65591 TBC65590:TBD65591 TKY65590:TKZ65591 TUU65590:TUV65591 UEQ65590:UER65591 UOM65590:UON65591 UYI65590:UYJ65591 VIE65590:VIF65591 VSA65590:VSB65591 WBW65590:WBX65591 WLS65590:WLT65591 WVO65590:WVP65591 JC131126:JD131127 SY131126:SZ131127 ACU131126:ACV131127 AMQ131126:AMR131127 AWM131126:AWN131127 BGI131126:BGJ131127 BQE131126:BQF131127 CAA131126:CAB131127 CJW131126:CJX131127 CTS131126:CTT131127 DDO131126:DDP131127 DNK131126:DNL131127 DXG131126:DXH131127 EHC131126:EHD131127 EQY131126:EQZ131127 FAU131126:FAV131127 FKQ131126:FKR131127 FUM131126:FUN131127 GEI131126:GEJ131127 GOE131126:GOF131127 GYA131126:GYB131127 HHW131126:HHX131127 HRS131126:HRT131127 IBO131126:IBP131127 ILK131126:ILL131127 IVG131126:IVH131127 JFC131126:JFD131127 JOY131126:JOZ131127 JYU131126:JYV131127 KIQ131126:KIR131127 KSM131126:KSN131127 LCI131126:LCJ131127 LME131126:LMF131127 LWA131126:LWB131127 MFW131126:MFX131127 MPS131126:MPT131127 MZO131126:MZP131127 NJK131126:NJL131127 NTG131126:NTH131127 ODC131126:ODD131127 OMY131126:OMZ131127 OWU131126:OWV131127 PGQ131126:PGR131127 PQM131126:PQN131127 QAI131126:QAJ131127 QKE131126:QKF131127 QUA131126:QUB131127 RDW131126:RDX131127 RNS131126:RNT131127 RXO131126:RXP131127 SHK131126:SHL131127 SRG131126:SRH131127 TBC131126:TBD131127 TKY131126:TKZ131127 TUU131126:TUV131127 UEQ131126:UER131127 UOM131126:UON131127 UYI131126:UYJ131127 VIE131126:VIF131127 VSA131126:VSB131127 WBW131126:WBX131127 WLS131126:WLT131127 WVO131126:WVP131127 JC196662:JD196663 SY196662:SZ196663 ACU196662:ACV196663 AMQ196662:AMR196663 AWM196662:AWN196663 BGI196662:BGJ196663 BQE196662:BQF196663 CAA196662:CAB196663 CJW196662:CJX196663 CTS196662:CTT196663 DDO196662:DDP196663 DNK196662:DNL196663 DXG196662:DXH196663 EHC196662:EHD196663 EQY196662:EQZ196663 FAU196662:FAV196663 FKQ196662:FKR196663 FUM196662:FUN196663 GEI196662:GEJ196663 GOE196662:GOF196663 GYA196662:GYB196663 HHW196662:HHX196663 HRS196662:HRT196663 IBO196662:IBP196663 ILK196662:ILL196663 IVG196662:IVH196663 JFC196662:JFD196663 JOY196662:JOZ196663 JYU196662:JYV196663 KIQ196662:KIR196663 KSM196662:KSN196663 LCI196662:LCJ196663 LME196662:LMF196663 LWA196662:LWB196663 MFW196662:MFX196663 MPS196662:MPT196663 MZO196662:MZP196663 NJK196662:NJL196663 NTG196662:NTH196663 ODC196662:ODD196663 OMY196662:OMZ196663 OWU196662:OWV196663 PGQ196662:PGR196663 PQM196662:PQN196663 QAI196662:QAJ196663 QKE196662:QKF196663 QUA196662:QUB196663 RDW196662:RDX196663 RNS196662:RNT196663 RXO196662:RXP196663 SHK196662:SHL196663 SRG196662:SRH196663 TBC196662:TBD196663 TKY196662:TKZ196663 TUU196662:TUV196663 UEQ196662:UER196663 UOM196662:UON196663 UYI196662:UYJ196663 VIE196662:VIF196663 VSA196662:VSB196663 WBW196662:WBX196663 WLS196662:WLT196663 WVO196662:WVP196663 JC262198:JD262199 SY262198:SZ262199 ACU262198:ACV262199 AMQ262198:AMR262199 AWM262198:AWN262199 BGI262198:BGJ262199 BQE262198:BQF262199 CAA262198:CAB262199 CJW262198:CJX262199 CTS262198:CTT262199 DDO262198:DDP262199 DNK262198:DNL262199 DXG262198:DXH262199 EHC262198:EHD262199 EQY262198:EQZ262199 FAU262198:FAV262199 FKQ262198:FKR262199 FUM262198:FUN262199 GEI262198:GEJ262199 GOE262198:GOF262199 GYA262198:GYB262199 HHW262198:HHX262199 HRS262198:HRT262199 IBO262198:IBP262199 ILK262198:ILL262199 IVG262198:IVH262199 JFC262198:JFD262199 JOY262198:JOZ262199 JYU262198:JYV262199 KIQ262198:KIR262199 KSM262198:KSN262199 LCI262198:LCJ262199 LME262198:LMF262199 LWA262198:LWB262199 MFW262198:MFX262199 MPS262198:MPT262199 MZO262198:MZP262199 NJK262198:NJL262199 NTG262198:NTH262199 ODC262198:ODD262199 OMY262198:OMZ262199 OWU262198:OWV262199 PGQ262198:PGR262199 PQM262198:PQN262199 QAI262198:QAJ262199 QKE262198:QKF262199 QUA262198:QUB262199 RDW262198:RDX262199 RNS262198:RNT262199 RXO262198:RXP262199 SHK262198:SHL262199 SRG262198:SRH262199 TBC262198:TBD262199 TKY262198:TKZ262199 TUU262198:TUV262199 UEQ262198:UER262199 UOM262198:UON262199 UYI262198:UYJ262199 VIE262198:VIF262199 VSA262198:VSB262199 WBW262198:WBX262199 WLS262198:WLT262199 WVO262198:WVP262199 JC327734:JD327735 SY327734:SZ327735 ACU327734:ACV327735 AMQ327734:AMR327735 AWM327734:AWN327735 BGI327734:BGJ327735 BQE327734:BQF327735 CAA327734:CAB327735 CJW327734:CJX327735 CTS327734:CTT327735 DDO327734:DDP327735 DNK327734:DNL327735 DXG327734:DXH327735 EHC327734:EHD327735 EQY327734:EQZ327735 FAU327734:FAV327735 FKQ327734:FKR327735 FUM327734:FUN327735 GEI327734:GEJ327735 GOE327734:GOF327735 GYA327734:GYB327735 HHW327734:HHX327735 HRS327734:HRT327735 IBO327734:IBP327735 ILK327734:ILL327735 IVG327734:IVH327735 JFC327734:JFD327735 JOY327734:JOZ327735 JYU327734:JYV327735 KIQ327734:KIR327735 KSM327734:KSN327735 LCI327734:LCJ327735 LME327734:LMF327735 LWA327734:LWB327735 MFW327734:MFX327735 MPS327734:MPT327735 MZO327734:MZP327735 NJK327734:NJL327735 NTG327734:NTH327735 ODC327734:ODD327735 OMY327734:OMZ327735 OWU327734:OWV327735 PGQ327734:PGR327735 PQM327734:PQN327735 QAI327734:QAJ327735 QKE327734:QKF327735 QUA327734:QUB327735 RDW327734:RDX327735 RNS327734:RNT327735 RXO327734:RXP327735 SHK327734:SHL327735 SRG327734:SRH327735 TBC327734:TBD327735 TKY327734:TKZ327735 TUU327734:TUV327735 UEQ327734:UER327735 UOM327734:UON327735 UYI327734:UYJ327735 VIE327734:VIF327735 VSA327734:VSB327735 WBW327734:WBX327735 WLS327734:WLT327735 WVO327734:WVP327735 JC393270:JD393271 SY393270:SZ393271 ACU393270:ACV393271 AMQ393270:AMR393271 AWM393270:AWN393271 BGI393270:BGJ393271 BQE393270:BQF393271 CAA393270:CAB393271 CJW393270:CJX393271 CTS393270:CTT393271 DDO393270:DDP393271 DNK393270:DNL393271 DXG393270:DXH393271 EHC393270:EHD393271 EQY393270:EQZ393271 FAU393270:FAV393271 FKQ393270:FKR393271 FUM393270:FUN393271 GEI393270:GEJ393271 GOE393270:GOF393271 GYA393270:GYB393271 HHW393270:HHX393271 HRS393270:HRT393271 IBO393270:IBP393271 ILK393270:ILL393271 IVG393270:IVH393271 JFC393270:JFD393271 JOY393270:JOZ393271 JYU393270:JYV393271 KIQ393270:KIR393271 KSM393270:KSN393271 LCI393270:LCJ393271 LME393270:LMF393271 LWA393270:LWB393271 MFW393270:MFX393271 MPS393270:MPT393271 MZO393270:MZP393271 NJK393270:NJL393271 NTG393270:NTH393271 ODC393270:ODD393271 OMY393270:OMZ393271 OWU393270:OWV393271 PGQ393270:PGR393271 PQM393270:PQN393271 QAI393270:QAJ393271 QKE393270:QKF393271 QUA393270:QUB393271 RDW393270:RDX393271 RNS393270:RNT393271 RXO393270:RXP393271 SHK393270:SHL393271 SRG393270:SRH393271 TBC393270:TBD393271 TKY393270:TKZ393271 TUU393270:TUV393271 UEQ393270:UER393271 UOM393270:UON393271 UYI393270:UYJ393271 VIE393270:VIF393271 VSA393270:VSB393271 WBW393270:WBX393271 WLS393270:WLT393271 WVO393270:WVP393271 JC458806:JD458807 SY458806:SZ458807 ACU458806:ACV458807 AMQ458806:AMR458807 AWM458806:AWN458807 BGI458806:BGJ458807 BQE458806:BQF458807 CAA458806:CAB458807 CJW458806:CJX458807 CTS458806:CTT458807 DDO458806:DDP458807 DNK458806:DNL458807 DXG458806:DXH458807 EHC458806:EHD458807 EQY458806:EQZ458807 FAU458806:FAV458807 FKQ458806:FKR458807 FUM458806:FUN458807 GEI458806:GEJ458807 GOE458806:GOF458807 GYA458806:GYB458807 HHW458806:HHX458807 HRS458806:HRT458807 IBO458806:IBP458807 ILK458806:ILL458807 IVG458806:IVH458807 JFC458806:JFD458807 JOY458806:JOZ458807 JYU458806:JYV458807 KIQ458806:KIR458807 KSM458806:KSN458807 LCI458806:LCJ458807 LME458806:LMF458807 LWA458806:LWB458807 MFW458806:MFX458807 MPS458806:MPT458807 MZO458806:MZP458807 NJK458806:NJL458807 NTG458806:NTH458807 ODC458806:ODD458807 OMY458806:OMZ458807 OWU458806:OWV458807 PGQ458806:PGR458807 PQM458806:PQN458807 QAI458806:QAJ458807 QKE458806:QKF458807 QUA458806:QUB458807 RDW458806:RDX458807 RNS458806:RNT458807 RXO458806:RXP458807 SHK458806:SHL458807 SRG458806:SRH458807 TBC458806:TBD458807 TKY458806:TKZ458807 TUU458806:TUV458807 UEQ458806:UER458807 UOM458806:UON458807 UYI458806:UYJ458807 VIE458806:VIF458807 VSA458806:VSB458807 WBW458806:WBX458807 WLS458806:WLT458807 WVO458806:WVP458807 JC524342:JD524343 SY524342:SZ524343 ACU524342:ACV524343 AMQ524342:AMR524343 AWM524342:AWN524343 BGI524342:BGJ524343 BQE524342:BQF524343 CAA524342:CAB524343 CJW524342:CJX524343 CTS524342:CTT524343 DDO524342:DDP524343 DNK524342:DNL524343 DXG524342:DXH524343 EHC524342:EHD524343 EQY524342:EQZ524343 FAU524342:FAV524343 FKQ524342:FKR524343 FUM524342:FUN524343 GEI524342:GEJ524343 GOE524342:GOF524343 GYA524342:GYB524343 HHW524342:HHX524343 HRS524342:HRT524343 IBO524342:IBP524343 ILK524342:ILL524343 IVG524342:IVH524343 JFC524342:JFD524343 JOY524342:JOZ524343 JYU524342:JYV524343 KIQ524342:KIR524343 KSM524342:KSN524343 LCI524342:LCJ524343 LME524342:LMF524343 LWA524342:LWB524343 MFW524342:MFX524343 MPS524342:MPT524343 MZO524342:MZP524343 NJK524342:NJL524343 NTG524342:NTH524343 ODC524342:ODD524343 OMY524342:OMZ524343 OWU524342:OWV524343 PGQ524342:PGR524343 PQM524342:PQN524343 QAI524342:QAJ524343 QKE524342:QKF524343 QUA524342:QUB524343 RDW524342:RDX524343 RNS524342:RNT524343 RXO524342:RXP524343 SHK524342:SHL524343 SRG524342:SRH524343 TBC524342:TBD524343 TKY524342:TKZ524343 TUU524342:TUV524343 UEQ524342:UER524343 UOM524342:UON524343 UYI524342:UYJ524343 VIE524342:VIF524343 VSA524342:VSB524343 WBW524342:WBX524343 WLS524342:WLT524343 WVO524342:WVP524343 JC589878:JD589879 SY589878:SZ589879 ACU589878:ACV589879 AMQ589878:AMR589879 AWM589878:AWN589879 BGI589878:BGJ589879 BQE589878:BQF589879 CAA589878:CAB589879 CJW589878:CJX589879 CTS589878:CTT589879 DDO589878:DDP589879 DNK589878:DNL589879 DXG589878:DXH589879 EHC589878:EHD589879 EQY589878:EQZ589879 FAU589878:FAV589879 FKQ589878:FKR589879 FUM589878:FUN589879 GEI589878:GEJ589879 GOE589878:GOF589879 GYA589878:GYB589879 HHW589878:HHX589879 HRS589878:HRT589879 IBO589878:IBP589879 ILK589878:ILL589879 IVG589878:IVH589879 JFC589878:JFD589879 JOY589878:JOZ589879 JYU589878:JYV589879 KIQ589878:KIR589879 KSM589878:KSN589879 LCI589878:LCJ589879 LME589878:LMF589879 LWA589878:LWB589879 MFW589878:MFX589879 MPS589878:MPT589879 MZO589878:MZP589879 NJK589878:NJL589879 NTG589878:NTH589879 ODC589878:ODD589879 OMY589878:OMZ589879 OWU589878:OWV589879 PGQ589878:PGR589879 PQM589878:PQN589879 QAI589878:QAJ589879 QKE589878:QKF589879 QUA589878:QUB589879 RDW589878:RDX589879 RNS589878:RNT589879 RXO589878:RXP589879 SHK589878:SHL589879 SRG589878:SRH589879 TBC589878:TBD589879 TKY589878:TKZ589879 TUU589878:TUV589879 UEQ589878:UER589879 UOM589878:UON589879 UYI589878:UYJ589879 VIE589878:VIF589879 VSA589878:VSB589879 WBW589878:WBX589879 WLS589878:WLT589879 WVO589878:WVP589879 JC655414:JD655415 SY655414:SZ655415 ACU655414:ACV655415 AMQ655414:AMR655415 AWM655414:AWN655415 BGI655414:BGJ655415 BQE655414:BQF655415 CAA655414:CAB655415 CJW655414:CJX655415 CTS655414:CTT655415 DDO655414:DDP655415 DNK655414:DNL655415 DXG655414:DXH655415 EHC655414:EHD655415 EQY655414:EQZ655415 FAU655414:FAV655415 FKQ655414:FKR655415 FUM655414:FUN655415 GEI655414:GEJ655415 GOE655414:GOF655415 GYA655414:GYB655415 HHW655414:HHX655415 HRS655414:HRT655415 IBO655414:IBP655415 ILK655414:ILL655415 IVG655414:IVH655415 JFC655414:JFD655415 JOY655414:JOZ655415 JYU655414:JYV655415 KIQ655414:KIR655415 KSM655414:KSN655415 LCI655414:LCJ655415 LME655414:LMF655415 LWA655414:LWB655415 MFW655414:MFX655415 MPS655414:MPT655415 MZO655414:MZP655415 NJK655414:NJL655415 NTG655414:NTH655415 ODC655414:ODD655415 OMY655414:OMZ655415 OWU655414:OWV655415 PGQ655414:PGR655415 PQM655414:PQN655415 QAI655414:QAJ655415 QKE655414:QKF655415 QUA655414:QUB655415 RDW655414:RDX655415 RNS655414:RNT655415 RXO655414:RXP655415 SHK655414:SHL655415 SRG655414:SRH655415 TBC655414:TBD655415 TKY655414:TKZ655415 TUU655414:TUV655415 UEQ655414:UER655415 UOM655414:UON655415 UYI655414:UYJ655415 VIE655414:VIF655415 VSA655414:VSB655415 WBW655414:WBX655415 WLS655414:WLT655415 WVO655414:WVP655415 JC720950:JD720951 SY720950:SZ720951 ACU720950:ACV720951 AMQ720950:AMR720951 AWM720950:AWN720951 BGI720950:BGJ720951 BQE720950:BQF720951 CAA720950:CAB720951 CJW720950:CJX720951 CTS720950:CTT720951 DDO720950:DDP720951 DNK720950:DNL720951 DXG720950:DXH720951 EHC720950:EHD720951 EQY720950:EQZ720951 FAU720950:FAV720951 FKQ720950:FKR720951 FUM720950:FUN720951 GEI720950:GEJ720951 GOE720950:GOF720951 GYA720950:GYB720951 HHW720950:HHX720951 HRS720950:HRT720951 IBO720950:IBP720951 ILK720950:ILL720951 IVG720950:IVH720951 JFC720950:JFD720951 JOY720950:JOZ720951 JYU720950:JYV720951 KIQ720950:KIR720951 KSM720950:KSN720951 LCI720950:LCJ720951 LME720950:LMF720951 LWA720950:LWB720951 MFW720950:MFX720951 MPS720950:MPT720951 MZO720950:MZP720951 NJK720950:NJL720951 NTG720950:NTH720951 ODC720950:ODD720951 OMY720950:OMZ720951 OWU720950:OWV720951 PGQ720950:PGR720951 PQM720950:PQN720951 QAI720950:QAJ720951 QKE720950:QKF720951 QUA720950:QUB720951 RDW720950:RDX720951 RNS720950:RNT720951 RXO720950:RXP720951 SHK720950:SHL720951 SRG720950:SRH720951 TBC720950:TBD720951 TKY720950:TKZ720951 TUU720950:TUV720951 UEQ720950:UER720951 UOM720950:UON720951 UYI720950:UYJ720951 VIE720950:VIF720951 VSA720950:VSB720951 WBW720950:WBX720951 WLS720950:WLT720951 WVO720950:WVP720951 JC786486:JD786487 SY786486:SZ786487 ACU786486:ACV786487 AMQ786486:AMR786487 AWM786486:AWN786487 BGI786486:BGJ786487 BQE786486:BQF786487 CAA786486:CAB786487 CJW786486:CJX786487 CTS786486:CTT786487 DDO786486:DDP786487 DNK786486:DNL786487 DXG786486:DXH786487 EHC786486:EHD786487 EQY786486:EQZ786487 FAU786486:FAV786487 FKQ786486:FKR786487 FUM786486:FUN786487 GEI786486:GEJ786487 GOE786486:GOF786487 GYA786486:GYB786487 HHW786486:HHX786487 HRS786486:HRT786487 IBO786486:IBP786487 ILK786486:ILL786487 IVG786486:IVH786487 JFC786486:JFD786487 JOY786486:JOZ786487 JYU786486:JYV786487 KIQ786486:KIR786487 KSM786486:KSN786487 LCI786486:LCJ786487 LME786486:LMF786487 LWA786486:LWB786487 MFW786486:MFX786487 MPS786486:MPT786487 MZO786486:MZP786487 NJK786486:NJL786487 NTG786486:NTH786487 ODC786486:ODD786487 OMY786486:OMZ786487 OWU786486:OWV786487 PGQ786486:PGR786487 PQM786486:PQN786487 QAI786486:QAJ786487 QKE786486:QKF786487 QUA786486:QUB786487 RDW786486:RDX786487 RNS786486:RNT786487 RXO786486:RXP786487 SHK786486:SHL786487 SRG786486:SRH786487 TBC786486:TBD786487 TKY786486:TKZ786487 TUU786486:TUV786487 UEQ786486:UER786487 UOM786486:UON786487 UYI786486:UYJ786487 VIE786486:VIF786487 VSA786486:VSB786487 WBW786486:WBX786487 WLS786486:WLT786487 WVO786486:WVP786487 JC852022:JD852023 SY852022:SZ852023 ACU852022:ACV852023 AMQ852022:AMR852023 AWM852022:AWN852023 BGI852022:BGJ852023 BQE852022:BQF852023 CAA852022:CAB852023 CJW852022:CJX852023 CTS852022:CTT852023 DDO852022:DDP852023 DNK852022:DNL852023 DXG852022:DXH852023 EHC852022:EHD852023 EQY852022:EQZ852023 FAU852022:FAV852023 FKQ852022:FKR852023 FUM852022:FUN852023 GEI852022:GEJ852023 GOE852022:GOF852023 GYA852022:GYB852023 HHW852022:HHX852023 HRS852022:HRT852023 IBO852022:IBP852023 ILK852022:ILL852023 IVG852022:IVH852023 JFC852022:JFD852023 JOY852022:JOZ852023 JYU852022:JYV852023 KIQ852022:KIR852023 KSM852022:KSN852023 LCI852022:LCJ852023 LME852022:LMF852023 LWA852022:LWB852023 MFW852022:MFX852023 MPS852022:MPT852023 MZO852022:MZP852023 NJK852022:NJL852023 NTG852022:NTH852023 ODC852022:ODD852023 OMY852022:OMZ852023 OWU852022:OWV852023 PGQ852022:PGR852023 PQM852022:PQN852023 QAI852022:QAJ852023 QKE852022:QKF852023 QUA852022:QUB852023 RDW852022:RDX852023 RNS852022:RNT852023 RXO852022:RXP852023 SHK852022:SHL852023 SRG852022:SRH852023 TBC852022:TBD852023 TKY852022:TKZ852023 TUU852022:TUV852023 UEQ852022:UER852023 UOM852022:UON852023 UYI852022:UYJ852023 VIE852022:VIF852023 VSA852022:VSB852023 WBW852022:WBX852023 WLS852022:WLT852023 WVO852022:WVP852023 JC917558:JD917559 SY917558:SZ917559 ACU917558:ACV917559 AMQ917558:AMR917559 AWM917558:AWN917559 BGI917558:BGJ917559 BQE917558:BQF917559 CAA917558:CAB917559 CJW917558:CJX917559 CTS917558:CTT917559 DDO917558:DDP917559 DNK917558:DNL917559 DXG917558:DXH917559 EHC917558:EHD917559 EQY917558:EQZ917559 FAU917558:FAV917559 FKQ917558:FKR917559 FUM917558:FUN917559 GEI917558:GEJ917559 GOE917558:GOF917559 GYA917558:GYB917559 HHW917558:HHX917559 HRS917558:HRT917559 IBO917558:IBP917559 ILK917558:ILL917559 IVG917558:IVH917559 JFC917558:JFD917559 JOY917558:JOZ917559 JYU917558:JYV917559 KIQ917558:KIR917559 KSM917558:KSN917559 LCI917558:LCJ917559 LME917558:LMF917559 LWA917558:LWB917559 MFW917558:MFX917559 MPS917558:MPT917559 MZO917558:MZP917559 NJK917558:NJL917559 NTG917558:NTH917559 ODC917558:ODD917559 OMY917558:OMZ917559 OWU917558:OWV917559 PGQ917558:PGR917559 PQM917558:PQN917559 QAI917558:QAJ917559 QKE917558:QKF917559 QUA917558:QUB917559 RDW917558:RDX917559 RNS917558:RNT917559 RXO917558:RXP917559 SHK917558:SHL917559 SRG917558:SRH917559 TBC917558:TBD917559 TKY917558:TKZ917559 TUU917558:TUV917559 UEQ917558:UER917559 UOM917558:UON917559 UYI917558:UYJ917559 VIE917558:VIF917559 VSA917558:VSB917559 WBW917558:WBX917559 WLS917558:WLT917559 WVO917558:WVP917559 JC983094:JD983095 SY983094:SZ983095 ACU983094:ACV983095 AMQ983094:AMR983095 AWM983094:AWN983095 BGI983094:BGJ983095 BQE983094:BQF983095 CAA983094:CAB983095 CJW983094:CJX983095 CTS983094:CTT983095 DDO983094:DDP983095 DNK983094:DNL983095 DXG983094:DXH983095 EHC983094:EHD983095 EQY983094:EQZ983095 FAU983094:FAV983095 FKQ983094:FKR983095 FUM983094:FUN983095 GEI983094:GEJ983095 GOE983094:GOF983095 GYA983094:GYB983095 HHW983094:HHX983095 HRS983094:HRT983095 IBO983094:IBP983095 ILK983094:ILL983095 IVG983094:IVH983095 JFC983094:JFD983095 JOY983094:JOZ983095 JYU983094:JYV983095 KIQ983094:KIR983095 KSM983094:KSN983095 LCI983094:LCJ983095 LME983094:LMF983095 LWA983094:LWB983095 MFW983094:MFX983095 MPS983094:MPT983095 MZO983094:MZP983095 NJK983094:NJL983095 NTG983094:NTH983095 ODC983094:ODD983095 OMY983094:OMZ983095 OWU983094:OWV983095 PGQ983094:PGR983095 PQM983094:PQN983095 QAI983094:QAJ983095 QKE983094:QKF983095 QUA983094:QUB983095 RDW983094:RDX983095 RNS983094:RNT983095 RXO983094:RXP983095 SHK983094:SHL983095 SRG983094:SRH983095 TBC983094:TBD983095 TKY983094:TKZ983095 TUU983094:TUV983095 UEQ983094:UER983095 UOM983094:UON983095 UYI983094:UYJ983095 VIE983094:VIF983095 VSA983094:VSB983095 WBW983094:WBX983095 WLS983094:WLT983095 WVO983094:WVP983095 JC65632:JD65633 SY65632:SZ65633 ACU65632:ACV65633 AMQ65632:AMR65633 AWM65632:AWN65633 BGI65632:BGJ65633 BQE65632:BQF65633 CAA65632:CAB65633 CJW65632:CJX65633 CTS65632:CTT65633 DDO65632:DDP65633 DNK65632:DNL65633 DXG65632:DXH65633 EHC65632:EHD65633 EQY65632:EQZ65633 FAU65632:FAV65633 FKQ65632:FKR65633 FUM65632:FUN65633 GEI65632:GEJ65633 GOE65632:GOF65633 GYA65632:GYB65633 HHW65632:HHX65633 HRS65632:HRT65633 IBO65632:IBP65633 ILK65632:ILL65633 IVG65632:IVH65633 JFC65632:JFD65633 JOY65632:JOZ65633 JYU65632:JYV65633 KIQ65632:KIR65633 KSM65632:KSN65633 LCI65632:LCJ65633 LME65632:LMF65633 LWA65632:LWB65633 MFW65632:MFX65633 MPS65632:MPT65633 MZO65632:MZP65633 NJK65632:NJL65633 NTG65632:NTH65633 ODC65632:ODD65633 OMY65632:OMZ65633 OWU65632:OWV65633 PGQ65632:PGR65633 PQM65632:PQN65633 QAI65632:QAJ65633 QKE65632:QKF65633 QUA65632:QUB65633 RDW65632:RDX65633 RNS65632:RNT65633 RXO65632:RXP65633 SHK65632:SHL65633 SRG65632:SRH65633 TBC65632:TBD65633 TKY65632:TKZ65633 TUU65632:TUV65633 UEQ65632:UER65633 UOM65632:UON65633 UYI65632:UYJ65633 VIE65632:VIF65633 VSA65632:VSB65633 WBW65632:WBX65633 WLS65632:WLT65633 WVO65632:WVP65633 JC131168:JD131169 SY131168:SZ131169 ACU131168:ACV131169 AMQ131168:AMR131169 AWM131168:AWN131169 BGI131168:BGJ131169 BQE131168:BQF131169 CAA131168:CAB131169 CJW131168:CJX131169 CTS131168:CTT131169 DDO131168:DDP131169 DNK131168:DNL131169 DXG131168:DXH131169 EHC131168:EHD131169 EQY131168:EQZ131169 FAU131168:FAV131169 FKQ131168:FKR131169 FUM131168:FUN131169 GEI131168:GEJ131169 GOE131168:GOF131169 GYA131168:GYB131169 HHW131168:HHX131169 HRS131168:HRT131169 IBO131168:IBP131169 ILK131168:ILL131169 IVG131168:IVH131169 JFC131168:JFD131169 JOY131168:JOZ131169 JYU131168:JYV131169 KIQ131168:KIR131169 KSM131168:KSN131169 LCI131168:LCJ131169 LME131168:LMF131169 LWA131168:LWB131169 MFW131168:MFX131169 MPS131168:MPT131169 MZO131168:MZP131169 NJK131168:NJL131169 NTG131168:NTH131169 ODC131168:ODD131169 OMY131168:OMZ131169 OWU131168:OWV131169 PGQ131168:PGR131169 PQM131168:PQN131169 QAI131168:QAJ131169 QKE131168:QKF131169 QUA131168:QUB131169 RDW131168:RDX131169 RNS131168:RNT131169 RXO131168:RXP131169 SHK131168:SHL131169 SRG131168:SRH131169 TBC131168:TBD131169 TKY131168:TKZ131169 TUU131168:TUV131169 UEQ131168:UER131169 UOM131168:UON131169 UYI131168:UYJ131169 VIE131168:VIF131169 VSA131168:VSB131169 WBW131168:WBX131169 WLS131168:WLT131169 WVO131168:WVP131169 JC196704:JD196705 SY196704:SZ196705 ACU196704:ACV196705 AMQ196704:AMR196705 AWM196704:AWN196705 BGI196704:BGJ196705 BQE196704:BQF196705 CAA196704:CAB196705 CJW196704:CJX196705 CTS196704:CTT196705 DDO196704:DDP196705 DNK196704:DNL196705 DXG196704:DXH196705 EHC196704:EHD196705 EQY196704:EQZ196705 FAU196704:FAV196705 FKQ196704:FKR196705 FUM196704:FUN196705 GEI196704:GEJ196705 GOE196704:GOF196705 GYA196704:GYB196705 HHW196704:HHX196705 HRS196704:HRT196705 IBO196704:IBP196705 ILK196704:ILL196705 IVG196704:IVH196705 JFC196704:JFD196705 JOY196704:JOZ196705 JYU196704:JYV196705 KIQ196704:KIR196705 KSM196704:KSN196705 LCI196704:LCJ196705 LME196704:LMF196705 LWA196704:LWB196705 MFW196704:MFX196705 MPS196704:MPT196705 MZO196704:MZP196705 NJK196704:NJL196705 NTG196704:NTH196705 ODC196704:ODD196705 OMY196704:OMZ196705 OWU196704:OWV196705 PGQ196704:PGR196705 PQM196704:PQN196705 QAI196704:QAJ196705 QKE196704:QKF196705 QUA196704:QUB196705 RDW196704:RDX196705 RNS196704:RNT196705 RXO196704:RXP196705 SHK196704:SHL196705 SRG196704:SRH196705 TBC196704:TBD196705 TKY196704:TKZ196705 TUU196704:TUV196705 UEQ196704:UER196705 UOM196704:UON196705 UYI196704:UYJ196705 VIE196704:VIF196705 VSA196704:VSB196705 WBW196704:WBX196705 WLS196704:WLT196705 WVO196704:WVP196705 JC262240:JD262241 SY262240:SZ262241 ACU262240:ACV262241 AMQ262240:AMR262241 AWM262240:AWN262241 BGI262240:BGJ262241 BQE262240:BQF262241 CAA262240:CAB262241 CJW262240:CJX262241 CTS262240:CTT262241 DDO262240:DDP262241 DNK262240:DNL262241 DXG262240:DXH262241 EHC262240:EHD262241 EQY262240:EQZ262241 FAU262240:FAV262241 FKQ262240:FKR262241 FUM262240:FUN262241 GEI262240:GEJ262241 GOE262240:GOF262241 GYA262240:GYB262241 HHW262240:HHX262241 HRS262240:HRT262241 IBO262240:IBP262241 ILK262240:ILL262241 IVG262240:IVH262241 JFC262240:JFD262241 JOY262240:JOZ262241 JYU262240:JYV262241 KIQ262240:KIR262241 KSM262240:KSN262241 LCI262240:LCJ262241 LME262240:LMF262241 LWA262240:LWB262241 MFW262240:MFX262241 MPS262240:MPT262241 MZO262240:MZP262241 NJK262240:NJL262241 NTG262240:NTH262241 ODC262240:ODD262241 OMY262240:OMZ262241 OWU262240:OWV262241 PGQ262240:PGR262241 PQM262240:PQN262241 QAI262240:QAJ262241 QKE262240:QKF262241 QUA262240:QUB262241 RDW262240:RDX262241 RNS262240:RNT262241 RXO262240:RXP262241 SHK262240:SHL262241 SRG262240:SRH262241 TBC262240:TBD262241 TKY262240:TKZ262241 TUU262240:TUV262241 UEQ262240:UER262241 UOM262240:UON262241 UYI262240:UYJ262241 VIE262240:VIF262241 VSA262240:VSB262241 WBW262240:WBX262241 WLS262240:WLT262241 WVO262240:WVP262241 JC327776:JD327777 SY327776:SZ327777 ACU327776:ACV327777 AMQ327776:AMR327777 AWM327776:AWN327777 BGI327776:BGJ327777 BQE327776:BQF327777 CAA327776:CAB327777 CJW327776:CJX327777 CTS327776:CTT327777 DDO327776:DDP327777 DNK327776:DNL327777 DXG327776:DXH327777 EHC327776:EHD327777 EQY327776:EQZ327777 FAU327776:FAV327777 FKQ327776:FKR327777 FUM327776:FUN327777 GEI327776:GEJ327777 GOE327776:GOF327777 GYA327776:GYB327777 HHW327776:HHX327777 HRS327776:HRT327777 IBO327776:IBP327777 ILK327776:ILL327777 IVG327776:IVH327777 JFC327776:JFD327777 JOY327776:JOZ327777 JYU327776:JYV327777 KIQ327776:KIR327777 KSM327776:KSN327777 LCI327776:LCJ327777 LME327776:LMF327777 LWA327776:LWB327777 MFW327776:MFX327777 MPS327776:MPT327777 MZO327776:MZP327777 NJK327776:NJL327777 NTG327776:NTH327777 ODC327776:ODD327777 OMY327776:OMZ327777 OWU327776:OWV327777 PGQ327776:PGR327777 PQM327776:PQN327777 QAI327776:QAJ327777 QKE327776:QKF327777 QUA327776:QUB327777 RDW327776:RDX327777 RNS327776:RNT327777 RXO327776:RXP327777 SHK327776:SHL327777 SRG327776:SRH327777 TBC327776:TBD327777 TKY327776:TKZ327777 TUU327776:TUV327777 UEQ327776:UER327777 UOM327776:UON327777 UYI327776:UYJ327777 VIE327776:VIF327777 VSA327776:VSB327777 WBW327776:WBX327777 WLS327776:WLT327777 WVO327776:WVP327777 JC393312:JD393313 SY393312:SZ393313 ACU393312:ACV393313 AMQ393312:AMR393313 AWM393312:AWN393313 BGI393312:BGJ393313 BQE393312:BQF393313 CAA393312:CAB393313 CJW393312:CJX393313 CTS393312:CTT393313 DDO393312:DDP393313 DNK393312:DNL393313 DXG393312:DXH393313 EHC393312:EHD393313 EQY393312:EQZ393313 FAU393312:FAV393313 FKQ393312:FKR393313 FUM393312:FUN393313 GEI393312:GEJ393313 GOE393312:GOF393313 GYA393312:GYB393313 HHW393312:HHX393313 HRS393312:HRT393313 IBO393312:IBP393313 ILK393312:ILL393313 IVG393312:IVH393313 JFC393312:JFD393313 JOY393312:JOZ393313 JYU393312:JYV393313 KIQ393312:KIR393313 KSM393312:KSN393313 LCI393312:LCJ393313 LME393312:LMF393313 LWA393312:LWB393313 MFW393312:MFX393313 MPS393312:MPT393313 MZO393312:MZP393313 NJK393312:NJL393313 NTG393312:NTH393313 ODC393312:ODD393313 OMY393312:OMZ393313 OWU393312:OWV393313 PGQ393312:PGR393313 PQM393312:PQN393313 QAI393312:QAJ393313 QKE393312:QKF393313 QUA393312:QUB393313 RDW393312:RDX393313 RNS393312:RNT393313 RXO393312:RXP393313 SHK393312:SHL393313 SRG393312:SRH393313 TBC393312:TBD393313 TKY393312:TKZ393313 TUU393312:TUV393313 UEQ393312:UER393313 UOM393312:UON393313 UYI393312:UYJ393313 VIE393312:VIF393313 VSA393312:VSB393313 WBW393312:WBX393313 WLS393312:WLT393313 WVO393312:WVP393313 JC458848:JD458849 SY458848:SZ458849 ACU458848:ACV458849 AMQ458848:AMR458849 AWM458848:AWN458849 BGI458848:BGJ458849 BQE458848:BQF458849 CAA458848:CAB458849 CJW458848:CJX458849 CTS458848:CTT458849 DDO458848:DDP458849 DNK458848:DNL458849 DXG458848:DXH458849 EHC458848:EHD458849 EQY458848:EQZ458849 FAU458848:FAV458849 FKQ458848:FKR458849 FUM458848:FUN458849 GEI458848:GEJ458849 GOE458848:GOF458849 GYA458848:GYB458849 HHW458848:HHX458849 HRS458848:HRT458849 IBO458848:IBP458849 ILK458848:ILL458849 IVG458848:IVH458849 JFC458848:JFD458849 JOY458848:JOZ458849 JYU458848:JYV458849 KIQ458848:KIR458849 KSM458848:KSN458849 LCI458848:LCJ458849 LME458848:LMF458849 LWA458848:LWB458849 MFW458848:MFX458849 MPS458848:MPT458849 MZO458848:MZP458849 NJK458848:NJL458849 NTG458848:NTH458849 ODC458848:ODD458849 OMY458848:OMZ458849 OWU458848:OWV458849 PGQ458848:PGR458849 PQM458848:PQN458849 QAI458848:QAJ458849 QKE458848:QKF458849 QUA458848:QUB458849 RDW458848:RDX458849 RNS458848:RNT458849 RXO458848:RXP458849 SHK458848:SHL458849 SRG458848:SRH458849 TBC458848:TBD458849 TKY458848:TKZ458849 TUU458848:TUV458849 UEQ458848:UER458849 UOM458848:UON458849 UYI458848:UYJ458849 VIE458848:VIF458849 VSA458848:VSB458849 WBW458848:WBX458849 WLS458848:WLT458849 WVO458848:WVP458849 JC524384:JD524385 SY524384:SZ524385 ACU524384:ACV524385 AMQ524384:AMR524385 AWM524384:AWN524385 BGI524384:BGJ524385 BQE524384:BQF524385 CAA524384:CAB524385 CJW524384:CJX524385 CTS524384:CTT524385 DDO524384:DDP524385 DNK524384:DNL524385 DXG524384:DXH524385 EHC524384:EHD524385 EQY524384:EQZ524385 FAU524384:FAV524385 FKQ524384:FKR524385 FUM524384:FUN524385 GEI524384:GEJ524385 GOE524384:GOF524385 GYA524384:GYB524385 HHW524384:HHX524385 HRS524384:HRT524385 IBO524384:IBP524385 ILK524384:ILL524385 IVG524384:IVH524385 JFC524384:JFD524385 JOY524384:JOZ524385 JYU524384:JYV524385 KIQ524384:KIR524385 KSM524384:KSN524385 LCI524384:LCJ524385 LME524384:LMF524385 LWA524384:LWB524385 MFW524384:MFX524385 MPS524384:MPT524385 MZO524384:MZP524385 NJK524384:NJL524385 NTG524384:NTH524385 ODC524384:ODD524385 OMY524384:OMZ524385 OWU524384:OWV524385 PGQ524384:PGR524385 PQM524384:PQN524385 QAI524384:QAJ524385 QKE524384:QKF524385 QUA524384:QUB524385 RDW524384:RDX524385 RNS524384:RNT524385 RXO524384:RXP524385 SHK524384:SHL524385 SRG524384:SRH524385 TBC524384:TBD524385 TKY524384:TKZ524385 TUU524384:TUV524385 UEQ524384:UER524385 UOM524384:UON524385 UYI524384:UYJ524385 VIE524384:VIF524385 VSA524384:VSB524385 WBW524384:WBX524385 WLS524384:WLT524385 WVO524384:WVP524385 JC589920:JD589921 SY589920:SZ589921 ACU589920:ACV589921 AMQ589920:AMR589921 AWM589920:AWN589921 BGI589920:BGJ589921 BQE589920:BQF589921 CAA589920:CAB589921 CJW589920:CJX589921 CTS589920:CTT589921 DDO589920:DDP589921 DNK589920:DNL589921 DXG589920:DXH589921 EHC589920:EHD589921 EQY589920:EQZ589921 FAU589920:FAV589921 FKQ589920:FKR589921 FUM589920:FUN589921 GEI589920:GEJ589921 GOE589920:GOF589921 GYA589920:GYB589921 HHW589920:HHX589921 HRS589920:HRT589921 IBO589920:IBP589921 ILK589920:ILL589921 IVG589920:IVH589921 JFC589920:JFD589921 JOY589920:JOZ589921 JYU589920:JYV589921 KIQ589920:KIR589921 KSM589920:KSN589921 LCI589920:LCJ589921 LME589920:LMF589921 LWA589920:LWB589921 MFW589920:MFX589921 MPS589920:MPT589921 MZO589920:MZP589921 NJK589920:NJL589921 NTG589920:NTH589921 ODC589920:ODD589921 OMY589920:OMZ589921 OWU589920:OWV589921 PGQ589920:PGR589921 PQM589920:PQN589921 QAI589920:QAJ589921 QKE589920:QKF589921 QUA589920:QUB589921 RDW589920:RDX589921 RNS589920:RNT589921 RXO589920:RXP589921 SHK589920:SHL589921 SRG589920:SRH589921 TBC589920:TBD589921 TKY589920:TKZ589921 TUU589920:TUV589921 UEQ589920:UER589921 UOM589920:UON589921 UYI589920:UYJ589921 VIE589920:VIF589921 VSA589920:VSB589921 WBW589920:WBX589921 WLS589920:WLT589921 WVO589920:WVP589921 JC655456:JD655457 SY655456:SZ655457 ACU655456:ACV655457 AMQ655456:AMR655457 AWM655456:AWN655457 BGI655456:BGJ655457 BQE655456:BQF655457 CAA655456:CAB655457 CJW655456:CJX655457 CTS655456:CTT655457 DDO655456:DDP655457 DNK655456:DNL655457 DXG655456:DXH655457 EHC655456:EHD655457 EQY655456:EQZ655457 FAU655456:FAV655457 FKQ655456:FKR655457 FUM655456:FUN655457 GEI655456:GEJ655457 GOE655456:GOF655457 GYA655456:GYB655457 HHW655456:HHX655457 HRS655456:HRT655457 IBO655456:IBP655457 ILK655456:ILL655457 IVG655456:IVH655457 JFC655456:JFD655457 JOY655456:JOZ655457 JYU655456:JYV655457 KIQ655456:KIR655457 KSM655456:KSN655457 LCI655456:LCJ655457 LME655456:LMF655457 LWA655456:LWB655457 MFW655456:MFX655457 MPS655456:MPT655457 MZO655456:MZP655457 NJK655456:NJL655457 NTG655456:NTH655457 ODC655456:ODD655457 OMY655456:OMZ655457 OWU655456:OWV655457 PGQ655456:PGR655457 PQM655456:PQN655457 QAI655456:QAJ655457 QKE655456:QKF655457 QUA655456:QUB655457 RDW655456:RDX655457 RNS655456:RNT655457 RXO655456:RXP655457 SHK655456:SHL655457 SRG655456:SRH655457 TBC655456:TBD655457 TKY655456:TKZ655457 TUU655456:TUV655457 UEQ655456:UER655457 UOM655456:UON655457 UYI655456:UYJ655457 VIE655456:VIF655457 VSA655456:VSB655457 WBW655456:WBX655457 WLS655456:WLT655457 WVO655456:WVP655457 JC720992:JD720993 SY720992:SZ720993 ACU720992:ACV720993 AMQ720992:AMR720993 AWM720992:AWN720993 BGI720992:BGJ720993 BQE720992:BQF720993 CAA720992:CAB720993 CJW720992:CJX720993 CTS720992:CTT720993 DDO720992:DDP720993 DNK720992:DNL720993 DXG720992:DXH720993 EHC720992:EHD720993 EQY720992:EQZ720993 FAU720992:FAV720993 FKQ720992:FKR720993 FUM720992:FUN720993 GEI720992:GEJ720993 GOE720992:GOF720993 GYA720992:GYB720993 HHW720992:HHX720993 HRS720992:HRT720993 IBO720992:IBP720993 ILK720992:ILL720993 IVG720992:IVH720993 JFC720992:JFD720993 JOY720992:JOZ720993 JYU720992:JYV720993 KIQ720992:KIR720993 KSM720992:KSN720993 LCI720992:LCJ720993 LME720992:LMF720993 LWA720992:LWB720993 MFW720992:MFX720993 MPS720992:MPT720993 MZO720992:MZP720993 NJK720992:NJL720993 NTG720992:NTH720993 ODC720992:ODD720993 OMY720992:OMZ720993 OWU720992:OWV720993 PGQ720992:PGR720993 PQM720992:PQN720993 QAI720992:QAJ720993 QKE720992:QKF720993 QUA720992:QUB720993 RDW720992:RDX720993 RNS720992:RNT720993 RXO720992:RXP720993 SHK720992:SHL720993 SRG720992:SRH720993 TBC720992:TBD720993 TKY720992:TKZ720993 TUU720992:TUV720993 UEQ720992:UER720993 UOM720992:UON720993 UYI720992:UYJ720993 VIE720992:VIF720993 VSA720992:VSB720993 WBW720992:WBX720993 WLS720992:WLT720993 WVO720992:WVP720993 JC786528:JD786529 SY786528:SZ786529 ACU786528:ACV786529 AMQ786528:AMR786529 AWM786528:AWN786529 BGI786528:BGJ786529 BQE786528:BQF786529 CAA786528:CAB786529 CJW786528:CJX786529 CTS786528:CTT786529 DDO786528:DDP786529 DNK786528:DNL786529 DXG786528:DXH786529 EHC786528:EHD786529 EQY786528:EQZ786529 FAU786528:FAV786529 FKQ786528:FKR786529 FUM786528:FUN786529 GEI786528:GEJ786529 GOE786528:GOF786529 GYA786528:GYB786529 HHW786528:HHX786529 HRS786528:HRT786529 IBO786528:IBP786529 ILK786528:ILL786529 IVG786528:IVH786529 JFC786528:JFD786529 JOY786528:JOZ786529 JYU786528:JYV786529 KIQ786528:KIR786529 KSM786528:KSN786529 LCI786528:LCJ786529 LME786528:LMF786529 LWA786528:LWB786529 MFW786528:MFX786529 MPS786528:MPT786529 MZO786528:MZP786529 NJK786528:NJL786529 NTG786528:NTH786529 ODC786528:ODD786529 OMY786528:OMZ786529 OWU786528:OWV786529 PGQ786528:PGR786529 PQM786528:PQN786529 QAI786528:QAJ786529 QKE786528:QKF786529 QUA786528:QUB786529 RDW786528:RDX786529 RNS786528:RNT786529 RXO786528:RXP786529 SHK786528:SHL786529 SRG786528:SRH786529 TBC786528:TBD786529 TKY786528:TKZ786529 TUU786528:TUV786529 UEQ786528:UER786529 UOM786528:UON786529 UYI786528:UYJ786529 VIE786528:VIF786529 VSA786528:VSB786529 WBW786528:WBX786529 WLS786528:WLT786529 WVO786528:WVP786529 JC852064:JD852065 SY852064:SZ852065 ACU852064:ACV852065 AMQ852064:AMR852065 AWM852064:AWN852065 BGI852064:BGJ852065 BQE852064:BQF852065 CAA852064:CAB852065 CJW852064:CJX852065 CTS852064:CTT852065 DDO852064:DDP852065 DNK852064:DNL852065 DXG852064:DXH852065 EHC852064:EHD852065 EQY852064:EQZ852065 FAU852064:FAV852065 FKQ852064:FKR852065 FUM852064:FUN852065 GEI852064:GEJ852065 GOE852064:GOF852065 GYA852064:GYB852065 HHW852064:HHX852065 HRS852064:HRT852065 IBO852064:IBP852065 ILK852064:ILL852065 IVG852064:IVH852065 JFC852064:JFD852065 JOY852064:JOZ852065 JYU852064:JYV852065 KIQ852064:KIR852065 KSM852064:KSN852065 LCI852064:LCJ852065 LME852064:LMF852065 LWA852064:LWB852065 MFW852064:MFX852065 MPS852064:MPT852065 MZO852064:MZP852065 NJK852064:NJL852065 NTG852064:NTH852065 ODC852064:ODD852065 OMY852064:OMZ852065 OWU852064:OWV852065 PGQ852064:PGR852065 PQM852064:PQN852065 QAI852064:QAJ852065 QKE852064:QKF852065 QUA852064:QUB852065 RDW852064:RDX852065 RNS852064:RNT852065 RXO852064:RXP852065 SHK852064:SHL852065 SRG852064:SRH852065 TBC852064:TBD852065 TKY852064:TKZ852065 TUU852064:TUV852065 UEQ852064:UER852065 UOM852064:UON852065 UYI852064:UYJ852065 VIE852064:VIF852065 VSA852064:VSB852065 WBW852064:WBX852065 WLS852064:WLT852065 WVO852064:WVP852065 JC917600:JD917601 SY917600:SZ917601 ACU917600:ACV917601 AMQ917600:AMR917601 AWM917600:AWN917601 BGI917600:BGJ917601 BQE917600:BQF917601 CAA917600:CAB917601 CJW917600:CJX917601 CTS917600:CTT917601 DDO917600:DDP917601 DNK917600:DNL917601 DXG917600:DXH917601 EHC917600:EHD917601 EQY917600:EQZ917601 FAU917600:FAV917601 FKQ917600:FKR917601 FUM917600:FUN917601 GEI917600:GEJ917601 GOE917600:GOF917601 GYA917600:GYB917601 HHW917600:HHX917601 HRS917600:HRT917601 IBO917600:IBP917601 ILK917600:ILL917601 IVG917600:IVH917601 JFC917600:JFD917601 JOY917600:JOZ917601 JYU917600:JYV917601 KIQ917600:KIR917601 KSM917600:KSN917601 LCI917600:LCJ917601 LME917600:LMF917601 LWA917600:LWB917601 MFW917600:MFX917601 MPS917600:MPT917601 MZO917600:MZP917601 NJK917600:NJL917601 NTG917600:NTH917601 ODC917600:ODD917601 OMY917600:OMZ917601 OWU917600:OWV917601 PGQ917600:PGR917601 PQM917600:PQN917601 QAI917600:QAJ917601 QKE917600:QKF917601 QUA917600:QUB917601 RDW917600:RDX917601 RNS917600:RNT917601 RXO917600:RXP917601 SHK917600:SHL917601 SRG917600:SRH917601 TBC917600:TBD917601 TKY917600:TKZ917601 TUU917600:TUV917601 UEQ917600:UER917601 UOM917600:UON917601 UYI917600:UYJ917601 VIE917600:VIF917601 VSA917600:VSB917601 WBW917600:WBX917601 WLS917600:WLT917601 WVO917600:WVP917601 JC983136:JD983137 SY983136:SZ983137 ACU983136:ACV983137 AMQ983136:AMR983137 AWM983136:AWN983137 BGI983136:BGJ983137 BQE983136:BQF983137 CAA983136:CAB983137 CJW983136:CJX983137 CTS983136:CTT983137 DDO983136:DDP983137 DNK983136:DNL983137 DXG983136:DXH983137 EHC983136:EHD983137 EQY983136:EQZ983137 FAU983136:FAV983137 FKQ983136:FKR983137 FUM983136:FUN983137 GEI983136:GEJ983137 GOE983136:GOF983137 GYA983136:GYB983137 HHW983136:HHX983137 HRS983136:HRT983137 IBO983136:IBP983137 ILK983136:ILL983137 IVG983136:IVH983137 JFC983136:JFD983137 JOY983136:JOZ983137 JYU983136:JYV983137 KIQ983136:KIR983137 KSM983136:KSN983137 LCI983136:LCJ983137 LME983136:LMF983137 LWA983136:LWB983137 MFW983136:MFX983137 MPS983136:MPT983137 MZO983136:MZP983137 NJK983136:NJL983137 NTG983136:NTH983137 ODC983136:ODD983137 OMY983136:OMZ983137 OWU983136:OWV983137 PGQ983136:PGR983137 PQM983136:PQN983137 QAI983136:QAJ983137 QKE983136:QKF983137 QUA983136:QUB983137 RDW983136:RDX983137 RNS983136:RNT983137 RXO983136:RXP983137 SHK983136:SHL983137 SRG983136:SRH983137 TBC983136:TBD983137 TKY983136:TKZ983137 TUU983136:TUV983137 UEQ983136:UER983137 UOM983136:UON983137 UYI983136:UYJ983137 VIE983136:VIF983137 VSA983136:VSB983137 WBW983136:WBX983137 WLS983136:WLT983137 WVO983136:WVP983137" xr:uid="{00000000-0002-0000-0100-000006000000}">
      <formula1>0</formula1>
    </dataValidation>
    <dataValidation type="decimal" operator="greaterThanOrEqual" allowBlank="1" showInputMessage="1" showErrorMessage="1" error="Valor debe ser mayor o igual que 0" promptTitle="Reclasificacion" prompt="Si va a reclasificar la partida a gasto por depreciacion a PPYE, registre el movimiento en esta celda" sqref="J65590:J65591 JA65590:JA65591 SW65590:SW65591 ACS65590:ACS65591 AMO65590:AMO65591 AWK65590:AWK65591 BGG65590:BGG65591 BQC65590:BQC65591 BZY65590:BZY65591 CJU65590:CJU65591 CTQ65590:CTQ65591 DDM65590:DDM65591 DNI65590:DNI65591 DXE65590:DXE65591 EHA65590:EHA65591 EQW65590:EQW65591 FAS65590:FAS65591 FKO65590:FKO65591 FUK65590:FUK65591 GEG65590:GEG65591 GOC65590:GOC65591 GXY65590:GXY65591 HHU65590:HHU65591 HRQ65590:HRQ65591 IBM65590:IBM65591 ILI65590:ILI65591 IVE65590:IVE65591 JFA65590:JFA65591 JOW65590:JOW65591 JYS65590:JYS65591 KIO65590:KIO65591 KSK65590:KSK65591 LCG65590:LCG65591 LMC65590:LMC65591 LVY65590:LVY65591 MFU65590:MFU65591 MPQ65590:MPQ65591 MZM65590:MZM65591 NJI65590:NJI65591 NTE65590:NTE65591 ODA65590:ODA65591 OMW65590:OMW65591 OWS65590:OWS65591 PGO65590:PGO65591 PQK65590:PQK65591 QAG65590:QAG65591 QKC65590:QKC65591 QTY65590:QTY65591 RDU65590:RDU65591 RNQ65590:RNQ65591 RXM65590:RXM65591 SHI65590:SHI65591 SRE65590:SRE65591 TBA65590:TBA65591 TKW65590:TKW65591 TUS65590:TUS65591 UEO65590:UEO65591 UOK65590:UOK65591 UYG65590:UYG65591 VIC65590:VIC65591 VRY65590:VRY65591 WBU65590:WBU65591 WLQ65590:WLQ65591 WVM65590:WVM65591 J131126:J131127 JA131126:JA131127 SW131126:SW131127 ACS131126:ACS131127 AMO131126:AMO131127 AWK131126:AWK131127 BGG131126:BGG131127 BQC131126:BQC131127 BZY131126:BZY131127 CJU131126:CJU131127 CTQ131126:CTQ131127 DDM131126:DDM131127 DNI131126:DNI131127 DXE131126:DXE131127 EHA131126:EHA131127 EQW131126:EQW131127 FAS131126:FAS131127 FKO131126:FKO131127 FUK131126:FUK131127 GEG131126:GEG131127 GOC131126:GOC131127 GXY131126:GXY131127 HHU131126:HHU131127 HRQ131126:HRQ131127 IBM131126:IBM131127 ILI131126:ILI131127 IVE131126:IVE131127 JFA131126:JFA131127 JOW131126:JOW131127 JYS131126:JYS131127 KIO131126:KIO131127 KSK131126:KSK131127 LCG131126:LCG131127 LMC131126:LMC131127 LVY131126:LVY131127 MFU131126:MFU131127 MPQ131126:MPQ131127 MZM131126:MZM131127 NJI131126:NJI131127 NTE131126:NTE131127 ODA131126:ODA131127 OMW131126:OMW131127 OWS131126:OWS131127 PGO131126:PGO131127 PQK131126:PQK131127 QAG131126:QAG131127 QKC131126:QKC131127 QTY131126:QTY131127 RDU131126:RDU131127 RNQ131126:RNQ131127 RXM131126:RXM131127 SHI131126:SHI131127 SRE131126:SRE131127 TBA131126:TBA131127 TKW131126:TKW131127 TUS131126:TUS131127 UEO131126:UEO131127 UOK131126:UOK131127 UYG131126:UYG131127 VIC131126:VIC131127 VRY131126:VRY131127 WBU131126:WBU131127 WLQ131126:WLQ131127 WVM131126:WVM131127 J196662:J196663 JA196662:JA196663 SW196662:SW196663 ACS196662:ACS196663 AMO196662:AMO196663 AWK196662:AWK196663 BGG196662:BGG196663 BQC196662:BQC196663 BZY196662:BZY196663 CJU196662:CJU196663 CTQ196662:CTQ196663 DDM196662:DDM196663 DNI196662:DNI196663 DXE196662:DXE196663 EHA196662:EHA196663 EQW196662:EQW196663 FAS196662:FAS196663 FKO196662:FKO196663 FUK196662:FUK196663 GEG196662:GEG196663 GOC196662:GOC196663 GXY196662:GXY196663 HHU196662:HHU196663 HRQ196662:HRQ196663 IBM196662:IBM196663 ILI196662:ILI196663 IVE196662:IVE196663 JFA196662:JFA196663 JOW196662:JOW196663 JYS196662:JYS196663 KIO196662:KIO196663 KSK196662:KSK196663 LCG196662:LCG196663 LMC196662:LMC196663 LVY196662:LVY196663 MFU196662:MFU196663 MPQ196662:MPQ196663 MZM196662:MZM196663 NJI196662:NJI196663 NTE196662:NTE196663 ODA196662:ODA196663 OMW196662:OMW196663 OWS196662:OWS196663 PGO196662:PGO196663 PQK196662:PQK196663 QAG196662:QAG196663 QKC196662:QKC196663 QTY196662:QTY196663 RDU196662:RDU196663 RNQ196662:RNQ196663 RXM196662:RXM196663 SHI196662:SHI196663 SRE196662:SRE196663 TBA196662:TBA196663 TKW196662:TKW196663 TUS196662:TUS196663 UEO196662:UEO196663 UOK196662:UOK196663 UYG196662:UYG196663 VIC196662:VIC196663 VRY196662:VRY196663 WBU196662:WBU196663 WLQ196662:WLQ196663 WVM196662:WVM196663 J262198:J262199 JA262198:JA262199 SW262198:SW262199 ACS262198:ACS262199 AMO262198:AMO262199 AWK262198:AWK262199 BGG262198:BGG262199 BQC262198:BQC262199 BZY262198:BZY262199 CJU262198:CJU262199 CTQ262198:CTQ262199 DDM262198:DDM262199 DNI262198:DNI262199 DXE262198:DXE262199 EHA262198:EHA262199 EQW262198:EQW262199 FAS262198:FAS262199 FKO262198:FKO262199 FUK262198:FUK262199 GEG262198:GEG262199 GOC262198:GOC262199 GXY262198:GXY262199 HHU262198:HHU262199 HRQ262198:HRQ262199 IBM262198:IBM262199 ILI262198:ILI262199 IVE262198:IVE262199 JFA262198:JFA262199 JOW262198:JOW262199 JYS262198:JYS262199 KIO262198:KIO262199 KSK262198:KSK262199 LCG262198:LCG262199 LMC262198:LMC262199 LVY262198:LVY262199 MFU262198:MFU262199 MPQ262198:MPQ262199 MZM262198:MZM262199 NJI262198:NJI262199 NTE262198:NTE262199 ODA262198:ODA262199 OMW262198:OMW262199 OWS262198:OWS262199 PGO262198:PGO262199 PQK262198:PQK262199 QAG262198:QAG262199 QKC262198:QKC262199 QTY262198:QTY262199 RDU262198:RDU262199 RNQ262198:RNQ262199 RXM262198:RXM262199 SHI262198:SHI262199 SRE262198:SRE262199 TBA262198:TBA262199 TKW262198:TKW262199 TUS262198:TUS262199 UEO262198:UEO262199 UOK262198:UOK262199 UYG262198:UYG262199 VIC262198:VIC262199 VRY262198:VRY262199 WBU262198:WBU262199 WLQ262198:WLQ262199 WVM262198:WVM262199 J327734:J327735 JA327734:JA327735 SW327734:SW327735 ACS327734:ACS327735 AMO327734:AMO327735 AWK327734:AWK327735 BGG327734:BGG327735 BQC327734:BQC327735 BZY327734:BZY327735 CJU327734:CJU327735 CTQ327734:CTQ327735 DDM327734:DDM327735 DNI327734:DNI327735 DXE327734:DXE327735 EHA327734:EHA327735 EQW327734:EQW327735 FAS327734:FAS327735 FKO327734:FKO327735 FUK327734:FUK327735 GEG327734:GEG327735 GOC327734:GOC327735 GXY327734:GXY327735 HHU327734:HHU327735 HRQ327734:HRQ327735 IBM327734:IBM327735 ILI327734:ILI327735 IVE327734:IVE327735 JFA327734:JFA327735 JOW327734:JOW327735 JYS327734:JYS327735 KIO327734:KIO327735 KSK327734:KSK327735 LCG327734:LCG327735 LMC327734:LMC327735 LVY327734:LVY327735 MFU327734:MFU327735 MPQ327734:MPQ327735 MZM327734:MZM327735 NJI327734:NJI327735 NTE327734:NTE327735 ODA327734:ODA327735 OMW327734:OMW327735 OWS327734:OWS327735 PGO327734:PGO327735 PQK327734:PQK327735 QAG327734:QAG327735 QKC327734:QKC327735 QTY327734:QTY327735 RDU327734:RDU327735 RNQ327734:RNQ327735 RXM327734:RXM327735 SHI327734:SHI327735 SRE327734:SRE327735 TBA327734:TBA327735 TKW327734:TKW327735 TUS327734:TUS327735 UEO327734:UEO327735 UOK327734:UOK327735 UYG327734:UYG327735 VIC327734:VIC327735 VRY327734:VRY327735 WBU327734:WBU327735 WLQ327734:WLQ327735 WVM327734:WVM327735 J393270:J393271 JA393270:JA393271 SW393270:SW393271 ACS393270:ACS393271 AMO393270:AMO393271 AWK393270:AWK393271 BGG393270:BGG393271 BQC393270:BQC393271 BZY393270:BZY393271 CJU393270:CJU393271 CTQ393270:CTQ393271 DDM393270:DDM393271 DNI393270:DNI393271 DXE393270:DXE393271 EHA393270:EHA393271 EQW393270:EQW393271 FAS393270:FAS393271 FKO393270:FKO393271 FUK393270:FUK393271 GEG393270:GEG393271 GOC393270:GOC393271 GXY393270:GXY393271 HHU393270:HHU393271 HRQ393270:HRQ393271 IBM393270:IBM393271 ILI393270:ILI393271 IVE393270:IVE393271 JFA393270:JFA393271 JOW393270:JOW393271 JYS393270:JYS393271 KIO393270:KIO393271 KSK393270:KSK393271 LCG393270:LCG393271 LMC393270:LMC393271 LVY393270:LVY393271 MFU393270:MFU393271 MPQ393270:MPQ393271 MZM393270:MZM393271 NJI393270:NJI393271 NTE393270:NTE393271 ODA393270:ODA393271 OMW393270:OMW393271 OWS393270:OWS393271 PGO393270:PGO393271 PQK393270:PQK393271 QAG393270:QAG393271 QKC393270:QKC393271 QTY393270:QTY393271 RDU393270:RDU393271 RNQ393270:RNQ393271 RXM393270:RXM393271 SHI393270:SHI393271 SRE393270:SRE393271 TBA393270:TBA393271 TKW393270:TKW393271 TUS393270:TUS393271 UEO393270:UEO393271 UOK393270:UOK393271 UYG393270:UYG393271 VIC393270:VIC393271 VRY393270:VRY393271 WBU393270:WBU393271 WLQ393270:WLQ393271 WVM393270:WVM393271 J458806:J458807 JA458806:JA458807 SW458806:SW458807 ACS458806:ACS458807 AMO458806:AMO458807 AWK458806:AWK458807 BGG458806:BGG458807 BQC458806:BQC458807 BZY458806:BZY458807 CJU458806:CJU458807 CTQ458806:CTQ458807 DDM458806:DDM458807 DNI458806:DNI458807 DXE458806:DXE458807 EHA458806:EHA458807 EQW458806:EQW458807 FAS458806:FAS458807 FKO458806:FKO458807 FUK458806:FUK458807 GEG458806:GEG458807 GOC458806:GOC458807 GXY458806:GXY458807 HHU458806:HHU458807 HRQ458806:HRQ458807 IBM458806:IBM458807 ILI458806:ILI458807 IVE458806:IVE458807 JFA458806:JFA458807 JOW458806:JOW458807 JYS458806:JYS458807 KIO458806:KIO458807 KSK458806:KSK458807 LCG458806:LCG458807 LMC458806:LMC458807 LVY458806:LVY458807 MFU458806:MFU458807 MPQ458806:MPQ458807 MZM458806:MZM458807 NJI458806:NJI458807 NTE458806:NTE458807 ODA458806:ODA458807 OMW458806:OMW458807 OWS458806:OWS458807 PGO458806:PGO458807 PQK458806:PQK458807 QAG458806:QAG458807 QKC458806:QKC458807 QTY458806:QTY458807 RDU458806:RDU458807 RNQ458806:RNQ458807 RXM458806:RXM458807 SHI458806:SHI458807 SRE458806:SRE458807 TBA458806:TBA458807 TKW458806:TKW458807 TUS458806:TUS458807 UEO458806:UEO458807 UOK458806:UOK458807 UYG458806:UYG458807 VIC458806:VIC458807 VRY458806:VRY458807 WBU458806:WBU458807 WLQ458806:WLQ458807 WVM458806:WVM458807 J524342:J524343 JA524342:JA524343 SW524342:SW524343 ACS524342:ACS524343 AMO524342:AMO524343 AWK524342:AWK524343 BGG524342:BGG524343 BQC524342:BQC524343 BZY524342:BZY524343 CJU524342:CJU524343 CTQ524342:CTQ524343 DDM524342:DDM524343 DNI524342:DNI524343 DXE524342:DXE524343 EHA524342:EHA524343 EQW524342:EQW524343 FAS524342:FAS524343 FKO524342:FKO524343 FUK524342:FUK524343 GEG524342:GEG524343 GOC524342:GOC524343 GXY524342:GXY524343 HHU524342:HHU524343 HRQ524342:HRQ524343 IBM524342:IBM524343 ILI524342:ILI524343 IVE524342:IVE524343 JFA524342:JFA524343 JOW524342:JOW524343 JYS524342:JYS524343 KIO524342:KIO524343 KSK524342:KSK524343 LCG524342:LCG524343 LMC524342:LMC524343 LVY524342:LVY524343 MFU524342:MFU524343 MPQ524342:MPQ524343 MZM524342:MZM524343 NJI524342:NJI524343 NTE524342:NTE524343 ODA524342:ODA524343 OMW524342:OMW524343 OWS524342:OWS524343 PGO524342:PGO524343 PQK524342:PQK524343 QAG524342:QAG524343 QKC524342:QKC524343 QTY524342:QTY524343 RDU524342:RDU524343 RNQ524342:RNQ524343 RXM524342:RXM524343 SHI524342:SHI524343 SRE524342:SRE524343 TBA524342:TBA524343 TKW524342:TKW524343 TUS524342:TUS524343 UEO524342:UEO524343 UOK524342:UOK524343 UYG524342:UYG524343 VIC524342:VIC524343 VRY524342:VRY524343 WBU524342:WBU524343 WLQ524342:WLQ524343 WVM524342:WVM524343 J589878:J589879 JA589878:JA589879 SW589878:SW589879 ACS589878:ACS589879 AMO589878:AMO589879 AWK589878:AWK589879 BGG589878:BGG589879 BQC589878:BQC589879 BZY589878:BZY589879 CJU589878:CJU589879 CTQ589878:CTQ589879 DDM589878:DDM589879 DNI589878:DNI589879 DXE589878:DXE589879 EHA589878:EHA589879 EQW589878:EQW589879 FAS589878:FAS589879 FKO589878:FKO589879 FUK589878:FUK589879 GEG589878:GEG589879 GOC589878:GOC589879 GXY589878:GXY589879 HHU589878:HHU589879 HRQ589878:HRQ589879 IBM589878:IBM589879 ILI589878:ILI589879 IVE589878:IVE589879 JFA589878:JFA589879 JOW589878:JOW589879 JYS589878:JYS589879 KIO589878:KIO589879 KSK589878:KSK589879 LCG589878:LCG589879 LMC589878:LMC589879 LVY589878:LVY589879 MFU589878:MFU589879 MPQ589878:MPQ589879 MZM589878:MZM589879 NJI589878:NJI589879 NTE589878:NTE589879 ODA589878:ODA589879 OMW589878:OMW589879 OWS589878:OWS589879 PGO589878:PGO589879 PQK589878:PQK589879 QAG589878:QAG589879 QKC589878:QKC589879 QTY589878:QTY589879 RDU589878:RDU589879 RNQ589878:RNQ589879 RXM589878:RXM589879 SHI589878:SHI589879 SRE589878:SRE589879 TBA589878:TBA589879 TKW589878:TKW589879 TUS589878:TUS589879 UEO589878:UEO589879 UOK589878:UOK589879 UYG589878:UYG589879 VIC589878:VIC589879 VRY589878:VRY589879 WBU589878:WBU589879 WLQ589878:WLQ589879 WVM589878:WVM589879 J655414:J655415 JA655414:JA655415 SW655414:SW655415 ACS655414:ACS655415 AMO655414:AMO655415 AWK655414:AWK655415 BGG655414:BGG655415 BQC655414:BQC655415 BZY655414:BZY655415 CJU655414:CJU655415 CTQ655414:CTQ655415 DDM655414:DDM655415 DNI655414:DNI655415 DXE655414:DXE655415 EHA655414:EHA655415 EQW655414:EQW655415 FAS655414:FAS655415 FKO655414:FKO655415 FUK655414:FUK655415 GEG655414:GEG655415 GOC655414:GOC655415 GXY655414:GXY655415 HHU655414:HHU655415 HRQ655414:HRQ655415 IBM655414:IBM655415 ILI655414:ILI655415 IVE655414:IVE655415 JFA655414:JFA655415 JOW655414:JOW655415 JYS655414:JYS655415 KIO655414:KIO655415 KSK655414:KSK655415 LCG655414:LCG655415 LMC655414:LMC655415 LVY655414:LVY655415 MFU655414:MFU655415 MPQ655414:MPQ655415 MZM655414:MZM655415 NJI655414:NJI655415 NTE655414:NTE655415 ODA655414:ODA655415 OMW655414:OMW655415 OWS655414:OWS655415 PGO655414:PGO655415 PQK655414:PQK655415 QAG655414:QAG655415 QKC655414:QKC655415 QTY655414:QTY655415 RDU655414:RDU655415 RNQ655414:RNQ655415 RXM655414:RXM655415 SHI655414:SHI655415 SRE655414:SRE655415 TBA655414:TBA655415 TKW655414:TKW655415 TUS655414:TUS655415 UEO655414:UEO655415 UOK655414:UOK655415 UYG655414:UYG655415 VIC655414:VIC655415 VRY655414:VRY655415 WBU655414:WBU655415 WLQ655414:WLQ655415 WVM655414:WVM655415 J720950:J720951 JA720950:JA720951 SW720950:SW720951 ACS720950:ACS720951 AMO720950:AMO720951 AWK720950:AWK720951 BGG720950:BGG720951 BQC720950:BQC720951 BZY720950:BZY720951 CJU720950:CJU720951 CTQ720950:CTQ720951 DDM720950:DDM720951 DNI720950:DNI720951 DXE720950:DXE720951 EHA720950:EHA720951 EQW720950:EQW720951 FAS720950:FAS720951 FKO720950:FKO720951 FUK720950:FUK720951 GEG720950:GEG720951 GOC720950:GOC720951 GXY720950:GXY720951 HHU720950:HHU720951 HRQ720950:HRQ720951 IBM720950:IBM720951 ILI720950:ILI720951 IVE720950:IVE720951 JFA720950:JFA720951 JOW720950:JOW720951 JYS720950:JYS720951 KIO720950:KIO720951 KSK720950:KSK720951 LCG720950:LCG720951 LMC720950:LMC720951 LVY720950:LVY720951 MFU720950:MFU720951 MPQ720950:MPQ720951 MZM720950:MZM720951 NJI720950:NJI720951 NTE720950:NTE720951 ODA720950:ODA720951 OMW720950:OMW720951 OWS720950:OWS720951 PGO720950:PGO720951 PQK720950:PQK720951 QAG720950:QAG720951 QKC720950:QKC720951 QTY720950:QTY720951 RDU720950:RDU720951 RNQ720950:RNQ720951 RXM720950:RXM720951 SHI720950:SHI720951 SRE720950:SRE720951 TBA720950:TBA720951 TKW720950:TKW720951 TUS720950:TUS720951 UEO720950:UEO720951 UOK720950:UOK720951 UYG720950:UYG720951 VIC720950:VIC720951 VRY720950:VRY720951 WBU720950:WBU720951 WLQ720950:WLQ720951 WVM720950:WVM720951 J786486:J786487 JA786486:JA786487 SW786486:SW786487 ACS786486:ACS786487 AMO786486:AMO786487 AWK786486:AWK786487 BGG786486:BGG786487 BQC786486:BQC786487 BZY786486:BZY786487 CJU786486:CJU786487 CTQ786486:CTQ786487 DDM786486:DDM786487 DNI786486:DNI786487 DXE786486:DXE786487 EHA786486:EHA786487 EQW786486:EQW786487 FAS786486:FAS786487 FKO786486:FKO786487 FUK786486:FUK786487 GEG786486:GEG786487 GOC786486:GOC786487 GXY786486:GXY786487 HHU786486:HHU786487 HRQ786486:HRQ786487 IBM786486:IBM786487 ILI786486:ILI786487 IVE786486:IVE786487 JFA786486:JFA786487 JOW786486:JOW786487 JYS786486:JYS786487 KIO786486:KIO786487 KSK786486:KSK786487 LCG786486:LCG786487 LMC786486:LMC786487 LVY786486:LVY786487 MFU786486:MFU786487 MPQ786486:MPQ786487 MZM786486:MZM786487 NJI786486:NJI786487 NTE786486:NTE786487 ODA786486:ODA786487 OMW786486:OMW786487 OWS786486:OWS786487 PGO786486:PGO786487 PQK786486:PQK786487 QAG786486:QAG786487 QKC786486:QKC786487 QTY786486:QTY786487 RDU786486:RDU786487 RNQ786486:RNQ786487 RXM786486:RXM786487 SHI786486:SHI786487 SRE786486:SRE786487 TBA786486:TBA786487 TKW786486:TKW786487 TUS786486:TUS786487 UEO786486:UEO786487 UOK786486:UOK786487 UYG786486:UYG786487 VIC786486:VIC786487 VRY786486:VRY786487 WBU786486:WBU786487 WLQ786486:WLQ786487 WVM786486:WVM786487 J852022:J852023 JA852022:JA852023 SW852022:SW852023 ACS852022:ACS852023 AMO852022:AMO852023 AWK852022:AWK852023 BGG852022:BGG852023 BQC852022:BQC852023 BZY852022:BZY852023 CJU852022:CJU852023 CTQ852022:CTQ852023 DDM852022:DDM852023 DNI852022:DNI852023 DXE852022:DXE852023 EHA852022:EHA852023 EQW852022:EQW852023 FAS852022:FAS852023 FKO852022:FKO852023 FUK852022:FUK852023 GEG852022:GEG852023 GOC852022:GOC852023 GXY852022:GXY852023 HHU852022:HHU852023 HRQ852022:HRQ852023 IBM852022:IBM852023 ILI852022:ILI852023 IVE852022:IVE852023 JFA852022:JFA852023 JOW852022:JOW852023 JYS852022:JYS852023 KIO852022:KIO852023 KSK852022:KSK852023 LCG852022:LCG852023 LMC852022:LMC852023 LVY852022:LVY852023 MFU852022:MFU852023 MPQ852022:MPQ852023 MZM852022:MZM852023 NJI852022:NJI852023 NTE852022:NTE852023 ODA852022:ODA852023 OMW852022:OMW852023 OWS852022:OWS852023 PGO852022:PGO852023 PQK852022:PQK852023 QAG852022:QAG852023 QKC852022:QKC852023 QTY852022:QTY852023 RDU852022:RDU852023 RNQ852022:RNQ852023 RXM852022:RXM852023 SHI852022:SHI852023 SRE852022:SRE852023 TBA852022:TBA852023 TKW852022:TKW852023 TUS852022:TUS852023 UEO852022:UEO852023 UOK852022:UOK852023 UYG852022:UYG852023 VIC852022:VIC852023 VRY852022:VRY852023 WBU852022:WBU852023 WLQ852022:WLQ852023 WVM852022:WVM852023 J917558:J917559 JA917558:JA917559 SW917558:SW917559 ACS917558:ACS917559 AMO917558:AMO917559 AWK917558:AWK917559 BGG917558:BGG917559 BQC917558:BQC917559 BZY917558:BZY917559 CJU917558:CJU917559 CTQ917558:CTQ917559 DDM917558:DDM917559 DNI917558:DNI917559 DXE917558:DXE917559 EHA917558:EHA917559 EQW917558:EQW917559 FAS917558:FAS917559 FKO917558:FKO917559 FUK917558:FUK917559 GEG917558:GEG917559 GOC917558:GOC917559 GXY917558:GXY917559 HHU917558:HHU917559 HRQ917558:HRQ917559 IBM917558:IBM917559 ILI917558:ILI917559 IVE917558:IVE917559 JFA917558:JFA917559 JOW917558:JOW917559 JYS917558:JYS917559 KIO917558:KIO917559 KSK917558:KSK917559 LCG917558:LCG917559 LMC917558:LMC917559 LVY917558:LVY917559 MFU917558:MFU917559 MPQ917558:MPQ917559 MZM917558:MZM917559 NJI917558:NJI917559 NTE917558:NTE917559 ODA917558:ODA917559 OMW917558:OMW917559 OWS917558:OWS917559 PGO917558:PGO917559 PQK917558:PQK917559 QAG917558:QAG917559 QKC917558:QKC917559 QTY917558:QTY917559 RDU917558:RDU917559 RNQ917558:RNQ917559 RXM917558:RXM917559 SHI917558:SHI917559 SRE917558:SRE917559 TBA917558:TBA917559 TKW917558:TKW917559 TUS917558:TUS917559 UEO917558:UEO917559 UOK917558:UOK917559 UYG917558:UYG917559 VIC917558:VIC917559 VRY917558:VRY917559 WBU917558:WBU917559 WLQ917558:WLQ917559 WVM917558:WVM917559 J983094:J983095 JA983094:JA983095 SW983094:SW983095 ACS983094:ACS983095 AMO983094:AMO983095 AWK983094:AWK983095 BGG983094:BGG983095 BQC983094:BQC983095 BZY983094:BZY983095 CJU983094:CJU983095 CTQ983094:CTQ983095 DDM983094:DDM983095 DNI983094:DNI983095 DXE983094:DXE983095 EHA983094:EHA983095 EQW983094:EQW983095 FAS983094:FAS983095 FKO983094:FKO983095 FUK983094:FUK983095 GEG983094:GEG983095 GOC983094:GOC983095 GXY983094:GXY983095 HHU983094:HHU983095 HRQ983094:HRQ983095 IBM983094:IBM983095 ILI983094:ILI983095 IVE983094:IVE983095 JFA983094:JFA983095 JOW983094:JOW983095 JYS983094:JYS983095 KIO983094:KIO983095 KSK983094:KSK983095 LCG983094:LCG983095 LMC983094:LMC983095 LVY983094:LVY983095 MFU983094:MFU983095 MPQ983094:MPQ983095 MZM983094:MZM983095 NJI983094:NJI983095 NTE983094:NTE983095 ODA983094:ODA983095 OMW983094:OMW983095 OWS983094:OWS983095 PGO983094:PGO983095 PQK983094:PQK983095 QAG983094:QAG983095 QKC983094:QKC983095 QTY983094:QTY983095 RDU983094:RDU983095 RNQ983094:RNQ983095 RXM983094:RXM983095 SHI983094:SHI983095 SRE983094:SRE983095 TBA983094:TBA983095 TKW983094:TKW983095 TUS983094:TUS983095 UEO983094:UEO983095 UOK983094:UOK983095 UYG983094:UYG983095 VIC983094:VIC983095 VRY983094:VRY983095 WBU983094:WBU983095 WLQ983094:WLQ983095 WVM983094:WVM983095 J65632:J65633 JA65632:JA65633 SW65632:SW65633 ACS65632:ACS65633 AMO65632:AMO65633 AWK65632:AWK65633 BGG65632:BGG65633 BQC65632:BQC65633 BZY65632:BZY65633 CJU65632:CJU65633 CTQ65632:CTQ65633 DDM65632:DDM65633 DNI65632:DNI65633 DXE65632:DXE65633 EHA65632:EHA65633 EQW65632:EQW65633 FAS65632:FAS65633 FKO65632:FKO65633 FUK65632:FUK65633 GEG65632:GEG65633 GOC65632:GOC65633 GXY65632:GXY65633 HHU65632:HHU65633 HRQ65632:HRQ65633 IBM65632:IBM65633 ILI65632:ILI65633 IVE65632:IVE65633 JFA65632:JFA65633 JOW65632:JOW65633 JYS65632:JYS65633 KIO65632:KIO65633 KSK65632:KSK65633 LCG65632:LCG65633 LMC65632:LMC65633 LVY65632:LVY65633 MFU65632:MFU65633 MPQ65632:MPQ65633 MZM65632:MZM65633 NJI65632:NJI65633 NTE65632:NTE65633 ODA65632:ODA65633 OMW65632:OMW65633 OWS65632:OWS65633 PGO65632:PGO65633 PQK65632:PQK65633 QAG65632:QAG65633 QKC65632:QKC65633 QTY65632:QTY65633 RDU65632:RDU65633 RNQ65632:RNQ65633 RXM65632:RXM65633 SHI65632:SHI65633 SRE65632:SRE65633 TBA65632:TBA65633 TKW65632:TKW65633 TUS65632:TUS65633 UEO65632:UEO65633 UOK65632:UOK65633 UYG65632:UYG65633 VIC65632:VIC65633 VRY65632:VRY65633 WBU65632:WBU65633 WLQ65632:WLQ65633 WVM65632:WVM65633 J131168:J131169 JA131168:JA131169 SW131168:SW131169 ACS131168:ACS131169 AMO131168:AMO131169 AWK131168:AWK131169 BGG131168:BGG131169 BQC131168:BQC131169 BZY131168:BZY131169 CJU131168:CJU131169 CTQ131168:CTQ131169 DDM131168:DDM131169 DNI131168:DNI131169 DXE131168:DXE131169 EHA131168:EHA131169 EQW131168:EQW131169 FAS131168:FAS131169 FKO131168:FKO131169 FUK131168:FUK131169 GEG131168:GEG131169 GOC131168:GOC131169 GXY131168:GXY131169 HHU131168:HHU131169 HRQ131168:HRQ131169 IBM131168:IBM131169 ILI131168:ILI131169 IVE131168:IVE131169 JFA131168:JFA131169 JOW131168:JOW131169 JYS131168:JYS131169 KIO131168:KIO131169 KSK131168:KSK131169 LCG131168:LCG131169 LMC131168:LMC131169 LVY131168:LVY131169 MFU131168:MFU131169 MPQ131168:MPQ131169 MZM131168:MZM131169 NJI131168:NJI131169 NTE131168:NTE131169 ODA131168:ODA131169 OMW131168:OMW131169 OWS131168:OWS131169 PGO131168:PGO131169 PQK131168:PQK131169 QAG131168:QAG131169 QKC131168:QKC131169 QTY131168:QTY131169 RDU131168:RDU131169 RNQ131168:RNQ131169 RXM131168:RXM131169 SHI131168:SHI131169 SRE131168:SRE131169 TBA131168:TBA131169 TKW131168:TKW131169 TUS131168:TUS131169 UEO131168:UEO131169 UOK131168:UOK131169 UYG131168:UYG131169 VIC131168:VIC131169 VRY131168:VRY131169 WBU131168:WBU131169 WLQ131168:WLQ131169 WVM131168:WVM131169 J196704:J196705 JA196704:JA196705 SW196704:SW196705 ACS196704:ACS196705 AMO196704:AMO196705 AWK196704:AWK196705 BGG196704:BGG196705 BQC196704:BQC196705 BZY196704:BZY196705 CJU196704:CJU196705 CTQ196704:CTQ196705 DDM196704:DDM196705 DNI196704:DNI196705 DXE196704:DXE196705 EHA196704:EHA196705 EQW196704:EQW196705 FAS196704:FAS196705 FKO196704:FKO196705 FUK196704:FUK196705 GEG196704:GEG196705 GOC196704:GOC196705 GXY196704:GXY196705 HHU196704:HHU196705 HRQ196704:HRQ196705 IBM196704:IBM196705 ILI196704:ILI196705 IVE196704:IVE196705 JFA196704:JFA196705 JOW196704:JOW196705 JYS196704:JYS196705 KIO196704:KIO196705 KSK196704:KSK196705 LCG196704:LCG196705 LMC196704:LMC196705 LVY196704:LVY196705 MFU196704:MFU196705 MPQ196704:MPQ196705 MZM196704:MZM196705 NJI196704:NJI196705 NTE196704:NTE196705 ODA196704:ODA196705 OMW196704:OMW196705 OWS196704:OWS196705 PGO196704:PGO196705 PQK196704:PQK196705 QAG196704:QAG196705 QKC196704:QKC196705 QTY196704:QTY196705 RDU196704:RDU196705 RNQ196704:RNQ196705 RXM196704:RXM196705 SHI196704:SHI196705 SRE196704:SRE196705 TBA196704:TBA196705 TKW196704:TKW196705 TUS196704:TUS196705 UEO196704:UEO196705 UOK196704:UOK196705 UYG196704:UYG196705 VIC196704:VIC196705 VRY196704:VRY196705 WBU196704:WBU196705 WLQ196704:WLQ196705 WVM196704:WVM196705 J262240:J262241 JA262240:JA262241 SW262240:SW262241 ACS262240:ACS262241 AMO262240:AMO262241 AWK262240:AWK262241 BGG262240:BGG262241 BQC262240:BQC262241 BZY262240:BZY262241 CJU262240:CJU262241 CTQ262240:CTQ262241 DDM262240:DDM262241 DNI262240:DNI262241 DXE262240:DXE262241 EHA262240:EHA262241 EQW262240:EQW262241 FAS262240:FAS262241 FKO262240:FKO262241 FUK262240:FUK262241 GEG262240:GEG262241 GOC262240:GOC262241 GXY262240:GXY262241 HHU262240:HHU262241 HRQ262240:HRQ262241 IBM262240:IBM262241 ILI262240:ILI262241 IVE262240:IVE262241 JFA262240:JFA262241 JOW262240:JOW262241 JYS262240:JYS262241 KIO262240:KIO262241 KSK262240:KSK262241 LCG262240:LCG262241 LMC262240:LMC262241 LVY262240:LVY262241 MFU262240:MFU262241 MPQ262240:MPQ262241 MZM262240:MZM262241 NJI262240:NJI262241 NTE262240:NTE262241 ODA262240:ODA262241 OMW262240:OMW262241 OWS262240:OWS262241 PGO262240:PGO262241 PQK262240:PQK262241 QAG262240:QAG262241 QKC262240:QKC262241 QTY262240:QTY262241 RDU262240:RDU262241 RNQ262240:RNQ262241 RXM262240:RXM262241 SHI262240:SHI262241 SRE262240:SRE262241 TBA262240:TBA262241 TKW262240:TKW262241 TUS262240:TUS262241 UEO262240:UEO262241 UOK262240:UOK262241 UYG262240:UYG262241 VIC262240:VIC262241 VRY262240:VRY262241 WBU262240:WBU262241 WLQ262240:WLQ262241 WVM262240:WVM262241 J327776:J327777 JA327776:JA327777 SW327776:SW327777 ACS327776:ACS327777 AMO327776:AMO327777 AWK327776:AWK327777 BGG327776:BGG327777 BQC327776:BQC327777 BZY327776:BZY327777 CJU327776:CJU327777 CTQ327776:CTQ327777 DDM327776:DDM327777 DNI327776:DNI327777 DXE327776:DXE327777 EHA327776:EHA327777 EQW327776:EQW327777 FAS327776:FAS327777 FKO327776:FKO327777 FUK327776:FUK327777 GEG327776:GEG327777 GOC327776:GOC327777 GXY327776:GXY327777 HHU327776:HHU327777 HRQ327776:HRQ327777 IBM327776:IBM327777 ILI327776:ILI327777 IVE327776:IVE327777 JFA327776:JFA327777 JOW327776:JOW327777 JYS327776:JYS327777 KIO327776:KIO327777 KSK327776:KSK327777 LCG327776:LCG327777 LMC327776:LMC327777 LVY327776:LVY327777 MFU327776:MFU327777 MPQ327776:MPQ327777 MZM327776:MZM327777 NJI327776:NJI327777 NTE327776:NTE327777 ODA327776:ODA327777 OMW327776:OMW327777 OWS327776:OWS327777 PGO327776:PGO327777 PQK327776:PQK327777 QAG327776:QAG327777 QKC327776:QKC327777 QTY327776:QTY327777 RDU327776:RDU327777 RNQ327776:RNQ327777 RXM327776:RXM327777 SHI327776:SHI327777 SRE327776:SRE327777 TBA327776:TBA327777 TKW327776:TKW327777 TUS327776:TUS327777 UEO327776:UEO327777 UOK327776:UOK327777 UYG327776:UYG327777 VIC327776:VIC327777 VRY327776:VRY327777 WBU327776:WBU327777 WLQ327776:WLQ327777 WVM327776:WVM327777 J393312:J393313 JA393312:JA393313 SW393312:SW393313 ACS393312:ACS393313 AMO393312:AMO393313 AWK393312:AWK393313 BGG393312:BGG393313 BQC393312:BQC393313 BZY393312:BZY393313 CJU393312:CJU393313 CTQ393312:CTQ393313 DDM393312:DDM393313 DNI393312:DNI393313 DXE393312:DXE393313 EHA393312:EHA393313 EQW393312:EQW393313 FAS393312:FAS393313 FKO393312:FKO393313 FUK393312:FUK393313 GEG393312:GEG393313 GOC393312:GOC393313 GXY393312:GXY393313 HHU393312:HHU393313 HRQ393312:HRQ393313 IBM393312:IBM393313 ILI393312:ILI393313 IVE393312:IVE393313 JFA393312:JFA393313 JOW393312:JOW393313 JYS393312:JYS393313 KIO393312:KIO393313 KSK393312:KSK393313 LCG393312:LCG393313 LMC393312:LMC393313 LVY393312:LVY393313 MFU393312:MFU393313 MPQ393312:MPQ393313 MZM393312:MZM393313 NJI393312:NJI393313 NTE393312:NTE393313 ODA393312:ODA393313 OMW393312:OMW393313 OWS393312:OWS393313 PGO393312:PGO393313 PQK393312:PQK393313 QAG393312:QAG393313 QKC393312:QKC393313 QTY393312:QTY393313 RDU393312:RDU393313 RNQ393312:RNQ393313 RXM393312:RXM393313 SHI393312:SHI393313 SRE393312:SRE393313 TBA393312:TBA393313 TKW393312:TKW393313 TUS393312:TUS393313 UEO393312:UEO393313 UOK393312:UOK393313 UYG393312:UYG393313 VIC393312:VIC393313 VRY393312:VRY393313 WBU393312:WBU393313 WLQ393312:WLQ393313 WVM393312:WVM393313 J458848:J458849 JA458848:JA458849 SW458848:SW458849 ACS458848:ACS458849 AMO458848:AMO458849 AWK458848:AWK458849 BGG458848:BGG458849 BQC458848:BQC458849 BZY458848:BZY458849 CJU458848:CJU458849 CTQ458848:CTQ458849 DDM458848:DDM458849 DNI458848:DNI458849 DXE458848:DXE458849 EHA458848:EHA458849 EQW458848:EQW458849 FAS458848:FAS458849 FKO458848:FKO458849 FUK458848:FUK458849 GEG458848:GEG458849 GOC458848:GOC458849 GXY458848:GXY458849 HHU458848:HHU458849 HRQ458848:HRQ458849 IBM458848:IBM458849 ILI458848:ILI458849 IVE458848:IVE458849 JFA458848:JFA458849 JOW458848:JOW458849 JYS458848:JYS458849 KIO458848:KIO458849 KSK458848:KSK458849 LCG458848:LCG458849 LMC458848:LMC458849 LVY458848:LVY458849 MFU458848:MFU458849 MPQ458848:MPQ458849 MZM458848:MZM458849 NJI458848:NJI458849 NTE458848:NTE458849 ODA458848:ODA458849 OMW458848:OMW458849 OWS458848:OWS458849 PGO458848:PGO458849 PQK458848:PQK458849 QAG458848:QAG458849 QKC458848:QKC458849 QTY458848:QTY458849 RDU458848:RDU458849 RNQ458848:RNQ458849 RXM458848:RXM458849 SHI458848:SHI458849 SRE458848:SRE458849 TBA458848:TBA458849 TKW458848:TKW458849 TUS458848:TUS458849 UEO458848:UEO458849 UOK458848:UOK458849 UYG458848:UYG458849 VIC458848:VIC458849 VRY458848:VRY458849 WBU458848:WBU458849 WLQ458848:WLQ458849 WVM458848:WVM458849 J524384:J524385 JA524384:JA524385 SW524384:SW524385 ACS524384:ACS524385 AMO524384:AMO524385 AWK524384:AWK524385 BGG524384:BGG524385 BQC524384:BQC524385 BZY524384:BZY524385 CJU524384:CJU524385 CTQ524384:CTQ524385 DDM524384:DDM524385 DNI524384:DNI524385 DXE524384:DXE524385 EHA524384:EHA524385 EQW524384:EQW524385 FAS524384:FAS524385 FKO524384:FKO524385 FUK524384:FUK524385 GEG524384:GEG524385 GOC524384:GOC524385 GXY524384:GXY524385 HHU524384:HHU524385 HRQ524384:HRQ524385 IBM524384:IBM524385 ILI524384:ILI524385 IVE524384:IVE524385 JFA524384:JFA524385 JOW524384:JOW524385 JYS524384:JYS524385 KIO524384:KIO524385 KSK524384:KSK524385 LCG524384:LCG524385 LMC524384:LMC524385 LVY524384:LVY524385 MFU524384:MFU524385 MPQ524384:MPQ524385 MZM524384:MZM524385 NJI524384:NJI524385 NTE524384:NTE524385 ODA524384:ODA524385 OMW524384:OMW524385 OWS524384:OWS524385 PGO524384:PGO524385 PQK524384:PQK524385 QAG524384:QAG524385 QKC524384:QKC524385 QTY524384:QTY524385 RDU524384:RDU524385 RNQ524384:RNQ524385 RXM524384:RXM524385 SHI524384:SHI524385 SRE524384:SRE524385 TBA524384:TBA524385 TKW524384:TKW524385 TUS524384:TUS524385 UEO524384:UEO524385 UOK524384:UOK524385 UYG524384:UYG524385 VIC524384:VIC524385 VRY524384:VRY524385 WBU524384:WBU524385 WLQ524384:WLQ524385 WVM524384:WVM524385 J589920:J589921 JA589920:JA589921 SW589920:SW589921 ACS589920:ACS589921 AMO589920:AMO589921 AWK589920:AWK589921 BGG589920:BGG589921 BQC589920:BQC589921 BZY589920:BZY589921 CJU589920:CJU589921 CTQ589920:CTQ589921 DDM589920:DDM589921 DNI589920:DNI589921 DXE589920:DXE589921 EHA589920:EHA589921 EQW589920:EQW589921 FAS589920:FAS589921 FKO589920:FKO589921 FUK589920:FUK589921 GEG589920:GEG589921 GOC589920:GOC589921 GXY589920:GXY589921 HHU589920:HHU589921 HRQ589920:HRQ589921 IBM589920:IBM589921 ILI589920:ILI589921 IVE589920:IVE589921 JFA589920:JFA589921 JOW589920:JOW589921 JYS589920:JYS589921 KIO589920:KIO589921 KSK589920:KSK589921 LCG589920:LCG589921 LMC589920:LMC589921 LVY589920:LVY589921 MFU589920:MFU589921 MPQ589920:MPQ589921 MZM589920:MZM589921 NJI589920:NJI589921 NTE589920:NTE589921 ODA589920:ODA589921 OMW589920:OMW589921 OWS589920:OWS589921 PGO589920:PGO589921 PQK589920:PQK589921 QAG589920:QAG589921 QKC589920:QKC589921 QTY589920:QTY589921 RDU589920:RDU589921 RNQ589920:RNQ589921 RXM589920:RXM589921 SHI589920:SHI589921 SRE589920:SRE589921 TBA589920:TBA589921 TKW589920:TKW589921 TUS589920:TUS589921 UEO589920:UEO589921 UOK589920:UOK589921 UYG589920:UYG589921 VIC589920:VIC589921 VRY589920:VRY589921 WBU589920:WBU589921 WLQ589920:WLQ589921 WVM589920:WVM589921 J655456:J655457 JA655456:JA655457 SW655456:SW655457 ACS655456:ACS655457 AMO655456:AMO655457 AWK655456:AWK655457 BGG655456:BGG655457 BQC655456:BQC655457 BZY655456:BZY655457 CJU655456:CJU655457 CTQ655456:CTQ655457 DDM655456:DDM655457 DNI655456:DNI655457 DXE655456:DXE655457 EHA655456:EHA655457 EQW655456:EQW655457 FAS655456:FAS655457 FKO655456:FKO655457 FUK655456:FUK655457 GEG655456:GEG655457 GOC655456:GOC655457 GXY655456:GXY655457 HHU655456:HHU655457 HRQ655456:HRQ655457 IBM655456:IBM655457 ILI655456:ILI655457 IVE655456:IVE655457 JFA655456:JFA655457 JOW655456:JOW655457 JYS655456:JYS655457 KIO655456:KIO655457 KSK655456:KSK655457 LCG655456:LCG655457 LMC655456:LMC655457 LVY655456:LVY655457 MFU655456:MFU655457 MPQ655456:MPQ655457 MZM655456:MZM655457 NJI655456:NJI655457 NTE655456:NTE655457 ODA655456:ODA655457 OMW655456:OMW655457 OWS655456:OWS655457 PGO655456:PGO655457 PQK655456:PQK655457 QAG655456:QAG655457 QKC655456:QKC655457 QTY655456:QTY655457 RDU655456:RDU655457 RNQ655456:RNQ655457 RXM655456:RXM655457 SHI655456:SHI655457 SRE655456:SRE655457 TBA655456:TBA655457 TKW655456:TKW655457 TUS655456:TUS655457 UEO655456:UEO655457 UOK655456:UOK655457 UYG655456:UYG655457 VIC655456:VIC655457 VRY655456:VRY655457 WBU655456:WBU655457 WLQ655456:WLQ655457 WVM655456:WVM655457 J720992:J720993 JA720992:JA720993 SW720992:SW720993 ACS720992:ACS720993 AMO720992:AMO720993 AWK720992:AWK720993 BGG720992:BGG720993 BQC720992:BQC720993 BZY720992:BZY720993 CJU720992:CJU720993 CTQ720992:CTQ720993 DDM720992:DDM720993 DNI720992:DNI720993 DXE720992:DXE720993 EHA720992:EHA720993 EQW720992:EQW720993 FAS720992:FAS720993 FKO720992:FKO720993 FUK720992:FUK720993 GEG720992:GEG720993 GOC720992:GOC720993 GXY720992:GXY720993 HHU720992:HHU720993 HRQ720992:HRQ720993 IBM720992:IBM720993 ILI720992:ILI720993 IVE720992:IVE720993 JFA720992:JFA720993 JOW720992:JOW720993 JYS720992:JYS720993 KIO720992:KIO720993 KSK720992:KSK720993 LCG720992:LCG720993 LMC720992:LMC720993 LVY720992:LVY720993 MFU720992:MFU720993 MPQ720992:MPQ720993 MZM720992:MZM720993 NJI720992:NJI720993 NTE720992:NTE720993 ODA720992:ODA720993 OMW720992:OMW720993 OWS720992:OWS720993 PGO720992:PGO720993 PQK720992:PQK720993 QAG720992:QAG720993 QKC720992:QKC720993 QTY720992:QTY720993 RDU720992:RDU720993 RNQ720992:RNQ720993 RXM720992:RXM720993 SHI720992:SHI720993 SRE720992:SRE720993 TBA720992:TBA720993 TKW720992:TKW720993 TUS720992:TUS720993 UEO720992:UEO720993 UOK720992:UOK720993 UYG720992:UYG720993 VIC720992:VIC720993 VRY720992:VRY720993 WBU720992:WBU720993 WLQ720992:WLQ720993 WVM720992:WVM720993 J786528:J786529 JA786528:JA786529 SW786528:SW786529 ACS786528:ACS786529 AMO786528:AMO786529 AWK786528:AWK786529 BGG786528:BGG786529 BQC786528:BQC786529 BZY786528:BZY786529 CJU786528:CJU786529 CTQ786528:CTQ786529 DDM786528:DDM786529 DNI786528:DNI786529 DXE786528:DXE786529 EHA786528:EHA786529 EQW786528:EQW786529 FAS786528:FAS786529 FKO786528:FKO786529 FUK786528:FUK786529 GEG786528:GEG786529 GOC786528:GOC786529 GXY786528:GXY786529 HHU786528:HHU786529 HRQ786528:HRQ786529 IBM786528:IBM786529 ILI786528:ILI786529 IVE786528:IVE786529 JFA786528:JFA786529 JOW786528:JOW786529 JYS786528:JYS786529 KIO786528:KIO786529 KSK786528:KSK786529 LCG786528:LCG786529 LMC786528:LMC786529 LVY786528:LVY786529 MFU786528:MFU786529 MPQ786528:MPQ786529 MZM786528:MZM786529 NJI786528:NJI786529 NTE786528:NTE786529 ODA786528:ODA786529 OMW786528:OMW786529 OWS786528:OWS786529 PGO786528:PGO786529 PQK786528:PQK786529 QAG786528:QAG786529 QKC786528:QKC786529 QTY786528:QTY786529 RDU786528:RDU786529 RNQ786528:RNQ786529 RXM786528:RXM786529 SHI786528:SHI786529 SRE786528:SRE786529 TBA786528:TBA786529 TKW786528:TKW786529 TUS786528:TUS786529 UEO786528:UEO786529 UOK786528:UOK786529 UYG786528:UYG786529 VIC786528:VIC786529 VRY786528:VRY786529 WBU786528:WBU786529 WLQ786528:WLQ786529 WVM786528:WVM786529 J852064:J852065 JA852064:JA852065 SW852064:SW852065 ACS852064:ACS852065 AMO852064:AMO852065 AWK852064:AWK852065 BGG852064:BGG852065 BQC852064:BQC852065 BZY852064:BZY852065 CJU852064:CJU852065 CTQ852064:CTQ852065 DDM852064:DDM852065 DNI852064:DNI852065 DXE852064:DXE852065 EHA852064:EHA852065 EQW852064:EQW852065 FAS852064:FAS852065 FKO852064:FKO852065 FUK852064:FUK852065 GEG852064:GEG852065 GOC852064:GOC852065 GXY852064:GXY852065 HHU852064:HHU852065 HRQ852064:HRQ852065 IBM852064:IBM852065 ILI852064:ILI852065 IVE852064:IVE852065 JFA852064:JFA852065 JOW852064:JOW852065 JYS852064:JYS852065 KIO852064:KIO852065 KSK852064:KSK852065 LCG852064:LCG852065 LMC852064:LMC852065 LVY852064:LVY852065 MFU852064:MFU852065 MPQ852064:MPQ852065 MZM852064:MZM852065 NJI852064:NJI852065 NTE852064:NTE852065 ODA852064:ODA852065 OMW852064:OMW852065 OWS852064:OWS852065 PGO852064:PGO852065 PQK852064:PQK852065 QAG852064:QAG852065 QKC852064:QKC852065 QTY852064:QTY852065 RDU852064:RDU852065 RNQ852064:RNQ852065 RXM852064:RXM852065 SHI852064:SHI852065 SRE852064:SRE852065 TBA852064:TBA852065 TKW852064:TKW852065 TUS852064:TUS852065 UEO852064:UEO852065 UOK852064:UOK852065 UYG852064:UYG852065 VIC852064:VIC852065 VRY852064:VRY852065 WBU852064:WBU852065 WLQ852064:WLQ852065 WVM852064:WVM852065 J917600:J917601 JA917600:JA917601 SW917600:SW917601 ACS917600:ACS917601 AMO917600:AMO917601 AWK917600:AWK917601 BGG917600:BGG917601 BQC917600:BQC917601 BZY917600:BZY917601 CJU917600:CJU917601 CTQ917600:CTQ917601 DDM917600:DDM917601 DNI917600:DNI917601 DXE917600:DXE917601 EHA917600:EHA917601 EQW917600:EQW917601 FAS917600:FAS917601 FKO917600:FKO917601 FUK917600:FUK917601 GEG917600:GEG917601 GOC917600:GOC917601 GXY917600:GXY917601 HHU917600:HHU917601 HRQ917600:HRQ917601 IBM917600:IBM917601 ILI917600:ILI917601 IVE917600:IVE917601 JFA917600:JFA917601 JOW917600:JOW917601 JYS917600:JYS917601 KIO917600:KIO917601 KSK917600:KSK917601 LCG917600:LCG917601 LMC917600:LMC917601 LVY917600:LVY917601 MFU917600:MFU917601 MPQ917600:MPQ917601 MZM917600:MZM917601 NJI917600:NJI917601 NTE917600:NTE917601 ODA917600:ODA917601 OMW917600:OMW917601 OWS917600:OWS917601 PGO917600:PGO917601 PQK917600:PQK917601 QAG917600:QAG917601 QKC917600:QKC917601 QTY917600:QTY917601 RDU917600:RDU917601 RNQ917600:RNQ917601 RXM917600:RXM917601 SHI917600:SHI917601 SRE917600:SRE917601 TBA917600:TBA917601 TKW917600:TKW917601 TUS917600:TUS917601 UEO917600:UEO917601 UOK917600:UOK917601 UYG917600:UYG917601 VIC917600:VIC917601 VRY917600:VRY917601 WBU917600:WBU917601 WLQ917600:WLQ917601 WVM917600:WVM917601 J983136:J983137 JA983136:JA983137 SW983136:SW983137 ACS983136:ACS983137 AMO983136:AMO983137 AWK983136:AWK983137 BGG983136:BGG983137 BQC983136:BQC983137 BZY983136:BZY983137 CJU983136:CJU983137 CTQ983136:CTQ983137 DDM983136:DDM983137 DNI983136:DNI983137 DXE983136:DXE983137 EHA983136:EHA983137 EQW983136:EQW983137 FAS983136:FAS983137 FKO983136:FKO983137 FUK983136:FUK983137 GEG983136:GEG983137 GOC983136:GOC983137 GXY983136:GXY983137 HHU983136:HHU983137 HRQ983136:HRQ983137 IBM983136:IBM983137 ILI983136:ILI983137 IVE983136:IVE983137 JFA983136:JFA983137 JOW983136:JOW983137 JYS983136:JYS983137 KIO983136:KIO983137 KSK983136:KSK983137 LCG983136:LCG983137 LMC983136:LMC983137 LVY983136:LVY983137 MFU983136:MFU983137 MPQ983136:MPQ983137 MZM983136:MZM983137 NJI983136:NJI983137 NTE983136:NTE983137 ODA983136:ODA983137 OMW983136:OMW983137 OWS983136:OWS983137 PGO983136:PGO983137 PQK983136:PQK983137 QAG983136:QAG983137 QKC983136:QKC983137 QTY983136:QTY983137 RDU983136:RDU983137 RNQ983136:RNQ983137 RXM983136:RXM983137 SHI983136:SHI983137 SRE983136:SRE983137 TBA983136:TBA983137 TKW983136:TKW983137 TUS983136:TUS983137 UEO983136:UEO983137 UOK983136:UOK983137 UYG983136:UYG983137 VIC983136:VIC983137 VRY983136:VRY983137 WBU983136:WBU983137 WLQ983136:WLQ983137 WVM983136:WVM983137" xr:uid="{00000000-0002-0000-0100-000007000000}">
      <formula1>0</formula1>
    </dataValidation>
    <dataValidation operator="greaterThanOrEqual" allowBlank="1" showInputMessage="1" showErrorMessage="1" error="Valor debe ser mayor o igual que 0" sqref="IY65694:JE65694 SU65694:TA65694 ACQ65694:ACW65694 AMM65694:AMS65694 AWI65694:AWO65694 BGE65694:BGK65694 BQA65694:BQG65694 BZW65694:CAC65694 CJS65694:CJY65694 CTO65694:CTU65694 DDK65694:DDQ65694 DNG65694:DNM65694 DXC65694:DXI65694 EGY65694:EHE65694 EQU65694:ERA65694 FAQ65694:FAW65694 FKM65694:FKS65694 FUI65694:FUO65694 GEE65694:GEK65694 GOA65694:GOG65694 GXW65694:GYC65694 HHS65694:HHY65694 HRO65694:HRU65694 IBK65694:IBQ65694 ILG65694:ILM65694 IVC65694:IVI65694 JEY65694:JFE65694 JOU65694:JPA65694 JYQ65694:JYW65694 KIM65694:KIS65694 KSI65694:KSO65694 LCE65694:LCK65694 LMA65694:LMG65694 LVW65694:LWC65694 MFS65694:MFY65694 MPO65694:MPU65694 MZK65694:MZQ65694 NJG65694:NJM65694 NTC65694:NTI65694 OCY65694:ODE65694 OMU65694:ONA65694 OWQ65694:OWW65694 PGM65694:PGS65694 PQI65694:PQO65694 QAE65694:QAK65694 QKA65694:QKG65694 QTW65694:QUC65694 RDS65694:RDY65694 RNO65694:RNU65694 RXK65694:RXQ65694 SHG65694:SHM65694 SRC65694:SRI65694 TAY65694:TBE65694 TKU65694:TLA65694 TUQ65694:TUW65694 UEM65694:UES65694 UOI65694:UOO65694 UYE65694:UYK65694 VIA65694:VIG65694 VRW65694:VSC65694 WBS65694:WBY65694 WLO65694:WLU65694 WVK65694:WVQ65694 IY131230:JE131230 SU131230:TA131230 ACQ131230:ACW131230 AMM131230:AMS131230 AWI131230:AWO131230 BGE131230:BGK131230 BQA131230:BQG131230 BZW131230:CAC131230 CJS131230:CJY131230 CTO131230:CTU131230 DDK131230:DDQ131230 DNG131230:DNM131230 DXC131230:DXI131230 EGY131230:EHE131230 EQU131230:ERA131230 FAQ131230:FAW131230 FKM131230:FKS131230 FUI131230:FUO131230 GEE131230:GEK131230 GOA131230:GOG131230 GXW131230:GYC131230 HHS131230:HHY131230 HRO131230:HRU131230 IBK131230:IBQ131230 ILG131230:ILM131230 IVC131230:IVI131230 JEY131230:JFE131230 JOU131230:JPA131230 JYQ131230:JYW131230 KIM131230:KIS131230 KSI131230:KSO131230 LCE131230:LCK131230 LMA131230:LMG131230 LVW131230:LWC131230 MFS131230:MFY131230 MPO131230:MPU131230 MZK131230:MZQ131230 NJG131230:NJM131230 NTC131230:NTI131230 OCY131230:ODE131230 OMU131230:ONA131230 OWQ131230:OWW131230 PGM131230:PGS131230 PQI131230:PQO131230 QAE131230:QAK131230 QKA131230:QKG131230 QTW131230:QUC131230 RDS131230:RDY131230 RNO131230:RNU131230 RXK131230:RXQ131230 SHG131230:SHM131230 SRC131230:SRI131230 TAY131230:TBE131230 TKU131230:TLA131230 TUQ131230:TUW131230 UEM131230:UES131230 UOI131230:UOO131230 UYE131230:UYK131230 VIA131230:VIG131230 VRW131230:VSC131230 WBS131230:WBY131230 WLO131230:WLU131230 WVK131230:WVQ131230 IY196766:JE196766 SU196766:TA196766 ACQ196766:ACW196766 AMM196766:AMS196766 AWI196766:AWO196766 BGE196766:BGK196766 BQA196766:BQG196766 BZW196766:CAC196766 CJS196766:CJY196766 CTO196766:CTU196766 DDK196766:DDQ196766 DNG196766:DNM196766 DXC196766:DXI196766 EGY196766:EHE196766 EQU196766:ERA196766 FAQ196766:FAW196766 FKM196766:FKS196766 FUI196766:FUO196766 GEE196766:GEK196766 GOA196766:GOG196766 GXW196766:GYC196766 HHS196766:HHY196766 HRO196766:HRU196766 IBK196766:IBQ196766 ILG196766:ILM196766 IVC196766:IVI196766 JEY196766:JFE196766 JOU196766:JPA196766 JYQ196766:JYW196766 KIM196766:KIS196766 KSI196766:KSO196766 LCE196766:LCK196766 LMA196766:LMG196766 LVW196766:LWC196766 MFS196766:MFY196766 MPO196766:MPU196766 MZK196766:MZQ196766 NJG196766:NJM196766 NTC196766:NTI196766 OCY196766:ODE196766 OMU196766:ONA196766 OWQ196766:OWW196766 PGM196766:PGS196766 PQI196766:PQO196766 QAE196766:QAK196766 QKA196766:QKG196766 QTW196766:QUC196766 RDS196766:RDY196766 RNO196766:RNU196766 RXK196766:RXQ196766 SHG196766:SHM196766 SRC196766:SRI196766 TAY196766:TBE196766 TKU196766:TLA196766 TUQ196766:TUW196766 UEM196766:UES196766 UOI196766:UOO196766 UYE196766:UYK196766 VIA196766:VIG196766 VRW196766:VSC196766 WBS196766:WBY196766 WLO196766:WLU196766 WVK196766:WVQ196766 IY262302:JE262302 SU262302:TA262302 ACQ262302:ACW262302 AMM262302:AMS262302 AWI262302:AWO262302 BGE262302:BGK262302 BQA262302:BQG262302 BZW262302:CAC262302 CJS262302:CJY262302 CTO262302:CTU262302 DDK262302:DDQ262302 DNG262302:DNM262302 DXC262302:DXI262302 EGY262302:EHE262302 EQU262302:ERA262302 FAQ262302:FAW262302 FKM262302:FKS262302 FUI262302:FUO262302 GEE262302:GEK262302 GOA262302:GOG262302 GXW262302:GYC262302 HHS262302:HHY262302 HRO262302:HRU262302 IBK262302:IBQ262302 ILG262302:ILM262302 IVC262302:IVI262302 JEY262302:JFE262302 JOU262302:JPA262302 JYQ262302:JYW262302 KIM262302:KIS262302 KSI262302:KSO262302 LCE262302:LCK262302 LMA262302:LMG262302 LVW262302:LWC262302 MFS262302:MFY262302 MPO262302:MPU262302 MZK262302:MZQ262302 NJG262302:NJM262302 NTC262302:NTI262302 OCY262302:ODE262302 OMU262302:ONA262302 OWQ262302:OWW262302 PGM262302:PGS262302 PQI262302:PQO262302 QAE262302:QAK262302 QKA262302:QKG262302 QTW262302:QUC262302 RDS262302:RDY262302 RNO262302:RNU262302 RXK262302:RXQ262302 SHG262302:SHM262302 SRC262302:SRI262302 TAY262302:TBE262302 TKU262302:TLA262302 TUQ262302:TUW262302 UEM262302:UES262302 UOI262302:UOO262302 UYE262302:UYK262302 VIA262302:VIG262302 VRW262302:VSC262302 WBS262302:WBY262302 WLO262302:WLU262302 WVK262302:WVQ262302 IY327838:JE327838 SU327838:TA327838 ACQ327838:ACW327838 AMM327838:AMS327838 AWI327838:AWO327838 BGE327838:BGK327838 BQA327838:BQG327838 BZW327838:CAC327838 CJS327838:CJY327838 CTO327838:CTU327838 DDK327838:DDQ327838 DNG327838:DNM327838 DXC327838:DXI327838 EGY327838:EHE327838 EQU327838:ERA327838 FAQ327838:FAW327838 FKM327838:FKS327838 FUI327838:FUO327838 GEE327838:GEK327838 GOA327838:GOG327838 GXW327838:GYC327838 HHS327838:HHY327838 HRO327838:HRU327838 IBK327838:IBQ327838 ILG327838:ILM327838 IVC327838:IVI327838 JEY327838:JFE327838 JOU327838:JPA327838 JYQ327838:JYW327838 KIM327838:KIS327838 KSI327838:KSO327838 LCE327838:LCK327838 LMA327838:LMG327838 LVW327838:LWC327838 MFS327838:MFY327838 MPO327838:MPU327838 MZK327838:MZQ327838 NJG327838:NJM327838 NTC327838:NTI327838 OCY327838:ODE327838 OMU327838:ONA327838 OWQ327838:OWW327838 PGM327838:PGS327838 PQI327838:PQO327838 QAE327838:QAK327838 QKA327838:QKG327838 QTW327838:QUC327838 RDS327838:RDY327838 RNO327838:RNU327838 RXK327838:RXQ327838 SHG327838:SHM327838 SRC327838:SRI327838 TAY327838:TBE327838 TKU327838:TLA327838 TUQ327838:TUW327838 UEM327838:UES327838 UOI327838:UOO327838 UYE327838:UYK327838 VIA327838:VIG327838 VRW327838:VSC327838 WBS327838:WBY327838 WLO327838:WLU327838 WVK327838:WVQ327838 IY393374:JE393374 SU393374:TA393374 ACQ393374:ACW393374 AMM393374:AMS393374 AWI393374:AWO393374 BGE393374:BGK393374 BQA393374:BQG393374 BZW393374:CAC393374 CJS393374:CJY393374 CTO393374:CTU393374 DDK393374:DDQ393374 DNG393374:DNM393374 DXC393374:DXI393374 EGY393374:EHE393374 EQU393374:ERA393374 FAQ393374:FAW393374 FKM393374:FKS393374 FUI393374:FUO393374 GEE393374:GEK393374 GOA393374:GOG393374 GXW393374:GYC393374 HHS393374:HHY393374 HRO393374:HRU393374 IBK393374:IBQ393374 ILG393374:ILM393374 IVC393374:IVI393374 JEY393374:JFE393374 JOU393374:JPA393374 JYQ393374:JYW393374 KIM393374:KIS393374 KSI393374:KSO393374 LCE393374:LCK393374 LMA393374:LMG393374 LVW393374:LWC393374 MFS393374:MFY393374 MPO393374:MPU393374 MZK393374:MZQ393374 NJG393374:NJM393374 NTC393374:NTI393374 OCY393374:ODE393374 OMU393374:ONA393374 OWQ393374:OWW393374 PGM393374:PGS393374 PQI393374:PQO393374 QAE393374:QAK393374 QKA393374:QKG393374 QTW393374:QUC393374 RDS393374:RDY393374 RNO393374:RNU393374 RXK393374:RXQ393374 SHG393374:SHM393374 SRC393374:SRI393374 TAY393374:TBE393374 TKU393374:TLA393374 TUQ393374:TUW393374 UEM393374:UES393374 UOI393374:UOO393374 UYE393374:UYK393374 VIA393374:VIG393374 VRW393374:VSC393374 WBS393374:WBY393374 WLO393374:WLU393374 WVK393374:WVQ393374 IY458910:JE458910 SU458910:TA458910 ACQ458910:ACW458910 AMM458910:AMS458910 AWI458910:AWO458910 BGE458910:BGK458910 BQA458910:BQG458910 BZW458910:CAC458910 CJS458910:CJY458910 CTO458910:CTU458910 DDK458910:DDQ458910 DNG458910:DNM458910 DXC458910:DXI458910 EGY458910:EHE458910 EQU458910:ERA458910 FAQ458910:FAW458910 FKM458910:FKS458910 FUI458910:FUO458910 GEE458910:GEK458910 GOA458910:GOG458910 GXW458910:GYC458910 HHS458910:HHY458910 HRO458910:HRU458910 IBK458910:IBQ458910 ILG458910:ILM458910 IVC458910:IVI458910 JEY458910:JFE458910 JOU458910:JPA458910 JYQ458910:JYW458910 KIM458910:KIS458910 KSI458910:KSO458910 LCE458910:LCK458910 LMA458910:LMG458910 LVW458910:LWC458910 MFS458910:MFY458910 MPO458910:MPU458910 MZK458910:MZQ458910 NJG458910:NJM458910 NTC458910:NTI458910 OCY458910:ODE458910 OMU458910:ONA458910 OWQ458910:OWW458910 PGM458910:PGS458910 PQI458910:PQO458910 QAE458910:QAK458910 QKA458910:QKG458910 QTW458910:QUC458910 RDS458910:RDY458910 RNO458910:RNU458910 RXK458910:RXQ458910 SHG458910:SHM458910 SRC458910:SRI458910 TAY458910:TBE458910 TKU458910:TLA458910 TUQ458910:TUW458910 UEM458910:UES458910 UOI458910:UOO458910 UYE458910:UYK458910 VIA458910:VIG458910 VRW458910:VSC458910 WBS458910:WBY458910 WLO458910:WLU458910 WVK458910:WVQ458910 IY524446:JE524446 SU524446:TA524446 ACQ524446:ACW524446 AMM524446:AMS524446 AWI524446:AWO524446 BGE524446:BGK524446 BQA524446:BQG524446 BZW524446:CAC524446 CJS524446:CJY524446 CTO524446:CTU524446 DDK524446:DDQ524446 DNG524446:DNM524446 DXC524446:DXI524446 EGY524446:EHE524446 EQU524446:ERA524446 FAQ524446:FAW524446 FKM524446:FKS524446 FUI524446:FUO524446 GEE524446:GEK524446 GOA524446:GOG524446 GXW524446:GYC524446 HHS524446:HHY524446 HRO524446:HRU524446 IBK524446:IBQ524446 ILG524446:ILM524446 IVC524446:IVI524446 JEY524446:JFE524446 JOU524446:JPA524446 JYQ524446:JYW524446 KIM524446:KIS524446 KSI524446:KSO524446 LCE524446:LCK524446 LMA524446:LMG524446 LVW524446:LWC524446 MFS524446:MFY524446 MPO524446:MPU524446 MZK524446:MZQ524446 NJG524446:NJM524446 NTC524446:NTI524446 OCY524446:ODE524446 OMU524446:ONA524446 OWQ524446:OWW524446 PGM524446:PGS524446 PQI524446:PQO524446 QAE524446:QAK524446 QKA524446:QKG524446 QTW524446:QUC524446 RDS524446:RDY524446 RNO524446:RNU524446 RXK524446:RXQ524446 SHG524446:SHM524446 SRC524446:SRI524446 TAY524446:TBE524446 TKU524446:TLA524446 TUQ524446:TUW524446 UEM524446:UES524446 UOI524446:UOO524446 UYE524446:UYK524446 VIA524446:VIG524446 VRW524446:VSC524446 WBS524446:WBY524446 WLO524446:WLU524446 WVK524446:WVQ524446 IY589982:JE589982 SU589982:TA589982 ACQ589982:ACW589982 AMM589982:AMS589982 AWI589982:AWO589982 BGE589982:BGK589982 BQA589982:BQG589982 BZW589982:CAC589982 CJS589982:CJY589982 CTO589982:CTU589982 DDK589982:DDQ589982 DNG589982:DNM589982 DXC589982:DXI589982 EGY589982:EHE589982 EQU589982:ERA589982 FAQ589982:FAW589982 FKM589982:FKS589982 FUI589982:FUO589982 GEE589982:GEK589982 GOA589982:GOG589982 GXW589982:GYC589982 HHS589982:HHY589982 HRO589982:HRU589982 IBK589982:IBQ589982 ILG589982:ILM589982 IVC589982:IVI589982 JEY589982:JFE589982 JOU589982:JPA589982 JYQ589982:JYW589982 KIM589982:KIS589982 KSI589982:KSO589982 LCE589982:LCK589982 LMA589982:LMG589982 LVW589982:LWC589982 MFS589982:MFY589982 MPO589982:MPU589982 MZK589982:MZQ589982 NJG589982:NJM589982 NTC589982:NTI589982 OCY589982:ODE589982 OMU589982:ONA589982 OWQ589982:OWW589982 PGM589982:PGS589982 PQI589982:PQO589982 QAE589982:QAK589982 QKA589982:QKG589982 QTW589982:QUC589982 RDS589982:RDY589982 RNO589982:RNU589982 RXK589982:RXQ589982 SHG589982:SHM589982 SRC589982:SRI589982 TAY589982:TBE589982 TKU589982:TLA589982 TUQ589982:TUW589982 UEM589982:UES589982 UOI589982:UOO589982 UYE589982:UYK589982 VIA589982:VIG589982 VRW589982:VSC589982 WBS589982:WBY589982 WLO589982:WLU589982 WVK589982:WVQ589982 IY655518:JE655518 SU655518:TA655518 ACQ655518:ACW655518 AMM655518:AMS655518 AWI655518:AWO655518 BGE655518:BGK655518 BQA655518:BQG655518 BZW655518:CAC655518 CJS655518:CJY655518 CTO655518:CTU655518 DDK655518:DDQ655518 DNG655518:DNM655518 DXC655518:DXI655518 EGY655518:EHE655518 EQU655518:ERA655518 FAQ655518:FAW655518 FKM655518:FKS655518 FUI655518:FUO655518 GEE655518:GEK655518 GOA655518:GOG655518 GXW655518:GYC655518 HHS655518:HHY655518 HRO655518:HRU655518 IBK655518:IBQ655518 ILG655518:ILM655518 IVC655518:IVI655518 JEY655518:JFE655518 JOU655518:JPA655518 JYQ655518:JYW655518 KIM655518:KIS655518 KSI655518:KSO655518 LCE655518:LCK655518 LMA655518:LMG655518 LVW655518:LWC655518 MFS655518:MFY655518 MPO655518:MPU655518 MZK655518:MZQ655518 NJG655518:NJM655518 NTC655518:NTI655518 OCY655518:ODE655518 OMU655518:ONA655518 OWQ655518:OWW655518 PGM655518:PGS655518 PQI655518:PQO655518 QAE655518:QAK655518 QKA655518:QKG655518 QTW655518:QUC655518 RDS655518:RDY655518 RNO655518:RNU655518 RXK655518:RXQ655518 SHG655518:SHM655518 SRC655518:SRI655518 TAY655518:TBE655518 TKU655518:TLA655518 TUQ655518:TUW655518 UEM655518:UES655518 UOI655518:UOO655518 UYE655518:UYK655518 VIA655518:VIG655518 VRW655518:VSC655518 WBS655518:WBY655518 WLO655518:WLU655518 WVK655518:WVQ655518 IY721054:JE721054 SU721054:TA721054 ACQ721054:ACW721054 AMM721054:AMS721054 AWI721054:AWO721054 BGE721054:BGK721054 BQA721054:BQG721054 BZW721054:CAC721054 CJS721054:CJY721054 CTO721054:CTU721054 DDK721054:DDQ721054 DNG721054:DNM721054 DXC721054:DXI721054 EGY721054:EHE721054 EQU721054:ERA721054 FAQ721054:FAW721054 FKM721054:FKS721054 FUI721054:FUO721054 GEE721054:GEK721054 GOA721054:GOG721054 GXW721054:GYC721054 HHS721054:HHY721054 HRO721054:HRU721054 IBK721054:IBQ721054 ILG721054:ILM721054 IVC721054:IVI721054 JEY721054:JFE721054 JOU721054:JPA721054 JYQ721054:JYW721054 KIM721054:KIS721054 KSI721054:KSO721054 LCE721054:LCK721054 LMA721054:LMG721054 LVW721054:LWC721054 MFS721054:MFY721054 MPO721054:MPU721054 MZK721054:MZQ721054 NJG721054:NJM721054 NTC721054:NTI721054 OCY721054:ODE721054 OMU721054:ONA721054 OWQ721054:OWW721054 PGM721054:PGS721054 PQI721054:PQO721054 QAE721054:QAK721054 QKA721054:QKG721054 QTW721054:QUC721054 RDS721054:RDY721054 RNO721054:RNU721054 RXK721054:RXQ721054 SHG721054:SHM721054 SRC721054:SRI721054 TAY721054:TBE721054 TKU721054:TLA721054 TUQ721054:TUW721054 UEM721054:UES721054 UOI721054:UOO721054 UYE721054:UYK721054 VIA721054:VIG721054 VRW721054:VSC721054 WBS721054:WBY721054 WLO721054:WLU721054 WVK721054:WVQ721054 IY786590:JE786590 SU786590:TA786590 ACQ786590:ACW786590 AMM786590:AMS786590 AWI786590:AWO786590 BGE786590:BGK786590 BQA786590:BQG786590 BZW786590:CAC786590 CJS786590:CJY786590 CTO786590:CTU786590 DDK786590:DDQ786590 DNG786590:DNM786590 DXC786590:DXI786590 EGY786590:EHE786590 EQU786590:ERA786590 FAQ786590:FAW786590 FKM786590:FKS786590 FUI786590:FUO786590 GEE786590:GEK786590 GOA786590:GOG786590 GXW786590:GYC786590 HHS786590:HHY786590 HRO786590:HRU786590 IBK786590:IBQ786590 ILG786590:ILM786590 IVC786590:IVI786590 JEY786590:JFE786590 JOU786590:JPA786590 JYQ786590:JYW786590 KIM786590:KIS786590 KSI786590:KSO786590 LCE786590:LCK786590 LMA786590:LMG786590 LVW786590:LWC786590 MFS786590:MFY786590 MPO786590:MPU786590 MZK786590:MZQ786590 NJG786590:NJM786590 NTC786590:NTI786590 OCY786590:ODE786590 OMU786590:ONA786590 OWQ786590:OWW786590 PGM786590:PGS786590 PQI786590:PQO786590 QAE786590:QAK786590 QKA786590:QKG786590 QTW786590:QUC786590 RDS786590:RDY786590 RNO786590:RNU786590 RXK786590:RXQ786590 SHG786590:SHM786590 SRC786590:SRI786590 TAY786590:TBE786590 TKU786590:TLA786590 TUQ786590:TUW786590 UEM786590:UES786590 UOI786590:UOO786590 UYE786590:UYK786590 VIA786590:VIG786590 VRW786590:VSC786590 WBS786590:WBY786590 WLO786590:WLU786590 WVK786590:WVQ786590 IY852126:JE852126 SU852126:TA852126 ACQ852126:ACW852126 AMM852126:AMS852126 AWI852126:AWO852126 BGE852126:BGK852126 BQA852126:BQG852126 BZW852126:CAC852126 CJS852126:CJY852126 CTO852126:CTU852126 DDK852126:DDQ852126 DNG852126:DNM852126 DXC852126:DXI852126 EGY852126:EHE852126 EQU852126:ERA852126 FAQ852126:FAW852126 FKM852126:FKS852126 FUI852126:FUO852126 GEE852126:GEK852126 GOA852126:GOG852126 GXW852126:GYC852126 HHS852126:HHY852126 HRO852126:HRU852126 IBK852126:IBQ852126 ILG852126:ILM852126 IVC852126:IVI852126 JEY852126:JFE852126 JOU852126:JPA852126 JYQ852126:JYW852126 KIM852126:KIS852126 KSI852126:KSO852126 LCE852126:LCK852126 LMA852126:LMG852126 LVW852126:LWC852126 MFS852126:MFY852126 MPO852126:MPU852126 MZK852126:MZQ852126 NJG852126:NJM852126 NTC852126:NTI852126 OCY852126:ODE852126 OMU852126:ONA852126 OWQ852126:OWW852126 PGM852126:PGS852126 PQI852126:PQO852126 QAE852126:QAK852126 QKA852126:QKG852126 QTW852126:QUC852126 RDS852126:RDY852126 RNO852126:RNU852126 RXK852126:RXQ852126 SHG852126:SHM852126 SRC852126:SRI852126 TAY852126:TBE852126 TKU852126:TLA852126 TUQ852126:TUW852126 UEM852126:UES852126 UOI852126:UOO852126 UYE852126:UYK852126 VIA852126:VIG852126 VRW852126:VSC852126 WBS852126:WBY852126 WLO852126:WLU852126 WVK852126:WVQ852126 IY917662:JE917662 SU917662:TA917662 ACQ917662:ACW917662 AMM917662:AMS917662 AWI917662:AWO917662 BGE917662:BGK917662 BQA917662:BQG917662 BZW917662:CAC917662 CJS917662:CJY917662 CTO917662:CTU917662 DDK917662:DDQ917662 DNG917662:DNM917662 DXC917662:DXI917662 EGY917662:EHE917662 EQU917662:ERA917662 FAQ917662:FAW917662 FKM917662:FKS917662 FUI917662:FUO917662 GEE917662:GEK917662 GOA917662:GOG917662 GXW917662:GYC917662 HHS917662:HHY917662 HRO917662:HRU917662 IBK917662:IBQ917662 ILG917662:ILM917662 IVC917662:IVI917662 JEY917662:JFE917662 JOU917662:JPA917662 JYQ917662:JYW917662 KIM917662:KIS917662 KSI917662:KSO917662 LCE917662:LCK917662 LMA917662:LMG917662 LVW917662:LWC917662 MFS917662:MFY917662 MPO917662:MPU917662 MZK917662:MZQ917662 NJG917662:NJM917662 NTC917662:NTI917662 OCY917662:ODE917662 OMU917662:ONA917662 OWQ917662:OWW917662 PGM917662:PGS917662 PQI917662:PQO917662 QAE917662:QAK917662 QKA917662:QKG917662 QTW917662:QUC917662 RDS917662:RDY917662 RNO917662:RNU917662 RXK917662:RXQ917662 SHG917662:SHM917662 SRC917662:SRI917662 TAY917662:TBE917662 TKU917662:TLA917662 TUQ917662:TUW917662 UEM917662:UES917662 UOI917662:UOO917662 UYE917662:UYK917662 VIA917662:VIG917662 VRW917662:VSC917662 WBS917662:WBY917662 WLO917662:WLU917662 WVK917662:WVQ917662 IY983198:JE983198 SU983198:TA983198 ACQ983198:ACW983198 AMM983198:AMS983198 AWI983198:AWO983198 BGE983198:BGK983198 BQA983198:BQG983198 BZW983198:CAC983198 CJS983198:CJY983198 CTO983198:CTU983198 DDK983198:DDQ983198 DNG983198:DNM983198 DXC983198:DXI983198 EGY983198:EHE983198 EQU983198:ERA983198 FAQ983198:FAW983198 FKM983198:FKS983198 FUI983198:FUO983198 GEE983198:GEK983198 GOA983198:GOG983198 GXW983198:GYC983198 HHS983198:HHY983198 HRO983198:HRU983198 IBK983198:IBQ983198 ILG983198:ILM983198 IVC983198:IVI983198 JEY983198:JFE983198 JOU983198:JPA983198 JYQ983198:JYW983198 KIM983198:KIS983198 KSI983198:KSO983198 LCE983198:LCK983198 LMA983198:LMG983198 LVW983198:LWC983198 MFS983198:MFY983198 MPO983198:MPU983198 MZK983198:MZQ983198 NJG983198:NJM983198 NTC983198:NTI983198 OCY983198:ODE983198 OMU983198:ONA983198 OWQ983198:OWW983198 PGM983198:PGS983198 PQI983198:PQO983198 QAE983198:QAK983198 QKA983198:QKG983198 QTW983198:QUC983198 RDS983198:RDY983198 RNO983198:RNU983198 RXK983198:RXQ983198 SHG983198:SHM983198 SRC983198:SRI983198 TAY983198:TBE983198 TKU983198:TLA983198 TUQ983198:TUW983198 UEM983198:UES983198 UOI983198:UOO983198 UYE983198:UYK983198 VIA983198:VIG983198 VRW983198:VSC983198 WBS983198:WBY983198 WLO983198:WLU983198 WVK983198:WVQ983198 IY65696:JE65696 SU65696:TA65696 ACQ65696:ACW65696 AMM65696:AMS65696 AWI65696:AWO65696 BGE65696:BGK65696 BQA65696:BQG65696 BZW65696:CAC65696 CJS65696:CJY65696 CTO65696:CTU65696 DDK65696:DDQ65696 DNG65696:DNM65696 DXC65696:DXI65696 EGY65696:EHE65696 EQU65696:ERA65696 FAQ65696:FAW65696 FKM65696:FKS65696 FUI65696:FUO65696 GEE65696:GEK65696 GOA65696:GOG65696 GXW65696:GYC65696 HHS65696:HHY65696 HRO65696:HRU65696 IBK65696:IBQ65696 ILG65696:ILM65696 IVC65696:IVI65696 JEY65696:JFE65696 JOU65696:JPA65696 JYQ65696:JYW65696 KIM65696:KIS65696 KSI65696:KSO65696 LCE65696:LCK65696 LMA65696:LMG65696 LVW65696:LWC65696 MFS65696:MFY65696 MPO65696:MPU65696 MZK65696:MZQ65696 NJG65696:NJM65696 NTC65696:NTI65696 OCY65696:ODE65696 OMU65696:ONA65696 OWQ65696:OWW65696 PGM65696:PGS65696 PQI65696:PQO65696 QAE65696:QAK65696 QKA65696:QKG65696 QTW65696:QUC65696 RDS65696:RDY65696 RNO65696:RNU65696 RXK65696:RXQ65696 SHG65696:SHM65696 SRC65696:SRI65696 TAY65696:TBE65696 TKU65696:TLA65696 TUQ65696:TUW65696 UEM65696:UES65696 UOI65696:UOO65696 UYE65696:UYK65696 VIA65696:VIG65696 VRW65696:VSC65696 WBS65696:WBY65696 WLO65696:WLU65696 WVK65696:WVQ65696 IY131232:JE131232 SU131232:TA131232 ACQ131232:ACW131232 AMM131232:AMS131232 AWI131232:AWO131232 BGE131232:BGK131232 BQA131232:BQG131232 BZW131232:CAC131232 CJS131232:CJY131232 CTO131232:CTU131232 DDK131232:DDQ131232 DNG131232:DNM131232 DXC131232:DXI131232 EGY131232:EHE131232 EQU131232:ERA131232 FAQ131232:FAW131232 FKM131232:FKS131232 FUI131232:FUO131232 GEE131232:GEK131232 GOA131232:GOG131232 GXW131232:GYC131232 HHS131232:HHY131232 HRO131232:HRU131232 IBK131232:IBQ131232 ILG131232:ILM131232 IVC131232:IVI131232 JEY131232:JFE131232 JOU131232:JPA131232 JYQ131232:JYW131232 KIM131232:KIS131232 KSI131232:KSO131232 LCE131232:LCK131232 LMA131232:LMG131232 LVW131232:LWC131232 MFS131232:MFY131232 MPO131232:MPU131232 MZK131232:MZQ131232 NJG131232:NJM131232 NTC131232:NTI131232 OCY131232:ODE131232 OMU131232:ONA131232 OWQ131232:OWW131232 PGM131232:PGS131232 PQI131232:PQO131232 QAE131232:QAK131232 QKA131232:QKG131232 QTW131232:QUC131232 RDS131232:RDY131232 RNO131232:RNU131232 RXK131232:RXQ131232 SHG131232:SHM131232 SRC131232:SRI131232 TAY131232:TBE131232 TKU131232:TLA131232 TUQ131232:TUW131232 UEM131232:UES131232 UOI131232:UOO131232 UYE131232:UYK131232 VIA131232:VIG131232 VRW131232:VSC131232 WBS131232:WBY131232 WLO131232:WLU131232 WVK131232:WVQ131232 IY196768:JE196768 SU196768:TA196768 ACQ196768:ACW196768 AMM196768:AMS196768 AWI196768:AWO196768 BGE196768:BGK196768 BQA196768:BQG196768 BZW196768:CAC196768 CJS196768:CJY196768 CTO196768:CTU196768 DDK196768:DDQ196768 DNG196768:DNM196768 DXC196768:DXI196768 EGY196768:EHE196768 EQU196768:ERA196768 FAQ196768:FAW196768 FKM196768:FKS196768 FUI196768:FUO196768 GEE196768:GEK196768 GOA196768:GOG196768 GXW196768:GYC196768 HHS196768:HHY196768 HRO196768:HRU196768 IBK196768:IBQ196768 ILG196768:ILM196768 IVC196768:IVI196768 JEY196768:JFE196768 JOU196768:JPA196768 JYQ196768:JYW196768 KIM196768:KIS196768 KSI196768:KSO196768 LCE196768:LCK196768 LMA196768:LMG196768 LVW196768:LWC196768 MFS196768:MFY196768 MPO196768:MPU196768 MZK196768:MZQ196768 NJG196768:NJM196768 NTC196768:NTI196768 OCY196768:ODE196768 OMU196768:ONA196768 OWQ196768:OWW196768 PGM196768:PGS196768 PQI196768:PQO196768 QAE196768:QAK196768 QKA196768:QKG196768 QTW196768:QUC196768 RDS196768:RDY196768 RNO196768:RNU196768 RXK196768:RXQ196768 SHG196768:SHM196768 SRC196768:SRI196768 TAY196768:TBE196768 TKU196768:TLA196768 TUQ196768:TUW196768 UEM196768:UES196768 UOI196768:UOO196768 UYE196768:UYK196768 VIA196768:VIG196768 VRW196768:VSC196768 WBS196768:WBY196768 WLO196768:WLU196768 WVK196768:WVQ196768 IY262304:JE262304 SU262304:TA262304 ACQ262304:ACW262304 AMM262304:AMS262304 AWI262304:AWO262304 BGE262304:BGK262304 BQA262304:BQG262304 BZW262304:CAC262304 CJS262304:CJY262304 CTO262304:CTU262304 DDK262304:DDQ262304 DNG262304:DNM262304 DXC262304:DXI262304 EGY262304:EHE262304 EQU262304:ERA262304 FAQ262304:FAW262304 FKM262304:FKS262304 FUI262304:FUO262304 GEE262304:GEK262304 GOA262304:GOG262304 GXW262304:GYC262304 HHS262304:HHY262304 HRO262304:HRU262304 IBK262304:IBQ262304 ILG262304:ILM262304 IVC262304:IVI262304 JEY262304:JFE262304 JOU262304:JPA262304 JYQ262304:JYW262304 KIM262304:KIS262304 KSI262304:KSO262304 LCE262304:LCK262304 LMA262304:LMG262304 LVW262304:LWC262304 MFS262304:MFY262304 MPO262304:MPU262304 MZK262304:MZQ262304 NJG262304:NJM262304 NTC262304:NTI262304 OCY262304:ODE262304 OMU262304:ONA262304 OWQ262304:OWW262304 PGM262304:PGS262304 PQI262304:PQO262304 QAE262304:QAK262304 QKA262304:QKG262304 QTW262304:QUC262304 RDS262304:RDY262304 RNO262304:RNU262304 RXK262304:RXQ262304 SHG262304:SHM262304 SRC262304:SRI262304 TAY262304:TBE262304 TKU262304:TLA262304 TUQ262304:TUW262304 UEM262304:UES262304 UOI262304:UOO262304 UYE262304:UYK262304 VIA262304:VIG262304 VRW262304:VSC262304 WBS262304:WBY262304 WLO262304:WLU262304 WVK262304:WVQ262304 IY327840:JE327840 SU327840:TA327840 ACQ327840:ACW327840 AMM327840:AMS327840 AWI327840:AWO327840 BGE327840:BGK327840 BQA327840:BQG327840 BZW327840:CAC327840 CJS327840:CJY327840 CTO327840:CTU327840 DDK327840:DDQ327840 DNG327840:DNM327840 DXC327840:DXI327840 EGY327840:EHE327840 EQU327840:ERA327840 FAQ327840:FAW327840 FKM327840:FKS327840 FUI327840:FUO327840 GEE327840:GEK327840 GOA327840:GOG327840 GXW327840:GYC327840 HHS327840:HHY327840 HRO327840:HRU327840 IBK327840:IBQ327840 ILG327840:ILM327840 IVC327840:IVI327840 JEY327840:JFE327840 JOU327840:JPA327840 JYQ327840:JYW327840 KIM327840:KIS327840 KSI327840:KSO327840 LCE327840:LCK327840 LMA327840:LMG327840 LVW327840:LWC327840 MFS327840:MFY327840 MPO327840:MPU327840 MZK327840:MZQ327840 NJG327840:NJM327840 NTC327840:NTI327840 OCY327840:ODE327840 OMU327840:ONA327840 OWQ327840:OWW327840 PGM327840:PGS327840 PQI327840:PQO327840 QAE327840:QAK327840 QKA327840:QKG327840 QTW327840:QUC327840 RDS327840:RDY327840 RNO327840:RNU327840 RXK327840:RXQ327840 SHG327840:SHM327840 SRC327840:SRI327840 TAY327840:TBE327840 TKU327840:TLA327840 TUQ327840:TUW327840 UEM327840:UES327840 UOI327840:UOO327840 UYE327840:UYK327840 VIA327840:VIG327840 VRW327840:VSC327840 WBS327840:WBY327840 WLO327840:WLU327840 WVK327840:WVQ327840 IY393376:JE393376 SU393376:TA393376 ACQ393376:ACW393376 AMM393376:AMS393376 AWI393376:AWO393376 BGE393376:BGK393376 BQA393376:BQG393376 BZW393376:CAC393376 CJS393376:CJY393376 CTO393376:CTU393376 DDK393376:DDQ393376 DNG393376:DNM393376 DXC393376:DXI393376 EGY393376:EHE393376 EQU393376:ERA393376 FAQ393376:FAW393376 FKM393376:FKS393376 FUI393376:FUO393376 GEE393376:GEK393376 GOA393376:GOG393376 GXW393376:GYC393376 HHS393376:HHY393376 HRO393376:HRU393376 IBK393376:IBQ393376 ILG393376:ILM393376 IVC393376:IVI393376 JEY393376:JFE393376 JOU393376:JPA393376 JYQ393376:JYW393376 KIM393376:KIS393376 KSI393376:KSO393376 LCE393376:LCK393376 LMA393376:LMG393376 LVW393376:LWC393376 MFS393376:MFY393376 MPO393376:MPU393376 MZK393376:MZQ393376 NJG393376:NJM393376 NTC393376:NTI393376 OCY393376:ODE393376 OMU393376:ONA393376 OWQ393376:OWW393376 PGM393376:PGS393376 PQI393376:PQO393376 QAE393376:QAK393376 QKA393376:QKG393376 QTW393376:QUC393376 RDS393376:RDY393376 RNO393376:RNU393376 RXK393376:RXQ393376 SHG393376:SHM393376 SRC393376:SRI393376 TAY393376:TBE393376 TKU393376:TLA393376 TUQ393376:TUW393376 UEM393376:UES393376 UOI393376:UOO393376 UYE393376:UYK393376 VIA393376:VIG393376 VRW393376:VSC393376 WBS393376:WBY393376 WLO393376:WLU393376 WVK393376:WVQ393376 IY458912:JE458912 SU458912:TA458912 ACQ458912:ACW458912 AMM458912:AMS458912 AWI458912:AWO458912 BGE458912:BGK458912 BQA458912:BQG458912 BZW458912:CAC458912 CJS458912:CJY458912 CTO458912:CTU458912 DDK458912:DDQ458912 DNG458912:DNM458912 DXC458912:DXI458912 EGY458912:EHE458912 EQU458912:ERA458912 FAQ458912:FAW458912 FKM458912:FKS458912 FUI458912:FUO458912 GEE458912:GEK458912 GOA458912:GOG458912 GXW458912:GYC458912 HHS458912:HHY458912 HRO458912:HRU458912 IBK458912:IBQ458912 ILG458912:ILM458912 IVC458912:IVI458912 JEY458912:JFE458912 JOU458912:JPA458912 JYQ458912:JYW458912 KIM458912:KIS458912 KSI458912:KSO458912 LCE458912:LCK458912 LMA458912:LMG458912 LVW458912:LWC458912 MFS458912:MFY458912 MPO458912:MPU458912 MZK458912:MZQ458912 NJG458912:NJM458912 NTC458912:NTI458912 OCY458912:ODE458912 OMU458912:ONA458912 OWQ458912:OWW458912 PGM458912:PGS458912 PQI458912:PQO458912 QAE458912:QAK458912 QKA458912:QKG458912 QTW458912:QUC458912 RDS458912:RDY458912 RNO458912:RNU458912 RXK458912:RXQ458912 SHG458912:SHM458912 SRC458912:SRI458912 TAY458912:TBE458912 TKU458912:TLA458912 TUQ458912:TUW458912 UEM458912:UES458912 UOI458912:UOO458912 UYE458912:UYK458912 VIA458912:VIG458912 VRW458912:VSC458912 WBS458912:WBY458912 WLO458912:WLU458912 WVK458912:WVQ458912 IY524448:JE524448 SU524448:TA524448 ACQ524448:ACW524448 AMM524448:AMS524448 AWI524448:AWO524448 BGE524448:BGK524448 BQA524448:BQG524448 BZW524448:CAC524448 CJS524448:CJY524448 CTO524448:CTU524448 DDK524448:DDQ524448 DNG524448:DNM524448 DXC524448:DXI524448 EGY524448:EHE524448 EQU524448:ERA524448 FAQ524448:FAW524448 FKM524448:FKS524448 FUI524448:FUO524448 GEE524448:GEK524448 GOA524448:GOG524448 GXW524448:GYC524448 HHS524448:HHY524448 HRO524448:HRU524448 IBK524448:IBQ524448 ILG524448:ILM524448 IVC524448:IVI524448 JEY524448:JFE524448 JOU524448:JPA524448 JYQ524448:JYW524448 KIM524448:KIS524448 KSI524448:KSO524448 LCE524448:LCK524448 LMA524448:LMG524448 LVW524448:LWC524448 MFS524448:MFY524448 MPO524448:MPU524448 MZK524448:MZQ524448 NJG524448:NJM524448 NTC524448:NTI524448 OCY524448:ODE524448 OMU524448:ONA524448 OWQ524448:OWW524448 PGM524448:PGS524448 PQI524448:PQO524448 QAE524448:QAK524448 QKA524448:QKG524448 QTW524448:QUC524448 RDS524448:RDY524448 RNO524448:RNU524448 RXK524448:RXQ524448 SHG524448:SHM524448 SRC524448:SRI524448 TAY524448:TBE524448 TKU524448:TLA524448 TUQ524448:TUW524448 UEM524448:UES524448 UOI524448:UOO524448 UYE524448:UYK524448 VIA524448:VIG524448 VRW524448:VSC524448 WBS524448:WBY524448 WLO524448:WLU524448 WVK524448:WVQ524448 IY589984:JE589984 SU589984:TA589984 ACQ589984:ACW589984 AMM589984:AMS589984 AWI589984:AWO589984 BGE589984:BGK589984 BQA589984:BQG589984 BZW589984:CAC589984 CJS589984:CJY589984 CTO589984:CTU589984 DDK589984:DDQ589984 DNG589984:DNM589984 DXC589984:DXI589984 EGY589984:EHE589984 EQU589984:ERA589984 FAQ589984:FAW589984 FKM589984:FKS589984 FUI589984:FUO589984 GEE589984:GEK589984 GOA589984:GOG589984 GXW589984:GYC589984 HHS589984:HHY589984 HRO589984:HRU589984 IBK589984:IBQ589984 ILG589984:ILM589984 IVC589984:IVI589984 JEY589984:JFE589984 JOU589984:JPA589984 JYQ589984:JYW589984 KIM589984:KIS589984 KSI589984:KSO589984 LCE589984:LCK589984 LMA589984:LMG589984 LVW589984:LWC589984 MFS589984:MFY589984 MPO589984:MPU589984 MZK589984:MZQ589984 NJG589984:NJM589984 NTC589984:NTI589984 OCY589984:ODE589984 OMU589984:ONA589984 OWQ589984:OWW589984 PGM589984:PGS589984 PQI589984:PQO589984 QAE589984:QAK589984 QKA589984:QKG589984 QTW589984:QUC589984 RDS589984:RDY589984 RNO589984:RNU589984 RXK589984:RXQ589984 SHG589984:SHM589984 SRC589984:SRI589984 TAY589984:TBE589984 TKU589984:TLA589984 TUQ589984:TUW589984 UEM589984:UES589984 UOI589984:UOO589984 UYE589984:UYK589984 VIA589984:VIG589984 VRW589984:VSC589984 WBS589984:WBY589984 WLO589984:WLU589984 WVK589984:WVQ589984 IY655520:JE655520 SU655520:TA655520 ACQ655520:ACW655520 AMM655520:AMS655520 AWI655520:AWO655520 BGE655520:BGK655520 BQA655520:BQG655520 BZW655520:CAC655520 CJS655520:CJY655520 CTO655520:CTU655520 DDK655520:DDQ655520 DNG655520:DNM655520 DXC655520:DXI655520 EGY655520:EHE655520 EQU655520:ERA655520 FAQ655520:FAW655520 FKM655520:FKS655520 FUI655520:FUO655520 GEE655520:GEK655520 GOA655520:GOG655520 GXW655520:GYC655520 HHS655520:HHY655520 HRO655520:HRU655520 IBK655520:IBQ655520 ILG655520:ILM655520 IVC655520:IVI655520 JEY655520:JFE655520 JOU655520:JPA655520 JYQ655520:JYW655520 KIM655520:KIS655520 KSI655520:KSO655520 LCE655520:LCK655520 LMA655520:LMG655520 LVW655520:LWC655520 MFS655520:MFY655520 MPO655520:MPU655520 MZK655520:MZQ655520 NJG655520:NJM655520 NTC655520:NTI655520 OCY655520:ODE655520 OMU655520:ONA655520 OWQ655520:OWW655520 PGM655520:PGS655520 PQI655520:PQO655520 QAE655520:QAK655520 QKA655520:QKG655520 QTW655520:QUC655520 RDS655520:RDY655520 RNO655520:RNU655520 RXK655520:RXQ655520 SHG655520:SHM655520 SRC655520:SRI655520 TAY655520:TBE655520 TKU655520:TLA655520 TUQ655520:TUW655520 UEM655520:UES655520 UOI655520:UOO655520 UYE655520:UYK655520 VIA655520:VIG655520 VRW655520:VSC655520 WBS655520:WBY655520 WLO655520:WLU655520 WVK655520:WVQ655520 IY721056:JE721056 SU721056:TA721056 ACQ721056:ACW721056 AMM721056:AMS721056 AWI721056:AWO721056 BGE721056:BGK721056 BQA721056:BQG721056 BZW721056:CAC721056 CJS721056:CJY721056 CTO721056:CTU721056 DDK721056:DDQ721056 DNG721056:DNM721056 DXC721056:DXI721056 EGY721056:EHE721056 EQU721056:ERA721056 FAQ721056:FAW721056 FKM721056:FKS721056 FUI721056:FUO721056 GEE721056:GEK721056 GOA721056:GOG721056 GXW721056:GYC721056 HHS721056:HHY721056 HRO721056:HRU721056 IBK721056:IBQ721056 ILG721056:ILM721056 IVC721056:IVI721056 JEY721056:JFE721056 JOU721056:JPA721056 JYQ721056:JYW721056 KIM721056:KIS721056 KSI721056:KSO721056 LCE721056:LCK721056 LMA721056:LMG721056 LVW721056:LWC721056 MFS721056:MFY721056 MPO721056:MPU721056 MZK721056:MZQ721056 NJG721056:NJM721056 NTC721056:NTI721056 OCY721056:ODE721056 OMU721056:ONA721056 OWQ721056:OWW721056 PGM721056:PGS721056 PQI721056:PQO721056 QAE721056:QAK721056 QKA721056:QKG721056 QTW721056:QUC721056 RDS721056:RDY721056 RNO721056:RNU721056 RXK721056:RXQ721056 SHG721056:SHM721056 SRC721056:SRI721056 TAY721056:TBE721056 TKU721056:TLA721056 TUQ721056:TUW721056 UEM721056:UES721056 UOI721056:UOO721056 UYE721056:UYK721056 VIA721056:VIG721056 VRW721056:VSC721056 WBS721056:WBY721056 WLO721056:WLU721056 WVK721056:WVQ721056 IY786592:JE786592 SU786592:TA786592 ACQ786592:ACW786592 AMM786592:AMS786592 AWI786592:AWO786592 BGE786592:BGK786592 BQA786592:BQG786592 BZW786592:CAC786592 CJS786592:CJY786592 CTO786592:CTU786592 DDK786592:DDQ786592 DNG786592:DNM786592 DXC786592:DXI786592 EGY786592:EHE786592 EQU786592:ERA786592 FAQ786592:FAW786592 FKM786592:FKS786592 FUI786592:FUO786592 GEE786592:GEK786592 GOA786592:GOG786592 GXW786592:GYC786592 HHS786592:HHY786592 HRO786592:HRU786592 IBK786592:IBQ786592 ILG786592:ILM786592 IVC786592:IVI786592 JEY786592:JFE786592 JOU786592:JPA786592 JYQ786592:JYW786592 KIM786592:KIS786592 KSI786592:KSO786592 LCE786592:LCK786592 LMA786592:LMG786592 LVW786592:LWC786592 MFS786592:MFY786592 MPO786592:MPU786592 MZK786592:MZQ786592 NJG786592:NJM786592 NTC786592:NTI786592 OCY786592:ODE786592 OMU786592:ONA786592 OWQ786592:OWW786592 PGM786592:PGS786592 PQI786592:PQO786592 QAE786592:QAK786592 QKA786592:QKG786592 QTW786592:QUC786592 RDS786592:RDY786592 RNO786592:RNU786592 RXK786592:RXQ786592 SHG786592:SHM786592 SRC786592:SRI786592 TAY786592:TBE786592 TKU786592:TLA786592 TUQ786592:TUW786592 UEM786592:UES786592 UOI786592:UOO786592 UYE786592:UYK786592 VIA786592:VIG786592 VRW786592:VSC786592 WBS786592:WBY786592 WLO786592:WLU786592 WVK786592:WVQ786592 IY852128:JE852128 SU852128:TA852128 ACQ852128:ACW852128 AMM852128:AMS852128 AWI852128:AWO852128 BGE852128:BGK852128 BQA852128:BQG852128 BZW852128:CAC852128 CJS852128:CJY852128 CTO852128:CTU852128 DDK852128:DDQ852128 DNG852128:DNM852128 DXC852128:DXI852128 EGY852128:EHE852128 EQU852128:ERA852128 FAQ852128:FAW852128 FKM852128:FKS852128 FUI852128:FUO852128 GEE852128:GEK852128 GOA852128:GOG852128 GXW852128:GYC852128 HHS852128:HHY852128 HRO852128:HRU852128 IBK852128:IBQ852128 ILG852128:ILM852128 IVC852128:IVI852128 JEY852128:JFE852128 JOU852128:JPA852128 JYQ852128:JYW852128 KIM852128:KIS852128 KSI852128:KSO852128 LCE852128:LCK852128 LMA852128:LMG852128 LVW852128:LWC852128 MFS852128:MFY852128 MPO852128:MPU852128 MZK852128:MZQ852128 NJG852128:NJM852128 NTC852128:NTI852128 OCY852128:ODE852128 OMU852128:ONA852128 OWQ852128:OWW852128 PGM852128:PGS852128 PQI852128:PQO852128 QAE852128:QAK852128 QKA852128:QKG852128 QTW852128:QUC852128 RDS852128:RDY852128 RNO852128:RNU852128 RXK852128:RXQ852128 SHG852128:SHM852128 SRC852128:SRI852128 TAY852128:TBE852128 TKU852128:TLA852128 TUQ852128:TUW852128 UEM852128:UES852128 UOI852128:UOO852128 UYE852128:UYK852128 VIA852128:VIG852128 VRW852128:VSC852128 WBS852128:WBY852128 WLO852128:WLU852128 WVK852128:WVQ852128 IY917664:JE917664 SU917664:TA917664 ACQ917664:ACW917664 AMM917664:AMS917664 AWI917664:AWO917664 BGE917664:BGK917664 BQA917664:BQG917664 BZW917664:CAC917664 CJS917664:CJY917664 CTO917664:CTU917664 DDK917664:DDQ917664 DNG917664:DNM917664 DXC917664:DXI917664 EGY917664:EHE917664 EQU917664:ERA917664 FAQ917664:FAW917664 FKM917664:FKS917664 FUI917664:FUO917664 GEE917664:GEK917664 GOA917664:GOG917664 GXW917664:GYC917664 HHS917664:HHY917664 HRO917664:HRU917664 IBK917664:IBQ917664 ILG917664:ILM917664 IVC917664:IVI917664 JEY917664:JFE917664 JOU917664:JPA917664 JYQ917664:JYW917664 KIM917664:KIS917664 KSI917664:KSO917664 LCE917664:LCK917664 LMA917664:LMG917664 LVW917664:LWC917664 MFS917664:MFY917664 MPO917664:MPU917664 MZK917664:MZQ917664 NJG917664:NJM917664 NTC917664:NTI917664 OCY917664:ODE917664 OMU917664:ONA917664 OWQ917664:OWW917664 PGM917664:PGS917664 PQI917664:PQO917664 QAE917664:QAK917664 QKA917664:QKG917664 QTW917664:QUC917664 RDS917664:RDY917664 RNO917664:RNU917664 RXK917664:RXQ917664 SHG917664:SHM917664 SRC917664:SRI917664 TAY917664:TBE917664 TKU917664:TLA917664 TUQ917664:TUW917664 UEM917664:UES917664 UOI917664:UOO917664 UYE917664:UYK917664 VIA917664:VIG917664 VRW917664:VSC917664 WBS917664:WBY917664 WLO917664:WLU917664 WVK917664:WVQ917664 IY983200:JE983200 SU983200:TA983200 ACQ983200:ACW983200 AMM983200:AMS983200 AWI983200:AWO983200 BGE983200:BGK983200 BQA983200:BQG983200 BZW983200:CAC983200 CJS983200:CJY983200 CTO983200:CTU983200 DDK983200:DDQ983200 DNG983200:DNM983200 DXC983200:DXI983200 EGY983200:EHE983200 EQU983200:ERA983200 FAQ983200:FAW983200 FKM983200:FKS983200 FUI983200:FUO983200 GEE983200:GEK983200 GOA983200:GOG983200 GXW983200:GYC983200 HHS983200:HHY983200 HRO983200:HRU983200 IBK983200:IBQ983200 ILG983200:ILM983200 IVC983200:IVI983200 JEY983200:JFE983200 JOU983200:JPA983200 JYQ983200:JYW983200 KIM983200:KIS983200 KSI983200:KSO983200 LCE983200:LCK983200 LMA983200:LMG983200 LVW983200:LWC983200 MFS983200:MFY983200 MPO983200:MPU983200 MZK983200:MZQ983200 NJG983200:NJM983200 NTC983200:NTI983200 OCY983200:ODE983200 OMU983200:ONA983200 OWQ983200:OWW983200 PGM983200:PGS983200 PQI983200:PQO983200 QAE983200:QAK983200 QKA983200:QKG983200 QTW983200:QUC983200 RDS983200:RDY983200 RNO983200:RNU983200 RXK983200:RXQ983200 SHG983200:SHM983200 SRC983200:SRI983200 TAY983200:TBE983200 TKU983200:TLA983200 TUQ983200:TUW983200 UEM983200:UES983200 UOI983200:UOO983200 UYE983200:UYK983200 VIA983200:VIG983200 VRW983200:VSC983200 WBS983200:WBY983200 WLO983200:WLU983200 WVK983200:WVQ983200 G65729:J65732 IY65729:JD65732 SU65729:SZ65732 ACQ65729:ACV65732 AMM65729:AMR65732 AWI65729:AWN65732 BGE65729:BGJ65732 BQA65729:BQF65732 BZW65729:CAB65732 CJS65729:CJX65732 CTO65729:CTT65732 DDK65729:DDP65732 DNG65729:DNL65732 DXC65729:DXH65732 EGY65729:EHD65732 EQU65729:EQZ65732 FAQ65729:FAV65732 FKM65729:FKR65732 FUI65729:FUN65732 GEE65729:GEJ65732 GOA65729:GOF65732 GXW65729:GYB65732 HHS65729:HHX65732 HRO65729:HRT65732 IBK65729:IBP65732 ILG65729:ILL65732 IVC65729:IVH65732 JEY65729:JFD65732 JOU65729:JOZ65732 JYQ65729:JYV65732 KIM65729:KIR65732 KSI65729:KSN65732 LCE65729:LCJ65732 LMA65729:LMF65732 LVW65729:LWB65732 MFS65729:MFX65732 MPO65729:MPT65732 MZK65729:MZP65732 NJG65729:NJL65732 NTC65729:NTH65732 OCY65729:ODD65732 OMU65729:OMZ65732 OWQ65729:OWV65732 PGM65729:PGR65732 PQI65729:PQN65732 QAE65729:QAJ65732 QKA65729:QKF65732 QTW65729:QUB65732 RDS65729:RDX65732 RNO65729:RNT65732 RXK65729:RXP65732 SHG65729:SHL65732 SRC65729:SRH65732 TAY65729:TBD65732 TKU65729:TKZ65732 TUQ65729:TUV65732 UEM65729:UER65732 UOI65729:UON65732 UYE65729:UYJ65732 VIA65729:VIF65732 VRW65729:VSB65732 WBS65729:WBX65732 WLO65729:WLT65732 WVK65729:WVP65732 G131265:J131268 IY131265:JD131268 SU131265:SZ131268 ACQ131265:ACV131268 AMM131265:AMR131268 AWI131265:AWN131268 BGE131265:BGJ131268 BQA131265:BQF131268 BZW131265:CAB131268 CJS131265:CJX131268 CTO131265:CTT131268 DDK131265:DDP131268 DNG131265:DNL131268 DXC131265:DXH131268 EGY131265:EHD131268 EQU131265:EQZ131268 FAQ131265:FAV131268 FKM131265:FKR131268 FUI131265:FUN131268 GEE131265:GEJ131268 GOA131265:GOF131268 GXW131265:GYB131268 HHS131265:HHX131268 HRO131265:HRT131268 IBK131265:IBP131268 ILG131265:ILL131268 IVC131265:IVH131268 JEY131265:JFD131268 JOU131265:JOZ131268 JYQ131265:JYV131268 KIM131265:KIR131268 KSI131265:KSN131268 LCE131265:LCJ131268 LMA131265:LMF131268 LVW131265:LWB131268 MFS131265:MFX131268 MPO131265:MPT131268 MZK131265:MZP131268 NJG131265:NJL131268 NTC131265:NTH131268 OCY131265:ODD131268 OMU131265:OMZ131268 OWQ131265:OWV131268 PGM131265:PGR131268 PQI131265:PQN131268 QAE131265:QAJ131268 QKA131265:QKF131268 QTW131265:QUB131268 RDS131265:RDX131268 RNO131265:RNT131268 RXK131265:RXP131268 SHG131265:SHL131268 SRC131265:SRH131268 TAY131265:TBD131268 TKU131265:TKZ131268 TUQ131265:TUV131268 UEM131265:UER131268 UOI131265:UON131268 UYE131265:UYJ131268 VIA131265:VIF131268 VRW131265:VSB131268 WBS131265:WBX131268 WLO131265:WLT131268 WVK131265:WVP131268 G196801:J196804 IY196801:JD196804 SU196801:SZ196804 ACQ196801:ACV196804 AMM196801:AMR196804 AWI196801:AWN196804 BGE196801:BGJ196804 BQA196801:BQF196804 BZW196801:CAB196804 CJS196801:CJX196804 CTO196801:CTT196804 DDK196801:DDP196804 DNG196801:DNL196804 DXC196801:DXH196804 EGY196801:EHD196804 EQU196801:EQZ196804 FAQ196801:FAV196804 FKM196801:FKR196804 FUI196801:FUN196804 GEE196801:GEJ196804 GOA196801:GOF196804 GXW196801:GYB196804 HHS196801:HHX196804 HRO196801:HRT196804 IBK196801:IBP196804 ILG196801:ILL196804 IVC196801:IVH196804 JEY196801:JFD196804 JOU196801:JOZ196804 JYQ196801:JYV196804 KIM196801:KIR196804 KSI196801:KSN196804 LCE196801:LCJ196804 LMA196801:LMF196804 LVW196801:LWB196804 MFS196801:MFX196804 MPO196801:MPT196804 MZK196801:MZP196804 NJG196801:NJL196804 NTC196801:NTH196804 OCY196801:ODD196804 OMU196801:OMZ196804 OWQ196801:OWV196804 PGM196801:PGR196804 PQI196801:PQN196804 QAE196801:QAJ196804 QKA196801:QKF196804 QTW196801:QUB196804 RDS196801:RDX196804 RNO196801:RNT196804 RXK196801:RXP196804 SHG196801:SHL196804 SRC196801:SRH196804 TAY196801:TBD196804 TKU196801:TKZ196804 TUQ196801:TUV196804 UEM196801:UER196804 UOI196801:UON196804 UYE196801:UYJ196804 VIA196801:VIF196804 VRW196801:VSB196804 WBS196801:WBX196804 WLO196801:WLT196804 WVK196801:WVP196804 G262337:J262340 IY262337:JD262340 SU262337:SZ262340 ACQ262337:ACV262340 AMM262337:AMR262340 AWI262337:AWN262340 BGE262337:BGJ262340 BQA262337:BQF262340 BZW262337:CAB262340 CJS262337:CJX262340 CTO262337:CTT262340 DDK262337:DDP262340 DNG262337:DNL262340 DXC262337:DXH262340 EGY262337:EHD262340 EQU262337:EQZ262340 FAQ262337:FAV262340 FKM262337:FKR262340 FUI262337:FUN262340 GEE262337:GEJ262340 GOA262337:GOF262340 GXW262337:GYB262340 HHS262337:HHX262340 HRO262337:HRT262340 IBK262337:IBP262340 ILG262337:ILL262340 IVC262337:IVH262340 JEY262337:JFD262340 JOU262337:JOZ262340 JYQ262337:JYV262340 KIM262337:KIR262340 KSI262337:KSN262340 LCE262337:LCJ262340 LMA262337:LMF262340 LVW262337:LWB262340 MFS262337:MFX262340 MPO262337:MPT262340 MZK262337:MZP262340 NJG262337:NJL262340 NTC262337:NTH262340 OCY262337:ODD262340 OMU262337:OMZ262340 OWQ262337:OWV262340 PGM262337:PGR262340 PQI262337:PQN262340 QAE262337:QAJ262340 QKA262337:QKF262340 QTW262337:QUB262340 RDS262337:RDX262340 RNO262337:RNT262340 RXK262337:RXP262340 SHG262337:SHL262340 SRC262337:SRH262340 TAY262337:TBD262340 TKU262337:TKZ262340 TUQ262337:TUV262340 UEM262337:UER262340 UOI262337:UON262340 UYE262337:UYJ262340 VIA262337:VIF262340 VRW262337:VSB262340 WBS262337:WBX262340 WLO262337:WLT262340 WVK262337:WVP262340 G327873:J327876 IY327873:JD327876 SU327873:SZ327876 ACQ327873:ACV327876 AMM327873:AMR327876 AWI327873:AWN327876 BGE327873:BGJ327876 BQA327873:BQF327876 BZW327873:CAB327876 CJS327873:CJX327876 CTO327873:CTT327876 DDK327873:DDP327876 DNG327873:DNL327876 DXC327873:DXH327876 EGY327873:EHD327876 EQU327873:EQZ327876 FAQ327873:FAV327876 FKM327873:FKR327876 FUI327873:FUN327876 GEE327873:GEJ327876 GOA327873:GOF327876 GXW327873:GYB327876 HHS327873:HHX327876 HRO327873:HRT327876 IBK327873:IBP327876 ILG327873:ILL327876 IVC327873:IVH327876 JEY327873:JFD327876 JOU327873:JOZ327876 JYQ327873:JYV327876 KIM327873:KIR327876 KSI327873:KSN327876 LCE327873:LCJ327876 LMA327873:LMF327876 LVW327873:LWB327876 MFS327873:MFX327876 MPO327873:MPT327876 MZK327873:MZP327876 NJG327873:NJL327876 NTC327873:NTH327876 OCY327873:ODD327876 OMU327873:OMZ327876 OWQ327873:OWV327876 PGM327873:PGR327876 PQI327873:PQN327876 QAE327873:QAJ327876 QKA327873:QKF327876 QTW327873:QUB327876 RDS327873:RDX327876 RNO327873:RNT327876 RXK327873:RXP327876 SHG327873:SHL327876 SRC327873:SRH327876 TAY327873:TBD327876 TKU327873:TKZ327876 TUQ327873:TUV327876 UEM327873:UER327876 UOI327873:UON327876 UYE327873:UYJ327876 VIA327873:VIF327876 VRW327873:VSB327876 WBS327873:WBX327876 WLO327873:WLT327876 WVK327873:WVP327876 G393409:J393412 IY393409:JD393412 SU393409:SZ393412 ACQ393409:ACV393412 AMM393409:AMR393412 AWI393409:AWN393412 BGE393409:BGJ393412 BQA393409:BQF393412 BZW393409:CAB393412 CJS393409:CJX393412 CTO393409:CTT393412 DDK393409:DDP393412 DNG393409:DNL393412 DXC393409:DXH393412 EGY393409:EHD393412 EQU393409:EQZ393412 FAQ393409:FAV393412 FKM393409:FKR393412 FUI393409:FUN393412 GEE393409:GEJ393412 GOA393409:GOF393412 GXW393409:GYB393412 HHS393409:HHX393412 HRO393409:HRT393412 IBK393409:IBP393412 ILG393409:ILL393412 IVC393409:IVH393412 JEY393409:JFD393412 JOU393409:JOZ393412 JYQ393409:JYV393412 KIM393409:KIR393412 KSI393409:KSN393412 LCE393409:LCJ393412 LMA393409:LMF393412 LVW393409:LWB393412 MFS393409:MFX393412 MPO393409:MPT393412 MZK393409:MZP393412 NJG393409:NJL393412 NTC393409:NTH393412 OCY393409:ODD393412 OMU393409:OMZ393412 OWQ393409:OWV393412 PGM393409:PGR393412 PQI393409:PQN393412 QAE393409:QAJ393412 QKA393409:QKF393412 QTW393409:QUB393412 RDS393409:RDX393412 RNO393409:RNT393412 RXK393409:RXP393412 SHG393409:SHL393412 SRC393409:SRH393412 TAY393409:TBD393412 TKU393409:TKZ393412 TUQ393409:TUV393412 UEM393409:UER393412 UOI393409:UON393412 UYE393409:UYJ393412 VIA393409:VIF393412 VRW393409:VSB393412 WBS393409:WBX393412 WLO393409:WLT393412 WVK393409:WVP393412 G458945:J458948 IY458945:JD458948 SU458945:SZ458948 ACQ458945:ACV458948 AMM458945:AMR458948 AWI458945:AWN458948 BGE458945:BGJ458948 BQA458945:BQF458948 BZW458945:CAB458948 CJS458945:CJX458948 CTO458945:CTT458948 DDK458945:DDP458948 DNG458945:DNL458948 DXC458945:DXH458948 EGY458945:EHD458948 EQU458945:EQZ458948 FAQ458945:FAV458948 FKM458945:FKR458948 FUI458945:FUN458948 GEE458945:GEJ458948 GOA458945:GOF458948 GXW458945:GYB458948 HHS458945:HHX458948 HRO458945:HRT458948 IBK458945:IBP458948 ILG458945:ILL458948 IVC458945:IVH458948 JEY458945:JFD458948 JOU458945:JOZ458948 JYQ458945:JYV458948 KIM458945:KIR458948 KSI458945:KSN458948 LCE458945:LCJ458948 LMA458945:LMF458948 LVW458945:LWB458948 MFS458945:MFX458948 MPO458945:MPT458948 MZK458945:MZP458948 NJG458945:NJL458948 NTC458945:NTH458948 OCY458945:ODD458948 OMU458945:OMZ458948 OWQ458945:OWV458948 PGM458945:PGR458948 PQI458945:PQN458948 QAE458945:QAJ458948 QKA458945:QKF458948 QTW458945:QUB458948 RDS458945:RDX458948 RNO458945:RNT458948 RXK458945:RXP458948 SHG458945:SHL458948 SRC458945:SRH458948 TAY458945:TBD458948 TKU458945:TKZ458948 TUQ458945:TUV458948 UEM458945:UER458948 UOI458945:UON458948 UYE458945:UYJ458948 VIA458945:VIF458948 VRW458945:VSB458948 WBS458945:WBX458948 WLO458945:WLT458948 WVK458945:WVP458948 G524481:J524484 IY524481:JD524484 SU524481:SZ524484 ACQ524481:ACV524484 AMM524481:AMR524484 AWI524481:AWN524484 BGE524481:BGJ524484 BQA524481:BQF524484 BZW524481:CAB524484 CJS524481:CJX524484 CTO524481:CTT524484 DDK524481:DDP524484 DNG524481:DNL524484 DXC524481:DXH524484 EGY524481:EHD524484 EQU524481:EQZ524484 FAQ524481:FAV524484 FKM524481:FKR524484 FUI524481:FUN524484 GEE524481:GEJ524484 GOA524481:GOF524484 GXW524481:GYB524484 HHS524481:HHX524484 HRO524481:HRT524484 IBK524481:IBP524484 ILG524481:ILL524484 IVC524481:IVH524484 JEY524481:JFD524484 JOU524481:JOZ524484 JYQ524481:JYV524484 KIM524481:KIR524484 KSI524481:KSN524484 LCE524481:LCJ524484 LMA524481:LMF524484 LVW524481:LWB524484 MFS524481:MFX524484 MPO524481:MPT524484 MZK524481:MZP524484 NJG524481:NJL524484 NTC524481:NTH524484 OCY524481:ODD524484 OMU524481:OMZ524484 OWQ524481:OWV524484 PGM524481:PGR524484 PQI524481:PQN524484 QAE524481:QAJ524484 QKA524481:QKF524484 QTW524481:QUB524484 RDS524481:RDX524484 RNO524481:RNT524484 RXK524481:RXP524484 SHG524481:SHL524484 SRC524481:SRH524484 TAY524481:TBD524484 TKU524481:TKZ524484 TUQ524481:TUV524484 UEM524481:UER524484 UOI524481:UON524484 UYE524481:UYJ524484 VIA524481:VIF524484 VRW524481:VSB524484 WBS524481:WBX524484 WLO524481:WLT524484 WVK524481:WVP524484 G590017:J590020 IY590017:JD590020 SU590017:SZ590020 ACQ590017:ACV590020 AMM590017:AMR590020 AWI590017:AWN590020 BGE590017:BGJ590020 BQA590017:BQF590020 BZW590017:CAB590020 CJS590017:CJX590020 CTO590017:CTT590020 DDK590017:DDP590020 DNG590017:DNL590020 DXC590017:DXH590020 EGY590017:EHD590020 EQU590017:EQZ590020 FAQ590017:FAV590020 FKM590017:FKR590020 FUI590017:FUN590020 GEE590017:GEJ590020 GOA590017:GOF590020 GXW590017:GYB590020 HHS590017:HHX590020 HRO590017:HRT590020 IBK590017:IBP590020 ILG590017:ILL590020 IVC590017:IVH590020 JEY590017:JFD590020 JOU590017:JOZ590020 JYQ590017:JYV590020 KIM590017:KIR590020 KSI590017:KSN590020 LCE590017:LCJ590020 LMA590017:LMF590020 LVW590017:LWB590020 MFS590017:MFX590020 MPO590017:MPT590020 MZK590017:MZP590020 NJG590017:NJL590020 NTC590017:NTH590020 OCY590017:ODD590020 OMU590017:OMZ590020 OWQ590017:OWV590020 PGM590017:PGR590020 PQI590017:PQN590020 QAE590017:QAJ590020 QKA590017:QKF590020 QTW590017:QUB590020 RDS590017:RDX590020 RNO590017:RNT590020 RXK590017:RXP590020 SHG590017:SHL590020 SRC590017:SRH590020 TAY590017:TBD590020 TKU590017:TKZ590020 TUQ590017:TUV590020 UEM590017:UER590020 UOI590017:UON590020 UYE590017:UYJ590020 VIA590017:VIF590020 VRW590017:VSB590020 WBS590017:WBX590020 WLO590017:WLT590020 WVK590017:WVP590020 G655553:J655556 IY655553:JD655556 SU655553:SZ655556 ACQ655553:ACV655556 AMM655553:AMR655556 AWI655553:AWN655556 BGE655553:BGJ655556 BQA655553:BQF655556 BZW655553:CAB655556 CJS655553:CJX655556 CTO655553:CTT655556 DDK655553:DDP655556 DNG655553:DNL655556 DXC655553:DXH655556 EGY655553:EHD655556 EQU655553:EQZ655556 FAQ655553:FAV655556 FKM655553:FKR655556 FUI655553:FUN655556 GEE655553:GEJ655556 GOA655553:GOF655556 GXW655553:GYB655556 HHS655553:HHX655556 HRO655553:HRT655556 IBK655553:IBP655556 ILG655553:ILL655556 IVC655553:IVH655556 JEY655553:JFD655556 JOU655553:JOZ655556 JYQ655553:JYV655556 KIM655553:KIR655556 KSI655553:KSN655556 LCE655553:LCJ655556 LMA655553:LMF655556 LVW655553:LWB655556 MFS655553:MFX655556 MPO655553:MPT655556 MZK655553:MZP655556 NJG655553:NJL655556 NTC655553:NTH655556 OCY655553:ODD655556 OMU655553:OMZ655556 OWQ655553:OWV655556 PGM655553:PGR655556 PQI655553:PQN655556 QAE655553:QAJ655556 QKA655553:QKF655556 QTW655553:QUB655556 RDS655553:RDX655556 RNO655553:RNT655556 RXK655553:RXP655556 SHG655553:SHL655556 SRC655553:SRH655556 TAY655553:TBD655556 TKU655553:TKZ655556 TUQ655553:TUV655556 UEM655553:UER655556 UOI655553:UON655556 UYE655553:UYJ655556 VIA655553:VIF655556 VRW655553:VSB655556 WBS655553:WBX655556 WLO655553:WLT655556 WVK655553:WVP655556 G721089:J721092 IY721089:JD721092 SU721089:SZ721092 ACQ721089:ACV721092 AMM721089:AMR721092 AWI721089:AWN721092 BGE721089:BGJ721092 BQA721089:BQF721092 BZW721089:CAB721092 CJS721089:CJX721092 CTO721089:CTT721092 DDK721089:DDP721092 DNG721089:DNL721092 DXC721089:DXH721092 EGY721089:EHD721092 EQU721089:EQZ721092 FAQ721089:FAV721092 FKM721089:FKR721092 FUI721089:FUN721092 GEE721089:GEJ721092 GOA721089:GOF721092 GXW721089:GYB721092 HHS721089:HHX721092 HRO721089:HRT721092 IBK721089:IBP721092 ILG721089:ILL721092 IVC721089:IVH721092 JEY721089:JFD721092 JOU721089:JOZ721092 JYQ721089:JYV721092 KIM721089:KIR721092 KSI721089:KSN721092 LCE721089:LCJ721092 LMA721089:LMF721092 LVW721089:LWB721092 MFS721089:MFX721092 MPO721089:MPT721092 MZK721089:MZP721092 NJG721089:NJL721092 NTC721089:NTH721092 OCY721089:ODD721092 OMU721089:OMZ721092 OWQ721089:OWV721092 PGM721089:PGR721092 PQI721089:PQN721092 QAE721089:QAJ721092 QKA721089:QKF721092 QTW721089:QUB721092 RDS721089:RDX721092 RNO721089:RNT721092 RXK721089:RXP721092 SHG721089:SHL721092 SRC721089:SRH721092 TAY721089:TBD721092 TKU721089:TKZ721092 TUQ721089:TUV721092 UEM721089:UER721092 UOI721089:UON721092 UYE721089:UYJ721092 VIA721089:VIF721092 VRW721089:VSB721092 WBS721089:WBX721092 WLO721089:WLT721092 WVK721089:WVP721092 G786625:J786628 IY786625:JD786628 SU786625:SZ786628 ACQ786625:ACV786628 AMM786625:AMR786628 AWI786625:AWN786628 BGE786625:BGJ786628 BQA786625:BQF786628 BZW786625:CAB786628 CJS786625:CJX786628 CTO786625:CTT786628 DDK786625:DDP786628 DNG786625:DNL786628 DXC786625:DXH786628 EGY786625:EHD786628 EQU786625:EQZ786628 FAQ786625:FAV786628 FKM786625:FKR786628 FUI786625:FUN786628 GEE786625:GEJ786628 GOA786625:GOF786628 GXW786625:GYB786628 HHS786625:HHX786628 HRO786625:HRT786628 IBK786625:IBP786628 ILG786625:ILL786628 IVC786625:IVH786628 JEY786625:JFD786628 JOU786625:JOZ786628 JYQ786625:JYV786628 KIM786625:KIR786628 KSI786625:KSN786628 LCE786625:LCJ786628 LMA786625:LMF786628 LVW786625:LWB786628 MFS786625:MFX786628 MPO786625:MPT786628 MZK786625:MZP786628 NJG786625:NJL786628 NTC786625:NTH786628 OCY786625:ODD786628 OMU786625:OMZ786628 OWQ786625:OWV786628 PGM786625:PGR786628 PQI786625:PQN786628 QAE786625:QAJ786628 QKA786625:QKF786628 QTW786625:QUB786628 RDS786625:RDX786628 RNO786625:RNT786628 RXK786625:RXP786628 SHG786625:SHL786628 SRC786625:SRH786628 TAY786625:TBD786628 TKU786625:TKZ786628 TUQ786625:TUV786628 UEM786625:UER786628 UOI786625:UON786628 UYE786625:UYJ786628 VIA786625:VIF786628 VRW786625:VSB786628 WBS786625:WBX786628 WLO786625:WLT786628 WVK786625:WVP786628 G852161:J852164 IY852161:JD852164 SU852161:SZ852164 ACQ852161:ACV852164 AMM852161:AMR852164 AWI852161:AWN852164 BGE852161:BGJ852164 BQA852161:BQF852164 BZW852161:CAB852164 CJS852161:CJX852164 CTO852161:CTT852164 DDK852161:DDP852164 DNG852161:DNL852164 DXC852161:DXH852164 EGY852161:EHD852164 EQU852161:EQZ852164 FAQ852161:FAV852164 FKM852161:FKR852164 FUI852161:FUN852164 GEE852161:GEJ852164 GOA852161:GOF852164 GXW852161:GYB852164 HHS852161:HHX852164 HRO852161:HRT852164 IBK852161:IBP852164 ILG852161:ILL852164 IVC852161:IVH852164 JEY852161:JFD852164 JOU852161:JOZ852164 JYQ852161:JYV852164 KIM852161:KIR852164 KSI852161:KSN852164 LCE852161:LCJ852164 LMA852161:LMF852164 LVW852161:LWB852164 MFS852161:MFX852164 MPO852161:MPT852164 MZK852161:MZP852164 NJG852161:NJL852164 NTC852161:NTH852164 OCY852161:ODD852164 OMU852161:OMZ852164 OWQ852161:OWV852164 PGM852161:PGR852164 PQI852161:PQN852164 QAE852161:QAJ852164 QKA852161:QKF852164 QTW852161:QUB852164 RDS852161:RDX852164 RNO852161:RNT852164 RXK852161:RXP852164 SHG852161:SHL852164 SRC852161:SRH852164 TAY852161:TBD852164 TKU852161:TKZ852164 TUQ852161:TUV852164 UEM852161:UER852164 UOI852161:UON852164 UYE852161:UYJ852164 VIA852161:VIF852164 VRW852161:VSB852164 WBS852161:WBX852164 WLO852161:WLT852164 WVK852161:WVP852164 G917697:J917700 IY917697:JD917700 SU917697:SZ917700 ACQ917697:ACV917700 AMM917697:AMR917700 AWI917697:AWN917700 BGE917697:BGJ917700 BQA917697:BQF917700 BZW917697:CAB917700 CJS917697:CJX917700 CTO917697:CTT917700 DDK917697:DDP917700 DNG917697:DNL917700 DXC917697:DXH917700 EGY917697:EHD917700 EQU917697:EQZ917700 FAQ917697:FAV917700 FKM917697:FKR917700 FUI917697:FUN917700 GEE917697:GEJ917700 GOA917697:GOF917700 GXW917697:GYB917700 HHS917697:HHX917700 HRO917697:HRT917700 IBK917697:IBP917700 ILG917697:ILL917700 IVC917697:IVH917700 JEY917697:JFD917700 JOU917697:JOZ917700 JYQ917697:JYV917700 KIM917697:KIR917700 KSI917697:KSN917700 LCE917697:LCJ917700 LMA917697:LMF917700 LVW917697:LWB917700 MFS917697:MFX917700 MPO917697:MPT917700 MZK917697:MZP917700 NJG917697:NJL917700 NTC917697:NTH917700 OCY917697:ODD917700 OMU917697:OMZ917700 OWQ917697:OWV917700 PGM917697:PGR917700 PQI917697:PQN917700 QAE917697:QAJ917700 QKA917697:QKF917700 QTW917697:QUB917700 RDS917697:RDX917700 RNO917697:RNT917700 RXK917697:RXP917700 SHG917697:SHL917700 SRC917697:SRH917700 TAY917697:TBD917700 TKU917697:TKZ917700 TUQ917697:TUV917700 UEM917697:UER917700 UOI917697:UON917700 UYE917697:UYJ917700 VIA917697:VIF917700 VRW917697:VSB917700 WBS917697:WBX917700 WLO917697:WLT917700 WVK917697:WVP917700 G983233:J983236 IY983233:JD983236 SU983233:SZ983236 ACQ983233:ACV983236 AMM983233:AMR983236 AWI983233:AWN983236 BGE983233:BGJ983236 BQA983233:BQF983236 BZW983233:CAB983236 CJS983233:CJX983236 CTO983233:CTT983236 DDK983233:DDP983236 DNG983233:DNL983236 DXC983233:DXH983236 EGY983233:EHD983236 EQU983233:EQZ983236 FAQ983233:FAV983236 FKM983233:FKR983236 FUI983233:FUN983236 GEE983233:GEJ983236 GOA983233:GOF983236 GXW983233:GYB983236 HHS983233:HHX983236 HRO983233:HRT983236 IBK983233:IBP983236 ILG983233:ILL983236 IVC983233:IVH983236 JEY983233:JFD983236 JOU983233:JOZ983236 JYQ983233:JYV983236 KIM983233:KIR983236 KSI983233:KSN983236 LCE983233:LCJ983236 LMA983233:LMF983236 LVW983233:LWB983236 MFS983233:MFX983236 MPO983233:MPT983236 MZK983233:MZP983236 NJG983233:NJL983236 NTC983233:NTH983236 OCY983233:ODD983236 OMU983233:OMZ983236 OWQ983233:OWV983236 PGM983233:PGR983236 PQI983233:PQN983236 QAE983233:QAJ983236 QKA983233:QKF983236 QTW983233:QUB983236 RDS983233:RDX983236 RNO983233:RNT983236 RXK983233:RXP983236 SHG983233:SHL983236 SRC983233:SRH983236 TAY983233:TBD983236 TKU983233:TKZ983236 TUQ983233:TUV983236 UEM983233:UER983236 UOI983233:UON983236 UYE983233:UYJ983236 VIA983233:VIF983236 VRW983233:VSB983236 WBS983233:WBX983236 WLO983233:WLT983236 WVK983233:WVP983236 K65731:K65732 JE65731:JE65732 TA65731:TA65732 ACW65731:ACW65732 AMS65731:AMS65732 AWO65731:AWO65732 BGK65731:BGK65732 BQG65731:BQG65732 CAC65731:CAC65732 CJY65731:CJY65732 CTU65731:CTU65732 DDQ65731:DDQ65732 DNM65731:DNM65732 DXI65731:DXI65732 EHE65731:EHE65732 ERA65731:ERA65732 FAW65731:FAW65732 FKS65731:FKS65732 FUO65731:FUO65732 GEK65731:GEK65732 GOG65731:GOG65732 GYC65731:GYC65732 HHY65731:HHY65732 HRU65731:HRU65732 IBQ65731:IBQ65732 ILM65731:ILM65732 IVI65731:IVI65732 JFE65731:JFE65732 JPA65731:JPA65732 JYW65731:JYW65732 KIS65731:KIS65732 KSO65731:KSO65732 LCK65731:LCK65732 LMG65731:LMG65732 LWC65731:LWC65732 MFY65731:MFY65732 MPU65731:MPU65732 MZQ65731:MZQ65732 NJM65731:NJM65732 NTI65731:NTI65732 ODE65731:ODE65732 ONA65731:ONA65732 OWW65731:OWW65732 PGS65731:PGS65732 PQO65731:PQO65732 QAK65731:QAK65732 QKG65731:QKG65732 QUC65731:QUC65732 RDY65731:RDY65732 RNU65731:RNU65732 RXQ65731:RXQ65732 SHM65731:SHM65732 SRI65731:SRI65732 TBE65731:TBE65732 TLA65731:TLA65732 TUW65731:TUW65732 UES65731:UES65732 UOO65731:UOO65732 UYK65731:UYK65732 VIG65731:VIG65732 VSC65731:VSC65732 WBY65731:WBY65732 WLU65731:WLU65732 WVQ65731:WVQ65732 K131267:K131268 JE131267:JE131268 TA131267:TA131268 ACW131267:ACW131268 AMS131267:AMS131268 AWO131267:AWO131268 BGK131267:BGK131268 BQG131267:BQG131268 CAC131267:CAC131268 CJY131267:CJY131268 CTU131267:CTU131268 DDQ131267:DDQ131268 DNM131267:DNM131268 DXI131267:DXI131268 EHE131267:EHE131268 ERA131267:ERA131268 FAW131267:FAW131268 FKS131267:FKS131268 FUO131267:FUO131268 GEK131267:GEK131268 GOG131267:GOG131268 GYC131267:GYC131268 HHY131267:HHY131268 HRU131267:HRU131268 IBQ131267:IBQ131268 ILM131267:ILM131268 IVI131267:IVI131268 JFE131267:JFE131268 JPA131267:JPA131268 JYW131267:JYW131268 KIS131267:KIS131268 KSO131267:KSO131268 LCK131267:LCK131268 LMG131267:LMG131268 LWC131267:LWC131268 MFY131267:MFY131268 MPU131267:MPU131268 MZQ131267:MZQ131268 NJM131267:NJM131268 NTI131267:NTI131268 ODE131267:ODE131268 ONA131267:ONA131268 OWW131267:OWW131268 PGS131267:PGS131268 PQO131267:PQO131268 QAK131267:QAK131268 QKG131267:QKG131268 QUC131267:QUC131268 RDY131267:RDY131268 RNU131267:RNU131268 RXQ131267:RXQ131268 SHM131267:SHM131268 SRI131267:SRI131268 TBE131267:TBE131268 TLA131267:TLA131268 TUW131267:TUW131268 UES131267:UES131268 UOO131267:UOO131268 UYK131267:UYK131268 VIG131267:VIG131268 VSC131267:VSC131268 WBY131267:WBY131268 WLU131267:WLU131268 WVQ131267:WVQ131268 K196803:K196804 JE196803:JE196804 TA196803:TA196804 ACW196803:ACW196804 AMS196803:AMS196804 AWO196803:AWO196804 BGK196803:BGK196804 BQG196803:BQG196804 CAC196803:CAC196804 CJY196803:CJY196804 CTU196803:CTU196804 DDQ196803:DDQ196804 DNM196803:DNM196804 DXI196803:DXI196804 EHE196803:EHE196804 ERA196803:ERA196804 FAW196803:FAW196804 FKS196803:FKS196804 FUO196803:FUO196804 GEK196803:GEK196804 GOG196803:GOG196804 GYC196803:GYC196804 HHY196803:HHY196804 HRU196803:HRU196804 IBQ196803:IBQ196804 ILM196803:ILM196804 IVI196803:IVI196804 JFE196803:JFE196804 JPA196803:JPA196804 JYW196803:JYW196804 KIS196803:KIS196804 KSO196803:KSO196804 LCK196803:LCK196804 LMG196803:LMG196804 LWC196803:LWC196804 MFY196803:MFY196804 MPU196803:MPU196804 MZQ196803:MZQ196804 NJM196803:NJM196804 NTI196803:NTI196804 ODE196803:ODE196804 ONA196803:ONA196804 OWW196803:OWW196804 PGS196803:PGS196804 PQO196803:PQO196804 QAK196803:QAK196804 QKG196803:QKG196804 QUC196803:QUC196804 RDY196803:RDY196804 RNU196803:RNU196804 RXQ196803:RXQ196804 SHM196803:SHM196804 SRI196803:SRI196804 TBE196803:TBE196804 TLA196803:TLA196804 TUW196803:TUW196804 UES196803:UES196804 UOO196803:UOO196804 UYK196803:UYK196804 VIG196803:VIG196804 VSC196803:VSC196804 WBY196803:WBY196804 WLU196803:WLU196804 WVQ196803:WVQ196804 K262339:K262340 JE262339:JE262340 TA262339:TA262340 ACW262339:ACW262340 AMS262339:AMS262340 AWO262339:AWO262340 BGK262339:BGK262340 BQG262339:BQG262340 CAC262339:CAC262340 CJY262339:CJY262340 CTU262339:CTU262340 DDQ262339:DDQ262340 DNM262339:DNM262340 DXI262339:DXI262340 EHE262339:EHE262340 ERA262339:ERA262340 FAW262339:FAW262340 FKS262339:FKS262340 FUO262339:FUO262340 GEK262339:GEK262340 GOG262339:GOG262340 GYC262339:GYC262340 HHY262339:HHY262340 HRU262339:HRU262340 IBQ262339:IBQ262340 ILM262339:ILM262340 IVI262339:IVI262340 JFE262339:JFE262340 JPA262339:JPA262340 JYW262339:JYW262340 KIS262339:KIS262340 KSO262339:KSO262340 LCK262339:LCK262340 LMG262339:LMG262340 LWC262339:LWC262340 MFY262339:MFY262340 MPU262339:MPU262340 MZQ262339:MZQ262340 NJM262339:NJM262340 NTI262339:NTI262340 ODE262339:ODE262340 ONA262339:ONA262340 OWW262339:OWW262340 PGS262339:PGS262340 PQO262339:PQO262340 QAK262339:QAK262340 QKG262339:QKG262340 QUC262339:QUC262340 RDY262339:RDY262340 RNU262339:RNU262340 RXQ262339:RXQ262340 SHM262339:SHM262340 SRI262339:SRI262340 TBE262339:TBE262340 TLA262339:TLA262340 TUW262339:TUW262340 UES262339:UES262340 UOO262339:UOO262340 UYK262339:UYK262340 VIG262339:VIG262340 VSC262339:VSC262340 WBY262339:WBY262340 WLU262339:WLU262340 WVQ262339:WVQ262340 K327875:K327876 JE327875:JE327876 TA327875:TA327876 ACW327875:ACW327876 AMS327875:AMS327876 AWO327875:AWO327876 BGK327875:BGK327876 BQG327875:BQG327876 CAC327875:CAC327876 CJY327875:CJY327876 CTU327875:CTU327876 DDQ327875:DDQ327876 DNM327875:DNM327876 DXI327875:DXI327876 EHE327875:EHE327876 ERA327875:ERA327876 FAW327875:FAW327876 FKS327875:FKS327876 FUO327875:FUO327876 GEK327875:GEK327876 GOG327875:GOG327876 GYC327875:GYC327876 HHY327875:HHY327876 HRU327875:HRU327876 IBQ327875:IBQ327876 ILM327875:ILM327876 IVI327875:IVI327876 JFE327875:JFE327876 JPA327875:JPA327876 JYW327875:JYW327876 KIS327875:KIS327876 KSO327875:KSO327876 LCK327875:LCK327876 LMG327875:LMG327876 LWC327875:LWC327876 MFY327875:MFY327876 MPU327875:MPU327876 MZQ327875:MZQ327876 NJM327875:NJM327876 NTI327875:NTI327876 ODE327875:ODE327876 ONA327875:ONA327876 OWW327875:OWW327876 PGS327875:PGS327876 PQO327875:PQO327876 QAK327875:QAK327876 QKG327875:QKG327876 QUC327875:QUC327876 RDY327875:RDY327876 RNU327875:RNU327876 RXQ327875:RXQ327876 SHM327875:SHM327876 SRI327875:SRI327876 TBE327875:TBE327876 TLA327875:TLA327876 TUW327875:TUW327876 UES327875:UES327876 UOO327875:UOO327876 UYK327875:UYK327876 VIG327875:VIG327876 VSC327875:VSC327876 WBY327875:WBY327876 WLU327875:WLU327876 WVQ327875:WVQ327876 K393411:K393412 JE393411:JE393412 TA393411:TA393412 ACW393411:ACW393412 AMS393411:AMS393412 AWO393411:AWO393412 BGK393411:BGK393412 BQG393411:BQG393412 CAC393411:CAC393412 CJY393411:CJY393412 CTU393411:CTU393412 DDQ393411:DDQ393412 DNM393411:DNM393412 DXI393411:DXI393412 EHE393411:EHE393412 ERA393411:ERA393412 FAW393411:FAW393412 FKS393411:FKS393412 FUO393411:FUO393412 GEK393411:GEK393412 GOG393411:GOG393412 GYC393411:GYC393412 HHY393411:HHY393412 HRU393411:HRU393412 IBQ393411:IBQ393412 ILM393411:ILM393412 IVI393411:IVI393412 JFE393411:JFE393412 JPA393411:JPA393412 JYW393411:JYW393412 KIS393411:KIS393412 KSO393411:KSO393412 LCK393411:LCK393412 LMG393411:LMG393412 LWC393411:LWC393412 MFY393411:MFY393412 MPU393411:MPU393412 MZQ393411:MZQ393412 NJM393411:NJM393412 NTI393411:NTI393412 ODE393411:ODE393412 ONA393411:ONA393412 OWW393411:OWW393412 PGS393411:PGS393412 PQO393411:PQO393412 QAK393411:QAK393412 QKG393411:QKG393412 QUC393411:QUC393412 RDY393411:RDY393412 RNU393411:RNU393412 RXQ393411:RXQ393412 SHM393411:SHM393412 SRI393411:SRI393412 TBE393411:TBE393412 TLA393411:TLA393412 TUW393411:TUW393412 UES393411:UES393412 UOO393411:UOO393412 UYK393411:UYK393412 VIG393411:VIG393412 VSC393411:VSC393412 WBY393411:WBY393412 WLU393411:WLU393412 WVQ393411:WVQ393412 K458947:K458948 JE458947:JE458948 TA458947:TA458948 ACW458947:ACW458948 AMS458947:AMS458948 AWO458947:AWO458948 BGK458947:BGK458948 BQG458947:BQG458948 CAC458947:CAC458948 CJY458947:CJY458948 CTU458947:CTU458948 DDQ458947:DDQ458948 DNM458947:DNM458948 DXI458947:DXI458948 EHE458947:EHE458948 ERA458947:ERA458948 FAW458947:FAW458948 FKS458947:FKS458948 FUO458947:FUO458948 GEK458947:GEK458948 GOG458947:GOG458948 GYC458947:GYC458948 HHY458947:HHY458948 HRU458947:HRU458948 IBQ458947:IBQ458948 ILM458947:ILM458948 IVI458947:IVI458948 JFE458947:JFE458948 JPA458947:JPA458948 JYW458947:JYW458948 KIS458947:KIS458948 KSO458947:KSO458948 LCK458947:LCK458948 LMG458947:LMG458948 LWC458947:LWC458948 MFY458947:MFY458948 MPU458947:MPU458948 MZQ458947:MZQ458948 NJM458947:NJM458948 NTI458947:NTI458948 ODE458947:ODE458948 ONA458947:ONA458948 OWW458947:OWW458948 PGS458947:PGS458948 PQO458947:PQO458948 QAK458947:QAK458948 QKG458947:QKG458948 QUC458947:QUC458948 RDY458947:RDY458948 RNU458947:RNU458948 RXQ458947:RXQ458948 SHM458947:SHM458948 SRI458947:SRI458948 TBE458947:TBE458948 TLA458947:TLA458948 TUW458947:TUW458948 UES458947:UES458948 UOO458947:UOO458948 UYK458947:UYK458948 VIG458947:VIG458948 VSC458947:VSC458948 WBY458947:WBY458948 WLU458947:WLU458948 WVQ458947:WVQ458948 K524483:K524484 JE524483:JE524484 TA524483:TA524484 ACW524483:ACW524484 AMS524483:AMS524484 AWO524483:AWO524484 BGK524483:BGK524484 BQG524483:BQG524484 CAC524483:CAC524484 CJY524483:CJY524484 CTU524483:CTU524484 DDQ524483:DDQ524484 DNM524483:DNM524484 DXI524483:DXI524484 EHE524483:EHE524484 ERA524483:ERA524484 FAW524483:FAW524484 FKS524483:FKS524484 FUO524483:FUO524484 GEK524483:GEK524484 GOG524483:GOG524484 GYC524483:GYC524484 HHY524483:HHY524484 HRU524483:HRU524484 IBQ524483:IBQ524484 ILM524483:ILM524484 IVI524483:IVI524484 JFE524483:JFE524484 JPA524483:JPA524484 JYW524483:JYW524484 KIS524483:KIS524484 KSO524483:KSO524484 LCK524483:LCK524484 LMG524483:LMG524484 LWC524483:LWC524484 MFY524483:MFY524484 MPU524483:MPU524484 MZQ524483:MZQ524484 NJM524483:NJM524484 NTI524483:NTI524484 ODE524483:ODE524484 ONA524483:ONA524484 OWW524483:OWW524484 PGS524483:PGS524484 PQO524483:PQO524484 QAK524483:QAK524484 QKG524483:QKG524484 QUC524483:QUC524484 RDY524483:RDY524484 RNU524483:RNU524484 RXQ524483:RXQ524484 SHM524483:SHM524484 SRI524483:SRI524484 TBE524483:TBE524484 TLA524483:TLA524484 TUW524483:TUW524484 UES524483:UES524484 UOO524483:UOO524484 UYK524483:UYK524484 VIG524483:VIG524484 VSC524483:VSC524484 WBY524483:WBY524484 WLU524483:WLU524484 WVQ524483:WVQ524484 K590019:K590020 JE590019:JE590020 TA590019:TA590020 ACW590019:ACW590020 AMS590019:AMS590020 AWO590019:AWO590020 BGK590019:BGK590020 BQG590019:BQG590020 CAC590019:CAC590020 CJY590019:CJY590020 CTU590019:CTU590020 DDQ590019:DDQ590020 DNM590019:DNM590020 DXI590019:DXI590020 EHE590019:EHE590020 ERA590019:ERA590020 FAW590019:FAW590020 FKS590019:FKS590020 FUO590019:FUO590020 GEK590019:GEK590020 GOG590019:GOG590020 GYC590019:GYC590020 HHY590019:HHY590020 HRU590019:HRU590020 IBQ590019:IBQ590020 ILM590019:ILM590020 IVI590019:IVI590020 JFE590019:JFE590020 JPA590019:JPA590020 JYW590019:JYW590020 KIS590019:KIS590020 KSO590019:KSO590020 LCK590019:LCK590020 LMG590019:LMG590020 LWC590019:LWC590020 MFY590019:MFY590020 MPU590019:MPU590020 MZQ590019:MZQ590020 NJM590019:NJM590020 NTI590019:NTI590020 ODE590019:ODE590020 ONA590019:ONA590020 OWW590019:OWW590020 PGS590019:PGS590020 PQO590019:PQO590020 QAK590019:QAK590020 QKG590019:QKG590020 QUC590019:QUC590020 RDY590019:RDY590020 RNU590019:RNU590020 RXQ590019:RXQ590020 SHM590019:SHM590020 SRI590019:SRI590020 TBE590019:TBE590020 TLA590019:TLA590020 TUW590019:TUW590020 UES590019:UES590020 UOO590019:UOO590020 UYK590019:UYK590020 VIG590019:VIG590020 VSC590019:VSC590020 WBY590019:WBY590020 WLU590019:WLU590020 WVQ590019:WVQ590020 K655555:K655556 JE655555:JE655556 TA655555:TA655556 ACW655555:ACW655556 AMS655555:AMS655556 AWO655555:AWO655556 BGK655555:BGK655556 BQG655555:BQG655556 CAC655555:CAC655556 CJY655555:CJY655556 CTU655555:CTU655556 DDQ655555:DDQ655556 DNM655555:DNM655556 DXI655555:DXI655556 EHE655555:EHE655556 ERA655555:ERA655556 FAW655555:FAW655556 FKS655555:FKS655556 FUO655555:FUO655556 GEK655555:GEK655556 GOG655555:GOG655556 GYC655555:GYC655556 HHY655555:HHY655556 HRU655555:HRU655556 IBQ655555:IBQ655556 ILM655555:ILM655556 IVI655555:IVI655556 JFE655555:JFE655556 JPA655555:JPA655556 JYW655555:JYW655556 KIS655555:KIS655556 KSO655555:KSO655556 LCK655555:LCK655556 LMG655555:LMG655556 LWC655555:LWC655556 MFY655555:MFY655556 MPU655555:MPU655556 MZQ655555:MZQ655556 NJM655555:NJM655556 NTI655555:NTI655556 ODE655555:ODE655556 ONA655555:ONA655556 OWW655555:OWW655556 PGS655555:PGS655556 PQO655555:PQO655556 QAK655555:QAK655556 QKG655555:QKG655556 QUC655555:QUC655556 RDY655555:RDY655556 RNU655555:RNU655556 RXQ655555:RXQ655556 SHM655555:SHM655556 SRI655555:SRI655556 TBE655555:TBE655556 TLA655555:TLA655556 TUW655555:TUW655556 UES655555:UES655556 UOO655555:UOO655556 UYK655555:UYK655556 VIG655555:VIG655556 VSC655555:VSC655556 WBY655555:WBY655556 WLU655555:WLU655556 WVQ655555:WVQ655556 K721091:K721092 JE721091:JE721092 TA721091:TA721092 ACW721091:ACW721092 AMS721091:AMS721092 AWO721091:AWO721092 BGK721091:BGK721092 BQG721091:BQG721092 CAC721091:CAC721092 CJY721091:CJY721092 CTU721091:CTU721092 DDQ721091:DDQ721092 DNM721091:DNM721092 DXI721091:DXI721092 EHE721091:EHE721092 ERA721091:ERA721092 FAW721091:FAW721092 FKS721091:FKS721092 FUO721091:FUO721092 GEK721091:GEK721092 GOG721091:GOG721092 GYC721091:GYC721092 HHY721091:HHY721092 HRU721091:HRU721092 IBQ721091:IBQ721092 ILM721091:ILM721092 IVI721091:IVI721092 JFE721091:JFE721092 JPA721091:JPA721092 JYW721091:JYW721092 KIS721091:KIS721092 KSO721091:KSO721092 LCK721091:LCK721092 LMG721091:LMG721092 LWC721091:LWC721092 MFY721091:MFY721092 MPU721091:MPU721092 MZQ721091:MZQ721092 NJM721091:NJM721092 NTI721091:NTI721092 ODE721091:ODE721092 ONA721091:ONA721092 OWW721091:OWW721092 PGS721091:PGS721092 PQO721091:PQO721092 QAK721091:QAK721092 QKG721091:QKG721092 QUC721091:QUC721092 RDY721091:RDY721092 RNU721091:RNU721092 RXQ721091:RXQ721092 SHM721091:SHM721092 SRI721091:SRI721092 TBE721091:TBE721092 TLA721091:TLA721092 TUW721091:TUW721092 UES721091:UES721092 UOO721091:UOO721092 UYK721091:UYK721092 VIG721091:VIG721092 VSC721091:VSC721092 WBY721091:WBY721092 WLU721091:WLU721092 WVQ721091:WVQ721092 K786627:K786628 JE786627:JE786628 TA786627:TA786628 ACW786627:ACW786628 AMS786627:AMS786628 AWO786627:AWO786628 BGK786627:BGK786628 BQG786627:BQG786628 CAC786627:CAC786628 CJY786627:CJY786628 CTU786627:CTU786628 DDQ786627:DDQ786628 DNM786627:DNM786628 DXI786627:DXI786628 EHE786627:EHE786628 ERA786627:ERA786628 FAW786627:FAW786628 FKS786627:FKS786628 FUO786627:FUO786628 GEK786627:GEK786628 GOG786627:GOG786628 GYC786627:GYC786628 HHY786627:HHY786628 HRU786627:HRU786628 IBQ786627:IBQ786628 ILM786627:ILM786628 IVI786627:IVI786628 JFE786627:JFE786628 JPA786627:JPA786628 JYW786627:JYW786628 KIS786627:KIS786628 KSO786627:KSO786628 LCK786627:LCK786628 LMG786627:LMG786628 LWC786627:LWC786628 MFY786627:MFY786628 MPU786627:MPU786628 MZQ786627:MZQ786628 NJM786627:NJM786628 NTI786627:NTI786628 ODE786627:ODE786628 ONA786627:ONA786628 OWW786627:OWW786628 PGS786627:PGS786628 PQO786627:PQO786628 QAK786627:QAK786628 QKG786627:QKG786628 QUC786627:QUC786628 RDY786627:RDY786628 RNU786627:RNU786628 RXQ786627:RXQ786628 SHM786627:SHM786628 SRI786627:SRI786628 TBE786627:TBE786628 TLA786627:TLA786628 TUW786627:TUW786628 UES786627:UES786628 UOO786627:UOO786628 UYK786627:UYK786628 VIG786627:VIG786628 VSC786627:VSC786628 WBY786627:WBY786628 WLU786627:WLU786628 WVQ786627:WVQ786628 K852163:K852164 JE852163:JE852164 TA852163:TA852164 ACW852163:ACW852164 AMS852163:AMS852164 AWO852163:AWO852164 BGK852163:BGK852164 BQG852163:BQG852164 CAC852163:CAC852164 CJY852163:CJY852164 CTU852163:CTU852164 DDQ852163:DDQ852164 DNM852163:DNM852164 DXI852163:DXI852164 EHE852163:EHE852164 ERA852163:ERA852164 FAW852163:FAW852164 FKS852163:FKS852164 FUO852163:FUO852164 GEK852163:GEK852164 GOG852163:GOG852164 GYC852163:GYC852164 HHY852163:HHY852164 HRU852163:HRU852164 IBQ852163:IBQ852164 ILM852163:ILM852164 IVI852163:IVI852164 JFE852163:JFE852164 JPA852163:JPA852164 JYW852163:JYW852164 KIS852163:KIS852164 KSO852163:KSO852164 LCK852163:LCK852164 LMG852163:LMG852164 LWC852163:LWC852164 MFY852163:MFY852164 MPU852163:MPU852164 MZQ852163:MZQ852164 NJM852163:NJM852164 NTI852163:NTI852164 ODE852163:ODE852164 ONA852163:ONA852164 OWW852163:OWW852164 PGS852163:PGS852164 PQO852163:PQO852164 QAK852163:QAK852164 QKG852163:QKG852164 QUC852163:QUC852164 RDY852163:RDY852164 RNU852163:RNU852164 RXQ852163:RXQ852164 SHM852163:SHM852164 SRI852163:SRI852164 TBE852163:TBE852164 TLA852163:TLA852164 TUW852163:TUW852164 UES852163:UES852164 UOO852163:UOO852164 UYK852163:UYK852164 VIG852163:VIG852164 VSC852163:VSC852164 WBY852163:WBY852164 WLU852163:WLU852164 WVQ852163:WVQ852164 K917699:K917700 JE917699:JE917700 TA917699:TA917700 ACW917699:ACW917700 AMS917699:AMS917700 AWO917699:AWO917700 BGK917699:BGK917700 BQG917699:BQG917700 CAC917699:CAC917700 CJY917699:CJY917700 CTU917699:CTU917700 DDQ917699:DDQ917700 DNM917699:DNM917700 DXI917699:DXI917700 EHE917699:EHE917700 ERA917699:ERA917700 FAW917699:FAW917700 FKS917699:FKS917700 FUO917699:FUO917700 GEK917699:GEK917700 GOG917699:GOG917700 GYC917699:GYC917700 HHY917699:HHY917700 HRU917699:HRU917700 IBQ917699:IBQ917700 ILM917699:ILM917700 IVI917699:IVI917700 JFE917699:JFE917700 JPA917699:JPA917700 JYW917699:JYW917700 KIS917699:KIS917700 KSO917699:KSO917700 LCK917699:LCK917700 LMG917699:LMG917700 LWC917699:LWC917700 MFY917699:MFY917700 MPU917699:MPU917700 MZQ917699:MZQ917700 NJM917699:NJM917700 NTI917699:NTI917700 ODE917699:ODE917700 ONA917699:ONA917700 OWW917699:OWW917700 PGS917699:PGS917700 PQO917699:PQO917700 QAK917699:QAK917700 QKG917699:QKG917700 QUC917699:QUC917700 RDY917699:RDY917700 RNU917699:RNU917700 RXQ917699:RXQ917700 SHM917699:SHM917700 SRI917699:SRI917700 TBE917699:TBE917700 TLA917699:TLA917700 TUW917699:TUW917700 UES917699:UES917700 UOO917699:UOO917700 UYK917699:UYK917700 VIG917699:VIG917700 VSC917699:VSC917700 WBY917699:WBY917700 WLU917699:WLU917700 WVQ917699:WVQ917700 K983235:K983236 JE983235:JE983236 TA983235:TA983236 ACW983235:ACW983236 AMS983235:AMS983236 AWO983235:AWO983236 BGK983235:BGK983236 BQG983235:BQG983236 CAC983235:CAC983236 CJY983235:CJY983236 CTU983235:CTU983236 DDQ983235:DDQ983236 DNM983235:DNM983236 DXI983235:DXI983236 EHE983235:EHE983236 ERA983235:ERA983236 FAW983235:FAW983236 FKS983235:FKS983236 FUO983235:FUO983236 GEK983235:GEK983236 GOG983235:GOG983236 GYC983235:GYC983236 HHY983235:HHY983236 HRU983235:HRU983236 IBQ983235:IBQ983236 ILM983235:ILM983236 IVI983235:IVI983236 JFE983235:JFE983236 JPA983235:JPA983236 JYW983235:JYW983236 KIS983235:KIS983236 KSO983235:KSO983236 LCK983235:LCK983236 LMG983235:LMG983236 LWC983235:LWC983236 MFY983235:MFY983236 MPU983235:MPU983236 MZQ983235:MZQ983236 NJM983235:NJM983236 NTI983235:NTI983236 ODE983235:ODE983236 ONA983235:ONA983236 OWW983235:OWW983236 PGS983235:PGS983236 PQO983235:PQO983236 QAK983235:QAK983236 QKG983235:QKG983236 QUC983235:QUC983236 RDY983235:RDY983236 RNU983235:RNU983236 RXQ983235:RXQ983236 SHM983235:SHM983236 SRI983235:SRI983236 TBE983235:TBE983236 TLA983235:TLA983236 TUW983235:TUW983236 UES983235:UES983236 UOO983235:UOO983236 UYK983235:UYK983236 VIG983235:VIG983236 VSC983235:VSC983236 WBY983235:WBY983236 WLU983235:WLU983236 WVQ983235:WVQ983236 JC65727:JE65727 SY65727:TA65727 ACU65727:ACW65727 AMQ65727:AMS65727 AWM65727:AWO65727 BGI65727:BGK65727 BQE65727:BQG65727 CAA65727:CAC65727 CJW65727:CJY65727 CTS65727:CTU65727 DDO65727:DDQ65727 DNK65727:DNM65727 DXG65727:DXI65727 EHC65727:EHE65727 EQY65727:ERA65727 FAU65727:FAW65727 FKQ65727:FKS65727 FUM65727:FUO65727 GEI65727:GEK65727 GOE65727:GOG65727 GYA65727:GYC65727 HHW65727:HHY65727 HRS65727:HRU65727 IBO65727:IBQ65727 ILK65727:ILM65727 IVG65727:IVI65727 JFC65727:JFE65727 JOY65727:JPA65727 JYU65727:JYW65727 KIQ65727:KIS65727 KSM65727:KSO65727 LCI65727:LCK65727 LME65727:LMG65727 LWA65727:LWC65727 MFW65727:MFY65727 MPS65727:MPU65727 MZO65727:MZQ65727 NJK65727:NJM65727 NTG65727:NTI65727 ODC65727:ODE65727 OMY65727:ONA65727 OWU65727:OWW65727 PGQ65727:PGS65727 PQM65727:PQO65727 QAI65727:QAK65727 QKE65727:QKG65727 QUA65727:QUC65727 RDW65727:RDY65727 RNS65727:RNU65727 RXO65727:RXQ65727 SHK65727:SHM65727 SRG65727:SRI65727 TBC65727:TBE65727 TKY65727:TLA65727 TUU65727:TUW65727 UEQ65727:UES65727 UOM65727:UOO65727 UYI65727:UYK65727 VIE65727:VIG65727 VSA65727:VSC65727 WBW65727:WBY65727 WLS65727:WLU65727 WVO65727:WVQ65727 JC131263:JE131263 SY131263:TA131263 ACU131263:ACW131263 AMQ131263:AMS131263 AWM131263:AWO131263 BGI131263:BGK131263 BQE131263:BQG131263 CAA131263:CAC131263 CJW131263:CJY131263 CTS131263:CTU131263 DDO131263:DDQ131263 DNK131263:DNM131263 DXG131263:DXI131263 EHC131263:EHE131263 EQY131263:ERA131263 FAU131263:FAW131263 FKQ131263:FKS131263 FUM131263:FUO131263 GEI131263:GEK131263 GOE131263:GOG131263 GYA131263:GYC131263 HHW131263:HHY131263 HRS131263:HRU131263 IBO131263:IBQ131263 ILK131263:ILM131263 IVG131263:IVI131263 JFC131263:JFE131263 JOY131263:JPA131263 JYU131263:JYW131263 KIQ131263:KIS131263 KSM131263:KSO131263 LCI131263:LCK131263 LME131263:LMG131263 LWA131263:LWC131263 MFW131263:MFY131263 MPS131263:MPU131263 MZO131263:MZQ131263 NJK131263:NJM131263 NTG131263:NTI131263 ODC131263:ODE131263 OMY131263:ONA131263 OWU131263:OWW131263 PGQ131263:PGS131263 PQM131263:PQO131263 QAI131263:QAK131263 QKE131263:QKG131263 QUA131263:QUC131263 RDW131263:RDY131263 RNS131263:RNU131263 RXO131263:RXQ131263 SHK131263:SHM131263 SRG131263:SRI131263 TBC131263:TBE131263 TKY131263:TLA131263 TUU131263:TUW131263 UEQ131263:UES131263 UOM131263:UOO131263 UYI131263:UYK131263 VIE131263:VIG131263 VSA131263:VSC131263 WBW131263:WBY131263 WLS131263:WLU131263 WVO131263:WVQ131263 JC196799:JE196799 SY196799:TA196799 ACU196799:ACW196799 AMQ196799:AMS196799 AWM196799:AWO196799 BGI196799:BGK196799 BQE196799:BQG196799 CAA196799:CAC196799 CJW196799:CJY196799 CTS196799:CTU196799 DDO196799:DDQ196799 DNK196799:DNM196799 DXG196799:DXI196799 EHC196799:EHE196799 EQY196799:ERA196799 FAU196799:FAW196799 FKQ196799:FKS196799 FUM196799:FUO196799 GEI196799:GEK196799 GOE196799:GOG196799 GYA196799:GYC196799 HHW196799:HHY196799 HRS196799:HRU196799 IBO196799:IBQ196799 ILK196799:ILM196799 IVG196799:IVI196799 JFC196799:JFE196799 JOY196799:JPA196799 JYU196799:JYW196799 KIQ196799:KIS196799 KSM196799:KSO196799 LCI196799:LCK196799 LME196799:LMG196799 LWA196799:LWC196799 MFW196799:MFY196799 MPS196799:MPU196799 MZO196799:MZQ196799 NJK196799:NJM196799 NTG196799:NTI196799 ODC196799:ODE196799 OMY196799:ONA196799 OWU196799:OWW196799 PGQ196799:PGS196799 PQM196799:PQO196799 QAI196799:QAK196799 QKE196799:QKG196799 QUA196799:QUC196799 RDW196799:RDY196799 RNS196799:RNU196799 RXO196799:RXQ196799 SHK196799:SHM196799 SRG196799:SRI196799 TBC196799:TBE196799 TKY196799:TLA196799 TUU196799:TUW196799 UEQ196799:UES196799 UOM196799:UOO196799 UYI196799:UYK196799 VIE196799:VIG196799 VSA196799:VSC196799 WBW196799:WBY196799 WLS196799:WLU196799 WVO196799:WVQ196799 JC262335:JE262335 SY262335:TA262335 ACU262335:ACW262335 AMQ262335:AMS262335 AWM262335:AWO262335 BGI262335:BGK262335 BQE262335:BQG262335 CAA262335:CAC262335 CJW262335:CJY262335 CTS262335:CTU262335 DDO262335:DDQ262335 DNK262335:DNM262335 DXG262335:DXI262335 EHC262335:EHE262335 EQY262335:ERA262335 FAU262335:FAW262335 FKQ262335:FKS262335 FUM262335:FUO262335 GEI262335:GEK262335 GOE262335:GOG262335 GYA262335:GYC262335 HHW262335:HHY262335 HRS262335:HRU262335 IBO262335:IBQ262335 ILK262335:ILM262335 IVG262335:IVI262335 JFC262335:JFE262335 JOY262335:JPA262335 JYU262335:JYW262335 KIQ262335:KIS262335 KSM262335:KSO262335 LCI262335:LCK262335 LME262335:LMG262335 LWA262335:LWC262335 MFW262335:MFY262335 MPS262335:MPU262335 MZO262335:MZQ262335 NJK262335:NJM262335 NTG262335:NTI262335 ODC262335:ODE262335 OMY262335:ONA262335 OWU262335:OWW262335 PGQ262335:PGS262335 PQM262335:PQO262335 QAI262335:QAK262335 QKE262335:QKG262335 QUA262335:QUC262335 RDW262335:RDY262335 RNS262335:RNU262335 RXO262335:RXQ262335 SHK262335:SHM262335 SRG262335:SRI262335 TBC262335:TBE262335 TKY262335:TLA262335 TUU262335:TUW262335 UEQ262335:UES262335 UOM262335:UOO262335 UYI262335:UYK262335 VIE262335:VIG262335 VSA262335:VSC262335 WBW262335:WBY262335 WLS262335:WLU262335 WVO262335:WVQ262335 JC327871:JE327871 SY327871:TA327871 ACU327871:ACW327871 AMQ327871:AMS327871 AWM327871:AWO327871 BGI327871:BGK327871 BQE327871:BQG327871 CAA327871:CAC327871 CJW327871:CJY327871 CTS327871:CTU327871 DDO327871:DDQ327871 DNK327871:DNM327871 DXG327871:DXI327871 EHC327871:EHE327871 EQY327871:ERA327871 FAU327871:FAW327871 FKQ327871:FKS327871 FUM327871:FUO327871 GEI327871:GEK327871 GOE327871:GOG327871 GYA327871:GYC327871 HHW327871:HHY327871 HRS327871:HRU327871 IBO327871:IBQ327871 ILK327871:ILM327871 IVG327871:IVI327871 JFC327871:JFE327871 JOY327871:JPA327871 JYU327871:JYW327871 KIQ327871:KIS327871 KSM327871:KSO327871 LCI327871:LCK327871 LME327871:LMG327871 LWA327871:LWC327871 MFW327871:MFY327871 MPS327871:MPU327871 MZO327871:MZQ327871 NJK327871:NJM327871 NTG327871:NTI327871 ODC327871:ODE327871 OMY327871:ONA327871 OWU327871:OWW327871 PGQ327871:PGS327871 PQM327871:PQO327871 QAI327871:QAK327871 QKE327871:QKG327871 QUA327871:QUC327871 RDW327871:RDY327871 RNS327871:RNU327871 RXO327871:RXQ327871 SHK327871:SHM327871 SRG327871:SRI327871 TBC327871:TBE327871 TKY327871:TLA327871 TUU327871:TUW327871 UEQ327871:UES327871 UOM327871:UOO327871 UYI327871:UYK327871 VIE327871:VIG327871 VSA327871:VSC327871 WBW327871:WBY327871 WLS327871:WLU327871 WVO327871:WVQ327871 JC393407:JE393407 SY393407:TA393407 ACU393407:ACW393407 AMQ393407:AMS393407 AWM393407:AWO393407 BGI393407:BGK393407 BQE393407:BQG393407 CAA393407:CAC393407 CJW393407:CJY393407 CTS393407:CTU393407 DDO393407:DDQ393407 DNK393407:DNM393407 DXG393407:DXI393407 EHC393407:EHE393407 EQY393407:ERA393407 FAU393407:FAW393407 FKQ393407:FKS393407 FUM393407:FUO393407 GEI393407:GEK393407 GOE393407:GOG393407 GYA393407:GYC393407 HHW393407:HHY393407 HRS393407:HRU393407 IBO393407:IBQ393407 ILK393407:ILM393407 IVG393407:IVI393407 JFC393407:JFE393407 JOY393407:JPA393407 JYU393407:JYW393407 KIQ393407:KIS393407 KSM393407:KSO393407 LCI393407:LCK393407 LME393407:LMG393407 LWA393407:LWC393407 MFW393407:MFY393407 MPS393407:MPU393407 MZO393407:MZQ393407 NJK393407:NJM393407 NTG393407:NTI393407 ODC393407:ODE393407 OMY393407:ONA393407 OWU393407:OWW393407 PGQ393407:PGS393407 PQM393407:PQO393407 QAI393407:QAK393407 QKE393407:QKG393407 QUA393407:QUC393407 RDW393407:RDY393407 RNS393407:RNU393407 RXO393407:RXQ393407 SHK393407:SHM393407 SRG393407:SRI393407 TBC393407:TBE393407 TKY393407:TLA393407 TUU393407:TUW393407 UEQ393407:UES393407 UOM393407:UOO393407 UYI393407:UYK393407 VIE393407:VIG393407 VSA393407:VSC393407 WBW393407:WBY393407 WLS393407:WLU393407 WVO393407:WVQ393407 JC458943:JE458943 SY458943:TA458943 ACU458943:ACW458943 AMQ458943:AMS458943 AWM458943:AWO458943 BGI458943:BGK458943 BQE458943:BQG458943 CAA458943:CAC458943 CJW458943:CJY458943 CTS458943:CTU458943 DDO458943:DDQ458943 DNK458943:DNM458943 DXG458943:DXI458943 EHC458943:EHE458943 EQY458943:ERA458943 FAU458943:FAW458943 FKQ458943:FKS458943 FUM458943:FUO458943 GEI458943:GEK458943 GOE458943:GOG458943 GYA458943:GYC458943 HHW458943:HHY458943 HRS458943:HRU458943 IBO458943:IBQ458943 ILK458943:ILM458943 IVG458943:IVI458943 JFC458943:JFE458943 JOY458943:JPA458943 JYU458943:JYW458943 KIQ458943:KIS458943 KSM458943:KSO458943 LCI458943:LCK458943 LME458943:LMG458943 LWA458943:LWC458943 MFW458943:MFY458943 MPS458943:MPU458943 MZO458943:MZQ458943 NJK458943:NJM458943 NTG458943:NTI458943 ODC458943:ODE458943 OMY458943:ONA458943 OWU458943:OWW458943 PGQ458943:PGS458943 PQM458943:PQO458943 QAI458943:QAK458943 QKE458943:QKG458943 QUA458943:QUC458943 RDW458943:RDY458943 RNS458943:RNU458943 RXO458943:RXQ458943 SHK458943:SHM458943 SRG458943:SRI458943 TBC458943:TBE458943 TKY458943:TLA458943 TUU458943:TUW458943 UEQ458943:UES458943 UOM458943:UOO458943 UYI458943:UYK458943 VIE458943:VIG458943 VSA458943:VSC458943 WBW458943:WBY458943 WLS458943:WLU458943 WVO458943:WVQ458943 JC524479:JE524479 SY524479:TA524479 ACU524479:ACW524479 AMQ524479:AMS524479 AWM524479:AWO524479 BGI524479:BGK524479 BQE524479:BQG524479 CAA524479:CAC524479 CJW524479:CJY524479 CTS524479:CTU524479 DDO524479:DDQ524479 DNK524479:DNM524479 DXG524479:DXI524479 EHC524479:EHE524479 EQY524479:ERA524479 FAU524479:FAW524479 FKQ524479:FKS524479 FUM524479:FUO524479 GEI524479:GEK524479 GOE524479:GOG524479 GYA524479:GYC524479 HHW524479:HHY524479 HRS524479:HRU524479 IBO524479:IBQ524479 ILK524479:ILM524479 IVG524479:IVI524479 JFC524479:JFE524479 JOY524479:JPA524479 JYU524479:JYW524479 KIQ524479:KIS524479 KSM524479:KSO524479 LCI524479:LCK524479 LME524479:LMG524479 LWA524479:LWC524479 MFW524479:MFY524479 MPS524479:MPU524479 MZO524479:MZQ524479 NJK524479:NJM524479 NTG524479:NTI524479 ODC524479:ODE524479 OMY524479:ONA524479 OWU524479:OWW524479 PGQ524479:PGS524479 PQM524479:PQO524479 QAI524479:QAK524479 QKE524479:QKG524479 QUA524479:QUC524479 RDW524479:RDY524479 RNS524479:RNU524479 RXO524479:RXQ524479 SHK524479:SHM524479 SRG524479:SRI524479 TBC524479:TBE524479 TKY524479:TLA524479 TUU524479:TUW524479 UEQ524479:UES524479 UOM524479:UOO524479 UYI524479:UYK524479 VIE524479:VIG524479 VSA524479:VSC524479 WBW524479:WBY524479 WLS524479:WLU524479 WVO524479:WVQ524479 JC590015:JE590015 SY590015:TA590015 ACU590015:ACW590015 AMQ590015:AMS590015 AWM590015:AWO590015 BGI590015:BGK590015 BQE590015:BQG590015 CAA590015:CAC590015 CJW590015:CJY590015 CTS590015:CTU590015 DDO590015:DDQ590015 DNK590015:DNM590015 DXG590015:DXI590015 EHC590015:EHE590015 EQY590015:ERA590015 FAU590015:FAW590015 FKQ590015:FKS590015 FUM590015:FUO590015 GEI590015:GEK590015 GOE590015:GOG590015 GYA590015:GYC590015 HHW590015:HHY590015 HRS590015:HRU590015 IBO590015:IBQ590015 ILK590015:ILM590015 IVG590015:IVI590015 JFC590015:JFE590015 JOY590015:JPA590015 JYU590015:JYW590015 KIQ590015:KIS590015 KSM590015:KSO590015 LCI590015:LCK590015 LME590015:LMG590015 LWA590015:LWC590015 MFW590015:MFY590015 MPS590015:MPU590015 MZO590015:MZQ590015 NJK590015:NJM590015 NTG590015:NTI590015 ODC590015:ODE590015 OMY590015:ONA590015 OWU590015:OWW590015 PGQ590015:PGS590015 PQM590015:PQO590015 QAI590015:QAK590015 QKE590015:QKG590015 QUA590015:QUC590015 RDW590015:RDY590015 RNS590015:RNU590015 RXO590015:RXQ590015 SHK590015:SHM590015 SRG590015:SRI590015 TBC590015:TBE590015 TKY590015:TLA590015 TUU590015:TUW590015 UEQ590015:UES590015 UOM590015:UOO590015 UYI590015:UYK590015 VIE590015:VIG590015 VSA590015:VSC590015 WBW590015:WBY590015 WLS590015:WLU590015 WVO590015:WVQ590015 JC655551:JE655551 SY655551:TA655551 ACU655551:ACW655551 AMQ655551:AMS655551 AWM655551:AWO655551 BGI655551:BGK655551 BQE655551:BQG655551 CAA655551:CAC655551 CJW655551:CJY655551 CTS655551:CTU655551 DDO655551:DDQ655551 DNK655551:DNM655551 DXG655551:DXI655551 EHC655551:EHE655551 EQY655551:ERA655551 FAU655551:FAW655551 FKQ655551:FKS655551 FUM655551:FUO655551 GEI655551:GEK655551 GOE655551:GOG655551 GYA655551:GYC655551 HHW655551:HHY655551 HRS655551:HRU655551 IBO655551:IBQ655551 ILK655551:ILM655551 IVG655551:IVI655551 JFC655551:JFE655551 JOY655551:JPA655551 JYU655551:JYW655551 KIQ655551:KIS655551 KSM655551:KSO655551 LCI655551:LCK655551 LME655551:LMG655551 LWA655551:LWC655551 MFW655551:MFY655551 MPS655551:MPU655551 MZO655551:MZQ655551 NJK655551:NJM655551 NTG655551:NTI655551 ODC655551:ODE655551 OMY655551:ONA655551 OWU655551:OWW655551 PGQ655551:PGS655551 PQM655551:PQO655551 QAI655551:QAK655551 QKE655551:QKG655551 QUA655551:QUC655551 RDW655551:RDY655551 RNS655551:RNU655551 RXO655551:RXQ655551 SHK655551:SHM655551 SRG655551:SRI655551 TBC655551:TBE655551 TKY655551:TLA655551 TUU655551:TUW655551 UEQ655551:UES655551 UOM655551:UOO655551 UYI655551:UYK655551 VIE655551:VIG655551 VSA655551:VSC655551 WBW655551:WBY655551 WLS655551:WLU655551 WVO655551:WVQ655551 JC721087:JE721087 SY721087:TA721087 ACU721087:ACW721087 AMQ721087:AMS721087 AWM721087:AWO721087 BGI721087:BGK721087 BQE721087:BQG721087 CAA721087:CAC721087 CJW721087:CJY721087 CTS721087:CTU721087 DDO721087:DDQ721087 DNK721087:DNM721087 DXG721087:DXI721087 EHC721087:EHE721087 EQY721087:ERA721087 FAU721087:FAW721087 FKQ721087:FKS721087 FUM721087:FUO721087 GEI721087:GEK721087 GOE721087:GOG721087 GYA721087:GYC721087 HHW721087:HHY721087 HRS721087:HRU721087 IBO721087:IBQ721087 ILK721087:ILM721087 IVG721087:IVI721087 JFC721087:JFE721087 JOY721087:JPA721087 JYU721087:JYW721087 KIQ721087:KIS721087 KSM721087:KSO721087 LCI721087:LCK721087 LME721087:LMG721087 LWA721087:LWC721087 MFW721087:MFY721087 MPS721087:MPU721087 MZO721087:MZQ721087 NJK721087:NJM721087 NTG721087:NTI721087 ODC721087:ODE721087 OMY721087:ONA721087 OWU721087:OWW721087 PGQ721087:PGS721087 PQM721087:PQO721087 QAI721087:QAK721087 QKE721087:QKG721087 QUA721087:QUC721087 RDW721087:RDY721087 RNS721087:RNU721087 RXO721087:RXQ721087 SHK721087:SHM721087 SRG721087:SRI721087 TBC721087:TBE721087 TKY721087:TLA721087 TUU721087:TUW721087 UEQ721087:UES721087 UOM721087:UOO721087 UYI721087:UYK721087 VIE721087:VIG721087 VSA721087:VSC721087 WBW721087:WBY721087 WLS721087:WLU721087 WVO721087:WVQ721087 JC786623:JE786623 SY786623:TA786623 ACU786623:ACW786623 AMQ786623:AMS786623 AWM786623:AWO786623 BGI786623:BGK786623 BQE786623:BQG786623 CAA786623:CAC786623 CJW786623:CJY786623 CTS786623:CTU786623 DDO786623:DDQ786623 DNK786623:DNM786623 DXG786623:DXI786623 EHC786623:EHE786623 EQY786623:ERA786623 FAU786623:FAW786623 FKQ786623:FKS786623 FUM786623:FUO786623 GEI786623:GEK786623 GOE786623:GOG786623 GYA786623:GYC786623 HHW786623:HHY786623 HRS786623:HRU786623 IBO786623:IBQ786623 ILK786623:ILM786623 IVG786623:IVI786623 JFC786623:JFE786623 JOY786623:JPA786623 JYU786623:JYW786623 KIQ786623:KIS786623 KSM786623:KSO786623 LCI786623:LCK786623 LME786623:LMG786623 LWA786623:LWC786623 MFW786623:MFY786623 MPS786623:MPU786623 MZO786623:MZQ786623 NJK786623:NJM786623 NTG786623:NTI786623 ODC786623:ODE786623 OMY786623:ONA786623 OWU786623:OWW786623 PGQ786623:PGS786623 PQM786623:PQO786623 QAI786623:QAK786623 QKE786623:QKG786623 QUA786623:QUC786623 RDW786623:RDY786623 RNS786623:RNU786623 RXO786623:RXQ786623 SHK786623:SHM786623 SRG786623:SRI786623 TBC786623:TBE786623 TKY786623:TLA786623 TUU786623:TUW786623 UEQ786623:UES786623 UOM786623:UOO786623 UYI786623:UYK786623 VIE786623:VIG786623 VSA786623:VSC786623 WBW786623:WBY786623 WLS786623:WLU786623 WVO786623:WVQ786623 JC852159:JE852159 SY852159:TA852159 ACU852159:ACW852159 AMQ852159:AMS852159 AWM852159:AWO852159 BGI852159:BGK852159 BQE852159:BQG852159 CAA852159:CAC852159 CJW852159:CJY852159 CTS852159:CTU852159 DDO852159:DDQ852159 DNK852159:DNM852159 DXG852159:DXI852159 EHC852159:EHE852159 EQY852159:ERA852159 FAU852159:FAW852159 FKQ852159:FKS852159 FUM852159:FUO852159 GEI852159:GEK852159 GOE852159:GOG852159 GYA852159:GYC852159 HHW852159:HHY852159 HRS852159:HRU852159 IBO852159:IBQ852159 ILK852159:ILM852159 IVG852159:IVI852159 JFC852159:JFE852159 JOY852159:JPA852159 JYU852159:JYW852159 KIQ852159:KIS852159 KSM852159:KSO852159 LCI852159:LCK852159 LME852159:LMG852159 LWA852159:LWC852159 MFW852159:MFY852159 MPS852159:MPU852159 MZO852159:MZQ852159 NJK852159:NJM852159 NTG852159:NTI852159 ODC852159:ODE852159 OMY852159:ONA852159 OWU852159:OWW852159 PGQ852159:PGS852159 PQM852159:PQO852159 QAI852159:QAK852159 QKE852159:QKG852159 QUA852159:QUC852159 RDW852159:RDY852159 RNS852159:RNU852159 RXO852159:RXQ852159 SHK852159:SHM852159 SRG852159:SRI852159 TBC852159:TBE852159 TKY852159:TLA852159 TUU852159:TUW852159 UEQ852159:UES852159 UOM852159:UOO852159 UYI852159:UYK852159 VIE852159:VIG852159 VSA852159:VSC852159 WBW852159:WBY852159 WLS852159:WLU852159 WVO852159:WVQ852159 JC917695:JE917695 SY917695:TA917695 ACU917695:ACW917695 AMQ917695:AMS917695 AWM917695:AWO917695 BGI917695:BGK917695 BQE917695:BQG917695 CAA917695:CAC917695 CJW917695:CJY917695 CTS917695:CTU917695 DDO917695:DDQ917695 DNK917695:DNM917695 DXG917695:DXI917695 EHC917695:EHE917695 EQY917695:ERA917695 FAU917695:FAW917695 FKQ917695:FKS917695 FUM917695:FUO917695 GEI917695:GEK917695 GOE917695:GOG917695 GYA917695:GYC917695 HHW917695:HHY917695 HRS917695:HRU917695 IBO917695:IBQ917695 ILK917695:ILM917695 IVG917695:IVI917695 JFC917695:JFE917695 JOY917695:JPA917695 JYU917695:JYW917695 KIQ917695:KIS917695 KSM917695:KSO917695 LCI917695:LCK917695 LME917695:LMG917695 LWA917695:LWC917695 MFW917695:MFY917695 MPS917695:MPU917695 MZO917695:MZQ917695 NJK917695:NJM917695 NTG917695:NTI917695 ODC917695:ODE917695 OMY917695:ONA917695 OWU917695:OWW917695 PGQ917695:PGS917695 PQM917695:PQO917695 QAI917695:QAK917695 QKE917695:QKG917695 QUA917695:QUC917695 RDW917695:RDY917695 RNS917695:RNU917695 RXO917695:RXQ917695 SHK917695:SHM917695 SRG917695:SRI917695 TBC917695:TBE917695 TKY917695:TLA917695 TUU917695:TUW917695 UEQ917695:UES917695 UOM917695:UOO917695 UYI917695:UYK917695 VIE917695:VIG917695 VSA917695:VSC917695 WBW917695:WBY917695 WLS917695:WLU917695 WVO917695:WVQ917695 JC983231:JE983231 SY983231:TA983231 ACU983231:ACW983231 AMQ983231:AMS983231 AWM983231:AWO983231 BGI983231:BGK983231 BQE983231:BQG983231 CAA983231:CAC983231 CJW983231:CJY983231 CTS983231:CTU983231 DDO983231:DDQ983231 DNK983231:DNM983231 DXG983231:DXI983231 EHC983231:EHE983231 EQY983231:ERA983231 FAU983231:FAW983231 FKQ983231:FKS983231 FUM983231:FUO983231 GEI983231:GEK983231 GOE983231:GOG983231 GYA983231:GYC983231 HHW983231:HHY983231 HRS983231:HRU983231 IBO983231:IBQ983231 ILK983231:ILM983231 IVG983231:IVI983231 JFC983231:JFE983231 JOY983231:JPA983231 JYU983231:JYW983231 KIQ983231:KIS983231 KSM983231:KSO983231 LCI983231:LCK983231 LME983231:LMG983231 LWA983231:LWC983231 MFW983231:MFY983231 MPS983231:MPU983231 MZO983231:MZQ983231 NJK983231:NJM983231 NTG983231:NTI983231 ODC983231:ODE983231 OMY983231:ONA983231 OWU983231:OWW983231 PGQ983231:PGS983231 PQM983231:PQO983231 QAI983231:QAK983231 QKE983231:QKG983231 QUA983231:QUC983231 RDW983231:RDY983231 RNS983231:RNU983231 RXO983231:RXQ983231 SHK983231:SHM983231 SRG983231:SRI983231 TBC983231:TBE983231 TKY983231:TLA983231 TUU983231:TUW983231 UEQ983231:UES983231 UOM983231:UOO983231 UYI983231:UYK983231 VIE983231:VIG983231 VSA983231:VSC983231 WBW983231:WBY983231 WLS983231:WLU983231 WVO983231:WVQ983231 K983231 K917695 K852159 K786623 K721087 K655551 K590015 K524479 K458943 K393407 K327871 K262335 K196799 K131263 K65727 G983200:K983200 G917664:K917664 G852128:K852128 G786592:K786592 G721056:K721056 G655520:K655520 G589984:K589984 G524448:K524448 G458912:K458912 G393376:K393376 G327840:K327840 G262304:K262304 G196768:K196768 G131232:K131232 G65696:K65696 G983198:K983198 G917662:K917662 G852126:K852126 G786590:K786590 G721054:K721054 G655518:K655518 G589982:K589982 G524446:K524446 G458910:K458910 G393374:K393374 G327838:K327838 G262302:K262302 G196766:K196766 G131230:K131230 G65694:K65694" xr:uid="{00000000-0002-0000-0100-000008000000}"/>
    <dataValidation operator="greaterThanOrEqual" allowBlank="1" showInputMessage="1" showErrorMessage="1" error="Valor debe ser mayor o igual 0" sqref="G226:H226 IY226 SU226 ACQ226 AMM226 AWI226 BGE226 BQA226 BZW226 CJS226 CTO226 DDK226 DNG226 DXC226 EGY226 EQU226 FAQ226 FKM226 FUI226 GEE226 GOA226 GXW226 HHS226 HRO226 IBK226 ILG226 IVC226 JEY226 JOU226 JYQ226 KIM226 KSI226 LCE226 LMA226 LVW226 MFS226 MPO226 MZK226 NJG226 NTC226 OCY226 OMU226 OWQ226 PGM226 PQI226 QAE226 QKA226 QTW226 RDS226 RNO226 RXK226 SHG226 SRC226 TAY226 TKU226 TUQ226 UEM226 UOI226 UYE226 VIA226 VRW226 WBS226 WLO226 WVK226 G65452:H65452 IY65452 SU65452 ACQ65452 AMM65452 AWI65452 BGE65452 BQA65452 BZW65452 CJS65452 CTO65452 DDK65452 DNG65452 DXC65452 EGY65452 EQU65452 FAQ65452 FKM65452 FUI65452 GEE65452 GOA65452 GXW65452 HHS65452 HRO65452 IBK65452 ILG65452 IVC65452 JEY65452 JOU65452 JYQ65452 KIM65452 KSI65452 LCE65452 LMA65452 LVW65452 MFS65452 MPO65452 MZK65452 NJG65452 NTC65452 OCY65452 OMU65452 OWQ65452 PGM65452 PQI65452 QAE65452 QKA65452 QTW65452 RDS65452 RNO65452 RXK65452 SHG65452 SRC65452 TAY65452 TKU65452 TUQ65452 UEM65452 UOI65452 UYE65452 VIA65452 VRW65452 WBS65452 WLO65452 WVK65452 G130988:H130988 IY130988 SU130988 ACQ130988 AMM130988 AWI130988 BGE130988 BQA130988 BZW130988 CJS130988 CTO130988 DDK130988 DNG130988 DXC130988 EGY130988 EQU130988 FAQ130988 FKM130988 FUI130988 GEE130988 GOA130988 GXW130988 HHS130988 HRO130988 IBK130988 ILG130988 IVC130988 JEY130988 JOU130988 JYQ130988 KIM130988 KSI130988 LCE130988 LMA130988 LVW130988 MFS130988 MPO130988 MZK130988 NJG130988 NTC130988 OCY130988 OMU130988 OWQ130988 PGM130988 PQI130988 QAE130988 QKA130988 QTW130988 RDS130988 RNO130988 RXK130988 SHG130988 SRC130988 TAY130988 TKU130988 TUQ130988 UEM130988 UOI130988 UYE130988 VIA130988 VRW130988 WBS130988 WLO130988 WVK130988 G196524:H196524 IY196524 SU196524 ACQ196524 AMM196524 AWI196524 BGE196524 BQA196524 BZW196524 CJS196524 CTO196524 DDK196524 DNG196524 DXC196524 EGY196524 EQU196524 FAQ196524 FKM196524 FUI196524 GEE196524 GOA196524 GXW196524 HHS196524 HRO196524 IBK196524 ILG196524 IVC196524 JEY196524 JOU196524 JYQ196524 KIM196524 KSI196524 LCE196524 LMA196524 LVW196524 MFS196524 MPO196524 MZK196524 NJG196524 NTC196524 OCY196524 OMU196524 OWQ196524 PGM196524 PQI196524 QAE196524 QKA196524 QTW196524 RDS196524 RNO196524 RXK196524 SHG196524 SRC196524 TAY196524 TKU196524 TUQ196524 UEM196524 UOI196524 UYE196524 VIA196524 VRW196524 WBS196524 WLO196524 WVK196524 G262060:H262060 IY262060 SU262060 ACQ262060 AMM262060 AWI262060 BGE262060 BQA262060 BZW262060 CJS262060 CTO262060 DDK262060 DNG262060 DXC262060 EGY262060 EQU262060 FAQ262060 FKM262060 FUI262060 GEE262060 GOA262060 GXW262060 HHS262060 HRO262060 IBK262060 ILG262060 IVC262060 JEY262060 JOU262060 JYQ262060 KIM262060 KSI262060 LCE262060 LMA262060 LVW262060 MFS262060 MPO262060 MZK262060 NJG262060 NTC262060 OCY262060 OMU262060 OWQ262060 PGM262060 PQI262060 QAE262060 QKA262060 QTW262060 RDS262060 RNO262060 RXK262060 SHG262060 SRC262060 TAY262060 TKU262060 TUQ262060 UEM262060 UOI262060 UYE262060 VIA262060 VRW262060 WBS262060 WLO262060 WVK262060 G327596:H327596 IY327596 SU327596 ACQ327596 AMM327596 AWI327596 BGE327596 BQA327596 BZW327596 CJS327596 CTO327596 DDK327596 DNG327596 DXC327596 EGY327596 EQU327596 FAQ327596 FKM327596 FUI327596 GEE327596 GOA327596 GXW327596 HHS327596 HRO327596 IBK327596 ILG327596 IVC327596 JEY327596 JOU327596 JYQ327596 KIM327596 KSI327596 LCE327596 LMA327596 LVW327596 MFS327596 MPO327596 MZK327596 NJG327596 NTC327596 OCY327596 OMU327596 OWQ327596 PGM327596 PQI327596 QAE327596 QKA327596 QTW327596 RDS327596 RNO327596 RXK327596 SHG327596 SRC327596 TAY327596 TKU327596 TUQ327596 UEM327596 UOI327596 UYE327596 VIA327596 VRW327596 WBS327596 WLO327596 WVK327596 G393132:H393132 IY393132 SU393132 ACQ393132 AMM393132 AWI393132 BGE393132 BQA393132 BZW393132 CJS393132 CTO393132 DDK393132 DNG393132 DXC393132 EGY393132 EQU393132 FAQ393132 FKM393132 FUI393132 GEE393132 GOA393132 GXW393132 HHS393132 HRO393132 IBK393132 ILG393132 IVC393132 JEY393132 JOU393132 JYQ393132 KIM393132 KSI393132 LCE393132 LMA393132 LVW393132 MFS393132 MPO393132 MZK393132 NJG393132 NTC393132 OCY393132 OMU393132 OWQ393132 PGM393132 PQI393132 QAE393132 QKA393132 QTW393132 RDS393132 RNO393132 RXK393132 SHG393132 SRC393132 TAY393132 TKU393132 TUQ393132 UEM393132 UOI393132 UYE393132 VIA393132 VRW393132 WBS393132 WLO393132 WVK393132 G458668:H458668 IY458668 SU458668 ACQ458668 AMM458668 AWI458668 BGE458668 BQA458668 BZW458668 CJS458668 CTO458668 DDK458668 DNG458668 DXC458668 EGY458668 EQU458668 FAQ458668 FKM458668 FUI458668 GEE458668 GOA458668 GXW458668 HHS458668 HRO458668 IBK458668 ILG458668 IVC458668 JEY458668 JOU458668 JYQ458668 KIM458668 KSI458668 LCE458668 LMA458668 LVW458668 MFS458668 MPO458668 MZK458668 NJG458668 NTC458668 OCY458668 OMU458668 OWQ458668 PGM458668 PQI458668 QAE458668 QKA458668 QTW458668 RDS458668 RNO458668 RXK458668 SHG458668 SRC458668 TAY458668 TKU458668 TUQ458668 UEM458668 UOI458668 UYE458668 VIA458668 VRW458668 WBS458668 WLO458668 WVK458668 G524204:H524204 IY524204 SU524204 ACQ524204 AMM524204 AWI524204 BGE524204 BQA524204 BZW524204 CJS524204 CTO524204 DDK524204 DNG524204 DXC524204 EGY524204 EQU524204 FAQ524204 FKM524204 FUI524204 GEE524204 GOA524204 GXW524204 HHS524204 HRO524204 IBK524204 ILG524204 IVC524204 JEY524204 JOU524204 JYQ524204 KIM524204 KSI524204 LCE524204 LMA524204 LVW524204 MFS524204 MPO524204 MZK524204 NJG524204 NTC524204 OCY524204 OMU524204 OWQ524204 PGM524204 PQI524204 QAE524204 QKA524204 QTW524204 RDS524204 RNO524204 RXK524204 SHG524204 SRC524204 TAY524204 TKU524204 TUQ524204 UEM524204 UOI524204 UYE524204 VIA524204 VRW524204 WBS524204 WLO524204 WVK524204 G589740:H589740 IY589740 SU589740 ACQ589740 AMM589740 AWI589740 BGE589740 BQA589740 BZW589740 CJS589740 CTO589740 DDK589740 DNG589740 DXC589740 EGY589740 EQU589740 FAQ589740 FKM589740 FUI589740 GEE589740 GOA589740 GXW589740 HHS589740 HRO589740 IBK589740 ILG589740 IVC589740 JEY589740 JOU589740 JYQ589740 KIM589740 KSI589740 LCE589740 LMA589740 LVW589740 MFS589740 MPO589740 MZK589740 NJG589740 NTC589740 OCY589740 OMU589740 OWQ589740 PGM589740 PQI589740 QAE589740 QKA589740 QTW589740 RDS589740 RNO589740 RXK589740 SHG589740 SRC589740 TAY589740 TKU589740 TUQ589740 UEM589740 UOI589740 UYE589740 VIA589740 VRW589740 WBS589740 WLO589740 WVK589740 G655276:H655276 IY655276 SU655276 ACQ655276 AMM655276 AWI655276 BGE655276 BQA655276 BZW655276 CJS655276 CTO655276 DDK655276 DNG655276 DXC655276 EGY655276 EQU655276 FAQ655276 FKM655276 FUI655276 GEE655276 GOA655276 GXW655276 HHS655276 HRO655276 IBK655276 ILG655276 IVC655276 JEY655276 JOU655276 JYQ655276 KIM655276 KSI655276 LCE655276 LMA655276 LVW655276 MFS655276 MPO655276 MZK655276 NJG655276 NTC655276 OCY655276 OMU655276 OWQ655276 PGM655276 PQI655276 QAE655276 QKA655276 QTW655276 RDS655276 RNO655276 RXK655276 SHG655276 SRC655276 TAY655276 TKU655276 TUQ655276 UEM655276 UOI655276 UYE655276 VIA655276 VRW655276 WBS655276 WLO655276 WVK655276 G720812:H720812 IY720812 SU720812 ACQ720812 AMM720812 AWI720812 BGE720812 BQA720812 BZW720812 CJS720812 CTO720812 DDK720812 DNG720812 DXC720812 EGY720812 EQU720812 FAQ720812 FKM720812 FUI720812 GEE720812 GOA720812 GXW720812 HHS720812 HRO720812 IBK720812 ILG720812 IVC720812 JEY720812 JOU720812 JYQ720812 KIM720812 KSI720812 LCE720812 LMA720812 LVW720812 MFS720812 MPO720812 MZK720812 NJG720812 NTC720812 OCY720812 OMU720812 OWQ720812 PGM720812 PQI720812 QAE720812 QKA720812 QTW720812 RDS720812 RNO720812 RXK720812 SHG720812 SRC720812 TAY720812 TKU720812 TUQ720812 UEM720812 UOI720812 UYE720812 VIA720812 VRW720812 WBS720812 WLO720812 WVK720812 G786348:H786348 IY786348 SU786348 ACQ786348 AMM786348 AWI786348 BGE786348 BQA786348 BZW786348 CJS786348 CTO786348 DDK786348 DNG786348 DXC786348 EGY786348 EQU786348 FAQ786348 FKM786348 FUI786348 GEE786348 GOA786348 GXW786348 HHS786348 HRO786348 IBK786348 ILG786348 IVC786348 JEY786348 JOU786348 JYQ786348 KIM786348 KSI786348 LCE786348 LMA786348 LVW786348 MFS786348 MPO786348 MZK786348 NJG786348 NTC786348 OCY786348 OMU786348 OWQ786348 PGM786348 PQI786348 QAE786348 QKA786348 QTW786348 RDS786348 RNO786348 RXK786348 SHG786348 SRC786348 TAY786348 TKU786348 TUQ786348 UEM786348 UOI786348 UYE786348 VIA786348 VRW786348 WBS786348 WLO786348 WVK786348 G851884:H851884 IY851884 SU851884 ACQ851884 AMM851884 AWI851884 BGE851884 BQA851884 BZW851884 CJS851884 CTO851884 DDK851884 DNG851884 DXC851884 EGY851884 EQU851884 FAQ851884 FKM851884 FUI851884 GEE851884 GOA851884 GXW851884 HHS851884 HRO851884 IBK851884 ILG851884 IVC851884 JEY851884 JOU851884 JYQ851884 KIM851884 KSI851884 LCE851884 LMA851884 LVW851884 MFS851884 MPO851884 MZK851884 NJG851884 NTC851884 OCY851884 OMU851884 OWQ851884 PGM851884 PQI851884 QAE851884 QKA851884 QTW851884 RDS851884 RNO851884 RXK851884 SHG851884 SRC851884 TAY851884 TKU851884 TUQ851884 UEM851884 UOI851884 UYE851884 VIA851884 VRW851884 WBS851884 WLO851884 WVK851884 G917420:H917420 IY917420 SU917420 ACQ917420 AMM917420 AWI917420 BGE917420 BQA917420 BZW917420 CJS917420 CTO917420 DDK917420 DNG917420 DXC917420 EGY917420 EQU917420 FAQ917420 FKM917420 FUI917420 GEE917420 GOA917420 GXW917420 HHS917420 HRO917420 IBK917420 ILG917420 IVC917420 JEY917420 JOU917420 JYQ917420 KIM917420 KSI917420 LCE917420 LMA917420 LVW917420 MFS917420 MPO917420 MZK917420 NJG917420 NTC917420 OCY917420 OMU917420 OWQ917420 PGM917420 PQI917420 QAE917420 QKA917420 QTW917420 RDS917420 RNO917420 RXK917420 SHG917420 SRC917420 TAY917420 TKU917420 TUQ917420 UEM917420 UOI917420 UYE917420 VIA917420 VRW917420 WBS917420 WLO917420 WVK917420 G982956:H982956 IY982956 SU982956 ACQ982956 AMM982956 AWI982956 BGE982956 BQA982956 BZW982956 CJS982956 CTO982956 DDK982956 DNG982956 DXC982956 EGY982956 EQU982956 FAQ982956 FKM982956 FUI982956 GEE982956 GOA982956 GXW982956 HHS982956 HRO982956 IBK982956 ILG982956 IVC982956 JEY982956 JOU982956 JYQ982956 KIM982956 KSI982956 LCE982956 LMA982956 LVW982956 MFS982956 MPO982956 MZK982956 NJG982956 NTC982956 OCY982956 OMU982956 OWQ982956 PGM982956 PQI982956 QAE982956 QKA982956 QTW982956 RDS982956 RNO982956 RXK982956 SHG982956 SRC982956 TAY982956 TKU982956 TUQ982956 UEM982956 UOI982956 UYE982956 VIA982956 VRW982956 WBS982956 WLO982956 WVK982956 WVK982943 IY207 SU207 ACQ207 AMM207 AWI207 BGE207 BQA207 BZW207 CJS207 CTO207 DDK207 DNG207 DXC207 EGY207 EQU207 FAQ207 FKM207 FUI207 GEE207 GOA207 GXW207 HHS207 HRO207 IBK207 ILG207 IVC207 JEY207 JOU207 JYQ207 KIM207 KSI207 LCE207 LMA207 LVW207 MFS207 MPO207 MZK207 NJG207 NTC207 OCY207 OMU207 OWQ207 PGM207 PQI207 QAE207 QKA207 QTW207 RDS207 RNO207 RXK207 SHG207 SRC207 TAY207 TKU207 TUQ207 UEM207 UOI207 UYE207 VIA207 VRW207 WBS207 WLO207 WVK207 G65439:H65439 IY65439 SU65439 ACQ65439 AMM65439 AWI65439 BGE65439 BQA65439 BZW65439 CJS65439 CTO65439 DDK65439 DNG65439 DXC65439 EGY65439 EQU65439 FAQ65439 FKM65439 FUI65439 GEE65439 GOA65439 GXW65439 HHS65439 HRO65439 IBK65439 ILG65439 IVC65439 JEY65439 JOU65439 JYQ65439 KIM65439 KSI65439 LCE65439 LMA65439 LVW65439 MFS65439 MPO65439 MZK65439 NJG65439 NTC65439 OCY65439 OMU65439 OWQ65439 PGM65439 PQI65439 QAE65439 QKA65439 QTW65439 RDS65439 RNO65439 RXK65439 SHG65439 SRC65439 TAY65439 TKU65439 TUQ65439 UEM65439 UOI65439 UYE65439 VIA65439 VRW65439 WBS65439 WLO65439 WVK65439 G130975:H130975 IY130975 SU130975 ACQ130975 AMM130975 AWI130975 BGE130975 BQA130975 BZW130975 CJS130975 CTO130975 DDK130975 DNG130975 DXC130975 EGY130975 EQU130975 FAQ130975 FKM130975 FUI130975 GEE130975 GOA130975 GXW130975 HHS130975 HRO130975 IBK130975 ILG130975 IVC130975 JEY130975 JOU130975 JYQ130975 KIM130975 KSI130975 LCE130975 LMA130975 LVW130975 MFS130975 MPO130975 MZK130975 NJG130975 NTC130975 OCY130975 OMU130975 OWQ130975 PGM130975 PQI130975 QAE130975 QKA130975 QTW130975 RDS130975 RNO130975 RXK130975 SHG130975 SRC130975 TAY130975 TKU130975 TUQ130975 UEM130975 UOI130975 UYE130975 VIA130975 VRW130975 WBS130975 WLO130975 WVK130975 G196511:H196511 IY196511 SU196511 ACQ196511 AMM196511 AWI196511 BGE196511 BQA196511 BZW196511 CJS196511 CTO196511 DDK196511 DNG196511 DXC196511 EGY196511 EQU196511 FAQ196511 FKM196511 FUI196511 GEE196511 GOA196511 GXW196511 HHS196511 HRO196511 IBK196511 ILG196511 IVC196511 JEY196511 JOU196511 JYQ196511 KIM196511 KSI196511 LCE196511 LMA196511 LVW196511 MFS196511 MPO196511 MZK196511 NJG196511 NTC196511 OCY196511 OMU196511 OWQ196511 PGM196511 PQI196511 QAE196511 QKA196511 QTW196511 RDS196511 RNO196511 RXK196511 SHG196511 SRC196511 TAY196511 TKU196511 TUQ196511 UEM196511 UOI196511 UYE196511 VIA196511 VRW196511 WBS196511 WLO196511 WVK196511 G262047:H262047 IY262047 SU262047 ACQ262047 AMM262047 AWI262047 BGE262047 BQA262047 BZW262047 CJS262047 CTO262047 DDK262047 DNG262047 DXC262047 EGY262047 EQU262047 FAQ262047 FKM262047 FUI262047 GEE262047 GOA262047 GXW262047 HHS262047 HRO262047 IBK262047 ILG262047 IVC262047 JEY262047 JOU262047 JYQ262047 KIM262047 KSI262047 LCE262047 LMA262047 LVW262047 MFS262047 MPO262047 MZK262047 NJG262047 NTC262047 OCY262047 OMU262047 OWQ262047 PGM262047 PQI262047 QAE262047 QKA262047 QTW262047 RDS262047 RNO262047 RXK262047 SHG262047 SRC262047 TAY262047 TKU262047 TUQ262047 UEM262047 UOI262047 UYE262047 VIA262047 VRW262047 WBS262047 WLO262047 WVK262047 G327583:H327583 IY327583 SU327583 ACQ327583 AMM327583 AWI327583 BGE327583 BQA327583 BZW327583 CJS327583 CTO327583 DDK327583 DNG327583 DXC327583 EGY327583 EQU327583 FAQ327583 FKM327583 FUI327583 GEE327583 GOA327583 GXW327583 HHS327583 HRO327583 IBK327583 ILG327583 IVC327583 JEY327583 JOU327583 JYQ327583 KIM327583 KSI327583 LCE327583 LMA327583 LVW327583 MFS327583 MPO327583 MZK327583 NJG327583 NTC327583 OCY327583 OMU327583 OWQ327583 PGM327583 PQI327583 QAE327583 QKA327583 QTW327583 RDS327583 RNO327583 RXK327583 SHG327583 SRC327583 TAY327583 TKU327583 TUQ327583 UEM327583 UOI327583 UYE327583 VIA327583 VRW327583 WBS327583 WLO327583 WVK327583 G393119:H393119 IY393119 SU393119 ACQ393119 AMM393119 AWI393119 BGE393119 BQA393119 BZW393119 CJS393119 CTO393119 DDK393119 DNG393119 DXC393119 EGY393119 EQU393119 FAQ393119 FKM393119 FUI393119 GEE393119 GOA393119 GXW393119 HHS393119 HRO393119 IBK393119 ILG393119 IVC393119 JEY393119 JOU393119 JYQ393119 KIM393119 KSI393119 LCE393119 LMA393119 LVW393119 MFS393119 MPO393119 MZK393119 NJG393119 NTC393119 OCY393119 OMU393119 OWQ393119 PGM393119 PQI393119 QAE393119 QKA393119 QTW393119 RDS393119 RNO393119 RXK393119 SHG393119 SRC393119 TAY393119 TKU393119 TUQ393119 UEM393119 UOI393119 UYE393119 VIA393119 VRW393119 WBS393119 WLO393119 WVK393119 G458655:H458655 IY458655 SU458655 ACQ458655 AMM458655 AWI458655 BGE458655 BQA458655 BZW458655 CJS458655 CTO458655 DDK458655 DNG458655 DXC458655 EGY458655 EQU458655 FAQ458655 FKM458655 FUI458655 GEE458655 GOA458655 GXW458655 HHS458655 HRO458655 IBK458655 ILG458655 IVC458655 JEY458655 JOU458655 JYQ458655 KIM458655 KSI458655 LCE458655 LMA458655 LVW458655 MFS458655 MPO458655 MZK458655 NJG458655 NTC458655 OCY458655 OMU458655 OWQ458655 PGM458655 PQI458655 QAE458655 QKA458655 QTW458655 RDS458655 RNO458655 RXK458655 SHG458655 SRC458655 TAY458655 TKU458655 TUQ458655 UEM458655 UOI458655 UYE458655 VIA458655 VRW458655 WBS458655 WLO458655 WVK458655 G524191:H524191 IY524191 SU524191 ACQ524191 AMM524191 AWI524191 BGE524191 BQA524191 BZW524191 CJS524191 CTO524191 DDK524191 DNG524191 DXC524191 EGY524191 EQU524191 FAQ524191 FKM524191 FUI524191 GEE524191 GOA524191 GXW524191 HHS524191 HRO524191 IBK524191 ILG524191 IVC524191 JEY524191 JOU524191 JYQ524191 KIM524191 KSI524191 LCE524191 LMA524191 LVW524191 MFS524191 MPO524191 MZK524191 NJG524191 NTC524191 OCY524191 OMU524191 OWQ524191 PGM524191 PQI524191 QAE524191 QKA524191 QTW524191 RDS524191 RNO524191 RXK524191 SHG524191 SRC524191 TAY524191 TKU524191 TUQ524191 UEM524191 UOI524191 UYE524191 VIA524191 VRW524191 WBS524191 WLO524191 WVK524191 G589727:H589727 IY589727 SU589727 ACQ589727 AMM589727 AWI589727 BGE589727 BQA589727 BZW589727 CJS589727 CTO589727 DDK589727 DNG589727 DXC589727 EGY589727 EQU589727 FAQ589727 FKM589727 FUI589727 GEE589727 GOA589727 GXW589727 HHS589727 HRO589727 IBK589727 ILG589727 IVC589727 JEY589727 JOU589727 JYQ589727 KIM589727 KSI589727 LCE589727 LMA589727 LVW589727 MFS589727 MPO589727 MZK589727 NJG589727 NTC589727 OCY589727 OMU589727 OWQ589727 PGM589727 PQI589727 QAE589727 QKA589727 QTW589727 RDS589727 RNO589727 RXK589727 SHG589727 SRC589727 TAY589727 TKU589727 TUQ589727 UEM589727 UOI589727 UYE589727 VIA589727 VRW589727 WBS589727 WLO589727 WVK589727 G655263:H655263 IY655263 SU655263 ACQ655263 AMM655263 AWI655263 BGE655263 BQA655263 BZW655263 CJS655263 CTO655263 DDK655263 DNG655263 DXC655263 EGY655263 EQU655263 FAQ655263 FKM655263 FUI655263 GEE655263 GOA655263 GXW655263 HHS655263 HRO655263 IBK655263 ILG655263 IVC655263 JEY655263 JOU655263 JYQ655263 KIM655263 KSI655263 LCE655263 LMA655263 LVW655263 MFS655263 MPO655263 MZK655263 NJG655263 NTC655263 OCY655263 OMU655263 OWQ655263 PGM655263 PQI655263 QAE655263 QKA655263 QTW655263 RDS655263 RNO655263 RXK655263 SHG655263 SRC655263 TAY655263 TKU655263 TUQ655263 UEM655263 UOI655263 UYE655263 VIA655263 VRW655263 WBS655263 WLO655263 WVK655263 G720799:H720799 IY720799 SU720799 ACQ720799 AMM720799 AWI720799 BGE720799 BQA720799 BZW720799 CJS720799 CTO720799 DDK720799 DNG720799 DXC720799 EGY720799 EQU720799 FAQ720799 FKM720799 FUI720799 GEE720799 GOA720799 GXW720799 HHS720799 HRO720799 IBK720799 ILG720799 IVC720799 JEY720799 JOU720799 JYQ720799 KIM720799 KSI720799 LCE720799 LMA720799 LVW720799 MFS720799 MPO720799 MZK720799 NJG720799 NTC720799 OCY720799 OMU720799 OWQ720799 PGM720799 PQI720799 QAE720799 QKA720799 QTW720799 RDS720799 RNO720799 RXK720799 SHG720799 SRC720799 TAY720799 TKU720799 TUQ720799 UEM720799 UOI720799 UYE720799 VIA720799 VRW720799 WBS720799 WLO720799 WVK720799 G786335:H786335 IY786335 SU786335 ACQ786335 AMM786335 AWI786335 BGE786335 BQA786335 BZW786335 CJS786335 CTO786335 DDK786335 DNG786335 DXC786335 EGY786335 EQU786335 FAQ786335 FKM786335 FUI786335 GEE786335 GOA786335 GXW786335 HHS786335 HRO786335 IBK786335 ILG786335 IVC786335 JEY786335 JOU786335 JYQ786335 KIM786335 KSI786335 LCE786335 LMA786335 LVW786335 MFS786335 MPO786335 MZK786335 NJG786335 NTC786335 OCY786335 OMU786335 OWQ786335 PGM786335 PQI786335 QAE786335 QKA786335 QTW786335 RDS786335 RNO786335 RXK786335 SHG786335 SRC786335 TAY786335 TKU786335 TUQ786335 UEM786335 UOI786335 UYE786335 VIA786335 VRW786335 WBS786335 WLO786335 WVK786335 G851871:H851871 IY851871 SU851871 ACQ851871 AMM851871 AWI851871 BGE851871 BQA851871 BZW851871 CJS851871 CTO851871 DDK851871 DNG851871 DXC851871 EGY851871 EQU851871 FAQ851871 FKM851871 FUI851871 GEE851871 GOA851871 GXW851871 HHS851871 HRO851871 IBK851871 ILG851871 IVC851871 JEY851871 JOU851871 JYQ851871 KIM851871 KSI851871 LCE851871 LMA851871 LVW851871 MFS851871 MPO851871 MZK851871 NJG851871 NTC851871 OCY851871 OMU851871 OWQ851871 PGM851871 PQI851871 QAE851871 QKA851871 QTW851871 RDS851871 RNO851871 RXK851871 SHG851871 SRC851871 TAY851871 TKU851871 TUQ851871 UEM851871 UOI851871 UYE851871 VIA851871 VRW851871 WBS851871 WLO851871 WVK851871 G917407:H917407 IY917407 SU917407 ACQ917407 AMM917407 AWI917407 BGE917407 BQA917407 BZW917407 CJS917407 CTO917407 DDK917407 DNG917407 DXC917407 EGY917407 EQU917407 FAQ917407 FKM917407 FUI917407 GEE917407 GOA917407 GXW917407 HHS917407 HRO917407 IBK917407 ILG917407 IVC917407 JEY917407 JOU917407 JYQ917407 KIM917407 KSI917407 LCE917407 LMA917407 LVW917407 MFS917407 MPO917407 MZK917407 NJG917407 NTC917407 OCY917407 OMU917407 OWQ917407 PGM917407 PQI917407 QAE917407 QKA917407 QTW917407 RDS917407 RNO917407 RXK917407 SHG917407 SRC917407 TAY917407 TKU917407 TUQ917407 UEM917407 UOI917407 UYE917407 VIA917407 VRW917407 WBS917407 WLO917407 WVK917407 G982943:H982943 IY982943 SU982943 ACQ982943 AMM982943 AWI982943 BGE982943 BQA982943 BZW982943 CJS982943 CTO982943 DDK982943 DNG982943 DXC982943 EGY982943 EQU982943 FAQ982943 FKM982943 FUI982943 GEE982943 GOA982943 GXW982943 HHS982943 HRO982943 IBK982943 ILG982943 IVC982943 JEY982943 JOU982943 JYQ982943 KIM982943 KSI982943 LCE982943 LMA982943 LVW982943 MFS982943 MPO982943 MZK982943 NJG982943 NTC982943 OCY982943 OMU982943 OWQ982943 PGM982943 PQI982943 QAE982943 QKA982943 QTW982943 RDS982943 RNO982943 RXK982943 SHG982943 SRC982943 TAY982943 TKU982943 TUQ982943 UEM982943 UOI982943 UYE982943 VIA982943 VRW982943 WBS982943 WLO982943 G209:H209" xr:uid="{00000000-0002-0000-0100-000009000000}"/>
    <dataValidation allowBlank="1" showInputMessage="1" showErrorMessage="1" prompt="Razón Social" sqref="E65236:F65236 IX65236 ST65236 ACP65236 AML65236 AWH65236 BGD65236 BPZ65236 BZV65236 CJR65236 CTN65236 DDJ65236 DNF65236 DXB65236 EGX65236 EQT65236 FAP65236 FKL65236 FUH65236 GED65236 GNZ65236 GXV65236 HHR65236 HRN65236 IBJ65236 ILF65236 IVB65236 JEX65236 JOT65236 JYP65236 KIL65236 KSH65236 LCD65236 LLZ65236 LVV65236 MFR65236 MPN65236 MZJ65236 NJF65236 NTB65236 OCX65236 OMT65236 OWP65236 PGL65236 PQH65236 QAD65236 QJZ65236 QTV65236 RDR65236 RNN65236 RXJ65236 SHF65236 SRB65236 TAX65236 TKT65236 TUP65236 UEL65236 UOH65236 UYD65236 VHZ65236 VRV65236 WBR65236 WLN65236 WVJ65236 E130772:F130772 IX130772 ST130772 ACP130772 AML130772 AWH130772 BGD130772 BPZ130772 BZV130772 CJR130772 CTN130772 DDJ130772 DNF130772 DXB130772 EGX130772 EQT130772 FAP130772 FKL130772 FUH130772 GED130772 GNZ130772 GXV130772 HHR130772 HRN130772 IBJ130772 ILF130772 IVB130772 JEX130772 JOT130772 JYP130772 KIL130772 KSH130772 LCD130772 LLZ130772 LVV130772 MFR130772 MPN130772 MZJ130772 NJF130772 NTB130772 OCX130772 OMT130772 OWP130772 PGL130772 PQH130772 QAD130772 QJZ130772 QTV130772 RDR130772 RNN130772 RXJ130772 SHF130772 SRB130772 TAX130772 TKT130772 TUP130772 UEL130772 UOH130772 UYD130772 VHZ130772 VRV130772 WBR130772 WLN130772 WVJ130772 E196308:F196308 IX196308 ST196308 ACP196308 AML196308 AWH196308 BGD196308 BPZ196308 BZV196308 CJR196308 CTN196308 DDJ196308 DNF196308 DXB196308 EGX196308 EQT196308 FAP196308 FKL196308 FUH196308 GED196308 GNZ196308 GXV196308 HHR196308 HRN196308 IBJ196308 ILF196308 IVB196308 JEX196308 JOT196308 JYP196308 KIL196308 KSH196308 LCD196308 LLZ196308 LVV196308 MFR196308 MPN196308 MZJ196308 NJF196308 NTB196308 OCX196308 OMT196308 OWP196308 PGL196308 PQH196308 QAD196308 QJZ196308 QTV196308 RDR196308 RNN196308 RXJ196308 SHF196308 SRB196308 TAX196308 TKT196308 TUP196308 UEL196308 UOH196308 UYD196308 VHZ196308 VRV196308 WBR196308 WLN196308 WVJ196308 E261844:F261844 IX261844 ST261844 ACP261844 AML261844 AWH261844 BGD261844 BPZ261844 BZV261844 CJR261844 CTN261844 DDJ261844 DNF261844 DXB261844 EGX261844 EQT261844 FAP261844 FKL261844 FUH261844 GED261844 GNZ261844 GXV261844 HHR261844 HRN261844 IBJ261844 ILF261844 IVB261844 JEX261844 JOT261844 JYP261844 KIL261844 KSH261844 LCD261844 LLZ261844 LVV261844 MFR261844 MPN261844 MZJ261844 NJF261844 NTB261844 OCX261844 OMT261844 OWP261844 PGL261844 PQH261844 QAD261844 QJZ261844 QTV261844 RDR261844 RNN261844 RXJ261844 SHF261844 SRB261844 TAX261844 TKT261844 TUP261844 UEL261844 UOH261844 UYD261844 VHZ261844 VRV261844 WBR261844 WLN261844 WVJ261844 E327380:F327380 IX327380 ST327380 ACP327380 AML327380 AWH327380 BGD327380 BPZ327380 BZV327380 CJR327380 CTN327380 DDJ327380 DNF327380 DXB327380 EGX327380 EQT327380 FAP327380 FKL327380 FUH327380 GED327380 GNZ327380 GXV327380 HHR327380 HRN327380 IBJ327380 ILF327380 IVB327380 JEX327380 JOT327380 JYP327380 KIL327380 KSH327380 LCD327380 LLZ327380 LVV327380 MFR327380 MPN327380 MZJ327380 NJF327380 NTB327380 OCX327380 OMT327380 OWP327380 PGL327380 PQH327380 QAD327380 QJZ327380 QTV327380 RDR327380 RNN327380 RXJ327380 SHF327380 SRB327380 TAX327380 TKT327380 TUP327380 UEL327380 UOH327380 UYD327380 VHZ327380 VRV327380 WBR327380 WLN327380 WVJ327380 E392916:F392916 IX392916 ST392916 ACP392916 AML392916 AWH392916 BGD392916 BPZ392916 BZV392916 CJR392916 CTN392916 DDJ392916 DNF392916 DXB392916 EGX392916 EQT392916 FAP392916 FKL392916 FUH392916 GED392916 GNZ392916 GXV392916 HHR392916 HRN392916 IBJ392916 ILF392916 IVB392916 JEX392916 JOT392916 JYP392916 KIL392916 KSH392916 LCD392916 LLZ392916 LVV392916 MFR392916 MPN392916 MZJ392916 NJF392916 NTB392916 OCX392916 OMT392916 OWP392916 PGL392916 PQH392916 QAD392916 QJZ392916 QTV392916 RDR392916 RNN392916 RXJ392916 SHF392916 SRB392916 TAX392916 TKT392916 TUP392916 UEL392916 UOH392916 UYD392916 VHZ392916 VRV392916 WBR392916 WLN392916 WVJ392916 E458452:F458452 IX458452 ST458452 ACP458452 AML458452 AWH458452 BGD458452 BPZ458452 BZV458452 CJR458452 CTN458452 DDJ458452 DNF458452 DXB458452 EGX458452 EQT458452 FAP458452 FKL458452 FUH458452 GED458452 GNZ458452 GXV458452 HHR458452 HRN458452 IBJ458452 ILF458452 IVB458452 JEX458452 JOT458452 JYP458452 KIL458452 KSH458452 LCD458452 LLZ458452 LVV458452 MFR458452 MPN458452 MZJ458452 NJF458452 NTB458452 OCX458452 OMT458452 OWP458452 PGL458452 PQH458452 QAD458452 QJZ458452 QTV458452 RDR458452 RNN458452 RXJ458452 SHF458452 SRB458452 TAX458452 TKT458452 TUP458452 UEL458452 UOH458452 UYD458452 VHZ458452 VRV458452 WBR458452 WLN458452 WVJ458452 E523988:F523988 IX523988 ST523988 ACP523988 AML523988 AWH523988 BGD523988 BPZ523988 BZV523988 CJR523988 CTN523988 DDJ523988 DNF523988 DXB523988 EGX523988 EQT523988 FAP523988 FKL523988 FUH523988 GED523988 GNZ523988 GXV523988 HHR523988 HRN523988 IBJ523988 ILF523988 IVB523988 JEX523988 JOT523988 JYP523988 KIL523988 KSH523988 LCD523988 LLZ523988 LVV523988 MFR523988 MPN523988 MZJ523988 NJF523988 NTB523988 OCX523988 OMT523988 OWP523988 PGL523988 PQH523988 QAD523988 QJZ523988 QTV523988 RDR523988 RNN523988 RXJ523988 SHF523988 SRB523988 TAX523988 TKT523988 TUP523988 UEL523988 UOH523988 UYD523988 VHZ523988 VRV523988 WBR523988 WLN523988 WVJ523988 E589524:F589524 IX589524 ST589524 ACP589524 AML589524 AWH589524 BGD589524 BPZ589524 BZV589524 CJR589524 CTN589524 DDJ589524 DNF589524 DXB589524 EGX589524 EQT589524 FAP589524 FKL589524 FUH589524 GED589524 GNZ589524 GXV589524 HHR589524 HRN589524 IBJ589524 ILF589524 IVB589524 JEX589524 JOT589524 JYP589524 KIL589524 KSH589524 LCD589524 LLZ589524 LVV589524 MFR589524 MPN589524 MZJ589524 NJF589524 NTB589524 OCX589524 OMT589524 OWP589524 PGL589524 PQH589524 QAD589524 QJZ589524 QTV589524 RDR589524 RNN589524 RXJ589524 SHF589524 SRB589524 TAX589524 TKT589524 TUP589524 UEL589524 UOH589524 UYD589524 VHZ589524 VRV589524 WBR589524 WLN589524 WVJ589524 E655060:F655060 IX655060 ST655060 ACP655060 AML655060 AWH655060 BGD655060 BPZ655060 BZV655060 CJR655060 CTN655060 DDJ655060 DNF655060 DXB655060 EGX655060 EQT655060 FAP655060 FKL655060 FUH655060 GED655060 GNZ655060 GXV655060 HHR655060 HRN655060 IBJ655060 ILF655060 IVB655060 JEX655060 JOT655060 JYP655060 KIL655060 KSH655060 LCD655060 LLZ655060 LVV655060 MFR655060 MPN655060 MZJ655060 NJF655060 NTB655060 OCX655060 OMT655060 OWP655060 PGL655060 PQH655060 QAD655060 QJZ655060 QTV655060 RDR655060 RNN655060 RXJ655060 SHF655060 SRB655060 TAX655060 TKT655060 TUP655060 UEL655060 UOH655060 UYD655060 VHZ655060 VRV655060 WBR655060 WLN655060 WVJ655060 E720596:F720596 IX720596 ST720596 ACP720596 AML720596 AWH720596 BGD720596 BPZ720596 BZV720596 CJR720596 CTN720596 DDJ720596 DNF720596 DXB720596 EGX720596 EQT720596 FAP720596 FKL720596 FUH720596 GED720596 GNZ720596 GXV720596 HHR720596 HRN720596 IBJ720596 ILF720596 IVB720596 JEX720596 JOT720596 JYP720596 KIL720596 KSH720596 LCD720596 LLZ720596 LVV720596 MFR720596 MPN720596 MZJ720596 NJF720596 NTB720596 OCX720596 OMT720596 OWP720596 PGL720596 PQH720596 QAD720596 QJZ720596 QTV720596 RDR720596 RNN720596 RXJ720596 SHF720596 SRB720596 TAX720596 TKT720596 TUP720596 UEL720596 UOH720596 UYD720596 VHZ720596 VRV720596 WBR720596 WLN720596 WVJ720596 E786132:F786132 IX786132 ST786132 ACP786132 AML786132 AWH786132 BGD786132 BPZ786132 BZV786132 CJR786132 CTN786132 DDJ786132 DNF786132 DXB786132 EGX786132 EQT786132 FAP786132 FKL786132 FUH786132 GED786132 GNZ786132 GXV786132 HHR786132 HRN786132 IBJ786132 ILF786132 IVB786132 JEX786132 JOT786132 JYP786132 KIL786132 KSH786132 LCD786132 LLZ786132 LVV786132 MFR786132 MPN786132 MZJ786132 NJF786132 NTB786132 OCX786132 OMT786132 OWP786132 PGL786132 PQH786132 QAD786132 QJZ786132 QTV786132 RDR786132 RNN786132 RXJ786132 SHF786132 SRB786132 TAX786132 TKT786132 TUP786132 UEL786132 UOH786132 UYD786132 VHZ786132 VRV786132 WBR786132 WLN786132 WVJ786132 E851668:F851668 IX851668 ST851668 ACP851668 AML851668 AWH851668 BGD851668 BPZ851668 BZV851668 CJR851668 CTN851668 DDJ851668 DNF851668 DXB851668 EGX851668 EQT851668 FAP851668 FKL851668 FUH851668 GED851668 GNZ851668 GXV851668 HHR851668 HRN851668 IBJ851668 ILF851668 IVB851668 JEX851668 JOT851668 JYP851668 KIL851668 KSH851668 LCD851668 LLZ851668 LVV851668 MFR851668 MPN851668 MZJ851668 NJF851668 NTB851668 OCX851668 OMT851668 OWP851668 PGL851668 PQH851668 QAD851668 QJZ851668 QTV851668 RDR851668 RNN851668 RXJ851668 SHF851668 SRB851668 TAX851668 TKT851668 TUP851668 UEL851668 UOH851668 UYD851668 VHZ851668 VRV851668 WBR851668 WLN851668 WVJ851668 E917204:F917204 IX917204 ST917204 ACP917204 AML917204 AWH917204 BGD917204 BPZ917204 BZV917204 CJR917204 CTN917204 DDJ917204 DNF917204 DXB917204 EGX917204 EQT917204 FAP917204 FKL917204 FUH917204 GED917204 GNZ917204 GXV917204 HHR917204 HRN917204 IBJ917204 ILF917204 IVB917204 JEX917204 JOT917204 JYP917204 KIL917204 KSH917204 LCD917204 LLZ917204 LVV917204 MFR917204 MPN917204 MZJ917204 NJF917204 NTB917204 OCX917204 OMT917204 OWP917204 PGL917204 PQH917204 QAD917204 QJZ917204 QTV917204 RDR917204 RNN917204 RXJ917204 SHF917204 SRB917204 TAX917204 TKT917204 TUP917204 UEL917204 UOH917204 UYD917204 VHZ917204 VRV917204 WBR917204 WLN917204 WVJ917204 E982740:F982740 IX982740 ST982740 ACP982740 AML982740 AWH982740 BGD982740 BPZ982740 BZV982740 CJR982740 CTN982740 DDJ982740 DNF982740 DXB982740 EGX982740 EQT982740 FAP982740 FKL982740 FUH982740 GED982740 GNZ982740 GXV982740 HHR982740 HRN982740 IBJ982740 ILF982740 IVB982740 JEX982740 JOT982740 JYP982740 KIL982740 KSH982740 LCD982740 LLZ982740 LVV982740 MFR982740 MPN982740 MZJ982740 NJF982740 NTB982740 OCX982740 OMT982740 OWP982740 PGL982740 PQH982740 QAD982740 QJZ982740 QTV982740 RDR982740 RNN982740 RXJ982740 SHF982740 SRB982740 TAX982740 TKT982740 TUP982740 UEL982740 UOH982740 UYD982740 VHZ982740 VRV982740 WBR982740 WLN982740 WVJ982740" xr:uid="{00000000-0002-0000-0100-00000A000000}"/>
    <dataValidation allowBlank="1" showInputMessage="1" showErrorMessage="1" prompt="NIT" sqref="E65237:F65237 IX65237 ST65237 ACP65237 AML65237 AWH65237 BGD65237 BPZ65237 BZV65237 CJR65237 CTN65237 DDJ65237 DNF65237 DXB65237 EGX65237 EQT65237 FAP65237 FKL65237 FUH65237 GED65237 GNZ65237 GXV65237 HHR65237 HRN65237 IBJ65237 ILF65237 IVB65237 JEX65237 JOT65237 JYP65237 KIL65237 KSH65237 LCD65237 LLZ65237 LVV65237 MFR65237 MPN65237 MZJ65237 NJF65237 NTB65237 OCX65237 OMT65237 OWP65237 PGL65237 PQH65237 QAD65237 QJZ65237 QTV65237 RDR65237 RNN65237 RXJ65237 SHF65237 SRB65237 TAX65237 TKT65237 TUP65237 UEL65237 UOH65237 UYD65237 VHZ65237 VRV65237 WBR65237 WLN65237 WVJ65237 E130773:F130773 IX130773 ST130773 ACP130773 AML130773 AWH130773 BGD130773 BPZ130773 BZV130773 CJR130773 CTN130773 DDJ130773 DNF130773 DXB130773 EGX130773 EQT130773 FAP130773 FKL130773 FUH130773 GED130773 GNZ130773 GXV130773 HHR130773 HRN130773 IBJ130773 ILF130773 IVB130773 JEX130773 JOT130773 JYP130773 KIL130773 KSH130773 LCD130773 LLZ130773 LVV130773 MFR130773 MPN130773 MZJ130773 NJF130773 NTB130773 OCX130773 OMT130773 OWP130773 PGL130773 PQH130773 QAD130773 QJZ130773 QTV130773 RDR130773 RNN130773 RXJ130773 SHF130773 SRB130773 TAX130773 TKT130773 TUP130773 UEL130773 UOH130773 UYD130773 VHZ130773 VRV130773 WBR130773 WLN130773 WVJ130773 E196309:F196309 IX196309 ST196309 ACP196309 AML196309 AWH196309 BGD196309 BPZ196309 BZV196309 CJR196309 CTN196309 DDJ196309 DNF196309 DXB196309 EGX196309 EQT196309 FAP196309 FKL196309 FUH196309 GED196309 GNZ196309 GXV196309 HHR196309 HRN196309 IBJ196309 ILF196309 IVB196309 JEX196309 JOT196309 JYP196309 KIL196309 KSH196309 LCD196309 LLZ196309 LVV196309 MFR196309 MPN196309 MZJ196309 NJF196309 NTB196309 OCX196309 OMT196309 OWP196309 PGL196309 PQH196309 QAD196309 QJZ196309 QTV196309 RDR196309 RNN196309 RXJ196309 SHF196309 SRB196309 TAX196309 TKT196309 TUP196309 UEL196309 UOH196309 UYD196309 VHZ196309 VRV196309 WBR196309 WLN196309 WVJ196309 E261845:F261845 IX261845 ST261845 ACP261845 AML261845 AWH261845 BGD261845 BPZ261845 BZV261845 CJR261845 CTN261845 DDJ261845 DNF261845 DXB261845 EGX261845 EQT261845 FAP261845 FKL261845 FUH261845 GED261845 GNZ261845 GXV261845 HHR261845 HRN261845 IBJ261845 ILF261845 IVB261845 JEX261845 JOT261845 JYP261845 KIL261845 KSH261845 LCD261845 LLZ261845 LVV261845 MFR261845 MPN261845 MZJ261845 NJF261845 NTB261845 OCX261845 OMT261845 OWP261845 PGL261845 PQH261845 QAD261845 QJZ261845 QTV261845 RDR261845 RNN261845 RXJ261845 SHF261845 SRB261845 TAX261845 TKT261845 TUP261845 UEL261845 UOH261845 UYD261845 VHZ261845 VRV261845 WBR261845 WLN261845 WVJ261845 E327381:F327381 IX327381 ST327381 ACP327381 AML327381 AWH327381 BGD327381 BPZ327381 BZV327381 CJR327381 CTN327381 DDJ327381 DNF327381 DXB327381 EGX327381 EQT327381 FAP327381 FKL327381 FUH327381 GED327381 GNZ327381 GXV327381 HHR327381 HRN327381 IBJ327381 ILF327381 IVB327381 JEX327381 JOT327381 JYP327381 KIL327381 KSH327381 LCD327381 LLZ327381 LVV327381 MFR327381 MPN327381 MZJ327381 NJF327381 NTB327381 OCX327381 OMT327381 OWP327381 PGL327381 PQH327381 QAD327381 QJZ327381 QTV327381 RDR327381 RNN327381 RXJ327381 SHF327381 SRB327381 TAX327381 TKT327381 TUP327381 UEL327381 UOH327381 UYD327381 VHZ327381 VRV327381 WBR327381 WLN327381 WVJ327381 E392917:F392917 IX392917 ST392917 ACP392917 AML392917 AWH392917 BGD392917 BPZ392917 BZV392917 CJR392917 CTN392917 DDJ392917 DNF392917 DXB392917 EGX392917 EQT392917 FAP392917 FKL392917 FUH392917 GED392917 GNZ392917 GXV392917 HHR392917 HRN392917 IBJ392917 ILF392917 IVB392917 JEX392917 JOT392917 JYP392917 KIL392917 KSH392917 LCD392917 LLZ392917 LVV392917 MFR392917 MPN392917 MZJ392917 NJF392917 NTB392917 OCX392917 OMT392917 OWP392917 PGL392917 PQH392917 QAD392917 QJZ392917 QTV392917 RDR392917 RNN392917 RXJ392917 SHF392917 SRB392917 TAX392917 TKT392917 TUP392917 UEL392917 UOH392917 UYD392917 VHZ392917 VRV392917 WBR392917 WLN392917 WVJ392917 E458453:F458453 IX458453 ST458453 ACP458453 AML458453 AWH458453 BGD458453 BPZ458453 BZV458453 CJR458453 CTN458453 DDJ458453 DNF458453 DXB458453 EGX458453 EQT458453 FAP458453 FKL458453 FUH458453 GED458453 GNZ458453 GXV458453 HHR458453 HRN458453 IBJ458453 ILF458453 IVB458453 JEX458453 JOT458453 JYP458453 KIL458453 KSH458453 LCD458453 LLZ458453 LVV458453 MFR458453 MPN458453 MZJ458453 NJF458453 NTB458453 OCX458453 OMT458453 OWP458453 PGL458453 PQH458453 QAD458453 QJZ458453 QTV458453 RDR458453 RNN458453 RXJ458453 SHF458453 SRB458453 TAX458453 TKT458453 TUP458453 UEL458453 UOH458453 UYD458453 VHZ458453 VRV458453 WBR458453 WLN458453 WVJ458453 E523989:F523989 IX523989 ST523989 ACP523989 AML523989 AWH523989 BGD523989 BPZ523989 BZV523989 CJR523989 CTN523989 DDJ523989 DNF523989 DXB523989 EGX523989 EQT523989 FAP523989 FKL523989 FUH523989 GED523989 GNZ523989 GXV523989 HHR523989 HRN523989 IBJ523989 ILF523989 IVB523989 JEX523989 JOT523989 JYP523989 KIL523989 KSH523989 LCD523989 LLZ523989 LVV523989 MFR523989 MPN523989 MZJ523989 NJF523989 NTB523989 OCX523989 OMT523989 OWP523989 PGL523989 PQH523989 QAD523989 QJZ523989 QTV523989 RDR523989 RNN523989 RXJ523989 SHF523989 SRB523989 TAX523989 TKT523989 TUP523989 UEL523989 UOH523989 UYD523989 VHZ523989 VRV523989 WBR523989 WLN523989 WVJ523989 E589525:F589525 IX589525 ST589525 ACP589525 AML589525 AWH589525 BGD589525 BPZ589525 BZV589525 CJR589525 CTN589525 DDJ589525 DNF589525 DXB589525 EGX589525 EQT589525 FAP589525 FKL589525 FUH589525 GED589525 GNZ589525 GXV589525 HHR589525 HRN589525 IBJ589525 ILF589525 IVB589525 JEX589525 JOT589525 JYP589525 KIL589525 KSH589525 LCD589525 LLZ589525 LVV589525 MFR589525 MPN589525 MZJ589525 NJF589525 NTB589525 OCX589525 OMT589525 OWP589525 PGL589525 PQH589525 QAD589525 QJZ589525 QTV589525 RDR589525 RNN589525 RXJ589525 SHF589525 SRB589525 TAX589525 TKT589525 TUP589525 UEL589525 UOH589525 UYD589525 VHZ589525 VRV589525 WBR589525 WLN589525 WVJ589525 E655061:F655061 IX655061 ST655061 ACP655061 AML655061 AWH655061 BGD655061 BPZ655061 BZV655061 CJR655061 CTN655061 DDJ655061 DNF655061 DXB655061 EGX655061 EQT655061 FAP655061 FKL655061 FUH655061 GED655061 GNZ655061 GXV655061 HHR655061 HRN655061 IBJ655061 ILF655061 IVB655061 JEX655061 JOT655061 JYP655061 KIL655061 KSH655061 LCD655061 LLZ655061 LVV655061 MFR655061 MPN655061 MZJ655061 NJF655061 NTB655061 OCX655061 OMT655061 OWP655061 PGL655061 PQH655061 QAD655061 QJZ655061 QTV655061 RDR655061 RNN655061 RXJ655061 SHF655061 SRB655061 TAX655061 TKT655061 TUP655061 UEL655061 UOH655061 UYD655061 VHZ655061 VRV655061 WBR655061 WLN655061 WVJ655061 E720597:F720597 IX720597 ST720597 ACP720597 AML720597 AWH720597 BGD720597 BPZ720597 BZV720597 CJR720597 CTN720597 DDJ720597 DNF720597 DXB720597 EGX720597 EQT720597 FAP720597 FKL720597 FUH720597 GED720597 GNZ720597 GXV720597 HHR720597 HRN720597 IBJ720597 ILF720597 IVB720597 JEX720597 JOT720597 JYP720597 KIL720597 KSH720597 LCD720597 LLZ720597 LVV720597 MFR720597 MPN720597 MZJ720597 NJF720597 NTB720597 OCX720597 OMT720597 OWP720597 PGL720597 PQH720597 QAD720597 QJZ720597 QTV720597 RDR720597 RNN720597 RXJ720597 SHF720597 SRB720597 TAX720597 TKT720597 TUP720597 UEL720597 UOH720597 UYD720597 VHZ720597 VRV720597 WBR720597 WLN720597 WVJ720597 E786133:F786133 IX786133 ST786133 ACP786133 AML786133 AWH786133 BGD786133 BPZ786133 BZV786133 CJR786133 CTN786133 DDJ786133 DNF786133 DXB786133 EGX786133 EQT786133 FAP786133 FKL786133 FUH786133 GED786133 GNZ786133 GXV786133 HHR786133 HRN786133 IBJ786133 ILF786133 IVB786133 JEX786133 JOT786133 JYP786133 KIL786133 KSH786133 LCD786133 LLZ786133 LVV786133 MFR786133 MPN786133 MZJ786133 NJF786133 NTB786133 OCX786133 OMT786133 OWP786133 PGL786133 PQH786133 QAD786133 QJZ786133 QTV786133 RDR786133 RNN786133 RXJ786133 SHF786133 SRB786133 TAX786133 TKT786133 TUP786133 UEL786133 UOH786133 UYD786133 VHZ786133 VRV786133 WBR786133 WLN786133 WVJ786133 E851669:F851669 IX851669 ST851669 ACP851669 AML851669 AWH851669 BGD851669 BPZ851669 BZV851669 CJR851669 CTN851669 DDJ851669 DNF851669 DXB851669 EGX851669 EQT851669 FAP851669 FKL851669 FUH851669 GED851669 GNZ851669 GXV851669 HHR851669 HRN851669 IBJ851669 ILF851669 IVB851669 JEX851669 JOT851669 JYP851669 KIL851669 KSH851669 LCD851669 LLZ851669 LVV851669 MFR851669 MPN851669 MZJ851669 NJF851669 NTB851669 OCX851669 OMT851669 OWP851669 PGL851669 PQH851669 QAD851669 QJZ851669 QTV851669 RDR851669 RNN851669 RXJ851669 SHF851669 SRB851669 TAX851669 TKT851669 TUP851669 UEL851669 UOH851669 UYD851669 VHZ851669 VRV851669 WBR851669 WLN851669 WVJ851669 E917205:F917205 IX917205 ST917205 ACP917205 AML917205 AWH917205 BGD917205 BPZ917205 BZV917205 CJR917205 CTN917205 DDJ917205 DNF917205 DXB917205 EGX917205 EQT917205 FAP917205 FKL917205 FUH917205 GED917205 GNZ917205 GXV917205 HHR917205 HRN917205 IBJ917205 ILF917205 IVB917205 JEX917205 JOT917205 JYP917205 KIL917205 KSH917205 LCD917205 LLZ917205 LVV917205 MFR917205 MPN917205 MZJ917205 NJF917205 NTB917205 OCX917205 OMT917205 OWP917205 PGL917205 PQH917205 QAD917205 QJZ917205 QTV917205 RDR917205 RNN917205 RXJ917205 SHF917205 SRB917205 TAX917205 TKT917205 TUP917205 UEL917205 UOH917205 UYD917205 VHZ917205 VRV917205 WBR917205 WLN917205 WVJ917205 E982741:F982741 IX982741 ST982741 ACP982741 AML982741 AWH982741 BGD982741 BPZ982741 BZV982741 CJR982741 CTN982741 DDJ982741 DNF982741 DXB982741 EGX982741 EQT982741 FAP982741 FKL982741 FUH982741 GED982741 GNZ982741 GXV982741 HHR982741 HRN982741 IBJ982741 ILF982741 IVB982741 JEX982741 JOT982741 JYP982741 KIL982741 KSH982741 LCD982741 LLZ982741 LVV982741 MFR982741 MPN982741 MZJ982741 NJF982741 NTB982741 OCX982741 OMT982741 OWP982741 PGL982741 PQH982741 QAD982741 QJZ982741 QTV982741 RDR982741 RNN982741 RXJ982741 SHF982741 SRB982741 TAX982741 TKT982741 TUP982741 UEL982741 UOH982741 UYD982741 VHZ982741 VRV982741 WBR982741 WLN982741 WVJ982741" xr:uid="{00000000-0002-0000-0100-00000B000000}"/>
    <dataValidation allowBlank="1" showInputMessage="1" showErrorMessage="1" prompt="Fecha de corte del Estado Financiero" sqref="E65238:F65238 IX65238 ST65238 ACP65238 AML65238 AWH65238 BGD65238 BPZ65238 BZV65238 CJR65238 CTN65238 DDJ65238 DNF65238 DXB65238 EGX65238 EQT65238 FAP65238 FKL65238 FUH65238 GED65238 GNZ65238 GXV65238 HHR65238 HRN65238 IBJ65238 ILF65238 IVB65238 JEX65238 JOT65238 JYP65238 KIL65238 KSH65238 LCD65238 LLZ65238 LVV65238 MFR65238 MPN65238 MZJ65238 NJF65238 NTB65238 OCX65238 OMT65238 OWP65238 PGL65238 PQH65238 QAD65238 QJZ65238 QTV65238 RDR65238 RNN65238 RXJ65238 SHF65238 SRB65238 TAX65238 TKT65238 TUP65238 UEL65238 UOH65238 UYD65238 VHZ65238 VRV65238 WBR65238 WLN65238 WVJ65238 E130774:F130774 IX130774 ST130774 ACP130774 AML130774 AWH130774 BGD130774 BPZ130774 BZV130774 CJR130774 CTN130774 DDJ130774 DNF130774 DXB130774 EGX130774 EQT130774 FAP130774 FKL130774 FUH130774 GED130774 GNZ130774 GXV130774 HHR130774 HRN130774 IBJ130774 ILF130774 IVB130774 JEX130774 JOT130774 JYP130774 KIL130774 KSH130774 LCD130774 LLZ130774 LVV130774 MFR130774 MPN130774 MZJ130774 NJF130774 NTB130774 OCX130774 OMT130774 OWP130774 PGL130774 PQH130774 QAD130774 QJZ130774 QTV130774 RDR130774 RNN130774 RXJ130774 SHF130774 SRB130774 TAX130774 TKT130774 TUP130774 UEL130774 UOH130774 UYD130774 VHZ130774 VRV130774 WBR130774 WLN130774 WVJ130774 E196310:F196310 IX196310 ST196310 ACP196310 AML196310 AWH196310 BGD196310 BPZ196310 BZV196310 CJR196310 CTN196310 DDJ196310 DNF196310 DXB196310 EGX196310 EQT196310 FAP196310 FKL196310 FUH196310 GED196310 GNZ196310 GXV196310 HHR196310 HRN196310 IBJ196310 ILF196310 IVB196310 JEX196310 JOT196310 JYP196310 KIL196310 KSH196310 LCD196310 LLZ196310 LVV196310 MFR196310 MPN196310 MZJ196310 NJF196310 NTB196310 OCX196310 OMT196310 OWP196310 PGL196310 PQH196310 QAD196310 QJZ196310 QTV196310 RDR196310 RNN196310 RXJ196310 SHF196310 SRB196310 TAX196310 TKT196310 TUP196310 UEL196310 UOH196310 UYD196310 VHZ196310 VRV196310 WBR196310 WLN196310 WVJ196310 E261846:F261846 IX261846 ST261846 ACP261846 AML261846 AWH261846 BGD261846 BPZ261846 BZV261846 CJR261846 CTN261846 DDJ261846 DNF261846 DXB261846 EGX261846 EQT261846 FAP261846 FKL261846 FUH261846 GED261846 GNZ261846 GXV261846 HHR261846 HRN261846 IBJ261846 ILF261846 IVB261846 JEX261846 JOT261846 JYP261846 KIL261846 KSH261846 LCD261846 LLZ261846 LVV261846 MFR261846 MPN261846 MZJ261846 NJF261846 NTB261846 OCX261846 OMT261846 OWP261846 PGL261846 PQH261846 QAD261846 QJZ261846 QTV261846 RDR261846 RNN261846 RXJ261846 SHF261846 SRB261846 TAX261846 TKT261846 TUP261846 UEL261846 UOH261846 UYD261846 VHZ261846 VRV261846 WBR261846 WLN261846 WVJ261846 E327382:F327382 IX327382 ST327382 ACP327382 AML327382 AWH327382 BGD327382 BPZ327382 BZV327382 CJR327382 CTN327382 DDJ327382 DNF327382 DXB327382 EGX327382 EQT327382 FAP327382 FKL327382 FUH327382 GED327382 GNZ327382 GXV327382 HHR327382 HRN327382 IBJ327382 ILF327382 IVB327382 JEX327382 JOT327382 JYP327382 KIL327382 KSH327382 LCD327382 LLZ327382 LVV327382 MFR327382 MPN327382 MZJ327382 NJF327382 NTB327382 OCX327382 OMT327382 OWP327382 PGL327382 PQH327382 QAD327382 QJZ327382 QTV327382 RDR327382 RNN327382 RXJ327382 SHF327382 SRB327382 TAX327382 TKT327382 TUP327382 UEL327382 UOH327382 UYD327382 VHZ327382 VRV327382 WBR327382 WLN327382 WVJ327382 E392918:F392918 IX392918 ST392918 ACP392918 AML392918 AWH392918 BGD392918 BPZ392918 BZV392918 CJR392918 CTN392918 DDJ392918 DNF392918 DXB392918 EGX392918 EQT392918 FAP392918 FKL392918 FUH392918 GED392918 GNZ392918 GXV392918 HHR392918 HRN392918 IBJ392918 ILF392918 IVB392918 JEX392918 JOT392918 JYP392918 KIL392918 KSH392918 LCD392918 LLZ392918 LVV392918 MFR392918 MPN392918 MZJ392918 NJF392918 NTB392918 OCX392918 OMT392918 OWP392918 PGL392918 PQH392918 QAD392918 QJZ392918 QTV392918 RDR392918 RNN392918 RXJ392918 SHF392918 SRB392918 TAX392918 TKT392918 TUP392918 UEL392918 UOH392918 UYD392918 VHZ392918 VRV392918 WBR392918 WLN392918 WVJ392918 E458454:F458454 IX458454 ST458454 ACP458454 AML458454 AWH458454 BGD458454 BPZ458454 BZV458454 CJR458454 CTN458454 DDJ458454 DNF458454 DXB458454 EGX458454 EQT458454 FAP458454 FKL458454 FUH458454 GED458454 GNZ458454 GXV458454 HHR458454 HRN458454 IBJ458454 ILF458454 IVB458454 JEX458454 JOT458454 JYP458454 KIL458454 KSH458454 LCD458454 LLZ458454 LVV458454 MFR458454 MPN458454 MZJ458454 NJF458454 NTB458454 OCX458454 OMT458454 OWP458454 PGL458454 PQH458454 QAD458454 QJZ458454 QTV458454 RDR458454 RNN458454 RXJ458454 SHF458454 SRB458454 TAX458454 TKT458454 TUP458454 UEL458454 UOH458454 UYD458454 VHZ458454 VRV458454 WBR458454 WLN458454 WVJ458454 E523990:F523990 IX523990 ST523990 ACP523990 AML523990 AWH523990 BGD523990 BPZ523990 BZV523990 CJR523990 CTN523990 DDJ523990 DNF523990 DXB523990 EGX523990 EQT523990 FAP523990 FKL523990 FUH523990 GED523990 GNZ523990 GXV523990 HHR523990 HRN523990 IBJ523990 ILF523990 IVB523990 JEX523990 JOT523990 JYP523990 KIL523990 KSH523990 LCD523990 LLZ523990 LVV523990 MFR523990 MPN523990 MZJ523990 NJF523990 NTB523990 OCX523990 OMT523990 OWP523990 PGL523990 PQH523990 QAD523990 QJZ523990 QTV523990 RDR523990 RNN523990 RXJ523990 SHF523990 SRB523990 TAX523990 TKT523990 TUP523990 UEL523990 UOH523990 UYD523990 VHZ523990 VRV523990 WBR523990 WLN523990 WVJ523990 E589526:F589526 IX589526 ST589526 ACP589526 AML589526 AWH589526 BGD589526 BPZ589526 BZV589526 CJR589526 CTN589526 DDJ589526 DNF589526 DXB589526 EGX589526 EQT589526 FAP589526 FKL589526 FUH589526 GED589526 GNZ589526 GXV589526 HHR589526 HRN589526 IBJ589526 ILF589526 IVB589526 JEX589526 JOT589526 JYP589526 KIL589526 KSH589526 LCD589526 LLZ589526 LVV589526 MFR589526 MPN589526 MZJ589526 NJF589526 NTB589526 OCX589526 OMT589526 OWP589526 PGL589526 PQH589526 QAD589526 QJZ589526 QTV589526 RDR589526 RNN589526 RXJ589526 SHF589526 SRB589526 TAX589526 TKT589526 TUP589526 UEL589526 UOH589526 UYD589526 VHZ589526 VRV589526 WBR589526 WLN589526 WVJ589526 E655062:F655062 IX655062 ST655062 ACP655062 AML655062 AWH655062 BGD655062 BPZ655062 BZV655062 CJR655062 CTN655062 DDJ655062 DNF655062 DXB655062 EGX655062 EQT655062 FAP655062 FKL655062 FUH655062 GED655062 GNZ655062 GXV655062 HHR655062 HRN655062 IBJ655062 ILF655062 IVB655062 JEX655062 JOT655062 JYP655062 KIL655062 KSH655062 LCD655062 LLZ655062 LVV655062 MFR655062 MPN655062 MZJ655062 NJF655062 NTB655062 OCX655062 OMT655062 OWP655062 PGL655062 PQH655062 QAD655062 QJZ655062 QTV655062 RDR655062 RNN655062 RXJ655062 SHF655062 SRB655062 TAX655062 TKT655062 TUP655062 UEL655062 UOH655062 UYD655062 VHZ655062 VRV655062 WBR655062 WLN655062 WVJ655062 E720598:F720598 IX720598 ST720598 ACP720598 AML720598 AWH720598 BGD720598 BPZ720598 BZV720598 CJR720598 CTN720598 DDJ720598 DNF720598 DXB720598 EGX720598 EQT720598 FAP720598 FKL720598 FUH720598 GED720598 GNZ720598 GXV720598 HHR720598 HRN720598 IBJ720598 ILF720598 IVB720598 JEX720598 JOT720598 JYP720598 KIL720598 KSH720598 LCD720598 LLZ720598 LVV720598 MFR720598 MPN720598 MZJ720598 NJF720598 NTB720598 OCX720598 OMT720598 OWP720598 PGL720598 PQH720598 QAD720598 QJZ720598 QTV720598 RDR720598 RNN720598 RXJ720598 SHF720598 SRB720598 TAX720598 TKT720598 TUP720598 UEL720598 UOH720598 UYD720598 VHZ720598 VRV720598 WBR720598 WLN720598 WVJ720598 E786134:F786134 IX786134 ST786134 ACP786134 AML786134 AWH786134 BGD786134 BPZ786134 BZV786134 CJR786134 CTN786134 DDJ786134 DNF786134 DXB786134 EGX786134 EQT786134 FAP786134 FKL786134 FUH786134 GED786134 GNZ786134 GXV786134 HHR786134 HRN786134 IBJ786134 ILF786134 IVB786134 JEX786134 JOT786134 JYP786134 KIL786134 KSH786134 LCD786134 LLZ786134 LVV786134 MFR786134 MPN786134 MZJ786134 NJF786134 NTB786134 OCX786134 OMT786134 OWP786134 PGL786134 PQH786134 QAD786134 QJZ786134 QTV786134 RDR786134 RNN786134 RXJ786134 SHF786134 SRB786134 TAX786134 TKT786134 TUP786134 UEL786134 UOH786134 UYD786134 VHZ786134 VRV786134 WBR786134 WLN786134 WVJ786134 E851670:F851670 IX851670 ST851670 ACP851670 AML851670 AWH851670 BGD851670 BPZ851670 BZV851670 CJR851670 CTN851670 DDJ851670 DNF851670 DXB851670 EGX851670 EQT851670 FAP851670 FKL851670 FUH851670 GED851670 GNZ851670 GXV851670 HHR851670 HRN851670 IBJ851670 ILF851670 IVB851670 JEX851670 JOT851670 JYP851670 KIL851670 KSH851670 LCD851670 LLZ851670 LVV851670 MFR851670 MPN851670 MZJ851670 NJF851670 NTB851670 OCX851670 OMT851670 OWP851670 PGL851670 PQH851670 QAD851670 QJZ851670 QTV851670 RDR851670 RNN851670 RXJ851670 SHF851670 SRB851670 TAX851670 TKT851670 TUP851670 UEL851670 UOH851670 UYD851670 VHZ851670 VRV851670 WBR851670 WLN851670 WVJ851670 E917206:F917206 IX917206 ST917206 ACP917206 AML917206 AWH917206 BGD917206 BPZ917206 BZV917206 CJR917206 CTN917206 DDJ917206 DNF917206 DXB917206 EGX917206 EQT917206 FAP917206 FKL917206 FUH917206 GED917206 GNZ917206 GXV917206 HHR917206 HRN917206 IBJ917206 ILF917206 IVB917206 JEX917206 JOT917206 JYP917206 KIL917206 KSH917206 LCD917206 LLZ917206 LVV917206 MFR917206 MPN917206 MZJ917206 NJF917206 NTB917206 OCX917206 OMT917206 OWP917206 PGL917206 PQH917206 QAD917206 QJZ917206 QTV917206 RDR917206 RNN917206 RXJ917206 SHF917206 SRB917206 TAX917206 TKT917206 TUP917206 UEL917206 UOH917206 UYD917206 VHZ917206 VRV917206 WBR917206 WLN917206 WVJ917206 E982742:F982742 IX982742 ST982742 ACP982742 AML982742 AWH982742 BGD982742 BPZ982742 BZV982742 CJR982742 CTN982742 DDJ982742 DNF982742 DXB982742 EGX982742 EQT982742 FAP982742 FKL982742 FUH982742 GED982742 GNZ982742 GXV982742 HHR982742 HRN982742 IBJ982742 ILF982742 IVB982742 JEX982742 JOT982742 JYP982742 KIL982742 KSH982742 LCD982742 LLZ982742 LVV982742 MFR982742 MPN982742 MZJ982742 NJF982742 NTB982742 OCX982742 OMT982742 OWP982742 PGL982742 PQH982742 QAD982742 QJZ982742 QTV982742 RDR982742 RNN982742 RXJ982742 SHF982742 SRB982742 TAX982742 TKT982742 TUP982742 UEL982742 UOH982742 UYD982742 VHZ982742 VRV982742 WBR982742 WLN982742 WVJ982742" xr:uid="{00000000-0002-0000-0100-00000C000000}"/>
    <dataValidation type="decimal" operator="greaterThanOrEqual" allowBlank="1" showInputMessage="1" showErrorMessage="1" error="Valor debe ser mayor o igual que 0" promptTitle="Actividad financiera y asegurado" prompt="Unicamente registren esta casilla los contribuyentes que realizan la actividad financiera y aseguradora" sqref="G65511:J65512 IY65511:JA65512 SU65511:SW65512 ACQ65511:ACS65512 AMM65511:AMO65512 AWI65511:AWK65512 BGE65511:BGG65512 BQA65511:BQC65512 BZW65511:BZY65512 CJS65511:CJU65512 CTO65511:CTQ65512 DDK65511:DDM65512 DNG65511:DNI65512 DXC65511:DXE65512 EGY65511:EHA65512 EQU65511:EQW65512 FAQ65511:FAS65512 FKM65511:FKO65512 FUI65511:FUK65512 GEE65511:GEG65512 GOA65511:GOC65512 GXW65511:GXY65512 HHS65511:HHU65512 HRO65511:HRQ65512 IBK65511:IBM65512 ILG65511:ILI65512 IVC65511:IVE65512 JEY65511:JFA65512 JOU65511:JOW65512 JYQ65511:JYS65512 KIM65511:KIO65512 KSI65511:KSK65512 LCE65511:LCG65512 LMA65511:LMC65512 LVW65511:LVY65512 MFS65511:MFU65512 MPO65511:MPQ65512 MZK65511:MZM65512 NJG65511:NJI65512 NTC65511:NTE65512 OCY65511:ODA65512 OMU65511:OMW65512 OWQ65511:OWS65512 PGM65511:PGO65512 PQI65511:PQK65512 QAE65511:QAG65512 QKA65511:QKC65512 QTW65511:QTY65512 RDS65511:RDU65512 RNO65511:RNQ65512 RXK65511:RXM65512 SHG65511:SHI65512 SRC65511:SRE65512 TAY65511:TBA65512 TKU65511:TKW65512 TUQ65511:TUS65512 UEM65511:UEO65512 UOI65511:UOK65512 UYE65511:UYG65512 VIA65511:VIC65512 VRW65511:VRY65512 WBS65511:WBU65512 WLO65511:WLQ65512 WVK65511:WVM65512 G131047:J131048 IY131047:JA131048 SU131047:SW131048 ACQ131047:ACS131048 AMM131047:AMO131048 AWI131047:AWK131048 BGE131047:BGG131048 BQA131047:BQC131048 BZW131047:BZY131048 CJS131047:CJU131048 CTO131047:CTQ131048 DDK131047:DDM131048 DNG131047:DNI131048 DXC131047:DXE131048 EGY131047:EHA131048 EQU131047:EQW131048 FAQ131047:FAS131048 FKM131047:FKO131048 FUI131047:FUK131048 GEE131047:GEG131048 GOA131047:GOC131048 GXW131047:GXY131048 HHS131047:HHU131048 HRO131047:HRQ131048 IBK131047:IBM131048 ILG131047:ILI131048 IVC131047:IVE131048 JEY131047:JFA131048 JOU131047:JOW131048 JYQ131047:JYS131048 KIM131047:KIO131048 KSI131047:KSK131048 LCE131047:LCG131048 LMA131047:LMC131048 LVW131047:LVY131048 MFS131047:MFU131048 MPO131047:MPQ131048 MZK131047:MZM131048 NJG131047:NJI131048 NTC131047:NTE131048 OCY131047:ODA131048 OMU131047:OMW131048 OWQ131047:OWS131048 PGM131047:PGO131048 PQI131047:PQK131048 QAE131047:QAG131048 QKA131047:QKC131048 QTW131047:QTY131048 RDS131047:RDU131048 RNO131047:RNQ131048 RXK131047:RXM131048 SHG131047:SHI131048 SRC131047:SRE131048 TAY131047:TBA131048 TKU131047:TKW131048 TUQ131047:TUS131048 UEM131047:UEO131048 UOI131047:UOK131048 UYE131047:UYG131048 VIA131047:VIC131048 VRW131047:VRY131048 WBS131047:WBU131048 WLO131047:WLQ131048 WVK131047:WVM131048 G196583:J196584 IY196583:JA196584 SU196583:SW196584 ACQ196583:ACS196584 AMM196583:AMO196584 AWI196583:AWK196584 BGE196583:BGG196584 BQA196583:BQC196584 BZW196583:BZY196584 CJS196583:CJU196584 CTO196583:CTQ196584 DDK196583:DDM196584 DNG196583:DNI196584 DXC196583:DXE196584 EGY196583:EHA196584 EQU196583:EQW196584 FAQ196583:FAS196584 FKM196583:FKO196584 FUI196583:FUK196584 GEE196583:GEG196584 GOA196583:GOC196584 GXW196583:GXY196584 HHS196583:HHU196584 HRO196583:HRQ196584 IBK196583:IBM196584 ILG196583:ILI196584 IVC196583:IVE196584 JEY196583:JFA196584 JOU196583:JOW196584 JYQ196583:JYS196584 KIM196583:KIO196584 KSI196583:KSK196584 LCE196583:LCG196584 LMA196583:LMC196584 LVW196583:LVY196584 MFS196583:MFU196584 MPO196583:MPQ196584 MZK196583:MZM196584 NJG196583:NJI196584 NTC196583:NTE196584 OCY196583:ODA196584 OMU196583:OMW196584 OWQ196583:OWS196584 PGM196583:PGO196584 PQI196583:PQK196584 QAE196583:QAG196584 QKA196583:QKC196584 QTW196583:QTY196584 RDS196583:RDU196584 RNO196583:RNQ196584 RXK196583:RXM196584 SHG196583:SHI196584 SRC196583:SRE196584 TAY196583:TBA196584 TKU196583:TKW196584 TUQ196583:TUS196584 UEM196583:UEO196584 UOI196583:UOK196584 UYE196583:UYG196584 VIA196583:VIC196584 VRW196583:VRY196584 WBS196583:WBU196584 WLO196583:WLQ196584 WVK196583:WVM196584 G262119:J262120 IY262119:JA262120 SU262119:SW262120 ACQ262119:ACS262120 AMM262119:AMO262120 AWI262119:AWK262120 BGE262119:BGG262120 BQA262119:BQC262120 BZW262119:BZY262120 CJS262119:CJU262120 CTO262119:CTQ262120 DDK262119:DDM262120 DNG262119:DNI262120 DXC262119:DXE262120 EGY262119:EHA262120 EQU262119:EQW262120 FAQ262119:FAS262120 FKM262119:FKO262120 FUI262119:FUK262120 GEE262119:GEG262120 GOA262119:GOC262120 GXW262119:GXY262120 HHS262119:HHU262120 HRO262119:HRQ262120 IBK262119:IBM262120 ILG262119:ILI262120 IVC262119:IVE262120 JEY262119:JFA262120 JOU262119:JOW262120 JYQ262119:JYS262120 KIM262119:KIO262120 KSI262119:KSK262120 LCE262119:LCG262120 LMA262119:LMC262120 LVW262119:LVY262120 MFS262119:MFU262120 MPO262119:MPQ262120 MZK262119:MZM262120 NJG262119:NJI262120 NTC262119:NTE262120 OCY262119:ODA262120 OMU262119:OMW262120 OWQ262119:OWS262120 PGM262119:PGO262120 PQI262119:PQK262120 QAE262119:QAG262120 QKA262119:QKC262120 QTW262119:QTY262120 RDS262119:RDU262120 RNO262119:RNQ262120 RXK262119:RXM262120 SHG262119:SHI262120 SRC262119:SRE262120 TAY262119:TBA262120 TKU262119:TKW262120 TUQ262119:TUS262120 UEM262119:UEO262120 UOI262119:UOK262120 UYE262119:UYG262120 VIA262119:VIC262120 VRW262119:VRY262120 WBS262119:WBU262120 WLO262119:WLQ262120 WVK262119:WVM262120 G327655:J327656 IY327655:JA327656 SU327655:SW327656 ACQ327655:ACS327656 AMM327655:AMO327656 AWI327655:AWK327656 BGE327655:BGG327656 BQA327655:BQC327656 BZW327655:BZY327656 CJS327655:CJU327656 CTO327655:CTQ327656 DDK327655:DDM327656 DNG327655:DNI327656 DXC327655:DXE327656 EGY327655:EHA327656 EQU327655:EQW327656 FAQ327655:FAS327656 FKM327655:FKO327656 FUI327655:FUK327656 GEE327655:GEG327656 GOA327655:GOC327656 GXW327655:GXY327656 HHS327655:HHU327656 HRO327655:HRQ327656 IBK327655:IBM327656 ILG327655:ILI327656 IVC327655:IVE327656 JEY327655:JFA327656 JOU327655:JOW327656 JYQ327655:JYS327656 KIM327655:KIO327656 KSI327655:KSK327656 LCE327655:LCG327656 LMA327655:LMC327656 LVW327655:LVY327656 MFS327655:MFU327656 MPO327655:MPQ327656 MZK327655:MZM327656 NJG327655:NJI327656 NTC327655:NTE327656 OCY327655:ODA327656 OMU327655:OMW327656 OWQ327655:OWS327656 PGM327655:PGO327656 PQI327655:PQK327656 QAE327655:QAG327656 QKA327655:QKC327656 QTW327655:QTY327656 RDS327655:RDU327656 RNO327655:RNQ327656 RXK327655:RXM327656 SHG327655:SHI327656 SRC327655:SRE327656 TAY327655:TBA327656 TKU327655:TKW327656 TUQ327655:TUS327656 UEM327655:UEO327656 UOI327655:UOK327656 UYE327655:UYG327656 VIA327655:VIC327656 VRW327655:VRY327656 WBS327655:WBU327656 WLO327655:WLQ327656 WVK327655:WVM327656 G393191:J393192 IY393191:JA393192 SU393191:SW393192 ACQ393191:ACS393192 AMM393191:AMO393192 AWI393191:AWK393192 BGE393191:BGG393192 BQA393191:BQC393192 BZW393191:BZY393192 CJS393191:CJU393192 CTO393191:CTQ393192 DDK393191:DDM393192 DNG393191:DNI393192 DXC393191:DXE393192 EGY393191:EHA393192 EQU393191:EQW393192 FAQ393191:FAS393192 FKM393191:FKO393192 FUI393191:FUK393192 GEE393191:GEG393192 GOA393191:GOC393192 GXW393191:GXY393192 HHS393191:HHU393192 HRO393191:HRQ393192 IBK393191:IBM393192 ILG393191:ILI393192 IVC393191:IVE393192 JEY393191:JFA393192 JOU393191:JOW393192 JYQ393191:JYS393192 KIM393191:KIO393192 KSI393191:KSK393192 LCE393191:LCG393192 LMA393191:LMC393192 LVW393191:LVY393192 MFS393191:MFU393192 MPO393191:MPQ393192 MZK393191:MZM393192 NJG393191:NJI393192 NTC393191:NTE393192 OCY393191:ODA393192 OMU393191:OMW393192 OWQ393191:OWS393192 PGM393191:PGO393192 PQI393191:PQK393192 QAE393191:QAG393192 QKA393191:QKC393192 QTW393191:QTY393192 RDS393191:RDU393192 RNO393191:RNQ393192 RXK393191:RXM393192 SHG393191:SHI393192 SRC393191:SRE393192 TAY393191:TBA393192 TKU393191:TKW393192 TUQ393191:TUS393192 UEM393191:UEO393192 UOI393191:UOK393192 UYE393191:UYG393192 VIA393191:VIC393192 VRW393191:VRY393192 WBS393191:WBU393192 WLO393191:WLQ393192 WVK393191:WVM393192 G458727:J458728 IY458727:JA458728 SU458727:SW458728 ACQ458727:ACS458728 AMM458727:AMO458728 AWI458727:AWK458728 BGE458727:BGG458728 BQA458727:BQC458728 BZW458727:BZY458728 CJS458727:CJU458728 CTO458727:CTQ458728 DDK458727:DDM458728 DNG458727:DNI458728 DXC458727:DXE458728 EGY458727:EHA458728 EQU458727:EQW458728 FAQ458727:FAS458728 FKM458727:FKO458728 FUI458727:FUK458728 GEE458727:GEG458728 GOA458727:GOC458728 GXW458727:GXY458728 HHS458727:HHU458728 HRO458727:HRQ458728 IBK458727:IBM458728 ILG458727:ILI458728 IVC458727:IVE458728 JEY458727:JFA458728 JOU458727:JOW458728 JYQ458727:JYS458728 KIM458727:KIO458728 KSI458727:KSK458728 LCE458727:LCG458728 LMA458727:LMC458728 LVW458727:LVY458728 MFS458727:MFU458728 MPO458727:MPQ458728 MZK458727:MZM458728 NJG458727:NJI458728 NTC458727:NTE458728 OCY458727:ODA458728 OMU458727:OMW458728 OWQ458727:OWS458728 PGM458727:PGO458728 PQI458727:PQK458728 QAE458727:QAG458728 QKA458727:QKC458728 QTW458727:QTY458728 RDS458727:RDU458728 RNO458727:RNQ458728 RXK458727:RXM458728 SHG458727:SHI458728 SRC458727:SRE458728 TAY458727:TBA458728 TKU458727:TKW458728 TUQ458727:TUS458728 UEM458727:UEO458728 UOI458727:UOK458728 UYE458727:UYG458728 VIA458727:VIC458728 VRW458727:VRY458728 WBS458727:WBU458728 WLO458727:WLQ458728 WVK458727:WVM458728 G524263:J524264 IY524263:JA524264 SU524263:SW524264 ACQ524263:ACS524264 AMM524263:AMO524264 AWI524263:AWK524264 BGE524263:BGG524264 BQA524263:BQC524264 BZW524263:BZY524264 CJS524263:CJU524264 CTO524263:CTQ524264 DDK524263:DDM524264 DNG524263:DNI524264 DXC524263:DXE524264 EGY524263:EHA524264 EQU524263:EQW524264 FAQ524263:FAS524264 FKM524263:FKO524264 FUI524263:FUK524264 GEE524263:GEG524264 GOA524263:GOC524264 GXW524263:GXY524264 HHS524263:HHU524264 HRO524263:HRQ524264 IBK524263:IBM524264 ILG524263:ILI524264 IVC524263:IVE524264 JEY524263:JFA524264 JOU524263:JOW524264 JYQ524263:JYS524264 KIM524263:KIO524264 KSI524263:KSK524264 LCE524263:LCG524264 LMA524263:LMC524264 LVW524263:LVY524264 MFS524263:MFU524264 MPO524263:MPQ524264 MZK524263:MZM524264 NJG524263:NJI524264 NTC524263:NTE524264 OCY524263:ODA524264 OMU524263:OMW524264 OWQ524263:OWS524264 PGM524263:PGO524264 PQI524263:PQK524264 QAE524263:QAG524264 QKA524263:QKC524264 QTW524263:QTY524264 RDS524263:RDU524264 RNO524263:RNQ524264 RXK524263:RXM524264 SHG524263:SHI524264 SRC524263:SRE524264 TAY524263:TBA524264 TKU524263:TKW524264 TUQ524263:TUS524264 UEM524263:UEO524264 UOI524263:UOK524264 UYE524263:UYG524264 VIA524263:VIC524264 VRW524263:VRY524264 WBS524263:WBU524264 WLO524263:WLQ524264 WVK524263:WVM524264 G589799:J589800 IY589799:JA589800 SU589799:SW589800 ACQ589799:ACS589800 AMM589799:AMO589800 AWI589799:AWK589800 BGE589799:BGG589800 BQA589799:BQC589800 BZW589799:BZY589800 CJS589799:CJU589800 CTO589799:CTQ589800 DDK589799:DDM589800 DNG589799:DNI589800 DXC589799:DXE589800 EGY589799:EHA589800 EQU589799:EQW589800 FAQ589799:FAS589800 FKM589799:FKO589800 FUI589799:FUK589800 GEE589799:GEG589800 GOA589799:GOC589800 GXW589799:GXY589800 HHS589799:HHU589800 HRO589799:HRQ589800 IBK589799:IBM589800 ILG589799:ILI589800 IVC589799:IVE589800 JEY589799:JFA589800 JOU589799:JOW589800 JYQ589799:JYS589800 KIM589799:KIO589800 KSI589799:KSK589800 LCE589799:LCG589800 LMA589799:LMC589800 LVW589799:LVY589800 MFS589799:MFU589800 MPO589799:MPQ589800 MZK589799:MZM589800 NJG589799:NJI589800 NTC589799:NTE589800 OCY589799:ODA589800 OMU589799:OMW589800 OWQ589799:OWS589800 PGM589799:PGO589800 PQI589799:PQK589800 QAE589799:QAG589800 QKA589799:QKC589800 QTW589799:QTY589800 RDS589799:RDU589800 RNO589799:RNQ589800 RXK589799:RXM589800 SHG589799:SHI589800 SRC589799:SRE589800 TAY589799:TBA589800 TKU589799:TKW589800 TUQ589799:TUS589800 UEM589799:UEO589800 UOI589799:UOK589800 UYE589799:UYG589800 VIA589799:VIC589800 VRW589799:VRY589800 WBS589799:WBU589800 WLO589799:WLQ589800 WVK589799:WVM589800 G655335:J655336 IY655335:JA655336 SU655335:SW655336 ACQ655335:ACS655336 AMM655335:AMO655336 AWI655335:AWK655336 BGE655335:BGG655336 BQA655335:BQC655336 BZW655335:BZY655336 CJS655335:CJU655336 CTO655335:CTQ655336 DDK655335:DDM655336 DNG655335:DNI655336 DXC655335:DXE655336 EGY655335:EHA655336 EQU655335:EQW655336 FAQ655335:FAS655336 FKM655335:FKO655336 FUI655335:FUK655336 GEE655335:GEG655336 GOA655335:GOC655336 GXW655335:GXY655336 HHS655335:HHU655336 HRO655335:HRQ655336 IBK655335:IBM655336 ILG655335:ILI655336 IVC655335:IVE655336 JEY655335:JFA655336 JOU655335:JOW655336 JYQ655335:JYS655336 KIM655335:KIO655336 KSI655335:KSK655336 LCE655335:LCG655336 LMA655335:LMC655336 LVW655335:LVY655336 MFS655335:MFU655336 MPO655335:MPQ655336 MZK655335:MZM655336 NJG655335:NJI655336 NTC655335:NTE655336 OCY655335:ODA655336 OMU655335:OMW655336 OWQ655335:OWS655336 PGM655335:PGO655336 PQI655335:PQK655336 QAE655335:QAG655336 QKA655335:QKC655336 QTW655335:QTY655336 RDS655335:RDU655336 RNO655335:RNQ655336 RXK655335:RXM655336 SHG655335:SHI655336 SRC655335:SRE655336 TAY655335:TBA655336 TKU655335:TKW655336 TUQ655335:TUS655336 UEM655335:UEO655336 UOI655335:UOK655336 UYE655335:UYG655336 VIA655335:VIC655336 VRW655335:VRY655336 WBS655335:WBU655336 WLO655335:WLQ655336 WVK655335:WVM655336 G720871:J720872 IY720871:JA720872 SU720871:SW720872 ACQ720871:ACS720872 AMM720871:AMO720872 AWI720871:AWK720872 BGE720871:BGG720872 BQA720871:BQC720872 BZW720871:BZY720872 CJS720871:CJU720872 CTO720871:CTQ720872 DDK720871:DDM720872 DNG720871:DNI720872 DXC720871:DXE720872 EGY720871:EHA720872 EQU720871:EQW720872 FAQ720871:FAS720872 FKM720871:FKO720872 FUI720871:FUK720872 GEE720871:GEG720872 GOA720871:GOC720872 GXW720871:GXY720872 HHS720871:HHU720872 HRO720871:HRQ720872 IBK720871:IBM720872 ILG720871:ILI720872 IVC720871:IVE720872 JEY720871:JFA720872 JOU720871:JOW720872 JYQ720871:JYS720872 KIM720871:KIO720872 KSI720871:KSK720872 LCE720871:LCG720872 LMA720871:LMC720872 LVW720871:LVY720872 MFS720871:MFU720872 MPO720871:MPQ720872 MZK720871:MZM720872 NJG720871:NJI720872 NTC720871:NTE720872 OCY720871:ODA720872 OMU720871:OMW720872 OWQ720871:OWS720872 PGM720871:PGO720872 PQI720871:PQK720872 QAE720871:QAG720872 QKA720871:QKC720872 QTW720871:QTY720872 RDS720871:RDU720872 RNO720871:RNQ720872 RXK720871:RXM720872 SHG720871:SHI720872 SRC720871:SRE720872 TAY720871:TBA720872 TKU720871:TKW720872 TUQ720871:TUS720872 UEM720871:UEO720872 UOI720871:UOK720872 UYE720871:UYG720872 VIA720871:VIC720872 VRW720871:VRY720872 WBS720871:WBU720872 WLO720871:WLQ720872 WVK720871:WVM720872 G786407:J786408 IY786407:JA786408 SU786407:SW786408 ACQ786407:ACS786408 AMM786407:AMO786408 AWI786407:AWK786408 BGE786407:BGG786408 BQA786407:BQC786408 BZW786407:BZY786408 CJS786407:CJU786408 CTO786407:CTQ786408 DDK786407:DDM786408 DNG786407:DNI786408 DXC786407:DXE786408 EGY786407:EHA786408 EQU786407:EQW786408 FAQ786407:FAS786408 FKM786407:FKO786408 FUI786407:FUK786408 GEE786407:GEG786408 GOA786407:GOC786408 GXW786407:GXY786408 HHS786407:HHU786408 HRO786407:HRQ786408 IBK786407:IBM786408 ILG786407:ILI786408 IVC786407:IVE786408 JEY786407:JFA786408 JOU786407:JOW786408 JYQ786407:JYS786408 KIM786407:KIO786408 KSI786407:KSK786408 LCE786407:LCG786408 LMA786407:LMC786408 LVW786407:LVY786408 MFS786407:MFU786408 MPO786407:MPQ786408 MZK786407:MZM786408 NJG786407:NJI786408 NTC786407:NTE786408 OCY786407:ODA786408 OMU786407:OMW786408 OWQ786407:OWS786408 PGM786407:PGO786408 PQI786407:PQK786408 QAE786407:QAG786408 QKA786407:QKC786408 QTW786407:QTY786408 RDS786407:RDU786408 RNO786407:RNQ786408 RXK786407:RXM786408 SHG786407:SHI786408 SRC786407:SRE786408 TAY786407:TBA786408 TKU786407:TKW786408 TUQ786407:TUS786408 UEM786407:UEO786408 UOI786407:UOK786408 UYE786407:UYG786408 VIA786407:VIC786408 VRW786407:VRY786408 WBS786407:WBU786408 WLO786407:WLQ786408 WVK786407:WVM786408 G851943:J851944 IY851943:JA851944 SU851943:SW851944 ACQ851943:ACS851944 AMM851943:AMO851944 AWI851943:AWK851944 BGE851943:BGG851944 BQA851943:BQC851944 BZW851943:BZY851944 CJS851943:CJU851944 CTO851943:CTQ851944 DDK851943:DDM851944 DNG851943:DNI851944 DXC851943:DXE851944 EGY851943:EHA851944 EQU851943:EQW851944 FAQ851943:FAS851944 FKM851943:FKO851944 FUI851943:FUK851944 GEE851943:GEG851944 GOA851943:GOC851944 GXW851943:GXY851944 HHS851943:HHU851944 HRO851943:HRQ851944 IBK851943:IBM851944 ILG851943:ILI851944 IVC851943:IVE851944 JEY851943:JFA851944 JOU851943:JOW851944 JYQ851943:JYS851944 KIM851943:KIO851944 KSI851943:KSK851944 LCE851943:LCG851944 LMA851943:LMC851944 LVW851943:LVY851944 MFS851943:MFU851944 MPO851943:MPQ851944 MZK851943:MZM851944 NJG851943:NJI851944 NTC851943:NTE851944 OCY851943:ODA851944 OMU851943:OMW851944 OWQ851943:OWS851944 PGM851943:PGO851944 PQI851943:PQK851944 QAE851943:QAG851944 QKA851943:QKC851944 QTW851943:QTY851944 RDS851943:RDU851944 RNO851943:RNQ851944 RXK851943:RXM851944 SHG851943:SHI851944 SRC851943:SRE851944 TAY851943:TBA851944 TKU851943:TKW851944 TUQ851943:TUS851944 UEM851943:UEO851944 UOI851943:UOK851944 UYE851943:UYG851944 VIA851943:VIC851944 VRW851943:VRY851944 WBS851943:WBU851944 WLO851943:WLQ851944 WVK851943:WVM851944 G917479:J917480 IY917479:JA917480 SU917479:SW917480 ACQ917479:ACS917480 AMM917479:AMO917480 AWI917479:AWK917480 BGE917479:BGG917480 BQA917479:BQC917480 BZW917479:BZY917480 CJS917479:CJU917480 CTO917479:CTQ917480 DDK917479:DDM917480 DNG917479:DNI917480 DXC917479:DXE917480 EGY917479:EHA917480 EQU917479:EQW917480 FAQ917479:FAS917480 FKM917479:FKO917480 FUI917479:FUK917480 GEE917479:GEG917480 GOA917479:GOC917480 GXW917479:GXY917480 HHS917479:HHU917480 HRO917479:HRQ917480 IBK917479:IBM917480 ILG917479:ILI917480 IVC917479:IVE917480 JEY917479:JFA917480 JOU917479:JOW917480 JYQ917479:JYS917480 KIM917479:KIO917480 KSI917479:KSK917480 LCE917479:LCG917480 LMA917479:LMC917480 LVW917479:LVY917480 MFS917479:MFU917480 MPO917479:MPQ917480 MZK917479:MZM917480 NJG917479:NJI917480 NTC917479:NTE917480 OCY917479:ODA917480 OMU917479:OMW917480 OWQ917479:OWS917480 PGM917479:PGO917480 PQI917479:PQK917480 QAE917479:QAG917480 QKA917479:QKC917480 QTW917479:QTY917480 RDS917479:RDU917480 RNO917479:RNQ917480 RXK917479:RXM917480 SHG917479:SHI917480 SRC917479:SRE917480 TAY917479:TBA917480 TKU917479:TKW917480 TUQ917479:TUS917480 UEM917479:UEO917480 UOI917479:UOK917480 UYE917479:UYG917480 VIA917479:VIC917480 VRW917479:VRY917480 WBS917479:WBU917480 WLO917479:WLQ917480 WVK917479:WVM917480 G983015:J983016 IY983015:JA983016 SU983015:SW983016 ACQ983015:ACS983016 AMM983015:AMO983016 AWI983015:AWK983016 BGE983015:BGG983016 BQA983015:BQC983016 BZW983015:BZY983016 CJS983015:CJU983016 CTO983015:CTQ983016 DDK983015:DDM983016 DNG983015:DNI983016 DXC983015:DXE983016 EGY983015:EHA983016 EQU983015:EQW983016 FAQ983015:FAS983016 FKM983015:FKO983016 FUI983015:FUK983016 GEE983015:GEG983016 GOA983015:GOC983016 GXW983015:GXY983016 HHS983015:HHU983016 HRO983015:HRQ983016 IBK983015:IBM983016 ILG983015:ILI983016 IVC983015:IVE983016 JEY983015:JFA983016 JOU983015:JOW983016 JYQ983015:JYS983016 KIM983015:KIO983016 KSI983015:KSK983016 LCE983015:LCG983016 LMA983015:LMC983016 LVW983015:LVY983016 MFS983015:MFU983016 MPO983015:MPQ983016 MZK983015:MZM983016 NJG983015:NJI983016 NTC983015:NTE983016 OCY983015:ODA983016 OMU983015:OMW983016 OWQ983015:OWS983016 PGM983015:PGO983016 PQI983015:PQK983016 QAE983015:QAG983016 QKA983015:QKC983016 QTW983015:QTY983016 RDS983015:RDU983016 RNO983015:RNQ983016 RXK983015:RXM983016 SHG983015:SHI983016 SRC983015:SRE983016 TAY983015:TBA983016 TKU983015:TKW983016 TUQ983015:TUS983016 UEM983015:UEO983016 UOI983015:UOK983016 UYE983015:UYG983016 VIA983015:VIC983016 VRW983015:VRY983016 WBS983015:WBU983016 WLO983015:WLQ983016 WVK983015:WVM983016" xr:uid="{00000000-0002-0000-0100-00000D000000}">
      <formula1>0</formula1>
    </dataValidation>
    <dataValidation allowBlank="1" showInputMessage="1" showErrorMessage="1" prompt="Informacion contable en NIIF y pesos sin incluir decimales" sqref="WVK982743:WVK982745 G65239:H65241 IY65239:IY65241 SU65239:SU65241 ACQ65239:ACQ65241 AMM65239:AMM65241 AWI65239:AWI65241 BGE65239:BGE65241 BQA65239:BQA65241 BZW65239:BZW65241 CJS65239:CJS65241 CTO65239:CTO65241 DDK65239:DDK65241 DNG65239:DNG65241 DXC65239:DXC65241 EGY65239:EGY65241 EQU65239:EQU65241 FAQ65239:FAQ65241 FKM65239:FKM65241 FUI65239:FUI65241 GEE65239:GEE65241 GOA65239:GOA65241 GXW65239:GXW65241 HHS65239:HHS65241 HRO65239:HRO65241 IBK65239:IBK65241 ILG65239:ILG65241 IVC65239:IVC65241 JEY65239:JEY65241 JOU65239:JOU65241 JYQ65239:JYQ65241 KIM65239:KIM65241 KSI65239:KSI65241 LCE65239:LCE65241 LMA65239:LMA65241 LVW65239:LVW65241 MFS65239:MFS65241 MPO65239:MPO65241 MZK65239:MZK65241 NJG65239:NJG65241 NTC65239:NTC65241 OCY65239:OCY65241 OMU65239:OMU65241 OWQ65239:OWQ65241 PGM65239:PGM65241 PQI65239:PQI65241 QAE65239:QAE65241 QKA65239:QKA65241 QTW65239:QTW65241 RDS65239:RDS65241 RNO65239:RNO65241 RXK65239:RXK65241 SHG65239:SHG65241 SRC65239:SRC65241 TAY65239:TAY65241 TKU65239:TKU65241 TUQ65239:TUQ65241 UEM65239:UEM65241 UOI65239:UOI65241 UYE65239:UYE65241 VIA65239:VIA65241 VRW65239:VRW65241 WBS65239:WBS65241 WLO65239:WLO65241 WVK65239:WVK65241 G130775:H130777 IY130775:IY130777 SU130775:SU130777 ACQ130775:ACQ130777 AMM130775:AMM130777 AWI130775:AWI130777 BGE130775:BGE130777 BQA130775:BQA130777 BZW130775:BZW130777 CJS130775:CJS130777 CTO130775:CTO130777 DDK130775:DDK130777 DNG130775:DNG130777 DXC130775:DXC130777 EGY130775:EGY130777 EQU130775:EQU130777 FAQ130775:FAQ130777 FKM130775:FKM130777 FUI130775:FUI130777 GEE130775:GEE130777 GOA130775:GOA130777 GXW130775:GXW130777 HHS130775:HHS130777 HRO130775:HRO130777 IBK130775:IBK130777 ILG130775:ILG130777 IVC130775:IVC130777 JEY130775:JEY130777 JOU130775:JOU130777 JYQ130775:JYQ130777 KIM130775:KIM130777 KSI130775:KSI130777 LCE130775:LCE130777 LMA130775:LMA130777 LVW130775:LVW130777 MFS130775:MFS130777 MPO130775:MPO130777 MZK130775:MZK130777 NJG130775:NJG130777 NTC130775:NTC130777 OCY130775:OCY130777 OMU130775:OMU130777 OWQ130775:OWQ130777 PGM130775:PGM130777 PQI130775:PQI130777 QAE130775:QAE130777 QKA130775:QKA130777 QTW130775:QTW130777 RDS130775:RDS130777 RNO130775:RNO130777 RXK130775:RXK130777 SHG130775:SHG130777 SRC130775:SRC130777 TAY130775:TAY130777 TKU130775:TKU130777 TUQ130775:TUQ130777 UEM130775:UEM130777 UOI130775:UOI130777 UYE130775:UYE130777 VIA130775:VIA130777 VRW130775:VRW130777 WBS130775:WBS130777 WLO130775:WLO130777 WVK130775:WVK130777 G196311:H196313 IY196311:IY196313 SU196311:SU196313 ACQ196311:ACQ196313 AMM196311:AMM196313 AWI196311:AWI196313 BGE196311:BGE196313 BQA196311:BQA196313 BZW196311:BZW196313 CJS196311:CJS196313 CTO196311:CTO196313 DDK196311:DDK196313 DNG196311:DNG196313 DXC196311:DXC196313 EGY196311:EGY196313 EQU196311:EQU196313 FAQ196311:FAQ196313 FKM196311:FKM196313 FUI196311:FUI196313 GEE196311:GEE196313 GOA196311:GOA196313 GXW196311:GXW196313 HHS196311:HHS196313 HRO196311:HRO196313 IBK196311:IBK196313 ILG196311:ILG196313 IVC196311:IVC196313 JEY196311:JEY196313 JOU196311:JOU196313 JYQ196311:JYQ196313 KIM196311:KIM196313 KSI196311:KSI196313 LCE196311:LCE196313 LMA196311:LMA196313 LVW196311:LVW196313 MFS196311:MFS196313 MPO196311:MPO196313 MZK196311:MZK196313 NJG196311:NJG196313 NTC196311:NTC196313 OCY196311:OCY196313 OMU196311:OMU196313 OWQ196311:OWQ196313 PGM196311:PGM196313 PQI196311:PQI196313 QAE196311:QAE196313 QKA196311:QKA196313 QTW196311:QTW196313 RDS196311:RDS196313 RNO196311:RNO196313 RXK196311:RXK196313 SHG196311:SHG196313 SRC196311:SRC196313 TAY196311:TAY196313 TKU196311:TKU196313 TUQ196311:TUQ196313 UEM196311:UEM196313 UOI196311:UOI196313 UYE196311:UYE196313 VIA196311:VIA196313 VRW196311:VRW196313 WBS196311:WBS196313 WLO196311:WLO196313 WVK196311:WVK196313 G261847:H261849 IY261847:IY261849 SU261847:SU261849 ACQ261847:ACQ261849 AMM261847:AMM261849 AWI261847:AWI261849 BGE261847:BGE261849 BQA261847:BQA261849 BZW261847:BZW261849 CJS261847:CJS261849 CTO261847:CTO261849 DDK261847:DDK261849 DNG261847:DNG261849 DXC261847:DXC261849 EGY261847:EGY261849 EQU261847:EQU261849 FAQ261847:FAQ261849 FKM261847:FKM261849 FUI261847:FUI261849 GEE261847:GEE261849 GOA261847:GOA261849 GXW261847:GXW261849 HHS261847:HHS261849 HRO261847:HRO261849 IBK261847:IBK261849 ILG261847:ILG261849 IVC261847:IVC261849 JEY261847:JEY261849 JOU261847:JOU261849 JYQ261847:JYQ261849 KIM261847:KIM261849 KSI261847:KSI261849 LCE261847:LCE261849 LMA261847:LMA261849 LVW261847:LVW261849 MFS261847:MFS261849 MPO261847:MPO261849 MZK261847:MZK261849 NJG261847:NJG261849 NTC261847:NTC261849 OCY261847:OCY261849 OMU261847:OMU261849 OWQ261847:OWQ261849 PGM261847:PGM261849 PQI261847:PQI261849 QAE261847:QAE261849 QKA261847:QKA261849 QTW261847:QTW261849 RDS261847:RDS261849 RNO261847:RNO261849 RXK261847:RXK261849 SHG261847:SHG261849 SRC261847:SRC261849 TAY261847:TAY261849 TKU261847:TKU261849 TUQ261847:TUQ261849 UEM261847:UEM261849 UOI261847:UOI261849 UYE261847:UYE261849 VIA261847:VIA261849 VRW261847:VRW261849 WBS261847:WBS261849 WLO261847:WLO261849 WVK261847:WVK261849 G327383:H327385 IY327383:IY327385 SU327383:SU327385 ACQ327383:ACQ327385 AMM327383:AMM327385 AWI327383:AWI327385 BGE327383:BGE327385 BQA327383:BQA327385 BZW327383:BZW327385 CJS327383:CJS327385 CTO327383:CTO327385 DDK327383:DDK327385 DNG327383:DNG327385 DXC327383:DXC327385 EGY327383:EGY327385 EQU327383:EQU327385 FAQ327383:FAQ327385 FKM327383:FKM327385 FUI327383:FUI327385 GEE327383:GEE327385 GOA327383:GOA327385 GXW327383:GXW327385 HHS327383:HHS327385 HRO327383:HRO327385 IBK327383:IBK327385 ILG327383:ILG327385 IVC327383:IVC327385 JEY327383:JEY327385 JOU327383:JOU327385 JYQ327383:JYQ327385 KIM327383:KIM327385 KSI327383:KSI327385 LCE327383:LCE327385 LMA327383:LMA327385 LVW327383:LVW327385 MFS327383:MFS327385 MPO327383:MPO327385 MZK327383:MZK327385 NJG327383:NJG327385 NTC327383:NTC327385 OCY327383:OCY327385 OMU327383:OMU327385 OWQ327383:OWQ327385 PGM327383:PGM327385 PQI327383:PQI327385 QAE327383:QAE327385 QKA327383:QKA327385 QTW327383:QTW327385 RDS327383:RDS327385 RNO327383:RNO327385 RXK327383:RXK327385 SHG327383:SHG327385 SRC327383:SRC327385 TAY327383:TAY327385 TKU327383:TKU327385 TUQ327383:TUQ327385 UEM327383:UEM327385 UOI327383:UOI327385 UYE327383:UYE327385 VIA327383:VIA327385 VRW327383:VRW327385 WBS327383:WBS327385 WLO327383:WLO327385 WVK327383:WVK327385 G392919:H392921 IY392919:IY392921 SU392919:SU392921 ACQ392919:ACQ392921 AMM392919:AMM392921 AWI392919:AWI392921 BGE392919:BGE392921 BQA392919:BQA392921 BZW392919:BZW392921 CJS392919:CJS392921 CTO392919:CTO392921 DDK392919:DDK392921 DNG392919:DNG392921 DXC392919:DXC392921 EGY392919:EGY392921 EQU392919:EQU392921 FAQ392919:FAQ392921 FKM392919:FKM392921 FUI392919:FUI392921 GEE392919:GEE392921 GOA392919:GOA392921 GXW392919:GXW392921 HHS392919:HHS392921 HRO392919:HRO392921 IBK392919:IBK392921 ILG392919:ILG392921 IVC392919:IVC392921 JEY392919:JEY392921 JOU392919:JOU392921 JYQ392919:JYQ392921 KIM392919:KIM392921 KSI392919:KSI392921 LCE392919:LCE392921 LMA392919:LMA392921 LVW392919:LVW392921 MFS392919:MFS392921 MPO392919:MPO392921 MZK392919:MZK392921 NJG392919:NJG392921 NTC392919:NTC392921 OCY392919:OCY392921 OMU392919:OMU392921 OWQ392919:OWQ392921 PGM392919:PGM392921 PQI392919:PQI392921 QAE392919:QAE392921 QKA392919:QKA392921 QTW392919:QTW392921 RDS392919:RDS392921 RNO392919:RNO392921 RXK392919:RXK392921 SHG392919:SHG392921 SRC392919:SRC392921 TAY392919:TAY392921 TKU392919:TKU392921 TUQ392919:TUQ392921 UEM392919:UEM392921 UOI392919:UOI392921 UYE392919:UYE392921 VIA392919:VIA392921 VRW392919:VRW392921 WBS392919:WBS392921 WLO392919:WLO392921 WVK392919:WVK392921 G458455:H458457 IY458455:IY458457 SU458455:SU458457 ACQ458455:ACQ458457 AMM458455:AMM458457 AWI458455:AWI458457 BGE458455:BGE458457 BQA458455:BQA458457 BZW458455:BZW458457 CJS458455:CJS458457 CTO458455:CTO458457 DDK458455:DDK458457 DNG458455:DNG458457 DXC458455:DXC458457 EGY458455:EGY458457 EQU458455:EQU458457 FAQ458455:FAQ458457 FKM458455:FKM458457 FUI458455:FUI458457 GEE458455:GEE458457 GOA458455:GOA458457 GXW458455:GXW458457 HHS458455:HHS458457 HRO458455:HRO458457 IBK458455:IBK458457 ILG458455:ILG458457 IVC458455:IVC458457 JEY458455:JEY458457 JOU458455:JOU458457 JYQ458455:JYQ458457 KIM458455:KIM458457 KSI458455:KSI458457 LCE458455:LCE458457 LMA458455:LMA458457 LVW458455:LVW458457 MFS458455:MFS458457 MPO458455:MPO458457 MZK458455:MZK458457 NJG458455:NJG458457 NTC458455:NTC458457 OCY458455:OCY458457 OMU458455:OMU458457 OWQ458455:OWQ458457 PGM458455:PGM458457 PQI458455:PQI458457 QAE458455:QAE458457 QKA458455:QKA458457 QTW458455:QTW458457 RDS458455:RDS458457 RNO458455:RNO458457 RXK458455:RXK458457 SHG458455:SHG458457 SRC458455:SRC458457 TAY458455:TAY458457 TKU458455:TKU458457 TUQ458455:TUQ458457 UEM458455:UEM458457 UOI458455:UOI458457 UYE458455:UYE458457 VIA458455:VIA458457 VRW458455:VRW458457 WBS458455:WBS458457 WLO458455:WLO458457 WVK458455:WVK458457 G523991:H523993 IY523991:IY523993 SU523991:SU523993 ACQ523991:ACQ523993 AMM523991:AMM523993 AWI523991:AWI523993 BGE523991:BGE523993 BQA523991:BQA523993 BZW523991:BZW523993 CJS523991:CJS523993 CTO523991:CTO523993 DDK523991:DDK523993 DNG523991:DNG523993 DXC523991:DXC523993 EGY523991:EGY523993 EQU523991:EQU523993 FAQ523991:FAQ523993 FKM523991:FKM523993 FUI523991:FUI523993 GEE523991:GEE523993 GOA523991:GOA523993 GXW523991:GXW523993 HHS523991:HHS523993 HRO523991:HRO523993 IBK523991:IBK523993 ILG523991:ILG523993 IVC523991:IVC523993 JEY523991:JEY523993 JOU523991:JOU523993 JYQ523991:JYQ523993 KIM523991:KIM523993 KSI523991:KSI523993 LCE523991:LCE523993 LMA523991:LMA523993 LVW523991:LVW523993 MFS523991:MFS523993 MPO523991:MPO523993 MZK523991:MZK523993 NJG523991:NJG523993 NTC523991:NTC523993 OCY523991:OCY523993 OMU523991:OMU523993 OWQ523991:OWQ523993 PGM523991:PGM523993 PQI523991:PQI523993 QAE523991:QAE523993 QKA523991:QKA523993 QTW523991:QTW523993 RDS523991:RDS523993 RNO523991:RNO523993 RXK523991:RXK523993 SHG523991:SHG523993 SRC523991:SRC523993 TAY523991:TAY523993 TKU523991:TKU523993 TUQ523991:TUQ523993 UEM523991:UEM523993 UOI523991:UOI523993 UYE523991:UYE523993 VIA523991:VIA523993 VRW523991:VRW523993 WBS523991:WBS523993 WLO523991:WLO523993 WVK523991:WVK523993 G589527:H589529 IY589527:IY589529 SU589527:SU589529 ACQ589527:ACQ589529 AMM589527:AMM589529 AWI589527:AWI589529 BGE589527:BGE589529 BQA589527:BQA589529 BZW589527:BZW589529 CJS589527:CJS589529 CTO589527:CTO589529 DDK589527:DDK589529 DNG589527:DNG589529 DXC589527:DXC589529 EGY589527:EGY589529 EQU589527:EQU589529 FAQ589527:FAQ589529 FKM589527:FKM589529 FUI589527:FUI589529 GEE589527:GEE589529 GOA589527:GOA589529 GXW589527:GXW589529 HHS589527:HHS589529 HRO589527:HRO589529 IBK589527:IBK589529 ILG589527:ILG589529 IVC589527:IVC589529 JEY589527:JEY589529 JOU589527:JOU589529 JYQ589527:JYQ589529 KIM589527:KIM589529 KSI589527:KSI589529 LCE589527:LCE589529 LMA589527:LMA589529 LVW589527:LVW589529 MFS589527:MFS589529 MPO589527:MPO589529 MZK589527:MZK589529 NJG589527:NJG589529 NTC589527:NTC589529 OCY589527:OCY589529 OMU589527:OMU589529 OWQ589527:OWQ589529 PGM589527:PGM589529 PQI589527:PQI589529 QAE589527:QAE589529 QKA589527:QKA589529 QTW589527:QTW589529 RDS589527:RDS589529 RNO589527:RNO589529 RXK589527:RXK589529 SHG589527:SHG589529 SRC589527:SRC589529 TAY589527:TAY589529 TKU589527:TKU589529 TUQ589527:TUQ589529 UEM589527:UEM589529 UOI589527:UOI589529 UYE589527:UYE589529 VIA589527:VIA589529 VRW589527:VRW589529 WBS589527:WBS589529 WLO589527:WLO589529 WVK589527:WVK589529 G655063:H655065 IY655063:IY655065 SU655063:SU655065 ACQ655063:ACQ655065 AMM655063:AMM655065 AWI655063:AWI655065 BGE655063:BGE655065 BQA655063:BQA655065 BZW655063:BZW655065 CJS655063:CJS655065 CTO655063:CTO655065 DDK655063:DDK655065 DNG655063:DNG655065 DXC655063:DXC655065 EGY655063:EGY655065 EQU655063:EQU655065 FAQ655063:FAQ655065 FKM655063:FKM655065 FUI655063:FUI655065 GEE655063:GEE655065 GOA655063:GOA655065 GXW655063:GXW655065 HHS655063:HHS655065 HRO655063:HRO655065 IBK655063:IBK655065 ILG655063:ILG655065 IVC655063:IVC655065 JEY655063:JEY655065 JOU655063:JOU655065 JYQ655063:JYQ655065 KIM655063:KIM655065 KSI655063:KSI655065 LCE655063:LCE655065 LMA655063:LMA655065 LVW655063:LVW655065 MFS655063:MFS655065 MPO655063:MPO655065 MZK655063:MZK655065 NJG655063:NJG655065 NTC655063:NTC655065 OCY655063:OCY655065 OMU655063:OMU655065 OWQ655063:OWQ655065 PGM655063:PGM655065 PQI655063:PQI655065 QAE655063:QAE655065 QKA655063:QKA655065 QTW655063:QTW655065 RDS655063:RDS655065 RNO655063:RNO655065 RXK655063:RXK655065 SHG655063:SHG655065 SRC655063:SRC655065 TAY655063:TAY655065 TKU655063:TKU655065 TUQ655063:TUQ655065 UEM655063:UEM655065 UOI655063:UOI655065 UYE655063:UYE655065 VIA655063:VIA655065 VRW655063:VRW655065 WBS655063:WBS655065 WLO655063:WLO655065 WVK655063:WVK655065 G720599:H720601 IY720599:IY720601 SU720599:SU720601 ACQ720599:ACQ720601 AMM720599:AMM720601 AWI720599:AWI720601 BGE720599:BGE720601 BQA720599:BQA720601 BZW720599:BZW720601 CJS720599:CJS720601 CTO720599:CTO720601 DDK720599:DDK720601 DNG720599:DNG720601 DXC720599:DXC720601 EGY720599:EGY720601 EQU720599:EQU720601 FAQ720599:FAQ720601 FKM720599:FKM720601 FUI720599:FUI720601 GEE720599:GEE720601 GOA720599:GOA720601 GXW720599:GXW720601 HHS720599:HHS720601 HRO720599:HRO720601 IBK720599:IBK720601 ILG720599:ILG720601 IVC720599:IVC720601 JEY720599:JEY720601 JOU720599:JOU720601 JYQ720599:JYQ720601 KIM720599:KIM720601 KSI720599:KSI720601 LCE720599:LCE720601 LMA720599:LMA720601 LVW720599:LVW720601 MFS720599:MFS720601 MPO720599:MPO720601 MZK720599:MZK720601 NJG720599:NJG720601 NTC720599:NTC720601 OCY720599:OCY720601 OMU720599:OMU720601 OWQ720599:OWQ720601 PGM720599:PGM720601 PQI720599:PQI720601 QAE720599:QAE720601 QKA720599:QKA720601 QTW720599:QTW720601 RDS720599:RDS720601 RNO720599:RNO720601 RXK720599:RXK720601 SHG720599:SHG720601 SRC720599:SRC720601 TAY720599:TAY720601 TKU720599:TKU720601 TUQ720599:TUQ720601 UEM720599:UEM720601 UOI720599:UOI720601 UYE720599:UYE720601 VIA720599:VIA720601 VRW720599:VRW720601 WBS720599:WBS720601 WLO720599:WLO720601 WVK720599:WVK720601 G786135:H786137 IY786135:IY786137 SU786135:SU786137 ACQ786135:ACQ786137 AMM786135:AMM786137 AWI786135:AWI786137 BGE786135:BGE786137 BQA786135:BQA786137 BZW786135:BZW786137 CJS786135:CJS786137 CTO786135:CTO786137 DDK786135:DDK786137 DNG786135:DNG786137 DXC786135:DXC786137 EGY786135:EGY786137 EQU786135:EQU786137 FAQ786135:FAQ786137 FKM786135:FKM786137 FUI786135:FUI786137 GEE786135:GEE786137 GOA786135:GOA786137 GXW786135:GXW786137 HHS786135:HHS786137 HRO786135:HRO786137 IBK786135:IBK786137 ILG786135:ILG786137 IVC786135:IVC786137 JEY786135:JEY786137 JOU786135:JOU786137 JYQ786135:JYQ786137 KIM786135:KIM786137 KSI786135:KSI786137 LCE786135:LCE786137 LMA786135:LMA786137 LVW786135:LVW786137 MFS786135:MFS786137 MPO786135:MPO786137 MZK786135:MZK786137 NJG786135:NJG786137 NTC786135:NTC786137 OCY786135:OCY786137 OMU786135:OMU786137 OWQ786135:OWQ786137 PGM786135:PGM786137 PQI786135:PQI786137 QAE786135:QAE786137 QKA786135:QKA786137 QTW786135:QTW786137 RDS786135:RDS786137 RNO786135:RNO786137 RXK786135:RXK786137 SHG786135:SHG786137 SRC786135:SRC786137 TAY786135:TAY786137 TKU786135:TKU786137 TUQ786135:TUQ786137 UEM786135:UEM786137 UOI786135:UOI786137 UYE786135:UYE786137 VIA786135:VIA786137 VRW786135:VRW786137 WBS786135:WBS786137 WLO786135:WLO786137 WVK786135:WVK786137 G851671:H851673 IY851671:IY851673 SU851671:SU851673 ACQ851671:ACQ851673 AMM851671:AMM851673 AWI851671:AWI851673 BGE851671:BGE851673 BQA851671:BQA851673 BZW851671:BZW851673 CJS851671:CJS851673 CTO851671:CTO851673 DDK851671:DDK851673 DNG851671:DNG851673 DXC851671:DXC851673 EGY851671:EGY851673 EQU851671:EQU851673 FAQ851671:FAQ851673 FKM851671:FKM851673 FUI851671:FUI851673 GEE851671:GEE851673 GOA851671:GOA851673 GXW851671:GXW851673 HHS851671:HHS851673 HRO851671:HRO851673 IBK851671:IBK851673 ILG851671:ILG851673 IVC851671:IVC851673 JEY851671:JEY851673 JOU851671:JOU851673 JYQ851671:JYQ851673 KIM851671:KIM851673 KSI851671:KSI851673 LCE851671:LCE851673 LMA851671:LMA851673 LVW851671:LVW851673 MFS851671:MFS851673 MPO851671:MPO851673 MZK851671:MZK851673 NJG851671:NJG851673 NTC851671:NTC851673 OCY851671:OCY851673 OMU851671:OMU851673 OWQ851671:OWQ851673 PGM851671:PGM851673 PQI851671:PQI851673 QAE851671:QAE851673 QKA851671:QKA851673 QTW851671:QTW851673 RDS851671:RDS851673 RNO851671:RNO851673 RXK851671:RXK851673 SHG851671:SHG851673 SRC851671:SRC851673 TAY851671:TAY851673 TKU851671:TKU851673 TUQ851671:TUQ851673 UEM851671:UEM851673 UOI851671:UOI851673 UYE851671:UYE851673 VIA851671:VIA851673 VRW851671:VRW851673 WBS851671:WBS851673 WLO851671:WLO851673 WVK851671:WVK851673 G917207:H917209 IY917207:IY917209 SU917207:SU917209 ACQ917207:ACQ917209 AMM917207:AMM917209 AWI917207:AWI917209 BGE917207:BGE917209 BQA917207:BQA917209 BZW917207:BZW917209 CJS917207:CJS917209 CTO917207:CTO917209 DDK917207:DDK917209 DNG917207:DNG917209 DXC917207:DXC917209 EGY917207:EGY917209 EQU917207:EQU917209 FAQ917207:FAQ917209 FKM917207:FKM917209 FUI917207:FUI917209 GEE917207:GEE917209 GOA917207:GOA917209 GXW917207:GXW917209 HHS917207:HHS917209 HRO917207:HRO917209 IBK917207:IBK917209 ILG917207:ILG917209 IVC917207:IVC917209 JEY917207:JEY917209 JOU917207:JOU917209 JYQ917207:JYQ917209 KIM917207:KIM917209 KSI917207:KSI917209 LCE917207:LCE917209 LMA917207:LMA917209 LVW917207:LVW917209 MFS917207:MFS917209 MPO917207:MPO917209 MZK917207:MZK917209 NJG917207:NJG917209 NTC917207:NTC917209 OCY917207:OCY917209 OMU917207:OMU917209 OWQ917207:OWQ917209 PGM917207:PGM917209 PQI917207:PQI917209 QAE917207:QAE917209 QKA917207:QKA917209 QTW917207:QTW917209 RDS917207:RDS917209 RNO917207:RNO917209 RXK917207:RXK917209 SHG917207:SHG917209 SRC917207:SRC917209 TAY917207:TAY917209 TKU917207:TKU917209 TUQ917207:TUQ917209 UEM917207:UEM917209 UOI917207:UOI917209 UYE917207:UYE917209 VIA917207:VIA917209 VRW917207:VRW917209 WBS917207:WBS917209 WLO917207:WLO917209 WVK917207:WVK917209 G982743:H982745 IY982743:IY982745 SU982743:SU982745 ACQ982743:ACQ982745 AMM982743:AMM982745 AWI982743:AWI982745 BGE982743:BGE982745 BQA982743:BQA982745 BZW982743:BZW982745 CJS982743:CJS982745 CTO982743:CTO982745 DDK982743:DDK982745 DNG982743:DNG982745 DXC982743:DXC982745 EGY982743:EGY982745 EQU982743:EQU982745 FAQ982743:FAQ982745 FKM982743:FKM982745 FUI982743:FUI982745 GEE982743:GEE982745 GOA982743:GOA982745 GXW982743:GXW982745 HHS982743:HHS982745 HRO982743:HRO982745 IBK982743:IBK982745 ILG982743:ILG982745 IVC982743:IVC982745 JEY982743:JEY982745 JOU982743:JOU982745 JYQ982743:JYQ982745 KIM982743:KIM982745 KSI982743:KSI982745 LCE982743:LCE982745 LMA982743:LMA982745 LVW982743:LVW982745 MFS982743:MFS982745 MPO982743:MPO982745 MZK982743:MZK982745 NJG982743:NJG982745 NTC982743:NTC982745 OCY982743:OCY982745 OMU982743:OMU982745 OWQ982743:OWQ982745 PGM982743:PGM982745 PQI982743:PQI982745 QAE982743:QAE982745 QKA982743:QKA982745 QTW982743:QTW982745 RDS982743:RDS982745 RNO982743:RNO982745 RXK982743:RXK982745 SHG982743:SHG982745 SRC982743:SRC982745 TAY982743:TAY982745 TKU982743:TKU982745 TUQ982743:TUQ982745 UEM982743:UEM982745 UOI982743:UOI982745 UYE982743:UYE982745 VIA982743:VIA982745 VRW982743:VRW982745 WBS982743:WBS982745 WLO982743:WLO982745 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G8:H8 K8 G207:H207" xr:uid="{00000000-0002-0000-0100-00000E000000}"/>
    <dataValidation allowBlank="1" showInputMessage="1" showErrorMessage="1" prompt="Corresponde a semoviente diferentes  a los incluidos en activos biológicos" sqref="E65299:F65299 IX65299 ST65299 ACP65299 AML65299 AWH65299 BGD65299 BPZ65299 BZV65299 CJR65299 CTN65299 DDJ65299 DNF65299 DXB65299 EGX65299 EQT65299 FAP65299 FKL65299 FUH65299 GED65299 GNZ65299 GXV65299 HHR65299 HRN65299 IBJ65299 ILF65299 IVB65299 JEX65299 JOT65299 JYP65299 KIL65299 KSH65299 LCD65299 LLZ65299 LVV65299 MFR65299 MPN65299 MZJ65299 NJF65299 NTB65299 OCX65299 OMT65299 OWP65299 PGL65299 PQH65299 QAD65299 QJZ65299 QTV65299 RDR65299 RNN65299 RXJ65299 SHF65299 SRB65299 TAX65299 TKT65299 TUP65299 UEL65299 UOH65299 UYD65299 VHZ65299 VRV65299 WBR65299 WLN65299 WVJ65299 E130835:F130835 IX130835 ST130835 ACP130835 AML130835 AWH130835 BGD130835 BPZ130835 BZV130835 CJR130835 CTN130835 DDJ130835 DNF130835 DXB130835 EGX130835 EQT130835 FAP130835 FKL130835 FUH130835 GED130835 GNZ130835 GXV130835 HHR130835 HRN130835 IBJ130835 ILF130835 IVB130835 JEX130835 JOT130835 JYP130835 KIL130835 KSH130835 LCD130835 LLZ130835 LVV130835 MFR130835 MPN130835 MZJ130835 NJF130835 NTB130835 OCX130835 OMT130835 OWP130835 PGL130835 PQH130835 QAD130835 QJZ130835 QTV130835 RDR130835 RNN130835 RXJ130835 SHF130835 SRB130835 TAX130835 TKT130835 TUP130835 UEL130835 UOH130835 UYD130835 VHZ130835 VRV130835 WBR130835 WLN130835 WVJ130835 E196371:F196371 IX196371 ST196371 ACP196371 AML196371 AWH196371 BGD196371 BPZ196371 BZV196371 CJR196371 CTN196371 DDJ196371 DNF196371 DXB196371 EGX196371 EQT196371 FAP196371 FKL196371 FUH196371 GED196371 GNZ196371 GXV196371 HHR196371 HRN196371 IBJ196371 ILF196371 IVB196371 JEX196371 JOT196371 JYP196371 KIL196371 KSH196371 LCD196371 LLZ196371 LVV196371 MFR196371 MPN196371 MZJ196371 NJF196371 NTB196371 OCX196371 OMT196371 OWP196371 PGL196371 PQH196371 QAD196371 QJZ196371 QTV196371 RDR196371 RNN196371 RXJ196371 SHF196371 SRB196371 TAX196371 TKT196371 TUP196371 UEL196371 UOH196371 UYD196371 VHZ196371 VRV196371 WBR196371 WLN196371 WVJ196371 E261907:F261907 IX261907 ST261907 ACP261907 AML261907 AWH261907 BGD261907 BPZ261907 BZV261907 CJR261907 CTN261907 DDJ261907 DNF261907 DXB261907 EGX261907 EQT261907 FAP261907 FKL261907 FUH261907 GED261907 GNZ261907 GXV261907 HHR261907 HRN261907 IBJ261907 ILF261907 IVB261907 JEX261907 JOT261907 JYP261907 KIL261907 KSH261907 LCD261907 LLZ261907 LVV261907 MFR261907 MPN261907 MZJ261907 NJF261907 NTB261907 OCX261907 OMT261907 OWP261907 PGL261907 PQH261907 QAD261907 QJZ261907 QTV261907 RDR261907 RNN261907 RXJ261907 SHF261907 SRB261907 TAX261907 TKT261907 TUP261907 UEL261907 UOH261907 UYD261907 VHZ261907 VRV261907 WBR261907 WLN261907 WVJ261907 E327443:F327443 IX327443 ST327443 ACP327443 AML327443 AWH327443 BGD327443 BPZ327443 BZV327443 CJR327443 CTN327443 DDJ327443 DNF327443 DXB327443 EGX327443 EQT327443 FAP327443 FKL327443 FUH327443 GED327443 GNZ327443 GXV327443 HHR327443 HRN327443 IBJ327443 ILF327443 IVB327443 JEX327443 JOT327443 JYP327443 KIL327443 KSH327443 LCD327443 LLZ327443 LVV327443 MFR327443 MPN327443 MZJ327443 NJF327443 NTB327443 OCX327443 OMT327443 OWP327443 PGL327443 PQH327443 QAD327443 QJZ327443 QTV327443 RDR327443 RNN327443 RXJ327443 SHF327443 SRB327443 TAX327443 TKT327443 TUP327443 UEL327443 UOH327443 UYD327443 VHZ327443 VRV327443 WBR327443 WLN327443 WVJ327443 E392979:F392979 IX392979 ST392979 ACP392979 AML392979 AWH392979 BGD392979 BPZ392979 BZV392979 CJR392979 CTN392979 DDJ392979 DNF392979 DXB392979 EGX392979 EQT392979 FAP392979 FKL392979 FUH392979 GED392979 GNZ392979 GXV392979 HHR392979 HRN392979 IBJ392979 ILF392979 IVB392979 JEX392979 JOT392979 JYP392979 KIL392979 KSH392979 LCD392979 LLZ392979 LVV392979 MFR392979 MPN392979 MZJ392979 NJF392979 NTB392979 OCX392979 OMT392979 OWP392979 PGL392979 PQH392979 QAD392979 QJZ392979 QTV392979 RDR392979 RNN392979 RXJ392979 SHF392979 SRB392979 TAX392979 TKT392979 TUP392979 UEL392979 UOH392979 UYD392979 VHZ392979 VRV392979 WBR392979 WLN392979 WVJ392979 E458515:F458515 IX458515 ST458515 ACP458515 AML458515 AWH458515 BGD458515 BPZ458515 BZV458515 CJR458515 CTN458515 DDJ458515 DNF458515 DXB458515 EGX458515 EQT458515 FAP458515 FKL458515 FUH458515 GED458515 GNZ458515 GXV458515 HHR458515 HRN458515 IBJ458515 ILF458515 IVB458515 JEX458515 JOT458515 JYP458515 KIL458515 KSH458515 LCD458515 LLZ458515 LVV458515 MFR458515 MPN458515 MZJ458515 NJF458515 NTB458515 OCX458515 OMT458515 OWP458515 PGL458515 PQH458515 QAD458515 QJZ458515 QTV458515 RDR458515 RNN458515 RXJ458515 SHF458515 SRB458515 TAX458515 TKT458515 TUP458515 UEL458515 UOH458515 UYD458515 VHZ458515 VRV458515 WBR458515 WLN458515 WVJ458515 E524051:F524051 IX524051 ST524051 ACP524051 AML524051 AWH524051 BGD524051 BPZ524051 BZV524051 CJR524051 CTN524051 DDJ524051 DNF524051 DXB524051 EGX524051 EQT524051 FAP524051 FKL524051 FUH524051 GED524051 GNZ524051 GXV524051 HHR524051 HRN524051 IBJ524051 ILF524051 IVB524051 JEX524051 JOT524051 JYP524051 KIL524051 KSH524051 LCD524051 LLZ524051 LVV524051 MFR524051 MPN524051 MZJ524051 NJF524051 NTB524051 OCX524051 OMT524051 OWP524051 PGL524051 PQH524051 QAD524051 QJZ524051 QTV524051 RDR524051 RNN524051 RXJ524051 SHF524051 SRB524051 TAX524051 TKT524051 TUP524051 UEL524051 UOH524051 UYD524051 VHZ524051 VRV524051 WBR524051 WLN524051 WVJ524051 E589587:F589587 IX589587 ST589587 ACP589587 AML589587 AWH589587 BGD589587 BPZ589587 BZV589587 CJR589587 CTN589587 DDJ589587 DNF589587 DXB589587 EGX589587 EQT589587 FAP589587 FKL589587 FUH589587 GED589587 GNZ589587 GXV589587 HHR589587 HRN589587 IBJ589587 ILF589587 IVB589587 JEX589587 JOT589587 JYP589587 KIL589587 KSH589587 LCD589587 LLZ589587 LVV589587 MFR589587 MPN589587 MZJ589587 NJF589587 NTB589587 OCX589587 OMT589587 OWP589587 PGL589587 PQH589587 QAD589587 QJZ589587 QTV589587 RDR589587 RNN589587 RXJ589587 SHF589587 SRB589587 TAX589587 TKT589587 TUP589587 UEL589587 UOH589587 UYD589587 VHZ589587 VRV589587 WBR589587 WLN589587 WVJ589587 E655123:F655123 IX655123 ST655123 ACP655123 AML655123 AWH655123 BGD655123 BPZ655123 BZV655123 CJR655123 CTN655123 DDJ655123 DNF655123 DXB655123 EGX655123 EQT655123 FAP655123 FKL655123 FUH655123 GED655123 GNZ655123 GXV655123 HHR655123 HRN655123 IBJ655123 ILF655123 IVB655123 JEX655123 JOT655123 JYP655123 KIL655123 KSH655123 LCD655123 LLZ655123 LVV655123 MFR655123 MPN655123 MZJ655123 NJF655123 NTB655123 OCX655123 OMT655123 OWP655123 PGL655123 PQH655123 QAD655123 QJZ655123 QTV655123 RDR655123 RNN655123 RXJ655123 SHF655123 SRB655123 TAX655123 TKT655123 TUP655123 UEL655123 UOH655123 UYD655123 VHZ655123 VRV655123 WBR655123 WLN655123 WVJ655123 E720659:F720659 IX720659 ST720659 ACP720659 AML720659 AWH720659 BGD720659 BPZ720659 BZV720659 CJR720659 CTN720659 DDJ720659 DNF720659 DXB720659 EGX720659 EQT720659 FAP720659 FKL720659 FUH720659 GED720659 GNZ720659 GXV720659 HHR720659 HRN720659 IBJ720659 ILF720659 IVB720659 JEX720659 JOT720659 JYP720659 KIL720659 KSH720659 LCD720659 LLZ720659 LVV720659 MFR720659 MPN720659 MZJ720659 NJF720659 NTB720659 OCX720659 OMT720659 OWP720659 PGL720659 PQH720659 QAD720659 QJZ720659 QTV720659 RDR720659 RNN720659 RXJ720659 SHF720659 SRB720659 TAX720659 TKT720659 TUP720659 UEL720659 UOH720659 UYD720659 VHZ720659 VRV720659 WBR720659 WLN720659 WVJ720659 E786195:F786195 IX786195 ST786195 ACP786195 AML786195 AWH786195 BGD786195 BPZ786195 BZV786195 CJR786195 CTN786195 DDJ786195 DNF786195 DXB786195 EGX786195 EQT786195 FAP786195 FKL786195 FUH786195 GED786195 GNZ786195 GXV786195 HHR786195 HRN786195 IBJ786195 ILF786195 IVB786195 JEX786195 JOT786195 JYP786195 KIL786195 KSH786195 LCD786195 LLZ786195 LVV786195 MFR786195 MPN786195 MZJ786195 NJF786195 NTB786195 OCX786195 OMT786195 OWP786195 PGL786195 PQH786195 QAD786195 QJZ786195 QTV786195 RDR786195 RNN786195 RXJ786195 SHF786195 SRB786195 TAX786195 TKT786195 TUP786195 UEL786195 UOH786195 UYD786195 VHZ786195 VRV786195 WBR786195 WLN786195 WVJ786195 E851731:F851731 IX851731 ST851731 ACP851731 AML851731 AWH851731 BGD851731 BPZ851731 BZV851731 CJR851731 CTN851731 DDJ851731 DNF851731 DXB851731 EGX851731 EQT851731 FAP851731 FKL851731 FUH851731 GED851731 GNZ851731 GXV851731 HHR851731 HRN851731 IBJ851731 ILF851731 IVB851731 JEX851731 JOT851731 JYP851731 KIL851731 KSH851731 LCD851731 LLZ851731 LVV851731 MFR851731 MPN851731 MZJ851731 NJF851731 NTB851731 OCX851731 OMT851731 OWP851731 PGL851731 PQH851731 QAD851731 QJZ851731 QTV851731 RDR851731 RNN851731 RXJ851731 SHF851731 SRB851731 TAX851731 TKT851731 TUP851731 UEL851731 UOH851731 UYD851731 VHZ851731 VRV851731 WBR851731 WLN851731 WVJ851731 E917267:F917267 IX917267 ST917267 ACP917267 AML917267 AWH917267 BGD917267 BPZ917267 BZV917267 CJR917267 CTN917267 DDJ917267 DNF917267 DXB917267 EGX917267 EQT917267 FAP917267 FKL917267 FUH917267 GED917267 GNZ917267 GXV917267 HHR917267 HRN917267 IBJ917267 ILF917267 IVB917267 JEX917267 JOT917267 JYP917267 KIL917267 KSH917267 LCD917267 LLZ917267 LVV917267 MFR917267 MPN917267 MZJ917267 NJF917267 NTB917267 OCX917267 OMT917267 OWP917267 PGL917267 PQH917267 QAD917267 QJZ917267 QTV917267 RDR917267 RNN917267 RXJ917267 SHF917267 SRB917267 TAX917267 TKT917267 TUP917267 UEL917267 UOH917267 UYD917267 VHZ917267 VRV917267 WBR917267 WLN917267 WVJ917267 E982803:F982803 IX982803 ST982803 ACP982803 AML982803 AWH982803 BGD982803 BPZ982803 BZV982803 CJR982803 CTN982803 DDJ982803 DNF982803 DXB982803 EGX982803 EQT982803 FAP982803 FKL982803 FUH982803 GED982803 GNZ982803 GXV982803 HHR982803 HRN982803 IBJ982803 ILF982803 IVB982803 JEX982803 JOT982803 JYP982803 KIL982803 KSH982803 LCD982803 LLZ982803 LVV982803 MFR982803 MPN982803 MZJ982803 NJF982803 NTB982803 OCX982803 OMT982803 OWP982803 PGL982803 PQH982803 QAD982803 QJZ982803 QTV982803 RDR982803 RNN982803 RXJ982803 SHF982803 SRB982803 TAX982803 TKT982803 TUP982803 UEL982803 UOH982803 UYD982803 VHZ982803 VRV982803 WBR982803 WLN982803 WVJ982803" xr:uid="{00000000-0002-0000-0100-00000F000000}"/>
    <dataValidation type="decimal" allowBlank="1" showInputMessage="1" showErrorMessage="1" error="Digite solo valores" prompt="Digite valor positivo si es Credito_x000a_Digite con signo negavito si es debito" sqref="WVK982969:WVK982985 IY245:IY246 SU245:SU246 ACQ245:ACQ246 AMM245:AMM246 AWI245:AWI246 BGE245:BGE246 BQA245:BQA246 BZW245:BZW246 CJS245:CJS246 CTO245:CTO246 DDK245:DDK246 DNG245:DNG246 DXC245:DXC246 EGY245:EGY246 EQU245:EQU246 FAQ245:FAQ246 FKM245:FKM246 FUI245:FUI246 GEE245:GEE246 GOA245:GOA246 GXW245:GXW246 HHS245:HHS246 HRO245:HRO246 IBK245:IBK246 ILG245:ILG246 IVC245:IVC246 JEY245:JEY246 JOU245:JOU246 JYQ245:JYQ246 KIM245:KIM246 KSI245:KSI246 LCE245:LCE246 LMA245:LMA246 LVW245:LVW246 MFS245:MFS246 MPO245:MPO246 MZK245:MZK246 NJG245:NJG246 NTC245:NTC246 OCY245:OCY246 OMU245:OMU246 OWQ245:OWQ246 PGM245:PGM246 PQI245:PQI246 QAE245:QAE246 QKA245:QKA246 QTW245:QTW246 RDS245:RDS246 RNO245:RNO246 RXK245:RXK246 SHG245:SHG246 SRC245:SRC246 TAY245:TAY246 TKU245:TKU246 TUQ245:TUQ246 UEM245:UEM246 UOI245:UOI246 UYE245:UYE246 VIA245:VIA246 VRW245:VRW246 WBS245:WBS246 WLO245:WLO246 WVK245:WVK246 G65483:H65499 IY65483:IY65499 SU65483:SU65499 ACQ65483:ACQ65499 AMM65483:AMM65499 AWI65483:AWI65499 BGE65483:BGE65499 BQA65483:BQA65499 BZW65483:BZW65499 CJS65483:CJS65499 CTO65483:CTO65499 DDK65483:DDK65499 DNG65483:DNG65499 DXC65483:DXC65499 EGY65483:EGY65499 EQU65483:EQU65499 FAQ65483:FAQ65499 FKM65483:FKM65499 FUI65483:FUI65499 GEE65483:GEE65499 GOA65483:GOA65499 GXW65483:GXW65499 HHS65483:HHS65499 HRO65483:HRO65499 IBK65483:IBK65499 ILG65483:ILG65499 IVC65483:IVC65499 JEY65483:JEY65499 JOU65483:JOU65499 JYQ65483:JYQ65499 KIM65483:KIM65499 KSI65483:KSI65499 LCE65483:LCE65499 LMA65483:LMA65499 LVW65483:LVW65499 MFS65483:MFS65499 MPO65483:MPO65499 MZK65483:MZK65499 NJG65483:NJG65499 NTC65483:NTC65499 OCY65483:OCY65499 OMU65483:OMU65499 OWQ65483:OWQ65499 PGM65483:PGM65499 PQI65483:PQI65499 QAE65483:QAE65499 QKA65483:QKA65499 QTW65483:QTW65499 RDS65483:RDS65499 RNO65483:RNO65499 RXK65483:RXK65499 SHG65483:SHG65499 SRC65483:SRC65499 TAY65483:TAY65499 TKU65483:TKU65499 TUQ65483:TUQ65499 UEM65483:UEM65499 UOI65483:UOI65499 UYE65483:UYE65499 VIA65483:VIA65499 VRW65483:VRW65499 WBS65483:WBS65499 WLO65483:WLO65499 WVK65483:WVK65499 G131019:H131035 IY131019:IY131035 SU131019:SU131035 ACQ131019:ACQ131035 AMM131019:AMM131035 AWI131019:AWI131035 BGE131019:BGE131035 BQA131019:BQA131035 BZW131019:BZW131035 CJS131019:CJS131035 CTO131019:CTO131035 DDK131019:DDK131035 DNG131019:DNG131035 DXC131019:DXC131035 EGY131019:EGY131035 EQU131019:EQU131035 FAQ131019:FAQ131035 FKM131019:FKM131035 FUI131019:FUI131035 GEE131019:GEE131035 GOA131019:GOA131035 GXW131019:GXW131035 HHS131019:HHS131035 HRO131019:HRO131035 IBK131019:IBK131035 ILG131019:ILG131035 IVC131019:IVC131035 JEY131019:JEY131035 JOU131019:JOU131035 JYQ131019:JYQ131035 KIM131019:KIM131035 KSI131019:KSI131035 LCE131019:LCE131035 LMA131019:LMA131035 LVW131019:LVW131035 MFS131019:MFS131035 MPO131019:MPO131035 MZK131019:MZK131035 NJG131019:NJG131035 NTC131019:NTC131035 OCY131019:OCY131035 OMU131019:OMU131035 OWQ131019:OWQ131035 PGM131019:PGM131035 PQI131019:PQI131035 QAE131019:QAE131035 QKA131019:QKA131035 QTW131019:QTW131035 RDS131019:RDS131035 RNO131019:RNO131035 RXK131019:RXK131035 SHG131019:SHG131035 SRC131019:SRC131035 TAY131019:TAY131035 TKU131019:TKU131035 TUQ131019:TUQ131035 UEM131019:UEM131035 UOI131019:UOI131035 UYE131019:UYE131035 VIA131019:VIA131035 VRW131019:VRW131035 WBS131019:WBS131035 WLO131019:WLO131035 WVK131019:WVK131035 G196555:H196571 IY196555:IY196571 SU196555:SU196571 ACQ196555:ACQ196571 AMM196555:AMM196571 AWI196555:AWI196571 BGE196555:BGE196571 BQA196555:BQA196571 BZW196555:BZW196571 CJS196555:CJS196571 CTO196555:CTO196571 DDK196555:DDK196571 DNG196555:DNG196571 DXC196555:DXC196571 EGY196555:EGY196571 EQU196555:EQU196571 FAQ196555:FAQ196571 FKM196555:FKM196571 FUI196555:FUI196571 GEE196555:GEE196571 GOA196555:GOA196571 GXW196555:GXW196571 HHS196555:HHS196571 HRO196555:HRO196571 IBK196555:IBK196571 ILG196555:ILG196571 IVC196555:IVC196571 JEY196555:JEY196571 JOU196555:JOU196571 JYQ196555:JYQ196571 KIM196555:KIM196571 KSI196555:KSI196571 LCE196555:LCE196571 LMA196555:LMA196571 LVW196555:LVW196571 MFS196555:MFS196571 MPO196555:MPO196571 MZK196555:MZK196571 NJG196555:NJG196571 NTC196555:NTC196571 OCY196555:OCY196571 OMU196555:OMU196571 OWQ196555:OWQ196571 PGM196555:PGM196571 PQI196555:PQI196571 QAE196555:QAE196571 QKA196555:QKA196571 QTW196555:QTW196571 RDS196555:RDS196571 RNO196555:RNO196571 RXK196555:RXK196571 SHG196555:SHG196571 SRC196555:SRC196571 TAY196555:TAY196571 TKU196555:TKU196571 TUQ196555:TUQ196571 UEM196555:UEM196571 UOI196555:UOI196571 UYE196555:UYE196571 VIA196555:VIA196571 VRW196555:VRW196571 WBS196555:WBS196571 WLO196555:WLO196571 WVK196555:WVK196571 G262091:H262107 IY262091:IY262107 SU262091:SU262107 ACQ262091:ACQ262107 AMM262091:AMM262107 AWI262091:AWI262107 BGE262091:BGE262107 BQA262091:BQA262107 BZW262091:BZW262107 CJS262091:CJS262107 CTO262091:CTO262107 DDK262091:DDK262107 DNG262091:DNG262107 DXC262091:DXC262107 EGY262091:EGY262107 EQU262091:EQU262107 FAQ262091:FAQ262107 FKM262091:FKM262107 FUI262091:FUI262107 GEE262091:GEE262107 GOA262091:GOA262107 GXW262091:GXW262107 HHS262091:HHS262107 HRO262091:HRO262107 IBK262091:IBK262107 ILG262091:ILG262107 IVC262091:IVC262107 JEY262091:JEY262107 JOU262091:JOU262107 JYQ262091:JYQ262107 KIM262091:KIM262107 KSI262091:KSI262107 LCE262091:LCE262107 LMA262091:LMA262107 LVW262091:LVW262107 MFS262091:MFS262107 MPO262091:MPO262107 MZK262091:MZK262107 NJG262091:NJG262107 NTC262091:NTC262107 OCY262091:OCY262107 OMU262091:OMU262107 OWQ262091:OWQ262107 PGM262091:PGM262107 PQI262091:PQI262107 QAE262091:QAE262107 QKA262091:QKA262107 QTW262091:QTW262107 RDS262091:RDS262107 RNO262091:RNO262107 RXK262091:RXK262107 SHG262091:SHG262107 SRC262091:SRC262107 TAY262091:TAY262107 TKU262091:TKU262107 TUQ262091:TUQ262107 UEM262091:UEM262107 UOI262091:UOI262107 UYE262091:UYE262107 VIA262091:VIA262107 VRW262091:VRW262107 WBS262091:WBS262107 WLO262091:WLO262107 WVK262091:WVK262107 G327627:H327643 IY327627:IY327643 SU327627:SU327643 ACQ327627:ACQ327643 AMM327627:AMM327643 AWI327627:AWI327643 BGE327627:BGE327643 BQA327627:BQA327643 BZW327627:BZW327643 CJS327627:CJS327643 CTO327627:CTO327643 DDK327627:DDK327643 DNG327627:DNG327643 DXC327627:DXC327643 EGY327627:EGY327643 EQU327627:EQU327643 FAQ327627:FAQ327643 FKM327627:FKM327643 FUI327627:FUI327643 GEE327627:GEE327643 GOA327627:GOA327643 GXW327627:GXW327643 HHS327627:HHS327643 HRO327627:HRO327643 IBK327627:IBK327643 ILG327627:ILG327643 IVC327627:IVC327643 JEY327627:JEY327643 JOU327627:JOU327643 JYQ327627:JYQ327643 KIM327627:KIM327643 KSI327627:KSI327643 LCE327627:LCE327643 LMA327627:LMA327643 LVW327627:LVW327643 MFS327627:MFS327643 MPO327627:MPO327643 MZK327627:MZK327643 NJG327627:NJG327643 NTC327627:NTC327643 OCY327627:OCY327643 OMU327627:OMU327643 OWQ327627:OWQ327643 PGM327627:PGM327643 PQI327627:PQI327643 QAE327627:QAE327643 QKA327627:QKA327643 QTW327627:QTW327643 RDS327627:RDS327643 RNO327627:RNO327643 RXK327627:RXK327643 SHG327627:SHG327643 SRC327627:SRC327643 TAY327627:TAY327643 TKU327627:TKU327643 TUQ327627:TUQ327643 UEM327627:UEM327643 UOI327627:UOI327643 UYE327627:UYE327643 VIA327627:VIA327643 VRW327627:VRW327643 WBS327627:WBS327643 WLO327627:WLO327643 WVK327627:WVK327643 G393163:H393179 IY393163:IY393179 SU393163:SU393179 ACQ393163:ACQ393179 AMM393163:AMM393179 AWI393163:AWI393179 BGE393163:BGE393179 BQA393163:BQA393179 BZW393163:BZW393179 CJS393163:CJS393179 CTO393163:CTO393179 DDK393163:DDK393179 DNG393163:DNG393179 DXC393163:DXC393179 EGY393163:EGY393179 EQU393163:EQU393179 FAQ393163:FAQ393179 FKM393163:FKM393179 FUI393163:FUI393179 GEE393163:GEE393179 GOA393163:GOA393179 GXW393163:GXW393179 HHS393163:HHS393179 HRO393163:HRO393179 IBK393163:IBK393179 ILG393163:ILG393179 IVC393163:IVC393179 JEY393163:JEY393179 JOU393163:JOU393179 JYQ393163:JYQ393179 KIM393163:KIM393179 KSI393163:KSI393179 LCE393163:LCE393179 LMA393163:LMA393179 LVW393163:LVW393179 MFS393163:MFS393179 MPO393163:MPO393179 MZK393163:MZK393179 NJG393163:NJG393179 NTC393163:NTC393179 OCY393163:OCY393179 OMU393163:OMU393179 OWQ393163:OWQ393179 PGM393163:PGM393179 PQI393163:PQI393179 QAE393163:QAE393179 QKA393163:QKA393179 QTW393163:QTW393179 RDS393163:RDS393179 RNO393163:RNO393179 RXK393163:RXK393179 SHG393163:SHG393179 SRC393163:SRC393179 TAY393163:TAY393179 TKU393163:TKU393179 TUQ393163:TUQ393179 UEM393163:UEM393179 UOI393163:UOI393179 UYE393163:UYE393179 VIA393163:VIA393179 VRW393163:VRW393179 WBS393163:WBS393179 WLO393163:WLO393179 WVK393163:WVK393179 G458699:H458715 IY458699:IY458715 SU458699:SU458715 ACQ458699:ACQ458715 AMM458699:AMM458715 AWI458699:AWI458715 BGE458699:BGE458715 BQA458699:BQA458715 BZW458699:BZW458715 CJS458699:CJS458715 CTO458699:CTO458715 DDK458699:DDK458715 DNG458699:DNG458715 DXC458699:DXC458715 EGY458699:EGY458715 EQU458699:EQU458715 FAQ458699:FAQ458715 FKM458699:FKM458715 FUI458699:FUI458715 GEE458699:GEE458715 GOA458699:GOA458715 GXW458699:GXW458715 HHS458699:HHS458715 HRO458699:HRO458715 IBK458699:IBK458715 ILG458699:ILG458715 IVC458699:IVC458715 JEY458699:JEY458715 JOU458699:JOU458715 JYQ458699:JYQ458715 KIM458699:KIM458715 KSI458699:KSI458715 LCE458699:LCE458715 LMA458699:LMA458715 LVW458699:LVW458715 MFS458699:MFS458715 MPO458699:MPO458715 MZK458699:MZK458715 NJG458699:NJG458715 NTC458699:NTC458715 OCY458699:OCY458715 OMU458699:OMU458715 OWQ458699:OWQ458715 PGM458699:PGM458715 PQI458699:PQI458715 QAE458699:QAE458715 QKA458699:QKA458715 QTW458699:QTW458715 RDS458699:RDS458715 RNO458699:RNO458715 RXK458699:RXK458715 SHG458699:SHG458715 SRC458699:SRC458715 TAY458699:TAY458715 TKU458699:TKU458715 TUQ458699:TUQ458715 UEM458699:UEM458715 UOI458699:UOI458715 UYE458699:UYE458715 VIA458699:VIA458715 VRW458699:VRW458715 WBS458699:WBS458715 WLO458699:WLO458715 WVK458699:WVK458715 G524235:H524251 IY524235:IY524251 SU524235:SU524251 ACQ524235:ACQ524251 AMM524235:AMM524251 AWI524235:AWI524251 BGE524235:BGE524251 BQA524235:BQA524251 BZW524235:BZW524251 CJS524235:CJS524251 CTO524235:CTO524251 DDK524235:DDK524251 DNG524235:DNG524251 DXC524235:DXC524251 EGY524235:EGY524251 EQU524235:EQU524251 FAQ524235:FAQ524251 FKM524235:FKM524251 FUI524235:FUI524251 GEE524235:GEE524251 GOA524235:GOA524251 GXW524235:GXW524251 HHS524235:HHS524251 HRO524235:HRO524251 IBK524235:IBK524251 ILG524235:ILG524251 IVC524235:IVC524251 JEY524235:JEY524251 JOU524235:JOU524251 JYQ524235:JYQ524251 KIM524235:KIM524251 KSI524235:KSI524251 LCE524235:LCE524251 LMA524235:LMA524251 LVW524235:LVW524251 MFS524235:MFS524251 MPO524235:MPO524251 MZK524235:MZK524251 NJG524235:NJG524251 NTC524235:NTC524251 OCY524235:OCY524251 OMU524235:OMU524251 OWQ524235:OWQ524251 PGM524235:PGM524251 PQI524235:PQI524251 QAE524235:QAE524251 QKA524235:QKA524251 QTW524235:QTW524251 RDS524235:RDS524251 RNO524235:RNO524251 RXK524235:RXK524251 SHG524235:SHG524251 SRC524235:SRC524251 TAY524235:TAY524251 TKU524235:TKU524251 TUQ524235:TUQ524251 UEM524235:UEM524251 UOI524235:UOI524251 UYE524235:UYE524251 VIA524235:VIA524251 VRW524235:VRW524251 WBS524235:WBS524251 WLO524235:WLO524251 WVK524235:WVK524251 G589771:H589787 IY589771:IY589787 SU589771:SU589787 ACQ589771:ACQ589787 AMM589771:AMM589787 AWI589771:AWI589787 BGE589771:BGE589787 BQA589771:BQA589787 BZW589771:BZW589787 CJS589771:CJS589787 CTO589771:CTO589787 DDK589771:DDK589787 DNG589771:DNG589787 DXC589771:DXC589787 EGY589771:EGY589787 EQU589771:EQU589787 FAQ589771:FAQ589787 FKM589771:FKM589787 FUI589771:FUI589787 GEE589771:GEE589787 GOA589771:GOA589787 GXW589771:GXW589787 HHS589771:HHS589787 HRO589771:HRO589787 IBK589771:IBK589787 ILG589771:ILG589787 IVC589771:IVC589787 JEY589771:JEY589787 JOU589771:JOU589787 JYQ589771:JYQ589787 KIM589771:KIM589787 KSI589771:KSI589787 LCE589771:LCE589787 LMA589771:LMA589787 LVW589771:LVW589787 MFS589771:MFS589787 MPO589771:MPO589787 MZK589771:MZK589787 NJG589771:NJG589787 NTC589771:NTC589787 OCY589771:OCY589787 OMU589771:OMU589787 OWQ589771:OWQ589787 PGM589771:PGM589787 PQI589771:PQI589787 QAE589771:QAE589787 QKA589771:QKA589787 QTW589771:QTW589787 RDS589771:RDS589787 RNO589771:RNO589787 RXK589771:RXK589787 SHG589771:SHG589787 SRC589771:SRC589787 TAY589771:TAY589787 TKU589771:TKU589787 TUQ589771:TUQ589787 UEM589771:UEM589787 UOI589771:UOI589787 UYE589771:UYE589787 VIA589771:VIA589787 VRW589771:VRW589787 WBS589771:WBS589787 WLO589771:WLO589787 WVK589771:WVK589787 G655307:H655323 IY655307:IY655323 SU655307:SU655323 ACQ655307:ACQ655323 AMM655307:AMM655323 AWI655307:AWI655323 BGE655307:BGE655323 BQA655307:BQA655323 BZW655307:BZW655323 CJS655307:CJS655323 CTO655307:CTO655323 DDK655307:DDK655323 DNG655307:DNG655323 DXC655307:DXC655323 EGY655307:EGY655323 EQU655307:EQU655323 FAQ655307:FAQ655323 FKM655307:FKM655323 FUI655307:FUI655323 GEE655307:GEE655323 GOA655307:GOA655323 GXW655307:GXW655323 HHS655307:HHS655323 HRO655307:HRO655323 IBK655307:IBK655323 ILG655307:ILG655323 IVC655307:IVC655323 JEY655307:JEY655323 JOU655307:JOU655323 JYQ655307:JYQ655323 KIM655307:KIM655323 KSI655307:KSI655323 LCE655307:LCE655323 LMA655307:LMA655323 LVW655307:LVW655323 MFS655307:MFS655323 MPO655307:MPO655323 MZK655307:MZK655323 NJG655307:NJG655323 NTC655307:NTC655323 OCY655307:OCY655323 OMU655307:OMU655323 OWQ655307:OWQ655323 PGM655307:PGM655323 PQI655307:PQI655323 QAE655307:QAE655323 QKA655307:QKA655323 QTW655307:QTW655323 RDS655307:RDS655323 RNO655307:RNO655323 RXK655307:RXK655323 SHG655307:SHG655323 SRC655307:SRC655323 TAY655307:TAY655323 TKU655307:TKU655323 TUQ655307:TUQ655323 UEM655307:UEM655323 UOI655307:UOI655323 UYE655307:UYE655323 VIA655307:VIA655323 VRW655307:VRW655323 WBS655307:WBS655323 WLO655307:WLO655323 WVK655307:WVK655323 G720843:H720859 IY720843:IY720859 SU720843:SU720859 ACQ720843:ACQ720859 AMM720843:AMM720859 AWI720843:AWI720859 BGE720843:BGE720859 BQA720843:BQA720859 BZW720843:BZW720859 CJS720843:CJS720859 CTO720843:CTO720859 DDK720843:DDK720859 DNG720843:DNG720859 DXC720843:DXC720859 EGY720843:EGY720859 EQU720843:EQU720859 FAQ720843:FAQ720859 FKM720843:FKM720859 FUI720843:FUI720859 GEE720843:GEE720859 GOA720843:GOA720859 GXW720843:GXW720859 HHS720843:HHS720859 HRO720843:HRO720859 IBK720843:IBK720859 ILG720843:ILG720859 IVC720843:IVC720859 JEY720843:JEY720859 JOU720843:JOU720859 JYQ720843:JYQ720859 KIM720843:KIM720859 KSI720843:KSI720859 LCE720843:LCE720859 LMA720843:LMA720859 LVW720843:LVW720859 MFS720843:MFS720859 MPO720843:MPO720859 MZK720843:MZK720859 NJG720843:NJG720859 NTC720843:NTC720859 OCY720843:OCY720859 OMU720843:OMU720859 OWQ720843:OWQ720859 PGM720843:PGM720859 PQI720843:PQI720859 QAE720843:QAE720859 QKA720843:QKA720859 QTW720843:QTW720859 RDS720843:RDS720859 RNO720843:RNO720859 RXK720843:RXK720859 SHG720843:SHG720859 SRC720843:SRC720859 TAY720843:TAY720859 TKU720843:TKU720859 TUQ720843:TUQ720859 UEM720843:UEM720859 UOI720843:UOI720859 UYE720843:UYE720859 VIA720843:VIA720859 VRW720843:VRW720859 WBS720843:WBS720859 WLO720843:WLO720859 WVK720843:WVK720859 G786379:H786395 IY786379:IY786395 SU786379:SU786395 ACQ786379:ACQ786395 AMM786379:AMM786395 AWI786379:AWI786395 BGE786379:BGE786395 BQA786379:BQA786395 BZW786379:BZW786395 CJS786379:CJS786395 CTO786379:CTO786395 DDK786379:DDK786395 DNG786379:DNG786395 DXC786379:DXC786395 EGY786379:EGY786395 EQU786379:EQU786395 FAQ786379:FAQ786395 FKM786379:FKM786395 FUI786379:FUI786395 GEE786379:GEE786395 GOA786379:GOA786395 GXW786379:GXW786395 HHS786379:HHS786395 HRO786379:HRO786395 IBK786379:IBK786395 ILG786379:ILG786395 IVC786379:IVC786395 JEY786379:JEY786395 JOU786379:JOU786395 JYQ786379:JYQ786395 KIM786379:KIM786395 KSI786379:KSI786395 LCE786379:LCE786395 LMA786379:LMA786395 LVW786379:LVW786395 MFS786379:MFS786395 MPO786379:MPO786395 MZK786379:MZK786395 NJG786379:NJG786395 NTC786379:NTC786395 OCY786379:OCY786395 OMU786379:OMU786395 OWQ786379:OWQ786395 PGM786379:PGM786395 PQI786379:PQI786395 QAE786379:QAE786395 QKA786379:QKA786395 QTW786379:QTW786395 RDS786379:RDS786395 RNO786379:RNO786395 RXK786379:RXK786395 SHG786379:SHG786395 SRC786379:SRC786395 TAY786379:TAY786395 TKU786379:TKU786395 TUQ786379:TUQ786395 UEM786379:UEM786395 UOI786379:UOI786395 UYE786379:UYE786395 VIA786379:VIA786395 VRW786379:VRW786395 WBS786379:WBS786395 WLO786379:WLO786395 WVK786379:WVK786395 G851915:H851931 IY851915:IY851931 SU851915:SU851931 ACQ851915:ACQ851931 AMM851915:AMM851931 AWI851915:AWI851931 BGE851915:BGE851931 BQA851915:BQA851931 BZW851915:BZW851931 CJS851915:CJS851931 CTO851915:CTO851931 DDK851915:DDK851931 DNG851915:DNG851931 DXC851915:DXC851931 EGY851915:EGY851931 EQU851915:EQU851931 FAQ851915:FAQ851931 FKM851915:FKM851931 FUI851915:FUI851931 GEE851915:GEE851931 GOA851915:GOA851931 GXW851915:GXW851931 HHS851915:HHS851931 HRO851915:HRO851931 IBK851915:IBK851931 ILG851915:ILG851931 IVC851915:IVC851931 JEY851915:JEY851931 JOU851915:JOU851931 JYQ851915:JYQ851931 KIM851915:KIM851931 KSI851915:KSI851931 LCE851915:LCE851931 LMA851915:LMA851931 LVW851915:LVW851931 MFS851915:MFS851931 MPO851915:MPO851931 MZK851915:MZK851931 NJG851915:NJG851931 NTC851915:NTC851931 OCY851915:OCY851931 OMU851915:OMU851931 OWQ851915:OWQ851931 PGM851915:PGM851931 PQI851915:PQI851931 QAE851915:QAE851931 QKA851915:QKA851931 QTW851915:QTW851931 RDS851915:RDS851931 RNO851915:RNO851931 RXK851915:RXK851931 SHG851915:SHG851931 SRC851915:SRC851931 TAY851915:TAY851931 TKU851915:TKU851931 TUQ851915:TUQ851931 UEM851915:UEM851931 UOI851915:UOI851931 UYE851915:UYE851931 VIA851915:VIA851931 VRW851915:VRW851931 WBS851915:WBS851931 WLO851915:WLO851931 WVK851915:WVK851931 G917451:H917467 IY917451:IY917467 SU917451:SU917467 ACQ917451:ACQ917467 AMM917451:AMM917467 AWI917451:AWI917467 BGE917451:BGE917467 BQA917451:BQA917467 BZW917451:BZW917467 CJS917451:CJS917467 CTO917451:CTO917467 DDK917451:DDK917467 DNG917451:DNG917467 DXC917451:DXC917467 EGY917451:EGY917467 EQU917451:EQU917467 FAQ917451:FAQ917467 FKM917451:FKM917467 FUI917451:FUI917467 GEE917451:GEE917467 GOA917451:GOA917467 GXW917451:GXW917467 HHS917451:HHS917467 HRO917451:HRO917467 IBK917451:IBK917467 ILG917451:ILG917467 IVC917451:IVC917467 JEY917451:JEY917467 JOU917451:JOU917467 JYQ917451:JYQ917467 KIM917451:KIM917467 KSI917451:KSI917467 LCE917451:LCE917467 LMA917451:LMA917467 LVW917451:LVW917467 MFS917451:MFS917467 MPO917451:MPO917467 MZK917451:MZK917467 NJG917451:NJG917467 NTC917451:NTC917467 OCY917451:OCY917467 OMU917451:OMU917467 OWQ917451:OWQ917467 PGM917451:PGM917467 PQI917451:PQI917467 QAE917451:QAE917467 QKA917451:QKA917467 QTW917451:QTW917467 RDS917451:RDS917467 RNO917451:RNO917467 RXK917451:RXK917467 SHG917451:SHG917467 SRC917451:SRC917467 TAY917451:TAY917467 TKU917451:TKU917467 TUQ917451:TUQ917467 UEM917451:UEM917467 UOI917451:UOI917467 UYE917451:UYE917467 VIA917451:VIA917467 VRW917451:VRW917467 WBS917451:WBS917467 WLO917451:WLO917467 WVK917451:WVK917467 G982987:H983003 IY982987:IY983003 SU982987:SU983003 ACQ982987:ACQ983003 AMM982987:AMM983003 AWI982987:AWI983003 BGE982987:BGE983003 BQA982987:BQA983003 BZW982987:BZW983003 CJS982987:CJS983003 CTO982987:CTO983003 DDK982987:DDK983003 DNG982987:DNG983003 DXC982987:DXC983003 EGY982987:EGY983003 EQU982987:EQU983003 FAQ982987:FAQ983003 FKM982987:FKM983003 FUI982987:FUI983003 GEE982987:GEE983003 GOA982987:GOA983003 GXW982987:GXW983003 HHS982987:HHS983003 HRO982987:HRO983003 IBK982987:IBK983003 ILG982987:ILG983003 IVC982987:IVC983003 JEY982987:JEY983003 JOU982987:JOU983003 JYQ982987:JYQ983003 KIM982987:KIM983003 KSI982987:KSI983003 LCE982987:LCE983003 LMA982987:LMA983003 LVW982987:LVW983003 MFS982987:MFS983003 MPO982987:MPO983003 MZK982987:MZK983003 NJG982987:NJG983003 NTC982987:NTC983003 OCY982987:OCY983003 OMU982987:OMU983003 OWQ982987:OWQ983003 PGM982987:PGM983003 PQI982987:PQI983003 QAE982987:QAE983003 QKA982987:QKA983003 QTW982987:QTW983003 RDS982987:RDS983003 RNO982987:RNO983003 RXK982987:RXK983003 SHG982987:SHG983003 SRC982987:SRC983003 TAY982987:TAY983003 TKU982987:TKU983003 TUQ982987:TUQ983003 UEM982987:UEM983003 UOI982987:UOI983003 UYE982987:UYE983003 VIA982987:VIA983003 VRW982987:VRW983003 WBS982987:WBS983003 WLO982987:WLO983003 WVK982987:WVK983003 G65465:H65481 IY65465:IY65481 SU65465:SU65481 ACQ65465:ACQ65481 AMM65465:AMM65481 AWI65465:AWI65481 BGE65465:BGE65481 BQA65465:BQA65481 BZW65465:BZW65481 CJS65465:CJS65481 CTO65465:CTO65481 DDK65465:DDK65481 DNG65465:DNG65481 DXC65465:DXC65481 EGY65465:EGY65481 EQU65465:EQU65481 FAQ65465:FAQ65481 FKM65465:FKM65481 FUI65465:FUI65481 GEE65465:GEE65481 GOA65465:GOA65481 GXW65465:GXW65481 HHS65465:HHS65481 HRO65465:HRO65481 IBK65465:IBK65481 ILG65465:ILG65481 IVC65465:IVC65481 JEY65465:JEY65481 JOU65465:JOU65481 JYQ65465:JYQ65481 KIM65465:KIM65481 KSI65465:KSI65481 LCE65465:LCE65481 LMA65465:LMA65481 LVW65465:LVW65481 MFS65465:MFS65481 MPO65465:MPO65481 MZK65465:MZK65481 NJG65465:NJG65481 NTC65465:NTC65481 OCY65465:OCY65481 OMU65465:OMU65481 OWQ65465:OWQ65481 PGM65465:PGM65481 PQI65465:PQI65481 QAE65465:QAE65481 QKA65465:QKA65481 QTW65465:QTW65481 RDS65465:RDS65481 RNO65465:RNO65481 RXK65465:RXK65481 SHG65465:SHG65481 SRC65465:SRC65481 TAY65465:TAY65481 TKU65465:TKU65481 TUQ65465:TUQ65481 UEM65465:UEM65481 UOI65465:UOI65481 UYE65465:UYE65481 VIA65465:VIA65481 VRW65465:VRW65481 WBS65465:WBS65481 WLO65465:WLO65481 WVK65465:WVK65481 G131001:H131017 IY131001:IY131017 SU131001:SU131017 ACQ131001:ACQ131017 AMM131001:AMM131017 AWI131001:AWI131017 BGE131001:BGE131017 BQA131001:BQA131017 BZW131001:BZW131017 CJS131001:CJS131017 CTO131001:CTO131017 DDK131001:DDK131017 DNG131001:DNG131017 DXC131001:DXC131017 EGY131001:EGY131017 EQU131001:EQU131017 FAQ131001:FAQ131017 FKM131001:FKM131017 FUI131001:FUI131017 GEE131001:GEE131017 GOA131001:GOA131017 GXW131001:GXW131017 HHS131001:HHS131017 HRO131001:HRO131017 IBK131001:IBK131017 ILG131001:ILG131017 IVC131001:IVC131017 JEY131001:JEY131017 JOU131001:JOU131017 JYQ131001:JYQ131017 KIM131001:KIM131017 KSI131001:KSI131017 LCE131001:LCE131017 LMA131001:LMA131017 LVW131001:LVW131017 MFS131001:MFS131017 MPO131001:MPO131017 MZK131001:MZK131017 NJG131001:NJG131017 NTC131001:NTC131017 OCY131001:OCY131017 OMU131001:OMU131017 OWQ131001:OWQ131017 PGM131001:PGM131017 PQI131001:PQI131017 QAE131001:QAE131017 QKA131001:QKA131017 QTW131001:QTW131017 RDS131001:RDS131017 RNO131001:RNO131017 RXK131001:RXK131017 SHG131001:SHG131017 SRC131001:SRC131017 TAY131001:TAY131017 TKU131001:TKU131017 TUQ131001:TUQ131017 UEM131001:UEM131017 UOI131001:UOI131017 UYE131001:UYE131017 VIA131001:VIA131017 VRW131001:VRW131017 WBS131001:WBS131017 WLO131001:WLO131017 WVK131001:WVK131017 G196537:H196553 IY196537:IY196553 SU196537:SU196553 ACQ196537:ACQ196553 AMM196537:AMM196553 AWI196537:AWI196553 BGE196537:BGE196553 BQA196537:BQA196553 BZW196537:BZW196553 CJS196537:CJS196553 CTO196537:CTO196553 DDK196537:DDK196553 DNG196537:DNG196553 DXC196537:DXC196553 EGY196537:EGY196553 EQU196537:EQU196553 FAQ196537:FAQ196553 FKM196537:FKM196553 FUI196537:FUI196553 GEE196537:GEE196553 GOA196537:GOA196553 GXW196537:GXW196553 HHS196537:HHS196553 HRO196537:HRO196553 IBK196537:IBK196553 ILG196537:ILG196553 IVC196537:IVC196553 JEY196537:JEY196553 JOU196537:JOU196553 JYQ196537:JYQ196553 KIM196537:KIM196553 KSI196537:KSI196553 LCE196537:LCE196553 LMA196537:LMA196553 LVW196537:LVW196553 MFS196537:MFS196553 MPO196537:MPO196553 MZK196537:MZK196553 NJG196537:NJG196553 NTC196537:NTC196553 OCY196537:OCY196553 OMU196537:OMU196553 OWQ196537:OWQ196553 PGM196537:PGM196553 PQI196537:PQI196553 QAE196537:QAE196553 QKA196537:QKA196553 QTW196537:QTW196553 RDS196537:RDS196553 RNO196537:RNO196553 RXK196537:RXK196553 SHG196537:SHG196553 SRC196537:SRC196553 TAY196537:TAY196553 TKU196537:TKU196553 TUQ196537:TUQ196553 UEM196537:UEM196553 UOI196537:UOI196553 UYE196537:UYE196553 VIA196537:VIA196553 VRW196537:VRW196553 WBS196537:WBS196553 WLO196537:WLO196553 WVK196537:WVK196553 G262073:H262089 IY262073:IY262089 SU262073:SU262089 ACQ262073:ACQ262089 AMM262073:AMM262089 AWI262073:AWI262089 BGE262073:BGE262089 BQA262073:BQA262089 BZW262073:BZW262089 CJS262073:CJS262089 CTO262073:CTO262089 DDK262073:DDK262089 DNG262073:DNG262089 DXC262073:DXC262089 EGY262073:EGY262089 EQU262073:EQU262089 FAQ262073:FAQ262089 FKM262073:FKM262089 FUI262073:FUI262089 GEE262073:GEE262089 GOA262073:GOA262089 GXW262073:GXW262089 HHS262073:HHS262089 HRO262073:HRO262089 IBK262073:IBK262089 ILG262073:ILG262089 IVC262073:IVC262089 JEY262073:JEY262089 JOU262073:JOU262089 JYQ262073:JYQ262089 KIM262073:KIM262089 KSI262073:KSI262089 LCE262073:LCE262089 LMA262073:LMA262089 LVW262073:LVW262089 MFS262073:MFS262089 MPO262073:MPO262089 MZK262073:MZK262089 NJG262073:NJG262089 NTC262073:NTC262089 OCY262073:OCY262089 OMU262073:OMU262089 OWQ262073:OWQ262089 PGM262073:PGM262089 PQI262073:PQI262089 QAE262073:QAE262089 QKA262073:QKA262089 QTW262073:QTW262089 RDS262073:RDS262089 RNO262073:RNO262089 RXK262073:RXK262089 SHG262073:SHG262089 SRC262073:SRC262089 TAY262073:TAY262089 TKU262073:TKU262089 TUQ262073:TUQ262089 UEM262073:UEM262089 UOI262073:UOI262089 UYE262073:UYE262089 VIA262073:VIA262089 VRW262073:VRW262089 WBS262073:WBS262089 WLO262073:WLO262089 WVK262073:WVK262089 G327609:H327625 IY327609:IY327625 SU327609:SU327625 ACQ327609:ACQ327625 AMM327609:AMM327625 AWI327609:AWI327625 BGE327609:BGE327625 BQA327609:BQA327625 BZW327609:BZW327625 CJS327609:CJS327625 CTO327609:CTO327625 DDK327609:DDK327625 DNG327609:DNG327625 DXC327609:DXC327625 EGY327609:EGY327625 EQU327609:EQU327625 FAQ327609:FAQ327625 FKM327609:FKM327625 FUI327609:FUI327625 GEE327609:GEE327625 GOA327609:GOA327625 GXW327609:GXW327625 HHS327609:HHS327625 HRO327609:HRO327625 IBK327609:IBK327625 ILG327609:ILG327625 IVC327609:IVC327625 JEY327609:JEY327625 JOU327609:JOU327625 JYQ327609:JYQ327625 KIM327609:KIM327625 KSI327609:KSI327625 LCE327609:LCE327625 LMA327609:LMA327625 LVW327609:LVW327625 MFS327609:MFS327625 MPO327609:MPO327625 MZK327609:MZK327625 NJG327609:NJG327625 NTC327609:NTC327625 OCY327609:OCY327625 OMU327609:OMU327625 OWQ327609:OWQ327625 PGM327609:PGM327625 PQI327609:PQI327625 QAE327609:QAE327625 QKA327609:QKA327625 QTW327609:QTW327625 RDS327609:RDS327625 RNO327609:RNO327625 RXK327609:RXK327625 SHG327609:SHG327625 SRC327609:SRC327625 TAY327609:TAY327625 TKU327609:TKU327625 TUQ327609:TUQ327625 UEM327609:UEM327625 UOI327609:UOI327625 UYE327609:UYE327625 VIA327609:VIA327625 VRW327609:VRW327625 WBS327609:WBS327625 WLO327609:WLO327625 WVK327609:WVK327625 G393145:H393161 IY393145:IY393161 SU393145:SU393161 ACQ393145:ACQ393161 AMM393145:AMM393161 AWI393145:AWI393161 BGE393145:BGE393161 BQA393145:BQA393161 BZW393145:BZW393161 CJS393145:CJS393161 CTO393145:CTO393161 DDK393145:DDK393161 DNG393145:DNG393161 DXC393145:DXC393161 EGY393145:EGY393161 EQU393145:EQU393161 FAQ393145:FAQ393161 FKM393145:FKM393161 FUI393145:FUI393161 GEE393145:GEE393161 GOA393145:GOA393161 GXW393145:GXW393161 HHS393145:HHS393161 HRO393145:HRO393161 IBK393145:IBK393161 ILG393145:ILG393161 IVC393145:IVC393161 JEY393145:JEY393161 JOU393145:JOU393161 JYQ393145:JYQ393161 KIM393145:KIM393161 KSI393145:KSI393161 LCE393145:LCE393161 LMA393145:LMA393161 LVW393145:LVW393161 MFS393145:MFS393161 MPO393145:MPO393161 MZK393145:MZK393161 NJG393145:NJG393161 NTC393145:NTC393161 OCY393145:OCY393161 OMU393145:OMU393161 OWQ393145:OWQ393161 PGM393145:PGM393161 PQI393145:PQI393161 QAE393145:QAE393161 QKA393145:QKA393161 QTW393145:QTW393161 RDS393145:RDS393161 RNO393145:RNO393161 RXK393145:RXK393161 SHG393145:SHG393161 SRC393145:SRC393161 TAY393145:TAY393161 TKU393145:TKU393161 TUQ393145:TUQ393161 UEM393145:UEM393161 UOI393145:UOI393161 UYE393145:UYE393161 VIA393145:VIA393161 VRW393145:VRW393161 WBS393145:WBS393161 WLO393145:WLO393161 WVK393145:WVK393161 G458681:H458697 IY458681:IY458697 SU458681:SU458697 ACQ458681:ACQ458697 AMM458681:AMM458697 AWI458681:AWI458697 BGE458681:BGE458697 BQA458681:BQA458697 BZW458681:BZW458697 CJS458681:CJS458697 CTO458681:CTO458697 DDK458681:DDK458697 DNG458681:DNG458697 DXC458681:DXC458697 EGY458681:EGY458697 EQU458681:EQU458697 FAQ458681:FAQ458697 FKM458681:FKM458697 FUI458681:FUI458697 GEE458681:GEE458697 GOA458681:GOA458697 GXW458681:GXW458697 HHS458681:HHS458697 HRO458681:HRO458697 IBK458681:IBK458697 ILG458681:ILG458697 IVC458681:IVC458697 JEY458681:JEY458697 JOU458681:JOU458697 JYQ458681:JYQ458697 KIM458681:KIM458697 KSI458681:KSI458697 LCE458681:LCE458697 LMA458681:LMA458697 LVW458681:LVW458697 MFS458681:MFS458697 MPO458681:MPO458697 MZK458681:MZK458697 NJG458681:NJG458697 NTC458681:NTC458697 OCY458681:OCY458697 OMU458681:OMU458697 OWQ458681:OWQ458697 PGM458681:PGM458697 PQI458681:PQI458697 QAE458681:QAE458697 QKA458681:QKA458697 QTW458681:QTW458697 RDS458681:RDS458697 RNO458681:RNO458697 RXK458681:RXK458697 SHG458681:SHG458697 SRC458681:SRC458697 TAY458681:TAY458697 TKU458681:TKU458697 TUQ458681:TUQ458697 UEM458681:UEM458697 UOI458681:UOI458697 UYE458681:UYE458697 VIA458681:VIA458697 VRW458681:VRW458697 WBS458681:WBS458697 WLO458681:WLO458697 WVK458681:WVK458697 G524217:H524233 IY524217:IY524233 SU524217:SU524233 ACQ524217:ACQ524233 AMM524217:AMM524233 AWI524217:AWI524233 BGE524217:BGE524233 BQA524217:BQA524233 BZW524217:BZW524233 CJS524217:CJS524233 CTO524217:CTO524233 DDK524217:DDK524233 DNG524217:DNG524233 DXC524217:DXC524233 EGY524217:EGY524233 EQU524217:EQU524233 FAQ524217:FAQ524233 FKM524217:FKM524233 FUI524217:FUI524233 GEE524217:GEE524233 GOA524217:GOA524233 GXW524217:GXW524233 HHS524217:HHS524233 HRO524217:HRO524233 IBK524217:IBK524233 ILG524217:ILG524233 IVC524217:IVC524233 JEY524217:JEY524233 JOU524217:JOU524233 JYQ524217:JYQ524233 KIM524217:KIM524233 KSI524217:KSI524233 LCE524217:LCE524233 LMA524217:LMA524233 LVW524217:LVW524233 MFS524217:MFS524233 MPO524217:MPO524233 MZK524217:MZK524233 NJG524217:NJG524233 NTC524217:NTC524233 OCY524217:OCY524233 OMU524217:OMU524233 OWQ524217:OWQ524233 PGM524217:PGM524233 PQI524217:PQI524233 QAE524217:QAE524233 QKA524217:QKA524233 QTW524217:QTW524233 RDS524217:RDS524233 RNO524217:RNO524233 RXK524217:RXK524233 SHG524217:SHG524233 SRC524217:SRC524233 TAY524217:TAY524233 TKU524217:TKU524233 TUQ524217:TUQ524233 UEM524217:UEM524233 UOI524217:UOI524233 UYE524217:UYE524233 VIA524217:VIA524233 VRW524217:VRW524233 WBS524217:WBS524233 WLO524217:WLO524233 WVK524217:WVK524233 G589753:H589769 IY589753:IY589769 SU589753:SU589769 ACQ589753:ACQ589769 AMM589753:AMM589769 AWI589753:AWI589769 BGE589753:BGE589769 BQA589753:BQA589769 BZW589753:BZW589769 CJS589753:CJS589769 CTO589753:CTO589769 DDK589753:DDK589769 DNG589753:DNG589769 DXC589753:DXC589769 EGY589753:EGY589769 EQU589753:EQU589769 FAQ589753:FAQ589769 FKM589753:FKM589769 FUI589753:FUI589769 GEE589753:GEE589769 GOA589753:GOA589769 GXW589753:GXW589769 HHS589753:HHS589769 HRO589753:HRO589769 IBK589753:IBK589769 ILG589753:ILG589769 IVC589753:IVC589769 JEY589753:JEY589769 JOU589753:JOU589769 JYQ589753:JYQ589769 KIM589753:KIM589769 KSI589753:KSI589769 LCE589753:LCE589769 LMA589753:LMA589769 LVW589753:LVW589769 MFS589753:MFS589769 MPO589753:MPO589769 MZK589753:MZK589769 NJG589753:NJG589769 NTC589753:NTC589769 OCY589753:OCY589769 OMU589753:OMU589769 OWQ589753:OWQ589769 PGM589753:PGM589769 PQI589753:PQI589769 QAE589753:QAE589769 QKA589753:QKA589769 QTW589753:QTW589769 RDS589753:RDS589769 RNO589753:RNO589769 RXK589753:RXK589769 SHG589753:SHG589769 SRC589753:SRC589769 TAY589753:TAY589769 TKU589753:TKU589769 TUQ589753:TUQ589769 UEM589753:UEM589769 UOI589753:UOI589769 UYE589753:UYE589769 VIA589753:VIA589769 VRW589753:VRW589769 WBS589753:WBS589769 WLO589753:WLO589769 WVK589753:WVK589769 G655289:H655305 IY655289:IY655305 SU655289:SU655305 ACQ655289:ACQ655305 AMM655289:AMM655305 AWI655289:AWI655305 BGE655289:BGE655305 BQA655289:BQA655305 BZW655289:BZW655305 CJS655289:CJS655305 CTO655289:CTO655305 DDK655289:DDK655305 DNG655289:DNG655305 DXC655289:DXC655305 EGY655289:EGY655305 EQU655289:EQU655305 FAQ655289:FAQ655305 FKM655289:FKM655305 FUI655289:FUI655305 GEE655289:GEE655305 GOA655289:GOA655305 GXW655289:GXW655305 HHS655289:HHS655305 HRO655289:HRO655305 IBK655289:IBK655305 ILG655289:ILG655305 IVC655289:IVC655305 JEY655289:JEY655305 JOU655289:JOU655305 JYQ655289:JYQ655305 KIM655289:KIM655305 KSI655289:KSI655305 LCE655289:LCE655305 LMA655289:LMA655305 LVW655289:LVW655305 MFS655289:MFS655305 MPO655289:MPO655305 MZK655289:MZK655305 NJG655289:NJG655305 NTC655289:NTC655305 OCY655289:OCY655305 OMU655289:OMU655305 OWQ655289:OWQ655305 PGM655289:PGM655305 PQI655289:PQI655305 QAE655289:QAE655305 QKA655289:QKA655305 QTW655289:QTW655305 RDS655289:RDS655305 RNO655289:RNO655305 RXK655289:RXK655305 SHG655289:SHG655305 SRC655289:SRC655305 TAY655289:TAY655305 TKU655289:TKU655305 TUQ655289:TUQ655305 UEM655289:UEM655305 UOI655289:UOI655305 UYE655289:UYE655305 VIA655289:VIA655305 VRW655289:VRW655305 WBS655289:WBS655305 WLO655289:WLO655305 WVK655289:WVK655305 G720825:H720841 IY720825:IY720841 SU720825:SU720841 ACQ720825:ACQ720841 AMM720825:AMM720841 AWI720825:AWI720841 BGE720825:BGE720841 BQA720825:BQA720841 BZW720825:BZW720841 CJS720825:CJS720841 CTO720825:CTO720841 DDK720825:DDK720841 DNG720825:DNG720841 DXC720825:DXC720841 EGY720825:EGY720841 EQU720825:EQU720841 FAQ720825:FAQ720841 FKM720825:FKM720841 FUI720825:FUI720841 GEE720825:GEE720841 GOA720825:GOA720841 GXW720825:GXW720841 HHS720825:HHS720841 HRO720825:HRO720841 IBK720825:IBK720841 ILG720825:ILG720841 IVC720825:IVC720841 JEY720825:JEY720841 JOU720825:JOU720841 JYQ720825:JYQ720841 KIM720825:KIM720841 KSI720825:KSI720841 LCE720825:LCE720841 LMA720825:LMA720841 LVW720825:LVW720841 MFS720825:MFS720841 MPO720825:MPO720841 MZK720825:MZK720841 NJG720825:NJG720841 NTC720825:NTC720841 OCY720825:OCY720841 OMU720825:OMU720841 OWQ720825:OWQ720841 PGM720825:PGM720841 PQI720825:PQI720841 QAE720825:QAE720841 QKA720825:QKA720841 QTW720825:QTW720841 RDS720825:RDS720841 RNO720825:RNO720841 RXK720825:RXK720841 SHG720825:SHG720841 SRC720825:SRC720841 TAY720825:TAY720841 TKU720825:TKU720841 TUQ720825:TUQ720841 UEM720825:UEM720841 UOI720825:UOI720841 UYE720825:UYE720841 VIA720825:VIA720841 VRW720825:VRW720841 WBS720825:WBS720841 WLO720825:WLO720841 WVK720825:WVK720841 G786361:H786377 IY786361:IY786377 SU786361:SU786377 ACQ786361:ACQ786377 AMM786361:AMM786377 AWI786361:AWI786377 BGE786361:BGE786377 BQA786361:BQA786377 BZW786361:BZW786377 CJS786361:CJS786377 CTO786361:CTO786377 DDK786361:DDK786377 DNG786361:DNG786377 DXC786361:DXC786377 EGY786361:EGY786377 EQU786361:EQU786377 FAQ786361:FAQ786377 FKM786361:FKM786377 FUI786361:FUI786377 GEE786361:GEE786377 GOA786361:GOA786377 GXW786361:GXW786377 HHS786361:HHS786377 HRO786361:HRO786377 IBK786361:IBK786377 ILG786361:ILG786377 IVC786361:IVC786377 JEY786361:JEY786377 JOU786361:JOU786377 JYQ786361:JYQ786377 KIM786361:KIM786377 KSI786361:KSI786377 LCE786361:LCE786377 LMA786361:LMA786377 LVW786361:LVW786377 MFS786361:MFS786377 MPO786361:MPO786377 MZK786361:MZK786377 NJG786361:NJG786377 NTC786361:NTC786377 OCY786361:OCY786377 OMU786361:OMU786377 OWQ786361:OWQ786377 PGM786361:PGM786377 PQI786361:PQI786377 QAE786361:QAE786377 QKA786361:QKA786377 QTW786361:QTW786377 RDS786361:RDS786377 RNO786361:RNO786377 RXK786361:RXK786377 SHG786361:SHG786377 SRC786361:SRC786377 TAY786361:TAY786377 TKU786361:TKU786377 TUQ786361:TUQ786377 UEM786361:UEM786377 UOI786361:UOI786377 UYE786361:UYE786377 VIA786361:VIA786377 VRW786361:VRW786377 WBS786361:WBS786377 WLO786361:WLO786377 WVK786361:WVK786377 G851897:H851913 IY851897:IY851913 SU851897:SU851913 ACQ851897:ACQ851913 AMM851897:AMM851913 AWI851897:AWI851913 BGE851897:BGE851913 BQA851897:BQA851913 BZW851897:BZW851913 CJS851897:CJS851913 CTO851897:CTO851913 DDK851897:DDK851913 DNG851897:DNG851913 DXC851897:DXC851913 EGY851897:EGY851913 EQU851897:EQU851913 FAQ851897:FAQ851913 FKM851897:FKM851913 FUI851897:FUI851913 GEE851897:GEE851913 GOA851897:GOA851913 GXW851897:GXW851913 HHS851897:HHS851913 HRO851897:HRO851913 IBK851897:IBK851913 ILG851897:ILG851913 IVC851897:IVC851913 JEY851897:JEY851913 JOU851897:JOU851913 JYQ851897:JYQ851913 KIM851897:KIM851913 KSI851897:KSI851913 LCE851897:LCE851913 LMA851897:LMA851913 LVW851897:LVW851913 MFS851897:MFS851913 MPO851897:MPO851913 MZK851897:MZK851913 NJG851897:NJG851913 NTC851897:NTC851913 OCY851897:OCY851913 OMU851897:OMU851913 OWQ851897:OWQ851913 PGM851897:PGM851913 PQI851897:PQI851913 QAE851897:QAE851913 QKA851897:QKA851913 QTW851897:QTW851913 RDS851897:RDS851913 RNO851897:RNO851913 RXK851897:RXK851913 SHG851897:SHG851913 SRC851897:SRC851913 TAY851897:TAY851913 TKU851897:TKU851913 TUQ851897:TUQ851913 UEM851897:UEM851913 UOI851897:UOI851913 UYE851897:UYE851913 VIA851897:VIA851913 VRW851897:VRW851913 WBS851897:WBS851913 WLO851897:WLO851913 WVK851897:WVK851913 G917433:H917449 IY917433:IY917449 SU917433:SU917449 ACQ917433:ACQ917449 AMM917433:AMM917449 AWI917433:AWI917449 BGE917433:BGE917449 BQA917433:BQA917449 BZW917433:BZW917449 CJS917433:CJS917449 CTO917433:CTO917449 DDK917433:DDK917449 DNG917433:DNG917449 DXC917433:DXC917449 EGY917433:EGY917449 EQU917433:EQU917449 FAQ917433:FAQ917449 FKM917433:FKM917449 FUI917433:FUI917449 GEE917433:GEE917449 GOA917433:GOA917449 GXW917433:GXW917449 HHS917433:HHS917449 HRO917433:HRO917449 IBK917433:IBK917449 ILG917433:ILG917449 IVC917433:IVC917449 JEY917433:JEY917449 JOU917433:JOU917449 JYQ917433:JYQ917449 KIM917433:KIM917449 KSI917433:KSI917449 LCE917433:LCE917449 LMA917433:LMA917449 LVW917433:LVW917449 MFS917433:MFS917449 MPO917433:MPO917449 MZK917433:MZK917449 NJG917433:NJG917449 NTC917433:NTC917449 OCY917433:OCY917449 OMU917433:OMU917449 OWQ917433:OWQ917449 PGM917433:PGM917449 PQI917433:PQI917449 QAE917433:QAE917449 QKA917433:QKA917449 QTW917433:QTW917449 RDS917433:RDS917449 RNO917433:RNO917449 RXK917433:RXK917449 SHG917433:SHG917449 SRC917433:SRC917449 TAY917433:TAY917449 TKU917433:TKU917449 TUQ917433:TUQ917449 UEM917433:UEM917449 UOI917433:UOI917449 UYE917433:UYE917449 VIA917433:VIA917449 VRW917433:VRW917449 WBS917433:WBS917449 WLO917433:WLO917449 WVK917433:WVK917449 G982969:H982985 IY982969:IY982985 SU982969:SU982985 ACQ982969:ACQ982985 AMM982969:AMM982985 AWI982969:AWI982985 BGE982969:BGE982985 BQA982969:BQA982985 BZW982969:BZW982985 CJS982969:CJS982985 CTO982969:CTO982985 DDK982969:DDK982985 DNG982969:DNG982985 DXC982969:DXC982985 EGY982969:EGY982985 EQU982969:EQU982985 FAQ982969:FAQ982985 FKM982969:FKM982985 FUI982969:FUI982985 GEE982969:GEE982985 GOA982969:GOA982985 GXW982969:GXW982985 HHS982969:HHS982985 HRO982969:HRO982985 IBK982969:IBK982985 ILG982969:ILG982985 IVC982969:IVC982985 JEY982969:JEY982985 JOU982969:JOU982985 JYQ982969:JYQ982985 KIM982969:KIM982985 KSI982969:KSI982985 LCE982969:LCE982985 LMA982969:LMA982985 LVW982969:LVW982985 MFS982969:MFS982985 MPO982969:MPO982985 MZK982969:MZK982985 NJG982969:NJG982985 NTC982969:NTC982985 OCY982969:OCY982985 OMU982969:OMU982985 OWQ982969:OWQ982985 PGM982969:PGM982985 PQI982969:PQI982985 QAE982969:QAE982985 QKA982969:QKA982985 QTW982969:QTW982985 RDS982969:RDS982985 RNO982969:RNO982985 RXK982969:RXK982985 SHG982969:SHG982985 SRC982969:SRC982985 TAY982969:TAY982985 TKU982969:TKU982985 TUQ982969:TUQ982985 UEM982969:UEM982985 UOI982969:UOI982985 UYE982969:UYE982985 VIA982969:VIA982985 VRW982969:VRW982985 WBS982969:WBS982985 WLO982969:WLO982985" xr:uid="{00000000-0002-0000-0100-000010000000}">
      <formula1>-9.99999999999999E+23</formula1>
      <formula2>9.99999999999999E+25</formula2>
    </dataValidation>
    <dataValidation type="decimal" allowBlank="1" showInputMessage="1" showErrorMessage="1" sqref="G65705:H65722 IY65705:IY65722 SU65705:SU65722 ACQ65705:ACQ65722 AMM65705:AMM65722 AWI65705:AWI65722 BGE65705:BGE65722 BQA65705:BQA65722 BZW65705:BZW65722 CJS65705:CJS65722 CTO65705:CTO65722 DDK65705:DDK65722 DNG65705:DNG65722 DXC65705:DXC65722 EGY65705:EGY65722 EQU65705:EQU65722 FAQ65705:FAQ65722 FKM65705:FKM65722 FUI65705:FUI65722 GEE65705:GEE65722 GOA65705:GOA65722 GXW65705:GXW65722 HHS65705:HHS65722 HRO65705:HRO65722 IBK65705:IBK65722 ILG65705:ILG65722 IVC65705:IVC65722 JEY65705:JEY65722 JOU65705:JOU65722 JYQ65705:JYQ65722 KIM65705:KIM65722 KSI65705:KSI65722 LCE65705:LCE65722 LMA65705:LMA65722 LVW65705:LVW65722 MFS65705:MFS65722 MPO65705:MPO65722 MZK65705:MZK65722 NJG65705:NJG65722 NTC65705:NTC65722 OCY65705:OCY65722 OMU65705:OMU65722 OWQ65705:OWQ65722 PGM65705:PGM65722 PQI65705:PQI65722 QAE65705:QAE65722 QKA65705:QKA65722 QTW65705:QTW65722 RDS65705:RDS65722 RNO65705:RNO65722 RXK65705:RXK65722 SHG65705:SHG65722 SRC65705:SRC65722 TAY65705:TAY65722 TKU65705:TKU65722 TUQ65705:TUQ65722 UEM65705:UEM65722 UOI65705:UOI65722 UYE65705:UYE65722 VIA65705:VIA65722 VRW65705:VRW65722 WBS65705:WBS65722 WLO65705:WLO65722 WVK65705:WVK65722 G131241:H131258 IY131241:IY131258 SU131241:SU131258 ACQ131241:ACQ131258 AMM131241:AMM131258 AWI131241:AWI131258 BGE131241:BGE131258 BQA131241:BQA131258 BZW131241:BZW131258 CJS131241:CJS131258 CTO131241:CTO131258 DDK131241:DDK131258 DNG131241:DNG131258 DXC131241:DXC131258 EGY131241:EGY131258 EQU131241:EQU131258 FAQ131241:FAQ131258 FKM131241:FKM131258 FUI131241:FUI131258 GEE131241:GEE131258 GOA131241:GOA131258 GXW131241:GXW131258 HHS131241:HHS131258 HRO131241:HRO131258 IBK131241:IBK131258 ILG131241:ILG131258 IVC131241:IVC131258 JEY131241:JEY131258 JOU131241:JOU131258 JYQ131241:JYQ131258 KIM131241:KIM131258 KSI131241:KSI131258 LCE131241:LCE131258 LMA131241:LMA131258 LVW131241:LVW131258 MFS131241:MFS131258 MPO131241:MPO131258 MZK131241:MZK131258 NJG131241:NJG131258 NTC131241:NTC131258 OCY131241:OCY131258 OMU131241:OMU131258 OWQ131241:OWQ131258 PGM131241:PGM131258 PQI131241:PQI131258 QAE131241:QAE131258 QKA131241:QKA131258 QTW131241:QTW131258 RDS131241:RDS131258 RNO131241:RNO131258 RXK131241:RXK131258 SHG131241:SHG131258 SRC131241:SRC131258 TAY131241:TAY131258 TKU131241:TKU131258 TUQ131241:TUQ131258 UEM131241:UEM131258 UOI131241:UOI131258 UYE131241:UYE131258 VIA131241:VIA131258 VRW131241:VRW131258 WBS131241:WBS131258 WLO131241:WLO131258 WVK131241:WVK131258 G196777:H196794 IY196777:IY196794 SU196777:SU196794 ACQ196777:ACQ196794 AMM196777:AMM196794 AWI196777:AWI196794 BGE196777:BGE196794 BQA196777:BQA196794 BZW196777:BZW196794 CJS196777:CJS196794 CTO196777:CTO196794 DDK196777:DDK196794 DNG196777:DNG196794 DXC196777:DXC196794 EGY196777:EGY196794 EQU196777:EQU196794 FAQ196777:FAQ196794 FKM196777:FKM196794 FUI196777:FUI196794 GEE196777:GEE196794 GOA196777:GOA196794 GXW196777:GXW196794 HHS196777:HHS196794 HRO196777:HRO196794 IBK196777:IBK196794 ILG196777:ILG196794 IVC196777:IVC196794 JEY196777:JEY196794 JOU196777:JOU196794 JYQ196777:JYQ196794 KIM196777:KIM196794 KSI196777:KSI196794 LCE196777:LCE196794 LMA196777:LMA196794 LVW196777:LVW196794 MFS196777:MFS196794 MPO196777:MPO196794 MZK196777:MZK196794 NJG196777:NJG196794 NTC196777:NTC196794 OCY196777:OCY196794 OMU196777:OMU196794 OWQ196777:OWQ196794 PGM196777:PGM196794 PQI196777:PQI196794 QAE196777:QAE196794 QKA196777:QKA196794 QTW196777:QTW196794 RDS196777:RDS196794 RNO196777:RNO196794 RXK196777:RXK196794 SHG196777:SHG196794 SRC196777:SRC196794 TAY196777:TAY196794 TKU196777:TKU196794 TUQ196777:TUQ196794 UEM196777:UEM196794 UOI196777:UOI196794 UYE196777:UYE196794 VIA196777:VIA196794 VRW196777:VRW196794 WBS196777:WBS196794 WLO196777:WLO196794 WVK196777:WVK196794 G262313:H262330 IY262313:IY262330 SU262313:SU262330 ACQ262313:ACQ262330 AMM262313:AMM262330 AWI262313:AWI262330 BGE262313:BGE262330 BQA262313:BQA262330 BZW262313:BZW262330 CJS262313:CJS262330 CTO262313:CTO262330 DDK262313:DDK262330 DNG262313:DNG262330 DXC262313:DXC262330 EGY262313:EGY262330 EQU262313:EQU262330 FAQ262313:FAQ262330 FKM262313:FKM262330 FUI262313:FUI262330 GEE262313:GEE262330 GOA262313:GOA262330 GXW262313:GXW262330 HHS262313:HHS262330 HRO262313:HRO262330 IBK262313:IBK262330 ILG262313:ILG262330 IVC262313:IVC262330 JEY262313:JEY262330 JOU262313:JOU262330 JYQ262313:JYQ262330 KIM262313:KIM262330 KSI262313:KSI262330 LCE262313:LCE262330 LMA262313:LMA262330 LVW262313:LVW262330 MFS262313:MFS262330 MPO262313:MPO262330 MZK262313:MZK262330 NJG262313:NJG262330 NTC262313:NTC262330 OCY262313:OCY262330 OMU262313:OMU262330 OWQ262313:OWQ262330 PGM262313:PGM262330 PQI262313:PQI262330 QAE262313:QAE262330 QKA262313:QKA262330 QTW262313:QTW262330 RDS262313:RDS262330 RNO262313:RNO262330 RXK262313:RXK262330 SHG262313:SHG262330 SRC262313:SRC262330 TAY262313:TAY262330 TKU262313:TKU262330 TUQ262313:TUQ262330 UEM262313:UEM262330 UOI262313:UOI262330 UYE262313:UYE262330 VIA262313:VIA262330 VRW262313:VRW262330 WBS262313:WBS262330 WLO262313:WLO262330 WVK262313:WVK262330 G327849:H327866 IY327849:IY327866 SU327849:SU327866 ACQ327849:ACQ327866 AMM327849:AMM327866 AWI327849:AWI327866 BGE327849:BGE327866 BQA327849:BQA327866 BZW327849:BZW327866 CJS327849:CJS327866 CTO327849:CTO327866 DDK327849:DDK327866 DNG327849:DNG327866 DXC327849:DXC327866 EGY327849:EGY327866 EQU327849:EQU327866 FAQ327849:FAQ327866 FKM327849:FKM327866 FUI327849:FUI327866 GEE327849:GEE327866 GOA327849:GOA327866 GXW327849:GXW327866 HHS327849:HHS327866 HRO327849:HRO327866 IBK327849:IBK327866 ILG327849:ILG327866 IVC327849:IVC327866 JEY327849:JEY327866 JOU327849:JOU327866 JYQ327849:JYQ327866 KIM327849:KIM327866 KSI327849:KSI327866 LCE327849:LCE327866 LMA327849:LMA327866 LVW327849:LVW327866 MFS327849:MFS327866 MPO327849:MPO327866 MZK327849:MZK327866 NJG327849:NJG327866 NTC327849:NTC327866 OCY327849:OCY327866 OMU327849:OMU327866 OWQ327849:OWQ327866 PGM327849:PGM327866 PQI327849:PQI327866 QAE327849:QAE327866 QKA327849:QKA327866 QTW327849:QTW327866 RDS327849:RDS327866 RNO327849:RNO327866 RXK327849:RXK327866 SHG327849:SHG327866 SRC327849:SRC327866 TAY327849:TAY327866 TKU327849:TKU327866 TUQ327849:TUQ327866 UEM327849:UEM327866 UOI327849:UOI327866 UYE327849:UYE327866 VIA327849:VIA327866 VRW327849:VRW327866 WBS327849:WBS327866 WLO327849:WLO327866 WVK327849:WVK327866 G393385:H393402 IY393385:IY393402 SU393385:SU393402 ACQ393385:ACQ393402 AMM393385:AMM393402 AWI393385:AWI393402 BGE393385:BGE393402 BQA393385:BQA393402 BZW393385:BZW393402 CJS393385:CJS393402 CTO393385:CTO393402 DDK393385:DDK393402 DNG393385:DNG393402 DXC393385:DXC393402 EGY393385:EGY393402 EQU393385:EQU393402 FAQ393385:FAQ393402 FKM393385:FKM393402 FUI393385:FUI393402 GEE393385:GEE393402 GOA393385:GOA393402 GXW393385:GXW393402 HHS393385:HHS393402 HRO393385:HRO393402 IBK393385:IBK393402 ILG393385:ILG393402 IVC393385:IVC393402 JEY393385:JEY393402 JOU393385:JOU393402 JYQ393385:JYQ393402 KIM393385:KIM393402 KSI393385:KSI393402 LCE393385:LCE393402 LMA393385:LMA393402 LVW393385:LVW393402 MFS393385:MFS393402 MPO393385:MPO393402 MZK393385:MZK393402 NJG393385:NJG393402 NTC393385:NTC393402 OCY393385:OCY393402 OMU393385:OMU393402 OWQ393385:OWQ393402 PGM393385:PGM393402 PQI393385:PQI393402 QAE393385:QAE393402 QKA393385:QKA393402 QTW393385:QTW393402 RDS393385:RDS393402 RNO393385:RNO393402 RXK393385:RXK393402 SHG393385:SHG393402 SRC393385:SRC393402 TAY393385:TAY393402 TKU393385:TKU393402 TUQ393385:TUQ393402 UEM393385:UEM393402 UOI393385:UOI393402 UYE393385:UYE393402 VIA393385:VIA393402 VRW393385:VRW393402 WBS393385:WBS393402 WLO393385:WLO393402 WVK393385:WVK393402 G458921:H458938 IY458921:IY458938 SU458921:SU458938 ACQ458921:ACQ458938 AMM458921:AMM458938 AWI458921:AWI458938 BGE458921:BGE458938 BQA458921:BQA458938 BZW458921:BZW458938 CJS458921:CJS458938 CTO458921:CTO458938 DDK458921:DDK458938 DNG458921:DNG458938 DXC458921:DXC458938 EGY458921:EGY458938 EQU458921:EQU458938 FAQ458921:FAQ458938 FKM458921:FKM458938 FUI458921:FUI458938 GEE458921:GEE458938 GOA458921:GOA458938 GXW458921:GXW458938 HHS458921:HHS458938 HRO458921:HRO458938 IBK458921:IBK458938 ILG458921:ILG458938 IVC458921:IVC458938 JEY458921:JEY458938 JOU458921:JOU458938 JYQ458921:JYQ458938 KIM458921:KIM458938 KSI458921:KSI458938 LCE458921:LCE458938 LMA458921:LMA458938 LVW458921:LVW458938 MFS458921:MFS458938 MPO458921:MPO458938 MZK458921:MZK458938 NJG458921:NJG458938 NTC458921:NTC458938 OCY458921:OCY458938 OMU458921:OMU458938 OWQ458921:OWQ458938 PGM458921:PGM458938 PQI458921:PQI458938 QAE458921:QAE458938 QKA458921:QKA458938 QTW458921:QTW458938 RDS458921:RDS458938 RNO458921:RNO458938 RXK458921:RXK458938 SHG458921:SHG458938 SRC458921:SRC458938 TAY458921:TAY458938 TKU458921:TKU458938 TUQ458921:TUQ458938 UEM458921:UEM458938 UOI458921:UOI458938 UYE458921:UYE458938 VIA458921:VIA458938 VRW458921:VRW458938 WBS458921:WBS458938 WLO458921:WLO458938 WVK458921:WVK458938 G524457:H524474 IY524457:IY524474 SU524457:SU524474 ACQ524457:ACQ524474 AMM524457:AMM524474 AWI524457:AWI524474 BGE524457:BGE524474 BQA524457:BQA524474 BZW524457:BZW524474 CJS524457:CJS524474 CTO524457:CTO524474 DDK524457:DDK524474 DNG524457:DNG524474 DXC524457:DXC524474 EGY524457:EGY524474 EQU524457:EQU524474 FAQ524457:FAQ524474 FKM524457:FKM524474 FUI524457:FUI524474 GEE524457:GEE524474 GOA524457:GOA524474 GXW524457:GXW524474 HHS524457:HHS524474 HRO524457:HRO524474 IBK524457:IBK524474 ILG524457:ILG524474 IVC524457:IVC524474 JEY524457:JEY524474 JOU524457:JOU524474 JYQ524457:JYQ524474 KIM524457:KIM524474 KSI524457:KSI524474 LCE524457:LCE524474 LMA524457:LMA524474 LVW524457:LVW524474 MFS524457:MFS524474 MPO524457:MPO524474 MZK524457:MZK524474 NJG524457:NJG524474 NTC524457:NTC524474 OCY524457:OCY524474 OMU524457:OMU524474 OWQ524457:OWQ524474 PGM524457:PGM524474 PQI524457:PQI524474 QAE524457:QAE524474 QKA524457:QKA524474 QTW524457:QTW524474 RDS524457:RDS524474 RNO524457:RNO524474 RXK524457:RXK524474 SHG524457:SHG524474 SRC524457:SRC524474 TAY524457:TAY524474 TKU524457:TKU524474 TUQ524457:TUQ524474 UEM524457:UEM524474 UOI524457:UOI524474 UYE524457:UYE524474 VIA524457:VIA524474 VRW524457:VRW524474 WBS524457:WBS524474 WLO524457:WLO524474 WVK524457:WVK524474 G589993:H590010 IY589993:IY590010 SU589993:SU590010 ACQ589993:ACQ590010 AMM589993:AMM590010 AWI589993:AWI590010 BGE589993:BGE590010 BQA589993:BQA590010 BZW589993:BZW590010 CJS589993:CJS590010 CTO589993:CTO590010 DDK589993:DDK590010 DNG589993:DNG590010 DXC589993:DXC590010 EGY589993:EGY590010 EQU589993:EQU590010 FAQ589993:FAQ590010 FKM589993:FKM590010 FUI589993:FUI590010 GEE589993:GEE590010 GOA589993:GOA590010 GXW589993:GXW590010 HHS589993:HHS590010 HRO589993:HRO590010 IBK589993:IBK590010 ILG589993:ILG590010 IVC589993:IVC590010 JEY589993:JEY590010 JOU589993:JOU590010 JYQ589993:JYQ590010 KIM589993:KIM590010 KSI589993:KSI590010 LCE589993:LCE590010 LMA589993:LMA590010 LVW589993:LVW590010 MFS589993:MFS590010 MPO589993:MPO590010 MZK589993:MZK590010 NJG589993:NJG590010 NTC589993:NTC590010 OCY589993:OCY590010 OMU589993:OMU590010 OWQ589993:OWQ590010 PGM589993:PGM590010 PQI589993:PQI590010 QAE589993:QAE590010 QKA589993:QKA590010 QTW589993:QTW590010 RDS589993:RDS590010 RNO589993:RNO590010 RXK589993:RXK590010 SHG589993:SHG590010 SRC589993:SRC590010 TAY589993:TAY590010 TKU589993:TKU590010 TUQ589993:TUQ590010 UEM589993:UEM590010 UOI589993:UOI590010 UYE589993:UYE590010 VIA589993:VIA590010 VRW589993:VRW590010 WBS589993:WBS590010 WLO589993:WLO590010 WVK589993:WVK590010 G655529:H655546 IY655529:IY655546 SU655529:SU655546 ACQ655529:ACQ655546 AMM655529:AMM655546 AWI655529:AWI655546 BGE655529:BGE655546 BQA655529:BQA655546 BZW655529:BZW655546 CJS655529:CJS655546 CTO655529:CTO655546 DDK655529:DDK655546 DNG655529:DNG655546 DXC655529:DXC655546 EGY655529:EGY655546 EQU655529:EQU655546 FAQ655529:FAQ655546 FKM655529:FKM655546 FUI655529:FUI655546 GEE655529:GEE655546 GOA655529:GOA655546 GXW655529:GXW655546 HHS655529:HHS655546 HRO655529:HRO655546 IBK655529:IBK655546 ILG655529:ILG655546 IVC655529:IVC655546 JEY655529:JEY655546 JOU655529:JOU655546 JYQ655529:JYQ655546 KIM655529:KIM655546 KSI655529:KSI655546 LCE655529:LCE655546 LMA655529:LMA655546 LVW655529:LVW655546 MFS655529:MFS655546 MPO655529:MPO655546 MZK655529:MZK655546 NJG655529:NJG655546 NTC655529:NTC655546 OCY655529:OCY655546 OMU655529:OMU655546 OWQ655529:OWQ655546 PGM655529:PGM655546 PQI655529:PQI655546 QAE655529:QAE655546 QKA655529:QKA655546 QTW655529:QTW655546 RDS655529:RDS655546 RNO655529:RNO655546 RXK655529:RXK655546 SHG655529:SHG655546 SRC655529:SRC655546 TAY655529:TAY655546 TKU655529:TKU655546 TUQ655529:TUQ655546 UEM655529:UEM655546 UOI655529:UOI655546 UYE655529:UYE655546 VIA655529:VIA655546 VRW655529:VRW655546 WBS655529:WBS655546 WLO655529:WLO655546 WVK655529:WVK655546 G721065:H721082 IY721065:IY721082 SU721065:SU721082 ACQ721065:ACQ721082 AMM721065:AMM721082 AWI721065:AWI721082 BGE721065:BGE721082 BQA721065:BQA721082 BZW721065:BZW721082 CJS721065:CJS721082 CTO721065:CTO721082 DDK721065:DDK721082 DNG721065:DNG721082 DXC721065:DXC721082 EGY721065:EGY721082 EQU721065:EQU721082 FAQ721065:FAQ721082 FKM721065:FKM721082 FUI721065:FUI721082 GEE721065:GEE721082 GOA721065:GOA721082 GXW721065:GXW721082 HHS721065:HHS721082 HRO721065:HRO721082 IBK721065:IBK721082 ILG721065:ILG721082 IVC721065:IVC721082 JEY721065:JEY721082 JOU721065:JOU721082 JYQ721065:JYQ721082 KIM721065:KIM721082 KSI721065:KSI721082 LCE721065:LCE721082 LMA721065:LMA721082 LVW721065:LVW721082 MFS721065:MFS721082 MPO721065:MPO721082 MZK721065:MZK721082 NJG721065:NJG721082 NTC721065:NTC721082 OCY721065:OCY721082 OMU721065:OMU721082 OWQ721065:OWQ721082 PGM721065:PGM721082 PQI721065:PQI721082 QAE721065:QAE721082 QKA721065:QKA721082 QTW721065:QTW721082 RDS721065:RDS721082 RNO721065:RNO721082 RXK721065:RXK721082 SHG721065:SHG721082 SRC721065:SRC721082 TAY721065:TAY721082 TKU721065:TKU721082 TUQ721065:TUQ721082 UEM721065:UEM721082 UOI721065:UOI721082 UYE721065:UYE721082 VIA721065:VIA721082 VRW721065:VRW721082 WBS721065:WBS721082 WLO721065:WLO721082 WVK721065:WVK721082 G786601:H786618 IY786601:IY786618 SU786601:SU786618 ACQ786601:ACQ786618 AMM786601:AMM786618 AWI786601:AWI786618 BGE786601:BGE786618 BQA786601:BQA786618 BZW786601:BZW786618 CJS786601:CJS786618 CTO786601:CTO786618 DDK786601:DDK786618 DNG786601:DNG786618 DXC786601:DXC786618 EGY786601:EGY786618 EQU786601:EQU786618 FAQ786601:FAQ786618 FKM786601:FKM786618 FUI786601:FUI786618 GEE786601:GEE786618 GOA786601:GOA786618 GXW786601:GXW786618 HHS786601:HHS786618 HRO786601:HRO786618 IBK786601:IBK786618 ILG786601:ILG786618 IVC786601:IVC786618 JEY786601:JEY786618 JOU786601:JOU786618 JYQ786601:JYQ786618 KIM786601:KIM786618 KSI786601:KSI786618 LCE786601:LCE786618 LMA786601:LMA786618 LVW786601:LVW786618 MFS786601:MFS786618 MPO786601:MPO786618 MZK786601:MZK786618 NJG786601:NJG786618 NTC786601:NTC786618 OCY786601:OCY786618 OMU786601:OMU786618 OWQ786601:OWQ786618 PGM786601:PGM786618 PQI786601:PQI786618 QAE786601:QAE786618 QKA786601:QKA786618 QTW786601:QTW786618 RDS786601:RDS786618 RNO786601:RNO786618 RXK786601:RXK786618 SHG786601:SHG786618 SRC786601:SRC786618 TAY786601:TAY786618 TKU786601:TKU786618 TUQ786601:TUQ786618 UEM786601:UEM786618 UOI786601:UOI786618 UYE786601:UYE786618 VIA786601:VIA786618 VRW786601:VRW786618 WBS786601:WBS786618 WLO786601:WLO786618 WVK786601:WVK786618 G852137:H852154 IY852137:IY852154 SU852137:SU852154 ACQ852137:ACQ852154 AMM852137:AMM852154 AWI852137:AWI852154 BGE852137:BGE852154 BQA852137:BQA852154 BZW852137:BZW852154 CJS852137:CJS852154 CTO852137:CTO852154 DDK852137:DDK852154 DNG852137:DNG852154 DXC852137:DXC852154 EGY852137:EGY852154 EQU852137:EQU852154 FAQ852137:FAQ852154 FKM852137:FKM852154 FUI852137:FUI852154 GEE852137:GEE852154 GOA852137:GOA852154 GXW852137:GXW852154 HHS852137:HHS852154 HRO852137:HRO852154 IBK852137:IBK852154 ILG852137:ILG852154 IVC852137:IVC852154 JEY852137:JEY852154 JOU852137:JOU852154 JYQ852137:JYQ852154 KIM852137:KIM852154 KSI852137:KSI852154 LCE852137:LCE852154 LMA852137:LMA852154 LVW852137:LVW852154 MFS852137:MFS852154 MPO852137:MPO852154 MZK852137:MZK852154 NJG852137:NJG852154 NTC852137:NTC852154 OCY852137:OCY852154 OMU852137:OMU852154 OWQ852137:OWQ852154 PGM852137:PGM852154 PQI852137:PQI852154 QAE852137:QAE852154 QKA852137:QKA852154 QTW852137:QTW852154 RDS852137:RDS852154 RNO852137:RNO852154 RXK852137:RXK852154 SHG852137:SHG852154 SRC852137:SRC852154 TAY852137:TAY852154 TKU852137:TKU852154 TUQ852137:TUQ852154 UEM852137:UEM852154 UOI852137:UOI852154 UYE852137:UYE852154 VIA852137:VIA852154 VRW852137:VRW852154 WBS852137:WBS852154 WLO852137:WLO852154 WVK852137:WVK852154 G917673:H917690 IY917673:IY917690 SU917673:SU917690 ACQ917673:ACQ917690 AMM917673:AMM917690 AWI917673:AWI917690 BGE917673:BGE917690 BQA917673:BQA917690 BZW917673:BZW917690 CJS917673:CJS917690 CTO917673:CTO917690 DDK917673:DDK917690 DNG917673:DNG917690 DXC917673:DXC917690 EGY917673:EGY917690 EQU917673:EQU917690 FAQ917673:FAQ917690 FKM917673:FKM917690 FUI917673:FUI917690 GEE917673:GEE917690 GOA917673:GOA917690 GXW917673:GXW917690 HHS917673:HHS917690 HRO917673:HRO917690 IBK917673:IBK917690 ILG917673:ILG917690 IVC917673:IVC917690 JEY917673:JEY917690 JOU917673:JOU917690 JYQ917673:JYQ917690 KIM917673:KIM917690 KSI917673:KSI917690 LCE917673:LCE917690 LMA917673:LMA917690 LVW917673:LVW917690 MFS917673:MFS917690 MPO917673:MPO917690 MZK917673:MZK917690 NJG917673:NJG917690 NTC917673:NTC917690 OCY917673:OCY917690 OMU917673:OMU917690 OWQ917673:OWQ917690 PGM917673:PGM917690 PQI917673:PQI917690 QAE917673:QAE917690 QKA917673:QKA917690 QTW917673:QTW917690 RDS917673:RDS917690 RNO917673:RNO917690 RXK917673:RXK917690 SHG917673:SHG917690 SRC917673:SRC917690 TAY917673:TAY917690 TKU917673:TKU917690 TUQ917673:TUQ917690 UEM917673:UEM917690 UOI917673:UOI917690 UYE917673:UYE917690 VIA917673:VIA917690 VRW917673:VRW917690 WBS917673:WBS917690 WLO917673:WLO917690 WVK917673:WVK917690 G983209:H983226 IY983209:IY983226 SU983209:SU983226 ACQ983209:ACQ983226 AMM983209:AMM983226 AWI983209:AWI983226 BGE983209:BGE983226 BQA983209:BQA983226 BZW983209:BZW983226 CJS983209:CJS983226 CTO983209:CTO983226 DDK983209:DDK983226 DNG983209:DNG983226 DXC983209:DXC983226 EGY983209:EGY983226 EQU983209:EQU983226 FAQ983209:FAQ983226 FKM983209:FKM983226 FUI983209:FUI983226 GEE983209:GEE983226 GOA983209:GOA983226 GXW983209:GXW983226 HHS983209:HHS983226 HRO983209:HRO983226 IBK983209:IBK983226 ILG983209:ILG983226 IVC983209:IVC983226 JEY983209:JEY983226 JOU983209:JOU983226 JYQ983209:JYQ983226 KIM983209:KIM983226 KSI983209:KSI983226 LCE983209:LCE983226 LMA983209:LMA983226 LVW983209:LVW983226 MFS983209:MFS983226 MPO983209:MPO983226 MZK983209:MZK983226 NJG983209:NJG983226 NTC983209:NTC983226 OCY983209:OCY983226 OMU983209:OMU983226 OWQ983209:OWQ983226 PGM983209:PGM983226 PQI983209:PQI983226 QAE983209:QAE983226 QKA983209:QKA983226 QTW983209:QTW983226 RDS983209:RDS983226 RNO983209:RNO983226 RXK983209:RXK983226 SHG983209:SHG983226 SRC983209:SRC983226 TAY983209:TAY983226 TKU983209:TKU983226 TUQ983209:TUQ983226 UEM983209:UEM983226 UOI983209:UOI983226 UYE983209:UYE983226 VIA983209:VIA983226 VRW983209:VRW983226 WBS983209:WBS983226 WLO983209:WLO983226 WVK983209:WVK983226 G65735:H65752 IY65735:IY65752 SU65735:SU65752 ACQ65735:ACQ65752 AMM65735:AMM65752 AWI65735:AWI65752 BGE65735:BGE65752 BQA65735:BQA65752 BZW65735:BZW65752 CJS65735:CJS65752 CTO65735:CTO65752 DDK65735:DDK65752 DNG65735:DNG65752 DXC65735:DXC65752 EGY65735:EGY65752 EQU65735:EQU65752 FAQ65735:FAQ65752 FKM65735:FKM65752 FUI65735:FUI65752 GEE65735:GEE65752 GOA65735:GOA65752 GXW65735:GXW65752 HHS65735:HHS65752 HRO65735:HRO65752 IBK65735:IBK65752 ILG65735:ILG65752 IVC65735:IVC65752 JEY65735:JEY65752 JOU65735:JOU65752 JYQ65735:JYQ65752 KIM65735:KIM65752 KSI65735:KSI65752 LCE65735:LCE65752 LMA65735:LMA65752 LVW65735:LVW65752 MFS65735:MFS65752 MPO65735:MPO65752 MZK65735:MZK65752 NJG65735:NJG65752 NTC65735:NTC65752 OCY65735:OCY65752 OMU65735:OMU65752 OWQ65735:OWQ65752 PGM65735:PGM65752 PQI65735:PQI65752 QAE65735:QAE65752 QKA65735:QKA65752 QTW65735:QTW65752 RDS65735:RDS65752 RNO65735:RNO65752 RXK65735:RXK65752 SHG65735:SHG65752 SRC65735:SRC65752 TAY65735:TAY65752 TKU65735:TKU65752 TUQ65735:TUQ65752 UEM65735:UEM65752 UOI65735:UOI65752 UYE65735:UYE65752 VIA65735:VIA65752 VRW65735:VRW65752 WBS65735:WBS65752 WLO65735:WLO65752 WVK65735:WVK65752 G131271:H131288 IY131271:IY131288 SU131271:SU131288 ACQ131271:ACQ131288 AMM131271:AMM131288 AWI131271:AWI131288 BGE131271:BGE131288 BQA131271:BQA131288 BZW131271:BZW131288 CJS131271:CJS131288 CTO131271:CTO131288 DDK131271:DDK131288 DNG131271:DNG131288 DXC131271:DXC131288 EGY131271:EGY131288 EQU131271:EQU131288 FAQ131271:FAQ131288 FKM131271:FKM131288 FUI131271:FUI131288 GEE131271:GEE131288 GOA131271:GOA131288 GXW131271:GXW131288 HHS131271:HHS131288 HRO131271:HRO131288 IBK131271:IBK131288 ILG131271:ILG131288 IVC131271:IVC131288 JEY131271:JEY131288 JOU131271:JOU131288 JYQ131271:JYQ131288 KIM131271:KIM131288 KSI131271:KSI131288 LCE131271:LCE131288 LMA131271:LMA131288 LVW131271:LVW131288 MFS131271:MFS131288 MPO131271:MPO131288 MZK131271:MZK131288 NJG131271:NJG131288 NTC131271:NTC131288 OCY131271:OCY131288 OMU131271:OMU131288 OWQ131271:OWQ131288 PGM131271:PGM131288 PQI131271:PQI131288 QAE131271:QAE131288 QKA131271:QKA131288 QTW131271:QTW131288 RDS131271:RDS131288 RNO131271:RNO131288 RXK131271:RXK131288 SHG131271:SHG131288 SRC131271:SRC131288 TAY131271:TAY131288 TKU131271:TKU131288 TUQ131271:TUQ131288 UEM131271:UEM131288 UOI131271:UOI131288 UYE131271:UYE131288 VIA131271:VIA131288 VRW131271:VRW131288 WBS131271:WBS131288 WLO131271:WLO131288 WVK131271:WVK131288 G196807:H196824 IY196807:IY196824 SU196807:SU196824 ACQ196807:ACQ196824 AMM196807:AMM196824 AWI196807:AWI196824 BGE196807:BGE196824 BQA196807:BQA196824 BZW196807:BZW196824 CJS196807:CJS196824 CTO196807:CTO196824 DDK196807:DDK196824 DNG196807:DNG196824 DXC196807:DXC196824 EGY196807:EGY196824 EQU196807:EQU196824 FAQ196807:FAQ196824 FKM196807:FKM196824 FUI196807:FUI196824 GEE196807:GEE196824 GOA196807:GOA196824 GXW196807:GXW196824 HHS196807:HHS196824 HRO196807:HRO196824 IBK196807:IBK196824 ILG196807:ILG196824 IVC196807:IVC196824 JEY196807:JEY196824 JOU196807:JOU196824 JYQ196807:JYQ196824 KIM196807:KIM196824 KSI196807:KSI196824 LCE196807:LCE196824 LMA196807:LMA196824 LVW196807:LVW196824 MFS196807:MFS196824 MPO196807:MPO196824 MZK196807:MZK196824 NJG196807:NJG196824 NTC196807:NTC196824 OCY196807:OCY196824 OMU196807:OMU196824 OWQ196807:OWQ196824 PGM196807:PGM196824 PQI196807:PQI196824 QAE196807:QAE196824 QKA196807:QKA196824 QTW196807:QTW196824 RDS196807:RDS196824 RNO196807:RNO196824 RXK196807:RXK196824 SHG196807:SHG196824 SRC196807:SRC196824 TAY196807:TAY196824 TKU196807:TKU196824 TUQ196807:TUQ196824 UEM196807:UEM196824 UOI196807:UOI196824 UYE196807:UYE196824 VIA196807:VIA196824 VRW196807:VRW196824 WBS196807:WBS196824 WLO196807:WLO196824 WVK196807:WVK196824 G262343:H262360 IY262343:IY262360 SU262343:SU262360 ACQ262343:ACQ262360 AMM262343:AMM262360 AWI262343:AWI262360 BGE262343:BGE262360 BQA262343:BQA262360 BZW262343:BZW262360 CJS262343:CJS262360 CTO262343:CTO262360 DDK262343:DDK262360 DNG262343:DNG262360 DXC262343:DXC262360 EGY262343:EGY262360 EQU262343:EQU262360 FAQ262343:FAQ262360 FKM262343:FKM262360 FUI262343:FUI262360 GEE262343:GEE262360 GOA262343:GOA262360 GXW262343:GXW262360 HHS262343:HHS262360 HRO262343:HRO262360 IBK262343:IBK262360 ILG262343:ILG262360 IVC262343:IVC262360 JEY262343:JEY262360 JOU262343:JOU262360 JYQ262343:JYQ262360 KIM262343:KIM262360 KSI262343:KSI262360 LCE262343:LCE262360 LMA262343:LMA262360 LVW262343:LVW262360 MFS262343:MFS262360 MPO262343:MPO262360 MZK262343:MZK262360 NJG262343:NJG262360 NTC262343:NTC262360 OCY262343:OCY262360 OMU262343:OMU262360 OWQ262343:OWQ262360 PGM262343:PGM262360 PQI262343:PQI262360 QAE262343:QAE262360 QKA262343:QKA262360 QTW262343:QTW262360 RDS262343:RDS262360 RNO262343:RNO262360 RXK262343:RXK262360 SHG262343:SHG262360 SRC262343:SRC262360 TAY262343:TAY262360 TKU262343:TKU262360 TUQ262343:TUQ262360 UEM262343:UEM262360 UOI262343:UOI262360 UYE262343:UYE262360 VIA262343:VIA262360 VRW262343:VRW262360 WBS262343:WBS262360 WLO262343:WLO262360 WVK262343:WVK262360 G327879:H327896 IY327879:IY327896 SU327879:SU327896 ACQ327879:ACQ327896 AMM327879:AMM327896 AWI327879:AWI327896 BGE327879:BGE327896 BQA327879:BQA327896 BZW327879:BZW327896 CJS327879:CJS327896 CTO327879:CTO327896 DDK327879:DDK327896 DNG327879:DNG327896 DXC327879:DXC327896 EGY327879:EGY327896 EQU327879:EQU327896 FAQ327879:FAQ327896 FKM327879:FKM327896 FUI327879:FUI327896 GEE327879:GEE327896 GOA327879:GOA327896 GXW327879:GXW327896 HHS327879:HHS327896 HRO327879:HRO327896 IBK327879:IBK327896 ILG327879:ILG327896 IVC327879:IVC327896 JEY327879:JEY327896 JOU327879:JOU327896 JYQ327879:JYQ327896 KIM327879:KIM327896 KSI327879:KSI327896 LCE327879:LCE327896 LMA327879:LMA327896 LVW327879:LVW327896 MFS327879:MFS327896 MPO327879:MPO327896 MZK327879:MZK327896 NJG327879:NJG327896 NTC327879:NTC327896 OCY327879:OCY327896 OMU327879:OMU327896 OWQ327879:OWQ327896 PGM327879:PGM327896 PQI327879:PQI327896 QAE327879:QAE327896 QKA327879:QKA327896 QTW327879:QTW327896 RDS327879:RDS327896 RNO327879:RNO327896 RXK327879:RXK327896 SHG327879:SHG327896 SRC327879:SRC327896 TAY327879:TAY327896 TKU327879:TKU327896 TUQ327879:TUQ327896 UEM327879:UEM327896 UOI327879:UOI327896 UYE327879:UYE327896 VIA327879:VIA327896 VRW327879:VRW327896 WBS327879:WBS327896 WLO327879:WLO327896 WVK327879:WVK327896 G393415:H393432 IY393415:IY393432 SU393415:SU393432 ACQ393415:ACQ393432 AMM393415:AMM393432 AWI393415:AWI393432 BGE393415:BGE393432 BQA393415:BQA393432 BZW393415:BZW393432 CJS393415:CJS393432 CTO393415:CTO393432 DDK393415:DDK393432 DNG393415:DNG393432 DXC393415:DXC393432 EGY393415:EGY393432 EQU393415:EQU393432 FAQ393415:FAQ393432 FKM393415:FKM393432 FUI393415:FUI393432 GEE393415:GEE393432 GOA393415:GOA393432 GXW393415:GXW393432 HHS393415:HHS393432 HRO393415:HRO393432 IBK393415:IBK393432 ILG393415:ILG393432 IVC393415:IVC393432 JEY393415:JEY393432 JOU393415:JOU393432 JYQ393415:JYQ393432 KIM393415:KIM393432 KSI393415:KSI393432 LCE393415:LCE393432 LMA393415:LMA393432 LVW393415:LVW393432 MFS393415:MFS393432 MPO393415:MPO393432 MZK393415:MZK393432 NJG393415:NJG393432 NTC393415:NTC393432 OCY393415:OCY393432 OMU393415:OMU393432 OWQ393415:OWQ393432 PGM393415:PGM393432 PQI393415:PQI393432 QAE393415:QAE393432 QKA393415:QKA393432 QTW393415:QTW393432 RDS393415:RDS393432 RNO393415:RNO393432 RXK393415:RXK393432 SHG393415:SHG393432 SRC393415:SRC393432 TAY393415:TAY393432 TKU393415:TKU393432 TUQ393415:TUQ393432 UEM393415:UEM393432 UOI393415:UOI393432 UYE393415:UYE393432 VIA393415:VIA393432 VRW393415:VRW393432 WBS393415:WBS393432 WLO393415:WLO393432 WVK393415:WVK393432 G458951:H458968 IY458951:IY458968 SU458951:SU458968 ACQ458951:ACQ458968 AMM458951:AMM458968 AWI458951:AWI458968 BGE458951:BGE458968 BQA458951:BQA458968 BZW458951:BZW458968 CJS458951:CJS458968 CTO458951:CTO458968 DDK458951:DDK458968 DNG458951:DNG458968 DXC458951:DXC458968 EGY458951:EGY458968 EQU458951:EQU458968 FAQ458951:FAQ458968 FKM458951:FKM458968 FUI458951:FUI458968 GEE458951:GEE458968 GOA458951:GOA458968 GXW458951:GXW458968 HHS458951:HHS458968 HRO458951:HRO458968 IBK458951:IBK458968 ILG458951:ILG458968 IVC458951:IVC458968 JEY458951:JEY458968 JOU458951:JOU458968 JYQ458951:JYQ458968 KIM458951:KIM458968 KSI458951:KSI458968 LCE458951:LCE458968 LMA458951:LMA458968 LVW458951:LVW458968 MFS458951:MFS458968 MPO458951:MPO458968 MZK458951:MZK458968 NJG458951:NJG458968 NTC458951:NTC458968 OCY458951:OCY458968 OMU458951:OMU458968 OWQ458951:OWQ458968 PGM458951:PGM458968 PQI458951:PQI458968 QAE458951:QAE458968 QKA458951:QKA458968 QTW458951:QTW458968 RDS458951:RDS458968 RNO458951:RNO458968 RXK458951:RXK458968 SHG458951:SHG458968 SRC458951:SRC458968 TAY458951:TAY458968 TKU458951:TKU458968 TUQ458951:TUQ458968 UEM458951:UEM458968 UOI458951:UOI458968 UYE458951:UYE458968 VIA458951:VIA458968 VRW458951:VRW458968 WBS458951:WBS458968 WLO458951:WLO458968 WVK458951:WVK458968 G524487:H524504 IY524487:IY524504 SU524487:SU524504 ACQ524487:ACQ524504 AMM524487:AMM524504 AWI524487:AWI524504 BGE524487:BGE524504 BQA524487:BQA524504 BZW524487:BZW524504 CJS524487:CJS524504 CTO524487:CTO524504 DDK524487:DDK524504 DNG524487:DNG524504 DXC524487:DXC524504 EGY524487:EGY524504 EQU524487:EQU524504 FAQ524487:FAQ524504 FKM524487:FKM524504 FUI524487:FUI524504 GEE524487:GEE524504 GOA524487:GOA524504 GXW524487:GXW524504 HHS524487:HHS524504 HRO524487:HRO524504 IBK524487:IBK524504 ILG524487:ILG524504 IVC524487:IVC524504 JEY524487:JEY524504 JOU524487:JOU524504 JYQ524487:JYQ524504 KIM524487:KIM524504 KSI524487:KSI524504 LCE524487:LCE524504 LMA524487:LMA524504 LVW524487:LVW524504 MFS524487:MFS524504 MPO524487:MPO524504 MZK524487:MZK524504 NJG524487:NJG524504 NTC524487:NTC524504 OCY524487:OCY524504 OMU524487:OMU524504 OWQ524487:OWQ524504 PGM524487:PGM524504 PQI524487:PQI524504 QAE524487:QAE524504 QKA524487:QKA524504 QTW524487:QTW524504 RDS524487:RDS524504 RNO524487:RNO524504 RXK524487:RXK524504 SHG524487:SHG524504 SRC524487:SRC524504 TAY524487:TAY524504 TKU524487:TKU524504 TUQ524487:TUQ524504 UEM524487:UEM524504 UOI524487:UOI524504 UYE524487:UYE524504 VIA524487:VIA524504 VRW524487:VRW524504 WBS524487:WBS524504 WLO524487:WLO524504 WVK524487:WVK524504 G590023:H590040 IY590023:IY590040 SU590023:SU590040 ACQ590023:ACQ590040 AMM590023:AMM590040 AWI590023:AWI590040 BGE590023:BGE590040 BQA590023:BQA590040 BZW590023:BZW590040 CJS590023:CJS590040 CTO590023:CTO590040 DDK590023:DDK590040 DNG590023:DNG590040 DXC590023:DXC590040 EGY590023:EGY590040 EQU590023:EQU590040 FAQ590023:FAQ590040 FKM590023:FKM590040 FUI590023:FUI590040 GEE590023:GEE590040 GOA590023:GOA590040 GXW590023:GXW590040 HHS590023:HHS590040 HRO590023:HRO590040 IBK590023:IBK590040 ILG590023:ILG590040 IVC590023:IVC590040 JEY590023:JEY590040 JOU590023:JOU590040 JYQ590023:JYQ590040 KIM590023:KIM590040 KSI590023:KSI590040 LCE590023:LCE590040 LMA590023:LMA590040 LVW590023:LVW590040 MFS590023:MFS590040 MPO590023:MPO590040 MZK590023:MZK590040 NJG590023:NJG590040 NTC590023:NTC590040 OCY590023:OCY590040 OMU590023:OMU590040 OWQ590023:OWQ590040 PGM590023:PGM590040 PQI590023:PQI590040 QAE590023:QAE590040 QKA590023:QKA590040 QTW590023:QTW590040 RDS590023:RDS590040 RNO590023:RNO590040 RXK590023:RXK590040 SHG590023:SHG590040 SRC590023:SRC590040 TAY590023:TAY590040 TKU590023:TKU590040 TUQ590023:TUQ590040 UEM590023:UEM590040 UOI590023:UOI590040 UYE590023:UYE590040 VIA590023:VIA590040 VRW590023:VRW590040 WBS590023:WBS590040 WLO590023:WLO590040 WVK590023:WVK590040 G655559:H655576 IY655559:IY655576 SU655559:SU655576 ACQ655559:ACQ655576 AMM655559:AMM655576 AWI655559:AWI655576 BGE655559:BGE655576 BQA655559:BQA655576 BZW655559:BZW655576 CJS655559:CJS655576 CTO655559:CTO655576 DDK655559:DDK655576 DNG655559:DNG655576 DXC655559:DXC655576 EGY655559:EGY655576 EQU655559:EQU655576 FAQ655559:FAQ655576 FKM655559:FKM655576 FUI655559:FUI655576 GEE655559:GEE655576 GOA655559:GOA655576 GXW655559:GXW655576 HHS655559:HHS655576 HRO655559:HRO655576 IBK655559:IBK655576 ILG655559:ILG655576 IVC655559:IVC655576 JEY655559:JEY655576 JOU655559:JOU655576 JYQ655559:JYQ655576 KIM655559:KIM655576 KSI655559:KSI655576 LCE655559:LCE655576 LMA655559:LMA655576 LVW655559:LVW655576 MFS655559:MFS655576 MPO655559:MPO655576 MZK655559:MZK655576 NJG655559:NJG655576 NTC655559:NTC655576 OCY655559:OCY655576 OMU655559:OMU655576 OWQ655559:OWQ655576 PGM655559:PGM655576 PQI655559:PQI655576 QAE655559:QAE655576 QKA655559:QKA655576 QTW655559:QTW655576 RDS655559:RDS655576 RNO655559:RNO655576 RXK655559:RXK655576 SHG655559:SHG655576 SRC655559:SRC655576 TAY655559:TAY655576 TKU655559:TKU655576 TUQ655559:TUQ655576 UEM655559:UEM655576 UOI655559:UOI655576 UYE655559:UYE655576 VIA655559:VIA655576 VRW655559:VRW655576 WBS655559:WBS655576 WLO655559:WLO655576 WVK655559:WVK655576 G721095:H721112 IY721095:IY721112 SU721095:SU721112 ACQ721095:ACQ721112 AMM721095:AMM721112 AWI721095:AWI721112 BGE721095:BGE721112 BQA721095:BQA721112 BZW721095:BZW721112 CJS721095:CJS721112 CTO721095:CTO721112 DDK721095:DDK721112 DNG721095:DNG721112 DXC721095:DXC721112 EGY721095:EGY721112 EQU721095:EQU721112 FAQ721095:FAQ721112 FKM721095:FKM721112 FUI721095:FUI721112 GEE721095:GEE721112 GOA721095:GOA721112 GXW721095:GXW721112 HHS721095:HHS721112 HRO721095:HRO721112 IBK721095:IBK721112 ILG721095:ILG721112 IVC721095:IVC721112 JEY721095:JEY721112 JOU721095:JOU721112 JYQ721095:JYQ721112 KIM721095:KIM721112 KSI721095:KSI721112 LCE721095:LCE721112 LMA721095:LMA721112 LVW721095:LVW721112 MFS721095:MFS721112 MPO721095:MPO721112 MZK721095:MZK721112 NJG721095:NJG721112 NTC721095:NTC721112 OCY721095:OCY721112 OMU721095:OMU721112 OWQ721095:OWQ721112 PGM721095:PGM721112 PQI721095:PQI721112 QAE721095:QAE721112 QKA721095:QKA721112 QTW721095:QTW721112 RDS721095:RDS721112 RNO721095:RNO721112 RXK721095:RXK721112 SHG721095:SHG721112 SRC721095:SRC721112 TAY721095:TAY721112 TKU721095:TKU721112 TUQ721095:TUQ721112 UEM721095:UEM721112 UOI721095:UOI721112 UYE721095:UYE721112 VIA721095:VIA721112 VRW721095:VRW721112 WBS721095:WBS721112 WLO721095:WLO721112 WVK721095:WVK721112 G786631:H786648 IY786631:IY786648 SU786631:SU786648 ACQ786631:ACQ786648 AMM786631:AMM786648 AWI786631:AWI786648 BGE786631:BGE786648 BQA786631:BQA786648 BZW786631:BZW786648 CJS786631:CJS786648 CTO786631:CTO786648 DDK786631:DDK786648 DNG786631:DNG786648 DXC786631:DXC786648 EGY786631:EGY786648 EQU786631:EQU786648 FAQ786631:FAQ786648 FKM786631:FKM786648 FUI786631:FUI786648 GEE786631:GEE786648 GOA786631:GOA786648 GXW786631:GXW786648 HHS786631:HHS786648 HRO786631:HRO786648 IBK786631:IBK786648 ILG786631:ILG786648 IVC786631:IVC786648 JEY786631:JEY786648 JOU786631:JOU786648 JYQ786631:JYQ786648 KIM786631:KIM786648 KSI786631:KSI786648 LCE786631:LCE786648 LMA786631:LMA786648 LVW786631:LVW786648 MFS786631:MFS786648 MPO786631:MPO786648 MZK786631:MZK786648 NJG786631:NJG786648 NTC786631:NTC786648 OCY786631:OCY786648 OMU786631:OMU786648 OWQ786631:OWQ786648 PGM786631:PGM786648 PQI786631:PQI786648 QAE786631:QAE786648 QKA786631:QKA786648 QTW786631:QTW786648 RDS786631:RDS786648 RNO786631:RNO786648 RXK786631:RXK786648 SHG786631:SHG786648 SRC786631:SRC786648 TAY786631:TAY786648 TKU786631:TKU786648 TUQ786631:TUQ786648 UEM786631:UEM786648 UOI786631:UOI786648 UYE786631:UYE786648 VIA786631:VIA786648 VRW786631:VRW786648 WBS786631:WBS786648 WLO786631:WLO786648 WVK786631:WVK786648 G852167:H852184 IY852167:IY852184 SU852167:SU852184 ACQ852167:ACQ852184 AMM852167:AMM852184 AWI852167:AWI852184 BGE852167:BGE852184 BQA852167:BQA852184 BZW852167:BZW852184 CJS852167:CJS852184 CTO852167:CTO852184 DDK852167:DDK852184 DNG852167:DNG852184 DXC852167:DXC852184 EGY852167:EGY852184 EQU852167:EQU852184 FAQ852167:FAQ852184 FKM852167:FKM852184 FUI852167:FUI852184 GEE852167:GEE852184 GOA852167:GOA852184 GXW852167:GXW852184 HHS852167:HHS852184 HRO852167:HRO852184 IBK852167:IBK852184 ILG852167:ILG852184 IVC852167:IVC852184 JEY852167:JEY852184 JOU852167:JOU852184 JYQ852167:JYQ852184 KIM852167:KIM852184 KSI852167:KSI852184 LCE852167:LCE852184 LMA852167:LMA852184 LVW852167:LVW852184 MFS852167:MFS852184 MPO852167:MPO852184 MZK852167:MZK852184 NJG852167:NJG852184 NTC852167:NTC852184 OCY852167:OCY852184 OMU852167:OMU852184 OWQ852167:OWQ852184 PGM852167:PGM852184 PQI852167:PQI852184 QAE852167:QAE852184 QKA852167:QKA852184 QTW852167:QTW852184 RDS852167:RDS852184 RNO852167:RNO852184 RXK852167:RXK852184 SHG852167:SHG852184 SRC852167:SRC852184 TAY852167:TAY852184 TKU852167:TKU852184 TUQ852167:TUQ852184 UEM852167:UEM852184 UOI852167:UOI852184 UYE852167:UYE852184 VIA852167:VIA852184 VRW852167:VRW852184 WBS852167:WBS852184 WLO852167:WLO852184 WVK852167:WVK852184 G917703:H917720 IY917703:IY917720 SU917703:SU917720 ACQ917703:ACQ917720 AMM917703:AMM917720 AWI917703:AWI917720 BGE917703:BGE917720 BQA917703:BQA917720 BZW917703:BZW917720 CJS917703:CJS917720 CTO917703:CTO917720 DDK917703:DDK917720 DNG917703:DNG917720 DXC917703:DXC917720 EGY917703:EGY917720 EQU917703:EQU917720 FAQ917703:FAQ917720 FKM917703:FKM917720 FUI917703:FUI917720 GEE917703:GEE917720 GOA917703:GOA917720 GXW917703:GXW917720 HHS917703:HHS917720 HRO917703:HRO917720 IBK917703:IBK917720 ILG917703:ILG917720 IVC917703:IVC917720 JEY917703:JEY917720 JOU917703:JOU917720 JYQ917703:JYQ917720 KIM917703:KIM917720 KSI917703:KSI917720 LCE917703:LCE917720 LMA917703:LMA917720 LVW917703:LVW917720 MFS917703:MFS917720 MPO917703:MPO917720 MZK917703:MZK917720 NJG917703:NJG917720 NTC917703:NTC917720 OCY917703:OCY917720 OMU917703:OMU917720 OWQ917703:OWQ917720 PGM917703:PGM917720 PQI917703:PQI917720 QAE917703:QAE917720 QKA917703:QKA917720 QTW917703:QTW917720 RDS917703:RDS917720 RNO917703:RNO917720 RXK917703:RXK917720 SHG917703:SHG917720 SRC917703:SRC917720 TAY917703:TAY917720 TKU917703:TKU917720 TUQ917703:TUQ917720 UEM917703:UEM917720 UOI917703:UOI917720 UYE917703:UYE917720 VIA917703:VIA917720 VRW917703:VRW917720 WBS917703:WBS917720 WLO917703:WLO917720 WVK917703:WVK917720 G983239:H983256 IY983239:IY983256 SU983239:SU983256 ACQ983239:ACQ983256 AMM983239:AMM983256 AWI983239:AWI983256 BGE983239:BGE983256 BQA983239:BQA983256 BZW983239:BZW983256 CJS983239:CJS983256 CTO983239:CTO983256 DDK983239:DDK983256 DNG983239:DNG983256 DXC983239:DXC983256 EGY983239:EGY983256 EQU983239:EQU983256 FAQ983239:FAQ983256 FKM983239:FKM983256 FUI983239:FUI983256 GEE983239:GEE983256 GOA983239:GOA983256 GXW983239:GXW983256 HHS983239:HHS983256 HRO983239:HRO983256 IBK983239:IBK983256 ILG983239:ILG983256 IVC983239:IVC983256 JEY983239:JEY983256 JOU983239:JOU983256 JYQ983239:JYQ983256 KIM983239:KIM983256 KSI983239:KSI983256 LCE983239:LCE983256 LMA983239:LMA983256 LVW983239:LVW983256 MFS983239:MFS983256 MPO983239:MPO983256 MZK983239:MZK983256 NJG983239:NJG983256 NTC983239:NTC983256 OCY983239:OCY983256 OMU983239:OMU983256 OWQ983239:OWQ983256 PGM983239:PGM983256 PQI983239:PQI983256 QAE983239:QAE983256 QKA983239:QKA983256 QTW983239:QTW983256 RDS983239:RDS983256 RNO983239:RNO983256 RXK983239:RXK983256 SHG983239:SHG983256 SRC983239:SRC983256 TAY983239:TAY983256 TKU983239:TKU983256 TUQ983239:TUQ983256 UEM983239:UEM983256 UOI983239:UOI983256 UYE983239:UYE983256 VIA983239:VIA983256 VRW983239:VRW983256 WBS983239:WBS983256 WLO983239:WLO983256 WVK983239:WVK983256 G65699:H65703 IY65699:IY65703 SU65699:SU65703 ACQ65699:ACQ65703 AMM65699:AMM65703 AWI65699:AWI65703 BGE65699:BGE65703 BQA65699:BQA65703 BZW65699:BZW65703 CJS65699:CJS65703 CTO65699:CTO65703 DDK65699:DDK65703 DNG65699:DNG65703 DXC65699:DXC65703 EGY65699:EGY65703 EQU65699:EQU65703 FAQ65699:FAQ65703 FKM65699:FKM65703 FUI65699:FUI65703 GEE65699:GEE65703 GOA65699:GOA65703 GXW65699:GXW65703 HHS65699:HHS65703 HRO65699:HRO65703 IBK65699:IBK65703 ILG65699:ILG65703 IVC65699:IVC65703 JEY65699:JEY65703 JOU65699:JOU65703 JYQ65699:JYQ65703 KIM65699:KIM65703 KSI65699:KSI65703 LCE65699:LCE65703 LMA65699:LMA65703 LVW65699:LVW65703 MFS65699:MFS65703 MPO65699:MPO65703 MZK65699:MZK65703 NJG65699:NJG65703 NTC65699:NTC65703 OCY65699:OCY65703 OMU65699:OMU65703 OWQ65699:OWQ65703 PGM65699:PGM65703 PQI65699:PQI65703 QAE65699:QAE65703 QKA65699:QKA65703 QTW65699:QTW65703 RDS65699:RDS65703 RNO65699:RNO65703 RXK65699:RXK65703 SHG65699:SHG65703 SRC65699:SRC65703 TAY65699:TAY65703 TKU65699:TKU65703 TUQ65699:TUQ65703 UEM65699:UEM65703 UOI65699:UOI65703 UYE65699:UYE65703 VIA65699:VIA65703 VRW65699:VRW65703 WBS65699:WBS65703 WLO65699:WLO65703 WVK65699:WVK65703 G131235:H131239 IY131235:IY131239 SU131235:SU131239 ACQ131235:ACQ131239 AMM131235:AMM131239 AWI131235:AWI131239 BGE131235:BGE131239 BQA131235:BQA131239 BZW131235:BZW131239 CJS131235:CJS131239 CTO131235:CTO131239 DDK131235:DDK131239 DNG131235:DNG131239 DXC131235:DXC131239 EGY131235:EGY131239 EQU131235:EQU131239 FAQ131235:FAQ131239 FKM131235:FKM131239 FUI131235:FUI131239 GEE131235:GEE131239 GOA131235:GOA131239 GXW131235:GXW131239 HHS131235:HHS131239 HRO131235:HRO131239 IBK131235:IBK131239 ILG131235:ILG131239 IVC131235:IVC131239 JEY131235:JEY131239 JOU131235:JOU131239 JYQ131235:JYQ131239 KIM131235:KIM131239 KSI131235:KSI131239 LCE131235:LCE131239 LMA131235:LMA131239 LVW131235:LVW131239 MFS131235:MFS131239 MPO131235:MPO131239 MZK131235:MZK131239 NJG131235:NJG131239 NTC131235:NTC131239 OCY131235:OCY131239 OMU131235:OMU131239 OWQ131235:OWQ131239 PGM131235:PGM131239 PQI131235:PQI131239 QAE131235:QAE131239 QKA131235:QKA131239 QTW131235:QTW131239 RDS131235:RDS131239 RNO131235:RNO131239 RXK131235:RXK131239 SHG131235:SHG131239 SRC131235:SRC131239 TAY131235:TAY131239 TKU131235:TKU131239 TUQ131235:TUQ131239 UEM131235:UEM131239 UOI131235:UOI131239 UYE131235:UYE131239 VIA131235:VIA131239 VRW131235:VRW131239 WBS131235:WBS131239 WLO131235:WLO131239 WVK131235:WVK131239 G196771:H196775 IY196771:IY196775 SU196771:SU196775 ACQ196771:ACQ196775 AMM196771:AMM196775 AWI196771:AWI196775 BGE196771:BGE196775 BQA196771:BQA196775 BZW196771:BZW196775 CJS196771:CJS196775 CTO196771:CTO196775 DDK196771:DDK196775 DNG196771:DNG196775 DXC196771:DXC196775 EGY196771:EGY196775 EQU196771:EQU196775 FAQ196771:FAQ196775 FKM196771:FKM196775 FUI196771:FUI196775 GEE196771:GEE196775 GOA196771:GOA196775 GXW196771:GXW196775 HHS196771:HHS196775 HRO196771:HRO196775 IBK196771:IBK196775 ILG196771:ILG196775 IVC196771:IVC196775 JEY196771:JEY196775 JOU196771:JOU196775 JYQ196771:JYQ196775 KIM196771:KIM196775 KSI196771:KSI196775 LCE196771:LCE196775 LMA196771:LMA196775 LVW196771:LVW196775 MFS196771:MFS196775 MPO196771:MPO196775 MZK196771:MZK196775 NJG196771:NJG196775 NTC196771:NTC196775 OCY196771:OCY196775 OMU196771:OMU196775 OWQ196771:OWQ196775 PGM196771:PGM196775 PQI196771:PQI196775 QAE196771:QAE196775 QKA196771:QKA196775 QTW196771:QTW196775 RDS196771:RDS196775 RNO196771:RNO196775 RXK196771:RXK196775 SHG196771:SHG196775 SRC196771:SRC196775 TAY196771:TAY196775 TKU196771:TKU196775 TUQ196771:TUQ196775 UEM196771:UEM196775 UOI196771:UOI196775 UYE196771:UYE196775 VIA196771:VIA196775 VRW196771:VRW196775 WBS196771:WBS196775 WLO196771:WLO196775 WVK196771:WVK196775 G262307:H262311 IY262307:IY262311 SU262307:SU262311 ACQ262307:ACQ262311 AMM262307:AMM262311 AWI262307:AWI262311 BGE262307:BGE262311 BQA262307:BQA262311 BZW262307:BZW262311 CJS262307:CJS262311 CTO262307:CTO262311 DDK262307:DDK262311 DNG262307:DNG262311 DXC262307:DXC262311 EGY262307:EGY262311 EQU262307:EQU262311 FAQ262307:FAQ262311 FKM262307:FKM262311 FUI262307:FUI262311 GEE262307:GEE262311 GOA262307:GOA262311 GXW262307:GXW262311 HHS262307:HHS262311 HRO262307:HRO262311 IBK262307:IBK262311 ILG262307:ILG262311 IVC262307:IVC262311 JEY262307:JEY262311 JOU262307:JOU262311 JYQ262307:JYQ262311 KIM262307:KIM262311 KSI262307:KSI262311 LCE262307:LCE262311 LMA262307:LMA262311 LVW262307:LVW262311 MFS262307:MFS262311 MPO262307:MPO262311 MZK262307:MZK262311 NJG262307:NJG262311 NTC262307:NTC262311 OCY262307:OCY262311 OMU262307:OMU262311 OWQ262307:OWQ262311 PGM262307:PGM262311 PQI262307:PQI262311 QAE262307:QAE262311 QKA262307:QKA262311 QTW262307:QTW262311 RDS262307:RDS262311 RNO262307:RNO262311 RXK262307:RXK262311 SHG262307:SHG262311 SRC262307:SRC262311 TAY262307:TAY262311 TKU262307:TKU262311 TUQ262307:TUQ262311 UEM262307:UEM262311 UOI262307:UOI262311 UYE262307:UYE262311 VIA262307:VIA262311 VRW262307:VRW262311 WBS262307:WBS262311 WLO262307:WLO262311 WVK262307:WVK262311 G327843:H327847 IY327843:IY327847 SU327843:SU327847 ACQ327843:ACQ327847 AMM327843:AMM327847 AWI327843:AWI327847 BGE327843:BGE327847 BQA327843:BQA327847 BZW327843:BZW327847 CJS327843:CJS327847 CTO327843:CTO327847 DDK327843:DDK327847 DNG327843:DNG327847 DXC327843:DXC327847 EGY327843:EGY327847 EQU327843:EQU327847 FAQ327843:FAQ327847 FKM327843:FKM327847 FUI327843:FUI327847 GEE327843:GEE327847 GOA327843:GOA327847 GXW327843:GXW327847 HHS327843:HHS327847 HRO327843:HRO327847 IBK327843:IBK327847 ILG327843:ILG327847 IVC327843:IVC327847 JEY327843:JEY327847 JOU327843:JOU327847 JYQ327843:JYQ327847 KIM327843:KIM327847 KSI327843:KSI327847 LCE327843:LCE327847 LMA327843:LMA327847 LVW327843:LVW327847 MFS327843:MFS327847 MPO327843:MPO327847 MZK327843:MZK327847 NJG327843:NJG327847 NTC327843:NTC327847 OCY327843:OCY327847 OMU327843:OMU327847 OWQ327843:OWQ327847 PGM327843:PGM327847 PQI327843:PQI327847 QAE327843:QAE327847 QKA327843:QKA327847 QTW327843:QTW327847 RDS327843:RDS327847 RNO327843:RNO327847 RXK327843:RXK327847 SHG327843:SHG327847 SRC327843:SRC327847 TAY327843:TAY327847 TKU327843:TKU327847 TUQ327843:TUQ327847 UEM327843:UEM327847 UOI327843:UOI327847 UYE327843:UYE327847 VIA327843:VIA327847 VRW327843:VRW327847 WBS327843:WBS327847 WLO327843:WLO327847 WVK327843:WVK327847 G393379:H393383 IY393379:IY393383 SU393379:SU393383 ACQ393379:ACQ393383 AMM393379:AMM393383 AWI393379:AWI393383 BGE393379:BGE393383 BQA393379:BQA393383 BZW393379:BZW393383 CJS393379:CJS393383 CTO393379:CTO393383 DDK393379:DDK393383 DNG393379:DNG393383 DXC393379:DXC393383 EGY393379:EGY393383 EQU393379:EQU393383 FAQ393379:FAQ393383 FKM393379:FKM393383 FUI393379:FUI393383 GEE393379:GEE393383 GOA393379:GOA393383 GXW393379:GXW393383 HHS393379:HHS393383 HRO393379:HRO393383 IBK393379:IBK393383 ILG393379:ILG393383 IVC393379:IVC393383 JEY393379:JEY393383 JOU393379:JOU393383 JYQ393379:JYQ393383 KIM393379:KIM393383 KSI393379:KSI393383 LCE393379:LCE393383 LMA393379:LMA393383 LVW393379:LVW393383 MFS393379:MFS393383 MPO393379:MPO393383 MZK393379:MZK393383 NJG393379:NJG393383 NTC393379:NTC393383 OCY393379:OCY393383 OMU393379:OMU393383 OWQ393379:OWQ393383 PGM393379:PGM393383 PQI393379:PQI393383 QAE393379:QAE393383 QKA393379:QKA393383 QTW393379:QTW393383 RDS393379:RDS393383 RNO393379:RNO393383 RXK393379:RXK393383 SHG393379:SHG393383 SRC393379:SRC393383 TAY393379:TAY393383 TKU393379:TKU393383 TUQ393379:TUQ393383 UEM393379:UEM393383 UOI393379:UOI393383 UYE393379:UYE393383 VIA393379:VIA393383 VRW393379:VRW393383 WBS393379:WBS393383 WLO393379:WLO393383 WVK393379:WVK393383 G458915:H458919 IY458915:IY458919 SU458915:SU458919 ACQ458915:ACQ458919 AMM458915:AMM458919 AWI458915:AWI458919 BGE458915:BGE458919 BQA458915:BQA458919 BZW458915:BZW458919 CJS458915:CJS458919 CTO458915:CTO458919 DDK458915:DDK458919 DNG458915:DNG458919 DXC458915:DXC458919 EGY458915:EGY458919 EQU458915:EQU458919 FAQ458915:FAQ458919 FKM458915:FKM458919 FUI458915:FUI458919 GEE458915:GEE458919 GOA458915:GOA458919 GXW458915:GXW458919 HHS458915:HHS458919 HRO458915:HRO458919 IBK458915:IBK458919 ILG458915:ILG458919 IVC458915:IVC458919 JEY458915:JEY458919 JOU458915:JOU458919 JYQ458915:JYQ458919 KIM458915:KIM458919 KSI458915:KSI458919 LCE458915:LCE458919 LMA458915:LMA458919 LVW458915:LVW458919 MFS458915:MFS458919 MPO458915:MPO458919 MZK458915:MZK458919 NJG458915:NJG458919 NTC458915:NTC458919 OCY458915:OCY458919 OMU458915:OMU458919 OWQ458915:OWQ458919 PGM458915:PGM458919 PQI458915:PQI458919 QAE458915:QAE458919 QKA458915:QKA458919 QTW458915:QTW458919 RDS458915:RDS458919 RNO458915:RNO458919 RXK458915:RXK458919 SHG458915:SHG458919 SRC458915:SRC458919 TAY458915:TAY458919 TKU458915:TKU458919 TUQ458915:TUQ458919 UEM458915:UEM458919 UOI458915:UOI458919 UYE458915:UYE458919 VIA458915:VIA458919 VRW458915:VRW458919 WBS458915:WBS458919 WLO458915:WLO458919 WVK458915:WVK458919 G524451:H524455 IY524451:IY524455 SU524451:SU524455 ACQ524451:ACQ524455 AMM524451:AMM524455 AWI524451:AWI524455 BGE524451:BGE524455 BQA524451:BQA524455 BZW524451:BZW524455 CJS524451:CJS524455 CTO524451:CTO524455 DDK524451:DDK524455 DNG524451:DNG524455 DXC524451:DXC524455 EGY524451:EGY524455 EQU524451:EQU524455 FAQ524451:FAQ524455 FKM524451:FKM524455 FUI524451:FUI524455 GEE524451:GEE524455 GOA524451:GOA524455 GXW524451:GXW524455 HHS524451:HHS524455 HRO524451:HRO524455 IBK524451:IBK524455 ILG524451:ILG524455 IVC524451:IVC524455 JEY524451:JEY524455 JOU524451:JOU524455 JYQ524451:JYQ524455 KIM524451:KIM524455 KSI524451:KSI524455 LCE524451:LCE524455 LMA524451:LMA524455 LVW524451:LVW524455 MFS524451:MFS524455 MPO524451:MPO524455 MZK524451:MZK524455 NJG524451:NJG524455 NTC524451:NTC524455 OCY524451:OCY524455 OMU524451:OMU524455 OWQ524451:OWQ524455 PGM524451:PGM524455 PQI524451:PQI524455 QAE524451:QAE524455 QKA524451:QKA524455 QTW524451:QTW524455 RDS524451:RDS524455 RNO524451:RNO524455 RXK524451:RXK524455 SHG524451:SHG524455 SRC524451:SRC524455 TAY524451:TAY524455 TKU524451:TKU524455 TUQ524451:TUQ524455 UEM524451:UEM524455 UOI524451:UOI524455 UYE524451:UYE524455 VIA524451:VIA524455 VRW524451:VRW524455 WBS524451:WBS524455 WLO524451:WLO524455 WVK524451:WVK524455 G589987:H589991 IY589987:IY589991 SU589987:SU589991 ACQ589987:ACQ589991 AMM589987:AMM589991 AWI589987:AWI589991 BGE589987:BGE589991 BQA589987:BQA589991 BZW589987:BZW589991 CJS589987:CJS589991 CTO589987:CTO589991 DDK589987:DDK589991 DNG589987:DNG589991 DXC589987:DXC589991 EGY589987:EGY589991 EQU589987:EQU589991 FAQ589987:FAQ589991 FKM589987:FKM589991 FUI589987:FUI589991 GEE589987:GEE589991 GOA589987:GOA589991 GXW589987:GXW589991 HHS589987:HHS589991 HRO589987:HRO589991 IBK589987:IBK589991 ILG589987:ILG589991 IVC589987:IVC589991 JEY589987:JEY589991 JOU589987:JOU589991 JYQ589987:JYQ589991 KIM589987:KIM589991 KSI589987:KSI589991 LCE589987:LCE589991 LMA589987:LMA589991 LVW589987:LVW589991 MFS589987:MFS589991 MPO589987:MPO589991 MZK589987:MZK589991 NJG589987:NJG589991 NTC589987:NTC589991 OCY589987:OCY589991 OMU589987:OMU589991 OWQ589987:OWQ589991 PGM589987:PGM589991 PQI589987:PQI589991 QAE589987:QAE589991 QKA589987:QKA589991 QTW589987:QTW589991 RDS589987:RDS589991 RNO589987:RNO589991 RXK589987:RXK589991 SHG589987:SHG589991 SRC589987:SRC589991 TAY589987:TAY589991 TKU589987:TKU589991 TUQ589987:TUQ589991 UEM589987:UEM589991 UOI589987:UOI589991 UYE589987:UYE589991 VIA589987:VIA589991 VRW589987:VRW589991 WBS589987:WBS589991 WLO589987:WLO589991 WVK589987:WVK589991 G655523:H655527 IY655523:IY655527 SU655523:SU655527 ACQ655523:ACQ655527 AMM655523:AMM655527 AWI655523:AWI655527 BGE655523:BGE655527 BQA655523:BQA655527 BZW655523:BZW655527 CJS655523:CJS655527 CTO655523:CTO655527 DDK655523:DDK655527 DNG655523:DNG655527 DXC655523:DXC655527 EGY655523:EGY655527 EQU655523:EQU655527 FAQ655523:FAQ655527 FKM655523:FKM655527 FUI655523:FUI655527 GEE655523:GEE655527 GOA655523:GOA655527 GXW655523:GXW655527 HHS655523:HHS655527 HRO655523:HRO655527 IBK655523:IBK655527 ILG655523:ILG655527 IVC655523:IVC655527 JEY655523:JEY655527 JOU655523:JOU655527 JYQ655523:JYQ655527 KIM655523:KIM655527 KSI655523:KSI655527 LCE655523:LCE655527 LMA655523:LMA655527 LVW655523:LVW655527 MFS655523:MFS655527 MPO655523:MPO655527 MZK655523:MZK655527 NJG655523:NJG655527 NTC655523:NTC655527 OCY655523:OCY655527 OMU655523:OMU655527 OWQ655523:OWQ655527 PGM655523:PGM655527 PQI655523:PQI655527 QAE655523:QAE655527 QKA655523:QKA655527 QTW655523:QTW655527 RDS655523:RDS655527 RNO655523:RNO655527 RXK655523:RXK655527 SHG655523:SHG655527 SRC655523:SRC655527 TAY655523:TAY655527 TKU655523:TKU655527 TUQ655523:TUQ655527 UEM655523:UEM655527 UOI655523:UOI655527 UYE655523:UYE655527 VIA655523:VIA655527 VRW655523:VRW655527 WBS655523:WBS655527 WLO655523:WLO655527 WVK655523:WVK655527 G721059:H721063 IY721059:IY721063 SU721059:SU721063 ACQ721059:ACQ721063 AMM721059:AMM721063 AWI721059:AWI721063 BGE721059:BGE721063 BQA721059:BQA721063 BZW721059:BZW721063 CJS721059:CJS721063 CTO721059:CTO721063 DDK721059:DDK721063 DNG721059:DNG721063 DXC721059:DXC721063 EGY721059:EGY721063 EQU721059:EQU721063 FAQ721059:FAQ721063 FKM721059:FKM721063 FUI721059:FUI721063 GEE721059:GEE721063 GOA721059:GOA721063 GXW721059:GXW721063 HHS721059:HHS721063 HRO721059:HRO721063 IBK721059:IBK721063 ILG721059:ILG721063 IVC721059:IVC721063 JEY721059:JEY721063 JOU721059:JOU721063 JYQ721059:JYQ721063 KIM721059:KIM721063 KSI721059:KSI721063 LCE721059:LCE721063 LMA721059:LMA721063 LVW721059:LVW721063 MFS721059:MFS721063 MPO721059:MPO721063 MZK721059:MZK721063 NJG721059:NJG721063 NTC721059:NTC721063 OCY721059:OCY721063 OMU721059:OMU721063 OWQ721059:OWQ721063 PGM721059:PGM721063 PQI721059:PQI721063 QAE721059:QAE721063 QKA721059:QKA721063 QTW721059:QTW721063 RDS721059:RDS721063 RNO721059:RNO721063 RXK721059:RXK721063 SHG721059:SHG721063 SRC721059:SRC721063 TAY721059:TAY721063 TKU721059:TKU721063 TUQ721059:TUQ721063 UEM721059:UEM721063 UOI721059:UOI721063 UYE721059:UYE721063 VIA721059:VIA721063 VRW721059:VRW721063 WBS721059:WBS721063 WLO721059:WLO721063 WVK721059:WVK721063 G786595:H786599 IY786595:IY786599 SU786595:SU786599 ACQ786595:ACQ786599 AMM786595:AMM786599 AWI786595:AWI786599 BGE786595:BGE786599 BQA786595:BQA786599 BZW786595:BZW786599 CJS786595:CJS786599 CTO786595:CTO786599 DDK786595:DDK786599 DNG786595:DNG786599 DXC786595:DXC786599 EGY786595:EGY786599 EQU786595:EQU786599 FAQ786595:FAQ786599 FKM786595:FKM786599 FUI786595:FUI786599 GEE786595:GEE786599 GOA786595:GOA786599 GXW786595:GXW786599 HHS786595:HHS786599 HRO786595:HRO786599 IBK786595:IBK786599 ILG786595:ILG786599 IVC786595:IVC786599 JEY786595:JEY786599 JOU786595:JOU786599 JYQ786595:JYQ786599 KIM786595:KIM786599 KSI786595:KSI786599 LCE786595:LCE786599 LMA786595:LMA786599 LVW786595:LVW786599 MFS786595:MFS786599 MPO786595:MPO786599 MZK786595:MZK786599 NJG786595:NJG786599 NTC786595:NTC786599 OCY786595:OCY786599 OMU786595:OMU786599 OWQ786595:OWQ786599 PGM786595:PGM786599 PQI786595:PQI786599 QAE786595:QAE786599 QKA786595:QKA786599 QTW786595:QTW786599 RDS786595:RDS786599 RNO786595:RNO786599 RXK786595:RXK786599 SHG786595:SHG786599 SRC786595:SRC786599 TAY786595:TAY786599 TKU786595:TKU786599 TUQ786595:TUQ786599 UEM786595:UEM786599 UOI786595:UOI786599 UYE786595:UYE786599 VIA786595:VIA786599 VRW786595:VRW786599 WBS786595:WBS786599 WLO786595:WLO786599 WVK786595:WVK786599 G852131:H852135 IY852131:IY852135 SU852131:SU852135 ACQ852131:ACQ852135 AMM852131:AMM852135 AWI852131:AWI852135 BGE852131:BGE852135 BQA852131:BQA852135 BZW852131:BZW852135 CJS852131:CJS852135 CTO852131:CTO852135 DDK852131:DDK852135 DNG852131:DNG852135 DXC852131:DXC852135 EGY852131:EGY852135 EQU852131:EQU852135 FAQ852131:FAQ852135 FKM852131:FKM852135 FUI852131:FUI852135 GEE852131:GEE852135 GOA852131:GOA852135 GXW852131:GXW852135 HHS852131:HHS852135 HRO852131:HRO852135 IBK852131:IBK852135 ILG852131:ILG852135 IVC852131:IVC852135 JEY852131:JEY852135 JOU852131:JOU852135 JYQ852131:JYQ852135 KIM852131:KIM852135 KSI852131:KSI852135 LCE852131:LCE852135 LMA852131:LMA852135 LVW852131:LVW852135 MFS852131:MFS852135 MPO852131:MPO852135 MZK852131:MZK852135 NJG852131:NJG852135 NTC852131:NTC852135 OCY852131:OCY852135 OMU852131:OMU852135 OWQ852131:OWQ852135 PGM852131:PGM852135 PQI852131:PQI852135 QAE852131:QAE852135 QKA852131:QKA852135 QTW852131:QTW852135 RDS852131:RDS852135 RNO852131:RNO852135 RXK852131:RXK852135 SHG852131:SHG852135 SRC852131:SRC852135 TAY852131:TAY852135 TKU852131:TKU852135 TUQ852131:TUQ852135 UEM852131:UEM852135 UOI852131:UOI852135 UYE852131:UYE852135 VIA852131:VIA852135 VRW852131:VRW852135 WBS852131:WBS852135 WLO852131:WLO852135 WVK852131:WVK852135 G917667:H917671 IY917667:IY917671 SU917667:SU917671 ACQ917667:ACQ917671 AMM917667:AMM917671 AWI917667:AWI917671 BGE917667:BGE917671 BQA917667:BQA917671 BZW917667:BZW917671 CJS917667:CJS917671 CTO917667:CTO917671 DDK917667:DDK917671 DNG917667:DNG917671 DXC917667:DXC917671 EGY917667:EGY917671 EQU917667:EQU917671 FAQ917667:FAQ917671 FKM917667:FKM917671 FUI917667:FUI917671 GEE917667:GEE917671 GOA917667:GOA917671 GXW917667:GXW917671 HHS917667:HHS917671 HRO917667:HRO917671 IBK917667:IBK917671 ILG917667:ILG917671 IVC917667:IVC917671 JEY917667:JEY917671 JOU917667:JOU917671 JYQ917667:JYQ917671 KIM917667:KIM917671 KSI917667:KSI917671 LCE917667:LCE917671 LMA917667:LMA917671 LVW917667:LVW917671 MFS917667:MFS917671 MPO917667:MPO917671 MZK917667:MZK917671 NJG917667:NJG917671 NTC917667:NTC917671 OCY917667:OCY917671 OMU917667:OMU917671 OWQ917667:OWQ917671 PGM917667:PGM917671 PQI917667:PQI917671 QAE917667:QAE917671 QKA917667:QKA917671 QTW917667:QTW917671 RDS917667:RDS917671 RNO917667:RNO917671 RXK917667:RXK917671 SHG917667:SHG917671 SRC917667:SRC917671 TAY917667:TAY917671 TKU917667:TKU917671 TUQ917667:TUQ917671 UEM917667:UEM917671 UOI917667:UOI917671 UYE917667:UYE917671 VIA917667:VIA917671 VRW917667:VRW917671 WBS917667:WBS917671 WLO917667:WLO917671 WVK917667:WVK917671 G983203:H983207 IY983203:IY983207 SU983203:SU983207 ACQ983203:ACQ983207 AMM983203:AMM983207 AWI983203:AWI983207 BGE983203:BGE983207 BQA983203:BQA983207 BZW983203:BZW983207 CJS983203:CJS983207 CTO983203:CTO983207 DDK983203:DDK983207 DNG983203:DNG983207 DXC983203:DXC983207 EGY983203:EGY983207 EQU983203:EQU983207 FAQ983203:FAQ983207 FKM983203:FKM983207 FUI983203:FUI983207 GEE983203:GEE983207 GOA983203:GOA983207 GXW983203:GXW983207 HHS983203:HHS983207 HRO983203:HRO983207 IBK983203:IBK983207 ILG983203:ILG983207 IVC983203:IVC983207 JEY983203:JEY983207 JOU983203:JOU983207 JYQ983203:JYQ983207 KIM983203:KIM983207 KSI983203:KSI983207 LCE983203:LCE983207 LMA983203:LMA983207 LVW983203:LVW983207 MFS983203:MFS983207 MPO983203:MPO983207 MZK983203:MZK983207 NJG983203:NJG983207 NTC983203:NTC983207 OCY983203:OCY983207 OMU983203:OMU983207 OWQ983203:OWQ983207 PGM983203:PGM983207 PQI983203:PQI983207 QAE983203:QAE983207 QKA983203:QKA983207 QTW983203:QTW983207 RDS983203:RDS983207 RNO983203:RNO983207 RXK983203:RXK983207 SHG983203:SHG983207 SRC983203:SRC983207 TAY983203:TAY983207 TKU983203:TKU983207 TUQ983203:TUQ983207 UEM983203:UEM983207 UOI983203:UOI983207 UYE983203:UYE983207 VIA983203:VIA983207 VRW983203:VRW983207 WBS983203:WBS983207 WLO983203:WLO983207 WVK983203:WVK983207 G65755:H65761 IY65755:IY65761 SU65755:SU65761 ACQ65755:ACQ65761 AMM65755:AMM65761 AWI65755:AWI65761 BGE65755:BGE65761 BQA65755:BQA65761 BZW65755:BZW65761 CJS65755:CJS65761 CTO65755:CTO65761 DDK65755:DDK65761 DNG65755:DNG65761 DXC65755:DXC65761 EGY65755:EGY65761 EQU65755:EQU65761 FAQ65755:FAQ65761 FKM65755:FKM65761 FUI65755:FUI65761 GEE65755:GEE65761 GOA65755:GOA65761 GXW65755:GXW65761 HHS65755:HHS65761 HRO65755:HRO65761 IBK65755:IBK65761 ILG65755:ILG65761 IVC65755:IVC65761 JEY65755:JEY65761 JOU65755:JOU65761 JYQ65755:JYQ65761 KIM65755:KIM65761 KSI65755:KSI65761 LCE65755:LCE65761 LMA65755:LMA65761 LVW65755:LVW65761 MFS65755:MFS65761 MPO65755:MPO65761 MZK65755:MZK65761 NJG65755:NJG65761 NTC65755:NTC65761 OCY65755:OCY65761 OMU65755:OMU65761 OWQ65755:OWQ65761 PGM65755:PGM65761 PQI65755:PQI65761 QAE65755:QAE65761 QKA65755:QKA65761 QTW65755:QTW65761 RDS65755:RDS65761 RNO65755:RNO65761 RXK65755:RXK65761 SHG65755:SHG65761 SRC65755:SRC65761 TAY65755:TAY65761 TKU65755:TKU65761 TUQ65755:TUQ65761 UEM65755:UEM65761 UOI65755:UOI65761 UYE65755:UYE65761 VIA65755:VIA65761 VRW65755:VRW65761 WBS65755:WBS65761 WLO65755:WLO65761 WVK65755:WVK65761 G131291:H131297 IY131291:IY131297 SU131291:SU131297 ACQ131291:ACQ131297 AMM131291:AMM131297 AWI131291:AWI131297 BGE131291:BGE131297 BQA131291:BQA131297 BZW131291:BZW131297 CJS131291:CJS131297 CTO131291:CTO131297 DDK131291:DDK131297 DNG131291:DNG131297 DXC131291:DXC131297 EGY131291:EGY131297 EQU131291:EQU131297 FAQ131291:FAQ131297 FKM131291:FKM131297 FUI131291:FUI131297 GEE131291:GEE131297 GOA131291:GOA131297 GXW131291:GXW131297 HHS131291:HHS131297 HRO131291:HRO131297 IBK131291:IBK131297 ILG131291:ILG131297 IVC131291:IVC131297 JEY131291:JEY131297 JOU131291:JOU131297 JYQ131291:JYQ131297 KIM131291:KIM131297 KSI131291:KSI131297 LCE131291:LCE131297 LMA131291:LMA131297 LVW131291:LVW131297 MFS131291:MFS131297 MPO131291:MPO131297 MZK131291:MZK131297 NJG131291:NJG131297 NTC131291:NTC131297 OCY131291:OCY131297 OMU131291:OMU131297 OWQ131291:OWQ131297 PGM131291:PGM131297 PQI131291:PQI131297 QAE131291:QAE131297 QKA131291:QKA131297 QTW131291:QTW131297 RDS131291:RDS131297 RNO131291:RNO131297 RXK131291:RXK131297 SHG131291:SHG131297 SRC131291:SRC131297 TAY131291:TAY131297 TKU131291:TKU131297 TUQ131291:TUQ131297 UEM131291:UEM131297 UOI131291:UOI131297 UYE131291:UYE131297 VIA131291:VIA131297 VRW131291:VRW131297 WBS131291:WBS131297 WLO131291:WLO131297 WVK131291:WVK131297 G196827:H196833 IY196827:IY196833 SU196827:SU196833 ACQ196827:ACQ196833 AMM196827:AMM196833 AWI196827:AWI196833 BGE196827:BGE196833 BQA196827:BQA196833 BZW196827:BZW196833 CJS196827:CJS196833 CTO196827:CTO196833 DDK196827:DDK196833 DNG196827:DNG196833 DXC196827:DXC196833 EGY196827:EGY196833 EQU196827:EQU196833 FAQ196827:FAQ196833 FKM196827:FKM196833 FUI196827:FUI196833 GEE196827:GEE196833 GOA196827:GOA196833 GXW196827:GXW196833 HHS196827:HHS196833 HRO196827:HRO196833 IBK196827:IBK196833 ILG196827:ILG196833 IVC196827:IVC196833 JEY196827:JEY196833 JOU196827:JOU196833 JYQ196827:JYQ196833 KIM196827:KIM196833 KSI196827:KSI196833 LCE196827:LCE196833 LMA196827:LMA196833 LVW196827:LVW196833 MFS196827:MFS196833 MPO196827:MPO196833 MZK196827:MZK196833 NJG196827:NJG196833 NTC196827:NTC196833 OCY196827:OCY196833 OMU196827:OMU196833 OWQ196827:OWQ196833 PGM196827:PGM196833 PQI196827:PQI196833 QAE196827:QAE196833 QKA196827:QKA196833 QTW196827:QTW196833 RDS196827:RDS196833 RNO196827:RNO196833 RXK196827:RXK196833 SHG196827:SHG196833 SRC196827:SRC196833 TAY196827:TAY196833 TKU196827:TKU196833 TUQ196827:TUQ196833 UEM196827:UEM196833 UOI196827:UOI196833 UYE196827:UYE196833 VIA196827:VIA196833 VRW196827:VRW196833 WBS196827:WBS196833 WLO196827:WLO196833 WVK196827:WVK196833 G262363:H262369 IY262363:IY262369 SU262363:SU262369 ACQ262363:ACQ262369 AMM262363:AMM262369 AWI262363:AWI262369 BGE262363:BGE262369 BQA262363:BQA262369 BZW262363:BZW262369 CJS262363:CJS262369 CTO262363:CTO262369 DDK262363:DDK262369 DNG262363:DNG262369 DXC262363:DXC262369 EGY262363:EGY262369 EQU262363:EQU262369 FAQ262363:FAQ262369 FKM262363:FKM262369 FUI262363:FUI262369 GEE262363:GEE262369 GOA262363:GOA262369 GXW262363:GXW262369 HHS262363:HHS262369 HRO262363:HRO262369 IBK262363:IBK262369 ILG262363:ILG262369 IVC262363:IVC262369 JEY262363:JEY262369 JOU262363:JOU262369 JYQ262363:JYQ262369 KIM262363:KIM262369 KSI262363:KSI262369 LCE262363:LCE262369 LMA262363:LMA262369 LVW262363:LVW262369 MFS262363:MFS262369 MPO262363:MPO262369 MZK262363:MZK262369 NJG262363:NJG262369 NTC262363:NTC262369 OCY262363:OCY262369 OMU262363:OMU262369 OWQ262363:OWQ262369 PGM262363:PGM262369 PQI262363:PQI262369 QAE262363:QAE262369 QKA262363:QKA262369 QTW262363:QTW262369 RDS262363:RDS262369 RNO262363:RNO262369 RXK262363:RXK262369 SHG262363:SHG262369 SRC262363:SRC262369 TAY262363:TAY262369 TKU262363:TKU262369 TUQ262363:TUQ262369 UEM262363:UEM262369 UOI262363:UOI262369 UYE262363:UYE262369 VIA262363:VIA262369 VRW262363:VRW262369 WBS262363:WBS262369 WLO262363:WLO262369 WVK262363:WVK262369 G327899:H327905 IY327899:IY327905 SU327899:SU327905 ACQ327899:ACQ327905 AMM327899:AMM327905 AWI327899:AWI327905 BGE327899:BGE327905 BQA327899:BQA327905 BZW327899:BZW327905 CJS327899:CJS327905 CTO327899:CTO327905 DDK327899:DDK327905 DNG327899:DNG327905 DXC327899:DXC327905 EGY327899:EGY327905 EQU327899:EQU327905 FAQ327899:FAQ327905 FKM327899:FKM327905 FUI327899:FUI327905 GEE327899:GEE327905 GOA327899:GOA327905 GXW327899:GXW327905 HHS327899:HHS327905 HRO327899:HRO327905 IBK327899:IBK327905 ILG327899:ILG327905 IVC327899:IVC327905 JEY327899:JEY327905 JOU327899:JOU327905 JYQ327899:JYQ327905 KIM327899:KIM327905 KSI327899:KSI327905 LCE327899:LCE327905 LMA327899:LMA327905 LVW327899:LVW327905 MFS327899:MFS327905 MPO327899:MPO327905 MZK327899:MZK327905 NJG327899:NJG327905 NTC327899:NTC327905 OCY327899:OCY327905 OMU327899:OMU327905 OWQ327899:OWQ327905 PGM327899:PGM327905 PQI327899:PQI327905 QAE327899:QAE327905 QKA327899:QKA327905 QTW327899:QTW327905 RDS327899:RDS327905 RNO327899:RNO327905 RXK327899:RXK327905 SHG327899:SHG327905 SRC327899:SRC327905 TAY327899:TAY327905 TKU327899:TKU327905 TUQ327899:TUQ327905 UEM327899:UEM327905 UOI327899:UOI327905 UYE327899:UYE327905 VIA327899:VIA327905 VRW327899:VRW327905 WBS327899:WBS327905 WLO327899:WLO327905 WVK327899:WVK327905 G393435:H393441 IY393435:IY393441 SU393435:SU393441 ACQ393435:ACQ393441 AMM393435:AMM393441 AWI393435:AWI393441 BGE393435:BGE393441 BQA393435:BQA393441 BZW393435:BZW393441 CJS393435:CJS393441 CTO393435:CTO393441 DDK393435:DDK393441 DNG393435:DNG393441 DXC393435:DXC393441 EGY393435:EGY393441 EQU393435:EQU393441 FAQ393435:FAQ393441 FKM393435:FKM393441 FUI393435:FUI393441 GEE393435:GEE393441 GOA393435:GOA393441 GXW393435:GXW393441 HHS393435:HHS393441 HRO393435:HRO393441 IBK393435:IBK393441 ILG393435:ILG393441 IVC393435:IVC393441 JEY393435:JEY393441 JOU393435:JOU393441 JYQ393435:JYQ393441 KIM393435:KIM393441 KSI393435:KSI393441 LCE393435:LCE393441 LMA393435:LMA393441 LVW393435:LVW393441 MFS393435:MFS393441 MPO393435:MPO393441 MZK393435:MZK393441 NJG393435:NJG393441 NTC393435:NTC393441 OCY393435:OCY393441 OMU393435:OMU393441 OWQ393435:OWQ393441 PGM393435:PGM393441 PQI393435:PQI393441 QAE393435:QAE393441 QKA393435:QKA393441 QTW393435:QTW393441 RDS393435:RDS393441 RNO393435:RNO393441 RXK393435:RXK393441 SHG393435:SHG393441 SRC393435:SRC393441 TAY393435:TAY393441 TKU393435:TKU393441 TUQ393435:TUQ393441 UEM393435:UEM393441 UOI393435:UOI393441 UYE393435:UYE393441 VIA393435:VIA393441 VRW393435:VRW393441 WBS393435:WBS393441 WLO393435:WLO393441 WVK393435:WVK393441 G458971:H458977 IY458971:IY458977 SU458971:SU458977 ACQ458971:ACQ458977 AMM458971:AMM458977 AWI458971:AWI458977 BGE458971:BGE458977 BQA458971:BQA458977 BZW458971:BZW458977 CJS458971:CJS458977 CTO458971:CTO458977 DDK458971:DDK458977 DNG458971:DNG458977 DXC458971:DXC458977 EGY458971:EGY458977 EQU458971:EQU458977 FAQ458971:FAQ458977 FKM458971:FKM458977 FUI458971:FUI458977 GEE458971:GEE458977 GOA458971:GOA458977 GXW458971:GXW458977 HHS458971:HHS458977 HRO458971:HRO458977 IBK458971:IBK458977 ILG458971:ILG458977 IVC458971:IVC458977 JEY458971:JEY458977 JOU458971:JOU458977 JYQ458971:JYQ458977 KIM458971:KIM458977 KSI458971:KSI458977 LCE458971:LCE458977 LMA458971:LMA458977 LVW458971:LVW458977 MFS458971:MFS458977 MPO458971:MPO458977 MZK458971:MZK458977 NJG458971:NJG458977 NTC458971:NTC458977 OCY458971:OCY458977 OMU458971:OMU458977 OWQ458971:OWQ458977 PGM458971:PGM458977 PQI458971:PQI458977 QAE458971:QAE458977 QKA458971:QKA458977 QTW458971:QTW458977 RDS458971:RDS458977 RNO458971:RNO458977 RXK458971:RXK458977 SHG458971:SHG458977 SRC458971:SRC458977 TAY458971:TAY458977 TKU458971:TKU458977 TUQ458971:TUQ458977 UEM458971:UEM458977 UOI458971:UOI458977 UYE458971:UYE458977 VIA458971:VIA458977 VRW458971:VRW458977 WBS458971:WBS458977 WLO458971:WLO458977 WVK458971:WVK458977 G524507:H524513 IY524507:IY524513 SU524507:SU524513 ACQ524507:ACQ524513 AMM524507:AMM524513 AWI524507:AWI524513 BGE524507:BGE524513 BQA524507:BQA524513 BZW524507:BZW524513 CJS524507:CJS524513 CTO524507:CTO524513 DDK524507:DDK524513 DNG524507:DNG524513 DXC524507:DXC524513 EGY524507:EGY524513 EQU524507:EQU524513 FAQ524507:FAQ524513 FKM524507:FKM524513 FUI524507:FUI524513 GEE524507:GEE524513 GOA524507:GOA524513 GXW524507:GXW524513 HHS524507:HHS524513 HRO524507:HRO524513 IBK524507:IBK524513 ILG524507:ILG524513 IVC524507:IVC524513 JEY524507:JEY524513 JOU524507:JOU524513 JYQ524507:JYQ524513 KIM524507:KIM524513 KSI524507:KSI524513 LCE524507:LCE524513 LMA524507:LMA524513 LVW524507:LVW524513 MFS524507:MFS524513 MPO524507:MPO524513 MZK524507:MZK524513 NJG524507:NJG524513 NTC524507:NTC524513 OCY524507:OCY524513 OMU524507:OMU524513 OWQ524507:OWQ524513 PGM524507:PGM524513 PQI524507:PQI524513 QAE524507:QAE524513 QKA524507:QKA524513 QTW524507:QTW524513 RDS524507:RDS524513 RNO524507:RNO524513 RXK524507:RXK524513 SHG524507:SHG524513 SRC524507:SRC524513 TAY524507:TAY524513 TKU524507:TKU524513 TUQ524507:TUQ524513 UEM524507:UEM524513 UOI524507:UOI524513 UYE524507:UYE524513 VIA524507:VIA524513 VRW524507:VRW524513 WBS524507:WBS524513 WLO524507:WLO524513 WVK524507:WVK524513 G590043:H590049 IY590043:IY590049 SU590043:SU590049 ACQ590043:ACQ590049 AMM590043:AMM590049 AWI590043:AWI590049 BGE590043:BGE590049 BQA590043:BQA590049 BZW590043:BZW590049 CJS590043:CJS590049 CTO590043:CTO590049 DDK590043:DDK590049 DNG590043:DNG590049 DXC590043:DXC590049 EGY590043:EGY590049 EQU590043:EQU590049 FAQ590043:FAQ590049 FKM590043:FKM590049 FUI590043:FUI590049 GEE590043:GEE590049 GOA590043:GOA590049 GXW590043:GXW590049 HHS590043:HHS590049 HRO590043:HRO590049 IBK590043:IBK590049 ILG590043:ILG590049 IVC590043:IVC590049 JEY590043:JEY590049 JOU590043:JOU590049 JYQ590043:JYQ590049 KIM590043:KIM590049 KSI590043:KSI590049 LCE590043:LCE590049 LMA590043:LMA590049 LVW590043:LVW590049 MFS590043:MFS590049 MPO590043:MPO590049 MZK590043:MZK590049 NJG590043:NJG590049 NTC590043:NTC590049 OCY590043:OCY590049 OMU590043:OMU590049 OWQ590043:OWQ590049 PGM590043:PGM590049 PQI590043:PQI590049 QAE590043:QAE590049 QKA590043:QKA590049 QTW590043:QTW590049 RDS590043:RDS590049 RNO590043:RNO590049 RXK590043:RXK590049 SHG590043:SHG590049 SRC590043:SRC590049 TAY590043:TAY590049 TKU590043:TKU590049 TUQ590043:TUQ590049 UEM590043:UEM590049 UOI590043:UOI590049 UYE590043:UYE590049 VIA590043:VIA590049 VRW590043:VRW590049 WBS590043:WBS590049 WLO590043:WLO590049 WVK590043:WVK590049 G655579:H655585 IY655579:IY655585 SU655579:SU655585 ACQ655579:ACQ655585 AMM655579:AMM655585 AWI655579:AWI655585 BGE655579:BGE655585 BQA655579:BQA655585 BZW655579:BZW655585 CJS655579:CJS655585 CTO655579:CTO655585 DDK655579:DDK655585 DNG655579:DNG655585 DXC655579:DXC655585 EGY655579:EGY655585 EQU655579:EQU655585 FAQ655579:FAQ655585 FKM655579:FKM655585 FUI655579:FUI655585 GEE655579:GEE655585 GOA655579:GOA655585 GXW655579:GXW655585 HHS655579:HHS655585 HRO655579:HRO655585 IBK655579:IBK655585 ILG655579:ILG655585 IVC655579:IVC655585 JEY655579:JEY655585 JOU655579:JOU655585 JYQ655579:JYQ655585 KIM655579:KIM655585 KSI655579:KSI655585 LCE655579:LCE655585 LMA655579:LMA655585 LVW655579:LVW655585 MFS655579:MFS655585 MPO655579:MPO655585 MZK655579:MZK655585 NJG655579:NJG655585 NTC655579:NTC655585 OCY655579:OCY655585 OMU655579:OMU655585 OWQ655579:OWQ655585 PGM655579:PGM655585 PQI655579:PQI655585 QAE655579:QAE655585 QKA655579:QKA655585 QTW655579:QTW655585 RDS655579:RDS655585 RNO655579:RNO655585 RXK655579:RXK655585 SHG655579:SHG655585 SRC655579:SRC655585 TAY655579:TAY655585 TKU655579:TKU655585 TUQ655579:TUQ655585 UEM655579:UEM655585 UOI655579:UOI655585 UYE655579:UYE655585 VIA655579:VIA655585 VRW655579:VRW655585 WBS655579:WBS655585 WLO655579:WLO655585 WVK655579:WVK655585 G721115:H721121 IY721115:IY721121 SU721115:SU721121 ACQ721115:ACQ721121 AMM721115:AMM721121 AWI721115:AWI721121 BGE721115:BGE721121 BQA721115:BQA721121 BZW721115:BZW721121 CJS721115:CJS721121 CTO721115:CTO721121 DDK721115:DDK721121 DNG721115:DNG721121 DXC721115:DXC721121 EGY721115:EGY721121 EQU721115:EQU721121 FAQ721115:FAQ721121 FKM721115:FKM721121 FUI721115:FUI721121 GEE721115:GEE721121 GOA721115:GOA721121 GXW721115:GXW721121 HHS721115:HHS721121 HRO721115:HRO721121 IBK721115:IBK721121 ILG721115:ILG721121 IVC721115:IVC721121 JEY721115:JEY721121 JOU721115:JOU721121 JYQ721115:JYQ721121 KIM721115:KIM721121 KSI721115:KSI721121 LCE721115:LCE721121 LMA721115:LMA721121 LVW721115:LVW721121 MFS721115:MFS721121 MPO721115:MPO721121 MZK721115:MZK721121 NJG721115:NJG721121 NTC721115:NTC721121 OCY721115:OCY721121 OMU721115:OMU721121 OWQ721115:OWQ721121 PGM721115:PGM721121 PQI721115:PQI721121 QAE721115:QAE721121 QKA721115:QKA721121 QTW721115:QTW721121 RDS721115:RDS721121 RNO721115:RNO721121 RXK721115:RXK721121 SHG721115:SHG721121 SRC721115:SRC721121 TAY721115:TAY721121 TKU721115:TKU721121 TUQ721115:TUQ721121 UEM721115:UEM721121 UOI721115:UOI721121 UYE721115:UYE721121 VIA721115:VIA721121 VRW721115:VRW721121 WBS721115:WBS721121 WLO721115:WLO721121 WVK721115:WVK721121 G786651:H786657 IY786651:IY786657 SU786651:SU786657 ACQ786651:ACQ786657 AMM786651:AMM786657 AWI786651:AWI786657 BGE786651:BGE786657 BQA786651:BQA786657 BZW786651:BZW786657 CJS786651:CJS786657 CTO786651:CTO786657 DDK786651:DDK786657 DNG786651:DNG786657 DXC786651:DXC786657 EGY786651:EGY786657 EQU786651:EQU786657 FAQ786651:FAQ786657 FKM786651:FKM786657 FUI786651:FUI786657 GEE786651:GEE786657 GOA786651:GOA786657 GXW786651:GXW786657 HHS786651:HHS786657 HRO786651:HRO786657 IBK786651:IBK786657 ILG786651:ILG786657 IVC786651:IVC786657 JEY786651:JEY786657 JOU786651:JOU786657 JYQ786651:JYQ786657 KIM786651:KIM786657 KSI786651:KSI786657 LCE786651:LCE786657 LMA786651:LMA786657 LVW786651:LVW786657 MFS786651:MFS786657 MPO786651:MPO786657 MZK786651:MZK786657 NJG786651:NJG786657 NTC786651:NTC786657 OCY786651:OCY786657 OMU786651:OMU786657 OWQ786651:OWQ786657 PGM786651:PGM786657 PQI786651:PQI786657 QAE786651:QAE786657 QKA786651:QKA786657 QTW786651:QTW786657 RDS786651:RDS786657 RNO786651:RNO786657 RXK786651:RXK786657 SHG786651:SHG786657 SRC786651:SRC786657 TAY786651:TAY786657 TKU786651:TKU786657 TUQ786651:TUQ786657 UEM786651:UEM786657 UOI786651:UOI786657 UYE786651:UYE786657 VIA786651:VIA786657 VRW786651:VRW786657 WBS786651:WBS786657 WLO786651:WLO786657 WVK786651:WVK786657 G852187:H852193 IY852187:IY852193 SU852187:SU852193 ACQ852187:ACQ852193 AMM852187:AMM852193 AWI852187:AWI852193 BGE852187:BGE852193 BQA852187:BQA852193 BZW852187:BZW852193 CJS852187:CJS852193 CTO852187:CTO852193 DDK852187:DDK852193 DNG852187:DNG852193 DXC852187:DXC852193 EGY852187:EGY852193 EQU852187:EQU852193 FAQ852187:FAQ852193 FKM852187:FKM852193 FUI852187:FUI852193 GEE852187:GEE852193 GOA852187:GOA852193 GXW852187:GXW852193 HHS852187:HHS852193 HRO852187:HRO852193 IBK852187:IBK852193 ILG852187:ILG852193 IVC852187:IVC852193 JEY852187:JEY852193 JOU852187:JOU852193 JYQ852187:JYQ852193 KIM852187:KIM852193 KSI852187:KSI852193 LCE852187:LCE852193 LMA852187:LMA852193 LVW852187:LVW852193 MFS852187:MFS852193 MPO852187:MPO852193 MZK852187:MZK852193 NJG852187:NJG852193 NTC852187:NTC852193 OCY852187:OCY852193 OMU852187:OMU852193 OWQ852187:OWQ852193 PGM852187:PGM852193 PQI852187:PQI852193 QAE852187:QAE852193 QKA852187:QKA852193 QTW852187:QTW852193 RDS852187:RDS852193 RNO852187:RNO852193 RXK852187:RXK852193 SHG852187:SHG852193 SRC852187:SRC852193 TAY852187:TAY852193 TKU852187:TKU852193 TUQ852187:TUQ852193 UEM852187:UEM852193 UOI852187:UOI852193 UYE852187:UYE852193 VIA852187:VIA852193 VRW852187:VRW852193 WBS852187:WBS852193 WLO852187:WLO852193 WVK852187:WVK852193 G917723:H917729 IY917723:IY917729 SU917723:SU917729 ACQ917723:ACQ917729 AMM917723:AMM917729 AWI917723:AWI917729 BGE917723:BGE917729 BQA917723:BQA917729 BZW917723:BZW917729 CJS917723:CJS917729 CTO917723:CTO917729 DDK917723:DDK917729 DNG917723:DNG917729 DXC917723:DXC917729 EGY917723:EGY917729 EQU917723:EQU917729 FAQ917723:FAQ917729 FKM917723:FKM917729 FUI917723:FUI917729 GEE917723:GEE917729 GOA917723:GOA917729 GXW917723:GXW917729 HHS917723:HHS917729 HRO917723:HRO917729 IBK917723:IBK917729 ILG917723:ILG917729 IVC917723:IVC917729 JEY917723:JEY917729 JOU917723:JOU917729 JYQ917723:JYQ917729 KIM917723:KIM917729 KSI917723:KSI917729 LCE917723:LCE917729 LMA917723:LMA917729 LVW917723:LVW917729 MFS917723:MFS917729 MPO917723:MPO917729 MZK917723:MZK917729 NJG917723:NJG917729 NTC917723:NTC917729 OCY917723:OCY917729 OMU917723:OMU917729 OWQ917723:OWQ917729 PGM917723:PGM917729 PQI917723:PQI917729 QAE917723:QAE917729 QKA917723:QKA917729 QTW917723:QTW917729 RDS917723:RDS917729 RNO917723:RNO917729 RXK917723:RXK917729 SHG917723:SHG917729 SRC917723:SRC917729 TAY917723:TAY917729 TKU917723:TKU917729 TUQ917723:TUQ917729 UEM917723:UEM917729 UOI917723:UOI917729 UYE917723:UYE917729 VIA917723:VIA917729 VRW917723:VRW917729 WBS917723:WBS917729 WLO917723:WLO917729 WVK917723:WVK917729 G983259:H983265 IY983259:IY983265 SU983259:SU983265 ACQ983259:ACQ983265 AMM983259:AMM983265 AWI983259:AWI983265 BGE983259:BGE983265 BQA983259:BQA983265 BZW983259:BZW983265 CJS983259:CJS983265 CTO983259:CTO983265 DDK983259:DDK983265 DNG983259:DNG983265 DXC983259:DXC983265 EGY983259:EGY983265 EQU983259:EQU983265 FAQ983259:FAQ983265 FKM983259:FKM983265 FUI983259:FUI983265 GEE983259:GEE983265 GOA983259:GOA983265 GXW983259:GXW983265 HHS983259:HHS983265 HRO983259:HRO983265 IBK983259:IBK983265 ILG983259:ILG983265 IVC983259:IVC983265 JEY983259:JEY983265 JOU983259:JOU983265 JYQ983259:JYQ983265 KIM983259:KIM983265 KSI983259:KSI983265 LCE983259:LCE983265 LMA983259:LMA983265 LVW983259:LVW983265 MFS983259:MFS983265 MPO983259:MPO983265 MZK983259:MZK983265 NJG983259:NJG983265 NTC983259:NTC983265 OCY983259:OCY983265 OMU983259:OMU983265 OWQ983259:OWQ983265 PGM983259:PGM983265 PQI983259:PQI983265 QAE983259:QAE983265 QKA983259:QKA983265 QTW983259:QTW983265 RDS983259:RDS983265 RNO983259:RNO983265 RXK983259:RXK983265 SHG983259:SHG983265 SRC983259:SRC983265 TAY983259:TAY983265 TKU983259:TKU983265 TUQ983259:TUQ983265 UEM983259:UEM983265 UOI983259:UOI983265 UYE983259:UYE983265 VIA983259:VIA983265 VRW983259:VRW983265 WBS983259:WBS983265 WLO983259:WLO983265 WVK983259:WVK983265 G65763:H65772 IY65763:IY65772 SU65763:SU65772 ACQ65763:ACQ65772 AMM65763:AMM65772 AWI65763:AWI65772 BGE65763:BGE65772 BQA65763:BQA65772 BZW65763:BZW65772 CJS65763:CJS65772 CTO65763:CTO65772 DDK65763:DDK65772 DNG65763:DNG65772 DXC65763:DXC65772 EGY65763:EGY65772 EQU65763:EQU65772 FAQ65763:FAQ65772 FKM65763:FKM65772 FUI65763:FUI65772 GEE65763:GEE65772 GOA65763:GOA65772 GXW65763:GXW65772 HHS65763:HHS65772 HRO65763:HRO65772 IBK65763:IBK65772 ILG65763:ILG65772 IVC65763:IVC65772 JEY65763:JEY65772 JOU65763:JOU65772 JYQ65763:JYQ65772 KIM65763:KIM65772 KSI65763:KSI65772 LCE65763:LCE65772 LMA65763:LMA65772 LVW65763:LVW65772 MFS65763:MFS65772 MPO65763:MPO65772 MZK65763:MZK65772 NJG65763:NJG65772 NTC65763:NTC65772 OCY65763:OCY65772 OMU65763:OMU65772 OWQ65763:OWQ65772 PGM65763:PGM65772 PQI65763:PQI65772 QAE65763:QAE65772 QKA65763:QKA65772 QTW65763:QTW65772 RDS65763:RDS65772 RNO65763:RNO65772 RXK65763:RXK65772 SHG65763:SHG65772 SRC65763:SRC65772 TAY65763:TAY65772 TKU65763:TKU65772 TUQ65763:TUQ65772 UEM65763:UEM65772 UOI65763:UOI65772 UYE65763:UYE65772 VIA65763:VIA65772 VRW65763:VRW65772 WBS65763:WBS65772 WLO65763:WLO65772 WVK65763:WVK65772 G131299:H131308 IY131299:IY131308 SU131299:SU131308 ACQ131299:ACQ131308 AMM131299:AMM131308 AWI131299:AWI131308 BGE131299:BGE131308 BQA131299:BQA131308 BZW131299:BZW131308 CJS131299:CJS131308 CTO131299:CTO131308 DDK131299:DDK131308 DNG131299:DNG131308 DXC131299:DXC131308 EGY131299:EGY131308 EQU131299:EQU131308 FAQ131299:FAQ131308 FKM131299:FKM131308 FUI131299:FUI131308 GEE131299:GEE131308 GOA131299:GOA131308 GXW131299:GXW131308 HHS131299:HHS131308 HRO131299:HRO131308 IBK131299:IBK131308 ILG131299:ILG131308 IVC131299:IVC131308 JEY131299:JEY131308 JOU131299:JOU131308 JYQ131299:JYQ131308 KIM131299:KIM131308 KSI131299:KSI131308 LCE131299:LCE131308 LMA131299:LMA131308 LVW131299:LVW131308 MFS131299:MFS131308 MPO131299:MPO131308 MZK131299:MZK131308 NJG131299:NJG131308 NTC131299:NTC131308 OCY131299:OCY131308 OMU131299:OMU131308 OWQ131299:OWQ131308 PGM131299:PGM131308 PQI131299:PQI131308 QAE131299:QAE131308 QKA131299:QKA131308 QTW131299:QTW131308 RDS131299:RDS131308 RNO131299:RNO131308 RXK131299:RXK131308 SHG131299:SHG131308 SRC131299:SRC131308 TAY131299:TAY131308 TKU131299:TKU131308 TUQ131299:TUQ131308 UEM131299:UEM131308 UOI131299:UOI131308 UYE131299:UYE131308 VIA131299:VIA131308 VRW131299:VRW131308 WBS131299:WBS131308 WLO131299:WLO131308 WVK131299:WVK131308 G196835:H196844 IY196835:IY196844 SU196835:SU196844 ACQ196835:ACQ196844 AMM196835:AMM196844 AWI196835:AWI196844 BGE196835:BGE196844 BQA196835:BQA196844 BZW196835:BZW196844 CJS196835:CJS196844 CTO196835:CTO196844 DDK196835:DDK196844 DNG196835:DNG196844 DXC196835:DXC196844 EGY196835:EGY196844 EQU196835:EQU196844 FAQ196835:FAQ196844 FKM196835:FKM196844 FUI196835:FUI196844 GEE196835:GEE196844 GOA196835:GOA196844 GXW196835:GXW196844 HHS196835:HHS196844 HRO196835:HRO196844 IBK196835:IBK196844 ILG196835:ILG196844 IVC196835:IVC196844 JEY196835:JEY196844 JOU196835:JOU196844 JYQ196835:JYQ196844 KIM196835:KIM196844 KSI196835:KSI196844 LCE196835:LCE196844 LMA196835:LMA196844 LVW196835:LVW196844 MFS196835:MFS196844 MPO196835:MPO196844 MZK196835:MZK196844 NJG196835:NJG196844 NTC196835:NTC196844 OCY196835:OCY196844 OMU196835:OMU196844 OWQ196835:OWQ196844 PGM196835:PGM196844 PQI196835:PQI196844 QAE196835:QAE196844 QKA196835:QKA196844 QTW196835:QTW196844 RDS196835:RDS196844 RNO196835:RNO196844 RXK196835:RXK196844 SHG196835:SHG196844 SRC196835:SRC196844 TAY196835:TAY196844 TKU196835:TKU196844 TUQ196835:TUQ196844 UEM196835:UEM196844 UOI196835:UOI196844 UYE196835:UYE196844 VIA196835:VIA196844 VRW196835:VRW196844 WBS196835:WBS196844 WLO196835:WLO196844 WVK196835:WVK196844 G262371:H262380 IY262371:IY262380 SU262371:SU262380 ACQ262371:ACQ262380 AMM262371:AMM262380 AWI262371:AWI262380 BGE262371:BGE262380 BQA262371:BQA262380 BZW262371:BZW262380 CJS262371:CJS262380 CTO262371:CTO262380 DDK262371:DDK262380 DNG262371:DNG262380 DXC262371:DXC262380 EGY262371:EGY262380 EQU262371:EQU262380 FAQ262371:FAQ262380 FKM262371:FKM262380 FUI262371:FUI262380 GEE262371:GEE262380 GOA262371:GOA262380 GXW262371:GXW262380 HHS262371:HHS262380 HRO262371:HRO262380 IBK262371:IBK262380 ILG262371:ILG262380 IVC262371:IVC262380 JEY262371:JEY262380 JOU262371:JOU262380 JYQ262371:JYQ262380 KIM262371:KIM262380 KSI262371:KSI262380 LCE262371:LCE262380 LMA262371:LMA262380 LVW262371:LVW262380 MFS262371:MFS262380 MPO262371:MPO262380 MZK262371:MZK262380 NJG262371:NJG262380 NTC262371:NTC262380 OCY262371:OCY262380 OMU262371:OMU262380 OWQ262371:OWQ262380 PGM262371:PGM262380 PQI262371:PQI262380 QAE262371:QAE262380 QKA262371:QKA262380 QTW262371:QTW262380 RDS262371:RDS262380 RNO262371:RNO262380 RXK262371:RXK262380 SHG262371:SHG262380 SRC262371:SRC262380 TAY262371:TAY262380 TKU262371:TKU262380 TUQ262371:TUQ262380 UEM262371:UEM262380 UOI262371:UOI262380 UYE262371:UYE262380 VIA262371:VIA262380 VRW262371:VRW262380 WBS262371:WBS262380 WLO262371:WLO262380 WVK262371:WVK262380 G327907:H327916 IY327907:IY327916 SU327907:SU327916 ACQ327907:ACQ327916 AMM327907:AMM327916 AWI327907:AWI327916 BGE327907:BGE327916 BQA327907:BQA327916 BZW327907:BZW327916 CJS327907:CJS327916 CTO327907:CTO327916 DDK327907:DDK327916 DNG327907:DNG327916 DXC327907:DXC327916 EGY327907:EGY327916 EQU327907:EQU327916 FAQ327907:FAQ327916 FKM327907:FKM327916 FUI327907:FUI327916 GEE327907:GEE327916 GOA327907:GOA327916 GXW327907:GXW327916 HHS327907:HHS327916 HRO327907:HRO327916 IBK327907:IBK327916 ILG327907:ILG327916 IVC327907:IVC327916 JEY327907:JEY327916 JOU327907:JOU327916 JYQ327907:JYQ327916 KIM327907:KIM327916 KSI327907:KSI327916 LCE327907:LCE327916 LMA327907:LMA327916 LVW327907:LVW327916 MFS327907:MFS327916 MPO327907:MPO327916 MZK327907:MZK327916 NJG327907:NJG327916 NTC327907:NTC327916 OCY327907:OCY327916 OMU327907:OMU327916 OWQ327907:OWQ327916 PGM327907:PGM327916 PQI327907:PQI327916 QAE327907:QAE327916 QKA327907:QKA327916 QTW327907:QTW327916 RDS327907:RDS327916 RNO327907:RNO327916 RXK327907:RXK327916 SHG327907:SHG327916 SRC327907:SRC327916 TAY327907:TAY327916 TKU327907:TKU327916 TUQ327907:TUQ327916 UEM327907:UEM327916 UOI327907:UOI327916 UYE327907:UYE327916 VIA327907:VIA327916 VRW327907:VRW327916 WBS327907:WBS327916 WLO327907:WLO327916 WVK327907:WVK327916 G393443:H393452 IY393443:IY393452 SU393443:SU393452 ACQ393443:ACQ393452 AMM393443:AMM393452 AWI393443:AWI393452 BGE393443:BGE393452 BQA393443:BQA393452 BZW393443:BZW393452 CJS393443:CJS393452 CTO393443:CTO393452 DDK393443:DDK393452 DNG393443:DNG393452 DXC393443:DXC393452 EGY393443:EGY393452 EQU393443:EQU393452 FAQ393443:FAQ393452 FKM393443:FKM393452 FUI393443:FUI393452 GEE393443:GEE393452 GOA393443:GOA393452 GXW393443:GXW393452 HHS393443:HHS393452 HRO393443:HRO393452 IBK393443:IBK393452 ILG393443:ILG393452 IVC393443:IVC393452 JEY393443:JEY393452 JOU393443:JOU393452 JYQ393443:JYQ393452 KIM393443:KIM393452 KSI393443:KSI393452 LCE393443:LCE393452 LMA393443:LMA393452 LVW393443:LVW393452 MFS393443:MFS393452 MPO393443:MPO393452 MZK393443:MZK393452 NJG393443:NJG393452 NTC393443:NTC393452 OCY393443:OCY393452 OMU393443:OMU393452 OWQ393443:OWQ393452 PGM393443:PGM393452 PQI393443:PQI393452 QAE393443:QAE393452 QKA393443:QKA393452 QTW393443:QTW393452 RDS393443:RDS393452 RNO393443:RNO393452 RXK393443:RXK393452 SHG393443:SHG393452 SRC393443:SRC393452 TAY393443:TAY393452 TKU393443:TKU393452 TUQ393443:TUQ393452 UEM393443:UEM393452 UOI393443:UOI393452 UYE393443:UYE393452 VIA393443:VIA393452 VRW393443:VRW393452 WBS393443:WBS393452 WLO393443:WLO393452 WVK393443:WVK393452 G458979:H458988 IY458979:IY458988 SU458979:SU458988 ACQ458979:ACQ458988 AMM458979:AMM458988 AWI458979:AWI458988 BGE458979:BGE458988 BQA458979:BQA458988 BZW458979:BZW458988 CJS458979:CJS458988 CTO458979:CTO458988 DDK458979:DDK458988 DNG458979:DNG458988 DXC458979:DXC458988 EGY458979:EGY458988 EQU458979:EQU458988 FAQ458979:FAQ458988 FKM458979:FKM458988 FUI458979:FUI458988 GEE458979:GEE458988 GOA458979:GOA458988 GXW458979:GXW458988 HHS458979:HHS458988 HRO458979:HRO458988 IBK458979:IBK458988 ILG458979:ILG458988 IVC458979:IVC458988 JEY458979:JEY458988 JOU458979:JOU458988 JYQ458979:JYQ458988 KIM458979:KIM458988 KSI458979:KSI458988 LCE458979:LCE458988 LMA458979:LMA458988 LVW458979:LVW458988 MFS458979:MFS458988 MPO458979:MPO458988 MZK458979:MZK458988 NJG458979:NJG458988 NTC458979:NTC458988 OCY458979:OCY458988 OMU458979:OMU458988 OWQ458979:OWQ458988 PGM458979:PGM458988 PQI458979:PQI458988 QAE458979:QAE458988 QKA458979:QKA458988 QTW458979:QTW458988 RDS458979:RDS458988 RNO458979:RNO458988 RXK458979:RXK458988 SHG458979:SHG458988 SRC458979:SRC458988 TAY458979:TAY458988 TKU458979:TKU458988 TUQ458979:TUQ458988 UEM458979:UEM458988 UOI458979:UOI458988 UYE458979:UYE458988 VIA458979:VIA458988 VRW458979:VRW458988 WBS458979:WBS458988 WLO458979:WLO458988 WVK458979:WVK458988 G524515:H524524 IY524515:IY524524 SU524515:SU524524 ACQ524515:ACQ524524 AMM524515:AMM524524 AWI524515:AWI524524 BGE524515:BGE524524 BQA524515:BQA524524 BZW524515:BZW524524 CJS524515:CJS524524 CTO524515:CTO524524 DDK524515:DDK524524 DNG524515:DNG524524 DXC524515:DXC524524 EGY524515:EGY524524 EQU524515:EQU524524 FAQ524515:FAQ524524 FKM524515:FKM524524 FUI524515:FUI524524 GEE524515:GEE524524 GOA524515:GOA524524 GXW524515:GXW524524 HHS524515:HHS524524 HRO524515:HRO524524 IBK524515:IBK524524 ILG524515:ILG524524 IVC524515:IVC524524 JEY524515:JEY524524 JOU524515:JOU524524 JYQ524515:JYQ524524 KIM524515:KIM524524 KSI524515:KSI524524 LCE524515:LCE524524 LMA524515:LMA524524 LVW524515:LVW524524 MFS524515:MFS524524 MPO524515:MPO524524 MZK524515:MZK524524 NJG524515:NJG524524 NTC524515:NTC524524 OCY524515:OCY524524 OMU524515:OMU524524 OWQ524515:OWQ524524 PGM524515:PGM524524 PQI524515:PQI524524 QAE524515:QAE524524 QKA524515:QKA524524 QTW524515:QTW524524 RDS524515:RDS524524 RNO524515:RNO524524 RXK524515:RXK524524 SHG524515:SHG524524 SRC524515:SRC524524 TAY524515:TAY524524 TKU524515:TKU524524 TUQ524515:TUQ524524 UEM524515:UEM524524 UOI524515:UOI524524 UYE524515:UYE524524 VIA524515:VIA524524 VRW524515:VRW524524 WBS524515:WBS524524 WLO524515:WLO524524 WVK524515:WVK524524 G590051:H590060 IY590051:IY590060 SU590051:SU590060 ACQ590051:ACQ590060 AMM590051:AMM590060 AWI590051:AWI590060 BGE590051:BGE590060 BQA590051:BQA590060 BZW590051:BZW590060 CJS590051:CJS590060 CTO590051:CTO590060 DDK590051:DDK590060 DNG590051:DNG590060 DXC590051:DXC590060 EGY590051:EGY590060 EQU590051:EQU590060 FAQ590051:FAQ590060 FKM590051:FKM590060 FUI590051:FUI590060 GEE590051:GEE590060 GOA590051:GOA590060 GXW590051:GXW590060 HHS590051:HHS590060 HRO590051:HRO590060 IBK590051:IBK590060 ILG590051:ILG590060 IVC590051:IVC590060 JEY590051:JEY590060 JOU590051:JOU590060 JYQ590051:JYQ590060 KIM590051:KIM590060 KSI590051:KSI590060 LCE590051:LCE590060 LMA590051:LMA590060 LVW590051:LVW590060 MFS590051:MFS590060 MPO590051:MPO590060 MZK590051:MZK590060 NJG590051:NJG590060 NTC590051:NTC590060 OCY590051:OCY590060 OMU590051:OMU590060 OWQ590051:OWQ590060 PGM590051:PGM590060 PQI590051:PQI590060 QAE590051:QAE590060 QKA590051:QKA590060 QTW590051:QTW590060 RDS590051:RDS590060 RNO590051:RNO590060 RXK590051:RXK590060 SHG590051:SHG590060 SRC590051:SRC590060 TAY590051:TAY590060 TKU590051:TKU590060 TUQ590051:TUQ590060 UEM590051:UEM590060 UOI590051:UOI590060 UYE590051:UYE590060 VIA590051:VIA590060 VRW590051:VRW590060 WBS590051:WBS590060 WLO590051:WLO590060 WVK590051:WVK590060 G655587:H655596 IY655587:IY655596 SU655587:SU655596 ACQ655587:ACQ655596 AMM655587:AMM655596 AWI655587:AWI655596 BGE655587:BGE655596 BQA655587:BQA655596 BZW655587:BZW655596 CJS655587:CJS655596 CTO655587:CTO655596 DDK655587:DDK655596 DNG655587:DNG655596 DXC655587:DXC655596 EGY655587:EGY655596 EQU655587:EQU655596 FAQ655587:FAQ655596 FKM655587:FKM655596 FUI655587:FUI655596 GEE655587:GEE655596 GOA655587:GOA655596 GXW655587:GXW655596 HHS655587:HHS655596 HRO655587:HRO655596 IBK655587:IBK655596 ILG655587:ILG655596 IVC655587:IVC655596 JEY655587:JEY655596 JOU655587:JOU655596 JYQ655587:JYQ655596 KIM655587:KIM655596 KSI655587:KSI655596 LCE655587:LCE655596 LMA655587:LMA655596 LVW655587:LVW655596 MFS655587:MFS655596 MPO655587:MPO655596 MZK655587:MZK655596 NJG655587:NJG655596 NTC655587:NTC655596 OCY655587:OCY655596 OMU655587:OMU655596 OWQ655587:OWQ655596 PGM655587:PGM655596 PQI655587:PQI655596 QAE655587:QAE655596 QKA655587:QKA655596 QTW655587:QTW655596 RDS655587:RDS655596 RNO655587:RNO655596 RXK655587:RXK655596 SHG655587:SHG655596 SRC655587:SRC655596 TAY655587:TAY655596 TKU655587:TKU655596 TUQ655587:TUQ655596 UEM655587:UEM655596 UOI655587:UOI655596 UYE655587:UYE655596 VIA655587:VIA655596 VRW655587:VRW655596 WBS655587:WBS655596 WLO655587:WLO655596 WVK655587:WVK655596 G721123:H721132 IY721123:IY721132 SU721123:SU721132 ACQ721123:ACQ721132 AMM721123:AMM721132 AWI721123:AWI721132 BGE721123:BGE721132 BQA721123:BQA721132 BZW721123:BZW721132 CJS721123:CJS721132 CTO721123:CTO721132 DDK721123:DDK721132 DNG721123:DNG721132 DXC721123:DXC721132 EGY721123:EGY721132 EQU721123:EQU721132 FAQ721123:FAQ721132 FKM721123:FKM721132 FUI721123:FUI721132 GEE721123:GEE721132 GOA721123:GOA721132 GXW721123:GXW721132 HHS721123:HHS721132 HRO721123:HRO721132 IBK721123:IBK721132 ILG721123:ILG721132 IVC721123:IVC721132 JEY721123:JEY721132 JOU721123:JOU721132 JYQ721123:JYQ721132 KIM721123:KIM721132 KSI721123:KSI721132 LCE721123:LCE721132 LMA721123:LMA721132 LVW721123:LVW721132 MFS721123:MFS721132 MPO721123:MPO721132 MZK721123:MZK721132 NJG721123:NJG721132 NTC721123:NTC721132 OCY721123:OCY721132 OMU721123:OMU721132 OWQ721123:OWQ721132 PGM721123:PGM721132 PQI721123:PQI721132 QAE721123:QAE721132 QKA721123:QKA721132 QTW721123:QTW721132 RDS721123:RDS721132 RNO721123:RNO721132 RXK721123:RXK721132 SHG721123:SHG721132 SRC721123:SRC721132 TAY721123:TAY721132 TKU721123:TKU721132 TUQ721123:TUQ721132 UEM721123:UEM721132 UOI721123:UOI721132 UYE721123:UYE721132 VIA721123:VIA721132 VRW721123:VRW721132 WBS721123:WBS721132 WLO721123:WLO721132 WVK721123:WVK721132 G786659:H786668 IY786659:IY786668 SU786659:SU786668 ACQ786659:ACQ786668 AMM786659:AMM786668 AWI786659:AWI786668 BGE786659:BGE786668 BQA786659:BQA786668 BZW786659:BZW786668 CJS786659:CJS786668 CTO786659:CTO786668 DDK786659:DDK786668 DNG786659:DNG786668 DXC786659:DXC786668 EGY786659:EGY786668 EQU786659:EQU786668 FAQ786659:FAQ786668 FKM786659:FKM786668 FUI786659:FUI786668 GEE786659:GEE786668 GOA786659:GOA786668 GXW786659:GXW786668 HHS786659:HHS786668 HRO786659:HRO786668 IBK786659:IBK786668 ILG786659:ILG786668 IVC786659:IVC786668 JEY786659:JEY786668 JOU786659:JOU786668 JYQ786659:JYQ786668 KIM786659:KIM786668 KSI786659:KSI786668 LCE786659:LCE786668 LMA786659:LMA786668 LVW786659:LVW786668 MFS786659:MFS786668 MPO786659:MPO786668 MZK786659:MZK786668 NJG786659:NJG786668 NTC786659:NTC786668 OCY786659:OCY786668 OMU786659:OMU786668 OWQ786659:OWQ786668 PGM786659:PGM786668 PQI786659:PQI786668 QAE786659:QAE786668 QKA786659:QKA786668 QTW786659:QTW786668 RDS786659:RDS786668 RNO786659:RNO786668 RXK786659:RXK786668 SHG786659:SHG786668 SRC786659:SRC786668 TAY786659:TAY786668 TKU786659:TKU786668 TUQ786659:TUQ786668 UEM786659:UEM786668 UOI786659:UOI786668 UYE786659:UYE786668 VIA786659:VIA786668 VRW786659:VRW786668 WBS786659:WBS786668 WLO786659:WLO786668 WVK786659:WVK786668 G852195:H852204 IY852195:IY852204 SU852195:SU852204 ACQ852195:ACQ852204 AMM852195:AMM852204 AWI852195:AWI852204 BGE852195:BGE852204 BQA852195:BQA852204 BZW852195:BZW852204 CJS852195:CJS852204 CTO852195:CTO852204 DDK852195:DDK852204 DNG852195:DNG852204 DXC852195:DXC852204 EGY852195:EGY852204 EQU852195:EQU852204 FAQ852195:FAQ852204 FKM852195:FKM852204 FUI852195:FUI852204 GEE852195:GEE852204 GOA852195:GOA852204 GXW852195:GXW852204 HHS852195:HHS852204 HRO852195:HRO852204 IBK852195:IBK852204 ILG852195:ILG852204 IVC852195:IVC852204 JEY852195:JEY852204 JOU852195:JOU852204 JYQ852195:JYQ852204 KIM852195:KIM852204 KSI852195:KSI852204 LCE852195:LCE852204 LMA852195:LMA852204 LVW852195:LVW852204 MFS852195:MFS852204 MPO852195:MPO852204 MZK852195:MZK852204 NJG852195:NJG852204 NTC852195:NTC852204 OCY852195:OCY852204 OMU852195:OMU852204 OWQ852195:OWQ852204 PGM852195:PGM852204 PQI852195:PQI852204 QAE852195:QAE852204 QKA852195:QKA852204 QTW852195:QTW852204 RDS852195:RDS852204 RNO852195:RNO852204 RXK852195:RXK852204 SHG852195:SHG852204 SRC852195:SRC852204 TAY852195:TAY852204 TKU852195:TKU852204 TUQ852195:TUQ852204 UEM852195:UEM852204 UOI852195:UOI852204 UYE852195:UYE852204 VIA852195:VIA852204 VRW852195:VRW852204 WBS852195:WBS852204 WLO852195:WLO852204 WVK852195:WVK852204 G917731:H917740 IY917731:IY917740 SU917731:SU917740 ACQ917731:ACQ917740 AMM917731:AMM917740 AWI917731:AWI917740 BGE917731:BGE917740 BQA917731:BQA917740 BZW917731:BZW917740 CJS917731:CJS917740 CTO917731:CTO917740 DDK917731:DDK917740 DNG917731:DNG917740 DXC917731:DXC917740 EGY917731:EGY917740 EQU917731:EQU917740 FAQ917731:FAQ917740 FKM917731:FKM917740 FUI917731:FUI917740 GEE917731:GEE917740 GOA917731:GOA917740 GXW917731:GXW917740 HHS917731:HHS917740 HRO917731:HRO917740 IBK917731:IBK917740 ILG917731:ILG917740 IVC917731:IVC917740 JEY917731:JEY917740 JOU917731:JOU917740 JYQ917731:JYQ917740 KIM917731:KIM917740 KSI917731:KSI917740 LCE917731:LCE917740 LMA917731:LMA917740 LVW917731:LVW917740 MFS917731:MFS917740 MPO917731:MPO917740 MZK917731:MZK917740 NJG917731:NJG917740 NTC917731:NTC917740 OCY917731:OCY917740 OMU917731:OMU917740 OWQ917731:OWQ917740 PGM917731:PGM917740 PQI917731:PQI917740 QAE917731:QAE917740 QKA917731:QKA917740 QTW917731:QTW917740 RDS917731:RDS917740 RNO917731:RNO917740 RXK917731:RXK917740 SHG917731:SHG917740 SRC917731:SRC917740 TAY917731:TAY917740 TKU917731:TKU917740 TUQ917731:TUQ917740 UEM917731:UEM917740 UOI917731:UOI917740 UYE917731:UYE917740 VIA917731:VIA917740 VRW917731:VRW917740 WBS917731:WBS917740 WLO917731:WLO917740 WVK917731:WVK917740 G983267:H983276 IY983267:IY983276 SU983267:SU983276 ACQ983267:ACQ983276 AMM983267:AMM983276 AWI983267:AWI983276 BGE983267:BGE983276 BQA983267:BQA983276 BZW983267:BZW983276 CJS983267:CJS983276 CTO983267:CTO983276 DDK983267:DDK983276 DNG983267:DNG983276 DXC983267:DXC983276 EGY983267:EGY983276 EQU983267:EQU983276 FAQ983267:FAQ983276 FKM983267:FKM983276 FUI983267:FUI983276 GEE983267:GEE983276 GOA983267:GOA983276 GXW983267:GXW983276 HHS983267:HHS983276 HRO983267:HRO983276 IBK983267:IBK983276 ILG983267:ILG983276 IVC983267:IVC983276 JEY983267:JEY983276 JOU983267:JOU983276 JYQ983267:JYQ983276 KIM983267:KIM983276 KSI983267:KSI983276 LCE983267:LCE983276 LMA983267:LMA983276 LVW983267:LVW983276 MFS983267:MFS983276 MPO983267:MPO983276 MZK983267:MZK983276 NJG983267:NJG983276 NTC983267:NTC983276 OCY983267:OCY983276 OMU983267:OMU983276 OWQ983267:OWQ983276 PGM983267:PGM983276 PQI983267:PQI983276 QAE983267:QAE983276 QKA983267:QKA983276 QTW983267:QTW983276 RDS983267:RDS983276 RNO983267:RNO983276 RXK983267:RXK983276 SHG983267:SHG983276 SRC983267:SRC983276 TAY983267:TAY983276 TKU983267:TKU983276 TUQ983267:TUQ983276 UEM983267:UEM983276 UOI983267:UOI983276 UYE983267:UYE983276 VIA983267:VIA983276 VRW983267:VRW983276 WBS983267:WBS983276 WLO983267:WLO983276 WVK983267:WVK983276" xr:uid="{00000000-0002-0000-0100-000011000000}">
      <formula1>-9.99999999999999E+26</formula1>
      <formula2>9.99999999999999E+31</formula2>
    </dataValidation>
    <dataValidation allowBlank="1" showInputMessage="1" showErrorMessage="1" promptTitle="Datos para efectos fiscales" prompt="Diligencie estas columnas si existen reclasificaciones,  únicamente para efectos fiscales.  _x000a_Tenga encuenta que el valor a registrar corresponde al valor contable, que hizo parte de la columna C._x000a_ubique en los conceptos de mayor similitud" sqref="I65240:J65240 IZ65240:JA65240 SV65240:SW65240 ACR65240:ACS65240 AMN65240:AMO65240 AWJ65240:AWK65240 BGF65240:BGG65240 BQB65240:BQC65240 BZX65240:BZY65240 CJT65240:CJU65240 CTP65240:CTQ65240 DDL65240:DDM65240 DNH65240:DNI65240 DXD65240:DXE65240 EGZ65240:EHA65240 EQV65240:EQW65240 FAR65240:FAS65240 FKN65240:FKO65240 FUJ65240:FUK65240 GEF65240:GEG65240 GOB65240:GOC65240 GXX65240:GXY65240 HHT65240:HHU65240 HRP65240:HRQ65240 IBL65240:IBM65240 ILH65240:ILI65240 IVD65240:IVE65240 JEZ65240:JFA65240 JOV65240:JOW65240 JYR65240:JYS65240 KIN65240:KIO65240 KSJ65240:KSK65240 LCF65240:LCG65240 LMB65240:LMC65240 LVX65240:LVY65240 MFT65240:MFU65240 MPP65240:MPQ65240 MZL65240:MZM65240 NJH65240:NJI65240 NTD65240:NTE65240 OCZ65240:ODA65240 OMV65240:OMW65240 OWR65240:OWS65240 PGN65240:PGO65240 PQJ65240:PQK65240 QAF65240:QAG65240 QKB65240:QKC65240 QTX65240:QTY65240 RDT65240:RDU65240 RNP65240:RNQ65240 RXL65240:RXM65240 SHH65240:SHI65240 SRD65240:SRE65240 TAZ65240:TBA65240 TKV65240:TKW65240 TUR65240:TUS65240 UEN65240:UEO65240 UOJ65240:UOK65240 UYF65240:UYG65240 VIB65240:VIC65240 VRX65240:VRY65240 WBT65240:WBU65240 WLP65240:WLQ65240 WVL65240:WVM65240 I130776:J130776 IZ130776:JA130776 SV130776:SW130776 ACR130776:ACS130776 AMN130776:AMO130776 AWJ130776:AWK130776 BGF130776:BGG130776 BQB130776:BQC130776 BZX130776:BZY130776 CJT130776:CJU130776 CTP130776:CTQ130776 DDL130776:DDM130776 DNH130776:DNI130776 DXD130776:DXE130776 EGZ130776:EHA130776 EQV130776:EQW130776 FAR130776:FAS130776 FKN130776:FKO130776 FUJ130776:FUK130776 GEF130776:GEG130776 GOB130776:GOC130776 GXX130776:GXY130776 HHT130776:HHU130776 HRP130776:HRQ130776 IBL130776:IBM130776 ILH130776:ILI130776 IVD130776:IVE130776 JEZ130776:JFA130776 JOV130776:JOW130776 JYR130776:JYS130776 KIN130776:KIO130776 KSJ130776:KSK130776 LCF130776:LCG130776 LMB130776:LMC130776 LVX130776:LVY130776 MFT130776:MFU130776 MPP130776:MPQ130776 MZL130776:MZM130776 NJH130776:NJI130776 NTD130776:NTE130776 OCZ130776:ODA130776 OMV130776:OMW130776 OWR130776:OWS130776 PGN130776:PGO130776 PQJ130776:PQK130776 QAF130776:QAG130776 QKB130776:QKC130776 QTX130776:QTY130776 RDT130776:RDU130776 RNP130776:RNQ130776 RXL130776:RXM130776 SHH130776:SHI130776 SRD130776:SRE130776 TAZ130776:TBA130776 TKV130776:TKW130776 TUR130776:TUS130776 UEN130776:UEO130776 UOJ130776:UOK130776 UYF130776:UYG130776 VIB130776:VIC130776 VRX130776:VRY130776 WBT130776:WBU130776 WLP130776:WLQ130776 WVL130776:WVM130776 I196312:J196312 IZ196312:JA196312 SV196312:SW196312 ACR196312:ACS196312 AMN196312:AMO196312 AWJ196312:AWK196312 BGF196312:BGG196312 BQB196312:BQC196312 BZX196312:BZY196312 CJT196312:CJU196312 CTP196312:CTQ196312 DDL196312:DDM196312 DNH196312:DNI196312 DXD196312:DXE196312 EGZ196312:EHA196312 EQV196312:EQW196312 FAR196312:FAS196312 FKN196312:FKO196312 FUJ196312:FUK196312 GEF196312:GEG196312 GOB196312:GOC196312 GXX196312:GXY196312 HHT196312:HHU196312 HRP196312:HRQ196312 IBL196312:IBM196312 ILH196312:ILI196312 IVD196312:IVE196312 JEZ196312:JFA196312 JOV196312:JOW196312 JYR196312:JYS196312 KIN196312:KIO196312 KSJ196312:KSK196312 LCF196312:LCG196312 LMB196312:LMC196312 LVX196312:LVY196312 MFT196312:MFU196312 MPP196312:MPQ196312 MZL196312:MZM196312 NJH196312:NJI196312 NTD196312:NTE196312 OCZ196312:ODA196312 OMV196312:OMW196312 OWR196312:OWS196312 PGN196312:PGO196312 PQJ196312:PQK196312 QAF196312:QAG196312 QKB196312:QKC196312 QTX196312:QTY196312 RDT196312:RDU196312 RNP196312:RNQ196312 RXL196312:RXM196312 SHH196312:SHI196312 SRD196312:SRE196312 TAZ196312:TBA196312 TKV196312:TKW196312 TUR196312:TUS196312 UEN196312:UEO196312 UOJ196312:UOK196312 UYF196312:UYG196312 VIB196312:VIC196312 VRX196312:VRY196312 WBT196312:WBU196312 WLP196312:WLQ196312 WVL196312:WVM196312 I261848:J261848 IZ261848:JA261848 SV261848:SW261848 ACR261848:ACS261848 AMN261848:AMO261848 AWJ261848:AWK261848 BGF261848:BGG261848 BQB261848:BQC261848 BZX261848:BZY261848 CJT261848:CJU261848 CTP261848:CTQ261848 DDL261848:DDM261848 DNH261848:DNI261848 DXD261848:DXE261848 EGZ261848:EHA261848 EQV261848:EQW261848 FAR261848:FAS261848 FKN261848:FKO261848 FUJ261848:FUK261848 GEF261848:GEG261848 GOB261848:GOC261848 GXX261848:GXY261848 HHT261848:HHU261848 HRP261848:HRQ261848 IBL261848:IBM261848 ILH261848:ILI261848 IVD261848:IVE261848 JEZ261848:JFA261848 JOV261848:JOW261848 JYR261848:JYS261848 KIN261848:KIO261848 KSJ261848:KSK261848 LCF261848:LCG261848 LMB261848:LMC261848 LVX261848:LVY261848 MFT261848:MFU261848 MPP261848:MPQ261848 MZL261848:MZM261848 NJH261848:NJI261848 NTD261848:NTE261848 OCZ261848:ODA261848 OMV261848:OMW261848 OWR261848:OWS261848 PGN261848:PGO261848 PQJ261848:PQK261848 QAF261848:QAG261848 QKB261848:QKC261848 QTX261848:QTY261848 RDT261848:RDU261848 RNP261848:RNQ261848 RXL261848:RXM261848 SHH261848:SHI261848 SRD261848:SRE261848 TAZ261848:TBA261848 TKV261848:TKW261848 TUR261848:TUS261848 UEN261848:UEO261848 UOJ261848:UOK261848 UYF261848:UYG261848 VIB261848:VIC261848 VRX261848:VRY261848 WBT261848:WBU261848 WLP261848:WLQ261848 WVL261848:WVM261848 I327384:J327384 IZ327384:JA327384 SV327384:SW327384 ACR327384:ACS327384 AMN327384:AMO327384 AWJ327384:AWK327384 BGF327384:BGG327384 BQB327384:BQC327384 BZX327384:BZY327384 CJT327384:CJU327384 CTP327384:CTQ327384 DDL327384:DDM327384 DNH327384:DNI327384 DXD327384:DXE327384 EGZ327384:EHA327384 EQV327384:EQW327384 FAR327384:FAS327384 FKN327384:FKO327384 FUJ327384:FUK327384 GEF327384:GEG327384 GOB327384:GOC327384 GXX327384:GXY327384 HHT327384:HHU327384 HRP327384:HRQ327384 IBL327384:IBM327384 ILH327384:ILI327384 IVD327384:IVE327384 JEZ327384:JFA327384 JOV327384:JOW327384 JYR327384:JYS327384 KIN327384:KIO327384 KSJ327384:KSK327384 LCF327384:LCG327384 LMB327384:LMC327384 LVX327384:LVY327384 MFT327384:MFU327384 MPP327384:MPQ327384 MZL327384:MZM327384 NJH327384:NJI327384 NTD327384:NTE327384 OCZ327384:ODA327384 OMV327384:OMW327384 OWR327384:OWS327384 PGN327384:PGO327384 PQJ327384:PQK327384 QAF327384:QAG327384 QKB327384:QKC327384 QTX327384:QTY327384 RDT327384:RDU327384 RNP327384:RNQ327384 RXL327384:RXM327384 SHH327384:SHI327384 SRD327384:SRE327384 TAZ327384:TBA327384 TKV327384:TKW327384 TUR327384:TUS327384 UEN327384:UEO327384 UOJ327384:UOK327384 UYF327384:UYG327384 VIB327384:VIC327384 VRX327384:VRY327384 WBT327384:WBU327384 WLP327384:WLQ327384 WVL327384:WVM327384 I392920:J392920 IZ392920:JA392920 SV392920:SW392920 ACR392920:ACS392920 AMN392920:AMO392920 AWJ392920:AWK392920 BGF392920:BGG392920 BQB392920:BQC392920 BZX392920:BZY392920 CJT392920:CJU392920 CTP392920:CTQ392920 DDL392920:DDM392920 DNH392920:DNI392920 DXD392920:DXE392920 EGZ392920:EHA392920 EQV392920:EQW392920 FAR392920:FAS392920 FKN392920:FKO392920 FUJ392920:FUK392920 GEF392920:GEG392920 GOB392920:GOC392920 GXX392920:GXY392920 HHT392920:HHU392920 HRP392920:HRQ392920 IBL392920:IBM392920 ILH392920:ILI392920 IVD392920:IVE392920 JEZ392920:JFA392920 JOV392920:JOW392920 JYR392920:JYS392920 KIN392920:KIO392920 KSJ392920:KSK392920 LCF392920:LCG392920 LMB392920:LMC392920 LVX392920:LVY392920 MFT392920:MFU392920 MPP392920:MPQ392920 MZL392920:MZM392920 NJH392920:NJI392920 NTD392920:NTE392920 OCZ392920:ODA392920 OMV392920:OMW392920 OWR392920:OWS392920 PGN392920:PGO392920 PQJ392920:PQK392920 QAF392920:QAG392920 QKB392920:QKC392920 QTX392920:QTY392920 RDT392920:RDU392920 RNP392920:RNQ392920 RXL392920:RXM392920 SHH392920:SHI392920 SRD392920:SRE392920 TAZ392920:TBA392920 TKV392920:TKW392920 TUR392920:TUS392920 UEN392920:UEO392920 UOJ392920:UOK392920 UYF392920:UYG392920 VIB392920:VIC392920 VRX392920:VRY392920 WBT392920:WBU392920 WLP392920:WLQ392920 WVL392920:WVM392920 I458456:J458456 IZ458456:JA458456 SV458456:SW458456 ACR458456:ACS458456 AMN458456:AMO458456 AWJ458456:AWK458456 BGF458456:BGG458456 BQB458456:BQC458456 BZX458456:BZY458456 CJT458456:CJU458456 CTP458456:CTQ458456 DDL458456:DDM458456 DNH458456:DNI458456 DXD458456:DXE458456 EGZ458456:EHA458456 EQV458456:EQW458456 FAR458456:FAS458456 FKN458456:FKO458456 FUJ458456:FUK458456 GEF458456:GEG458456 GOB458456:GOC458456 GXX458456:GXY458456 HHT458456:HHU458456 HRP458456:HRQ458456 IBL458456:IBM458456 ILH458456:ILI458456 IVD458456:IVE458456 JEZ458456:JFA458456 JOV458456:JOW458456 JYR458456:JYS458456 KIN458456:KIO458456 KSJ458456:KSK458456 LCF458456:LCG458456 LMB458456:LMC458456 LVX458456:LVY458456 MFT458456:MFU458456 MPP458456:MPQ458456 MZL458456:MZM458456 NJH458456:NJI458456 NTD458456:NTE458456 OCZ458456:ODA458456 OMV458456:OMW458456 OWR458456:OWS458456 PGN458456:PGO458456 PQJ458456:PQK458456 QAF458456:QAG458456 QKB458456:QKC458456 QTX458456:QTY458456 RDT458456:RDU458456 RNP458456:RNQ458456 RXL458456:RXM458456 SHH458456:SHI458456 SRD458456:SRE458456 TAZ458456:TBA458456 TKV458456:TKW458456 TUR458456:TUS458456 UEN458456:UEO458456 UOJ458456:UOK458456 UYF458456:UYG458456 VIB458456:VIC458456 VRX458456:VRY458456 WBT458456:WBU458456 WLP458456:WLQ458456 WVL458456:WVM458456 I523992:J523992 IZ523992:JA523992 SV523992:SW523992 ACR523992:ACS523992 AMN523992:AMO523992 AWJ523992:AWK523992 BGF523992:BGG523992 BQB523992:BQC523992 BZX523992:BZY523992 CJT523992:CJU523992 CTP523992:CTQ523992 DDL523992:DDM523992 DNH523992:DNI523992 DXD523992:DXE523992 EGZ523992:EHA523992 EQV523992:EQW523992 FAR523992:FAS523992 FKN523992:FKO523992 FUJ523992:FUK523992 GEF523992:GEG523992 GOB523992:GOC523992 GXX523992:GXY523992 HHT523992:HHU523992 HRP523992:HRQ523992 IBL523992:IBM523992 ILH523992:ILI523992 IVD523992:IVE523992 JEZ523992:JFA523992 JOV523992:JOW523992 JYR523992:JYS523992 KIN523992:KIO523992 KSJ523992:KSK523992 LCF523992:LCG523992 LMB523992:LMC523992 LVX523992:LVY523992 MFT523992:MFU523992 MPP523992:MPQ523992 MZL523992:MZM523992 NJH523992:NJI523992 NTD523992:NTE523992 OCZ523992:ODA523992 OMV523992:OMW523992 OWR523992:OWS523992 PGN523992:PGO523992 PQJ523992:PQK523992 QAF523992:QAG523992 QKB523992:QKC523992 QTX523992:QTY523992 RDT523992:RDU523992 RNP523992:RNQ523992 RXL523992:RXM523992 SHH523992:SHI523992 SRD523992:SRE523992 TAZ523992:TBA523992 TKV523992:TKW523992 TUR523992:TUS523992 UEN523992:UEO523992 UOJ523992:UOK523992 UYF523992:UYG523992 VIB523992:VIC523992 VRX523992:VRY523992 WBT523992:WBU523992 WLP523992:WLQ523992 WVL523992:WVM523992 I589528:J589528 IZ589528:JA589528 SV589528:SW589528 ACR589528:ACS589528 AMN589528:AMO589528 AWJ589528:AWK589528 BGF589528:BGG589528 BQB589528:BQC589528 BZX589528:BZY589528 CJT589528:CJU589528 CTP589528:CTQ589528 DDL589528:DDM589528 DNH589528:DNI589528 DXD589528:DXE589528 EGZ589528:EHA589528 EQV589528:EQW589528 FAR589528:FAS589528 FKN589528:FKO589528 FUJ589528:FUK589528 GEF589528:GEG589528 GOB589528:GOC589528 GXX589528:GXY589528 HHT589528:HHU589528 HRP589528:HRQ589528 IBL589528:IBM589528 ILH589528:ILI589528 IVD589528:IVE589528 JEZ589528:JFA589528 JOV589528:JOW589528 JYR589528:JYS589528 KIN589528:KIO589528 KSJ589528:KSK589528 LCF589528:LCG589528 LMB589528:LMC589528 LVX589528:LVY589528 MFT589528:MFU589528 MPP589528:MPQ589528 MZL589528:MZM589528 NJH589528:NJI589528 NTD589528:NTE589528 OCZ589528:ODA589528 OMV589528:OMW589528 OWR589528:OWS589528 PGN589528:PGO589528 PQJ589528:PQK589528 QAF589528:QAG589528 QKB589528:QKC589528 QTX589528:QTY589528 RDT589528:RDU589528 RNP589528:RNQ589528 RXL589528:RXM589528 SHH589528:SHI589528 SRD589528:SRE589528 TAZ589528:TBA589528 TKV589528:TKW589528 TUR589528:TUS589528 UEN589528:UEO589528 UOJ589528:UOK589528 UYF589528:UYG589528 VIB589528:VIC589528 VRX589528:VRY589528 WBT589528:WBU589528 WLP589528:WLQ589528 WVL589528:WVM589528 I655064:J655064 IZ655064:JA655064 SV655064:SW655064 ACR655064:ACS655064 AMN655064:AMO655064 AWJ655064:AWK655064 BGF655064:BGG655064 BQB655064:BQC655064 BZX655064:BZY655064 CJT655064:CJU655064 CTP655064:CTQ655064 DDL655064:DDM655064 DNH655064:DNI655064 DXD655064:DXE655064 EGZ655064:EHA655064 EQV655064:EQW655064 FAR655064:FAS655064 FKN655064:FKO655064 FUJ655064:FUK655064 GEF655064:GEG655064 GOB655064:GOC655064 GXX655064:GXY655064 HHT655064:HHU655064 HRP655064:HRQ655064 IBL655064:IBM655064 ILH655064:ILI655064 IVD655064:IVE655064 JEZ655064:JFA655064 JOV655064:JOW655064 JYR655064:JYS655064 KIN655064:KIO655064 KSJ655064:KSK655064 LCF655064:LCG655064 LMB655064:LMC655064 LVX655064:LVY655064 MFT655064:MFU655064 MPP655064:MPQ655064 MZL655064:MZM655064 NJH655064:NJI655064 NTD655064:NTE655064 OCZ655064:ODA655064 OMV655064:OMW655064 OWR655064:OWS655064 PGN655064:PGO655064 PQJ655064:PQK655064 QAF655064:QAG655064 QKB655064:QKC655064 QTX655064:QTY655064 RDT655064:RDU655064 RNP655064:RNQ655064 RXL655064:RXM655064 SHH655064:SHI655064 SRD655064:SRE655064 TAZ655064:TBA655064 TKV655064:TKW655064 TUR655064:TUS655064 UEN655064:UEO655064 UOJ655064:UOK655064 UYF655064:UYG655064 VIB655064:VIC655064 VRX655064:VRY655064 WBT655064:WBU655064 WLP655064:WLQ655064 WVL655064:WVM655064 I720600:J720600 IZ720600:JA720600 SV720600:SW720600 ACR720600:ACS720600 AMN720600:AMO720600 AWJ720600:AWK720600 BGF720600:BGG720600 BQB720600:BQC720600 BZX720600:BZY720600 CJT720600:CJU720600 CTP720600:CTQ720600 DDL720600:DDM720600 DNH720600:DNI720600 DXD720600:DXE720600 EGZ720600:EHA720600 EQV720600:EQW720600 FAR720600:FAS720600 FKN720600:FKO720600 FUJ720600:FUK720600 GEF720600:GEG720600 GOB720600:GOC720600 GXX720600:GXY720600 HHT720600:HHU720600 HRP720600:HRQ720600 IBL720600:IBM720600 ILH720600:ILI720600 IVD720600:IVE720600 JEZ720600:JFA720600 JOV720600:JOW720600 JYR720600:JYS720600 KIN720600:KIO720600 KSJ720600:KSK720600 LCF720600:LCG720600 LMB720600:LMC720600 LVX720600:LVY720600 MFT720600:MFU720600 MPP720600:MPQ720600 MZL720600:MZM720600 NJH720600:NJI720600 NTD720600:NTE720600 OCZ720600:ODA720600 OMV720600:OMW720600 OWR720600:OWS720600 PGN720600:PGO720600 PQJ720600:PQK720600 QAF720600:QAG720600 QKB720600:QKC720600 QTX720600:QTY720600 RDT720600:RDU720600 RNP720600:RNQ720600 RXL720600:RXM720600 SHH720600:SHI720600 SRD720600:SRE720600 TAZ720600:TBA720600 TKV720600:TKW720600 TUR720600:TUS720600 UEN720600:UEO720600 UOJ720600:UOK720600 UYF720600:UYG720600 VIB720600:VIC720600 VRX720600:VRY720600 WBT720600:WBU720600 WLP720600:WLQ720600 WVL720600:WVM720600 I786136:J786136 IZ786136:JA786136 SV786136:SW786136 ACR786136:ACS786136 AMN786136:AMO786136 AWJ786136:AWK786136 BGF786136:BGG786136 BQB786136:BQC786136 BZX786136:BZY786136 CJT786136:CJU786136 CTP786136:CTQ786136 DDL786136:DDM786136 DNH786136:DNI786136 DXD786136:DXE786136 EGZ786136:EHA786136 EQV786136:EQW786136 FAR786136:FAS786136 FKN786136:FKO786136 FUJ786136:FUK786136 GEF786136:GEG786136 GOB786136:GOC786136 GXX786136:GXY786136 HHT786136:HHU786136 HRP786136:HRQ786136 IBL786136:IBM786136 ILH786136:ILI786136 IVD786136:IVE786136 JEZ786136:JFA786136 JOV786136:JOW786136 JYR786136:JYS786136 KIN786136:KIO786136 KSJ786136:KSK786136 LCF786136:LCG786136 LMB786136:LMC786136 LVX786136:LVY786136 MFT786136:MFU786136 MPP786136:MPQ786136 MZL786136:MZM786136 NJH786136:NJI786136 NTD786136:NTE786136 OCZ786136:ODA786136 OMV786136:OMW786136 OWR786136:OWS786136 PGN786136:PGO786136 PQJ786136:PQK786136 QAF786136:QAG786136 QKB786136:QKC786136 QTX786136:QTY786136 RDT786136:RDU786136 RNP786136:RNQ786136 RXL786136:RXM786136 SHH786136:SHI786136 SRD786136:SRE786136 TAZ786136:TBA786136 TKV786136:TKW786136 TUR786136:TUS786136 UEN786136:UEO786136 UOJ786136:UOK786136 UYF786136:UYG786136 VIB786136:VIC786136 VRX786136:VRY786136 WBT786136:WBU786136 WLP786136:WLQ786136 WVL786136:WVM786136 I851672:J851672 IZ851672:JA851672 SV851672:SW851672 ACR851672:ACS851672 AMN851672:AMO851672 AWJ851672:AWK851672 BGF851672:BGG851672 BQB851672:BQC851672 BZX851672:BZY851672 CJT851672:CJU851672 CTP851672:CTQ851672 DDL851672:DDM851672 DNH851672:DNI851672 DXD851672:DXE851672 EGZ851672:EHA851672 EQV851672:EQW851672 FAR851672:FAS851672 FKN851672:FKO851672 FUJ851672:FUK851672 GEF851672:GEG851672 GOB851672:GOC851672 GXX851672:GXY851672 HHT851672:HHU851672 HRP851672:HRQ851672 IBL851672:IBM851672 ILH851672:ILI851672 IVD851672:IVE851672 JEZ851672:JFA851672 JOV851672:JOW851672 JYR851672:JYS851672 KIN851672:KIO851672 KSJ851672:KSK851672 LCF851672:LCG851672 LMB851672:LMC851672 LVX851672:LVY851672 MFT851672:MFU851672 MPP851672:MPQ851672 MZL851672:MZM851672 NJH851672:NJI851672 NTD851672:NTE851672 OCZ851672:ODA851672 OMV851672:OMW851672 OWR851672:OWS851672 PGN851672:PGO851672 PQJ851672:PQK851672 QAF851672:QAG851672 QKB851672:QKC851672 QTX851672:QTY851672 RDT851672:RDU851672 RNP851672:RNQ851672 RXL851672:RXM851672 SHH851672:SHI851672 SRD851672:SRE851672 TAZ851672:TBA851672 TKV851672:TKW851672 TUR851672:TUS851672 UEN851672:UEO851672 UOJ851672:UOK851672 UYF851672:UYG851672 VIB851672:VIC851672 VRX851672:VRY851672 WBT851672:WBU851672 WLP851672:WLQ851672 WVL851672:WVM851672 I917208:J917208 IZ917208:JA917208 SV917208:SW917208 ACR917208:ACS917208 AMN917208:AMO917208 AWJ917208:AWK917208 BGF917208:BGG917208 BQB917208:BQC917208 BZX917208:BZY917208 CJT917208:CJU917208 CTP917208:CTQ917208 DDL917208:DDM917208 DNH917208:DNI917208 DXD917208:DXE917208 EGZ917208:EHA917208 EQV917208:EQW917208 FAR917208:FAS917208 FKN917208:FKO917208 FUJ917208:FUK917208 GEF917208:GEG917208 GOB917208:GOC917208 GXX917208:GXY917208 HHT917208:HHU917208 HRP917208:HRQ917208 IBL917208:IBM917208 ILH917208:ILI917208 IVD917208:IVE917208 JEZ917208:JFA917208 JOV917208:JOW917208 JYR917208:JYS917208 KIN917208:KIO917208 KSJ917208:KSK917208 LCF917208:LCG917208 LMB917208:LMC917208 LVX917208:LVY917208 MFT917208:MFU917208 MPP917208:MPQ917208 MZL917208:MZM917208 NJH917208:NJI917208 NTD917208:NTE917208 OCZ917208:ODA917208 OMV917208:OMW917208 OWR917208:OWS917208 PGN917208:PGO917208 PQJ917208:PQK917208 QAF917208:QAG917208 QKB917208:QKC917208 QTX917208:QTY917208 RDT917208:RDU917208 RNP917208:RNQ917208 RXL917208:RXM917208 SHH917208:SHI917208 SRD917208:SRE917208 TAZ917208:TBA917208 TKV917208:TKW917208 TUR917208:TUS917208 UEN917208:UEO917208 UOJ917208:UOK917208 UYF917208:UYG917208 VIB917208:VIC917208 VRX917208:VRY917208 WBT917208:WBU917208 WLP917208:WLQ917208 WVL917208:WVM917208 I982744:J982744 IZ982744:JA982744 SV982744:SW982744 ACR982744:ACS982744 AMN982744:AMO982744 AWJ982744:AWK982744 BGF982744:BGG982744 BQB982744:BQC982744 BZX982744:BZY982744 CJT982744:CJU982744 CTP982744:CTQ982744 DDL982744:DDM982744 DNH982744:DNI982744 DXD982744:DXE982744 EGZ982744:EHA982744 EQV982744:EQW982744 FAR982744:FAS982744 FKN982744:FKO982744 FUJ982744:FUK982744 GEF982744:GEG982744 GOB982744:GOC982744 GXX982744:GXY982744 HHT982744:HHU982744 HRP982744:HRQ982744 IBL982744:IBM982744 ILH982744:ILI982744 IVD982744:IVE982744 JEZ982744:JFA982744 JOV982744:JOW982744 JYR982744:JYS982744 KIN982744:KIO982744 KSJ982744:KSK982744 LCF982744:LCG982744 LMB982744:LMC982744 LVX982744:LVY982744 MFT982744:MFU982744 MPP982744:MPQ982744 MZL982744:MZM982744 NJH982744:NJI982744 NTD982744:NTE982744 OCZ982744:ODA982744 OMV982744:OMW982744 OWR982744:OWS982744 PGN982744:PGO982744 PQJ982744:PQK982744 QAF982744:QAG982744 QKB982744:QKC982744 QTX982744:QTY982744 RDT982744:RDU982744 RNP982744:RNQ982744 RXL982744:RXM982744 SHH982744:SHI982744 SRD982744:SRE982744 TAZ982744:TBA982744 TKV982744:TKW982744 TUR982744:TUS982744 UEN982744:UEO982744 UOJ982744:UOK982744 UYF982744:UYG982744 VIB982744:VIC982744 VRX982744:VRY982744 WBT982744:WBU982744 WLP982744:WLQ982744 WVL982744:WVM982744" xr:uid="{00000000-0002-0000-0100-000012000000}"/>
  </dataValidations>
  <pageMargins left="0.7" right="0.7" top="0.75" bottom="0.75" header="0.3" footer="0.3"/>
  <pageSetup paperSize="9" orientation="portrait" horizontalDpi="4294967294" verticalDpi="0" r:id="rId1"/>
  <drawing r:id="rId2"/>
  <extLst>
    <ext xmlns:x14="http://schemas.microsoft.com/office/spreadsheetml/2009/9/main" uri="{CCE6A557-97BC-4b89-ADB6-D9C93CAAB3DF}">
      <x14:dataValidations xmlns:xm="http://schemas.microsoft.com/office/excel/2006/main" count="3">
        <x14:dataValidation type="decimal" operator="greaterThanOrEqual" allowBlank="1" showInputMessage="1" showErrorMessage="1" error="Valor debe ser mayor o igual 0" xr:uid="{00000000-0002-0000-0100-000013000000}">
          <x14:formula1>
            <xm:f>0</xm:f>
          </x14:formula1>
          <xm:sqref>G65440:H65451 IY65440:IY65451 SU65440:SU65451 ACQ65440:ACQ65451 AMM65440:AMM65451 AWI65440:AWI65451 BGE65440:BGE65451 BQA65440:BQA65451 BZW65440:BZW65451 CJS65440:CJS65451 CTO65440:CTO65451 DDK65440:DDK65451 DNG65440:DNG65451 DXC65440:DXC65451 EGY65440:EGY65451 EQU65440:EQU65451 FAQ65440:FAQ65451 FKM65440:FKM65451 FUI65440:FUI65451 GEE65440:GEE65451 GOA65440:GOA65451 GXW65440:GXW65451 HHS65440:HHS65451 HRO65440:HRO65451 IBK65440:IBK65451 ILG65440:ILG65451 IVC65440:IVC65451 JEY65440:JEY65451 JOU65440:JOU65451 JYQ65440:JYQ65451 KIM65440:KIM65451 KSI65440:KSI65451 LCE65440:LCE65451 LMA65440:LMA65451 LVW65440:LVW65451 MFS65440:MFS65451 MPO65440:MPO65451 MZK65440:MZK65451 NJG65440:NJG65451 NTC65440:NTC65451 OCY65440:OCY65451 OMU65440:OMU65451 OWQ65440:OWQ65451 PGM65440:PGM65451 PQI65440:PQI65451 QAE65440:QAE65451 QKA65440:QKA65451 QTW65440:QTW65451 RDS65440:RDS65451 RNO65440:RNO65451 RXK65440:RXK65451 SHG65440:SHG65451 SRC65440:SRC65451 TAY65440:TAY65451 TKU65440:TKU65451 TUQ65440:TUQ65451 UEM65440:UEM65451 UOI65440:UOI65451 UYE65440:UYE65451 VIA65440:VIA65451 VRW65440:VRW65451 WBS65440:WBS65451 WLO65440:WLO65451 WVK65440:WVK65451 G130976:H130987 IY130976:IY130987 SU130976:SU130987 ACQ130976:ACQ130987 AMM130976:AMM130987 AWI130976:AWI130987 BGE130976:BGE130987 BQA130976:BQA130987 BZW130976:BZW130987 CJS130976:CJS130987 CTO130976:CTO130987 DDK130976:DDK130987 DNG130976:DNG130987 DXC130976:DXC130987 EGY130976:EGY130987 EQU130976:EQU130987 FAQ130976:FAQ130987 FKM130976:FKM130987 FUI130976:FUI130987 GEE130976:GEE130987 GOA130976:GOA130987 GXW130976:GXW130987 HHS130976:HHS130987 HRO130976:HRO130987 IBK130976:IBK130987 ILG130976:ILG130987 IVC130976:IVC130987 JEY130976:JEY130987 JOU130976:JOU130987 JYQ130976:JYQ130987 KIM130976:KIM130987 KSI130976:KSI130987 LCE130976:LCE130987 LMA130976:LMA130987 LVW130976:LVW130987 MFS130976:MFS130987 MPO130976:MPO130987 MZK130976:MZK130987 NJG130976:NJG130987 NTC130976:NTC130987 OCY130976:OCY130987 OMU130976:OMU130987 OWQ130976:OWQ130987 PGM130976:PGM130987 PQI130976:PQI130987 QAE130976:QAE130987 QKA130976:QKA130987 QTW130976:QTW130987 RDS130976:RDS130987 RNO130976:RNO130987 RXK130976:RXK130987 SHG130976:SHG130987 SRC130976:SRC130987 TAY130976:TAY130987 TKU130976:TKU130987 TUQ130976:TUQ130987 UEM130976:UEM130987 UOI130976:UOI130987 UYE130976:UYE130987 VIA130976:VIA130987 VRW130976:VRW130987 WBS130976:WBS130987 WLO130976:WLO130987 WVK130976:WVK130987 G196512:H196523 IY196512:IY196523 SU196512:SU196523 ACQ196512:ACQ196523 AMM196512:AMM196523 AWI196512:AWI196523 BGE196512:BGE196523 BQA196512:BQA196523 BZW196512:BZW196523 CJS196512:CJS196523 CTO196512:CTO196523 DDK196512:DDK196523 DNG196512:DNG196523 DXC196512:DXC196523 EGY196512:EGY196523 EQU196512:EQU196523 FAQ196512:FAQ196523 FKM196512:FKM196523 FUI196512:FUI196523 GEE196512:GEE196523 GOA196512:GOA196523 GXW196512:GXW196523 HHS196512:HHS196523 HRO196512:HRO196523 IBK196512:IBK196523 ILG196512:ILG196523 IVC196512:IVC196523 JEY196512:JEY196523 JOU196512:JOU196523 JYQ196512:JYQ196523 KIM196512:KIM196523 KSI196512:KSI196523 LCE196512:LCE196523 LMA196512:LMA196523 LVW196512:LVW196523 MFS196512:MFS196523 MPO196512:MPO196523 MZK196512:MZK196523 NJG196512:NJG196523 NTC196512:NTC196523 OCY196512:OCY196523 OMU196512:OMU196523 OWQ196512:OWQ196523 PGM196512:PGM196523 PQI196512:PQI196523 QAE196512:QAE196523 QKA196512:QKA196523 QTW196512:QTW196523 RDS196512:RDS196523 RNO196512:RNO196523 RXK196512:RXK196523 SHG196512:SHG196523 SRC196512:SRC196523 TAY196512:TAY196523 TKU196512:TKU196523 TUQ196512:TUQ196523 UEM196512:UEM196523 UOI196512:UOI196523 UYE196512:UYE196523 VIA196512:VIA196523 VRW196512:VRW196523 WBS196512:WBS196523 WLO196512:WLO196523 WVK196512:WVK196523 G262048:H262059 IY262048:IY262059 SU262048:SU262059 ACQ262048:ACQ262059 AMM262048:AMM262059 AWI262048:AWI262059 BGE262048:BGE262059 BQA262048:BQA262059 BZW262048:BZW262059 CJS262048:CJS262059 CTO262048:CTO262059 DDK262048:DDK262059 DNG262048:DNG262059 DXC262048:DXC262059 EGY262048:EGY262059 EQU262048:EQU262059 FAQ262048:FAQ262059 FKM262048:FKM262059 FUI262048:FUI262059 GEE262048:GEE262059 GOA262048:GOA262059 GXW262048:GXW262059 HHS262048:HHS262059 HRO262048:HRO262059 IBK262048:IBK262059 ILG262048:ILG262059 IVC262048:IVC262059 JEY262048:JEY262059 JOU262048:JOU262059 JYQ262048:JYQ262059 KIM262048:KIM262059 KSI262048:KSI262059 LCE262048:LCE262059 LMA262048:LMA262059 LVW262048:LVW262059 MFS262048:MFS262059 MPO262048:MPO262059 MZK262048:MZK262059 NJG262048:NJG262059 NTC262048:NTC262059 OCY262048:OCY262059 OMU262048:OMU262059 OWQ262048:OWQ262059 PGM262048:PGM262059 PQI262048:PQI262059 QAE262048:QAE262059 QKA262048:QKA262059 QTW262048:QTW262059 RDS262048:RDS262059 RNO262048:RNO262059 RXK262048:RXK262059 SHG262048:SHG262059 SRC262048:SRC262059 TAY262048:TAY262059 TKU262048:TKU262059 TUQ262048:TUQ262059 UEM262048:UEM262059 UOI262048:UOI262059 UYE262048:UYE262059 VIA262048:VIA262059 VRW262048:VRW262059 WBS262048:WBS262059 WLO262048:WLO262059 WVK262048:WVK262059 G327584:H327595 IY327584:IY327595 SU327584:SU327595 ACQ327584:ACQ327595 AMM327584:AMM327595 AWI327584:AWI327595 BGE327584:BGE327595 BQA327584:BQA327595 BZW327584:BZW327595 CJS327584:CJS327595 CTO327584:CTO327595 DDK327584:DDK327595 DNG327584:DNG327595 DXC327584:DXC327595 EGY327584:EGY327595 EQU327584:EQU327595 FAQ327584:FAQ327595 FKM327584:FKM327595 FUI327584:FUI327595 GEE327584:GEE327595 GOA327584:GOA327595 GXW327584:GXW327595 HHS327584:HHS327595 HRO327584:HRO327595 IBK327584:IBK327595 ILG327584:ILG327595 IVC327584:IVC327595 JEY327584:JEY327595 JOU327584:JOU327595 JYQ327584:JYQ327595 KIM327584:KIM327595 KSI327584:KSI327595 LCE327584:LCE327595 LMA327584:LMA327595 LVW327584:LVW327595 MFS327584:MFS327595 MPO327584:MPO327595 MZK327584:MZK327595 NJG327584:NJG327595 NTC327584:NTC327595 OCY327584:OCY327595 OMU327584:OMU327595 OWQ327584:OWQ327595 PGM327584:PGM327595 PQI327584:PQI327595 QAE327584:QAE327595 QKA327584:QKA327595 QTW327584:QTW327595 RDS327584:RDS327595 RNO327584:RNO327595 RXK327584:RXK327595 SHG327584:SHG327595 SRC327584:SRC327595 TAY327584:TAY327595 TKU327584:TKU327595 TUQ327584:TUQ327595 UEM327584:UEM327595 UOI327584:UOI327595 UYE327584:UYE327595 VIA327584:VIA327595 VRW327584:VRW327595 WBS327584:WBS327595 WLO327584:WLO327595 WVK327584:WVK327595 G393120:H393131 IY393120:IY393131 SU393120:SU393131 ACQ393120:ACQ393131 AMM393120:AMM393131 AWI393120:AWI393131 BGE393120:BGE393131 BQA393120:BQA393131 BZW393120:BZW393131 CJS393120:CJS393131 CTO393120:CTO393131 DDK393120:DDK393131 DNG393120:DNG393131 DXC393120:DXC393131 EGY393120:EGY393131 EQU393120:EQU393131 FAQ393120:FAQ393131 FKM393120:FKM393131 FUI393120:FUI393131 GEE393120:GEE393131 GOA393120:GOA393131 GXW393120:GXW393131 HHS393120:HHS393131 HRO393120:HRO393131 IBK393120:IBK393131 ILG393120:ILG393131 IVC393120:IVC393131 JEY393120:JEY393131 JOU393120:JOU393131 JYQ393120:JYQ393131 KIM393120:KIM393131 KSI393120:KSI393131 LCE393120:LCE393131 LMA393120:LMA393131 LVW393120:LVW393131 MFS393120:MFS393131 MPO393120:MPO393131 MZK393120:MZK393131 NJG393120:NJG393131 NTC393120:NTC393131 OCY393120:OCY393131 OMU393120:OMU393131 OWQ393120:OWQ393131 PGM393120:PGM393131 PQI393120:PQI393131 QAE393120:QAE393131 QKA393120:QKA393131 QTW393120:QTW393131 RDS393120:RDS393131 RNO393120:RNO393131 RXK393120:RXK393131 SHG393120:SHG393131 SRC393120:SRC393131 TAY393120:TAY393131 TKU393120:TKU393131 TUQ393120:TUQ393131 UEM393120:UEM393131 UOI393120:UOI393131 UYE393120:UYE393131 VIA393120:VIA393131 VRW393120:VRW393131 WBS393120:WBS393131 WLO393120:WLO393131 WVK393120:WVK393131 G458656:H458667 IY458656:IY458667 SU458656:SU458667 ACQ458656:ACQ458667 AMM458656:AMM458667 AWI458656:AWI458667 BGE458656:BGE458667 BQA458656:BQA458667 BZW458656:BZW458667 CJS458656:CJS458667 CTO458656:CTO458667 DDK458656:DDK458667 DNG458656:DNG458667 DXC458656:DXC458667 EGY458656:EGY458667 EQU458656:EQU458667 FAQ458656:FAQ458667 FKM458656:FKM458667 FUI458656:FUI458667 GEE458656:GEE458667 GOA458656:GOA458667 GXW458656:GXW458667 HHS458656:HHS458667 HRO458656:HRO458667 IBK458656:IBK458667 ILG458656:ILG458667 IVC458656:IVC458667 JEY458656:JEY458667 JOU458656:JOU458667 JYQ458656:JYQ458667 KIM458656:KIM458667 KSI458656:KSI458667 LCE458656:LCE458667 LMA458656:LMA458667 LVW458656:LVW458667 MFS458656:MFS458667 MPO458656:MPO458667 MZK458656:MZK458667 NJG458656:NJG458667 NTC458656:NTC458667 OCY458656:OCY458667 OMU458656:OMU458667 OWQ458656:OWQ458667 PGM458656:PGM458667 PQI458656:PQI458667 QAE458656:QAE458667 QKA458656:QKA458667 QTW458656:QTW458667 RDS458656:RDS458667 RNO458656:RNO458667 RXK458656:RXK458667 SHG458656:SHG458667 SRC458656:SRC458667 TAY458656:TAY458667 TKU458656:TKU458667 TUQ458656:TUQ458667 UEM458656:UEM458667 UOI458656:UOI458667 UYE458656:UYE458667 VIA458656:VIA458667 VRW458656:VRW458667 WBS458656:WBS458667 WLO458656:WLO458667 WVK458656:WVK458667 G524192:H524203 IY524192:IY524203 SU524192:SU524203 ACQ524192:ACQ524203 AMM524192:AMM524203 AWI524192:AWI524203 BGE524192:BGE524203 BQA524192:BQA524203 BZW524192:BZW524203 CJS524192:CJS524203 CTO524192:CTO524203 DDK524192:DDK524203 DNG524192:DNG524203 DXC524192:DXC524203 EGY524192:EGY524203 EQU524192:EQU524203 FAQ524192:FAQ524203 FKM524192:FKM524203 FUI524192:FUI524203 GEE524192:GEE524203 GOA524192:GOA524203 GXW524192:GXW524203 HHS524192:HHS524203 HRO524192:HRO524203 IBK524192:IBK524203 ILG524192:ILG524203 IVC524192:IVC524203 JEY524192:JEY524203 JOU524192:JOU524203 JYQ524192:JYQ524203 KIM524192:KIM524203 KSI524192:KSI524203 LCE524192:LCE524203 LMA524192:LMA524203 LVW524192:LVW524203 MFS524192:MFS524203 MPO524192:MPO524203 MZK524192:MZK524203 NJG524192:NJG524203 NTC524192:NTC524203 OCY524192:OCY524203 OMU524192:OMU524203 OWQ524192:OWQ524203 PGM524192:PGM524203 PQI524192:PQI524203 QAE524192:QAE524203 QKA524192:QKA524203 QTW524192:QTW524203 RDS524192:RDS524203 RNO524192:RNO524203 RXK524192:RXK524203 SHG524192:SHG524203 SRC524192:SRC524203 TAY524192:TAY524203 TKU524192:TKU524203 TUQ524192:TUQ524203 UEM524192:UEM524203 UOI524192:UOI524203 UYE524192:UYE524203 VIA524192:VIA524203 VRW524192:VRW524203 WBS524192:WBS524203 WLO524192:WLO524203 WVK524192:WVK524203 G589728:H589739 IY589728:IY589739 SU589728:SU589739 ACQ589728:ACQ589739 AMM589728:AMM589739 AWI589728:AWI589739 BGE589728:BGE589739 BQA589728:BQA589739 BZW589728:BZW589739 CJS589728:CJS589739 CTO589728:CTO589739 DDK589728:DDK589739 DNG589728:DNG589739 DXC589728:DXC589739 EGY589728:EGY589739 EQU589728:EQU589739 FAQ589728:FAQ589739 FKM589728:FKM589739 FUI589728:FUI589739 GEE589728:GEE589739 GOA589728:GOA589739 GXW589728:GXW589739 HHS589728:HHS589739 HRO589728:HRO589739 IBK589728:IBK589739 ILG589728:ILG589739 IVC589728:IVC589739 JEY589728:JEY589739 JOU589728:JOU589739 JYQ589728:JYQ589739 KIM589728:KIM589739 KSI589728:KSI589739 LCE589728:LCE589739 LMA589728:LMA589739 LVW589728:LVW589739 MFS589728:MFS589739 MPO589728:MPO589739 MZK589728:MZK589739 NJG589728:NJG589739 NTC589728:NTC589739 OCY589728:OCY589739 OMU589728:OMU589739 OWQ589728:OWQ589739 PGM589728:PGM589739 PQI589728:PQI589739 QAE589728:QAE589739 QKA589728:QKA589739 QTW589728:QTW589739 RDS589728:RDS589739 RNO589728:RNO589739 RXK589728:RXK589739 SHG589728:SHG589739 SRC589728:SRC589739 TAY589728:TAY589739 TKU589728:TKU589739 TUQ589728:TUQ589739 UEM589728:UEM589739 UOI589728:UOI589739 UYE589728:UYE589739 VIA589728:VIA589739 VRW589728:VRW589739 WBS589728:WBS589739 WLO589728:WLO589739 WVK589728:WVK589739 G655264:H655275 IY655264:IY655275 SU655264:SU655275 ACQ655264:ACQ655275 AMM655264:AMM655275 AWI655264:AWI655275 BGE655264:BGE655275 BQA655264:BQA655275 BZW655264:BZW655275 CJS655264:CJS655275 CTO655264:CTO655275 DDK655264:DDK655275 DNG655264:DNG655275 DXC655264:DXC655275 EGY655264:EGY655275 EQU655264:EQU655275 FAQ655264:FAQ655275 FKM655264:FKM655275 FUI655264:FUI655275 GEE655264:GEE655275 GOA655264:GOA655275 GXW655264:GXW655275 HHS655264:HHS655275 HRO655264:HRO655275 IBK655264:IBK655275 ILG655264:ILG655275 IVC655264:IVC655275 JEY655264:JEY655275 JOU655264:JOU655275 JYQ655264:JYQ655275 KIM655264:KIM655275 KSI655264:KSI655275 LCE655264:LCE655275 LMA655264:LMA655275 LVW655264:LVW655275 MFS655264:MFS655275 MPO655264:MPO655275 MZK655264:MZK655275 NJG655264:NJG655275 NTC655264:NTC655275 OCY655264:OCY655275 OMU655264:OMU655275 OWQ655264:OWQ655275 PGM655264:PGM655275 PQI655264:PQI655275 QAE655264:QAE655275 QKA655264:QKA655275 QTW655264:QTW655275 RDS655264:RDS655275 RNO655264:RNO655275 RXK655264:RXK655275 SHG655264:SHG655275 SRC655264:SRC655275 TAY655264:TAY655275 TKU655264:TKU655275 TUQ655264:TUQ655275 UEM655264:UEM655275 UOI655264:UOI655275 UYE655264:UYE655275 VIA655264:VIA655275 VRW655264:VRW655275 WBS655264:WBS655275 WLO655264:WLO655275 WVK655264:WVK655275 G720800:H720811 IY720800:IY720811 SU720800:SU720811 ACQ720800:ACQ720811 AMM720800:AMM720811 AWI720800:AWI720811 BGE720800:BGE720811 BQA720800:BQA720811 BZW720800:BZW720811 CJS720800:CJS720811 CTO720800:CTO720811 DDK720800:DDK720811 DNG720800:DNG720811 DXC720800:DXC720811 EGY720800:EGY720811 EQU720800:EQU720811 FAQ720800:FAQ720811 FKM720800:FKM720811 FUI720800:FUI720811 GEE720800:GEE720811 GOA720800:GOA720811 GXW720800:GXW720811 HHS720800:HHS720811 HRO720800:HRO720811 IBK720800:IBK720811 ILG720800:ILG720811 IVC720800:IVC720811 JEY720800:JEY720811 JOU720800:JOU720811 JYQ720800:JYQ720811 KIM720800:KIM720811 KSI720800:KSI720811 LCE720800:LCE720811 LMA720800:LMA720811 LVW720800:LVW720811 MFS720800:MFS720811 MPO720800:MPO720811 MZK720800:MZK720811 NJG720800:NJG720811 NTC720800:NTC720811 OCY720800:OCY720811 OMU720800:OMU720811 OWQ720800:OWQ720811 PGM720800:PGM720811 PQI720800:PQI720811 QAE720800:QAE720811 QKA720800:QKA720811 QTW720800:QTW720811 RDS720800:RDS720811 RNO720800:RNO720811 RXK720800:RXK720811 SHG720800:SHG720811 SRC720800:SRC720811 TAY720800:TAY720811 TKU720800:TKU720811 TUQ720800:TUQ720811 UEM720800:UEM720811 UOI720800:UOI720811 UYE720800:UYE720811 VIA720800:VIA720811 VRW720800:VRW720811 WBS720800:WBS720811 WLO720800:WLO720811 WVK720800:WVK720811 G786336:H786347 IY786336:IY786347 SU786336:SU786347 ACQ786336:ACQ786347 AMM786336:AMM786347 AWI786336:AWI786347 BGE786336:BGE786347 BQA786336:BQA786347 BZW786336:BZW786347 CJS786336:CJS786347 CTO786336:CTO786347 DDK786336:DDK786347 DNG786336:DNG786347 DXC786336:DXC786347 EGY786336:EGY786347 EQU786336:EQU786347 FAQ786336:FAQ786347 FKM786336:FKM786347 FUI786336:FUI786347 GEE786336:GEE786347 GOA786336:GOA786347 GXW786336:GXW786347 HHS786336:HHS786347 HRO786336:HRO786347 IBK786336:IBK786347 ILG786336:ILG786347 IVC786336:IVC786347 JEY786336:JEY786347 JOU786336:JOU786347 JYQ786336:JYQ786347 KIM786336:KIM786347 KSI786336:KSI786347 LCE786336:LCE786347 LMA786336:LMA786347 LVW786336:LVW786347 MFS786336:MFS786347 MPO786336:MPO786347 MZK786336:MZK786347 NJG786336:NJG786347 NTC786336:NTC786347 OCY786336:OCY786347 OMU786336:OMU786347 OWQ786336:OWQ786347 PGM786336:PGM786347 PQI786336:PQI786347 QAE786336:QAE786347 QKA786336:QKA786347 QTW786336:QTW786347 RDS786336:RDS786347 RNO786336:RNO786347 RXK786336:RXK786347 SHG786336:SHG786347 SRC786336:SRC786347 TAY786336:TAY786347 TKU786336:TKU786347 TUQ786336:TUQ786347 UEM786336:UEM786347 UOI786336:UOI786347 UYE786336:UYE786347 VIA786336:VIA786347 VRW786336:VRW786347 WBS786336:WBS786347 WLO786336:WLO786347 WVK786336:WVK786347 G851872:H851883 IY851872:IY851883 SU851872:SU851883 ACQ851872:ACQ851883 AMM851872:AMM851883 AWI851872:AWI851883 BGE851872:BGE851883 BQA851872:BQA851883 BZW851872:BZW851883 CJS851872:CJS851883 CTO851872:CTO851883 DDK851872:DDK851883 DNG851872:DNG851883 DXC851872:DXC851883 EGY851872:EGY851883 EQU851872:EQU851883 FAQ851872:FAQ851883 FKM851872:FKM851883 FUI851872:FUI851883 GEE851872:GEE851883 GOA851872:GOA851883 GXW851872:GXW851883 HHS851872:HHS851883 HRO851872:HRO851883 IBK851872:IBK851883 ILG851872:ILG851883 IVC851872:IVC851883 JEY851872:JEY851883 JOU851872:JOU851883 JYQ851872:JYQ851883 KIM851872:KIM851883 KSI851872:KSI851883 LCE851872:LCE851883 LMA851872:LMA851883 LVW851872:LVW851883 MFS851872:MFS851883 MPO851872:MPO851883 MZK851872:MZK851883 NJG851872:NJG851883 NTC851872:NTC851883 OCY851872:OCY851883 OMU851872:OMU851883 OWQ851872:OWQ851883 PGM851872:PGM851883 PQI851872:PQI851883 QAE851872:QAE851883 QKA851872:QKA851883 QTW851872:QTW851883 RDS851872:RDS851883 RNO851872:RNO851883 RXK851872:RXK851883 SHG851872:SHG851883 SRC851872:SRC851883 TAY851872:TAY851883 TKU851872:TKU851883 TUQ851872:TUQ851883 UEM851872:UEM851883 UOI851872:UOI851883 UYE851872:UYE851883 VIA851872:VIA851883 VRW851872:VRW851883 WBS851872:WBS851883 WLO851872:WLO851883 WVK851872:WVK851883 G917408:H917419 IY917408:IY917419 SU917408:SU917419 ACQ917408:ACQ917419 AMM917408:AMM917419 AWI917408:AWI917419 BGE917408:BGE917419 BQA917408:BQA917419 BZW917408:BZW917419 CJS917408:CJS917419 CTO917408:CTO917419 DDK917408:DDK917419 DNG917408:DNG917419 DXC917408:DXC917419 EGY917408:EGY917419 EQU917408:EQU917419 FAQ917408:FAQ917419 FKM917408:FKM917419 FUI917408:FUI917419 GEE917408:GEE917419 GOA917408:GOA917419 GXW917408:GXW917419 HHS917408:HHS917419 HRO917408:HRO917419 IBK917408:IBK917419 ILG917408:ILG917419 IVC917408:IVC917419 JEY917408:JEY917419 JOU917408:JOU917419 JYQ917408:JYQ917419 KIM917408:KIM917419 KSI917408:KSI917419 LCE917408:LCE917419 LMA917408:LMA917419 LVW917408:LVW917419 MFS917408:MFS917419 MPO917408:MPO917419 MZK917408:MZK917419 NJG917408:NJG917419 NTC917408:NTC917419 OCY917408:OCY917419 OMU917408:OMU917419 OWQ917408:OWQ917419 PGM917408:PGM917419 PQI917408:PQI917419 QAE917408:QAE917419 QKA917408:QKA917419 QTW917408:QTW917419 RDS917408:RDS917419 RNO917408:RNO917419 RXK917408:RXK917419 SHG917408:SHG917419 SRC917408:SRC917419 TAY917408:TAY917419 TKU917408:TKU917419 TUQ917408:TUQ917419 UEM917408:UEM917419 UOI917408:UOI917419 UYE917408:UYE917419 VIA917408:VIA917419 VRW917408:VRW917419 WBS917408:WBS917419 WLO917408:WLO917419 WVK917408:WVK917419 G982944:H982955 IY982944:IY982955 SU982944:SU982955 ACQ982944:ACQ982955 AMM982944:AMM982955 AWI982944:AWI982955 BGE982944:BGE982955 BQA982944:BQA982955 BZW982944:BZW982955 CJS982944:CJS982955 CTO982944:CTO982955 DDK982944:DDK982955 DNG982944:DNG982955 DXC982944:DXC982955 EGY982944:EGY982955 EQU982944:EQU982955 FAQ982944:FAQ982955 FKM982944:FKM982955 FUI982944:FUI982955 GEE982944:GEE982955 GOA982944:GOA982955 GXW982944:GXW982955 HHS982944:HHS982955 HRO982944:HRO982955 IBK982944:IBK982955 ILG982944:ILG982955 IVC982944:IVC982955 JEY982944:JEY982955 JOU982944:JOU982955 JYQ982944:JYQ982955 KIM982944:KIM982955 KSI982944:KSI982955 LCE982944:LCE982955 LMA982944:LMA982955 LVW982944:LVW982955 MFS982944:MFS982955 MPO982944:MPO982955 MZK982944:MZK982955 NJG982944:NJG982955 NTC982944:NTC982955 OCY982944:OCY982955 OMU982944:OMU982955 OWQ982944:OWQ982955 PGM982944:PGM982955 PQI982944:PQI982955 QAE982944:QAE982955 QKA982944:QKA982955 QTW982944:QTW982955 RDS982944:RDS982955 RNO982944:RNO982955 RXK982944:RXK982955 SHG982944:SHG982955 SRC982944:SRC982955 TAY982944:TAY982955 TKU982944:TKU982955 TUQ982944:TUQ982955 UEM982944:UEM982955 UOI982944:UOI982955 UYE982944:UYE982955 VIA982944:VIA982955 VRW982944:VRW982955 WBS982944:WBS982955 WLO982944:WLO982955 WVK982944:WVK982955 G65453:H65464 IY65453:IY65464 SU65453:SU65464 ACQ65453:ACQ65464 AMM65453:AMM65464 AWI65453:AWI65464 BGE65453:BGE65464 BQA65453:BQA65464 BZW65453:BZW65464 CJS65453:CJS65464 CTO65453:CTO65464 DDK65453:DDK65464 DNG65453:DNG65464 DXC65453:DXC65464 EGY65453:EGY65464 EQU65453:EQU65464 FAQ65453:FAQ65464 FKM65453:FKM65464 FUI65453:FUI65464 GEE65453:GEE65464 GOA65453:GOA65464 GXW65453:GXW65464 HHS65453:HHS65464 HRO65453:HRO65464 IBK65453:IBK65464 ILG65453:ILG65464 IVC65453:IVC65464 JEY65453:JEY65464 JOU65453:JOU65464 JYQ65453:JYQ65464 KIM65453:KIM65464 KSI65453:KSI65464 LCE65453:LCE65464 LMA65453:LMA65464 LVW65453:LVW65464 MFS65453:MFS65464 MPO65453:MPO65464 MZK65453:MZK65464 NJG65453:NJG65464 NTC65453:NTC65464 OCY65453:OCY65464 OMU65453:OMU65464 OWQ65453:OWQ65464 PGM65453:PGM65464 PQI65453:PQI65464 QAE65453:QAE65464 QKA65453:QKA65464 QTW65453:QTW65464 RDS65453:RDS65464 RNO65453:RNO65464 RXK65453:RXK65464 SHG65453:SHG65464 SRC65453:SRC65464 TAY65453:TAY65464 TKU65453:TKU65464 TUQ65453:TUQ65464 UEM65453:UEM65464 UOI65453:UOI65464 UYE65453:UYE65464 VIA65453:VIA65464 VRW65453:VRW65464 WBS65453:WBS65464 WLO65453:WLO65464 WVK65453:WVK65464 G130989:H131000 IY130989:IY131000 SU130989:SU131000 ACQ130989:ACQ131000 AMM130989:AMM131000 AWI130989:AWI131000 BGE130989:BGE131000 BQA130989:BQA131000 BZW130989:BZW131000 CJS130989:CJS131000 CTO130989:CTO131000 DDK130989:DDK131000 DNG130989:DNG131000 DXC130989:DXC131000 EGY130989:EGY131000 EQU130989:EQU131000 FAQ130989:FAQ131000 FKM130989:FKM131000 FUI130989:FUI131000 GEE130989:GEE131000 GOA130989:GOA131000 GXW130989:GXW131000 HHS130989:HHS131000 HRO130989:HRO131000 IBK130989:IBK131000 ILG130989:ILG131000 IVC130989:IVC131000 JEY130989:JEY131000 JOU130989:JOU131000 JYQ130989:JYQ131000 KIM130989:KIM131000 KSI130989:KSI131000 LCE130989:LCE131000 LMA130989:LMA131000 LVW130989:LVW131000 MFS130989:MFS131000 MPO130989:MPO131000 MZK130989:MZK131000 NJG130989:NJG131000 NTC130989:NTC131000 OCY130989:OCY131000 OMU130989:OMU131000 OWQ130989:OWQ131000 PGM130989:PGM131000 PQI130989:PQI131000 QAE130989:QAE131000 QKA130989:QKA131000 QTW130989:QTW131000 RDS130989:RDS131000 RNO130989:RNO131000 RXK130989:RXK131000 SHG130989:SHG131000 SRC130989:SRC131000 TAY130989:TAY131000 TKU130989:TKU131000 TUQ130989:TUQ131000 UEM130989:UEM131000 UOI130989:UOI131000 UYE130989:UYE131000 VIA130989:VIA131000 VRW130989:VRW131000 WBS130989:WBS131000 WLO130989:WLO131000 WVK130989:WVK131000 G196525:H196536 IY196525:IY196536 SU196525:SU196536 ACQ196525:ACQ196536 AMM196525:AMM196536 AWI196525:AWI196536 BGE196525:BGE196536 BQA196525:BQA196536 BZW196525:BZW196536 CJS196525:CJS196536 CTO196525:CTO196536 DDK196525:DDK196536 DNG196525:DNG196536 DXC196525:DXC196536 EGY196525:EGY196536 EQU196525:EQU196536 FAQ196525:FAQ196536 FKM196525:FKM196536 FUI196525:FUI196536 GEE196525:GEE196536 GOA196525:GOA196536 GXW196525:GXW196536 HHS196525:HHS196536 HRO196525:HRO196536 IBK196525:IBK196536 ILG196525:ILG196536 IVC196525:IVC196536 JEY196525:JEY196536 JOU196525:JOU196536 JYQ196525:JYQ196536 KIM196525:KIM196536 KSI196525:KSI196536 LCE196525:LCE196536 LMA196525:LMA196536 LVW196525:LVW196536 MFS196525:MFS196536 MPO196525:MPO196536 MZK196525:MZK196536 NJG196525:NJG196536 NTC196525:NTC196536 OCY196525:OCY196536 OMU196525:OMU196536 OWQ196525:OWQ196536 PGM196525:PGM196536 PQI196525:PQI196536 QAE196525:QAE196536 QKA196525:QKA196536 QTW196525:QTW196536 RDS196525:RDS196536 RNO196525:RNO196536 RXK196525:RXK196536 SHG196525:SHG196536 SRC196525:SRC196536 TAY196525:TAY196536 TKU196525:TKU196536 TUQ196525:TUQ196536 UEM196525:UEM196536 UOI196525:UOI196536 UYE196525:UYE196536 VIA196525:VIA196536 VRW196525:VRW196536 WBS196525:WBS196536 WLO196525:WLO196536 WVK196525:WVK196536 G262061:H262072 IY262061:IY262072 SU262061:SU262072 ACQ262061:ACQ262072 AMM262061:AMM262072 AWI262061:AWI262072 BGE262061:BGE262072 BQA262061:BQA262072 BZW262061:BZW262072 CJS262061:CJS262072 CTO262061:CTO262072 DDK262061:DDK262072 DNG262061:DNG262072 DXC262061:DXC262072 EGY262061:EGY262072 EQU262061:EQU262072 FAQ262061:FAQ262072 FKM262061:FKM262072 FUI262061:FUI262072 GEE262061:GEE262072 GOA262061:GOA262072 GXW262061:GXW262072 HHS262061:HHS262072 HRO262061:HRO262072 IBK262061:IBK262072 ILG262061:ILG262072 IVC262061:IVC262072 JEY262061:JEY262072 JOU262061:JOU262072 JYQ262061:JYQ262072 KIM262061:KIM262072 KSI262061:KSI262072 LCE262061:LCE262072 LMA262061:LMA262072 LVW262061:LVW262072 MFS262061:MFS262072 MPO262061:MPO262072 MZK262061:MZK262072 NJG262061:NJG262072 NTC262061:NTC262072 OCY262061:OCY262072 OMU262061:OMU262072 OWQ262061:OWQ262072 PGM262061:PGM262072 PQI262061:PQI262072 QAE262061:QAE262072 QKA262061:QKA262072 QTW262061:QTW262072 RDS262061:RDS262072 RNO262061:RNO262072 RXK262061:RXK262072 SHG262061:SHG262072 SRC262061:SRC262072 TAY262061:TAY262072 TKU262061:TKU262072 TUQ262061:TUQ262072 UEM262061:UEM262072 UOI262061:UOI262072 UYE262061:UYE262072 VIA262061:VIA262072 VRW262061:VRW262072 WBS262061:WBS262072 WLO262061:WLO262072 WVK262061:WVK262072 G327597:H327608 IY327597:IY327608 SU327597:SU327608 ACQ327597:ACQ327608 AMM327597:AMM327608 AWI327597:AWI327608 BGE327597:BGE327608 BQA327597:BQA327608 BZW327597:BZW327608 CJS327597:CJS327608 CTO327597:CTO327608 DDK327597:DDK327608 DNG327597:DNG327608 DXC327597:DXC327608 EGY327597:EGY327608 EQU327597:EQU327608 FAQ327597:FAQ327608 FKM327597:FKM327608 FUI327597:FUI327608 GEE327597:GEE327608 GOA327597:GOA327608 GXW327597:GXW327608 HHS327597:HHS327608 HRO327597:HRO327608 IBK327597:IBK327608 ILG327597:ILG327608 IVC327597:IVC327608 JEY327597:JEY327608 JOU327597:JOU327608 JYQ327597:JYQ327608 KIM327597:KIM327608 KSI327597:KSI327608 LCE327597:LCE327608 LMA327597:LMA327608 LVW327597:LVW327608 MFS327597:MFS327608 MPO327597:MPO327608 MZK327597:MZK327608 NJG327597:NJG327608 NTC327597:NTC327608 OCY327597:OCY327608 OMU327597:OMU327608 OWQ327597:OWQ327608 PGM327597:PGM327608 PQI327597:PQI327608 QAE327597:QAE327608 QKA327597:QKA327608 QTW327597:QTW327608 RDS327597:RDS327608 RNO327597:RNO327608 RXK327597:RXK327608 SHG327597:SHG327608 SRC327597:SRC327608 TAY327597:TAY327608 TKU327597:TKU327608 TUQ327597:TUQ327608 UEM327597:UEM327608 UOI327597:UOI327608 UYE327597:UYE327608 VIA327597:VIA327608 VRW327597:VRW327608 WBS327597:WBS327608 WLO327597:WLO327608 WVK327597:WVK327608 G393133:H393144 IY393133:IY393144 SU393133:SU393144 ACQ393133:ACQ393144 AMM393133:AMM393144 AWI393133:AWI393144 BGE393133:BGE393144 BQA393133:BQA393144 BZW393133:BZW393144 CJS393133:CJS393144 CTO393133:CTO393144 DDK393133:DDK393144 DNG393133:DNG393144 DXC393133:DXC393144 EGY393133:EGY393144 EQU393133:EQU393144 FAQ393133:FAQ393144 FKM393133:FKM393144 FUI393133:FUI393144 GEE393133:GEE393144 GOA393133:GOA393144 GXW393133:GXW393144 HHS393133:HHS393144 HRO393133:HRO393144 IBK393133:IBK393144 ILG393133:ILG393144 IVC393133:IVC393144 JEY393133:JEY393144 JOU393133:JOU393144 JYQ393133:JYQ393144 KIM393133:KIM393144 KSI393133:KSI393144 LCE393133:LCE393144 LMA393133:LMA393144 LVW393133:LVW393144 MFS393133:MFS393144 MPO393133:MPO393144 MZK393133:MZK393144 NJG393133:NJG393144 NTC393133:NTC393144 OCY393133:OCY393144 OMU393133:OMU393144 OWQ393133:OWQ393144 PGM393133:PGM393144 PQI393133:PQI393144 QAE393133:QAE393144 QKA393133:QKA393144 QTW393133:QTW393144 RDS393133:RDS393144 RNO393133:RNO393144 RXK393133:RXK393144 SHG393133:SHG393144 SRC393133:SRC393144 TAY393133:TAY393144 TKU393133:TKU393144 TUQ393133:TUQ393144 UEM393133:UEM393144 UOI393133:UOI393144 UYE393133:UYE393144 VIA393133:VIA393144 VRW393133:VRW393144 WBS393133:WBS393144 WLO393133:WLO393144 WVK393133:WVK393144 G458669:H458680 IY458669:IY458680 SU458669:SU458680 ACQ458669:ACQ458680 AMM458669:AMM458680 AWI458669:AWI458680 BGE458669:BGE458680 BQA458669:BQA458680 BZW458669:BZW458680 CJS458669:CJS458680 CTO458669:CTO458680 DDK458669:DDK458680 DNG458669:DNG458680 DXC458669:DXC458680 EGY458669:EGY458680 EQU458669:EQU458680 FAQ458669:FAQ458680 FKM458669:FKM458680 FUI458669:FUI458680 GEE458669:GEE458680 GOA458669:GOA458680 GXW458669:GXW458680 HHS458669:HHS458680 HRO458669:HRO458680 IBK458669:IBK458680 ILG458669:ILG458680 IVC458669:IVC458680 JEY458669:JEY458680 JOU458669:JOU458680 JYQ458669:JYQ458680 KIM458669:KIM458680 KSI458669:KSI458680 LCE458669:LCE458680 LMA458669:LMA458680 LVW458669:LVW458680 MFS458669:MFS458680 MPO458669:MPO458680 MZK458669:MZK458680 NJG458669:NJG458680 NTC458669:NTC458680 OCY458669:OCY458680 OMU458669:OMU458680 OWQ458669:OWQ458680 PGM458669:PGM458680 PQI458669:PQI458680 QAE458669:QAE458680 QKA458669:QKA458680 QTW458669:QTW458680 RDS458669:RDS458680 RNO458669:RNO458680 RXK458669:RXK458680 SHG458669:SHG458680 SRC458669:SRC458680 TAY458669:TAY458680 TKU458669:TKU458680 TUQ458669:TUQ458680 UEM458669:UEM458680 UOI458669:UOI458680 UYE458669:UYE458680 VIA458669:VIA458680 VRW458669:VRW458680 WBS458669:WBS458680 WLO458669:WLO458680 WVK458669:WVK458680 G524205:H524216 IY524205:IY524216 SU524205:SU524216 ACQ524205:ACQ524216 AMM524205:AMM524216 AWI524205:AWI524216 BGE524205:BGE524216 BQA524205:BQA524216 BZW524205:BZW524216 CJS524205:CJS524216 CTO524205:CTO524216 DDK524205:DDK524216 DNG524205:DNG524216 DXC524205:DXC524216 EGY524205:EGY524216 EQU524205:EQU524216 FAQ524205:FAQ524216 FKM524205:FKM524216 FUI524205:FUI524216 GEE524205:GEE524216 GOA524205:GOA524216 GXW524205:GXW524216 HHS524205:HHS524216 HRO524205:HRO524216 IBK524205:IBK524216 ILG524205:ILG524216 IVC524205:IVC524216 JEY524205:JEY524216 JOU524205:JOU524216 JYQ524205:JYQ524216 KIM524205:KIM524216 KSI524205:KSI524216 LCE524205:LCE524216 LMA524205:LMA524216 LVW524205:LVW524216 MFS524205:MFS524216 MPO524205:MPO524216 MZK524205:MZK524216 NJG524205:NJG524216 NTC524205:NTC524216 OCY524205:OCY524216 OMU524205:OMU524216 OWQ524205:OWQ524216 PGM524205:PGM524216 PQI524205:PQI524216 QAE524205:QAE524216 QKA524205:QKA524216 QTW524205:QTW524216 RDS524205:RDS524216 RNO524205:RNO524216 RXK524205:RXK524216 SHG524205:SHG524216 SRC524205:SRC524216 TAY524205:TAY524216 TKU524205:TKU524216 TUQ524205:TUQ524216 UEM524205:UEM524216 UOI524205:UOI524216 UYE524205:UYE524216 VIA524205:VIA524216 VRW524205:VRW524216 WBS524205:WBS524216 WLO524205:WLO524216 WVK524205:WVK524216 G589741:H589752 IY589741:IY589752 SU589741:SU589752 ACQ589741:ACQ589752 AMM589741:AMM589752 AWI589741:AWI589752 BGE589741:BGE589752 BQA589741:BQA589752 BZW589741:BZW589752 CJS589741:CJS589752 CTO589741:CTO589752 DDK589741:DDK589752 DNG589741:DNG589752 DXC589741:DXC589752 EGY589741:EGY589752 EQU589741:EQU589752 FAQ589741:FAQ589752 FKM589741:FKM589752 FUI589741:FUI589752 GEE589741:GEE589752 GOA589741:GOA589752 GXW589741:GXW589752 HHS589741:HHS589752 HRO589741:HRO589752 IBK589741:IBK589752 ILG589741:ILG589752 IVC589741:IVC589752 JEY589741:JEY589752 JOU589741:JOU589752 JYQ589741:JYQ589752 KIM589741:KIM589752 KSI589741:KSI589752 LCE589741:LCE589752 LMA589741:LMA589752 LVW589741:LVW589752 MFS589741:MFS589752 MPO589741:MPO589752 MZK589741:MZK589752 NJG589741:NJG589752 NTC589741:NTC589752 OCY589741:OCY589752 OMU589741:OMU589752 OWQ589741:OWQ589752 PGM589741:PGM589752 PQI589741:PQI589752 QAE589741:QAE589752 QKA589741:QKA589752 QTW589741:QTW589752 RDS589741:RDS589752 RNO589741:RNO589752 RXK589741:RXK589752 SHG589741:SHG589752 SRC589741:SRC589752 TAY589741:TAY589752 TKU589741:TKU589752 TUQ589741:TUQ589752 UEM589741:UEM589752 UOI589741:UOI589752 UYE589741:UYE589752 VIA589741:VIA589752 VRW589741:VRW589752 WBS589741:WBS589752 WLO589741:WLO589752 WVK589741:WVK589752 G655277:H655288 IY655277:IY655288 SU655277:SU655288 ACQ655277:ACQ655288 AMM655277:AMM655288 AWI655277:AWI655288 BGE655277:BGE655288 BQA655277:BQA655288 BZW655277:BZW655288 CJS655277:CJS655288 CTO655277:CTO655288 DDK655277:DDK655288 DNG655277:DNG655288 DXC655277:DXC655288 EGY655277:EGY655288 EQU655277:EQU655288 FAQ655277:FAQ655288 FKM655277:FKM655288 FUI655277:FUI655288 GEE655277:GEE655288 GOA655277:GOA655288 GXW655277:GXW655288 HHS655277:HHS655288 HRO655277:HRO655288 IBK655277:IBK655288 ILG655277:ILG655288 IVC655277:IVC655288 JEY655277:JEY655288 JOU655277:JOU655288 JYQ655277:JYQ655288 KIM655277:KIM655288 KSI655277:KSI655288 LCE655277:LCE655288 LMA655277:LMA655288 LVW655277:LVW655288 MFS655277:MFS655288 MPO655277:MPO655288 MZK655277:MZK655288 NJG655277:NJG655288 NTC655277:NTC655288 OCY655277:OCY655288 OMU655277:OMU655288 OWQ655277:OWQ655288 PGM655277:PGM655288 PQI655277:PQI655288 QAE655277:QAE655288 QKA655277:QKA655288 QTW655277:QTW655288 RDS655277:RDS655288 RNO655277:RNO655288 RXK655277:RXK655288 SHG655277:SHG655288 SRC655277:SRC655288 TAY655277:TAY655288 TKU655277:TKU655288 TUQ655277:TUQ655288 UEM655277:UEM655288 UOI655277:UOI655288 UYE655277:UYE655288 VIA655277:VIA655288 VRW655277:VRW655288 WBS655277:WBS655288 WLO655277:WLO655288 WVK655277:WVK655288 G720813:H720824 IY720813:IY720824 SU720813:SU720824 ACQ720813:ACQ720824 AMM720813:AMM720824 AWI720813:AWI720824 BGE720813:BGE720824 BQA720813:BQA720824 BZW720813:BZW720824 CJS720813:CJS720824 CTO720813:CTO720824 DDK720813:DDK720824 DNG720813:DNG720824 DXC720813:DXC720824 EGY720813:EGY720824 EQU720813:EQU720824 FAQ720813:FAQ720824 FKM720813:FKM720824 FUI720813:FUI720824 GEE720813:GEE720824 GOA720813:GOA720824 GXW720813:GXW720824 HHS720813:HHS720824 HRO720813:HRO720824 IBK720813:IBK720824 ILG720813:ILG720824 IVC720813:IVC720824 JEY720813:JEY720824 JOU720813:JOU720824 JYQ720813:JYQ720824 KIM720813:KIM720824 KSI720813:KSI720824 LCE720813:LCE720824 LMA720813:LMA720824 LVW720813:LVW720824 MFS720813:MFS720824 MPO720813:MPO720824 MZK720813:MZK720824 NJG720813:NJG720824 NTC720813:NTC720824 OCY720813:OCY720824 OMU720813:OMU720824 OWQ720813:OWQ720824 PGM720813:PGM720824 PQI720813:PQI720824 QAE720813:QAE720824 QKA720813:QKA720824 QTW720813:QTW720824 RDS720813:RDS720824 RNO720813:RNO720824 RXK720813:RXK720824 SHG720813:SHG720824 SRC720813:SRC720824 TAY720813:TAY720824 TKU720813:TKU720824 TUQ720813:TUQ720824 UEM720813:UEM720824 UOI720813:UOI720824 UYE720813:UYE720824 VIA720813:VIA720824 VRW720813:VRW720824 WBS720813:WBS720824 WLO720813:WLO720824 WVK720813:WVK720824 G786349:H786360 IY786349:IY786360 SU786349:SU786360 ACQ786349:ACQ786360 AMM786349:AMM786360 AWI786349:AWI786360 BGE786349:BGE786360 BQA786349:BQA786360 BZW786349:BZW786360 CJS786349:CJS786360 CTO786349:CTO786360 DDK786349:DDK786360 DNG786349:DNG786360 DXC786349:DXC786360 EGY786349:EGY786360 EQU786349:EQU786360 FAQ786349:FAQ786360 FKM786349:FKM786360 FUI786349:FUI786360 GEE786349:GEE786360 GOA786349:GOA786360 GXW786349:GXW786360 HHS786349:HHS786360 HRO786349:HRO786360 IBK786349:IBK786360 ILG786349:ILG786360 IVC786349:IVC786360 JEY786349:JEY786360 JOU786349:JOU786360 JYQ786349:JYQ786360 KIM786349:KIM786360 KSI786349:KSI786360 LCE786349:LCE786360 LMA786349:LMA786360 LVW786349:LVW786360 MFS786349:MFS786360 MPO786349:MPO786360 MZK786349:MZK786360 NJG786349:NJG786360 NTC786349:NTC786360 OCY786349:OCY786360 OMU786349:OMU786360 OWQ786349:OWQ786360 PGM786349:PGM786360 PQI786349:PQI786360 QAE786349:QAE786360 QKA786349:QKA786360 QTW786349:QTW786360 RDS786349:RDS786360 RNO786349:RNO786360 RXK786349:RXK786360 SHG786349:SHG786360 SRC786349:SRC786360 TAY786349:TAY786360 TKU786349:TKU786360 TUQ786349:TUQ786360 UEM786349:UEM786360 UOI786349:UOI786360 UYE786349:UYE786360 VIA786349:VIA786360 VRW786349:VRW786360 WBS786349:WBS786360 WLO786349:WLO786360 WVK786349:WVK786360 G851885:H851896 IY851885:IY851896 SU851885:SU851896 ACQ851885:ACQ851896 AMM851885:AMM851896 AWI851885:AWI851896 BGE851885:BGE851896 BQA851885:BQA851896 BZW851885:BZW851896 CJS851885:CJS851896 CTO851885:CTO851896 DDK851885:DDK851896 DNG851885:DNG851896 DXC851885:DXC851896 EGY851885:EGY851896 EQU851885:EQU851896 FAQ851885:FAQ851896 FKM851885:FKM851896 FUI851885:FUI851896 GEE851885:GEE851896 GOA851885:GOA851896 GXW851885:GXW851896 HHS851885:HHS851896 HRO851885:HRO851896 IBK851885:IBK851896 ILG851885:ILG851896 IVC851885:IVC851896 JEY851885:JEY851896 JOU851885:JOU851896 JYQ851885:JYQ851896 KIM851885:KIM851896 KSI851885:KSI851896 LCE851885:LCE851896 LMA851885:LMA851896 LVW851885:LVW851896 MFS851885:MFS851896 MPO851885:MPO851896 MZK851885:MZK851896 NJG851885:NJG851896 NTC851885:NTC851896 OCY851885:OCY851896 OMU851885:OMU851896 OWQ851885:OWQ851896 PGM851885:PGM851896 PQI851885:PQI851896 QAE851885:QAE851896 QKA851885:QKA851896 QTW851885:QTW851896 RDS851885:RDS851896 RNO851885:RNO851896 RXK851885:RXK851896 SHG851885:SHG851896 SRC851885:SRC851896 TAY851885:TAY851896 TKU851885:TKU851896 TUQ851885:TUQ851896 UEM851885:UEM851896 UOI851885:UOI851896 UYE851885:UYE851896 VIA851885:VIA851896 VRW851885:VRW851896 WBS851885:WBS851896 WLO851885:WLO851896 WVK851885:WVK851896 G917421:H917432 IY917421:IY917432 SU917421:SU917432 ACQ917421:ACQ917432 AMM917421:AMM917432 AWI917421:AWI917432 BGE917421:BGE917432 BQA917421:BQA917432 BZW917421:BZW917432 CJS917421:CJS917432 CTO917421:CTO917432 DDK917421:DDK917432 DNG917421:DNG917432 DXC917421:DXC917432 EGY917421:EGY917432 EQU917421:EQU917432 FAQ917421:FAQ917432 FKM917421:FKM917432 FUI917421:FUI917432 GEE917421:GEE917432 GOA917421:GOA917432 GXW917421:GXW917432 HHS917421:HHS917432 HRO917421:HRO917432 IBK917421:IBK917432 ILG917421:ILG917432 IVC917421:IVC917432 JEY917421:JEY917432 JOU917421:JOU917432 JYQ917421:JYQ917432 KIM917421:KIM917432 KSI917421:KSI917432 LCE917421:LCE917432 LMA917421:LMA917432 LVW917421:LVW917432 MFS917421:MFS917432 MPO917421:MPO917432 MZK917421:MZK917432 NJG917421:NJG917432 NTC917421:NTC917432 OCY917421:OCY917432 OMU917421:OMU917432 OWQ917421:OWQ917432 PGM917421:PGM917432 PQI917421:PQI917432 QAE917421:QAE917432 QKA917421:QKA917432 QTW917421:QTW917432 RDS917421:RDS917432 RNO917421:RNO917432 RXK917421:RXK917432 SHG917421:SHG917432 SRC917421:SRC917432 TAY917421:TAY917432 TKU917421:TKU917432 TUQ917421:TUQ917432 UEM917421:UEM917432 UOI917421:UOI917432 UYE917421:UYE917432 VIA917421:VIA917432 VRW917421:VRW917432 WBS917421:WBS917432 WLO917421:WLO917432 WVK917421:WVK917432 G982957:H982968 IY982957:IY982968 SU982957:SU982968 ACQ982957:ACQ982968 AMM982957:AMM982968 AWI982957:AWI982968 BGE982957:BGE982968 BQA982957:BQA982968 BZW982957:BZW982968 CJS982957:CJS982968 CTO982957:CTO982968 DDK982957:DDK982968 DNG982957:DNG982968 DXC982957:DXC982968 EGY982957:EGY982968 EQU982957:EQU982968 FAQ982957:FAQ982968 FKM982957:FKM982968 FUI982957:FUI982968 GEE982957:GEE982968 GOA982957:GOA982968 GXW982957:GXW982968 HHS982957:HHS982968 HRO982957:HRO982968 IBK982957:IBK982968 ILG982957:ILG982968 IVC982957:IVC982968 JEY982957:JEY982968 JOU982957:JOU982968 JYQ982957:JYQ982968 KIM982957:KIM982968 KSI982957:KSI982968 LCE982957:LCE982968 LMA982957:LMA982968 LVW982957:LVW982968 MFS982957:MFS982968 MPO982957:MPO982968 MZK982957:MZK982968 NJG982957:NJG982968 NTC982957:NTC982968 OCY982957:OCY982968 OMU982957:OMU982968 OWQ982957:OWQ982968 PGM982957:PGM982968 PQI982957:PQI982968 QAE982957:QAE982968 QKA982957:QKA982968 QTW982957:QTW982968 RDS982957:RDS982968 RNO982957:RNO982968 RXK982957:RXK982968 SHG982957:SHG982968 SRC982957:SRC982968 TAY982957:TAY982968 TKU982957:TKU982968 TUQ982957:TUQ982968 UEM982957:UEM982968 UOI982957:UOI982968 UYE982957:UYE982968 VIA982957:VIA982968 VRW982957:VRW982968 WBS982957:WBS982968 WLO982957:WLO982968 WVK982957:WVK982968 I65354:J65481 IZ65354:JA65481 SV65354:SW65481 ACR65354:ACS65481 AMN65354:AMO65481 AWJ65354:AWK65481 BGF65354:BGG65481 BQB65354:BQC65481 BZX65354:BZY65481 CJT65354:CJU65481 CTP65354:CTQ65481 DDL65354:DDM65481 DNH65354:DNI65481 DXD65354:DXE65481 EGZ65354:EHA65481 EQV65354:EQW65481 FAR65354:FAS65481 FKN65354:FKO65481 FUJ65354:FUK65481 GEF65354:GEG65481 GOB65354:GOC65481 GXX65354:GXY65481 HHT65354:HHU65481 HRP65354:HRQ65481 IBL65354:IBM65481 ILH65354:ILI65481 IVD65354:IVE65481 JEZ65354:JFA65481 JOV65354:JOW65481 JYR65354:JYS65481 KIN65354:KIO65481 KSJ65354:KSK65481 LCF65354:LCG65481 LMB65354:LMC65481 LVX65354:LVY65481 MFT65354:MFU65481 MPP65354:MPQ65481 MZL65354:MZM65481 NJH65354:NJI65481 NTD65354:NTE65481 OCZ65354:ODA65481 OMV65354:OMW65481 OWR65354:OWS65481 PGN65354:PGO65481 PQJ65354:PQK65481 QAF65354:QAG65481 QKB65354:QKC65481 QTX65354:QTY65481 RDT65354:RDU65481 RNP65354:RNQ65481 RXL65354:RXM65481 SHH65354:SHI65481 SRD65354:SRE65481 TAZ65354:TBA65481 TKV65354:TKW65481 TUR65354:TUS65481 UEN65354:UEO65481 UOJ65354:UOK65481 UYF65354:UYG65481 VIB65354:VIC65481 VRX65354:VRY65481 WBT65354:WBU65481 WLP65354:WLQ65481 WVL65354:WVM65481 I130890:J131017 IZ130890:JA131017 SV130890:SW131017 ACR130890:ACS131017 AMN130890:AMO131017 AWJ130890:AWK131017 BGF130890:BGG131017 BQB130890:BQC131017 BZX130890:BZY131017 CJT130890:CJU131017 CTP130890:CTQ131017 DDL130890:DDM131017 DNH130890:DNI131017 DXD130890:DXE131017 EGZ130890:EHA131017 EQV130890:EQW131017 FAR130890:FAS131017 FKN130890:FKO131017 FUJ130890:FUK131017 GEF130890:GEG131017 GOB130890:GOC131017 GXX130890:GXY131017 HHT130890:HHU131017 HRP130890:HRQ131017 IBL130890:IBM131017 ILH130890:ILI131017 IVD130890:IVE131017 JEZ130890:JFA131017 JOV130890:JOW131017 JYR130890:JYS131017 KIN130890:KIO131017 KSJ130890:KSK131017 LCF130890:LCG131017 LMB130890:LMC131017 LVX130890:LVY131017 MFT130890:MFU131017 MPP130890:MPQ131017 MZL130890:MZM131017 NJH130890:NJI131017 NTD130890:NTE131017 OCZ130890:ODA131017 OMV130890:OMW131017 OWR130890:OWS131017 PGN130890:PGO131017 PQJ130890:PQK131017 QAF130890:QAG131017 QKB130890:QKC131017 QTX130890:QTY131017 RDT130890:RDU131017 RNP130890:RNQ131017 RXL130890:RXM131017 SHH130890:SHI131017 SRD130890:SRE131017 TAZ130890:TBA131017 TKV130890:TKW131017 TUR130890:TUS131017 UEN130890:UEO131017 UOJ130890:UOK131017 UYF130890:UYG131017 VIB130890:VIC131017 VRX130890:VRY131017 WBT130890:WBU131017 WLP130890:WLQ131017 WVL130890:WVM131017 I196426:J196553 IZ196426:JA196553 SV196426:SW196553 ACR196426:ACS196553 AMN196426:AMO196553 AWJ196426:AWK196553 BGF196426:BGG196553 BQB196426:BQC196553 BZX196426:BZY196553 CJT196426:CJU196553 CTP196426:CTQ196553 DDL196426:DDM196553 DNH196426:DNI196553 DXD196426:DXE196553 EGZ196426:EHA196553 EQV196426:EQW196553 FAR196426:FAS196553 FKN196426:FKO196553 FUJ196426:FUK196553 GEF196426:GEG196553 GOB196426:GOC196553 GXX196426:GXY196553 HHT196426:HHU196553 HRP196426:HRQ196553 IBL196426:IBM196553 ILH196426:ILI196553 IVD196426:IVE196553 JEZ196426:JFA196553 JOV196426:JOW196553 JYR196426:JYS196553 KIN196426:KIO196553 KSJ196426:KSK196553 LCF196426:LCG196553 LMB196426:LMC196553 LVX196426:LVY196553 MFT196426:MFU196553 MPP196426:MPQ196553 MZL196426:MZM196553 NJH196426:NJI196553 NTD196426:NTE196553 OCZ196426:ODA196553 OMV196426:OMW196553 OWR196426:OWS196553 PGN196426:PGO196553 PQJ196426:PQK196553 QAF196426:QAG196553 QKB196426:QKC196553 QTX196426:QTY196553 RDT196426:RDU196553 RNP196426:RNQ196553 RXL196426:RXM196553 SHH196426:SHI196553 SRD196426:SRE196553 TAZ196426:TBA196553 TKV196426:TKW196553 TUR196426:TUS196553 UEN196426:UEO196553 UOJ196426:UOK196553 UYF196426:UYG196553 VIB196426:VIC196553 VRX196426:VRY196553 WBT196426:WBU196553 WLP196426:WLQ196553 WVL196426:WVM196553 I261962:J262089 IZ261962:JA262089 SV261962:SW262089 ACR261962:ACS262089 AMN261962:AMO262089 AWJ261962:AWK262089 BGF261962:BGG262089 BQB261962:BQC262089 BZX261962:BZY262089 CJT261962:CJU262089 CTP261962:CTQ262089 DDL261962:DDM262089 DNH261962:DNI262089 DXD261962:DXE262089 EGZ261962:EHA262089 EQV261962:EQW262089 FAR261962:FAS262089 FKN261962:FKO262089 FUJ261962:FUK262089 GEF261962:GEG262089 GOB261962:GOC262089 GXX261962:GXY262089 HHT261962:HHU262089 HRP261962:HRQ262089 IBL261962:IBM262089 ILH261962:ILI262089 IVD261962:IVE262089 JEZ261962:JFA262089 JOV261962:JOW262089 JYR261962:JYS262089 KIN261962:KIO262089 KSJ261962:KSK262089 LCF261962:LCG262089 LMB261962:LMC262089 LVX261962:LVY262089 MFT261962:MFU262089 MPP261962:MPQ262089 MZL261962:MZM262089 NJH261962:NJI262089 NTD261962:NTE262089 OCZ261962:ODA262089 OMV261962:OMW262089 OWR261962:OWS262089 PGN261962:PGO262089 PQJ261962:PQK262089 QAF261962:QAG262089 QKB261962:QKC262089 QTX261962:QTY262089 RDT261962:RDU262089 RNP261962:RNQ262089 RXL261962:RXM262089 SHH261962:SHI262089 SRD261962:SRE262089 TAZ261962:TBA262089 TKV261962:TKW262089 TUR261962:TUS262089 UEN261962:UEO262089 UOJ261962:UOK262089 UYF261962:UYG262089 VIB261962:VIC262089 VRX261962:VRY262089 WBT261962:WBU262089 WLP261962:WLQ262089 WVL261962:WVM262089 I327498:J327625 IZ327498:JA327625 SV327498:SW327625 ACR327498:ACS327625 AMN327498:AMO327625 AWJ327498:AWK327625 BGF327498:BGG327625 BQB327498:BQC327625 BZX327498:BZY327625 CJT327498:CJU327625 CTP327498:CTQ327625 DDL327498:DDM327625 DNH327498:DNI327625 DXD327498:DXE327625 EGZ327498:EHA327625 EQV327498:EQW327625 FAR327498:FAS327625 FKN327498:FKO327625 FUJ327498:FUK327625 GEF327498:GEG327625 GOB327498:GOC327625 GXX327498:GXY327625 HHT327498:HHU327625 HRP327498:HRQ327625 IBL327498:IBM327625 ILH327498:ILI327625 IVD327498:IVE327625 JEZ327498:JFA327625 JOV327498:JOW327625 JYR327498:JYS327625 KIN327498:KIO327625 KSJ327498:KSK327625 LCF327498:LCG327625 LMB327498:LMC327625 LVX327498:LVY327625 MFT327498:MFU327625 MPP327498:MPQ327625 MZL327498:MZM327625 NJH327498:NJI327625 NTD327498:NTE327625 OCZ327498:ODA327625 OMV327498:OMW327625 OWR327498:OWS327625 PGN327498:PGO327625 PQJ327498:PQK327625 QAF327498:QAG327625 QKB327498:QKC327625 QTX327498:QTY327625 RDT327498:RDU327625 RNP327498:RNQ327625 RXL327498:RXM327625 SHH327498:SHI327625 SRD327498:SRE327625 TAZ327498:TBA327625 TKV327498:TKW327625 TUR327498:TUS327625 UEN327498:UEO327625 UOJ327498:UOK327625 UYF327498:UYG327625 VIB327498:VIC327625 VRX327498:VRY327625 WBT327498:WBU327625 WLP327498:WLQ327625 WVL327498:WVM327625 I393034:J393161 IZ393034:JA393161 SV393034:SW393161 ACR393034:ACS393161 AMN393034:AMO393161 AWJ393034:AWK393161 BGF393034:BGG393161 BQB393034:BQC393161 BZX393034:BZY393161 CJT393034:CJU393161 CTP393034:CTQ393161 DDL393034:DDM393161 DNH393034:DNI393161 DXD393034:DXE393161 EGZ393034:EHA393161 EQV393034:EQW393161 FAR393034:FAS393161 FKN393034:FKO393161 FUJ393034:FUK393161 GEF393034:GEG393161 GOB393034:GOC393161 GXX393034:GXY393161 HHT393034:HHU393161 HRP393034:HRQ393161 IBL393034:IBM393161 ILH393034:ILI393161 IVD393034:IVE393161 JEZ393034:JFA393161 JOV393034:JOW393161 JYR393034:JYS393161 KIN393034:KIO393161 KSJ393034:KSK393161 LCF393034:LCG393161 LMB393034:LMC393161 LVX393034:LVY393161 MFT393034:MFU393161 MPP393034:MPQ393161 MZL393034:MZM393161 NJH393034:NJI393161 NTD393034:NTE393161 OCZ393034:ODA393161 OMV393034:OMW393161 OWR393034:OWS393161 PGN393034:PGO393161 PQJ393034:PQK393161 QAF393034:QAG393161 QKB393034:QKC393161 QTX393034:QTY393161 RDT393034:RDU393161 RNP393034:RNQ393161 RXL393034:RXM393161 SHH393034:SHI393161 SRD393034:SRE393161 TAZ393034:TBA393161 TKV393034:TKW393161 TUR393034:TUS393161 UEN393034:UEO393161 UOJ393034:UOK393161 UYF393034:UYG393161 VIB393034:VIC393161 VRX393034:VRY393161 WBT393034:WBU393161 WLP393034:WLQ393161 WVL393034:WVM393161 I458570:J458697 IZ458570:JA458697 SV458570:SW458697 ACR458570:ACS458697 AMN458570:AMO458697 AWJ458570:AWK458697 BGF458570:BGG458697 BQB458570:BQC458697 BZX458570:BZY458697 CJT458570:CJU458697 CTP458570:CTQ458697 DDL458570:DDM458697 DNH458570:DNI458697 DXD458570:DXE458697 EGZ458570:EHA458697 EQV458570:EQW458697 FAR458570:FAS458697 FKN458570:FKO458697 FUJ458570:FUK458697 GEF458570:GEG458697 GOB458570:GOC458697 GXX458570:GXY458697 HHT458570:HHU458697 HRP458570:HRQ458697 IBL458570:IBM458697 ILH458570:ILI458697 IVD458570:IVE458697 JEZ458570:JFA458697 JOV458570:JOW458697 JYR458570:JYS458697 KIN458570:KIO458697 KSJ458570:KSK458697 LCF458570:LCG458697 LMB458570:LMC458697 LVX458570:LVY458697 MFT458570:MFU458697 MPP458570:MPQ458697 MZL458570:MZM458697 NJH458570:NJI458697 NTD458570:NTE458697 OCZ458570:ODA458697 OMV458570:OMW458697 OWR458570:OWS458697 PGN458570:PGO458697 PQJ458570:PQK458697 QAF458570:QAG458697 QKB458570:QKC458697 QTX458570:QTY458697 RDT458570:RDU458697 RNP458570:RNQ458697 RXL458570:RXM458697 SHH458570:SHI458697 SRD458570:SRE458697 TAZ458570:TBA458697 TKV458570:TKW458697 TUR458570:TUS458697 UEN458570:UEO458697 UOJ458570:UOK458697 UYF458570:UYG458697 VIB458570:VIC458697 VRX458570:VRY458697 WBT458570:WBU458697 WLP458570:WLQ458697 WVL458570:WVM458697 I524106:J524233 IZ524106:JA524233 SV524106:SW524233 ACR524106:ACS524233 AMN524106:AMO524233 AWJ524106:AWK524233 BGF524106:BGG524233 BQB524106:BQC524233 BZX524106:BZY524233 CJT524106:CJU524233 CTP524106:CTQ524233 DDL524106:DDM524233 DNH524106:DNI524233 DXD524106:DXE524233 EGZ524106:EHA524233 EQV524106:EQW524233 FAR524106:FAS524233 FKN524106:FKO524233 FUJ524106:FUK524233 GEF524106:GEG524233 GOB524106:GOC524233 GXX524106:GXY524233 HHT524106:HHU524233 HRP524106:HRQ524233 IBL524106:IBM524233 ILH524106:ILI524233 IVD524106:IVE524233 JEZ524106:JFA524233 JOV524106:JOW524233 JYR524106:JYS524233 KIN524106:KIO524233 KSJ524106:KSK524233 LCF524106:LCG524233 LMB524106:LMC524233 LVX524106:LVY524233 MFT524106:MFU524233 MPP524106:MPQ524233 MZL524106:MZM524233 NJH524106:NJI524233 NTD524106:NTE524233 OCZ524106:ODA524233 OMV524106:OMW524233 OWR524106:OWS524233 PGN524106:PGO524233 PQJ524106:PQK524233 QAF524106:QAG524233 QKB524106:QKC524233 QTX524106:QTY524233 RDT524106:RDU524233 RNP524106:RNQ524233 RXL524106:RXM524233 SHH524106:SHI524233 SRD524106:SRE524233 TAZ524106:TBA524233 TKV524106:TKW524233 TUR524106:TUS524233 UEN524106:UEO524233 UOJ524106:UOK524233 UYF524106:UYG524233 VIB524106:VIC524233 VRX524106:VRY524233 WBT524106:WBU524233 WLP524106:WLQ524233 WVL524106:WVM524233 I589642:J589769 IZ589642:JA589769 SV589642:SW589769 ACR589642:ACS589769 AMN589642:AMO589769 AWJ589642:AWK589769 BGF589642:BGG589769 BQB589642:BQC589769 BZX589642:BZY589769 CJT589642:CJU589769 CTP589642:CTQ589769 DDL589642:DDM589769 DNH589642:DNI589769 DXD589642:DXE589769 EGZ589642:EHA589769 EQV589642:EQW589769 FAR589642:FAS589769 FKN589642:FKO589769 FUJ589642:FUK589769 GEF589642:GEG589769 GOB589642:GOC589769 GXX589642:GXY589769 HHT589642:HHU589769 HRP589642:HRQ589769 IBL589642:IBM589769 ILH589642:ILI589769 IVD589642:IVE589769 JEZ589642:JFA589769 JOV589642:JOW589769 JYR589642:JYS589769 KIN589642:KIO589769 KSJ589642:KSK589769 LCF589642:LCG589769 LMB589642:LMC589769 LVX589642:LVY589769 MFT589642:MFU589769 MPP589642:MPQ589769 MZL589642:MZM589769 NJH589642:NJI589769 NTD589642:NTE589769 OCZ589642:ODA589769 OMV589642:OMW589769 OWR589642:OWS589769 PGN589642:PGO589769 PQJ589642:PQK589769 QAF589642:QAG589769 QKB589642:QKC589769 QTX589642:QTY589769 RDT589642:RDU589769 RNP589642:RNQ589769 RXL589642:RXM589769 SHH589642:SHI589769 SRD589642:SRE589769 TAZ589642:TBA589769 TKV589642:TKW589769 TUR589642:TUS589769 UEN589642:UEO589769 UOJ589642:UOK589769 UYF589642:UYG589769 VIB589642:VIC589769 VRX589642:VRY589769 WBT589642:WBU589769 WLP589642:WLQ589769 WVL589642:WVM589769 I655178:J655305 IZ655178:JA655305 SV655178:SW655305 ACR655178:ACS655305 AMN655178:AMO655305 AWJ655178:AWK655305 BGF655178:BGG655305 BQB655178:BQC655305 BZX655178:BZY655305 CJT655178:CJU655305 CTP655178:CTQ655305 DDL655178:DDM655305 DNH655178:DNI655305 DXD655178:DXE655305 EGZ655178:EHA655305 EQV655178:EQW655305 FAR655178:FAS655305 FKN655178:FKO655305 FUJ655178:FUK655305 GEF655178:GEG655305 GOB655178:GOC655305 GXX655178:GXY655305 HHT655178:HHU655305 HRP655178:HRQ655305 IBL655178:IBM655305 ILH655178:ILI655305 IVD655178:IVE655305 JEZ655178:JFA655305 JOV655178:JOW655305 JYR655178:JYS655305 KIN655178:KIO655305 KSJ655178:KSK655305 LCF655178:LCG655305 LMB655178:LMC655305 LVX655178:LVY655305 MFT655178:MFU655305 MPP655178:MPQ655305 MZL655178:MZM655305 NJH655178:NJI655305 NTD655178:NTE655305 OCZ655178:ODA655305 OMV655178:OMW655305 OWR655178:OWS655305 PGN655178:PGO655305 PQJ655178:PQK655305 QAF655178:QAG655305 QKB655178:QKC655305 QTX655178:QTY655305 RDT655178:RDU655305 RNP655178:RNQ655305 RXL655178:RXM655305 SHH655178:SHI655305 SRD655178:SRE655305 TAZ655178:TBA655305 TKV655178:TKW655305 TUR655178:TUS655305 UEN655178:UEO655305 UOJ655178:UOK655305 UYF655178:UYG655305 VIB655178:VIC655305 VRX655178:VRY655305 WBT655178:WBU655305 WLP655178:WLQ655305 WVL655178:WVM655305 I720714:J720841 IZ720714:JA720841 SV720714:SW720841 ACR720714:ACS720841 AMN720714:AMO720841 AWJ720714:AWK720841 BGF720714:BGG720841 BQB720714:BQC720841 BZX720714:BZY720841 CJT720714:CJU720841 CTP720714:CTQ720841 DDL720714:DDM720841 DNH720714:DNI720841 DXD720714:DXE720841 EGZ720714:EHA720841 EQV720714:EQW720841 FAR720714:FAS720841 FKN720714:FKO720841 FUJ720714:FUK720841 GEF720714:GEG720841 GOB720714:GOC720841 GXX720714:GXY720841 HHT720714:HHU720841 HRP720714:HRQ720841 IBL720714:IBM720841 ILH720714:ILI720841 IVD720714:IVE720841 JEZ720714:JFA720841 JOV720714:JOW720841 JYR720714:JYS720841 KIN720714:KIO720841 KSJ720714:KSK720841 LCF720714:LCG720841 LMB720714:LMC720841 LVX720714:LVY720841 MFT720714:MFU720841 MPP720714:MPQ720841 MZL720714:MZM720841 NJH720714:NJI720841 NTD720714:NTE720841 OCZ720714:ODA720841 OMV720714:OMW720841 OWR720714:OWS720841 PGN720714:PGO720841 PQJ720714:PQK720841 QAF720714:QAG720841 QKB720714:QKC720841 QTX720714:QTY720841 RDT720714:RDU720841 RNP720714:RNQ720841 RXL720714:RXM720841 SHH720714:SHI720841 SRD720714:SRE720841 TAZ720714:TBA720841 TKV720714:TKW720841 TUR720714:TUS720841 UEN720714:UEO720841 UOJ720714:UOK720841 UYF720714:UYG720841 VIB720714:VIC720841 VRX720714:VRY720841 WBT720714:WBU720841 WLP720714:WLQ720841 WVL720714:WVM720841 I786250:J786377 IZ786250:JA786377 SV786250:SW786377 ACR786250:ACS786377 AMN786250:AMO786377 AWJ786250:AWK786377 BGF786250:BGG786377 BQB786250:BQC786377 BZX786250:BZY786377 CJT786250:CJU786377 CTP786250:CTQ786377 DDL786250:DDM786377 DNH786250:DNI786377 DXD786250:DXE786377 EGZ786250:EHA786377 EQV786250:EQW786377 FAR786250:FAS786377 FKN786250:FKO786377 FUJ786250:FUK786377 GEF786250:GEG786377 GOB786250:GOC786377 GXX786250:GXY786377 HHT786250:HHU786377 HRP786250:HRQ786377 IBL786250:IBM786377 ILH786250:ILI786377 IVD786250:IVE786377 JEZ786250:JFA786377 JOV786250:JOW786377 JYR786250:JYS786377 KIN786250:KIO786377 KSJ786250:KSK786377 LCF786250:LCG786377 LMB786250:LMC786377 LVX786250:LVY786377 MFT786250:MFU786377 MPP786250:MPQ786377 MZL786250:MZM786377 NJH786250:NJI786377 NTD786250:NTE786377 OCZ786250:ODA786377 OMV786250:OMW786377 OWR786250:OWS786377 PGN786250:PGO786377 PQJ786250:PQK786377 QAF786250:QAG786377 QKB786250:QKC786377 QTX786250:QTY786377 RDT786250:RDU786377 RNP786250:RNQ786377 RXL786250:RXM786377 SHH786250:SHI786377 SRD786250:SRE786377 TAZ786250:TBA786377 TKV786250:TKW786377 TUR786250:TUS786377 UEN786250:UEO786377 UOJ786250:UOK786377 UYF786250:UYG786377 VIB786250:VIC786377 VRX786250:VRY786377 WBT786250:WBU786377 WLP786250:WLQ786377 WVL786250:WVM786377 I851786:J851913 IZ851786:JA851913 SV851786:SW851913 ACR851786:ACS851913 AMN851786:AMO851913 AWJ851786:AWK851913 BGF851786:BGG851913 BQB851786:BQC851913 BZX851786:BZY851913 CJT851786:CJU851913 CTP851786:CTQ851913 DDL851786:DDM851913 DNH851786:DNI851913 DXD851786:DXE851913 EGZ851786:EHA851913 EQV851786:EQW851913 FAR851786:FAS851913 FKN851786:FKO851913 FUJ851786:FUK851913 GEF851786:GEG851913 GOB851786:GOC851913 GXX851786:GXY851913 HHT851786:HHU851913 HRP851786:HRQ851913 IBL851786:IBM851913 ILH851786:ILI851913 IVD851786:IVE851913 JEZ851786:JFA851913 JOV851786:JOW851913 JYR851786:JYS851913 KIN851786:KIO851913 KSJ851786:KSK851913 LCF851786:LCG851913 LMB851786:LMC851913 LVX851786:LVY851913 MFT851786:MFU851913 MPP851786:MPQ851913 MZL851786:MZM851913 NJH851786:NJI851913 NTD851786:NTE851913 OCZ851786:ODA851913 OMV851786:OMW851913 OWR851786:OWS851913 PGN851786:PGO851913 PQJ851786:PQK851913 QAF851786:QAG851913 QKB851786:QKC851913 QTX851786:QTY851913 RDT851786:RDU851913 RNP851786:RNQ851913 RXL851786:RXM851913 SHH851786:SHI851913 SRD851786:SRE851913 TAZ851786:TBA851913 TKV851786:TKW851913 TUR851786:TUS851913 UEN851786:UEO851913 UOJ851786:UOK851913 UYF851786:UYG851913 VIB851786:VIC851913 VRX851786:VRY851913 WBT851786:WBU851913 WLP851786:WLQ851913 WVL851786:WVM851913 I917322:J917449 IZ917322:JA917449 SV917322:SW917449 ACR917322:ACS917449 AMN917322:AMO917449 AWJ917322:AWK917449 BGF917322:BGG917449 BQB917322:BQC917449 BZX917322:BZY917449 CJT917322:CJU917449 CTP917322:CTQ917449 DDL917322:DDM917449 DNH917322:DNI917449 DXD917322:DXE917449 EGZ917322:EHA917449 EQV917322:EQW917449 FAR917322:FAS917449 FKN917322:FKO917449 FUJ917322:FUK917449 GEF917322:GEG917449 GOB917322:GOC917449 GXX917322:GXY917449 HHT917322:HHU917449 HRP917322:HRQ917449 IBL917322:IBM917449 ILH917322:ILI917449 IVD917322:IVE917449 JEZ917322:JFA917449 JOV917322:JOW917449 JYR917322:JYS917449 KIN917322:KIO917449 KSJ917322:KSK917449 LCF917322:LCG917449 LMB917322:LMC917449 LVX917322:LVY917449 MFT917322:MFU917449 MPP917322:MPQ917449 MZL917322:MZM917449 NJH917322:NJI917449 NTD917322:NTE917449 OCZ917322:ODA917449 OMV917322:OMW917449 OWR917322:OWS917449 PGN917322:PGO917449 PQJ917322:PQK917449 QAF917322:QAG917449 QKB917322:QKC917449 QTX917322:QTY917449 RDT917322:RDU917449 RNP917322:RNQ917449 RXL917322:RXM917449 SHH917322:SHI917449 SRD917322:SRE917449 TAZ917322:TBA917449 TKV917322:TKW917449 TUR917322:TUS917449 UEN917322:UEO917449 UOJ917322:UOK917449 UYF917322:UYG917449 VIB917322:VIC917449 VRX917322:VRY917449 WBT917322:WBU917449 WLP917322:WLQ917449 WVL917322:WVM917449 I982858:J982985 IZ982858:JA982985 SV982858:SW982985 ACR982858:ACS982985 AMN982858:AMO982985 AWJ982858:AWK982985 BGF982858:BGG982985 BQB982858:BQC982985 BZX982858:BZY982985 CJT982858:CJU982985 CTP982858:CTQ982985 DDL982858:DDM982985 DNH982858:DNI982985 DXD982858:DXE982985 EGZ982858:EHA982985 EQV982858:EQW982985 FAR982858:FAS982985 FKN982858:FKO982985 FUJ982858:FUK982985 GEF982858:GEG982985 GOB982858:GOC982985 GXX982858:GXY982985 HHT982858:HHU982985 HRP982858:HRQ982985 IBL982858:IBM982985 ILH982858:ILI982985 IVD982858:IVE982985 JEZ982858:JFA982985 JOV982858:JOW982985 JYR982858:JYS982985 KIN982858:KIO982985 KSJ982858:KSK982985 LCF982858:LCG982985 LMB982858:LMC982985 LVX982858:LVY982985 MFT982858:MFU982985 MPP982858:MPQ982985 MZL982858:MZM982985 NJH982858:NJI982985 NTD982858:NTE982985 OCZ982858:ODA982985 OMV982858:OMW982985 OWR982858:OWS982985 PGN982858:PGO982985 PQJ982858:PQK982985 QAF982858:QAG982985 QKB982858:QKC982985 QTX982858:QTY982985 RDT982858:RDU982985 RNP982858:RNQ982985 RXL982858:RXM982985 SHH982858:SHI982985 SRD982858:SRE982985 TAZ982858:TBA982985 TKV982858:TKW982985 TUR982858:TUS982985 UEN982858:UEO982985 UOJ982858:UOK982985 UYF982858:UYG982985 VIB982858:VIC982985 VRX982858:VRY982985 WBT982858:WBU982985 WLP982858:WLQ982985 WVL982858:WVM982985 WVO982858:WVP982985 G65242:H65438 IY65242:IY65438 SU65242:SU65438 ACQ65242:ACQ65438 AMM65242:AMM65438 AWI65242:AWI65438 BGE65242:BGE65438 BQA65242:BQA65438 BZW65242:BZW65438 CJS65242:CJS65438 CTO65242:CTO65438 DDK65242:DDK65438 DNG65242:DNG65438 DXC65242:DXC65438 EGY65242:EGY65438 EQU65242:EQU65438 FAQ65242:FAQ65438 FKM65242:FKM65438 FUI65242:FUI65438 GEE65242:GEE65438 GOA65242:GOA65438 GXW65242:GXW65438 HHS65242:HHS65438 HRO65242:HRO65438 IBK65242:IBK65438 ILG65242:ILG65438 IVC65242:IVC65438 JEY65242:JEY65438 JOU65242:JOU65438 JYQ65242:JYQ65438 KIM65242:KIM65438 KSI65242:KSI65438 LCE65242:LCE65438 LMA65242:LMA65438 LVW65242:LVW65438 MFS65242:MFS65438 MPO65242:MPO65438 MZK65242:MZK65438 NJG65242:NJG65438 NTC65242:NTC65438 OCY65242:OCY65438 OMU65242:OMU65438 OWQ65242:OWQ65438 PGM65242:PGM65438 PQI65242:PQI65438 QAE65242:QAE65438 QKA65242:QKA65438 QTW65242:QTW65438 RDS65242:RDS65438 RNO65242:RNO65438 RXK65242:RXK65438 SHG65242:SHG65438 SRC65242:SRC65438 TAY65242:TAY65438 TKU65242:TKU65438 TUQ65242:TUQ65438 UEM65242:UEM65438 UOI65242:UOI65438 UYE65242:UYE65438 VIA65242:VIA65438 VRW65242:VRW65438 WBS65242:WBS65438 WLO65242:WLO65438 WVK65242:WVK65438 G130778:H130974 IY130778:IY130974 SU130778:SU130974 ACQ130778:ACQ130974 AMM130778:AMM130974 AWI130778:AWI130974 BGE130778:BGE130974 BQA130778:BQA130974 BZW130778:BZW130974 CJS130778:CJS130974 CTO130778:CTO130974 DDK130778:DDK130974 DNG130778:DNG130974 DXC130778:DXC130974 EGY130778:EGY130974 EQU130778:EQU130974 FAQ130778:FAQ130974 FKM130778:FKM130974 FUI130778:FUI130974 GEE130778:GEE130974 GOA130778:GOA130974 GXW130778:GXW130974 HHS130778:HHS130974 HRO130778:HRO130974 IBK130778:IBK130974 ILG130778:ILG130974 IVC130778:IVC130974 JEY130778:JEY130974 JOU130778:JOU130974 JYQ130778:JYQ130974 KIM130778:KIM130974 KSI130778:KSI130974 LCE130778:LCE130974 LMA130778:LMA130974 LVW130778:LVW130974 MFS130778:MFS130974 MPO130778:MPO130974 MZK130778:MZK130974 NJG130778:NJG130974 NTC130778:NTC130974 OCY130778:OCY130974 OMU130778:OMU130974 OWQ130778:OWQ130974 PGM130778:PGM130974 PQI130778:PQI130974 QAE130778:QAE130974 QKA130778:QKA130974 QTW130778:QTW130974 RDS130778:RDS130974 RNO130778:RNO130974 RXK130778:RXK130974 SHG130778:SHG130974 SRC130778:SRC130974 TAY130778:TAY130974 TKU130778:TKU130974 TUQ130778:TUQ130974 UEM130778:UEM130974 UOI130778:UOI130974 UYE130778:UYE130974 VIA130778:VIA130974 VRW130778:VRW130974 WBS130778:WBS130974 WLO130778:WLO130974 WVK130778:WVK130974 G196314:H196510 IY196314:IY196510 SU196314:SU196510 ACQ196314:ACQ196510 AMM196314:AMM196510 AWI196314:AWI196510 BGE196314:BGE196510 BQA196314:BQA196510 BZW196314:BZW196510 CJS196314:CJS196510 CTO196314:CTO196510 DDK196314:DDK196510 DNG196314:DNG196510 DXC196314:DXC196510 EGY196314:EGY196510 EQU196314:EQU196510 FAQ196314:FAQ196510 FKM196314:FKM196510 FUI196314:FUI196510 GEE196314:GEE196510 GOA196314:GOA196510 GXW196314:GXW196510 HHS196314:HHS196510 HRO196314:HRO196510 IBK196314:IBK196510 ILG196314:ILG196510 IVC196314:IVC196510 JEY196314:JEY196510 JOU196314:JOU196510 JYQ196314:JYQ196510 KIM196314:KIM196510 KSI196314:KSI196510 LCE196314:LCE196510 LMA196314:LMA196510 LVW196314:LVW196510 MFS196314:MFS196510 MPO196314:MPO196510 MZK196314:MZK196510 NJG196314:NJG196510 NTC196314:NTC196510 OCY196314:OCY196510 OMU196314:OMU196510 OWQ196314:OWQ196510 PGM196314:PGM196510 PQI196314:PQI196510 QAE196314:QAE196510 QKA196314:QKA196510 QTW196314:QTW196510 RDS196314:RDS196510 RNO196314:RNO196510 RXK196314:RXK196510 SHG196314:SHG196510 SRC196314:SRC196510 TAY196314:TAY196510 TKU196314:TKU196510 TUQ196314:TUQ196510 UEM196314:UEM196510 UOI196314:UOI196510 UYE196314:UYE196510 VIA196314:VIA196510 VRW196314:VRW196510 WBS196314:WBS196510 WLO196314:WLO196510 WVK196314:WVK196510 G261850:H262046 IY261850:IY262046 SU261850:SU262046 ACQ261850:ACQ262046 AMM261850:AMM262046 AWI261850:AWI262046 BGE261850:BGE262046 BQA261850:BQA262046 BZW261850:BZW262046 CJS261850:CJS262046 CTO261850:CTO262046 DDK261850:DDK262046 DNG261850:DNG262046 DXC261850:DXC262046 EGY261850:EGY262046 EQU261850:EQU262046 FAQ261850:FAQ262046 FKM261850:FKM262046 FUI261850:FUI262046 GEE261850:GEE262046 GOA261850:GOA262046 GXW261850:GXW262046 HHS261850:HHS262046 HRO261850:HRO262046 IBK261850:IBK262046 ILG261850:ILG262046 IVC261850:IVC262046 JEY261850:JEY262046 JOU261850:JOU262046 JYQ261850:JYQ262046 KIM261850:KIM262046 KSI261850:KSI262046 LCE261850:LCE262046 LMA261850:LMA262046 LVW261850:LVW262046 MFS261850:MFS262046 MPO261850:MPO262046 MZK261850:MZK262046 NJG261850:NJG262046 NTC261850:NTC262046 OCY261850:OCY262046 OMU261850:OMU262046 OWQ261850:OWQ262046 PGM261850:PGM262046 PQI261850:PQI262046 QAE261850:QAE262046 QKA261850:QKA262046 QTW261850:QTW262046 RDS261850:RDS262046 RNO261850:RNO262046 RXK261850:RXK262046 SHG261850:SHG262046 SRC261850:SRC262046 TAY261850:TAY262046 TKU261850:TKU262046 TUQ261850:TUQ262046 UEM261850:UEM262046 UOI261850:UOI262046 UYE261850:UYE262046 VIA261850:VIA262046 VRW261850:VRW262046 WBS261850:WBS262046 WLO261850:WLO262046 WVK261850:WVK262046 G327386:H327582 IY327386:IY327582 SU327386:SU327582 ACQ327386:ACQ327582 AMM327386:AMM327582 AWI327386:AWI327582 BGE327386:BGE327582 BQA327386:BQA327582 BZW327386:BZW327582 CJS327386:CJS327582 CTO327386:CTO327582 DDK327386:DDK327582 DNG327386:DNG327582 DXC327386:DXC327582 EGY327386:EGY327582 EQU327386:EQU327582 FAQ327386:FAQ327582 FKM327386:FKM327582 FUI327386:FUI327582 GEE327386:GEE327582 GOA327386:GOA327582 GXW327386:GXW327582 HHS327386:HHS327582 HRO327386:HRO327582 IBK327386:IBK327582 ILG327386:ILG327582 IVC327386:IVC327582 JEY327386:JEY327582 JOU327386:JOU327582 JYQ327386:JYQ327582 KIM327386:KIM327582 KSI327386:KSI327582 LCE327386:LCE327582 LMA327386:LMA327582 LVW327386:LVW327582 MFS327386:MFS327582 MPO327386:MPO327582 MZK327386:MZK327582 NJG327386:NJG327582 NTC327386:NTC327582 OCY327386:OCY327582 OMU327386:OMU327582 OWQ327386:OWQ327582 PGM327386:PGM327582 PQI327386:PQI327582 QAE327386:QAE327582 QKA327386:QKA327582 QTW327386:QTW327582 RDS327386:RDS327582 RNO327386:RNO327582 RXK327386:RXK327582 SHG327386:SHG327582 SRC327386:SRC327582 TAY327386:TAY327582 TKU327386:TKU327582 TUQ327386:TUQ327582 UEM327386:UEM327582 UOI327386:UOI327582 UYE327386:UYE327582 VIA327386:VIA327582 VRW327386:VRW327582 WBS327386:WBS327582 WLO327386:WLO327582 WVK327386:WVK327582 G392922:H393118 IY392922:IY393118 SU392922:SU393118 ACQ392922:ACQ393118 AMM392922:AMM393118 AWI392922:AWI393118 BGE392922:BGE393118 BQA392922:BQA393118 BZW392922:BZW393118 CJS392922:CJS393118 CTO392922:CTO393118 DDK392922:DDK393118 DNG392922:DNG393118 DXC392922:DXC393118 EGY392922:EGY393118 EQU392922:EQU393118 FAQ392922:FAQ393118 FKM392922:FKM393118 FUI392922:FUI393118 GEE392922:GEE393118 GOA392922:GOA393118 GXW392922:GXW393118 HHS392922:HHS393118 HRO392922:HRO393118 IBK392922:IBK393118 ILG392922:ILG393118 IVC392922:IVC393118 JEY392922:JEY393118 JOU392922:JOU393118 JYQ392922:JYQ393118 KIM392922:KIM393118 KSI392922:KSI393118 LCE392922:LCE393118 LMA392922:LMA393118 LVW392922:LVW393118 MFS392922:MFS393118 MPO392922:MPO393118 MZK392922:MZK393118 NJG392922:NJG393118 NTC392922:NTC393118 OCY392922:OCY393118 OMU392922:OMU393118 OWQ392922:OWQ393118 PGM392922:PGM393118 PQI392922:PQI393118 QAE392922:QAE393118 QKA392922:QKA393118 QTW392922:QTW393118 RDS392922:RDS393118 RNO392922:RNO393118 RXK392922:RXK393118 SHG392922:SHG393118 SRC392922:SRC393118 TAY392922:TAY393118 TKU392922:TKU393118 TUQ392922:TUQ393118 UEM392922:UEM393118 UOI392922:UOI393118 UYE392922:UYE393118 VIA392922:VIA393118 VRW392922:VRW393118 WBS392922:WBS393118 WLO392922:WLO393118 WVK392922:WVK393118 G458458:H458654 IY458458:IY458654 SU458458:SU458654 ACQ458458:ACQ458654 AMM458458:AMM458654 AWI458458:AWI458654 BGE458458:BGE458654 BQA458458:BQA458654 BZW458458:BZW458654 CJS458458:CJS458654 CTO458458:CTO458654 DDK458458:DDK458654 DNG458458:DNG458654 DXC458458:DXC458654 EGY458458:EGY458654 EQU458458:EQU458654 FAQ458458:FAQ458654 FKM458458:FKM458654 FUI458458:FUI458654 GEE458458:GEE458654 GOA458458:GOA458654 GXW458458:GXW458654 HHS458458:HHS458654 HRO458458:HRO458654 IBK458458:IBK458654 ILG458458:ILG458654 IVC458458:IVC458654 JEY458458:JEY458654 JOU458458:JOU458654 JYQ458458:JYQ458654 KIM458458:KIM458654 KSI458458:KSI458654 LCE458458:LCE458654 LMA458458:LMA458654 LVW458458:LVW458654 MFS458458:MFS458654 MPO458458:MPO458654 MZK458458:MZK458654 NJG458458:NJG458654 NTC458458:NTC458654 OCY458458:OCY458654 OMU458458:OMU458654 OWQ458458:OWQ458654 PGM458458:PGM458654 PQI458458:PQI458654 QAE458458:QAE458654 QKA458458:QKA458654 QTW458458:QTW458654 RDS458458:RDS458654 RNO458458:RNO458654 RXK458458:RXK458654 SHG458458:SHG458654 SRC458458:SRC458654 TAY458458:TAY458654 TKU458458:TKU458654 TUQ458458:TUQ458654 UEM458458:UEM458654 UOI458458:UOI458654 UYE458458:UYE458654 VIA458458:VIA458654 VRW458458:VRW458654 WBS458458:WBS458654 WLO458458:WLO458654 WVK458458:WVK458654 G523994:H524190 IY523994:IY524190 SU523994:SU524190 ACQ523994:ACQ524190 AMM523994:AMM524190 AWI523994:AWI524190 BGE523994:BGE524190 BQA523994:BQA524190 BZW523994:BZW524190 CJS523994:CJS524190 CTO523994:CTO524190 DDK523994:DDK524190 DNG523994:DNG524190 DXC523994:DXC524190 EGY523994:EGY524190 EQU523994:EQU524190 FAQ523994:FAQ524190 FKM523994:FKM524190 FUI523994:FUI524190 GEE523994:GEE524190 GOA523994:GOA524190 GXW523994:GXW524190 HHS523994:HHS524190 HRO523994:HRO524190 IBK523994:IBK524190 ILG523994:ILG524190 IVC523994:IVC524190 JEY523994:JEY524190 JOU523994:JOU524190 JYQ523994:JYQ524190 KIM523994:KIM524190 KSI523994:KSI524190 LCE523994:LCE524190 LMA523994:LMA524190 LVW523994:LVW524190 MFS523994:MFS524190 MPO523994:MPO524190 MZK523994:MZK524190 NJG523994:NJG524190 NTC523994:NTC524190 OCY523994:OCY524190 OMU523994:OMU524190 OWQ523994:OWQ524190 PGM523994:PGM524190 PQI523994:PQI524190 QAE523994:QAE524190 QKA523994:QKA524190 QTW523994:QTW524190 RDS523994:RDS524190 RNO523994:RNO524190 RXK523994:RXK524190 SHG523994:SHG524190 SRC523994:SRC524190 TAY523994:TAY524190 TKU523994:TKU524190 TUQ523994:TUQ524190 UEM523994:UEM524190 UOI523994:UOI524190 UYE523994:UYE524190 VIA523994:VIA524190 VRW523994:VRW524190 WBS523994:WBS524190 WLO523994:WLO524190 WVK523994:WVK524190 G589530:H589726 IY589530:IY589726 SU589530:SU589726 ACQ589530:ACQ589726 AMM589530:AMM589726 AWI589530:AWI589726 BGE589530:BGE589726 BQA589530:BQA589726 BZW589530:BZW589726 CJS589530:CJS589726 CTO589530:CTO589726 DDK589530:DDK589726 DNG589530:DNG589726 DXC589530:DXC589726 EGY589530:EGY589726 EQU589530:EQU589726 FAQ589530:FAQ589726 FKM589530:FKM589726 FUI589530:FUI589726 GEE589530:GEE589726 GOA589530:GOA589726 GXW589530:GXW589726 HHS589530:HHS589726 HRO589530:HRO589726 IBK589530:IBK589726 ILG589530:ILG589726 IVC589530:IVC589726 JEY589530:JEY589726 JOU589530:JOU589726 JYQ589530:JYQ589726 KIM589530:KIM589726 KSI589530:KSI589726 LCE589530:LCE589726 LMA589530:LMA589726 LVW589530:LVW589726 MFS589530:MFS589726 MPO589530:MPO589726 MZK589530:MZK589726 NJG589530:NJG589726 NTC589530:NTC589726 OCY589530:OCY589726 OMU589530:OMU589726 OWQ589530:OWQ589726 PGM589530:PGM589726 PQI589530:PQI589726 QAE589530:QAE589726 QKA589530:QKA589726 QTW589530:QTW589726 RDS589530:RDS589726 RNO589530:RNO589726 RXK589530:RXK589726 SHG589530:SHG589726 SRC589530:SRC589726 TAY589530:TAY589726 TKU589530:TKU589726 TUQ589530:TUQ589726 UEM589530:UEM589726 UOI589530:UOI589726 UYE589530:UYE589726 VIA589530:VIA589726 VRW589530:VRW589726 WBS589530:WBS589726 WLO589530:WLO589726 WVK589530:WVK589726 G655066:H655262 IY655066:IY655262 SU655066:SU655262 ACQ655066:ACQ655262 AMM655066:AMM655262 AWI655066:AWI655262 BGE655066:BGE655262 BQA655066:BQA655262 BZW655066:BZW655262 CJS655066:CJS655262 CTO655066:CTO655262 DDK655066:DDK655262 DNG655066:DNG655262 DXC655066:DXC655262 EGY655066:EGY655262 EQU655066:EQU655262 FAQ655066:FAQ655262 FKM655066:FKM655262 FUI655066:FUI655262 GEE655066:GEE655262 GOA655066:GOA655262 GXW655066:GXW655262 HHS655066:HHS655262 HRO655066:HRO655262 IBK655066:IBK655262 ILG655066:ILG655262 IVC655066:IVC655262 JEY655066:JEY655262 JOU655066:JOU655262 JYQ655066:JYQ655262 KIM655066:KIM655262 KSI655066:KSI655262 LCE655066:LCE655262 LMA655066:LMA655262 LVW655066:LVW655262 MFS655066:MFS655262 MPO655066:MPO655262 MZK655066:MZK655262 NJG655066:NJG655262 NTC655066:NTC655262 OCY655066:OCY655262 OMU655066:OMU655262 OWQ655066:OWQ655262 PGM655066:PGM655262 PQI655066:PQI655262 QAE655066:QAE655262 QKA655066:QKA655262 QTW655066:QTW655262 RDS655066:RDS655262 RNO655066:RNO655262 RXK655066:RXK655262 SHG655066:SHG655262 SRC655066:SRC655262 TAY655066:TAY655262 TKU655066:TKU655262 TUQ655066:TUQ655262 UEM655066:UEM655262 UOI655066:UOI655262 UYE655066:UYE655262 VIA655066:VIA655262 VRW655066:VRW655262 WBS655066:WBS655262 WLO655066:WLO655262 WVK655066:WVK655262 G720602:H720798 IY720602:IY720798 SU720602:SU720798 ACQ720602:ACQ720798 AMM720602:AMM720798 AWI720602:AWI720798 BGE720602:BGE720798 BQA720602:BQA720798 BZW720602:BZW720798 CJS720602:CJS720798 CTO720602:CTO720798 DDK720602:DDK720798 DNG720602:DNG720798 DXC720602:DXC720798 EGY720602:EGY720798 EQU720602:EQU720798 FAQ720602:FAQ720798 FKM720602:FKM720798 FUI720602:FUI720798 GEE720602:GEE720798 GOA720602:GOA720798 GXW720602:GXW720798 HHS720602:HHS720798 HRO720602:HRO720798 IBK720602:IBK720798 ILG720602:ILG720798 IVC720602:IVC720798 JEY720602:JEY720798 JOU720602:JOU720798 JYQ720602:JYQ720798 KIM720602:KIM720798 KSI720602:KSI720798 LCE720602:LCE720798 LMA720602:LMA720798 LVW720602:LVW720798 MFS720602:MFS720798 MPO720602:MPO720798 MZK720602:MZK720798 NJG720602:NJG720798 NTC720602:NTC720798 OCY720602:OCY720798 OMU720602:OMU720798 OWQ720602:OWQ720798 PGM720602:PGM720798 PQI720602:PQI720798 QAE720602:QAE720798 QKA720602:QKA720798 QTW720602:QTW720798 RDS720602:RDS720798 RNO720602:RNO720798 RXK720602:RXK720798 SHG720602:SHG720798 SRC720602:SRC720798 TAY720602:TAY720798 TKU720602:TKU720798 TUQ720602:TUQ720798 UEM720602:UEM720798 UOI720602:UOI720798 UYE720602:UYE720798 VIA720602:VIA720798 VRW720602:VRW720798 WBS720602:WBS720798 WLO720602:WLO720798 WVK720602:WVK720798 G786138:H786334 IY786138:IY786334 SU786138:SU786334 ACQ786138:ACQ786334 AMM786138:AMM786334 AWI786138:AWI786334 BGE786138:BGE786334 BQA786138:BQA786334 BZW786138:BZW786334 CJS786138:CJS786334 CTO786138:CTO786334 DDK786138:DDK786334 DNG786138:DNG786334 DXC786138:DXC786334 EGY786138:EGY786334 EQU786138:EQU786334 FAQ786138:FAQ786334 FKM786138:FKM786334 FUI786138:FUI786334 GEE786138:GEE786334 GOA786138:GOA786334 GXW786138:GXW786334 HHS786138:HHS786334 HRO786138:HRO786334 IBK786138:IBK786334 ILG786138:ILG786334 IVC786138:IVC786334 JEY786138:JEY786334 JOU786138:JOU786334 JYQ786138:JYQ786334 KIM786138:KIM786334 KSI786138:KSI786334 LCE786138:LCE786334 LMA786138:LMA786334 LVW786138:LVW786334 MFS786138:MFS786334 MPO786138:MPO786334 MZK786138:MZK786334 NJG786138:NJG786334 NTC786138:NTC786334 OCY786138:OCY786334 OMU786138:OMU786334 OWQ786138:OWQ786334 PGM786138:PGM786334 PQI786138:PQI786334 QAE786138:QAE786334 QKA786138:QKA786334 QTW786138:QTW786334 RDS786138:RDS786334 RNO786138:RNO786334 RXK786138:RXK786334 SHG786138:SHG786334 SRC786138:SRC786334 TAY786138:TAY786334 TKU786138:TKU786334 TUQ786138:TUQ786334 UEM786138:UEM786334 UOI786138:UOI786334 UYE786138:UYE786334 VIA786138:VIA786334 VRW786138:VRW786334 WBS786138:WBS786334 WLO786138:WLO786334 WVK786138:WVK786334 G851674:H851870 IY851674:IY851870 SU851674:SU851870 ACQ851674:ACQ851870 AMM851674:AMM851870 AWI851674:AWI851870 BGE851674:BGE851870 BQA851674:BQA851870 BZW851674:BZW851870 CJS851674:CJS851870 CTO851674:CTO851870 DDK851674:DDK851870 DNG851674:DNG851870 DXC851674:DXC851870 EGY851674:EGY851870 EQU851674:EQU851870 FAQ851674:FAQ851870 FKM851674:FKM851870 FUI851674:FUI851870 GEE851674:GEE851870 GOA851674:GOA851870 GXW851674:GXW851870 HHS851674:HHS851870 HRO851674:HRO851870 IBK851674:IBK851870 ILG851674:ILG851870 IVC851674:IVC851870 JEY851674:JEY851870 JOU851674:JOU851870 JYQ851674:JYQ851870 KIM851674:KIM851870 KSI851674:KSI851870 LCE851674:LCE851870 LMA851674:LMA851870 LVW851674:LVW851870 MFS851674:MFS851870 MPO851674:MPO851870 MZK851674:MZK851870 NJG851674:NJG851870 NTC851674:NTC851870 OCY851674:OCY851870 OMU851674:OMU851870 OWQ851674:OWQ851870 PGM851674:PGM851870 PQI851674:PQI851870 QAE851674:QAE851870 QKA851674:QKA851870 QTW851674:QTW851870 RDS851674:RDS851870 RNO851674:RNO851870 RXK851674:RXK851870 SHG851674:SHG851870 SRC851674:SRC851870 TAY851674:TAY851870 TKU851674:TKU851870 TUQ851674:TUQ851870 UEM851674:UEM851870 UOI851674:UOI851870 UYE851674:UYE851870 VIA851674:VIA851870 VRW851674:VRW851870 WBS851674:WBS851870 WLO851674:WLO851870 WVK851674:WVK851870 G917210:H917406 IY917210:IY917406 SU917210:SU917406 ACQ917210:ACQ917406 AMM917210:AMM917406 AWI917210:AWI917406 BGE917210:BGE917406 BQA917210:BQA917406 BZW917210:BZW917406 CJS917210:CJS917406 CTO917210:CTO917406 DDK917210:DDK917406 DNG917210:DNG917406 DXC917210:DXC917406 EGY917210:EGY917406 EQU917210:EQU917406 FAQ917210:FAQ917406 FKM917210:FKM917406 FUI917210:FUI917406 GEE917210:GEE917406 GOA917210:GOA917406 GXW917210:GXW917406 HHS917210:HHS917406 HRO917210:HRO917406 IBK917210:IBK917406 ILG917210:ILG917406 IVC917210:IVC917406 JEY917210:JEY917406 JOU917210:JOU917406 JYQ917210:JYQ917406 KIM917210:KIM917406 KSI917210:KSI917406 LCE917210:LCE917406 LMA917210:LMA917406 LVW917210:LVW917406 MFS917210:MFS917406 MPO917210:MPO917406 MZK917210:MZK917406 NJG917210:NJG917406 NTC917210:NTC917406 OCY917210:OCY917406 OMU917210:OMU917406 OWQ917210:OWQ917406 PGM917210:PGM917406 PQI917210:PQI917406 QAE917210:QAE917406 QKA917210:QKA917406 QTW917210:QTW917406 RDS917210:RDS917406 RNO917210:RNO917406 RXK917210:RXK917406 SHG917210:SHG917406 SRC917210:SRC917406 TAY917210:TAY917406 TKU917210:TKU917406 TUQ917210:TUQ917406 UEM917210:UEM917406 UOI917210:UOI917406 UYE917210:UYE917406 VIA917210:VIA917406 VRW917210:VRW917406 WBS917210:WBS917406 WLO917210:WLO917406 WVK917210:WVK917406 G982746:H982942 IY982746:IY982942 SU982746:SU982942 ACQ982746:ACQ982942 AMM982746:AMM982942 AWI982746:AWI982942 BGE982746:BGE982942 BQA982746:BQA982942 BZW982746:BZW982942 CJS982746:CJS982942 CTO982746:CTO982942 DDK982746:DDK982942 DNG982746:DNG982942 DXC982746:DXC982942 EGY982746:EGY982942 EQU982746:EQU982942 FAQ982746:FAQ982942 FKM982746:FKM982942 FUI982746:FUI982942 GEE982746:GEE982942 GOA982746:GOA982942 GXW982746:GXW982942 HHS982746:HHS982942 HRO982746:HRO982942 IBK982746:IBK982942 ILG982746:ILG982942 IVC982746:IVC982942 JEY982746:JEY982942 JOU982746:JOU982942 JYQ982746:JYQ982942 KIM982746:KIM982942 KSI982746:KSI982942 LCE982746:LCE982942 LMA982746:LMA982942 LVW982746:LVW982942 MFS982746:MFS982942 MPO982746:MPO982942 MZK982746:MZK982942 NJG982746:NJG982942 NTC982746:NTC982942 OCY982746:OCY982942 OMU982746:OMU982942 OWQ982746:OWQ982942 PGM982746:PGM982942 PQI982746:PQI982942 QAE982746:QAE982942 QKA982746:QKA982942 QTW982746:QTW982942 RDS982746:RDS982942 RNO982746:RNO982942 RXK982746:RXK982942 SHG982746:SHG982942 SRC982746:SRC982942 TAY982746:TAY982942 TKU982746:TKU982942 TUQ982746:TUQ982942 UEM982746:UEM982942 UOI982746:UOI982942 UYE982746:UYE982942 VIA982746:VIA982942 VRW982746:VRW982942 WBS982746:WBS982942 WLO982746:WLO982942 WVK982746:WVK982942 I65242:J65352 IZ65242:JA65352 SV65242:SW65352 ACR65242:ACS65352 AMN65242:AMO65352 AWJ65242:AWK65352 BGF65242:BGG65352 BQB65242:BQC65352 BZX65242:BZY65352 CJT65242:CJU65352 CTP65242:CTQ65352 DDL65242:DDM65352 DNH65242:DNI65352 DXD65242:DXE65352 EGZ65242:EHA65352 EQV65242:EQW65352 FAR65242:FAS65352 FKN65242:FKO65352 FUJ65242:FUK65352 GEF65242:GEG65352 GOB65242:GOC65352 GXX65242:GXY65352 HHT65242:HHU65352 HRP65242:HRQ65352 IBL65242:IBM65352 ILH65242:ILI65352 IVD65242:IVE65352 JEZ65242:JFA65352 JOV65242:JOW65352 JYR65242:JYS65352 KIN65242:KIO65352 KSJ65242:KSK65352 LCF65242:LCG65352 LMB65242:LMC65352 LVX65242:LVY65352 MFT65242:MFU65352 MPP65242:MPQ65352 MZL65242:MZM65352 NJH65242:NJI65352 NTD65242:NTE65352 OCZ65242:ODA65352 OMV65242:OMW65352 OWR65242:OWS65352 PGN65242:PGO65352 PQJ65242:PQK65352 QAF65242:QAG65352 QKB65242:QKC65352 QTX65242:QTY65352 RDT65242:RDU65352 RNP65242:RNQ65352 RXL65242:RXM65352 SHH65242:SHI65352 SRD65242:SRE65352 TAZ65242:TBA65352 TKV65242:TKW65352 TUR65242:TUS65352 UEN65242:UEO65352 UOJ65242:UOK65352 UYF65242:UYG65352 VIB65242:VIC65352 VRX65242:VRY65352 WBT65242:WBU65352 WLP65242:WLQ65352 WVL65242:WVM65352 I130778:J130888 IZ130778:JA130888 SV130778:SW130888 ACR130778:ACS130888 AMN130778:AMO130888 AWJ130778:AWK130888 BGF130778:BGG130888 BQB130778:BQC130888 BZX130778:BZY130888 CJT130778:CJU130888 CTP130778:CTQ130888 DDL130778:DDM130888 DNH130778:DNI130888 DXD130778:DXE130888 EGZ130778:EHA130888 EQV130778:EQW130888 FAR130778:FAS130888 FKN130778:FKO130888 FUJ130778:FUK130888 GEF130778:GEG130888 GOB130778:GOC130888 GXX130778:GXY130888 HHT130778:HHU130888 HRP130778:HRQ130888 IBL130778:IBM130888 ILH130778:ILI130888 IVD130778:IVE130888 JEZ130778:JFA130888 JOV130778:JOW130888 JYR130778:JYS130888 KIN130778:KIO130888 KSJ130778:KSK130888 LCF130778:LCG130888 LMB130778:LMC130888 LVX130778:LVY130888 MFT130778:MFU130888 MPP130778:MPQ130888 MZL130778:MZM130888 NJH130778:NJI130888 NTD130778:NTE130888 OCZ130778:ODA130888 OMV130778:OMW130888 OWR130778:OWS130888 PGN130778:PGO130888 PQJ130778:PQK130888 QAF130778:QAG130888 QKB130778:QKC130888 QTX130778:QTY130888 RDT130778:RDU130888 RNP130778:RNQ130888 RXL130778:RXM130888 SHH130778:SHI130888 SRD130778:SRE130888 TAZ130778:TBA130888 TKV130778:TKW130888 TUR130778:TUS130888 UEN130778:UEO130888 UOJ130778:UOK130888 UYF130778:UYG130888 VIB130778:VIC130888 VRX130778:VRY130888 WBT130778:WBU130888 WLP130778:WLQ130888 WVL130778:WVM130888 I196314:J196424 IZ196314:JA196424 SV196314:SW196424 ACR196314:ACS196424 AMN196314:AMO196424 AWJ196314:AWK196424 BGF196314:BGG196424 BQB196314:BQC196424 BZX196314:BZY196424 CJT196314:CJU196424 CTP196314:CTQ196424 DDL196314:DDM196424 DNH196314:DNI196424 DXD196314:DXE196424 EGZ196314:EHA196424 EQV196314:EQW196424 FAR196314:FAS196424 FKN196314:FKO196424 FUJ196314:FUK196424 GEF196314:GEG196424 GOB196314:GOC196424 GXX196314:GXY196424 HHT196314:HHU196424 HRP196314:HRQ196424 IBL196314:IBM196424 ILH196314:ILI196424 IVD196314:IVE196424 JEZ196314:JFA196424 JOV196314:JOW196424 JYR196314:JYS196424 KIN196314:KIO196424 KSJ196314:KSK196424 LCF196314:LCG196424 LMB196314:LMC196424 LVX196314:LVY196424 MFT196314:MFU196424 MPP196314:MPQ196424 MZL196314:MZM196424 NJH196314:NJI196424 NTD196314:NTE196424 OCZ196314:ODA196424 OMV196314:OMW196424 OWR196314:OWS196424 PGN196314:PGO196424 PQJ196314:PQK196424 QAF196314:QAG196424 QKB196314:QKC196424 QTX196314:QTY196424 RDT196314:RDU196424 RNP196314:RNQ196424 RXL196314:RXM196424 SHH196314:SHI196424 SRD196314:SRE196424 TAZ196314:TBA196424 TKV196314:TKW196424 TUR196314:TUS196424 UEN196314:UEO196424 UOJ196314:UOK196424 UYF196314:UYG196424 VIB196314:VIC196424 VRX196314:VRY196424 WBT196314:WBU196424 WLP196314:WLQ196424 WVL196314:WVM196424 I261850:J261960 IZ261850:JA261960 SV261850:SW261960 ACR261850:ACS261960 AMN261850:AMO261960 AWJ261850:AWK261960 BGF261850:BGG261960 BQB261850:BQC261960 BZX261850:BZY261960 CJT261850:CJU261960 CTP261850:CTQ261960 DDL261850:DDM261960 DNH261850:DNI261960 DXD261850:DXE261960 EGZ261850:EHA261960 EQV261850:EQW261960 FAR261850:FAS261960 FKN261850:FKO261960 FUJ261850:FUK261960 GEF261850:GEG261960 GOB261850:GOC261960 GXX261850:GXY261960 HHT261850:HHU261960 HRP261850:HRQ261960 IBL261850:IBM261960 ILH261850:ILI261960 IVD261850:IVE261960 JEZ261850:JFA261960 JOV261850:JOW261960 JYR261850:JYS261960 KIN261850:KIO261960 KSJ261850:KSK261960 LCF261850:LCG261960 LMB261850:LMC261960 LVX261850:LVY261960 MFT261850:MFU261960 MPP261850:MPQ261960 MZL261850:MZM261960 NJH261850:NJI261960 NTD261850:NTE261960 OCZ261850:ODA261960 OMV261850:OMW261960 OWR261850:OWS261960 PGN261850:PGO261960 PQJ261850:PQK261960 QAF261850:QAG261960 QKB261850:QKC261960 QTX261850:QTY261960 RDT261850:RDU261960 RNP261850:RNQ261960 RXL261850:RXM261960 SHH261850:SHI261960 SRD261850:SRE261960 TAZ261850:TBA261960 TKV261850:TKW261960 TUR261850:TUS261960 UEN261850:UEO261960 UOJ261850:UOK261960 UYF261850:UYG261960 VIB261850:VIC261960 VRX261850:VRY261960 WBT261850:WBU261960 WLP261850:WLQ261960 WVL261850:WVM261960 I327386:J327496 IZ327386:JA327496 SV327386:SW327496 ACR327386:ACS327496 AMN327386:AMO327496 AWJ327386:AWK327496 BGF327386:BGG327496 BQB327386:BQC327496 BZX327386:BZY327496 CJT327386:CJU327496 CTP327386:CTQ327496 DDL327386:DDM327496 DNH327386:DNI327496 DXD327386:DXE327496 EGZ327386:EHA327496 EQV327386:EQW327496 FAR327386:FAS327496 FKN327386:FKO327496 FUJ327386:FUK327496 GEF327386:GEG327496 GOB327386:GOC327496 GXX327386:GXY327496 HHT327386:HHU327496 HRP327386:HRQ327496 IBL327386:IBM327496 ILH327386:ILI327496 IVD327386:IVE327496 JEZ327386:JFA327496 JOV327386:JOW327496 JYR327386:JYS327496 KIN327386:KIO327496 KSJ327386:KSK327496 LCF327386:LCG327496 LMB327386:LMC327496 LVX327386:LVY327496 MFT327386:MFU327496 MPP327386:MPQ327496 MZL327386:MZM327496 NJH327386:NJI327496 NTD327386:NTE327496 OCZ327386:ODA327496 OMV327386:OMW327496 OWR327386:OWS327496 PGN327386:PGO327496 PQJ327386:PQK327496 QAF327386:QAG327496 QKB327386:QKC327496 QTX327386:QTY327496 RDT327386:RDU327496 RNP327386:RNQ327496 RXL327386:RXM327496 SHH327386:SHI327496 SRD327386:SRE327496 TAZ327386:TBA327496 TKV327386:TKW327496 TUR327386:TUS327496 UEN327386:UEO327496 UOJ327386:UOK327496 UYF327386:UYG327496 VIB327386:VIC327496 VRX327386:VRY327496 WBT327386:WBU327496 WLP327386:WLQ327496 WVL327386:WVM327496 I392922:J393032 IZ392922:JA393032 SV392922:SW393032 ACR392922:ACS393032 AMN392922:AMO393032 AWJ392922:AWK393032 BGF392922:BGG393032 BQB392922:BQC393032 BZX392922:BZY393032 CJT392922:CJU393032 CTP392922:CTQ393032 DDL392922:DDM393032 DNH392922:DNI393032 DXD392922:DXE393032 EGZ392922:EHA393032 EQV392922:EQW393032 FAR392922:FAS393032 FKN392922:FKO393032 FUJ392922:FUK393032 GEF392922:GEG393032 GOB392922:GOC393032 GXX392922:GXY393032 HHT392922:HHU393032 HRP392922:HRQ393032 IBL392922:IBM393032 ILH392922:ILI393032 IVD392922:IVE393032 JEZ392922:JFA393032 JOV392922:JOW393032 JYR392922:JYS393032 KIN392922:KIO393032 KSJ392922:KSK393032 LCF392922:LCG393032 LMB392922:LMC393032 LVX392922:LVY393032 MFT392922:MFU393032 MPP392922:MPQ393032 MZL392922:MZM393032 NJH392922:NJI393032 NTD392922:NTE393032 OCZ392922:ODA393032 OMV392922:OMW393032 OWR392922:OWS393032 PGN392922:PGO393032 PQJ392922:PQK393032 QAF392922:QAG393032 QKB392922:QKC393032 QTX392922:QTY393032 RDT392922:RDU393032 RNP392922:RNQ393032 RXL392922:RXM393032 SHH392922:SHI393032 SRD392922:SRE393032 TAZ392922:TBA393032 TKV392922:TKW393032 TUR392922:TUS393032 UEN392922:UEO393032 UOJ392922:UOK393032 UYF392922:UYG393032 VIB392922:VIC393032 VRX392922:VRY393032 WBT392922:WBU393032 WLP392922:WLQ393032 WVL392922:WVM393032 I458458:J458568 IZ458458:JA458568 SV458458:SW458568 ACR458458:ACS458568 AMN458458:AMO458568 AWJ458458:AWK458568 BGF458458:BGG458568 BQB458458:BQC458568 BZX458458:BZY458568 CJT458458:CJU458568 CTP458458:CTQ458568 DDL458458:DDM458568 DNH458458:DNI458568 DXD458458:DXE458568 EGZ458458:EHA458568 EQV458458:EQW458568 FAR458458:FAS458568 FKN458458:FKO458568 FUJ458458:FUK458568 GEF458458:GEG458568 GOB458458:GOC458568 GXX458458:GXY458568 HHT458458:HHU458568 HRP458458:HRQ458568 IBL458458:IBM458568 ILH458458:ILI458568 IVD458458:IVE458568 JEZ458458:JFA458568 JOV458458:JOW458568 JYR458458:JYS458568 KIN458458:KIO458568 KSJ458458:KSK458568 LCF458458:LCG458568 LMB458458:LMC458568 LVX458458:LVY458568 MFT458458:MFU458568 MPP458458:MPQ458568 MZL458458:MZM458568 NJH458458:NJI458568 NTD458458:NTE458568 OCZ458458:ODA458568 OMV458458:OMW458568 OWR458458:OWS458568 PGN458458:PGO458568 PQJ458458:PQK458568 QAF458458:QAG458568 QKB458458:QKC458568 QTX458458:QTY458568 RDT458458:RDU458568 RNP458458:RNQ458568 RXL458458:RXM458568 SHH458458:SHI458568 SRD458458:SRE458568 TAZ458458:TBA458568 TKV458458:TKW458568 TUR458458:TUS458568 UEN458458:UEO458568 UOJ458458:UOK458568 UYF458458:UYG458568 VIB458458:VIC458568 VRX458458:VRY458568 WBT458458:WBU458568 WLP458458:WLQ458568 WVL458458:WVM458568 I523994:J524104 IZ523994:JA524104 SV523994:SW524104 ACR523994:ACS524104 AMN523994:AMO524104 AWJ523994:AWK524104 BGF523994:BGG524104 BQB523994:BQC524104 BZX523994:BZY524104 CJT523994:CJU524104 CTP523994:CTQ524104 DDL523994:DDM524104 DNH523994:DNI524104 DXD523994:DXE524104 EGZ523994:EHA524104 EQV523994:EQW524104 FAR523994:FAS524104 FKN523994:FKO524104 FUJ523994:FUK524104 GEF523994:GEG524104 GOB523994:GOC524104 GXX523994:GXY524104 HHT523994:HHU524104 HRP523994:HRQ524104 IBL523994:IBM524104 ILH523994:ILI524104 IVD523994:IVE524104 JEZ523994:JFA524104 JOV523994:JOW524104 JYR523994:JYS524104 KIN523994:KIO524104 KSJ523994:KSK524104 LCF523994:LCG524104 LMB523994:LMC524104 LVX523994:LVY524104 MFT523994:MFU524104 MPP523994:MPQ524104 MZL523994:MZM524104 NJH523994:NJI524104 NTD523994:NTE524104 OCZ523994:ODA524104 OMV523994:OMW524104 OWR523994:OWS524104 PGN523994:PGO524104 PQJ523994:PQK524104 QAF523994:QAG524104 QKB523994:QKC524104 QTX523994:QTY524104 RDT523994:RDU524104 RNP523994:RNQ524104 RXL523994:RXM524104 SHH523994:SHI524104 SRD523994:SRE524104 TAZ523994:TBA524104 TKV523994:TKW524104 TUR523994:TUS524104 UEN523994:UEO524104 UOJ523994:UOK524104 UYF523994:UYG524104 VIB523994:VIC524104 VRX523994:VRY524104 WBT523994:WBU524104 WLP523994:WLQ524104 WVL523994:WVM524104 I589530:J589640 IZ589530:JA589640 SV589530:SW589640 ACR589530:ACS589640 AMN589530:AMO589640 AWJ589530:AWK589640 BGF589530:BGG589640 BQB589530:BQC589640 BZX589530:BZY589640 CJT589530:CJU589640 CTP589530:CTQ589640 DDL589530:DDM589640 DNH589530:DNI589640 DXD589530:DXE589640 EGZ589530:EHA589640 EQV589530:EQW589640 FAR589530:FAS589640 FKN589530:FKO589640 FUJ589530:FUK589640 GEF589530:GEG589640 GOB589530:GOC589640 GXX589530:GXY589640 HHT589530:HHU589640 HRP589530:HRQ589640 IBL589530:IBM589640 ILH589530:ILI589640 IVD589530:IVE589640 JEZ589530:JFA589640 JOV589530:JOW589640 JYR589530:JYS589640 KIN589530:KIO589640 KSJ589530:KSK589640 LCF589530:LCG589640 LMB589530:LMC589640 LVX589530:LVY589640 MFT589530:MFU589640 MPP589530:MPQ589640 MZL589530:MZM589640 NJH589530:NJI589640 NTD589530:NTE589640 OCZ589530:ODA589640 OMV589530:OMW589640 OWR589530:OWS589640 PGN589530:PGO589640 PQJ589530:PQK589640 QAF589530:QAG589640 QKB589530:QKC589640 QTX589530:QTY589640 RDT589530:RDU589640 RNP589530:RNQ589640 RXL589530:RXM589640 SHH589530:SHI589640 SRD589530:SRE589640 TAZ589530:TBA589640 TKV589530:TKW589640 TUR589530:TUS589640 UEN589530:UEO589640 UOJ589530:UOK589640 UYF589530:UYG589640 VIB589530:VIC589640 VRX589530:VRY589640 WBT589530:WBU589640 WLP589530:WLQ589640 WVL589530:WVM589640 I655066:J655176 IZ655066:JA655176 SV655066:SW655176 ACR655066:ACS655176 AMN655066:AMO655176 AWJ655066:AWK655176 BGF655066:BGG655176 BQB655066:BQC655176 BZX655066:BZY655176 CJT655066:CJU655176 CTP655066:CTQ655176 DDL655066:DDM655176 DNH655066:DNI655176 DXD655066:DXE655176 EGZ655066:EHA655176 EQV655066:EQW655176 FAR655066:FAS655176 FKN655066:FKO655176 FUJ655066:FUK655176 GEF655066:GEG655176 GOB655066:GOC655176 GXX655066:GXY655176 HHT655066:HHU655176 HRP655066:HRQ655176 IBL655066:IBM655176 ILH655066:ILI655176 IVD655066:IVE655176 JEZ655066:JFA655176 JOV655066:JOW655176 JYR655066:JYS655176 KIN655066:KIO655176 KSJ655066:KSK655176 LCF655066:LCG655176 LMB655066:LMC655176 LVX655066:LVY655176 MFT655066:MFU655176 MPP655066:MPQ655176 MZL655066:MZM655176 NJH655066:NJI655176 NTD655066:NTE655176 OCZ655066:ODA655176 OMV655066:OMW655176 OWR655066:OWS655176 PGN655066:PGO655176 PQJ655066:PQK655176 QAF655066:QAG655176 QKB655066:QKC655176 QTX655066:QTY655176 RDT655066:RDU655176 RNP655066:RNQ655176 RXL655066:RXM655176 SHH655066:SHI655176 SRD655066:SRE655176 TAZ655066:TBA655176 TKV655066:TKW655176 TUR655066:TUS655176 UEN655066:UEO655176 UOJ655066:UOK655176 UYF655066:UYG655176 VIB655066:VIC655176 VRX655066:VRY655176 WBT655066:WBU655176 WLP655066:WLQ655176 WVL655066:WVM655176 I720602:J720712 IZ720602:JA720712 SV720602:SW720712 ACR720602:ACS720712 AMN720602:AMO720712 AWJ720602:AWK720712 BGF720602:BGG720712 BQB720602:BQC720712 BZX720602:BZY720712 CJT720602:CJU720712 CTP720602:CTQ720712 DDL720602:DDM720712 DNH720602:DNI720712 DXD720602:DXE720712 EGZ720602:EHA720712 EQV720602:EQW720712 FAR720602:FAS720712 FKN720602:FKO720712 FUJ720602:FUK720712 GEF720602:GEG720712 GOB720602:GOC720712 GXX720602:GXY720712 HHT720602:HHU720712 HRP720602:HRQ720712 IBL720602:IBM720712 ILH720602:ILI720712 IVD720602:IVE720712 JEZ720602:JFA720712 JOV720602:JOW720712 JYR720602:JYS720712 KIN720602:KIO720712 KSJ720602:KSK720712 LCF720602:LCG720712 LMB720602:LMC720712 LVX720602:LVY720712 MFT720602:MFU720712 MPP720602:MPQ720712 MZL720602:MZM720712 NJH720602:NJI720712 NTD720602:NTE720712 OCZ720602:ODA720712 OMV720602:OMW720712 OWR720602:OWS720712 PGN720602:PGO720712 PQJ720602:PQK720712 QAF720602:QAG720712 QKB720602:QKC720712 QTX720602:QTY720712 RDT720602:RDU720712 RNP720602:RNQ720712 RXL720602:RXM720712 SHH720602:SHI720712 SRD720602:SRE720712 TAZ720602:TBA720712 TKV720602:TKW720712 TUR720602:TUS720712 UEN720602:UEO720712 UOJ720602:UOK720712 UYF720602:UYG720712 VIB720602:VIC720712 VRX720602:VRY720712 WBT720602:WBU720712 WLP720602:WLQ720712 WVL720602:WVM720712 I786138:J786248 IZ786138:JA786248 SV786138:SW786248 ACR786138:ACS786248 AMN786138:AMO786248 AWJ786138:AWK786248 BGF786138:BGG786248 BQB786138:BQC786248 BZX786138:BZY786248 CJT786138:CJU786248 CTP786138:CTQ786248 DDL786138:DDM786248 DNH786138:DNI786248 DXD786138:DXE786248 EGZ786138:EHA786248 EQV786138:EQW786248 FAR786138:FAS786248 FKN786138:FKO786248 FUJ786138:FUK786248 GEF786138:GEG786248 GOB786138:GOC786248 GXX786138:GXY786248 HHT786138:HHU786248 HRP786138:HRQ786248 IBL786138:IBM786248 ILH786138:ILI786248 IVD786138:IVE786248 JEZ786138:JFA786248 JOV786138:JOW786248 JYR786138:JYS786248 KIN786138:KIO786248 KSJ786138:KSK786248 LCF786138:LCG786248 LMB786138:LMC786248 LVX786138:LVY786248 MFT786138:MFU786248 MPP786138:MPQ786248 MZL786138:MZM786248 NJH786138:NJI786248 NTD786138:NTE786248 OCZ786138:ODA786248 OMV786138:OMW786248 OWR786138:OWS786248 PGN786138:PGO786248 PQJ786138:PQK786248 QAF786138:QAG786248 QKB786138:QKC786248 QTX786138:QTY786248 RDT786138:RDU786248 RNP786138:RNQ786248 RXL786138:RXM786248 SHH786138:SHI786248 SRD786138:SRE786248 TAZ786138:TBA786248 TKV786138:TKW786248 TUR786138:TUS786248 UEN786138:UEO786248 UOJ786138:UOK786248 UYF786138:UYG786248 VIB786138:VIC786248 VRX786138:VRY786248 WBT786138:WBU786248 WLP786138:WLQ786248 WVL786138:WVM786248 I851674:J851784 IZ851674:JA851784 SV851674:SW851784 ACR851674:ACS851784 AMN851674:AMO851784 AWJ851674:AWK851784 BGF851674:BGG851784 BQB851674:BQC851784 BZX851674:BZY851784 CJT851674:CJU851784 CTP851674:CTQ851784 DDL851674:DDM851784 DNH851674:DNI851784 DXD851674:DXE851784 EGZ851674:EHA851784 EQV851674:EQW851784 FAR851674:FAS851784 FKN851674:FKO851784 FUJ851674:FUK851784 GEF851674:GEG851784 GOB851674:GOC851784 GXX851674:GXY851784 HHT851674:HHU851784 HRP851674:HRQ851784 IBL851674:IBM851784 ILH851674:ILI851784 IVD851674:IVE851784 JEZ851674:JFA851784 JOV851674:JOW851784 JYR851674:JYS851784 KIN851674:KIO851784 KSJ851674:KSK851784 LCF851674:LCG851784 LMB851674:LMC851784 LVX851674:LVY851784 MFT851674:MFU851784 MPP851674:MPQ851784 MZL851674:MZM851784 NJH851674:NJI851784 NTD851674:NTE851784 OCZ851674:ODA851784 OMV851674:OMW851784 OWR851674:OWS851784 PGN851674:PGO851784 PQJ851674:PQK851784 QAF851674:QAG851784 QKB851674:QKC851784 QTX851674:QTY851784 RDT851674:RDU851784 RNP851674:RNQ851784 RXL851674:RXM851784 SHH851674:SHI851784 SRD851674:SRE851784 TAZ851674:TBA851784 TKV851674:TKW851784 TUR851674:TUS851784 UEN851674:UEO851784 UOJ851674:UOK851784 UYF851674:UYG851784 VIB851674:VIC851784 VRX851674:VRY851784 WBT851674:WBU851784 WLP851674:WLQ851784 WVL851674:WVM851784 I917210:J917320 IZ917210:JA917320 SV917210:SW917320 ACR917210:ACS917320 AMN917210:AMO917320 AWJ917210:AWK917320 BGF917210:BGG917320 BQB917210:BQC917320 BZX917210:BZY917320 CJT917210:CJU917320 CTP917210:CTQ917320 DDL917210:DDM917320 DNH917210:DNI917320 DXD917210:DXE917320 EGZ917210:EHA917320 EQV917210:EQW917320 FAR917210:FAS917320 FKN917210:FKO917320 FUJ917210:FUK917320 GEF917210:GEG917320 GOB917210:GOC917320 GXX917210:GXY917320 HHT917210:HHU917320 HRP917210:HRQ917320 IBL917210:IBM917320 ILH917210:ILI917320 IVD917210:IVE917320 JEZ917210:JFA917320 JOV917210:JOW917320 JYR917210:JYS917320 KIN917210:KIO917320 KSJ917210:KSK917320 LCF917210:LCG917320 LMB917210:LMC917320 LVX917210:LVY917320 MFT917210:MFU917320 MPP917210:MPQ917320 MZL917210:MZM917320 NJH917210:NJI917320 NTD917210:NTE917320 OCZ917210:ODA917320 OMV917210:OMW917320 OWR917210:OWS917320 PGN917210:PGO917320 PQJ917210:PQK917320 QAF917210:QAG917320 QKB917210:QKC917320 QTX917210:QTY917320 RDT917210:RDU917320 RNP917210:RNQ917320 RXL917210:RXM917320 SHH917210:SHI917320 SRD917210:SRE917320 TAZ917210:TBA917320 TKV917210:TKW917320 TUR917210:TUS917320 UEN917210:UEO917320 UOJ917210:UOK917320 UYF917210:UYG917320 VIB917210:VIC917320 VRX917210:VRY917320 WBT917210:WBU917320 WLP917210:WLQ917320 WVL917210:WVM917320 I982746:J982856 IZ982746:JA982856 SV982746:SW982856 ACR982746:ACS982856 AMN982746:AMO982856 AWJ982746:AWK982856 BGF982746:BGG982856 BQB982746:BQC982856 BZX982746:BZY982856 CJT982746:CJU982856 CTP982746:CTQ982856 DDL982746:DDM982856 DNH982746:DNI982856 DXD982746:DXE982856 EGZ982746:EHA982856 EQV982746:EQW982856 FAR982746:FAS982856 FKN982746:FKO982856 FUJ982746:FUK982856 GEF982746:GEG982856 GOB982746:GOC982856 GXX982746:GXY982856 HHT982746:HHU982856 HRP982746:HRQ982856 IBL982746:IBM982856 ILH982746:ILI982856 IVD982746:IVE982856 JEZ982746:JFA982856 JOV982746:JOW982856 JYR982746:JYS982856 KIN982746:KIO982856 KSJ982746:KSK982856 LCF982746:LCG982856 LMB982746:LMC982856 LVX982746:LVY982856 MFT982746:MFU982856 MPP982746:MPQ982856 MZL982746:MZM982856 NJH982746:NJI982856 NTD982746:NTE982856 OCZ982746:ODA982856 OMV982746:OMW982856 OWR982746:OWS982856 PGN982746:PGO982856 PQJ982746:PQK982856 QAF982746:QAG982856 QKB982746:QKC982856 QTX982746:QTY982856 RDT982746:RDU982856 RNP982746:RNQ982856 RXL982746:RXM982856 SHH982746:SHI982856 SRD982746:SRE982856 TAZ982746:TBA982856 TKV982746:TKW982856 TUR982746:TUS982856 UEN982746:UEO982856 UOJ982746:UOK982856 UYF982746:UYG982856 VIB982746:VIC982856 VRX982746:VRY982856 WBT982746:WBU982856 WLP982746:WLQ982856 WVL982746:WVM982856 JB65242:JB65481 SX65242:SX65481 ACT65242:ACT65481 AMP65242:AMP65481 AWL65242:AWL65481 BGH65242:BGH65481 BQD65242:BQD65481 BZZ65242:BZZ65481 CJV65242:CJV65481 CTR65242:CTR65481 DDN65242:DDN65481 DNJ65242:DNJ65481 DXF65242:DXF65481 EHB65242:EHB65481 EQX65242:EQX65481 FAT65242:FAT65481 FKP65242:FKP65481 FUL65242:FUL65481 GEH65242:GEH65481 GOD65242:GOD65481 GXZ65242:GXZ65481 HHV65242:HHV65481 HRR65242:HRR65481 IBN65242:IBN65481 ILJ65242:ILJ65481 IVF65242:IVF65481 JFB65242:JFB65481 JOX65242:JOX65481 JYT65242:JYT65481 KIP65242:KIP65481 KSL65242:KSL65481 LCH65242:LCH65481 LMD65242:LMD65481 LVZ65242:LVZ65481 MFV65242:MFV65481 MPR65242:MPR65481 MZN65242:MZN65481 NJJ65242:NJJ65481 NTF65242:NTF65481 ODB65242:ODB65481 OMX65242:OMX65481 OWT65242:OWT65481 PGP65242:PGP65481 PQL65242:PQL65481 QAH65242:QAH65481 QKD65242:QKD65481 QTZ65242:QTZ65481 RDV65242:RDV65481 RNR65242:RNR65481 RXN65242:RXN65481 SHJ65242:SHJ65481 SRF65242:SRF65481 TBB65242:TBB65481 TKX65242:TKX65481 TUT65242:TUT65481 UEP65242:UEP65481 UOL65242:UOL65481 UYH65242:UYH65481 VID65242:VID65481 VRZ65242:VRZ65481 WBV65242:WBV65481 WLR65242:WLR65481 WVN65242:WVN65481 JB130778:JB131017 SX130778:SX131017 ACT130778:ACT131017 AMP130778:AMP131017 AWL130778:AWL131017 BGH130778:BGH131017 BQD130778:BQD131017 BZZ130778:BZZ131017 CJV130778:CJV131017 CTR130778:CTR131017 DDN130778:DDN131017 DNJ130778:DNJ131017 DXF130778:DXF131017 EHB130778:EHB131017 EQX130778:EQX131017 FAT130778:FAT131017 FKP130778:FKP131017 FUL130778:FUL131017 GEH130778:GEH131017 GOD130778:GOD131017 GXZ130778:GXZ131017 HHV130778:HHV131017 HRR130778:HRR131017 IBN130778:IBN131017 ILJ130778:ILJ131017 IVF130778:IVF131017 JFB130778:JFB131017 JOX130778:JOX131017 JYT130778:JYT131017 KIP130778:KIP131017 KSL130778:KSL131017 LCH130778:LCH131017 LMD130778:LMD131017 LVZ130778:LVZ131017 MFV130778:MFV131017 MPR130778:MPR131017 MZN130778:MZN131017 NJJ130778:NJJ131017 NTF130778:NTF131017 ODB130778:ODB131017 OMX130778:OMX131017 OWT130778:OWT131017 PGP130778:PGP131017 PQL130778:PQL131017 QAH130778:QAH131017 QKD130778:QKD131017 QTZ130778:QTZ131017 RDV130778:RDV131017 RNR130778:RNR131017 RXN130778:RXN131017 SHJ130778:SHJ131017 SRF130778:SRF131017 TBB130778:TBB131017 TKX130778:TKX131017 TUT130778:TUT131017 UEP130778:UEP131017 UOL130778:UOL131017 UYH130778:UYH131017 VID130778:VID131017 VRZ130778:VRZ131017 WBV130778:WBV131017 WLR130778:WLR131017 WVN130778:WVN131017 JB196314:JB196553 SX196314:SX196553 ACT196314:ACT196553 AMP196314:AMP196553 AWL196314:AWL196553 BGH196314:BGH196553 BQD196314:BQD196553 BZZ196314:BZZ196553 CJV196314:CJV196553 CTR196314:CTR196553 DDN196314:DDN196553 DNJ196314:DNJ196553 DXF196314:DXF196553 EHB196314:EHB196553 EQX196314:EQX196553 FAT196314:FAT196553 FKP196314:FKP196553 FUL196314:FUL196553 GEH196314:GEH196553 GOD196314:GOD196553 GXZ196314:GXZ196553 HHV196314:HHV196553 HRR196314:HRR196553 IBN196314:IBN196553 ILJ196314:ILJ196553 IVF196314:IVF196553 JFB196314:JFB196553 JOX196314:JOX196553 JYT196314:JYT196553 KIP196314:KIP196553 KSL196314:KSL196553 LCH196314:LCH196553 LMD196314:LMD196553 LVZ196314:LVZ196553 MFV196314:MFV196553 MPR196314:MPR196553 MZN196314:MZN196553 NJJ196314:NJJ196553 NTF196314:NTF196553 ODB196314:ODB196553 OMX196314:OMX196553 OWT196314:OWT196553 PGP196314:PGP196553 PQL196314:PQL196553 QAH196314:QAH196553 QKD196314:QKD196553 QTZ196314:QTZ196553 RDV196314:RDV196553 RNR196314:RNR196553 RXN196314:RXN196553 SHJ196314:SHJ196553 SRF196314:SRF196553 TBB196314:TBB196553 TKX196314:TKX196553 TUT196314:TUT196553 UEP196314:UEP196553 UOL196314:UOL196553 UYH196314:UYH196553 VID196314:VID196553 VRZ196314:VRZ196553 WBV196314:WBV196553 WLR196314:WLR196553 WVN196314:WVN196553 JB261850:JB262089 SX261850:SX262089 ACT261850:ACT262089 AMP261850:AMP262089 AWL261850:AWL262089 BGH261850:BGH262089 BQD261850:BQD262089 BZZ261850:BZZ262089 CJV261850:CJV262089 CTR261850:CTR262089 DDN261850:DDN262089 DNJ261850:DNJ262089 DXF261850:DXF262089 EHB261850:EHB262089 EQX261850:EQX262089 FAT261850:FAT262089 FKP261850:FKP262089 FUL261850:FUL262089 GEH261850:GEH262089 GOD261850:GOD262089 GXZ261850:GXZ262089 HHV261850:HHV262089 HRR261850:HRR262089 IBN261850:IBN262089 ILJ261850:ILJ262089 IVF261850:IVF262089 JFB261850:JFB262089 JOX261850:JOX262089 JYT261850:JYT262089 KIP261850:KIP262089 KSL261850:KSL262089 LCH261850:LCH262089 LMD261850:LMD262089 LVZ261850:LVZ262089 MFV261850:MFV262089 MPR261850:MPR262089 MZN261850:MZN262089 NJJ261850:NJJ262089 NTF261850:NTF262089 ODB261850:ODB262089 OMX261850:OMX262089 OWT261850:OWT262089 PGP261850:PGP262089 PQL261850:PQL262089 QAH261850:QAH262089 QKD261850:QKD262089 QTZ261850:QTZ262089 RDV261850:RDV262089 RNR261850:RNR262089 RXN261850:RXN262089 SHJ261850:SHJ262089 SRF261850:SRF262089 TBB261850:TBB262089 TKX261850:TKX262089 TUT261850:TUT262089 UEP261850:UEP262089 UOL261850:UOL262089 UYH261850:UYH262089 VID261850:VID262089 VRZ261850:VRZ262089 WBV261850:WBV262089 WLR261850:WLR262089 WVN261850:WVN262089 JB327386:JB327625 SX327386:SX327625 ACT327386:ACT327625 AMP327386:AMP327625 AWL327386:AWL327625 BGH327386:BGH327625 BQD327386:BQD327625 BZZ327386:BZZ327625 CJV327386:CJV327625 CTR327386:CTR327625 DDN327386:DDN327625 DNJ327386:DNJ327625 DXF327386:DXF327625 EHB327386:EHB327625 EQX327386:EQX327625 FAT327386:FAT327625 FKP327386:FKP327625 FUL327386:FUL327625 GEH327386:GEH327625 GOD327386:GOD327625 GXZ327386:GXZ327625 HHV327386:HHV327625 HRR327386:HRR327625 IBN327386:IBN327625 ILJ327386:ILJ327625 IVF327386:IVF327625 JFB327386:JFB327625 JOX327386:JOX327625 JYT327386:JYT327625 KIP327386:KIP327625 KSL327386:KSL327625 LCH327386:LCH327625 LMD327386:LMD327625 LVZ327386:LVZ327625 MFV327386:MFV327625 MPR327386:MPR327625 MZN327386:MZN327625 NJJ327386:NJJ327625 NTF327386:NTF327625 ODB327386:ODB327625 OMX327386:OMX327625 OWT327386:OWT327625 PGP327386:PGP327625 PQL327386:PQL327625 QAH327386:QAH327625 QKD327386:QKD327625 QTZ327386:QTZ327625 RDV327386:RDV327625 RNR327386:RNR327625 RXN327386:RXN327625 SHJ327386:SHJ327625 SRF327386:SRF327625 TBB327386:TBB327625 TKX327386:TKX327625 TUT327386:TUT327625 UEP327386:UEP327625 UOL327386:UOL327625 UYH327386:UYH327625 VID327386:VID327625 VRZ327386:VRZ327625 WBV327386:WBV327625 WLR327386:WLR327625 WVN327386:WVN327625 JB392922:JB393161 SX392922:SX393161 ACT392922:ACT393161 AMP392922:AMP393161 AWL392922:AWL393161 BGH392922:BGH393161 BQD392922:BQD393161 BZZ392922:BZZ393161 CJV392922:CJV393161 CTR392922:CTR393161 DDN392922:DDN393161 DNJ392922:DNJ393161 DXF392922:DXF393161 EHB392922:EHB393161 EQX392922:EQX393161 FAT392922:FAT393161 FKP392922:FKP393161 FUL392922:FUL393161 GEH392922:GEH393161 GOD392922:GOD393161 GXZ392922:GXZ393161 HHV392922:HHV393161 HRR392922:HRR393161 IBN392922:IBN393161 ILJ392922:ILJ393161 IVF392922:IVF393161 JFB392922:JFB393161 JOX392922:JOX393161 JYT392922:JYT393161 KIP392922:KIP393161 KSL392922:KSL393161 LCH392922:LCH393161 LMD392922:LMD393161 LVZ392922:LVZ393161 MFV392922:MFV393161 MPR392922:MPR393161 MZN392922:MZN393161 NJJ392922:NJJ393161 NTF392922:NTF393161 ODB392922:ODB393161 OMX392922:OMX393161 OWT392922:OWT393161 PGP392922:PGP393161 PQL392922:PQL393161 QAH392922:QAH393161 QKD392922:QKD393161 QTZ392922:QTZ393161 RDV392922:RDV393161 RNR392922:RNR393161 RXN392922:RXN393161 SHJ392922:SHJ393161 SRF392922:SRF393161 TBB392922:TBB393161 TKX392922:TKX393161 TUT392922:TUT393161 UEP392922:UEP393161 UOL392922:UOL393161 UYH392922:UYH393161 VID392922:VID393161 VRZ392922:VRZ393161 WBV392922:WBV393161 WLR392922:WLR393161 WVN392922:WVN393161 JB458458:JB458697 SX458458:SX458697 ACT458458:ACT458697 AMP458458:AMP458697 AWL458458:AWL458697 BGH458458:BGH458697 BQD458458:BQD458697 BZZ458458:BZZ458697 CJV458458:CJV458697 CTR458458:CTR458697 DDN458458:DDN458697 DNJ458458:DNJ458697 DXF458458:DXF458697 EHB458458:EHB458697 EQX458458:EQX458697 FAT458458:FAT458697 FKP458458:FKP458697 FUL458458:FUL458697 GEH458458:GEH458697 GOD458458:GOD458697 GXZ458458:GXZ458697 HHV458458:HHV458697 HRR458458:HRR458697 IBN458458:IBN458697 ILJ458458:ILJ458697 IVF458458:IVF458697 JFB458458:JFB458697 JOX458458:JOX458697 JYT458458:JYT458697 KIP458458:KIP458697 KSL458458:KSL458697 LCH458458:LCH458697 LMD458458:LMD458697 LVZ458458:LVZ458697 MFV458458:MFV458697 MPR458458:MPR458697 MZN458458:MZN458697 NJJ458458:NJJ458697 NTF458458:NTF458697 ODB458458:ODB458697 OMX458458:OMX458697 OWT458458:OWT458697 PGP458458:PGP458697 PQL458458:PQL458697 QAH458458:QAH458697 QKD458458:QKD458697 QTZ458458:QTZ458697 RDV458458:RDV458697 RNR458458:RNR458697 RXN458458:RXN458697 SHJ458458:SHJ458697 SRF458458:SRF458697 TBB458458:TBB458697 TKX458458:TKX458697 TUT458458:TUT458697 UEP458458:UEP458697 UOL458458:UOL458697 UYH458458:UYH458697 VID458458:VID458697 VRZ458458:VRZ458697 WBV458458:WBV458697 WLR458458:WLR458697 WVN458458:WVN458697 JB523994:JB524233 SX523994:SX524233 ACT523994:ACT524233 AMP523994:AMP524233 AWL523994:AWL524233 BGH523994:BGH524233 BQD523994:BQD524233 BZZ523994:BZZ524233 CJV523994:CJV524233 CTR523994:CTR524233 DDN523994:DDN524233 DNJ523994:DNJ524233 DXF523994:DXF524233 EHB523994:EHB524233 EQX523994:EQX524233 FAT523994:FAT524233 FKP523994:FKP524233 FUL523994:FUL524233 GEH523994:GEH524233 GOD523994:GOD524233 GXZ523994:GXZ524233 HHV523994:HHV524233 HRR523994:HRR524233 IBN523994:IBN524233 ILJ523994:ILJ524233 IVF523994:IVF524233 JFB523994:JFB524233 JOX523994:JOX524233 JYT523994:JYT524233 KIP523994:KIP524233 KSL523994:KSL524233 LCH523994:LCH524233 LMD523994:LMD524233 LVZ523994:LVZ524233 MFV523994:MFV524233 MPR523994:MPR524233 MZN523994:MZN524233 NJJ523994:NJJ524233 NTF523994:NTF524233 ODB523994:ODB524233 OMX523994:OMX524233 OWT523994:OWT524233 PGP523994:PGP524233 PQL523994:PQL524233 QAH523994:QAH524233 QKD523994:QKD524233 QTZ523994:QTZ524233 RDV523994:RDV524233 RNR523994:RNR524233 RXN523994:RXN524233 SHJ523994:SHJ524233 SRF523994:SRF524233 TBB523994:TBB524233 TKX523994:TKX524233 TUT523994:TUT524233 UEP523994:UEP524233 UOL523994:UOL524233 UYH523994:UYH524233 VID523994:VID524233 VRZ523994:VRZ524233 WBV523994:WBV524233 WLR523994:WLR524233 WVN523994:WVN524233 JB589530:JB589769 SX589530:SX589769 ACT589530:ACT589769 AMP589530:AMP589769 AWL589530:AWL589769 BGH589530:BGH589769 BQD589530:BQD589769 BZZ589530:BZZ589769 CJV589530:CJV589769 CTR589530:CTR589769 DDN589530:DDN589769 DNJ589530:DNJ589769 DXF589530:DXF589769 EHB589530:EHB589769 EQX589530:EQX589769 FAT589530:FAT589769 FKP589530:FKP589769 FUL589530:FUL589769 GEH589530:GEH589769 GOD589530:GOD589769 GXZ589530:GXZ589769 HHV589530:HHV589769 HRR589530:HRR589769 IBN589530:IBN589769 ILJ589530:ILJ589769 IVF589530:IVF589769 JFB589530:JFB589769 JOX589530:JOX589769 JYT589530:JYT589769 KIP589530:KIP589769 KSL589530:KSL589769 LCH589530:LCH589769 LMD589530:LMD589769 LVZ589530:LVZ589769 MFV589530:MFV589769 MPR589530:MPR589769 MZN589530:MZN589769 NJJ589530:NJJ589769 NTF589530:NTF589769 ODB589530:ODB589769 OMX589530:OMX589769 OWT589530:OWT589769 PGP589530:PGP589769 PQL589530:PQL589769 QAH589530:QAH589769 QKD589530:QKD589769 QTZ589530:QTZ589769 RDV589530:RDV589769 RNR589530:RNR589769 RXN589530:RXN589769 SHJ589530:SHJ589769 SRF589530:SRF589769 TBB589530:TBB589769 TKX589530:TKX589769 TUT589530:TUT589769 UEP589530:UEP589769 UOL589530:UOL589769 UYH589530:UYH589769 VID589530:VID589769 VRZ589530:VRZ589769 WBV589530:WBV589769 WLR589530:WLR589769 WVN589530:WVN589769 JB655066:JB655305 SX655066:SX655305 ACT655066:ACT655305 AMP655066:AMP655305 AWL655066:AWL655305 BGH655066:BGH655305 BQD655066:BQD655305 BZZ655066:BZZ655305 CJV655066:CJV655305 CTR655066:CTR655305 DDN655066:DDN655305 DNJ655066:DNJ655305 DXF655066:DXF655305 EHB655066:EHB655305 EQX655066:EQX655305 FAT655066:FAT655305 FKP655066:FKP655305 FUL655066:FUL655305 GEH655066:GEH655305 GOD655066:GOD655305 GXZ655066:GXZ655305 HHV655066:HHV655305 HRR655066:HRR655305 IBN655066:IBN655305 ILJ655066:ILJ655305 IVF655066:IVF655305 JFB655066:JFB655305 JOX655066:JOX655305 JYT655066:JYT655305 KIP655066:KIP655305 KSL655066:KSL655305 LCH655066:LCH655305 LMD655066:LMD655305 LVZ655066:LVZ655305 MFV655066:MFV655305 MPR655066:MPR655305 MZN655066:MZN655305 NJJ655066:NJJ655305 NTF655066:NTF655305 ODB655066:ODB655305 OMX655066:OMX655305 OWT655066:OWT655305 PGP655066:PGP655305 PQL655066:PQL655305 QAH655066:QAH655305 QKD655066:QKD655305 QTZ655066:QTZ655305 RDV655066:RDV655305 RNR655066:RNR655305 RXN655066:RXN655305 SHJ655066:SHJ655305 SRF655066:SRF655305 TBB655066:TBB655305 TKX655066:TKX655305 TUT655066:TUT655305 UEP655066:UEP655305 UOL655066:UOL655305 UYH655066:UYH655305 VID655066:VID655305 VRZ655066:VRZ655305 WBV655066:WBV655305 WLR655066:WLR655305 WVN655066:WVN655305 JB720602:JB720841 SX720602:SX720841 ACT720602:ACT720841 AMP720602:AMP720841 AWL720602:AWL720841 BGH720602:BGH720841 BQD720602:BQD720841 BZZ720602:BZZ720841 CJV720602:CJV720841 CTR720602:CTR720841 DDN720602:DDN720841 DNJ720602:DNJ720841 DXF720602:DXF720841 EHB720602:EHB720841 EQX720602:EQX720841 FAT720602:FAT720841 FKP720602:FKP720841 FUL720602:FUL720841 GEH720602:GEH720841 GOD720602:GOD720841 GXZ720602:GXZ720841 HHV720602:HHV720841 HRR720602:HRR720841 IBN720602:IBN720841 ILJ720602:ILJ720841 IVF720602:IVF720841 JFB720602:JFB720841 JOX720602:JOX720841 JYT720602:JYT720841 KIP720602:KIP720841 KSL720602:KSL720841 LCH720602:LCH720841 LMD720602:LMD720841 LVZ720602:LVZ720841 MFV720602:MFV720841 MPR720602:MPR720841 MZN720602:MZN720841 NJJ720602:NJJ720841 NTF720602:NTF720841 ODB720602:ODB720841 OMX720602:OMX720841 OWT720602:OWT720841 PGP720602:PGP720841 PQL720602:PQL720841 QAH720602:QAH720841 QKD720602:QKD720841 QTZ720602:QTZ720841 RDV720602:RDV720841 RNR720602:RNR720841 RXN720602:RXN720841 SHJ720602:SHJ720841 SRF720602:SRF720841 TBB720602:TBB720841 TKX720602:TKX720841 TUT720602:TUT720841 UEP720602:UEP720841 UOL720602:UOL720841 UYH720602:UYH720841 VID720602:VID720841 VRZ720602:VRZ720841 WBV720602:WBV720841 WLR720602:WLR720841 WVN720602:WVN720841 JB786138:JB786377 SX786138:SX786377 ACT786138:ACT786377 AMP786138:AMP786377 AWL786138:AWL786377 BGH786138:BGH786377 BQD786138:BQD786377 BZZ786138:BZZ786377 CJV786138:CJV786377 CTR786138:CTR786377 DDN786138:DDN786377 DNJ786138:DNJ786377 DXF786138:DXF786377 EHB786138:EHB786377 EQX786138:EQX786377 FAT786138:FAT786377 FKP786138:FKP786377 FUL786138:FUL786377 GEH786138:GEH786377 GOD786138:GOD786377 GXZ786138:GXZ786377 HHV786138:HHV786377 HRR786138:HRR786377 IBN786138:IBN786377 ILJ786138:ILJ786377 IVF786138:IVF786377 JFB786138:JFB786377 JOX786138:JOX786377 JYT786138:JYT786377 KIP786138:KIP786377 KSL786138:KSL786377 LCH786138:LCH786377 LMD786138:LMD786377 LVZ786138:LVZ786377 MFV786138:MFV786377 MPR786138:MPR786377 MZN786138:MZN786377 NJJ786138:NJJ786377 NTF786138:NTF786377 ODB786138:ODB786377 OMX786138:OMX786377 OWT786138:OWT786377 PGP786138:PGP786377 PQL786138:PQL786377 QAH786138:QAH786377 QKD786138:QKD786377 QTZ786138:QTZ786377 RDV786138:RDV786377 RNR786138:RNR786377 RXN786138:RXN786377 SHJ786138:SHJ786377 SRF786138:SRF786377 TBB786138:TBB786377 TKX786138:TKX786377 TUT786138:TUT786377 UEP786138:UEP786377 UOL786138:UOL786377 UYH786138:UYH786377 VID786138:VID786377 VRZ786138:VRZ786377 WBV786138:WBV786377 WLR786138:WLR786377 WVN786138:WVN786377 JB851674:JB851913 SX851674:SX851913 ACT851674:ACT851913 AMP851674:AMP851913 AWL851674:AWL851913 BGH851674:BGH851913 BQD851674:BQD851913 BZZ851674:BZZ851913 CJV851674:CJV851913 CTR851674:CTR851913 DDN851674:DDN851913 DNJ851674:DNJ851913 DXF851674:DXF851913 EHB851674:EHB851913 EQX851674:EQX851913 FAT851674:FAT851913 FKP851674:FKP851913 FUL851674:FUL851913 GEH851674:GEH851913 GOD851674:GOD851913 GXZ851674:GXZ851913 HHV851674:HHV851913 HRR851674:HRR851913 IBN851674:IBN851913 ILJ851674:ILJ851913 IVF851674:IVF851913 JFB851674:JFB851913 JOX851674:JOX851913 JYT851674:JYT851913 KIP851674:KIP851913 KSL851674:KSL851913 LCH851674:LCH851913 LMD851674:LMD851913 LVZ851674:LVZ851913 MFV851674:MFV851913 MPR851674:MPR851913 MZN851674:MZN851913 NJJ851674:NJJ851913 NTF851674:NTF851913 ODB851674:ODB851913 OMX851674:OMX851913 OWT851674:OWT851913 PGP851674:PGP851913 PQL851674:PQL851913 QAH851674:QAH851913 QKD851674:QKD851913 QTZ851674:QTZ851913 RDV851674:RDV851913 RNR851674:RNR851913 RXN851674:RXN851913 SHJ851674:SHJ851913 SRF851674:SRF851913 TBB851674:TBB851913 TKX851674:TKX851913 TUT851674:TUT851913 UEP851674:UEP851913 UOL851674:UOL851913 UYH851674:UYH851913 VID851674:VID851913 VRZ851674:VRZ851913 WBV851674:WBV851913 WLR851674:WLR851913 WVN851674:WVN851913 JB917210:JB917449 SX917210:SX917449 ACT917210:ACT917449 AMP917210:AMP917449 AWL917210:AWL917449 BGH917210:BGH917449 BQD917210:BQD917449 BZZ917210:BZZ917449 CJV917210:CJV917449 CTR917210:CTR917449 DDN917210:DDN917449 DNJ917210:DNJ917449 DXF917210:DXF917449 EHB917210:EHB917449 EQX917210:EQX917449 FAT917210:FAT917449 FKP917210:FKP917449 FUL917210:FUL917449 GEH917210:GEH917449 GOD917210:GOD917449 GXZ917210:GXZ917449 HHV917210:HHV917449 HRR917210:HRR917449 IBN917210:IBN917449 ILJ917210:ILJ917449 IVF917210:IVF917449 JFB917210:JFB917449 JOX917210:JOX917449 JYT917210:JYT917449 KIP917210:KIP917449 KSL917210:KSL917449 LCH917210:LCH917449 LMD917210:LMD917449 LVZ917210:LVZ917449 MFV917210:MFV917449 MPR917210:MPR917449 MZN917210:MZN917449 NJJ917210:NJJ917449 NTF917210:NTF917449 ODB917210:ODB917449 OMX917210:OMX917449 OWT917210:OWT917449 PGP917210:PGP917449 PQL917210:PQL917449 QAH917210:QAH917449 QKD917210:QKD917449 QTZ917210:QTZ917449 RDV917210:RDV917449 RNR917210:RNR917449 RXN917210:RXN917449 SHJ917210:SHJ917449 SRF917210:SRF917449 TBB917210:TBB917449 TKX917210:TKX917449 TUT917210:TUT917449 UEP917210:UEP917449 UOL917210:UOL917449 UYH917210:UYH917449 VID917210:VID917449 VRZ917210:VRZ917449 WBV917210:WBV917449 WLR917210:WLR917449 WVN917210:WVN917449 JB982746:JB982985 SX982746:SX982985 ACT982746:ACT982985 AMP982746:AMP982985 AWL982746:AWL982985 BGH982746:BGH982985 BQD982746:BQD982985 BZZ982746:BZZ982985 CJV982746:CJV982985 CTR982746:CTR982985 DDN982746:DDN982985 DNJ982746:DNJ982985 DXF982746:DXF982985 EHB982746:EHB982985 EQX982746:EQX982985 FAT982746:FAT982985 FKP982746:FKP982985 FUL982746:FUL982985 GEH982746:GEH982985 GOD982746:GOD982985 GXZ982746:GXZ982985 HHV982746:HHV982985 HRR982746:HRR982985 IBN982746:IBN982985 ILJ982746:ILJ982985 IVF982746:IVF982985 JFB982746:JFB982985 JOX982746:JOX982985 JYT982746:JYT982985 KIP982746:KIP982985 KSL982746:KSL982985 LCH982746:LCH982985 LMD982746:LMD982985 LVZ982746:LVZ982985 MFV982746:MFV982985 MPR982746:MPR982985 MZN982746:MZN982985 NJJ982746:NJJ982985 NTF982746:NTF982985 ODB982746:ODB982985 OMX982746:OMX982985 OWT982746:OWT982985 PGP982746:PGP982985 PQL982746:PQL982985 QAH982746:QAH982985 QKD982746:QKD982985 QTZ982746:QTZ982985 RDV982746:RDV982985 RNR982746:RNR982985 RXN982746:RXN982985 SHJ982746:SHJ982985 SRF982746:SRF982985 TBB982746:TBB982985 TKX982746:TKX982985 TUT982746:TUT982985 UEP982746:UEP982985 UOL982746:UOL982985 UYH982746:UYH982985 VID982746:VID982985 VRZ982746:VRZ982985 WBV982746:WBV982985 WLR982746:WLR982985 WVN982746:WVN982985 K65242:K65481 JE65242:JE65481 TA65242:TA65481 ACW65242:ACW65481 AMS65242:AMS65481 AWO65242:AWO65481 BGK65242:BGK65481 BQG65242:BQG65481 CAC65242:CAC65481 CJY65242:CJY65481 CTU65242:CTU65481 DDQ65242:DDQ65481 DNM65242:DNM65481 DXI65242:DXI65481 EHE65242:EHE65481 ERA65242:ERA65481 FAW65242:FAW65481 FKS65242:FKS65481 FUO65242:FUO65481 GEK65242:GEK65481 GOG65242:GOG65481 GYC65242:GYC65481 HHY65242:HHY65481 HRU65242:HRU65481 IBQ65242:IBQ65481 ILM65242:ILM65481 IVI65242:IVI65481 JFE65242:JFE65481 JPA65242:JPA65481 JYW65242:JYW65481 KIS65242:KIS65481 KSO65242:KSO65481 LCK65242:LCK65481 LMG65242:LMG65481 LWC65242:LWC65481 MFY65242:MFY65481 MPU65242:MPU65481 MZQ65242:MZQ65481 NJM65242:NJM65481 NTI65242:NTI65481 ODE65242:ODE65481 ONA65242:ONA65481 OWW65242:OWW65481 PGS65242:PGS65481 PQO65242:PQO65481 QAK65242:QAK65481 QKG65242:QKG65481 QUC65242:QUC65481 RDY65242:RDY65481 RNU65242:RNU65481 RXQ65242:RXQ65481 SHM65242:SHM65481 SRI65242:SRI65481 TBE65242:TBE65481 TLA65242:TLA65481 TUW65242:TUW65481 UES65242:UES65481 UOO65242:UOO65481 UYK65242:UYK65481 VIG65242:VIG65481 VSC65242:VSC65481 WBY65242:WBY65481 WLU65242:WLU65481 WVQ65242:WVQ65481 K130778:K131017 JE130778:JE131017 TA130778:TA131017 ACW130778:ACW131017 AMS130778:AMS131017 AWO130778:AWO131017 BGK130778:BGK131017 BQG130778:BQG131017 CAC130778:CAC131017 CJY130778:CJY131017 CTU130778:CTU131017 DDQ130778:DDQ131017 DNM130778:DNM131017 DXI130778:DXI131017 EHE130778:EHE131017 ERA130778:ERA131017 FAW130778:FAW131017 FKS130778:FKS131017 FUO130778:FUO131017 GEK130778:GEK131017 GOG130778:GOG131017 GYC130778:GYC131017 HHY130778:HHY131017 HRU130778:HRU131017 IBQ130778:IBQ131017 ILM130778:ILM131017 IVI130778:IVI131017 JFE130778:JFE131017 JPA130778:JPA131017 JYW130778:JYW131017 KIS130778:KIS131017 KSO130778:KSO131017 LCK130778:LCK131017 LMG130778:LMG131017 LWC130778:LWC131017 MFY130778:MFY131017 MPU130778:MPU131017 MZQ130778:MZQ131017 NJM130778:NJM131017 NTI130778:NTI131017 ODE130778:ODE131017 ONA130778:ONA131017 OWW130778:OWW131017 PGS130778:PGS131017 PQO130778:PQO131017 QAK130778:QAK131017 QKG130778:QKG131017 QUC130778:QUC131017 RDY130778:RDY131017 RNU130778:RNU131017 RXQ130778:RXQ131017 SHM130778:SHM131017 SRI130778:SRI131017 TBE130778:TBE131017 TLA130778:TLA131017 TUW130778:TUW131017 UES130778:UES131017 UOO130778:UOO131017 UYK130778:UYK131017 VIG130778:VIG131017 VSC130778:VSC131017 WBY130778:WBY131017 WLU130778:WLU131017 WVQ130778:WVQ131017 K196314:K196553 JE196314:JE196553 TA196314:TA196553 ACW196314:ACW196553 AMS196314:AMS196553 AWO196314:AWO196553 BGK196314:BGK196553 BQG196314:BQG196553 CAC196314:CAC196553 CJY196314:CJY196553 CTU196314:CTU196553 DDQ196314:DDQ196553 DNM196314:DNM196553 DXI196314:DXI196553 EHE196314:EHE196553 ERA196314:ERA196553 FAW196314:FAW196553 FKS196314:FKS196553 FUO196314:FUO196553 GEK196314:GEK196553 GOG196314:GOG196553 GYC196314:GYC196553 HHY196314:HHY196553 HRU196314:HRU196553 IBQ196314:IBQ196553 ILM196314:ILM196553 IVI196314:IVI196553 JFE196314:JFE196553 JPA196314:JPA196553 JYW196314:JYW196553 KIS196314:KIS196553 KSO196314:KSO196553 LCK196314:LCK196553 LMG196314:LMG196553 LWC196314:LWC196553 MFY196314:MFY196553 MPU196314:MPU196553 MZQ196314:MZQ196553 NJM196314:NJM196553 NTI196314:NTI196553 ODE196314:ODE196553 ONA196314:ONA196553 OWW196314:OWW196553 PGS196314:PGS196553 PQO196314:PQO196553 QAK196314:QAK196553 QKG196314:QKG196553 QUC196314:QUC196553 RDY196314:RDY196553 RNU196314:RNU196553 RXQ196314:RXQ196553 SHM196314:SHM196553 SRI196314:SRI196553 TBE196314:TBE196553 TLA196314:TLA196553 TUW196314:TUW196553 UES196314:UES196553 UOO196314:UOO196553 UYK196314:UYK196553 VIG196314:VIG196553 VSC196314:VSC196553 WBY196314:WBY196553 WLU196314:WLU196553 WVQ196314:WVQ196553 K261850:K262089 JE261850:JE262089 TA261850:TA262089 ACW261850:ACW262089 AMS261850:AMS262089 AWO261850:AWO262089 BGK261850:BGK262089 BQG261850:BQG262089 CAC261850:CAC262089 CJY261850:CJY262089 CTU261850:CTU262089 DDQ261850:DDQ262089 DNM261850:DNM262089 DXI261850:DXI262089 EHE261850:EHE262089 ERA261850:ERA262089 FAW261850:FAW262089 FKS261850:FKS262089 FUO261850:FUO262089 GEK261850:GEK262089 GOG261850:GOG262089 GYC261850:GYC262089 HHY261850:HHY262089 HRU261850:HRU262089 IBQ261850:IBQ262089 ILM261850:ILM262089 IVI261850:IVI262089 JFE261850:JFE262089 JPA261850:JPA262089 JYW261850:JYW262089 KIS261850:KIS262089 KSO261850:KSO262089 LCK261850:LCK262089 LMG261850:LMG262089 LWC261850:LWC262089 MFY261850:MFY262089 MPU261850:MPU262089 MZQ261850:MZQ262089 NJM261850:NJM262089 NTI261850:NTI262089 ODE261850:ODE262089 ONA261850:ONA262089 OWW261850:OWW262089 PGS261850:PGS262089 PQO261850:PQO262089 QAK261850:QAK262089 QKG261850:QKG262089 QUC261850:QUC262089 RDY261850:RDY262089 RNU261850:RNU262089 RXQ261850:RXQ262089 SHM261850:SHM262089 SRI261850:SRI262089 TBE261850:TBE262089 TLA261850:TLA262089 TUW261850:TUW262089 UES261850:UES262089 UOO261850:UOO262089 UYK261850:UYK262089 VIG261850:VIG262089 VSC261850:VSC262089 WBY261850:WBY262089 WLU261850:WLU262089 WVQ261850:WVQ262089 K327386:K327625 JE327386:JE327625 TA327386:TA327625 ACW327386:ACW327625 AMS327386:AMS327625 AWO327386:AWO327625 BGK327386:BGK327625 BQG327386:BQG327625 CAC327386:CAC327625 CJY327386:CJY327625 CTU327386:CTU327625 DDQ327386:DDQ327625 DNM327386:DNM327625 DXI327386:DXI327625 EHE327386:EHE327625 ERA327386:ERA327625 FAW327386:FAW327625 FKS327386:FKS327625 FUO327386:FUO327625 GEK327386:GEK327625 GOG327386:GOG327625 GYC327386:GYC327625 HHY327386:HHY327625 HRU327386:HRU327625 IBQ327386:IBQ327625 ILM327386:ILM327625 IVI327386:IVI327625 JFE327386:JFE327625 JPA327386:JPA327625 JYW327386:JYW327625 KIS327386:KIS327625 KSO327386:KSO327625 LCK327386:LCK327625 LMG327386:LMG327625 LWC327386:LWC327625 MFY327386:MFY327625 MPU327386:MPU327625 MZQ327386:MZQ327625 NJM327386:NJM327625 NTI327386:NTI327625 ODE327386:ODE327625 ONA327386:ONA327625 OWW327386:OWW327625 PGS327386:PGS327625 PQO327386:PQO327625 QAK327386:QAK327625 QKG327386:QKG327625 QUC327386:QUC327625 RDY327386:RDY327625 RNU327386:RNU327625 RXQ327386:RXQ327625 SHM327386:SHM327625 SRI327386:SRI327625 TBE327386:TBE327625 TLA327386:TLA327625 TUW327386:TUW327625 UES327386:UES327625 UOO327386:UOO327625 UYK327386:UYK327625 VIG327386:VIG327625 VSC327386:VSC327625 WBY327386:WBY327625 WLU327386:WLU327625 WVQ327386:WVQ327625 K392922:K393161 JE392922:JE393161 TA392922:TA393161 ACW392922:ACW393161 AMS392922:AMS393161 AWO392922:AWO393161 BGK392922:BGK393161 BQG392922:BQG393161 CAC392922:CAC393161 CJY392922:CJY393161 CTU392922:CTU393161 DDQ392922:DDQ393161 DNM392922:DNM393161 DXI392922:DXI393161 EHE392922:EHE393161 ERA392922:ERA393161 FAW392922:FAW393161 FKS392922:FKS393161 FUO392922:FUO393161 GEK392922:GEK393161 GOG392922:GOG393161 GYC392922:GYC393161 HHY392922:HHY393161 HRU392922:HRU393161 IBQ392922:IBQ393161 ILM392922:ILM393161 IVI392922:IVI393161 JFE392922:JFE393161 JPA392922:JPA393161 JYW392922:JYW393161 KIS392922:KIS393161 KSO392922:KSO393161 LCK392922:LCK393161 LMG392922:LMG393161 LWC392922:LWC393161 MFY392922:MFY393161 MPU392922:MPU393161 MZQ392922:MZQ393161 NJM392922:NJM393161 NTI392922:NTI393161 ODE392922:ODE393161 ONA392922:ONA393161 OWW392922:OWW393161 PGS392922:PGS393161 PQO392922:PQO393161 QAK392922:QAK393161 QKG392922:QKG393161 QUC392922:QUC393161 RDY392922:RDY393161 RNU392922:RNU393161 RXQ392922:RXQ393161 SHM392922:SHM393161 SRI392922:SRI393161 TBE392922:TBE393161 TLA392922:TLA393161 TUW392922:TUW393161 UES392922:UES393161 UOO392922:UOO393161 UYK392922:UYK393161 VIG392922:VIG393161 VSC392922:VSC393161 WBY392922:WBY393161 WLU392922:WLU393161 WVQ392922:WVQ393161 K458458:K458697 JE458458:JE458697 TA458458:TA458697 ACW458458:ACW458697 AMS458458:AMS458697 AWO458458:AWO458697 BGK458458:BGK458697 BQG458458:BQG458697 CAC458458:CAC458697 CJY458458:CJY458697 CTU458458:CTU458697 DDQ458458:DDQ458697 DNM458458:DNM458697 DXI458458:DXI458697 EHE458458:EHE458697 ERA458458:ERA458697 FAW458458:FAW458697 FKS458458:FKS458697 FUO458458:FUO458697 GEK458458:GEK458697 GOG458458:GOG458697 GYC458458:GYC458697 HHY458458:HHY458697 HRU458458:HRU458697 IBQ458458:IBQ458697 ILM458458:ILM458697 IVI458458:IVI458697 JFE458458:JFE458697 JPA458458:JPA458697 JYW458458:JYW458697 KIS458458:KIS458697 KSO458458:KSO458697 LCK458458:LCK458697 LMG458458:LMG458697 LWC458458:LWC458697 MFY458458:MFY458697 MPU458458:MPU458697 MZQ458458:MZQ458697 NJM458458:NJM458697 NTI458458:NTI458697 ODE458458:ODE458697 ONA458458:ONA458697 OWW458458:OWW458697 PGS458458:PGS458697 PQO458458:PQO458697 QAK458458:QAK458697 QKG458458:QKG458697 QUC458458:QUC458697 RDY458458:RDY458697 RNU458458:RNU458697 RXQ458458:RXQ458697 SHM458458:SHM458697 SRI458458:SRI458697 TBE458458:TBE458697 TLA458458:TLA458697 TUW458458:TUW458697 UES458458:UES458697 UOO458458:UOO458697 UYK458458:UYK458697 VIG458458:VIG458697 VSC458458:VSC458697 WBY458458:WBY458697 WLU458458:WLU458697 WVQ458458:WVQ458697 K523994:K524233 JE523994:JE524233 TA523994:TA524233 ACW523994:ACW524233 AMS523994:AMS524233 AWO523994:AWO524233 BGK523994:BGK524233 BQG523994:BQG524233 CAC523994:CAC524233 CJY523994:CJY524233 CTU523994:CTU524233 DDQ523994:DDQ524233 DNM523994:DNM524233 DXI523994:DXI524233 EHE523994:EHE524233 ERA523994:ERA524233 FAW523994:FAW524233 FKS523994:FKS524233 FUO523994:FUO524233 GEK523994:GEK524233 GOG523994:GOG524233 GYC523994:GYC524233 HHY523994:HHY524233 HRU523994:HRU524233 IBQ523994:IBQ524233 ILM523994:ILM524233 IVI523994:IVI524233 JFE523994:JFE524233 JPA523994:JPA524233 JYW523994:JYW524233 KIS523994:KIS524233 KSO523994:KSO524233 LCK523994:LCK524233 LMG523994:LMG524233 LWC523994:LWC524233 MFY523994:MFY524233 MPU523994:MPU524233 MZQ523994:MZQ524233 NJM523994:NJM524233 NTI523994:NTI524233 ODE523994:ODE524233 ONA523994:ONA524233 OWW523994:OWW524233 PGS523994:PGS524233 PQO523994:PQO524233 QAK523994:QAK524233 QKG523994:QKG524233 QUC523994:QUC524233 RDY523994:RDY524233 RNU523994:RNU524233 RXQ523994:RXQ524233 SHM523994:SHM524233 SRI523994:SRI524233 TBE523994:TBE524233 TLA523994:TLA524233 TUW523994:TUW524233 UES523994:UES524233 UOO523994:UOO524233 UYK523994:UYK524233 VIG523994:VIG524233 VSC523994:VSC524233 WBY523994:WBY524233 WLU523994:WLU524233 WVQ523994:WVQ524233 K589530:K589769 JE589530:JE589769 TA589530:TA589769 ACW589530:ACW589769 AMS589530:AMS589769 AWO589530:AWO589769 BGK589530:BGK589769 BQG589530:BQG589769 CAC589530:CAC589769 CJY589530:CJY589769 CTU589530:CTU589769 DDQ589530:DDQ589769 DNM589530:DNM589769 DXI589530:DXI589769 EHE589530:EHE589769 ERA589530:ERA589769 FAW589530:FAW589769 FKS589530:FKS589769 FUO589530:FUO589769 GEK589530:GEK589769 GOG589530:GOG589769 GYC589530:GYC589769 HHY589530:HHY589769 HRU589530:HRU589769 IBQ589530:IBQ589769 ILM589530:ILM589769 IVI589530:IVI589769 JFE589530:JFE589769 JPA589530:JPA589769 JYW589530:JYW589769 KIS589530:KIS589769 KSO589530:KSO589769 LCK589530:LCK589769 LMG589530:LMG589769 LWC589530:LWC589769 MFY589530:MFY589769 MPU589530:MPU589769 MZQ589530:MZQ589769 NJM589530:NJM589769 NTI589530:NTI589769 ODE589530:ODE589769 ONA589530:ONA589769 OWW589530:OWW589769 PGS589530:PGS589769 PQO589530:PQO589769 QAK589530:QAK589769 QKG589530:QKG589769 QUC589530:QUC589769 RDY589530:RDY589769 RNU589530:RNU589769 RXQ589530:RXQ589769 SHM589530:SHM589769 SRI589530:SRI589769 TBE589530:TBE589769 TLA589530:TLA589769 TUW589530:TUW589769 UES589530:UES589769 UOO589530:UOO589769 UYK589530:UYK589769 VIG589530:VIG589769 VSC589530:VSC589769 WBY589530:WBY589769 WLU589530:WLU589769 WVQ589530:WVQ589769 K655066:K655305 JE655066:JE655305 TA655066:TA655305 ACW655066:ACW655305 AMS655066:AMS655305 AWO655066:AWO655305 BGK655066:BGK655305 BQG655066:BQG655305 CAC655066:CAC655305 CJY655066:CJY655305 CTU655066:CTU655305 DDQ655066:DDQ655305 DNM655066:DNM655305 DXI655066:DXI655305 EHE655066:EHE655305 ERA655066:ERA655305 FAW655066:FAW655305 FKS655066:FKS655305 FUO655066:FUO655305 GEK655066:GEK655305 GOG655066:GOG655305 GYC655066:GYC655305 HHY655066:HHY655305 HRU655066:HRU655305 IBQ655066:IBQ655305 ILM655066:ILM655305 IVI655066:IVI655305 JFE655066:JFE655305 JPA655066:JPA655305 JYW655066:JYW655305 KIS655066:KIS655305 KSO655066:KSO655305 LCK655066:LCK655305 LMG655066:LMG655305 LWC655066:LWC655305 MFY655066:MFY655305 MPU655066:MPU655305 MZQ655066:MZQ655305 NJM655066:NJM655305 NTI655066:NTI655305 ODE655066:ODE655305 ONA655066:ONA655305 OWW655066:OWW655305 PGS655066:PGS655305 PQO655066:PQO655305 QAK655066:QAK655305 QKG655066:QKG655305 QUC655066:QUC655305 RDY655066:RDY655305 RNU655066:RNU655305 RXQ655066:RXQ655305 SHM655066:SHM655305 SRI655066:SRI655305 TBE655066:TBE655305 TLA655066:TLA655305 TUW655066:TUW655305 UES655066:UES655305 UOO655066:UOO655305 UYK655066:UYK655305 VIG655066:VIG655305 VSC655066:VSC655305 WBY655066:WBY655305 WLU655066:WLU655305 WVQ655066:WVQ655305 K720602:K720841 JE720602:JE720841 TA720602:TA720841 ACW720602:ACW720841 AMS720602:AMS720841 AWO720602:AWO720841 BGK720602:BGK720841 BQG720602:BQG720841 CAC720602:CAC720841 CJY720602:CJY720841 CTU720602:CTU720841 DDQ720602:DDQ720841 DNM720602:DNM720841 DXI720602:DXI720841 EHE720602:EHE720841 ERA720602:ERA720841 FAW720602:FAW720841 FKS720602:FKS720841 FUO720602:FUO720841 GEK720602:GEK720841 GOG720602:GOG720841 GYC720602:GYC720841 HHY720602:HHY720841 HRU720602:HRU720841 IBQ720602:IBQ720841 ILM720602:ILM720841 IVI720602:IVI720841 JFE720602:JFE720841 JPA720602:JPA720841 JYW720602:JYW720841 KIS720602:KIS720841 KSO720602:KSO720841 LCK720602:LCK720841 LMG720602:LMG720841 LWC720602:LWC720841 MFY720602:MFY720841 MPU720602:MPU720841 MZQ720602:MZQ720841 NJM720602:NJM720841 NTI720602:NTI720841 ODE720602:ODE720841 ONA720602:ONA720841 OWW720602:OWW720841 PGS720602:PGS720841 PQO720602:PQO720841 QAK720602:QAK720841 QKG720602:QKG720841 QUC720602:QUC720841 RDY720602:RDY720841 RNU720602:RNU720841 RXQ720602:RXQ720841 SHM720602:SHM720841 SRI720602:SRI720841 TBE720602:TBE720841 TLA720602:TLA720841 TUW720602:TUW720841 UES720602:UES720841 UOO720602:UOO720841 UYK720602:UYK720841 VIG720602:VIG720841 VSC720602:VSC720841 WBY720602:WBY720841 WLU720602:WLU720841 WVQ720602:WVQ720841 K786138:K786377 JE786138:JE786377 TA786138:TA786377 ACW786138:ACW786377 AMS786138:AMS786377 AWO786138:AWO786377 BGK786138:BGK786377 BQG786138:BQG786377 CAC786138:CAC786377 CJY786138:CJY786377 CTU786138:CTU786377 DDQ786138:DDQ786377 DNM786138:DNM786377 DXI786138:DXI786377 EHE786138:EHE786377 ERA786138:ERA786377 FAW786138:FAW786377 FKS786138:FKS786377 FUO786138:FUO786377 GEK786138:GEK786377 GOG786138:GOG786377 GYC786138:GYC786377 HHY786138:HHY786377 HRU786138:HRU786377 IBQ786138:IBQ786377 ILM786138:ILM786377 IVI786138:IVI786377 JFE786138:JFE786377 JPA786138:JPA786377 JYW786138:JYW786377 KIS786138:KIS786377 KSO786138:KSO786377 LCK786138:LCK786377 LMG786138:LMG786377 LWC786138:LWC786377 MFY786138:MFY786377 MPU786138:MPU786377 MZQ786138:MZQ786377 NJM786138:NJM786377 NTI786138:NTI786377 ODE786138:ODE786377 ONA786138:ONA786377 OWW786138:OWW786377 PGS786138:PGS786377 PQO786138:PQO786377 QAK786138:QAK786377 QKG786138:QKG786377 QUC786138:QUC786377 RDY786138:RDY786377 RNU786138:RNU786377 RXQ786138:RXQ786377 SHM786138:SHM786377 SRI786138:SRI786377 TBE786138:TBE786377 TLA786138:TLA786377 TUW786138:TUW786377 UES786138:UES786377 UOO786138:UOO786377 UYK786138:UYK786377 VIG786138:VIG786377 VSC786138:VSC786377 WBY786138:WBY786377 WLU786138:WLU786377 WVQ786138:WVQ786377 K851674:K851913 JE851674:JE851913 TA851674:TA851913 ACW851674:ACW851913 AMS851674:AMS851913 AWO851674:AWO851913 BGK851674:BGK851913 BQG851674:BQG851913 CAC851674:CAC851913 CJY851674:CJY851913 CTU851674:CTU851913 DDQ851674:DDQ851913 DNM851674:DNM851913 DXI851674:DXI851913 EHE851674:EHE851913 ERA851674:ERA851913 FAW851674:FAW851913 FKS851674:FKS851913 FUO851674:FUO851913 GEK851674:GEK851913 GOG851674:GOG851913 GYC851674:GYC851913 HHY851674:HHY851913 HRU851674:HRU851913 IBQ851674:IBQ851913 ILM851674:ILM851913 IVI851674:IVI851913 JFE851674:JFE851913 JPA851674:JPA851913 JYW851674:JYW851913 KIS851674:KIS851913 KSO851674:KSO851913 LCK851674:LCK851913 LMG851674:LMG851913 LWC851674:LWC851913 MFY851674:MFY851913 MPU851674:MPU851913 MZQ851674:MZQ851913 NJM851674:NJM851913 NTI851674:NTI851913 ODE851674:ODE851913 ONA851674:ONA851913 OWW851674:OWW851913 PGS851674:PGS851913 PQO851674:PQO851913 QAK851674:QAK851913 QKG851674:QKG851913 QUC851674:QUC851913 RDY851674:RDY851913 RNU851674:RNU851913 RXQ851674:RXQ851913 SHM851674:SHM851913 SRI851674:SRI851913 TBE851674:TBE851913 TLA851674:TLA851913 TUW851674:TUW851913 UES851674:UES851913 UOO851674:UOO851913 UYK851674:UYK851913 VIG851674:VIG851913 VSC851674:VSC851913 WBY851674:WBY851913 WLU851674:WLU851913 WVQ851674:WVQ851913 K917210:K917449 JE917210:JE917449 TA917210:TA917449 ACW917210:ACW917449 AMS917210:AMS917449 AWO917210:AWO917449 BGK917210:BGK917449 BQG917210:BQG917449 CAC917210:CAC917449 CJY917210:CJY917449 CTU917210:CTU917449 DDQ917210:DDQ917449 DNM917210:DNM917449 DXI917210:DXI917449 EHE917210:EHE917449 ERA917210:ERA917449 FAW917210:FAW917449 FKS917210:FKS917449 FUO917210:FUO917449 GEK917210:GEK917449 GOG917210:GOG917449 GYC917210:GYC917449 HHY917210:HHY917449 HRU917210:HRU917449 IBQ917210:IBQ917449 ILM917210:ILM917449 IVI917210:IVI917449 JFE917210:JFE917449 JPA917210:JPA917449 JYW917210:JYW917449 KIS917210:KIS917449 KSO917210:KSO917449 LCK917210:LCK917449 LMG917210:LMG917449 LWC917210:LWC917449 MFY917210:MFY917449 MPU917210:MPU917449 MZQ917210:MZQ917449 NJM917210:NJM917449 NTI917210:NTI917449 ODE917210:ODE917449 ONA917210:ONA917449 OWW917210:OWW917449 PGS917210:PGS917449 PQO917210:PQO917449 QAK917210:QAK917449 QKG917210:QKG917449 QUC917210:QUC917449 RDY917210:RDY917449 RNU917210:RNU917449 RXQ917210:RXQ917449 SHM917210:SHM917449 SRI917210:SRI917449 TBE917210:TBE917449 TLA917210:TLA917449 TUW917210:TUW917449 UES917210:UES917449 UOO917210:UOO917449 UYK917210:UYK917449 VIG917210:VIG917449 VSC917210:VSC917449 WBY917210:WBY917449 WLU917210:WLU917449 WVQ917210:WVQ917449 K982746:K982985 JE982746:JE982985 TA982746:TA982985 ACW982746:ACW982985 AMS982746:AMS982985 AWO982746:AWO982985 BGK982746:BGK982985 BQG982746:BQG982985 CAC982746:CAC982985 CJY982746:CJY982985 CTU982746:CTU982985 DDQ982746:DDQ982985 DNM982746:DNM982985 DXI982746:DXI982985 EHE982746:EHE982985 ERA982746:ERA982985 FAW982746:FAW982985 FKS982746:FKS982985 FUO982746:FUO982985 GEK982746:GEK982985 GOG982746:GOG982985 GYC982746:GYC982985 HHY982746:HHY982985 HRU982746:HRU982985 IBQ982746:IBQ982985 ILM982746:ILM982985 IVI982746:IVI982985 JFE982746:JFE982985 JPA982746:JPA982985 JYW982746:JYW982985 KIS982746:KIS982985 KSO982746:KSO982985 LCK982746:LCK982985 LMG982746:LMG982985 LWC982746:LWC982985 MFY982746:MFY982985 MPU982746:MPU982985 MZQ982746:MZQ982985 NJM982746:NJM982985 NTI982746:NTI982985 ODE982746:ODE982985 ONA982746:ONA982985 OWW982746:OWW982985 PGS982746:PGS982985 PQO982746:PQO982985 QAK982746:QAK982985 QKG982746:QKG982985 QUC982746:QUC982985 RDY982746:RDY982985 RNU982746:RNU982985 RXQ982746:RXQ982985 SHM982746:SHM982985 SRI982746:SRI982985 TBE982746:TBE982985 TLA982746:TLA982985 TUW982746:TUW982985 UES982746:UES982985 UOO982746:UOO982985 UYK982746:UYK982985 VIG982746:VIG982985 VSC982746:VSC982985 WBY982746:WBY982985 WLU982746:WLU982985 WVQ982746:WVQ982985 JC65242:JD65352 SY65242:SZ65352 ACU65242:ACV65352 AMQ65242:AMR65352 AWM65242:AWN65352 BGI65242:BGJ65352 BQE65242:BQF65352 CAA65242:CAB65352 CJW65242:CJX65352 CTS65242:CTT65352 DDO65242:DDP65352 DNK65242:DNL65352 DXG65242:DXH65352 EHC65242:EHD65352 EQY65242:EQZ65352 FAU65242:FAV65352 FKQ65242:FKR65352 FUM65242:FUN65352 GEI65242:GEJ65352 GOE65242:GOF65352 GYA65242:GYB65352 HHW65242:HHX65352 HRS65242:HRT65352 IBO65242:IBP65352 ILK65242:ILL65352 IVG65242:IVH65352 JFC65242:JFD65352 JOY65242:JOZ65352 JYU65242:JYV65352 KIQ65242:KIR65352 KSM65242:KSN65352 LCI65242:LCJ65352 LME65242:LMF65352 LWA65242:LWB65352 MFW65242:MFX65352 MPS65242:MPT65352 MZO65242:MZP65352 NJK65242:NJL65352 NTG65242:NTH65352 ODC65242:ODD65352 OMY65242:OMZ65352 OWU65242:OWV65352 PGQ65242:PGR65352 PQM65242:PQN65352 QAI65242:QAJ65352 QKE65242:QKF65352 QUA65242:QUB65352 RDW65242:RDX65352 RNS65242:RNT65352 RXO65242:RXP65352 SHK65242:SHL65352 SRG65242:SRH65352 TBC65242:TBD65352 TKY65242:TKZ65352 TUU65242:TUV65352 UEQ65242:UER65352 UOM65242:UON65352 UYI65242:UYJ65352 VIE65242:VIF65352 VSA65242:VSB65352 WBW65242:WBX65352 WLS65242:WLT65352 WVO65242:WVP65352 JC130778:JD130888 SY130778:SZ130888 ACU130778:ACV130888 AMQ130778:AMR130888 AWM130778:AWN130888 BGI130778:BGJ130888 BQE130778:BQF130888 CAA130778:CAB130888 CJW130778:CJX130888 CTS130778:CTT130888 DDO130778:DDP130888 DNK130778:DNL130888 DXG130778:DXH130888 EHC130778:EHD130888 EQY130778:EQZ130888 FAU130778:FAV130888 FKQ130778:FKR130888 FUM130778:FUN130888 GEI130778:GEJ130888 GOE130778:GOF130888 GYA130778:GYB130888 HHW130778:HHX130888 HRS130778:HRT130888 IBO130778:IBP130888 ILK130778:ILL130888 IVG130778:IVH130888 JFC130778:JFD130888 JOY130778:JOZ130888 JYU130778:JYV130888 KIQ130778:KIR130888 KSM130778:KSN130888 LCI130778:LCJ130888 LME130778:LMF130888 LWA130778:LWB130888 MFW130778:MFX130888 MPS130778:MPT130888 MZO130778:MZP130888 NJK130778:NJL130888 NTG130778:NTH130888 ODC130778:ODD130888 OMY130778:OMZ130888 OWU130778:OWV130888 PGQ130778:PGR130888 PQM130778:PQN130888 QAI130778:QAJ130888 QKE130778:QKF130888 QUA130778:QUB130888 RDW130778:RDX130888 RNS130778:RNT130888 RXO130778:RXP130888 SHK130778:SHL130888 SRG130778:SRH130888 TBC130778:TBD130888 TKY130778:TKZ130888 TUU130778:TUV130888 UEQ130778:UER130888 UOM130778:UON130888 UYI130778:UYJ130888 VIE130778:VIF130888 VSA130778:VSB130888 WBW130778:WBX130888 WLS130778:WLT130888 WVO130778:WVP130888 JC196314:JD196424 SY196314:SZ196424 ACU196314:ACV196424 AMQ196314:AMR196424 AWM196314:AWN196424 BGI196314:BGJ196424 BQE196314:BQF196424 CAA196314:CAB196424 CJW196314:CJX196424 CTS196314:CTT196424 DDO196314:DDP196424 DNK196314:DNL196424 DXG196314:DXH196424 EHC196314:EHD196424 EQY196314:EQZ196424 FAU196314:FAV196424 FKQ196314:FKR196424 FUM196314:FUN196424 GEI196314:GEJ196424 GOE196314:GOF196424 GYA196314:GYB196424 HHW196314:HHX196424 HRS196314:HRT196424 IBO196314:IBP196424 ILK196314:ILL196424 IVG196314:IVH196424 JFC196314:JFD196424 JOY196314:JOZ196424 JYU196314:JYV196424 KIQ196314:KIR196424 KSM196314:KSN196424 LCI196314:LCJ196424 LME196314:LMF196424 LWA196314:LWB196424 MFW196314:MFX196424 MPS196314:MPT196424 MZO196314:MZP196424 NJK196314:NJL196424 NTG196314:NTH196424 ODC196314:ODD196424 OMY196314:OMZ196424 OWU196314:OWV196424 PGQ196314:PGR196424 PQM196314:PQN196424 QAI196314:QAJ196424 QKE196314:QKF196424 QUA196314:QUB196424 RDW196314:RDX196424 RNS196314:RNT196424 RXO196314:RXP196424 SHK196314:SHL196424 SRG196314:SRH196424 TBC196314:TBD196424 TKY196314:TKZ196424 TUU196314:TUV196424 UEQ196314:UER196424 UOM196314:UON196424 UYI196314:UYJ196424 VIE196314:VIF196424 VSA196314:VSB196424 WBW196314:WBX196424 WLS196314:WLT196424 WVO196314:WVP196424 JC261850:JD261960 SY261850:SZ261960 ACU261850:ACV261960 AMQ261850:AMR261960 AWM261850:AWN261960 BGI261850:BGJ261960 BQE261850:BQF261960 CAA261850:CAB261960 CJW261850:CJX261960 CTS261850:CTT261960 DDO261850:DDP261960 DNK261850:DNL261960 DXG261850:DXH261960 EHC261850:EHD261960 EQY261850:EQZ261960 FAU261850:FAV261960 FKQ261850:FKR261960 FUM261850:FUN261960 GEI261850:GEJ261960 GOE261850:GOF261960 GYA261850:GYB261960 HHW261850:HHX261960 HRS261850:HRT261960 IBO261850:IBP261960 ILK261850:ILL261960 IVG261850:IVH261960 JFC261850:JFD261960 JOY261850:JOZ261960 JYU261850:JYV261960 KIQ261850:KIR261960 KSM261850:KSN261960 LCI261850:LCJ261960 LME261850:LMF261960 LWA261850:LWB261960 MFW261850:MFX261960 MPS261850:MPT261960 MZO261850:MZP261960 NJK261850:NJL261960 NTG261850:NTH261960 ODC261850:ODD261960 OMY261850:OMZ261960 OWU261850:OWV261960 PGQ261850:PGR261960 PQM261850:PQN261960 QAI261850:QAJ261960 QKE261850:QKF261960 QUA261850:QUB261960 RDW261850:RDX261960 RNS261850:RNT261960 RXO261850:RXP261960 SHK261850:SHL261960 SRG261850:SRH261960 TBC261850:TBD261960 TKY261850:TKZ261960 TUU261850:TUV261960 UEQ261850:UER261960 UOM261850:UON261960 UYI261850:UYJ261960 VIE261850:VIF261960 VSA261850:VSB261960 WBW261850:WBX261960 WLS261850:WLT261960 WVO261850:WVP261960 JC327386:JD327496 SY327386:SZ327496 ACU327386:ACV327496 AMQ327386:AMR327496 AWM327386:AWN327496 BGI327386:BGJ327496 BQE327386:BQF327496 CAA327386:CAB327496 CJW327386:CJX327496 CTS327386:CTT327496 DDO327386:DDP327496 DNK327386:DNL327496 DXG327386:DXH327496 EHC327386:EHD327496 EQY327386:EQZ327496 FAU327386:FAV327496 FKQ327386:FKR327496 FUM327386:FUN327496 GEI327386:GEJ327496 GOE327386:GOF327496 GYA327386:GYB327496 HHW327386:HHX327496 HRS327386:HRT327496 IBO327386:IBP327496 ILK327386:ILL327496 IVG327386:IVH327496 JFC327386:JFD327496 JOY327386:JOZ327496 JYU327386:JYV327496 KIQ327386:KIR327496 KSM327386:KSN327496 LCI327386:LCJ327496 LME327386:LMF327496 LWA327386:LWB327496 MFW327386:MFX327496 MPS327386:MPT327496 MZO327386:MZP327496 NJK327386:NJL327496 NTG327386:NTH327496 ODC327386:ODD327496 OMY327386:OMZ327496 OWU327386:OWV327496 PGQ327386:PGR327496 PQM327386:PQN327496 QAI327386:QAJ327496 QKE327386:QKF327496 QUA327386:QUB327496 RDW327386:RDX327496 RNS327386:RNT327496 RXO327386:RXP327496 SHK327386:SHL327496 SRG327386:SRH327496 TBC327386:TBD327496 TKY327386:TKZ327496 TUU327386:TUV327496 UEQ327386:UER327496 UOM327386:UON327496 UYI327386:UYJ327496 VIE327386:VIF327496 VSA327386:VSB327496 WBW327386:WBX327496 WLS327386:WLT327496 WVO327386:WVP327496 JC392922:JD393032 SY392922:SZ393032 ACU392922:ACV393032 AMQ392922:AMR393032 AWM392922:AWN393032 BGI392922:BGJ393032 BQE392922:BQF393032 CAA392922:CAB393032 CJW392922:CJX393032 CTS392922:CTT393032 DDO392922:DDP393032 DNK392922:DNL393032 DXG392922:DXH393032 EHC392922:EHD393032 EQY392922:EQZ393032 FAU392922:FAV393032 FKQ392922:FKR393032 FUM392922:FUN393032 GEI392922:GEJ393032 GOE392922:GOF393032 GYA392922:GYB393032 HHW392922:HHX393032 HRS392922:HRT393032 IBO392922:IBP393032 ILK392922:ILL393032 IVG392922:IVH393032 JFC392922:JFD393032 JOY392922:JOZ393032 JYU392922:JYV393032 KIQ392922:KIR393032 KSM392922:KSN393032 LCI392922:LCJ393032 LME392922:LMF393032 LWA392922:LWB393032 MFW392922:MFX393032 MPS392922:MPT393032 MZO392922:MZP393032 NJK392922:NJL393032 NTG392922:NTH393032 ODC392922:ODD393032 OMY392922:OMZ393032 OWU392922:OWV393032 PGQ392922:PGR393032 PQM392922:PQN393032 QAI392922:QAJ393032 QKE392922:QKF393032 QUA392922:QUB393032 RDW392922:RDX393032 RNS392922:RNT393032 RXO392922:RXP393032 SHK392922:SHL393032 SRG392922:SRH393032 TBC392922:TBD393032 TKY392922:TKZ393032 TUU392922:TUV393032 UEQ392922:UER393032 UOM392922:UON393032 UYI392922:UYJ393032 VIE392922:VIF393032 VSA392922:VSB393032 WBW392922:WBX393032 WLS392922:WLT393032 WVO392922:WVP393032 JC458458:JD458568 SY458458:SZ458568 ACU458458:ACV458568 AMQ458458:AMR458568 AWM458458:AWN458568 BGI458458:BGJ458568 BQE458458:BQF458568 CAA458458:CAB458568 CJW458458:CJX458568 CTS458458:CTT458568 DDO458458:DDP458568 DNK458458:DNL458568 DXG458458:DXH458568 EHC458458:EHD458568 EQY458458:EQZ458568 FAU458458:FAV458568 FKQ458458:FKR458568 FUM458458:FUN458568 GEI458458:GEJ458568 GOE458458:GOF458568 GYA458458:GYB458568 HHW458458:HHX458568 HRS458458:HRT458568 IBO458458:IBP458568 ILK458458:ILL458568 IVG458458:IVH458568 JFC458458:JFD458568 JOY458458:JOZ458568 JYU458458:JYV458568 KIQ458458:KIR458568 KSM458458:KSN458568 LCI458458:LCJ458568 LME458458:LMF458568 LWA458458:LWB458568 MFW458458:MFX458568 MPS458458:MPT458568 MZO458458:MZP458568 NJK458458:NJL458568 NTG458458:NTH458568 ODC458458:ODD458568 OMY458458:OMZ458568 OWU458458:OWV458568 PGQ458458:PGR458568 PQM458458:PQN458568 QAI458458:QAJ458568 QKE458458:QKF458568 QUA458458:QUB458568 RDW458458:RDX458568 RNS458458:RNT458568 RXO458458:RXP458568 SHK458458:SHL458568 SRG458458:SRH458568 TBC458458:TBD458568 TKY458458:TKZ458568 TUU458458:TUV458568 UEQ458458:UER458568 UOM458458:UON458568 UYI458458:UYJ458568 VIE458458:VIF458568 VSA458458:VSB458568 WBW458458:WBX458568 WLS458458:WLT458568 WVO458458:WVP458568 JC523994:JD524104 SY523994:SZ524104 ACU523994:ACV524104 AMQ523994:AMR524104 AWM523994:AWN524104 BGI523994:BGJ524104 BQE523994:BQF524104 CAA523994:CAB524104 CJW523994:CJX524104 CTS523994:CTT524104 DDO523994:DDP524104 DNK523994:DNL524104 DXG523994:DXH524104 EHC523994:EHD524104 EQY523994:EQZ524104 FAU523994:FAV524104 FKQ523994:FKR524104 FUM523994:FUN524104 GEI523994:GEJ524104 GOE523994:GOF524104 GYA523994:GYB524104 HHW523994:HHX524104 HRS523994:HRT524104 IBO523994:IBP524104 ILK523994:ILL524104 IVG523994:IVH524104 JFC523994:JFD524104 JOY523994:JOZ524104 JYU523994:JYV524104 KIQ523994:KIR524104 KSM523994:KSN524104 LCI523994:LCJ524104 LME523994:LMF524104 LWA523994:LWB524104 MFW523994:MFX524104 MPS523994:MPT524104 MZO523994:MZP524104 NJK523994:NJL524104 NTG523994:NTH524104 ODC523994:ODD524104 OMY523994:OMZ524104 OWU523994:OWV524104 PGQ523994:PGR524104 PQM523994:PQN524104 QAI523994:QAJ524104 QKE523994:QKF524104 QUA523994:QUB524104 RDW523994:RDX524104 RNS523994:RNT524104 RXO523994:RXP524104 SHK523994:SHL524104 SRG523994:SRH524104 TBC523994:TBD524104 TKY523994:TKZ524104 TUU523994:TUV524104 UEQ523994:UER524104 UOM523994:UON524104 UYI523994:UYJ524104 VIE523994:VIF524104 VSA523994:VSB524104 WBW523994:WBX524104 WLS523994:WLT524104 WVO523994:WVP524104 JC589530:JD589640 SY589530:SZ589640 ACU589530:ACV589640 AMQ589530:AMR589640 AWM589530:AWN589640 BGI589530:BGJ589640 BQE589530:BQF589640 CAA589530:CAB589640 CJW589530:CJX589640 CTS589530:CTT589640 DDO589530:DDP589640 DNK589530:DNL589640 DXG589530:DXH589640 EHC589530:EHD589640 EQY589530:EQZ589640 FAU589530:FAV589640 FKQ589530:FKR589640 FUM589530:FUN589640 GEI589530:GEJ589640 GOE589530:GOF589640 GYA589530:GYB589640 HHW589530:HHX589640 HRS589530:HRT589640 IBO589530:IBP589640 ILK589530:ILL589640 IVG589530:IVH589640 JFC589530:JFD589640 JOY589530:JOZ589640 JYU589530:JYV589640 KIQ589530:KIR589640 KSM589530:KSN589640 LCI589530:LCJ589640 LME589530:LMF589640 LWA589530:LWB589640 MFW589530:MFX589640 MPS589530:MPT589640 MZO589530:MZP589640 NJK589530:NJL589640 NTG589530:NTH589640 ODC589530:ODD589640 OMY589530:OMZ589640 OWU589530:OWV589640 PGQ589530:PGR589640 PQM589530:PQN589640 QAI589530:QAJ589640 QKE589530:QKF589640 QUA589530:QUB589640 RDW589530:RDX589640 RNS589530:RNT589640 RXO589530:RXP589640 SHK589530:SHL589640 SRG589530:SRH589640 TBC589530:TBD589640 TKY589530:TKZ589640 TUU589530:TUV589640 UEQ589530:UER589640 UOM589530:UON589640 UYI589530:UYJ589640 VIE589530:VIF589640 VSA589530:VSB589640 WBW589530:WBX589640 WLS589530:WLT589640 WVO589530:WVP589640 JC655066:JD655176 SY655066:SZ655176 ACU655066:ACV655176 AMQ655066:AMR655176 AWM655066:AWN655176 BGI655066:BGJ655176 BQE655066:BQF655176 CAA655066:CAB655176 CJW655066:CJX655176 CTS655066:CTT655176 DDO655066:DDP655176 DNK655066:DNL655176 DXG655066:DXH655176 EHC655066:EHD655176 EQY655066:EQZ655176 FAU655066:FAV655176 FKQ655066:FKR655176 FUM655066:FUN655176 GEI655066:GEJ655176 GOE655066:GOF655176 GYA655066:GYB655176 HHW655066:HHX655176 HRS655066:HRT655176 IBO655066:IBP655176 ILK655066:ILL655176 IVG655066:IVH655176 JFC655066:JFD655176 JOY655066:JOZ655176 JYU655066:JYV655176 KIQ655066:KIR655176 KSM655066:KSN655176 LCI655066:LCJ655176 LME655066:LMF655176 LWA655066:LWB655176 MFW655066:MFX655176 MPS655066:MPT655176 MZO655066:MZP655176 NJK655066:NJL655176 NTG655066:NTH655176 ODC655066:ODD655176 OMY655066:OMZ655176 OWU655066:OWV655176 PGQ655066:PGR655176 PQM655066:PQN655176 QAI655066:QAJ655176 QKE655066:QKF655176 QUA655066:QUB655176 RDW655066:RDX655176 RNS655066:RNT655176 RXO655066:RXP655176 SHK655066:SHL655176 SRG655066:SRH655176 TBC655066:TBD655176 TKY655066:TKZ655176 TUU655066:TUV655176 UEQ655066:UER655176 UOM655066:UON655176 UYI655066:UYJ655176 VIE655066:VIF655176 VSA655066:VSB655176 WBW655066:WBX655176 WLS655066:WLT655176 WVO655066:WVP655176 JC720602:JD720712 SY720602:SZ720712 ACU720602:ACV720712 AMQ720602:AMR720712 AWM720602:AWN720712 BGI720602:BGJ720712 BQE720602:BQF720712 CAA720602:CAB720712 CJW720602:CJX720712 CTS720602:CTT720712 DDO720602:DDP720712 DNK720602:DNL720712 DXG720602:DXH720712 EHC720602:EHD720712 EQY720602:EQZ720712 FAU720602:FAV720712 FKQ720602:FKR720712 FUM720602:FUN720712 GEI720602:GEJ720712 GOE720602:GOF720712 GYA720602:GYB720712 HHW720602:HHX720712 HRS720602:HRT720712 IBO720602:IBP720712 ILK720602:ILL720712 IVG720602:IVH720712 JFC720602:JFD720712 JOY720602:JOZ720712 JYU720602:JYV720712 KIQ720602:KIR720712 KSM720602:KSN720712 LCI720602:LCJ720712 LME720602:LMF720712 LWA720602:LWB720712 MFW720602:MFX720712 MPS720602:MPT720712 MZO720602:MZP720712 NJK720602:NJL720712 NTG720602:NTH720712 ODC720602:ODD720712 OMY720602:OMZ720712 OWU720602:OWV720712 PGQ720602:PGR720712 PQM720602:PQN720712 QAI720602:QAJ720712 QKE720602:QKF720712 QUA720602:QUB720712 RDW720602:RDX720712 RNS720602:RNT720712 RXO720602:RXP720712 SHK720602:SHL720712 SRG720602:SRH720712 TBC720602:TBD720712 TKY720602:TKZ720712 TUU720602:TUV720712 UEQ720602:UER720712 UOM720602:UON720712 UYI720602:UYJ720712 VIE720602:VIF720712 VSA720602:VSB720712 WBW720602:WBX720712 WLS720602:WLT720712 WVO720602:WVP720712 JC786138:JD786248 SY786138:SZ786248 ACU786138:ACV786248 AMQ786138:AMR786248 AWM786138:AWN786248 BGI786138:BGJ786248 BQE786138:BQF786248 CAA786138:CAB786248 CJW786138:CJX786248 CTS786138:CTT786248 DDO786138:DDP786248 DNK786138:DNL786248 DXG786138:DXH786248 EHC786138:EHD786248 EQY786138:EQZ786248 FAU786138:FAV786248 FKQ786138:FKR786248 FUM786138:FUN786248 GEI786138:GEJ786248 GOE786138:GOF786248 GYA786138:GYB786248 HHW786138:HHX786248 HRS786138:HRT786248 IBO786138:IBP786248 ILK786138:ILL786248 IVG786138:IVH786248 JFC786138:JFD786248 JOY786138:JOZ786248 JYU786138:JYV786248 KIQ786138:KIR786248 KSM786138:KSN786248 LCI786138:LCJ786248 LME786138:LMF786248 LWA786138:LWB786248 MFW786138:MFX786248 MPS786138:MPT786248 MZO786138:MZP786248 NJK786138:NJL786248 NTG786138:NTH786248 ODC786138:ODD786248 OMY786138:OMZ786248 OWU786138:OWV786248 PGQ786138:PGR786248 PQM786138:PQN786248 QAI786138:QAJ786248 QKE786138:QKF786248 QUA786138:QUB786248 RDW786138:RDX786248 RNS786138:RNT786248 RXO786138:RXP786248 SHK786138:SHL786248 SRG786138:SRH786248 TBC786138:TBD786248 TKY786138:TKZ786248 TUU786138:TUV786248 UEQ786138:UER786248 UOM786138:UON786248 UYI786138:UYJ786248 VIE786138:VIF786248 VSA786138:VSB786248 WBW786138:WBX786248 WLS786138:WLT786248 WVO786138:WVP786248 JC851674:JD851784 SY851674:SZ851784 ACU851674:ACV851784 AMQ851674:AMR851784 AWM851674:AWN851784 BGI851674:BGJ851784 BQE851674:BQF851784 CAA851674:CAB851784 CJW851674:CJX851784 CTS851674:CTT851784 DDO851674:DDP851784 DNK851674:DNL851784 DXG851674:DXH851784 EHC851674:EHD851784 EQY851674:EQZ851784 FAU851674:FAV851784 FKQ851674:FKR851784 FUM851674:FUN851784 GEI851674:GEJ851784 GOE851674:GOF851784 GYA851674:GYB851784 HHW851674:HHX851784 HRS851674:HRT851784 IBO851674:IBP851784 ILK851674:ILL851784 IVG851674:IVH851784 JFC851674:JFD851784 JOY851674:JOZ851784 JYU851674:JYV851784 KIQ851674:KIR851784 KSM851674:KSN851784 LCI851674:LCJ851784 LME851674:LMF851784 LWA851674:LWB851784 MFW851674:MFX851784 MPS851674:MPT851784 MZO851674:MZP851784 NJK851674:NJL851784 NTG851674:NTH851784 ODC851674:ODD851784 OMY851674:OMZ851784 OWU851674:OWV851784 PGQ851674:PGR851784 PQM851674:PQN851784 QAI851674:QAJ851784 QKE851674:QKF851784 QUA851674:QUB851784 RDW851674:RDX851784 RNS851674:RNT851784 RXO851674:RXP851784 SHK851674:SHL851784 SRG851674:SRH851784 TBC851674:TBD851784 TKY851674:TKZ851784 TUU851674:TUV851784 UEQ851674:UER851784 UOM851674:UON851784 UYI851674:UYJ851784 VIE851674:VIF851784 VSA851674:VSB851784 WBW851674:WBX851784 WLS851674:WLT851784 WVO851674:WVP851784 JC917210:JD917320 SY917210:SZ917320 ACU917210:ACV917320 AMQ917210:AMR917320 AWM917210:AWN917320 BGI917210:BGJ917320 BQE917210:BQF917320 CAA917210:CAB917320 CJW917210:CJX917320 CTS917210:CTT917320 DDO917210:DDP917320 DNK917210:DNL917320 DXG917210:DXH917320 EHC917210:EHD917320 EQY917210:EQZ917320 FAU917210:FAV917320 FKQ917210:FKR917320 FUM917210:FUN917320 GEI917210:GEJ917320 GOE917210:GOF917320 GYA917210:GYB917320 HHW917210:HHX917320 HRS917210:HRT917320 IBO917210:IBP917320 ILK917210:ILL917320 IVG917210:IVH917320 JFC917210:JFD917320 JOY917210:JOZ917320 JYU917210:JYV917320 KIQ917210:KIR917320 KSM917210:KSN917320 LCI917210:LCJ917320 LME917210:LMF917320 LWA917210:LWB917320 MFW917210:MFX917320 MPS917210:MPT917320 MZO917210:MZP917320 NJK917210:NJL917320 NTG917210:NTH917320 ODC917210:ODD917320 OMY917210:OMZ917320 OWU917210:OWV917320 PGQ917210:PGR917320 PQM917210:PQN917320 QAI917210:QAJ917320 QKE917210:QKF917320 QUA917210:QUB917320 RDW917210:RDX917320 RNS917210:RNT917320 RXO917210:RXP917320 SHK917210:SHL917320 SRG917210:SRH917320 TBC917210:TBD917320 TKY917210:TKZ917320 TUU917210:TUV917320 UEQ917210:UER917320 UOM917210:UON917320 UYI917210:UYJ917320 VIE917210:VIF917320 VSA917210:VSB917320 WBW917210:WBX917320 WLS917210:WLT917320 WVO917210:WVP917320 JC982746:JD982856 SY982746:SZ982856 ACU982746:ACV982856 AMQ982746:AMR982856 AWM982746:AWN982856 BGI982746:BGJ982856 BQE982746:BQF982856 CAA982746:CAB982856 CJW982746:CJX982856 CTS982746:CTT982856 DDO982746:DDP982856 DNK982746:DNL982856 DXG982746:DXH982856 EHC982746:EHD982856 EQY982746:EQZ982856 FAU982746:FAV982856 FKQ982746:FKR982856 FUM982746:FUN982856 GEI982746:GEJ982856 GOE982746:GOF982856 GYA982746:GYB982856 HHW982746:HHX982856 HRS982746:HRT982856 IBO982746:IBP982856 ILK982746:ILL982856 IVG982746:IVH982856 JFC982746:JFD982856 JOY982746:JOZ982856 JYU982746:JYV982856 KIQ982746:KIR982856 KSM982746:KSN982856 LCI982746:LCJ982856 LME982746:LMF982856 LWA982746:LWB982856 MFW982746:MFX982856 MPS982746:MPT982856 MZO982746:MZP982856 NJK982746:NJL982856 NTG982746:NTH982856 ODC982746:ODD982856 OMY982746:OMZ982856 OWU982746:OWV982856 PGQ982746:PGR982856 PQM982746:PQN982856 QAI982746:QAJ982856 QKE982746:QKF982856 QUA982746:QUB982856 RDW982746:RDX982856 RNS982746:RNT982856 RXO982746:RXP982856 SHK982746:SHL982856 SRG982746:SRH982856 TBC982746:TBD982856 TKY982746:TKZ982856 TUU982746:TUV982856 UEQ982746:UER982856 UOM982746:UON982856 UYI982746:UYJ982856 VIE982746:VIF982856 VSA982746:VSB982856 WBW982746:WBX982856 WLS982746:WLT982856 WVO982746:WVP982856 JC65354:JD65481 SY65354:SZ65481 ACU65354:ACV65481 AMQ65354:AMR65481 AWM65354:AWN65481 BGI65354:BGJ65481 BQE65354:BQF65481 CAA65354:CAB65481 CJW65354:CJX65481 CTS65354:CTT65481 DDO65354:DDP65481 DNK65354:DNL65481 DXG65354:DXH65481 EHC65354:EHD65481 EQY65354:EQZ65481 FAU65354:FAV65481 FKQ65354:FKR65481 FUM65354:FUN65481 GEI65354:GEJ65481 GOE65354:GOF65481 GYA65354:GYB65481 HHW65354:HHX65481 HRS65354:HRT65481 IBO65354:IBP65481 ILK65354:ILL65481 IVG65354:IVH65481 JFC65354:JFD65481 JOY65354:JOZ65481 JYU65354:JYV65481 KIQ65354:KIR65481 KSM65354:KSN65481 LCI65354:LCJ65481 LME65354:LMF65481 LWA65354:LWB65481 MFW65354:MFX65481 MPS65354:MPT65481 MZO65354:MZP65481 NJK65354:NJL65481 NTG65354:NTH65481 ODC65354:ODD65481 OMY65354:OMZ65481 OWU65354:OWV65481 PGQ65354:PGR65481 PQM65354:PQN65481 QAI65354:QAJ65481 QKE65354:QKF65481 QUA65354:QUB65481 RDW65354:RDX65481 RNS65354:RNT65481 RXO65354:RXP65481 SHK65354:SHL65481 SRG65354:SRH65481 TBC65354:TBD65481 TKY65354:TKZ65481 TUU65354:TUV65481 UEQ65354:UER65481 UOM65354:UON65481 UYI65354:UYJ65481 VIE65354:VIF65481 VSA65354:VSB65481 WBW65354:WBX65481 WLS65354:WLT65481 WVO65354:WVP65481 JC130890:JD131017 SY130890:SZ131017 ACU130890:ACV131017 AMQ130890:AMR131017 AWM130890:AWN131017 BGI130890:BGJ131017 BQE130890:BQF131017 CAA130890:CAB131017 CJW130890:CJX131017 CTS130890:CTT131017 DDO130890:DDP131017 DNK130890:DNL131017 DXG130890:DXH131017 EHC130890:EHD131017 EQY130890:EQZ131017 FAU130890:FAV131017 FKQ130890:FKR131017 FUM130890:FUN131017 GEI130890:GEJ131017 GOE130890:GOF131017 GYA130890:GYB131017 HHW130890:HHX131017 HRS130890:HRT131017 IBO130890:IBP131017 ILK130890:ILL131017 IVG130890:IVH131017 JFC130890:JFD131017 JOY130890:JOZ131017 JYU130890:JYV131017 KIQ130890:KIR131017 KSM130890:KSN131017 LCI130890:LCJ131017 LME130890:LMF131017 LWA130890:LWB131017 MFW130890:MFX131017 MPS130890:MPT131017 MZO130890:MZP131017 NJK130890:NJL131017 NTG130890:NTH131017 ODC130890:ODD131017 OMY130890:OMZ131017 OWU130890:OWV131017 PGQ130890:PGR131017 PQM130890:PQN131017 QAI130890:QAJ131017 QKE130890:QKF131017 QUA130890:QUB131017 RDW130890:RDX131017 RNS130890:RNT131017 RXO130890:RXP131017 SHK130890:SHL131017 SRG130890:SRH131017 TBC130890:TBD131017 TKY130890:TKZ131017 TUU130890:TUV131017 UEQ130890:UER131017 UOM130890:UON131017 UYI130890:UYJ131017 VIE130890:VIF131017 VSA130890:VSB131017 WBW130890:WBX131017 WLS130890:WLT131017 WVO130890:WVP131017 JC196426:JD196553 SY196426:SZ196553 ACU196426:ACV196553 AMQ196426:AMR196553 AWM196426:AWN196553 BGI196426:BGJ196553 BQE196426:BQF196553 CAA196426:CAB196553 CJW196426:CJX196553 CTS196426:CTT196553 DDO196426:DDP196553 DNK196426:DNL196553 DXG196426:DXH196553 EHC196426:EHD196553 EQY196426:EQZ196553 FAU196426:FAV196553 FKQ196426:FKR196553 FUM196426:FUN196553 GEI196426:GEJ196553 GOE196426:GOF196553 GYA196426:GYB196553 HHW196426:HHX196553 HRS196426:HRT196553 IBO196426:IBP196553 ILK196426:ILL196553 IVG196426:IVH196553 JFC196426:JFD196553 JOY196426:JOZ196553 JYU196426:JYV196553 KIQ196426:KIR196553 KSM196426:KSN196553 LCI196426:LCJ196553 LME196426:LMF196553 LWA196426:LWB196553 MFW196426:MFX196553 MPS196426:MPT196553 MZO196426:MZP196553 NJK196426:NJL196553 NTG196426:NTH196553 ODC196426:ODD196553 OMY196426:OMZ196553 OWU196426:OWV196553 PGQ196426:PGR196553 PQM196426:PQN196553 QAI196426:QAJ196553 QKE196426:QKF196553 QUA196426:QUB196553 RDW196426:RDX196553 RNS196426:RNT196553 RXO196426:RXP196553 SHK196426:SHL196553 SRG196426:SRH196553 TBC196426:TBD196553 TKY196426:TKZ196553 TUU196426:TUV196553 UEQ196426:UER196553 UOM196426:UON196553 UYI196426:UYJ196553 VIE196426:VIF196553 VSA196426:VSB196553 WBW196426:WBX196553 WLS196426:WLT196553 WVO196426:WVP196553 JC261962:JD262089 SY261962:SZ262089 ACU261962:ACV262089 AMQ261962:AMR262089 AWM261962:AWN262089 BGI261962:BGJ262089 BQE261962:BQF262089 CAA261962:CAB262089 CJW261962:CJX262089 CTS261962:CTT262089 DDO261962:DDP262089 DNK261962:DNL262089 DXG261962:DXH262089 EHC261962:EHD262089 EQY261962:EQZ262089 FAU261962:FAV262089 FKQ261962:FKR262089 FUM261962:FUN262089 GEI261962:GEJ262089 GOE261962:GOF262089 GYA261962:GYB262089 HHW261962:HHX262089 HRS261962:HRT262089 IBO261962:IBP262089 ILK261962:ILL262089 IVG261962:IVH262089 JFC261962:JFD262089 JOY261962:JOZ262089 JYU261962:JYV262089 KIQ261962:KIR262089 KSM261962:KSN262089 LCI261962:LCJ262089 LME261962:LMF262089 LWA261962:LWB262089 MFW261962:MFX262089 MPS261962:MPT262089 MZO261962:MZP262089 NJK261962:NJL262089 NTG261962:NTH262089 ODC261962:ODD262089 OMY261962:OMZ262089 OWU261962:OWV262089 PGQ261962:PGR262089 PQM261962:PQN262089 QAI261962:QAJ262089 QKE261962:QKF262089 QUA261962:QUB262089 RDW261962:RDX262089 RNS261962:RNT262089 RXO261962:RXP262089 SHK261962:SHL262089 SRG261962:SRH262089 TBC261962:TBD262089 TKY261962:TKZ262089 TUU261962:TUV262089 UEQ261962:UER262089 UOM261962:UON262089 UYI261962:UYJ262089 VIE261962:VIF262089 VSA261962:VSB262089 WBW261962:WBX262089 WLS261962:WLT262089 WVO261962:WVP262089 JC327498:JD327625 SY327498:SZ327625 ACU327498:ACV327625 AMQ327498:AMR327625 AWM327498:AWN327625 BGI327498:BGJ327625 BQE327498:BQF327625 CAA327498:CAB327625 CJW327498:CJX327625 CTS327498:CTT327625 DDO327498:DDP327625 DNK327498:DNL327625 DXG327498:DXH327625 EHC327498:EHD327625 EQY327498:EQZ327625 FAU327498:FAV327625 FKQ327498:FKR327625 FUM327498:FUN327625 GEI327498:GEJ327625 GOE327498:GOF327625 GYA327498:GYB327625 HHW327498:HHX327625 HRS327498:HRT327625 IBO327498:IBP327625 ILK327498:ILL327625 IVG327498:IVH327625 JFC327498:JFD327625 JOY327498:JOZ327625 JYU327498:JYV327625 KIQ327498:KIR327625 KSM327498:KSN327625 LCI327498:LCJ327625 LME327498:LMF327625 LWA327498:LWB327625 MFW327498:MFX327625 MPS327498:MPT327625 MZO327498:MZP327625 NJK327498:NJL327625 NTG327498:NTH327625 ODC327498:ODD327625 OMY327498:OMZ327625 OWU327498:OWV327625 PGQ327498:PGR327625 PQM327498:PQN327625 QAI327498:QAJ327625 QKE327498:QKF327625 QUA327498:QUB327625 RDW327498:RDX327625 RNS327498:RNT327625 RXO327498:RXP327625 SHK327498:SHL327625 SRG327498:SRH327625 TBC327498:TBD327625 TKY327498:TKZ327625 TUU327498:TUV327625 UEQ327498:UER327625 UOM327498:UON327625 UYI327498:UYJ327625 VIE327498:VIF327625 VSA327498:VSB327625 WBW327498:WBX327625 WLS327498:WLT327625 WVO327498:WVP327625 JC393034:JD393161 SY393034:SZ393161 ACU393034:ACV393161 AMQ393034:AMR393161 AWM393034:AWN393161 BGI393034:BGJ393161 BQE393034:BQF393161 CAA393034:CAB393161 CJW393034:CJX393161 CTS393034:CTT393161 DDO393034:DDP393161 DNK393034:DNL393161 DXG393034:DXH393161 EHC393034:EHD393161 EQY393034:EQZ393161 FAU393034:FAV393161 FKQ393034:FKR393161 FUM393034:FUN393161 GEI393034:GEJ393161 GOE393034:GOF393161 GYA393034:GYB393161 HHW393034:HHX393161 HRS393034:HRT393161 IBO393034:IBP393161 ILK393034:ILL393161 IVG393034:IVH393161 JFC393034:JFD393161 JOY393034:JOZ393161 JYU393034:JYV393161 KIQ393034:KIR393161 KSM393034:KSN393161 LCI393034:LCJ393161 LME393034:LMF393161 LWA393034:LWB393161 MFW393034:MFX393161 MPS393034:MPT393161 MZO393034:MZP393161 NJK393034:NJL393161 NTG393034:NTH393161 ODC393034:ODD393161 OMY393034:OMZ393161 OWU393034:OWV393161 PGQ393034:PGR393161 PQM393034:PQN393161 QAI393034:QAJ393161 QKE393034:QKF393161 QUA393034:QUB393161 RDW393034:RDX393161 RNS393034:RNT393161 RXO393034:RXP393161 SHK393034:SHL393161 SRG393034:SRH393161 TBC393034:TBD393161 TKY393034:TKZ393161 TUU393034:TUV393161 UEQ393034:UER393161 UOM393034:UON393161 UYI393034:UYJ393161 VIE393034:VIF393161 VSA393034:VSB393161 WBW393034:WBX393161 WLS393034:WLT393161 WVO393034:WVP393161 JC458570:JD458697 SY458570:SZ458697 ACU458570:ACV458697 AMQ458570:AMR458697 AWM458570:AWN458697 BGI458570:BGJ458697 BQE458570:BQF458697 CAA458570:CAB458697 CJW458570:CJX458697 CTS458570:CTT458697 DDO458570:DDP458697 DNK458570:DNL458697 DXG458570:DXH458697 EHC458570:EHD458697 EQY458570:EQZ458697 FAU458570:FAV458697 FKQ458570:FKR458697 FUM458570:FUN458697 GEI458570:GEJ458697 GOE458570:GOF458697 GYA458570:GYB458697 HHW458570:HHX458697 HRS458570:HRT458697 IBO458570:IBP458697 ILK458570:ILL458697 IVG458570:IVH458697 JFC458570:JFD458697 JOY458570:JOZ458697 JYU458570:JYV458697 KIQ458570:KIR458697 KSM458570:KSN458697 LCI458570:LCJ458697 LME458570:LMF458697 LWA458570:LWB458697 MFW458570:MFX458697 MPS458570:MPT458697 MZO458570:MZP458697 NJK458570:NJL458697 NTG458570:NTH458697 ODC458570:ODD458697 OMY458570:OMZ458697 OWU458570:OWV458697 PGQ458570:PGR458697 PQM458570:PQN458697 QAI458570:QAJ458697 QKE458570:QKF458697 QUA458570:QUB458697 RDW458570:RDX458697 RNS458570:RNT458697 RXO458570:RXP458697 SHK458570:SHL458697 SRG458570:SRH458697 TBC458570:TBD458697 TKY458570:TKZ458697 TUU458570:TUV458697 UEQ458570:UER458697 UOM458570:UON458697 UYI458570:UYJ458697 VIE458570:VIF458697 VSA458570:VSB458697 WBW458570:WBX458697 WLS458570:WLT458697 WVO458570:WVP458697 JC524106:JD524233 SY524106:SZ524233 ACU524106:ACV524233 AMQ524106:AMR524233 AWM524106:AWN524233 BGI524106:BGJ524233 BQE524106:BQF524233 CAA524106:CAB524233 CJW524106:CJX524233 CTS524106:CTT524233 DDO524106:DDP524233 DNK524106:DNL524233 DXG524106:DXH524233 EHC524106:EHD524233 EQY524106:EQZ524233 FAU524106:FAV524233 FKQ524106:FKR524233 FUM524106:FUN524233 GEI524106:GEJ524233 GOE524106:GOF524233 GYA524106:GYB524233 HHW524106:HHX524233 HRS524106:HRT524233 IBO524106:IBP524233 ILK524106:ILL524233 IVG524106:IVH524233 JFC524106:JFD524233 JOY524106:JOZ524233 JYU524106:JYV524233 KIQ524106:KIR524233 KSM524106:KSN524233 LCI524106:LCJ524233 LME524106:LMF524233 LWA524106:LWB524233 MFW524106:MFX524233 MPS524106:MPT524233 MZO524106:MZP524233 NJK524106:NJL524233 NTG524106:NTH524233 ODC524106:ODD524233 OMY524106:OMZ524233 OWU524106:OWV524233 PGQ524106:PGR524233 PQM524106:PQN524233 QAI524106:QAJ524233 QKE524106:QKF524233 QUA524106:QUB524233 RDW524106:RDX524233 RNS524106:RNT524233 RXO524106:RXP524233 SHK524106:SHL524233 SRG524106:SRH524233 TBC524106:TBD524233 TKY524106:TKZ524233 TUU524106:TUV524233 UEQ524106:UER524233 UOM524106:UON524233 UYI524106:UYJ524233 VIE524106:VIF524233 VSA524106:VSB524233 WBW524106:WBX524233 WLS524106:WLT524233 WVO524106:WVP524233 JC589642:JD589769 SY589642:SZ589769 ACU589642:ACV589769 AMQ589642:AMR589769 AWM589642:AWN589769 BGI589642:BGJ589769 BQE589642:BQF589769 CAA589642:CAB589769 CJW589642:CJX589769 CTS589642:CTT589769 DDO589642:DDP589769 DNK589642:DNL589769 DXG589642:DXH589769 EHC589642:EHD589769 EQY589642:EQZ589769 FAU589642:FAV589769 FKQ589642:FKR589769 FUM589642:FUN589769 GEI589642:GEJ589769 GOE589642:GOF589769 GYA589642:GYB589769 HHW589642:HHX589769 HRS589642:HRT589769 IBO589642:IBP589769 ILK589642:ILL589769 IVG589642:IVH589769 JFC589642:JFD589769 JOY589642:JOZ589769 JYU589642:JYV589769 KIQ589642:KIR589769 KSM589642:KSN589769 LCI589642:LCJ589769 LME589642:LMF589769 LWA589642:LWB589769 MFW589642:MFX589769 MPS589642:MPT589769 MZO589642:MZP589769 NJK589642:NJL589769 NTG589642:NTH589769 ODC589642:ODD589769 OMY589642:OMZ589769 OWU589642:OWV589769 PGQ589642:PGR589769 PQM589642:PQN589769 QAI589642:QAJ589769 QKE589642:QKF589769 QUA589642:QUB589769 RDW589642:RDX589769 RNS589642:RNT589769 RXO589642:RXP589769 SHK589642:SHL589769 SRG589642:SRH589769 TBC589642:TBD589769 TKY589642:TKZ589769 TUU589642:TUV589769 UEQ589642:UER589769 UOM589642:UON589769 UYI589642:UYJ589769 VIE589642:VIF589769 VSA589642:VSB589769 WBW589642:WBX589769 WLS589642:WLT589769 WVO589642:WVP589769 JC655178:JD655305 SY655178:SZ655305 ACU655178:ACV655305 AMQ655178:AMR655305 AWM655178:AWN655305 BGI655178:BGJ655305 BQE655178:BQF655305 CAA655178:CAB655305 CJW655178:CJX655305 CTS655178:CTT655305 DDO655178:DDP655305 DNK655178:DNL655305 DXG655178:DXH655305 EHC655178:EHD655305 EQY655178:EQZ655305 FAU655178:FAV655305 FKQ655178:FKR655305 FUM655178:FUN655305 GEI655178:GEJ655305 GOE655178:GOF655305 GYA655178:GYB655305 HHW655178:HHX655305 HRS655178:HRT655305 IBO655178:IBP655305 ILK655178:ILL655305 IVG655178:IVH655305 JFC655178:JFD655305 JOY655178:JOZ655305 JYU655178:JYV655305 KIQ655178:KIR655305 KSM655178:KSN655305 LCI655178:LCJ655305 LME655178:LMF655305 LWA655178:LWB655305 MFW655178:MFX655305 MPS655178:MPT655305 MZO655178:MZP655305 NJK655178:NJL655305 NTG655178:NTH655305 ODC655178:ODD655305 OMY655178:OMZ655305 OWU655178:OWV655305 PGQ655178:PGR655305 PQM655178:PQN655305 QAI655178:QAJ655305 QKE655178:QKF655305 QUA655178:QUB655305 RDW655178:RDX655305 RNS655178:RNT655305 RXO655178:RXP655305 SHK655178:SHL655305 SRG655178:SRH655305 TBC655178:TBD655305 TKY655178:TKZ655305 TUU655178:TUV655305 UEQ655178:UER655305 UOM655178:UON655305 UYI655178:UYJ655305 VIE655178:VIF655305 VSA655178:VSB655305 WBW655178:WBX655305 WLS655178:WLT655305 WVO655178:WVP655305 JC720714:JD720841 SY720714:SZ720841 ACU720714:ACV720841 AMQ720714:AMR720841 AWM720714:AWN720841 BGI720714:BGJ720841 BQE720714:BQF720841 CAA720714:CAB720841 CJW720714:CJX720841 CTS720714:CTT720841 DDO720714:DDP720841 DNK720714:DNL720841 DXG720714:DXH720841 EHC720714:EHD720841 EQY720714:EQZ720841 FAU720714:FAV720841 FKQ720714:FKR720841 FUM720714:FUN720841 GEI720714:GEJ720841 GOE720714:GOF720841 GYA720714:GYB720841 HHW720714:HHX720841 HRS720714:HRT720841 IBO720714:IBP720841 ILK720714:ILL720841 IVG720714:IVH720841 JFC720714:JFD720841 JOY720714:JOZ720841 JYU720714:JYV720841 KIQ720714:KIR720841 KSM720714:KSN720841 LCI720714:LCJ720841 LME720714:LMF720841 LWA720714:LWB720841 MFW720714:MFX720841 MPS720714:MPT720841 MZO720714:MZP720841 NJK720714:NJL720841 NTG720714:NTH720841 ODC720714:ODD720841 OMY720714:OMZ720841 OWU720714:OWV720841 PGQ720714:PGR720841 PQM720714:PQN720841 QAI720714:QAJ720841 QKE720714:QKF720841 QUA720714:QUB720841 RDW720714:RDX720841 RNS720714:RNT720841 RXO720714:RXP720841 SHK720714:SHL720841 SRG720714:SRH720841 TBC720714:TBD720841 TKY720714:TKZ720841 TUU720714:TUV720841 UEQ720714:UER720841 UOM720714:UON720841 UYI720714:UYJ720841 VIE720714:VIF720841 VSA720714:VSB720841 WBW720714:WBX720841 WLS720714:WLT720841 WVO720714:WVP720841 JC786250:JD786377 SY786250:SZ786377 ACU786250:ACV786377 AMQ786250:AMR786377 AWM786250:AWN786377 BGI786250:BGJ786377 BQE786250:BQF786377 CAA786250:CAB786377 CJW786250:CJX786377 CTS786250:CTT786377 DDO786250:DDP786377 DNK786250:DNL786377 DXG786250:DXH786377 EHC786250:EHD786377 EQY786250:EQZ786377 FAU786250:FAV786377 FKQ786250:FKR786377 FUM786250:FUN786377 GEI786250:GEJ786377 GOE786250:GOF786377 GYA786250:GYB786377 HHW786250:HHX786377 HRS786250:HRT786377 IBO786250:IBP786377 ILK786250:ILL786377 IVG786250:IVH786377 JFC786250:JFD786377 JOY786250:JOZ786377 JYU786250:JYV786377 KIQ786250:KIR786377 KSM786250:KSN786377 LCI786250:LCJ786377 LME786250:LMF786377 LWA786250:LWB786377 MFW786250:MFX786377 MPS786250:MPT786377 MZO786250:MZP786377 NJK786250:NJL786377 NTG786250:NTH786377 ODC786250:ODD786377 OMY786250:OMZ786377 OWU786250:OWV786377 PGQ786250:PGR786377 PQM786250:PQN786377 QAI786250:QAJ786377 QKE786250:QKF786377 QUA786250:QUB786377 RDW786250:RDX786377 RNS786250:RNT786377 RXO786250:RXP786377 SHK786250:SHL786377 SRG786250:SRH786377 TBC786250:TBD786377 TKY786250:TKZ786377 TUU786250:TUV786377 UEQ786250:UER786377 UOM786250:UON786377 UYI786250:UYJ786377 VIE786250:VIF786377 VSA786250:VSB786377 WBW786250:WBX786377 WLS786250:WLT786377 WVO786250:WVP786377 JC851786:JD851913 SY851786:SZ851913 ACU851786:ACV851913 AMQ851786:AMR851913 AWM851786:AWN851913 BGI851786:BGJ851913 BQE851786:BQF851913 CAA851786:CAB851913 CJW851786:CJX851913 CTS851786:CTT851913 DDO851786:DDP851913 DNK851786:DNL851913 DXG851786:DXH851913 EHC851786:EHD851913 EQY851786:EQZ851913 FAU851786:FAV851913 FKQ851786:FKR851913 FUM851786:FUN851913 GEI851786:GEJ851913 GOE851786:GOF851913 GYA851786:GYB851913 HHW851786:HHX851913 HRS851786:HRT851913 IBO851786:IBP851913 ILK851786:ILL851913 IVG851786:IVH851913 JFC851786:JFD851913 JOY851786:JOZ851913 JYU851786:JYV851913 KIQ851786:KIR851913 KSM851786:KSN851913 LCI851786:LCJ851913 LME851786:LMF851913 LWA851786:LWB851913 MFW851786:MFX851913 MPS851786:MPT851913 MZO851786:MZP851913 NJK851786:NJL851913 NTG851786:NTH851913 ODC851786:ODD851913 OMY851786:OMZ851913 OWU851786:OWV851913 PGQ851786:PGR851913 PQM851786:PQN851913 QAI851786:QAJ851913 QKE851786:QKF851913 QUA851786:QUB851913 RDW851786:RDX851913 RNS851786:RNT851913 RXO851786:RXP851913 SHK851786:SHL851913 SRG851786:SRH851913 TBC851786:TBD851913 TKY851786:TKZ851913 TUU851786:TUV851913 UEQ851786:UER851913 UOM851786:UON851913 UYI851786:UYJ851913 VIE851786:VIF851913 VSA851786:VSB851913 WBW851786:WBX851913 WLS851786:WLT851913 WVO851786:WVP851913 JC917322:JD917449 SY917322:SZ917449 ACU917322:ACV917449 AMQ917322:AMR917449 AWM917322:AWN917449 BGI917322:BGJ917449 BQE917322:BQF917449 CAA917322:CAB917449 CJW917322:CJX917449 CTS917322:CTT917449 DDO917322:DDP917449 DNK917322:DNL917449 DXG917322:DXH917449 EHC917322:EHD917449 EQY917322:EQZ917449 FAU917322:FAV917449 FKQ917322:FKR917449 FUM917322:FUN917449 GEI917322:GEJ917449 GOE917322:GOF917449 GYA917322:GYB917449 HHW917322:HHX917449 HRS917322:HRT917449 IBO917322:IBP917449 ILK917322:ILL917449 IVG917322:IVH917449 JFC917322:JFD917449 JOY917322:JOZ917449 JYU917322:JYV917449 KIQ917322:KIR917449 KSM917322:KSN917449 LCI917322:LCJ917449 LME917322:LMF917449 LWA917322:LWB917449 MFW917322:MFX917449 MPS917322:MPT917449 MZO917322:MZP917449 NJK917322:NJL917449 NTG917322:NTH917449 ODC917322:ODD917449 OMY917322:OMZ917449 OWU917322:OWV917449 PGQ917322:PGR917449 PQM917322:PQN917449 QAI917322:QAJ917449 QKE917322:QKF917449 QUA917322:QUB917449 RDW917322:RDX917449 RNS917322:RNT917449 RXO917322:RXP917449 SHK917322:SHL917449 SRG917322:SRH917449 TBC917322:TBD917449 TKY917322:TKZ917449 TUU917322:TUV917449 UEQ917322:UER917449 UOM917322:UON917449 UYI917322:UYJ917449 VIE917322:VIF917449 VSA917322:VSB917449 WBW917322:WBX917449 WLS917322:WLT917449 WVO917322:WVP917449 JC982858:JD982985 SY982858:SZ982985 ACU982858:ACV982985 AMQ982858:AMR982985 AWM982858:AWN982985 BGI982858:BGJ982985 BQE982858:BQF982985 CAA982858:CAB982985 CJW982858:CJX982985 CTS982858:CTT982985 DDO982858:DDP982985 DNK982858:DNL982985 DXG982858:DXH982985 EHC982858:EHD982985 EQY982858:EQZ982985 FAU982858:FAV982985 FKQ982858:FKR982985 FUM982858:FUN982985 GEI982858:GEJ982985 GOE982858:GOF982985 GYA982858:GYB982985 HHW982858:HHX982985 HRS982858:HRT982985 IBO982858:IBP982985 ILK982858:ILL982985 IVG982858:IVH982985 JFC982858:JFD982985 JOY982858:JOZ982985 JYU982858:JYV982985 KIQ982858:KIR982985 KSM982858:KSN982985 LCI982858:LCJ982985 LME982858:LMF982985 LWA982858:LWB982985 MFW982858:MFX982985 MPS982858:MPT982985 MZO982858:MZP982985 NJK982858:NJL982985 NTG982858:NTH982985 ODC982858:ODD982985 OMY982858:OMZ982985 OWU982858:OWV982985 PGQ982858:PGR982985 PQM982858:PQN982985 QAI982858:QAJ982985 QKE982858:QKF982985 QUA982858:QUB982985 RDW982858:RDX982985 RNS982858:RNT982985 RXO982858:RXP982985 SHK982858:SHL982985 SRG982858:SRH982985 TBC982858:TBD982985 TKY982858:TKZ982985 TUU982858:TUV982985 UEQ982858:UER982985 UOM982858:UON982985 UYI982858:UYJ982985 VIE982858:VIF982985 VSA982858:VSB982985 WBW982858:WBX982985 WLS982858:WLT982985 XFC73:XFD83 XFC140:XFD143 XEU140:XEX143 XEM140:XEP143 XEE140:XEH143 XDW140:XDZ143 XDO140:XDR143 XDG140:XDJ143 XCY140:XDB143 XCQ140:XCT143 XCI140:XCL143 XCA140:XCD143 XBS140:XBV143 XBK140:XBN143 XBC140:XBF143 XAU140:XAX143 XAM140:XAP143 XAE140:XAH143 WZW140:WZZ143 WZO140:WZR143 WZG140:WZJ143 WYY140:WZB143 WYQ140:WYT143 WYI140:WYL143 WYA140:WYD143 WXS140:WXV143 WXK140:WXN143 WXC140:WXF143 WWU140:WWX143 WWM140:WWP143 WWE140:WWH143 WVW140:WVZ143 WVO140:WVR143 WVG140:WVJ143 WUY140:WVB143 WUQ140:WUT143 WUI140:WUL143 WUA140:WUD143 WTS140:WTV143 WTK140:WTN143 WTC140:WTF143 WSU140:WSX143 WSM140:WSP143 WSE140:WSH143 WRW140:WRZ143 WRO140:WRR143 WRG140:WRJ143 WQY140:WRB143 WQQ140:WQT143 WQI140:WQL143 WQA140:WQD143 WPS140:WPV143 WPK140:WPN143 WPC140:WPF143 WOU140:WOX143 WOM140:WOP143 WOE140:WOH143 WNW140:WNZ143 WNO140:WNR143 WNG140:WNJ143 WMY140:WNB143 WMQ140:WMT143 WMI140:WML143 WMA140:WMD143 WLS140:WLV143 WLK140:WLN143 WLC140:WLF143 WKU140:WKX143 WKM140:WKP143 WKE140:WKH143 WJW140:WJZ143 WJO140:WJR143 WJG140:WJJ143 WIY140:WJB143 WIQ140:WIT143 WII140:WIL143 WIA140:WID143 WHS140:WHV143 WHK140:WHN143 WHC140:WHF143 WGU140:WGX143 WGM140:WGP143 WGE140:WGH143 WFW140:WFZ143 WFO140:WFR143 WFG140:WFJ143 WEY140:WFB143 WEQ140:WET143 WEI140:WEL143 WEA140:WED143 WDS140:WDV143 WDK140:WDN143 WDC140:WDF143 WCU140:WCX143 WCM140:WCP143 WCE140:WCH143 WBW140:WBZ143 WBO140:WBR143 WBG140:WBJ143 WAY140:WBB143 WAQ140:WAT143 WAI140:WAL143 WAA140:WAD143 VZS140:VZV143 VZK140:VZN143 VZC140:VZF143 VYU140:VYX143 VYM140:VYP143 VYE140:VYH143 VXW140:VXZ143 VXO140:VXR143 VXG140:VXJ143 VWY140:VXB143 VWQ140:VWT143 VWI140:VWL143 VWA140:VWD143 VVS140:VVV143 VVK140:VVN143 VVC140:VVF143 VUU140:VUX143 VUM140:VUP143 VUE140:VUH143 VTW140:VTZ143 VTO140:VTR143 VTG140:VTJ143 VSY140:VTB143 VSQ140:VST143 VSI140:VSL143 VSA140:VSD143 VRS140:VRV143 VRK140:VRN143 VRC140:VRF143 VQU140:VQX143 VQM140:VQP143 VQE140:VQH143 VPW140:VPZ143 VPO140:VPR143 VPG140:VPJ143 VOY140:VPB143 VOQ140:VOT143 VOI140:VOL143 VOA140:VOD143 VNS140:VNV143 VNK140:VNN143 VNC140:VNF143 VMU140:VMX143 VMM140:VMP143 VME140:VMH143 VLW140:VLZ143 VLO140:VLR143 VLG140:VLJ143 VKY140:VLB143 VKQ140:VKT143 VKI140:VKL143 VKA140:VKD143 VJS140:VJV143 VJK140:VJN143 VJC140:VJF143 VIU140:VIX143 VIM140:VIP143 VIE140:VIH143 VHW140:VHZ143 VHO140:VHR143 VHG140:VHJ143 VGY140:VHB143 VGQ140:VGT143 VGI140:VGL143 VGA140:VGD143 VFS140:VFV143 VFK140:VFN143 VFC140:VFF143 VEU140:VEX143 VEM140:VEP143 VEE140:VEH143 VDW140:VDZ143 VDO140:VDR143 VDG140:VDJ143 VCY140:VDB143 VCQ140:VCT143 VCI140:VCL143 VCA140:VCD143 VBS140:VBV143 VBK140:VBN143 VBC140:VBF143 VAU140:VAX143 VAM140:VAP143 VAE140:VAH143 UZW140:UZZ143 UZO140:UZR143 UZG140:UZJ143 UYY140:UZB143 UYQ140:UYT143 UYI140:UYL143 UYA140:UYD143 UXS140:UXV143 UXK140:UXN143 UXC140:UXF143 UWU140:UWX143 UWM140:UWP143 UWE140:UWH143 UVW140:UVZ143 UVO140:UVR143 UVG140:UVJ143 UUY140:UVB143 UUQ140:UUT143 UUI140:UUL143 UUA140:UUD143 UTS140:UTV143 UTK140:UTN143 UTC140:UTF143 USU140:USX143 USM140:USP143 USE140:USH143 URW140:URZ143 URO140:URR143 URG140:URJ143 UQY140:URB143 UQQ140:UQT143 UQI140:UQL143 UQA140:UQD143 UPS140:UPV143 UPK140:UPN143 UPC140:UPF143 UOU140:UOX143 UOM140:UOP143 UOE140:UOH143 UNW140:UNZ143 UNO140:UNR143 UNG140:UNJ143 UMY140:UNB143 UMQ140:UMT143 UMI140:UML143 UMA140:UMD143 ULS140:ULV143 ULK140:ULN143 ULC140:ULF143 UKU140:UKX143 UKM140:UKP143 UKE140:UKH143 UJW140:UJZ143 UJO140:UJR143 UJG140:UJJ143 UIY140:UJB143 UIQ140:UIT143 UII140:UIL143 UIA140:UID143 UHS140:UHV143 UHK140:UHN143 UHC140:UHF143 UGU140:UGX143 UGM140:UGP143 UGE140:UGH143 UFW140:UFZ143 UFO140:UFR143 UFG140:UFJ143 UEY140:UFB143 UEQ140:UET143 UEI140:UEL143 UEA140:UED143 UDS140:UDV143 UDK140:UDN143 UDC140:UDF143 UCU140:UCX143 UCM140:UCP143 UCE140:UCH143 UBW140:UBZ143 UBO140:UBR143 UBG140:UBJ143 UAY140:UBB143 UAQ140:UAT143 UAI140:UAL143 UAA140:UAD143 TZS140:TZV143 TZK140:TZN143 TZC140:TZF143 TYU140:TYX143 TYM140:TYP143 TYE140:TYH143 TXW140:TXZ143 TXO140:TXR143 TXG140:TXJ143 TWY140:TXB143 TWQ140:TWT143 TWI140:TWL143 TWA140:TWD143 TVS140:TVV143 TVK140:TVN143 TVC140:TVF143 TUU140:TUX143 TUM140:TUP143 TUE140:TUH143 TTW140:TTZ143 TTO140:TTR143 TTG140:TTJ143 TSY140:TTB143 TSQ140:TST143 TSI140:TSL143 TSA140:TSD143 TRS140:TRV143 TRK140:TRN143 TRC140:TRF143 TQU140:TQX143 TQM140:TQP143 TQE140:TQH143 TPW140:TPZ143 TPO140:TPR143 TPG140:TPJ143 TOY140:TPB143 TOQ140:TOT143 TOI140:TOL143 TOA140:TOD143 TNS140:TNV143 TNK140:TNN143 TNC140:TNF143 TMU140:TMX143 TMM140:TMP143 TME140:TMH143 TLW140:TLZ143 TLO140:TLR143 TLG140:TLJ143 TKY140:TLB143 TKQ140:TKT143 TKI140:TKL143 TKA140:TKD143 TJS140:TJV143 TJK140:TJN143 TJC140:TJF143 TIU140:TIX143 TIM140:TIP143 TIE140:TIH143 THW140:THZ143 THO140:THR143 THG140:THJ143 TGY140:THB143 TGQ140:TGT143 TGI140:TGL143 TGA140:TGD143 TFS140:TFV143 TFK140:TFN143 TFC140:TFF143 TEU140:TEX143 TEM140:TEP143 TEE140:TEH143 TDW140:TDZ143 TDO140:TDR143 TDG140:TDJ143 TCY140:TDB143 TCQ140:TCT143 TCI140:TCL143 TCA140:TCD143 TBS140:TBV143 TBK140:TBN143 TBC140:TBF143 TAU140:TAX143 TAM140:TAP143 TAE140:TAH143 SZW140:SZZ143 SZO140:SZR143 SZG140:SZJ143 SYY140:SZB143 SYQ140:SYT143 SYI140:SYL143 SYA140:SYD143 SXS140:SXV143 SXK140:SXN143 SXC140:SXF143 SWU140:SWX143 SWM140:SWP143 SWE140:SWH143 SVW140:SVZ143 SVO140:SVR143 SVG140:SVJ143 SUY140:SVB143 SUQ140:SUT143 SUI140:SUL143 SUA140:SUD143 STS140:STV143 STK140:STN143 STC140:STF143 SSU140:SSX143 SSM140:SSP143 SSE140:SSH143 SRW140:SRZ143 SRO140:SRR143 SRG140:SRJ143 SQY140:SRB143 SQQ140:SQT143 SQI140:SQL143 SQA140:SQD143 SPS140:SPV143 SPK140:SPN143 SPC140:SPF143 SOU140:SOX143 SOM140:SOP143 SOE140:SOH143 SNW140:SNZ143 SNO140:SNR143 SNG140:SNJ143 SMY140:SNB143 SMQ140:SMT143 SMI140:SML143 SMA140:SMD143 SLS140:SLV143 SLK140:SLN143 SLC140:SLF143 SKU140:SKX143 SKM140:SKP143 SKE140:SKH143 SJW140:SJZ143 SJO140:SJR143 SJG140:SJJ143 SIY140:SJB143 SIQ140:SIT143 SII140:SIL143 SIA140:SID143 SHS140:SHV143 SHK140:SHN143 SHC140:SHF143 SGU140:SGX143 SGM140:SGP143 SGE140:SGH143 SFW140:SFZ143 SFO140:SFR143 SFG140:SFJ143 SEY140:SFB143 SEQ140:SET143 SEI140:SEL143 SEA140:SED143 SDS140:SDV143 SDK140:SDN143 SDC140:SDF143 SCU140:SCX143 SCM140:SCP143 SCE140:SCH143 SBW140:SBZ143 SBO140:SBR143 SBG140:SBJ143 SAY140:SBB143 SAQ140:SAT143 SAI140:SAL143 SAA140:SAD143 RZS140:RZV143 RZK140:RZN143 RZC140:RZF143 RYU140:RYX143 RYM140:RYP143 RYE140:RYH143 RXW140:RXZ143 RXO140:RXR143 RXG140:RXJ143 RWY140:RXB143 RWQ140:RWT143 RWI140:RWL143 RWA140:RWD143 RVS140:RVV143 RVK140:RVN143 RVC140:RVF143 RUU140:RUX143 RUM140:RUP143 RUE140:RUH143 RTW140:RTZ143 RTO140:RTR143 RTG140:RTJ143 RSY140:RTB143 RSQ140:RST143 RSI140:RSL143 RSA140:RSD143 RRS140:RRV143 RRK140:RRN143 RRC140:RRF143 RQU140:RQX143 RQM140:RQP143 RQE140:RQH143 RPW140:RPZ143 RPO140:RPR143 RPG140:RPJ143 ROY140:RPB143 ROQ140:ROT143 ROI140:ROL143 ROA140:ROD143 RNS140:RNV143 RNK140:RNN143 RNC140:RNF143 RMU140:RMX143 RMM140:RMP143 RME140:RMH143 RLW140:RLZ143 RLO140:RLR143 RLG140:RLJ143 RKY140:RLB143 RKQ140:RKT143 RKI140:RKL143 RKA140:RKD143 RJS140:RJV143 RJK140:RJN143 RJC140:RJF143 RIU140:RIX143 RIM140:RIP143 RIE140:RIH143 RHW140:RHZ143 RHO140:RHR143 RHG140:RHJ143 RGY140:RHB143 RGQ140:RGT143 RGI140:RGL143 RGA140:RGD143 RFS140:RFV143 RFK140:RFN143 RFC140:RFF143 REU140:REX143 REM140:REP143 REE140:REH143 RDW140:RDZ143 RDO140:RDR143 RDG140:RDJ143 RCY140:RDB143 RCQ140:RCT143 RCI140:RCL143 RCA140:RCD143 RBS140:RBV143 RBK140:RBN143 RBC140:RBF143 RAU140:RAX143 RAM140:RAP143 RAE140:RAH143 QZW140:QZZ143 QZO140:QZR143 QZG140:QZJ143 QYY140:QZB143 QYQ140:QYT143 QYI140:QYL143 QYA140:QYD143 QXS140:QXV143 QXK140:QXN143 QXC140:QXF143 QWU140:QWX143 QWM140:QWP143 QWE140:QWH143 QVW140:QVZ143 QVO140:QVR143 QVG140:QVJ143 QUY140:QVB143 QUQ140:QUT143 QUI140:QUL143 QUA140:QUD143 QTS140:QTV143 QTK140:QTN143 QTC140:QTF143 QSU140:QSX143 QSM140:QSP143 QSE140:QSH143 QRW140:QRZ143 QRO140:QRR143 QRG140:QRJ143 QQY140:QRB143 QQQ140:QQT143 QQI140:QQL143 QQA140:QQD143 QPS140:QPV143 QPK140:QPN143 QPC140:QPF143 QOU140:QOX143 QOM140:QOP143 QOE140:QOH143 QNW140:QNZ143 QNO140:QNR143 QNG140:QNJ143 QMY140:QNB143 QMQ140:QMT143 QMI140:QML143 QMA140:QMD143 QLS140:QLV143 QLK140:QLN143 QLC140:QLF143 QKU140:QKX143 QKM140:QKP143 QKE140:QKH143 QJW140:QJZ143 QJO140:QJR143 QJG140:QJJ143 QIY140:QJB143 QIQ140:QIT143 QII140:QIL143 QIA140:QID143 QHS140:QHV143 QHK140:QHN143 QHC140:QHF143 QGU140:QGX143 QGM140:QGP143 QGE140:QGH143 QFW140:QFZ143 QFO140:QFR143 QFG140:QFJ143 QEY140:QFB143 QEQ140:QET143 QEI140:QEL143 QEA140:QED143 QDS140:QDV143 QDK140:QDN143 QDC140:QDF143 QCU140:QCX143 QCM140:QCP143 QCE140:QCH143 QBW140:QBZ143 QBO140:QBR143 QBG140:QBJ143 QAY140:QBB143 QAQ140:QAT143 QAI140:QAL143 QAA140:QAD143 PZS140:PZV143 PZK140:PZN143 PZC140:PZF143 PYU140:PYX143 PYM140:PYP143 PYE140:PYH143 PXW140:PXZ143 PXO140:PXR143 PXG140:PXJ143 PWY140:PXB143 PWQ140:PWT143 PWI140:PWL143 PWA140:PWD143 PVS140:PVV143 PVK140:PVN143 PVC140:PVF143 PUU140:PUX143 PUM140:PUP143 PUE140:PUH143 PTW140:PTZ143 PTO140:PTR143 PTG140:PTJ143 PSY140:PTB143 PSQ140:PST143 PSI140:PSL143 PSA140:PSD143 PRS140:PRV143 PRK140:PRN143 PRC140:PRF143 PQU140:PQX143 PQM140:PQP143 PQE140:PQH143 PPW140:PPZ143 PPO140:PPR143 PPG140:PPJ143 POY140:PPB143 POQ140:POT143 POI140:POL143 POA140:POD143 PNS140:PNV143 PNK140:PNN143 PNC140:PNF143 PMU140:PMX143 PMM140:PMP143 PME140:PMH143 PLW140:PLZ143 PLO140:PLR143 PLG140:PLJ143 PKY140:PLB143 PKQ140:PKT143 PKI140:PKL143 PKA140:PKD143 PJS140:PJV143 PJK140:PJN143 PJC140:PJF143 PIU140:PIX143 PIM140:PIP143 PIE140:PIH143 PHW140:PHZ143 PHO140:PHR143 PHG140:PHJ143 PGY140:PHB143 PGQ140:PGT143 PGI140:PGL143 PGA140:PGD143 PFS140:PFV143 PFK140:PFN143 PFC140:PFF143 PEU140:PEX143 PEM140:PEP143 PEE140:PEH143 PDW140:PDZ143 PDO140:PDR143 PDG140:PDJ143 PCY140:PDB143 PCQ140:PCT143 PCI140:PCL143 PCA140:PCD143 PBS140:PBV143 PBK140:PBN143 PBC140:PBF143 PAU140:PAX143 PAM140:PAP143 PAE140:PAH143 OZW140:OZZ143 OZO140:OZR143 OZG140:OZJ143 OYY140:OZB143 OYQ140:OYT143 OYI140:OYL143 OYA140:OYD143 OXS140:OXV143 OXK140:OXN143 OXC140:OXF143 OWU140:OWX143 OWM140:OWP143 OWE140:OWH143 OVW140:OVZ143 OVO140:OVR143 OVG140:OVJ143 OUY140:OVB143 OUQ140:OUT143 OUI140:OUL143 OUA140:OUD143 OTS140:OTV143 OTK140:OTN143 OTC140:OTF143 OSU140:OSX143 OSM140:OSP143 OSE140:OSH143 ORW140:ORZ143 ORO140:ORR143 ORG140:ORJ143 OQY140:ORB143 OQQ140:OQT143 OQI140:OQL143 OQA140:OQD143 OPS140:OPV143 OPK140:OPN143 OPC140:OPF143 OOU140:OOX143 OOM140:OOP143 OOE140:OOH143 ONW140:ONZ143 ONO140:ONR143 ONG140:ONJ143 OMY140:ONB143 OMQ140:OMT143 OMI140:OML143 OMA140:OMD143 OLS140:OLV143 OLK140:OLN143 OLC140:OLF143 OKU140:OKX143 OKM140:OKP143 OKE140:OKH143 OJW140:OJZ143 OJO140:OJR143 OJG140:OJJ143 OIY140:OJB143 OIQ140:OIT143 OII140:OIL143 OIA140:OID143 OHS140:OHV143 OHK140:OHN143 OHC140:OHF143 OGU140:OGX143 OGM140:OGP143 OGE140:OGH143 OFW140:OFZ143 OFO140:OFR143 OFG140:OFJ143 OEY140:OFB143 OEQ140:OET143 OEI140:OEL143 OEA140:OED143 ODS140:ODV143 ODK140:ODN143 ODC140:ODF143 OCU140:OCX143 OCM140:OCP143 OCE140:OCH143 OBW140:OBZ143 OBO140:OBR143 OBG140:OBJ143 OAY140:OBB143 OAQ140:OAT143 OAI140:OAL143 OAA140:OAD143 NZS140:NZV143 NZK140:NZN143 NZC140:NZF143 NYU140:NYX143 NYM140:NYP143 NYE140:NYH143 NXW140:NXZ143 NXO140:NXR143 NXG140:NXJ143 NWY140:NXB143 NWQ140:NWT143 NWI140:NWL143 NWA140:NWD143 NVS140:NVV143 NVK140:NVN143 NVC140:NVF143 NUU140:NUX143 NUM140:NUP143 NUE140:NUH143 NTW140:NTZ143 NTO140:NTR143 NTG140:NTJ143 NSY140:NTB143 NSQ140:NST143 NSI140:NSL143 NSA140:NSD143 NRS140:NRV143 NRK140:NRN143 NRC140:NRF143 NQU140:NQX143 NQM140:NQP143 NQE140:NQH143 NPW140:NPZ143 NPO140:NPR143 NPG140:NPJ143 NOY140:NPB143 NOQ140:NOT143 NOI140:NOL143 NOA140:NOD143 NNS140:NNV143 NNK140:NNN143 NNC140:NNF143 NMU140:NMX143 NMM140:NMP143 NME140:NMH143 NLW140:NLZ143 NLO140:NLR143 NLG140:NLJ143 NKY140:NLB143 NKQ140:NKT143 NKI140:NKL143 NKA140:NKD143 NJS140:NJV143 NJK140:NJN143 NJC140:NJF143 NIU140:NIX143 NIM140:NIP143 NIE140:NIH143 NHW140:NHZ143 NHO140:NHR143 NHG140:NHJ143 NGY140:NHB143 NGQ140:NGT143 NGI140:NGL143 NGA140:NGD143 NFS140:NFV143 NFK140:NFN143 NFC140:NFF143 NEU140:NEX143 NEM140:NEP143 NEE140:NEH143 NDW140:NDZ143 NDO140:NDR143 NDG140:NDJ143 NCY140:NDB143 NCQ140:NCT143 NCI140:NCL143 NCA140:NCD143 NBS140:NBV143 NBK140:NBN143 NBC140:NBF143 NAU140:NAX143 NAM140:NAP143 NAE140:NAH143 MZW140:MZZ143 MZO140:MZR143 MZG140:MZJ143 MYY140:MZB143 MYQ140:MYT143 MYI140:MYL143 MYA140:MYD143 MXS140:MXV143 MXK140:MXN143 MXC140:MXF143 MWU140:MWX143 MWM140:MWP143 MWE140:MWH143 MVW140:MVZ143 MVO140:MVR143 MVG140:MVJ143 MUY140:MVB143 MUQ140:MUT143 MUI140:MUL143 MUA140:MUD143 MTS140:MTV143 MTK140:MTN143 MTC140:MTF143 MSU140:MSX143 MSM140:MSP143 MSE140:MSH143 MRW140:MRZ143 MRO140:MRR143 MRG140:MRJ143 MQY140:MRB143 MQQ140:MQT143 MQI140:MQL143 MQA140:MQD143 MPS140:MPV143 MPK140:MPN143 MPC140:MPF143 MOU140:MOX143 MOM140:MOP143 MOE140:MOH143 MNW140:MNZ143 MNO140:MNR143 MNG140:MNJ143 MMY140:MNB143 MMQ140:MMT143 MMI140:MML143 MMA140:MMD143 MLS140:MLV143 MLK140:MLN143 MLC140:MLF143 MKU140:MKX143 MKM140:MKP143 MKE140:MKH143 MJW140:MJZ143 MJO140:MJR143 MJG140:MJJ143 MIY140:MJB143 MIQ140:MIT143 MII140:MIL143 MIA140:MID143 MHS140:MHV143 MHK140:MHN143 MHC140:MHF143 MGU140:MGX143 MGM140:MGP143 MGE140:MGH143 MFW140:MFZ143 MFO140:MFR143 MFG140:MFJ143 MEY140:MFB143 MEQ140:MET143 MEI140:MEL143 MEA140:MED143 MDS140:MDV143 MDK140:MDN143 MDC140:MDF143 MCU140:MCX143 MCM140:MCP143 MCE140:MCH143 MBW140:MBZ143 MBO140:MBR143 MBG140:MBJ143 MAY140:MBB143 MAQ140:MAT143 MAI140:MAL143 MAA140:MAD143 LZS140:LZV143 LZK140:LZN143 LZC140:LZF143 LYU140:LYX143 LYM140:LYP143 LYE140:LYH143 LXW140:LXZ143 LXO140:LXR143 LXG140:LXJ143 LWY140:LXB143 LWQ140:LWT143 LWI140:LWL143 LWA140:LWD143 LVS140:LVV143 LVK140:LVN143 LVC140:LVF143 LUU140:LUX143 LUM140:LUP143 LUE140:LUH143 LTW140:LTZ143 LTO140:LTR143 LTG140:LTJ143 LSY140:LTB143 LSQ140:LST143 LSI140:LSL143 LSA140:LSD143 LRS140:LRV143 LRK140:LRN143 LRC140:LRF143 LQU140:LQX143 LQM140:LQP143 LQE140:LQH143 LPW140:LPZ143 LPO140:LPR143 LPG140:LPJ143 LOY140:LPB143 LOQ140:LOT143 LOI140:LOL143 LOA140:LOD143 LNS140:LNV143 LNK140:LNN143 LNC140:LNF143 LMU140:LMX143 LMM140:LMP143 LME140:LMH143 LLW140:LLZ143 LLO140:LLR143 LLG140:LLJ143 LKY140:LLB143 LKQ140:LKT143 LKI140:LKL143 LKA140:LKD143 LJS140:LJV143 LJK140:LJN143 LJC140:LJF143 LIU140:LIX143 LIM140:LIP143 LIE140:LIH143 LHW140:LHZ143 LHO140:LHR143 LHG140:LHJ143 LGY140:LHB143 LGQ140:LGT143 LGI140:LGL143 LGA140:LGD143 LFS140:LFV143 LFK140:LFN143 LFC140:LFF143 LEU140:LEX143 LEM140:LEP143 LEE140:LEH143 LDW140:LDZ143 LDO140:LDR143 LDG140:LDJ143 LCY140:LDB143 LCQ140:LCT143 LCI140:LCL143 LCA140:LCD143 LBS140:LBV143 LBK140:LBN143 LBC140:LBF143 LAU140:LAX143 LAM140:LAP143 LAE140:LAH143 KZW140:KZZ143 KZO140:KZR143 KZG140:KZJ143 KYY140:KZB143 KYQ140:KYT143 KYI140:KYL143 KYA140:KYD143 KXS140:KXV143 KXK140:KXN143 KXC140:KXF143 KWU140:KWX143 KWM140:KWP143 KWE140:KWH143 KVW140:KVZ143 KVO140:KVR143 KVG140:KVJ143 KUY140:KVB143 KUQ140:KUT143 KUI140:KUL143 KUA140:KUD143 KTS140:KTV143 KTK140:KTN143 KTC140:KTF143 KSU140:KSX143 KSM140:KSP143 KSE140:KSH143 KRW140:KRZ143 KRO140:KRR143 KRG140:KRJ143 KQY140:KRB143 KQQ140:KQT143 KQI140:KQL143 KQA140:KQD143 KPS140:KPV143 KPK140:KPN143 KPC140:KPF143 KOU140:KOX143 KOM140:KOP143 KOE140:KOH143 KNW140:KNZ143 KNO140:KNR143 KNG140:KNJ143 KMY140:KNB143 KMQ140:KMT143 KMI140:KML143 KMA140:KMD143 KLS140:KLV143 KLK140:KLN143 KLC140:KLF143 KKU140:KKX143 KKM140:KKP143 KKE140:KKH143 KJW140:KJZ143 KJO140:KJR143 KJG140:KJJ143 KIY140:KJB143 KIQ140:KIT143 KII140:KIL143 KIA140:KID143 KHS140:KHV143 KHK140:KHN143 KHC140:KHF143 KGU140:KGX143 KGM140:KGP143 KGE140:KGH143 KFW140:KFZ143 KFO140:KFR143 KFG140:KFJ143 KEY140:KFB143 KEQ140:KET143 KEI140:KEL143 KEA140:KED143 KDS140:KDV143 KDK140:KDN143 KDC140:KDF143 KCU140:KCX143 KCM140:KCP143 KCE140:KCH143 KBW140:KBZ143 KBO140:KBR143 KBG140:KBJ143 KAY140:KBB143 KAQ140:KAT143 KAI140:KAL143 KAA140:KAD143 JZS140:JZV143 JZK140:JZN143 JZC140:JZF143 JYU140:JYX143 JYM140:JYP143 JYE140:JYH143 JXW140:JXZ143 JXO140:JXR143 JXG140:JXJ143 JWY140:JXB143 JWQ140:JWT143 JWI140:JWL143 JWA140:JWD143 JVS140:JVV143 JVK140:JVN143 JVC140:JVF143 JUU140:JUX143 JUM140:JUP143 JUE140:JUH143 JTW140:JTZ143 JTO140:JTR143 JTG140:JTJ143 JSY140:JTB143 JSQ140:JST143 JSI140:JSL143 JSA140:JSD143 JRS140:JRV143 JRK140:JRN143 JRC140:JRF143 JQU140:JQX143 JQM140:JQP143 JQE140:JQH143 JPW140:JPZ143 JPO140:JPR143 JPG140:JPJ143 JOY140:JPB143 JOQ140:JOT143 JOI140:JOL143 JOA140:JOD143 JNS140:JNV143 JNK140:JNN143 JNC140:JNF143 JMU140:JMX143 JMM140:JMP143 JME140:JMH143 JLW140:JLZ143 JLO140:JLR143 JLG140:JLJ143 JKY140:JLB143 JKQ140:JKT143 JKI140:JKL143 JKA140:JKD143 JJS140:JJV143 JJK140:JJN143 JJC140:JJF143 JIU140:JIX143 JIM140:JIP143 JIE140:JIH143 JHW140:JHZ143 JHO140:JHR143 JHG140:JHJ143 JGY140:JHB143 JGQ140:JGT143 JGI140:JGL143 JGA140:JGD143 JFS140:JFV143 JFK140:JFN143 JFC140:JFF143 JEU140:JEX143 JEM140:JEP143 JEE140:JEH143 JDW140:JDZ143 JDO140:JDR143 JDG140:JDJ143 JCY140:JDB143 JCQ140:JCT143 JCI140:JCL143 JCA140:JCD143 JBS140:JBV143 JBK140:JBN143 JBC140:JBF143 JAU140:JAX143 JAM140:JAP143 JAE140:JAH143 IZW140:IZZ143 IZO140:IZR143 IZG140:IZJ143 IYY140:IZB143 IYQ140:IYT143 IYI140:IYL143 IYA140:IYD143 IXS140:IXV143 IXK140:IXN143 IXC140:IXF143 IWU140:IWX143 IWM140:IWP143 IWE140:IWH143 IVW140:IVZ143 IVO140:IVR143 IVG140:IVJ143 IUY140:IVB143 IUQ140:IUT143 IUI140:IUL143 IUA140:IUD143 ITS140:ITV143 ITK140:ITN143 ITC140:ITF143 ISU140:ISX143 ISM140:ISP143 ISE140:ISH143 IRW140:IRZ143 IRO140:IRR143 IRG140:IRJ143 IQY140:IRB143 IQQ140:IQT143 IQI140:IQL143 IQA140:IQD143 IPS140:IPV143 IPK140:IPN143 IPC140:IPF143 IOU140:IOX143 IOM140:IOP143 IOE140:IOH143 INW140:INZ143 INO140:INR143 ING140:INJ143 IMY140:INB143 IMQ140:IMT143 IMI140:IML143 IMA140:IMD143 ILS140:ILV143 ILK140:ILN143 ILC140:ILF143 IKU140:IKX143 IKM140:IKP143 IKE140:IKH143 IJW140:IJZ143 IJO140:IJR143 IJG140:IJJ143 IIY140:IJB143 IIQ140:IIT143 III140:IIL143 IIA140:IID143 IHS140:IHV143 IHK140:IHN143 IHC140:IHF143 IGU140:IGX143 IGM140:IGP143 IGE140:IGH143 IFW140:IFZ143 IFO140:IFR143 IFG140:IFJ143 IEY140:IFB143 IEQ140:IET143 IEI140:IEL143 IEA140:IED143 IDS140:IDV143 IDK140:IDN143 IDC140:IDF143 ICU140:ICX143 ICM140:ICP143 ICE140:ICH143 IBW140:IBZ143 IBO140:IBR143 IBG140:IBJ143 IAY140:IBB143 IAQ140:IAT143 IAI140:IAL143 IAA140:IAD143 HZS140:HZV143 HZK140:HZN143 HZC140:HZF143 HYU140:HYX143 HYM140:HYP143 HYE140:HYH143 HXW140:HXZ143 HXO140:HXR143 HXG140:HXJ143 HWY140:HXB143 HWQ140:HWT143 HWI140:HWL143 HWA140:HWD143 HVS140:HVV143 HVK140:HVN143 HVC140:HVF143 HUU140:HUX143 HUM140:HUP143 HUE140:HUH143 HTW140:HTZ143 HTO140:HTR143 HTG140:HTJ143 HSY140:HTB143 HSQ140:HST143 HSI140:HSL143 HSA140:HSD143 HRS140:HRV143 HRK140:HRN143 HRC140:HRF143 HQU140:HQX143 HQM140:HQP143 HQE140:HQH143 HPW140:HPZ143 HPO140:HPR143 HPG140:HPJ143 HOY140:HPB143 HOQ140:HOT143 HOI140:HOL143 HOA140:HOD143 HNS140:HNV143 HNK140:HNN143 HNC140:HNF143 HMU140:HMX143 HMM140:HMP143 HME140:HMH143 HLW140:HLZ143 HLO140:HLR143 HLG140:HLJ143 HKY140:HLB143 HKQ140:HKT143 HKI140:HKL143 HKA140:HKD143 HJS140:HJV143 HJK140:HJN143 HJC140:HJF143 HIU140:HIX143 HIM140:HIP143 HIE140:HIH143 HHW140:HHZ143 HHO140:HHR143 HHG140:HHJ143 HGY140:HHB143 HGQ140:HGT143 HGI140:HGL143 HGA140:HGD143 HFS140:HFV143 HFK140:HFN143 HFC140:HFF143 HEU140:HEX143 HEM140:HEP143 HEE140:HEH143 HDW140:HDZ143 HDO140:HDR143 HDG140:HDJ143 HCY140:HDB143 HCQ140:HCT143 HCI140:HCL143 HCA140:HCD143 HBS140:HBV143 HBK140:HBN143 HBC140:HBF143 HAU140:HAX143 HAM140:HAP143 HAE140:HAH143 GZW140:GZZ143 GZO140:GZR143 GZG140:GZJ143 GYY140:GZB143 GYQ140:GYT143 GYI140:GYL143 GYA140:GYD143 GXS140:GXV143 GXK140:GXN143 GXC140:GXF143 GWU140:GWX143 GWM140:GWP143 GWE140:GWH143 GVW140:GVZ143 GVO140:GVR143 GVG140:GVJ143 GUY140:GVB143 GUQ140:GUT143 GUI140:GUL143 GUA140:GUD143 GTS140:GTV143 GTK140:GTN143 GTC140:GTF143 GSU140:GSX143 GSM140:GSP143 GSE140:GSH143 GRW140:GRZ143 GRO140:GRR143 GRG140:GRJ143 GQY140:GRB143 GQQ140:GQT143 GQI140:GQL143 GQA140:GQD143 GPS140:GPV143 GPK140:GPN143 GPC140:GPF143 GOU140:GOX143 GOM140:GOP143 GOE140:GOH143 GNW140:GNZ143 GNO140:GNR143 GNG140:GNJ143 GMY140:GNB143 GMQ140:GMT143 GMI140:GML143 GMA140:GMD143 GLS140:GLV143 GLK140:GLN143 GLC140:GLF143 GKU140:GKX143 GKM140:GKP143 GKE140:GKH143 GJW140:GJZ143 GJO140:GJR143 GJG140:GJJ143 GIY140:GJB143 GIQ140:GIT143 GII140:GIL143 GIA140:GID143 GHS140:GHV143 GHK140:GHN143 GHC140:GHF143 GGU140:GGX143 GGM140:GGP143 GGE140:GGH143 GFW140:GFZ143 GFO140:GFR143 GFG140:GFJ143 GEY140:GFB143 GEQ140:GET143 GEI140:GEL143 GEA140:GED143 GDS140:GDV143 GDK140:GDN143 GDC140:GDF143 GCU140:GCX143 GCM140:GCP143 GCE140:GCH143 GBW140:GBZ143 GBO140:GBR143 GBG140:GBJ143 GAY140:GBB143 GAQ140:GAT143 GAI140:GAL143 GAA140:GAD143 FZS140:FZV143 FZK140:FZN143 FZC140:FZF143 FYU140:FYX143 FYM140:FYP143 FYE140:FYH143 FXW140:FXZ143 FXO140:FXR143 FXG140:FXJ143 FWY140:FXB143 FWQ140:FWT143 FWI140:FWL143 FWA140:FWD143 FVS140:FVV143 FVK140:FVN143 FVC140:FVF143 FUU140:FUX143 FUM140:FUP143 FUE140:FUH143 FTW140:FTZ143 FTO140:FTR143 FTG140:FTJ143 FSY140:FTB143 FSQ140:FST143 FSI140:FSL143 FSA140:FSD143 FRS140:FRV143 FRK140:FRN143 FRC140:FRF143 FQU140:FQX143 FQM140:FQP143 FQE140:FQH143 FPW140:FPZ143 FPO140:FPR143 FPG140:FPJ143 FOY140:FPB143 FOQ140:FOT143 FOI140:FOL143 FOA140:FOD143 FNS140:FNV143 FNK140:FNN143 FNC140:FNF143 FMU140:FMX143 FMM140:FMP143 FME140:FMH143 FLW140:FLZ143 FLO140:FLR143 FLG140:FLJ143 FKY140:FLB143 FKQ140:FKT143 FKI140:FKL143 FKA140:FKD143 FJS140:FJV143 FJK140:FJN143 FJC140:FJF143 FIU140:FIX143 FIM140:FIP143 FIE140:FIH143 FHW140:FHZ143 FHO140:FHR143 FHG140:FHJ143 FGY140:FHB143 FGQ140:FGT143 FGI140:FGL143 FGA140:FGD143 FFS140:FFV143 FFK140:FFN143 FFC140:FFF143 FEU140:FEX143 FEM140:FEP143 FEE140:FEH143 FDW140:FDZ143 FDO140:FDR143 FDG140:FDJ143 FCY140:FDB143 FCQ140:FCT143 FCI140:FCL143 FCA140:FCD143 FBS140:FBV143 FBK140:FBN143 FBC140:FBF143 FAU140:FAX143 FAM140:FAP143 FAE140:FAH143 EZW140:EZZ143 EZO140:EZR143 EZG140:EZJ143 EYY140:EZB143 EYQ140:EYT143 EYI140:EYL143 EYA140:EYD143 EXS140:EXV143 EXK140:EXN143 EXC140:EXF143 EWU140:EWX143 EWM140:EWP143 EWE140:EWH143 EVW140:EVZ143 EVO140:EVR143 EVG140:EVJ143 EUY140:EVB143 EUQ140:EUT143 EUI140:EUL143 EUA140:EUD143 ETS140:ETV143 ETK140:ETN143 ETC140:ETF143 ESU140:ESX143 ESM140:ESP143 ESE140:ESH143 ERW140:ERZ143 ERO140:ERR143 ERG140:ERJ143 EQY140:ERB143 EQQ140:EQT143 EQI140:EQL143 EQA140:EQD143 EPS140:EPV143 EPK140:EPN143 EPC140:EPF143 EOU140:EOX143 EOM140:EOP143 EOE140:EOH143 ENW140:ENZ143 ENO140:ENR143 ENG140:ENJ143 EMY140:ENB143 EMQ140:EMT143 EMI140:EML143 EMA140:EMD143 ELS140:ELV143 ELK140:ELN143 ELC140:ELF143 EKU140:EKX143 EKM140:EKP143 EKE140:EKH143 EJW140:EJZ143 EJO140:EJR143 EJG140:EJJ143 EIY140:EJB143 EIQ140:EIT143 EII140:EIL143 EIA140:EID143 EHS140:EHV143 EHK140:EHN143 EHC140:EHF143 EGU140:EGX143 EGM140:EGP143 EGE140:EGH143 EFW140:EFZ143 EFO140:EFR143 EFG140:EFJ143 EEY140:EFB143 EEQ140:EET143 EEI140:EEL143 EEA140:EED143 EDS140:EDV143 EDK140:EDN143 EDC140:EDF143 ECU140:ECX143 ECM140:ECP143 ECE140:ECH143 EBW140:EBZ143 EBO140:EBR143 EBG140:EBJ143 EAY140:EBB143 EAQ140:EAT143 EAI140:EAL143 EAA140:EAD143 DZS140:DZV143 DZK140:DZN143 DZC140:DZF143 DYU140:DYX143 DYM140:DYP143 DYE140:DYH143 DXW140:DXZ143 DXO140:DXR143 DXG140:DXJ143 DWY140:DXB143 DWQ140:DWT143 DWI140:DWL143 DWA140:DWD143 DVS140:DVV143 DVK140:DVN143 DVC140:DVF143 DUU140:DUX143 DUM140:DUP143 DUE140:DUH143 DTW140:DTZ143 DTO140:DTR143 DTG140:DTJ143 DSY140:DTB143 DSQ140:DST143 DSI140:DSL143 DSA140:DSD143 DRS140:DRV143 DRK140:DRN143 DRC140:DRF143 DQU140:DQX143 DQM140:DQP143 DQE140:DQH143 DPW140:DPZ143 DPO140:DPR143 DPG140:DPJ143 DOY140:DPB143 DOQ140:DOT143 DOI140:DOL143 DOA140:DOD143 DNS140:DNV143 DNK140:DNN143 DNC140:DNF143 DMU140:DMX143 DMM140:DMP143 DME140:DMH143 DLW140:DLZ143 DLO140:DLR143 DLG140:DLJ143 DKY140:DLB143 DKQ140:DKT143 DKI140:DKL143 DKA140:DKD143 DJS140:DJV143 DJK140:DJN143 DJC140:DJF143 DIU140:DIX143 DIM140:DIP143 DIE140:DIH143 DHW140:DHZ143 DHO140:DHR143 DHG140:DHJ143 DGY140:DHB143 DGQ140:DGT143 DGI140:DGL143 DGA140:DGD143 DFS140:DFV143 DFK140:DFN143 DFC140:DFF143 DEU140:DEX143 DEM140:DEP143 DEE140:DEH143 DDW140:DDZ143 DDO140:DDR143 DDG140:DDJ143 DCY140:DDB143 DCQ140:DCT143 DCI140:DCL143 DCA140:DCD143 DBS140:DBV143 DBK140:DBN143 DBC140:DBF143 DAU140:DAX143 DAM140:DAP143 DAE140:DAH143 CZW140:CZZ143 CZO140:CZR143 CZG140:CZJ143 CYY140:CZB143 CYQ140:CYT143 CYI140:CYL143 CYA140:CYD143 CXS140:CXV143 CXK140:CXN143 CXC140:CXF143 CWU140:CWX143 CWM140:CWP143 CWE140:CWH143 CVW140:CVZ143 CVO140:CVR143 CVG140:CVJ143 CUY140:CVB143 CUQ140:CUT143 CUI140:CUL143 CUA140:CUD143 CTS140:CTV143 CTK140:CTN143 CTC140:CTF143 CSU140:CSX143 CSM140:CSP143 CSE140:CSH143 CRW140:CRZ143 CRO140:CRR143 CRG140:CRJ143 CQY140:CRB143 CQQ140:CQT143 CQI140:CQL143 CQA140:CQD143 CPS140:CPV143 CPK140:CPN143 CPC140:CPF143 COU140:COX143 COM140:COP143 COE140:COH143 CNW140:CNZ143 CNO140:CNR143 CNG140:CNJ143 CMY140:CNB143 CMQ140:CMT143 CMI140:CML143 CMA140:CMD143 CLS140:CLV143 CLK140:CLN143 CLC140:CLF143 CKU140:CKX143 CKM140:CKP143 CKE140:CKH143 CJW140:CJZ143 CJO140:CJR143 CJG140:CJJ143 CIY140:CJB143 CIQ140:CIT143 CII140:CIL143 CIA140:CID143 CHS140:CHV143 CHK140:CHN143 CHC140:CHF143 CGU140:CGX143 CGM140:CGP143 CGE140:CGH143 CFW140:CFZ143 CFO140:CFR143 CFG140:CFJ143 CEY140:CFB143 CEQ140:CET143 CEI140:CEL143 CEA140:CED143 CDS140:CDV143 CDK140:CDN143 CDC140:CDF143 CCU140:CCX143 CCM140:CCP143 CCE140:CCH143 CBW140:CBZ143 CBO140:CBR143 CBG140:CBJ143 CAY140:CBB143 CAQ140:CAT143 CAI140:CAL143 CAA140:CAD143 BZS140:BZV143 BZK140:BZN143 BZC140:BZF143 BYU140:BYX143 BYM140:BYP143 BYE140:BYH143 BXW140:BXZ143 BXO140:BXR143 BXG140:BXJ143 BWY140:BXB143 BWQ140:BWT143 BWI140:BWL143 BWA140:BWD143 BVS140:BVV143 BVK140:BVN143 BVC140:BVF143 BUU140:BUX143 BUM140:BUP143 BUE140:BUH143 BTW140:BTZ143 BTO140:BTR143 BTG140:BTJ143 BSY140:BTB143 BSQ140:BST143 BSI140:BSL143 BSA140:BSD143 BRS140:BRV143 BRK140:BRN143 BRC140:BRF143 BQU140:BQX143 BQM140:BQP143 BQE140:BQH143 BPW140:BPZ143 BPO140:BPR143 BPG140:BPJ143 BOY140:BPB143 BOQ140:BOT143 BOI140:BOL143 BOA140:BOD143 BNS140:BNV143 BNK140:BNN143 BNC140:BNF143 BMU140:BMX143 BMM140:BMP143 BME140:BMH143 BLW140:BLZ143 BLO140:BLR143 BLG140:BLJ143 BKY140:BLB143 BKQ140:BKT143 BKI140:BKL143 BKA140:BKD143 BJS140:BJV143 BJK140:BJN143 BJC140:BJF143 BIU140:BIX143 BIM140:BIP143 BIE140:BIH143 BHW140:BHZ143 BHO140:BHR143 BHG140:BHJ143 BGY140:BHB143 BGQ140:BGT143 BGI140:BGL143 BGA140:BGD143 BFS140:BFV143 BFK140:BFN143 BFC140:BFF143 BEU140:BEX143 BEM140:BEP143 BEE140:BEH143 BDW140:BDZ143 BDO140:BDR143 BDG140:BDJ143 BCY140:BDB143 BCQ140:BCT143 BCI140:BCL143 BCA140:BCD143 BBS140:BBV143 BBK140:BBN143 BBC140:BBF143 BAU140:BAX143 BAM140:BAP143 BAE140:BAH143 AZW140:AZZ143 AZO140:AZR143 AZG140:AZJ143 AYY140:AZB143 AYQ140:AYT143 AYI140:AYL143 AYA140:AYD143 AXS140:AXV143 AXK140:AXN143 AXC140:AXF143 AWU140:AWX143 AWM140:AWP143 AWE140:AWH143 AVW140:AVZ143 AVO140:AVR143 AVG140:AVJ143 AUY140:AVB143 AUQ140:AUT143 AUI140:AUL143 AUA140:AUD143 ATS140:ATV143 ATK140:ATN143 ATC140:ATF143 ASU140:ASX143 ASM140:ASP143 ASE140:ASH143 ARW140:ARZ143 ARO140:ARR143 ARG140:ARJ143 AQY140:ARB143 AQQ140:AQT143 AQI140:AQL143 AQA140:AQD143 APS140:APV143 APK140:APN143 APC140:APF143 AOU140:AOX143 AOM140:AOP143 AOE140:AOH143 ANW140:ANZ143 ANO140:ANR143 ANG140:ANJ143 AMY140:ANB143 AMQ140:AMT143 AMI140:AML143 AMA140:AMD143 ALS140:ALV143 ALK140:ALN143 ALC140:ALF143 AKU140:AKX143 AKM140:AKP143 AKE140:AKH143 AJW140:AJZ143 AJO140:AJR143 AJG140:AJJ143 AIY140:AJB143 AIQ140:AIT143 AII140:AIL143 AIA140:AID143 AHS140:AHV143 AHK140:AHN143 AHC140:AHF143 AGU140:AGX143 AGM140:AGP143 AGE140:AGH143 AFW140:AFZ143 AFO140:AFR143 AFG140:AFJ143 AEY140:AFB143 AEQ140:AET143 AEI140:AEL143 AEA140:AED143 ADS140:ADV143 ADK140:ADN143 ADC140:ADF143 ACU140:ACX143 ACM140:ACP143 ACE140:ACH143 ABW140:ABZ143 ABO140:ABR143 ABG140:ABJ143 AAY140:ABB143 AAQ140:AAT143 AAI140:AAL143 AAA140:AAD143 ZS140:ZV143 ZK140:ZN143 ZC140:ZF143 YU140:YX143 YM140:YP143 YE140:YH143 XW140:XZ143 XO140:XR143 XG140:XJ143 WY140:XB143 WQ140:WT143 WI140:WL143 WA140:WD143 VS140:VV143 VK140:VN143 VC140:VF143 UU140:UX143 UM140:UP143 UE140:UH143 TW140:TZ143 TO140:TR143 TG140:TJ143 SY140:TB143 SQ140:ST143 SI140:SL143 SA140:SD143 RS140:RV143 RK140:RN143 RC140:RF143 QU140:QX143 QM140:QP143 QE140:QH143 PW140:PZ143 PO140:PR143 PG140:PJ143 OY140:PB143 OQ140:OT143 OI140:OL143 OA140:OD143 NS140:NV143 NK140:NN143 NC140:NF143 MU140:MX143 MM140:MP143 ME140:MH143 LW140:LZ143 LO140:LR143 LG140:LJ143 KY140:LB143 KQ140:KT143 KI140:KL143 KA140:KD143 JS140:JV143 JK140:JN143 JC140:JF143 IU140:IX143 IM140:IP143 IE140:IH143 HW140:HZ143 HO140:HR143 HG140:HJ143 GY140:HB143 GQ140:GT143 GI140:GL143 GA140:GD143 FS140:FV143 FK140:FN143 FC140:FF143 EU140:EX143 EM140:EP143 EE140:EH143 DW140:DZ143 DO140:DR143 DG140:DJ143 CY140:DB143 CQ140:CT143 CI140:CL143 CA140:CD143 BS140:BV143 BK140:BN143 BC140:BF143 AU140:AX143 AM140:AP143 AE140:AH143 W140:Z143 O140:R143 O73:R83 W73:Z83 AE73:AH83 AM73:AP83 AU73:AX83 BC73:BF83 BK73:BN83 BS73:BV83 CA73:CD83 CI73:CL83 CQ73:CT83 CY73:DB83 DG73:DJ83 DO73:DR83 DW73:DZ83 EE73:EH83 EM73:EP83 EU73:EX83 FC73:FF83 FK73:FN83 FS73:FV83 GA73:GD83 GI73:GL83 GQ73:GT83 GY73:HB83 HG73:HJ83 HO73:HR83 HW73:HZ83 IE73:IH83 IM73:IP83 IU73:IX83 JC73:JF83 JK73:JN83 JS73:JV83 KA73:KD83 KI73:KL83 KQ73:KT83 KY73:LB83 LG73:LJ83 LO73:LR83 LW73:LZ83 ME73:MH83 MM73:MP83 MU73:MX83 NC73:NF83 NK73:NN83 NS73:NV83 OA73:OD83 OI73:OL83 OQ73:OT83 OY73:PB83 PG73:PJ83 PO73:PR83 PW73:PZ83 QE73:QH83 QM73:QP83 QU73:QX83 RC73:RF83 RK73:RN83 RS73:RV83 SA73:SD83 SI73:SL83 SQ73:ST83 SY73:TB83 TG73:TJ83 TO73:TR83 TW73:TZ83 UE73:UH83 UM73:UP83 UU73:UX83 VC73:VF83 VK73:VN83 VS73:VV83 WA73:WD83 WI73:WL83 WQ73:WT83 WY73:XB83 XG73:XJ83 XO73:XR83 XW73:XZ83 YE73:YH83 YM73:YP83 YU73:YX83 ZC73:ZF83 ZK73:ZN83 ZS73:ZV83 AAA73:AAD83 AAI73:AAL83 AAQ73:AAT83 AAY73:ABB83 ABG73:ABJ83 ABO73:ABR83 ABW73:ABZ83 ACE73:ACH83 ACM73:ACP83 ACU73:ACX83 ADC73:ADF83 ADK73:ADN83 ADS73:ADV83 AEA73:AED83 AEI73:AEL83 AEQ73:AET83 AEY73:AFB83 AFG73:AFJ83 AFO73:AFR83 AFW73:AFZ83 AGE73:AGH83 AGM73:AGP83 AGU73:AGX83 AHC73:AHF83 AHK73:AHN83 AHS73:AHV83 AIA73:AID83 AII73:AIL83 AIQ73:AIT83 AIY73:AJB83 AJG73:AJJ83 AJO73:AJR83 AJW73:AJZ83 AKE73:AKH83 AKM73:AKP83 AKU73:AKX83 ALC73:ALF83 ALK73:ALN83 ALS73:ALV83 AMA73:AMD83 AMI73:AML83 AMQ73:AMT83 AMY73:ANB83 ANG73:ANJ83 ANO73:ANR83 ANW73:ANZ83 AOE73:AOH83 AOM73:AOP83 AOU73:AOX83 APC73:APF83 APK73:APN83 APS73:APV83 AQA73:AQD83 AQI73:AQL83 AQQ73:AQT83 AQY73:ARB83 ARG73:ARJ83 ARO73:ARR83 ARW73:ARZ83 ASE73:ASH83 ASM73:ASP83 ASU73:ASX83 ATC73:ATF83 ATK73:ATN83 ATS73:ATV83 AUA73:AUD83 AUI73:AUL83 AUQ73:AUT83 AUY73:AVB83 AVG73:AVJ83 AVO73:AVR83 AVW73:AVZ83 AWE73:AWH83 AWM73:AWP83 AWU73:AWX83 AXC73:AXF83 AXK73:AXN83 AXS73:AXV83 AYA73:AYD83 AYI73:AYL83 AYQ73:AYT83 AYY73:AZB83 AZG73:AZJ83 AZO73:AZR83 AZW73:AZZ83 BAE73:BAH83 BAM73:BAP83 BAU73:BAX83 BBC73:BBF83 BBK73:BBN83 BBS73:BBV83 BCA73:BCD83 BCI73:BCL83 BCQ73:BCT83 BCY73:BDB83 BDG73:BDJ83 BDO73:BDR83 BDW73:BDZ83 BEE73:BEH83 BEM73:BEP83 BEU73:BEX83 BFC73:BFF83 BFK73:BFN83 BFS73:BFV83 BGA73:BGD83 BGI73:BGL83 BGQ73:BGT83 BGY73:BHB83 BHG73:BHJ83 BHO73:BHR83 BHW73:BHZ83 BIE73:BIH83 BIM73:BIP83 BIU73:BIX83 BJC73:BJF83 BJK73:BJN83 BJS73:BJV83 BKA73:BKD83 BKI73:BKL83 BKQ73:BKT83 BKY73:BLB83 BLG73:BLJ83 BLO73:BLR83 BLW73:BLZ83 BME73:BMH83 BMM73:BMP83 BMU73:BMX83 BNC73:BNF83 BNK73:BNN83 BNS73:BNV83 BOA73:BOD83 BOI73:BOL83 BOQ73:BOT83 BOY73:BPB83 BPG73:BPJ83 BPO73:BPR83 BPW73:BPZ83 BQE73:BQH83 BQM73:BQP83 BQU73:BQX83 BRC73:BRF83 BRK73:BRN83 BRS73:BRV83 BSA73:BSD83 BSI73:BSL83 BSQ73:BST83 BSY73:BTB83 BTG73:BTJ83 BTO73:BTR83 BTW73:BTZ83 BUE73:BUH83 BUM73:BUP83 BUU73:BUX83 BVC73:BVF83 BVK73:BVN83 BVS73:BVV83 BWA73:BWD83 BWI73:BWL83 BWQ73:BWT83 BWY73:BXB83 BXG73:BXJ83 BXO73:BXR83 BXW73:BXZ83 BYE73:BYH83 BYM73:BYP83 BYU73:BYX83 BZC73:BZF83 BZK73:BZN83 BZS73:BZV83 CAA73:CAD83 CAI73:CAL83 CAQ73:CAT83 CAY73:CBB83 CBG73:CBJ83 CBO73:CBR83 CBW73:CBZ83 CCE73:CCH83 CCM73:CCP83 CCU73:CCX83 CDC73:CDF83 CDK73:CDN83 CDS73:CDV83 CEA73:CED83 CEI73:CEL83 CEQ73:CET83 CEY73:CFB83 CFG73:CFJ83 CFO73:CFR83 CFW73:CFZ83 CGE73:CGH83 CGM73:CGP83 CGU73:CGX83 CHC73:CHF83 CHK73:CHN83 CHS73:CHV83 CIA73:CID83 CII73:CIL83 CIQ73:CIT83 CIY73:CJB83 CJG73:CJJ83 CJO73:CJR83 CJW73:CJZ83 CKE73:CKH83 CKM73:CKP83 CKU73:CKX83 CLC73:CLF83 CLK73:CLN83 CLS73:CLV83 CMA73:CMD83 CMI73:CML83 CMQ73:CMT83 CMY73:CNB83 CNG73:CNJ83 CNO73:CNR83 CNW73:CNZ83 COE73:COH83 COM73:COP83 COU73:COX83 CPC73:CPF83 CPK73:CPN83 CPS73:CPV83 CQA73:CQD83 CQI73:CQL83 CQQ73:CQT83 CQY73:CRB83 CRG73:CRJ83 CRO73:CRR83 CRW73:CRZ83 CSE73:CSH83 CSM73:CSP83 CSU73:CSX83 CTC73:CTF83 CTK73:CTN83 CTS73:CTV83 CUA73:CUD83 CUI73:CUL83 CUQ73:CUT83 CUY73:CVB83 CVG73:CVJ83 CVO73:CVR83 CVW73:CVZ83 CWE73:CWH83 CWM73:CWP83 CWU73:CWX83 CXC73:CXF83 CXK73:CXN83 CXS73:CXV83 CYA73:CYD83 CYI73:CYL83 CYQ73:CYT83 CYY73:CZB83 CZG73:CZJ83 CZO73:CZR83 CZW73:CZZ83 DAE73:DAH83 DAM73:DAP83 DAU73:DAX83 DBC73:DBF83 DBK73:DBN83 DBS73:DBV83 DCA73:DCD83 DCI73:DCL83 DCQ73:DCT83 DCY73:DDB83 DDG73:DDJ83 DDO73:DDR83 DDW73:DDZ83 DEE73:DEH83 DEM73:DEP83 DEU73:DEX83 DFC73:DFF83 DFK73:DFN83 DFS73:DFV83 DGA73:DGD83 DGI73:DGL83 DGQ73:DGT83 DGY73:DHB83 DHG73:DHJ83 DHO73:DHR83 DHW73:DHZ83 DIE73:DIH83 DIM73:DIP83 DIU73:DIX83 DJC73:DJF83 DJK73:DJN83 DJS73:DJV83 DKA73:DKD83 DKI73:DKL83 DKQ73:DKT83 DKY73:DLB83 DLG73:DLJ83 DLO73:DLR83 DLW73:DLZ83 DME73:DMH83 DMM73:DMP83 DMU73:DMX83 DNC73:DNF83 DNK73:DNN83 DNS73:DNV83 DOA73:DOD83 DOI73:DOL83 DOQ73:DOT83 DOY73:DPB83 DPG73:DPJ83 DPO73:DPR83 DPW73:DPZ83 DQE73:DQH83 DQM73:DQP83 DQU73:DQX83 DRC73:DRF83 DRK73:DRN83 DRS73:DRV83 DSA73:DSD83 DSI73:DSL83 DSQ73:DST83 DSY73:DTB83 DTG73:DTJ83 DTO73:DTR83 DTW73:DTZ83 DUE73:DUH83 DUM73:DUP83 DUU73:DUX83 DVC73:DVF83 DVK73:DVN83 DVS73:DVV83 DWA73:DWD83 DWI73:DWL83 DWQ73:DWT83 DWY73:DXB83 DXG73:DXJ83 DXO73:DXR83 DXW73:DXZ83 DYE73:DYH83 DYM73:DYP83 DYU73:DYX83 DZC73:DZF83 DZK73:DZN83 DZS73:DZV83 EAA73:EAD83 EAI73:EAL83 EAQ73:EAT83 EAY73:EBB83 EBG73:EBJ83 EBO73:EBR83 EBW73:EBZ83 ECE73:ECH83 ECM73:ECP83 ECU73:ECX83 EDC73:EDF83 EDK73:EDN83 EDS73:EDV83 EEA73:EED83 EEI73:EEL83 EEQ73:EET83 EEY73:EFB83 EFG73:EFJ83 EFO73:EFR83 EFW73:EFZ83 EGE73:EGH83 EGM73:EGP83 EGU73:EGX83 EHC73:EHF83 EHK73:EHN83 EHS73:EHV83 EIA73:EID83 EII73:EIL83 EIQ73:EIT83 EIY73:EJB83 EJG73:EJJ83 EJO73:EJR83 EJW73:EJZ83 EKE73:EKH83 EKM73:EKP83 EKU73:EKX83 ELC73:ELF83 ELK73:ELN83 ELS73:ELV83 EMA73:EMD83 EMI73:EML83 EMQ73:EMT83 EMY73:ENB83 ENG73:ENJ83 ENO73:ENR83 ENW73:ENZ83 EOE73:EOH83 EOM73:EOP83 EOU73:EOX83 EPC73:EPF83 EPK73:EPN83 EPS73:EPV83 EQA73:EQD83 EQI73:EQL83 EQQ73:EQT83 EQY73:ERB83 ERG73:ERJ83 ERO73:ERR83 ERW73:ERZ83 ESE73:ESH83 ESM73:ESP83 ESU73:ESX83 ETC73:ETF83 ETK73:ETN83 ETS73:ETV83 EUA73:EUD83 EUI73:EUL83 EUQ73:EUT83 EUY73:EVB83 EVG73:EVJ83 EVO73:EVR83 EVW73:EVZ83 EWE73:EWH83 EWM73:EWP83 EWU73:EWX83 EXC73:EXF83 EXK73:EXN83 EXS73:EXV83 EYA73:EYD83 EYI73:EYL83 EYQ73:EYT83 EYY73:EZB83 EZG73:EZJ83 EZO73:EZR83 EZW73:EZZ83 FAE73:FAH83 FAM73:FAP83 FAU73:FAX83 FBC73:FBF83 FBK73:FBN83 FBS73:FBV83 FCA73:FCD83 FCI73:FCL83 FCQ73:FCT83 FCY73:FDB83 FDG73:FDJ83 FDO73:FDR83 FDW73:FDZ83 FEE73:FEH83 FEM73:FEP83 FEU73:FEX83 FFC73:FFF83 FFK73:FFN83 FFS73:FFV83 FGA73:FGD83 FGI73:FGL83 FGQ73:FGT83 FGY73:FHB83 FHG73:FHJ83 FHO73:FHR83 FHW73:FHZ83 FIE73:FIH83 FIM73:FIP83 FIU73:FIX83 FJC73:FJF83 FJK73:FJN83 FJS73:FJV83 FKA73:FKD83 FKI73:FKL83 FKQ73:FKT83 FKY73:FLB83 FLG73:FLJ83 FLO73:FLR83 FLW73:FLZ83 FME73:FMH83 FMM73:FMP83 FMU73:FMX83 FNC73:FNF83 FNK73:FNN83 FNS73:FNV83 FOA73:FOD83 FOI73:FOL83 FOQ73:FOT83 FOY73:FPB83 FPG73:FPJ83 FPO73:FPR83 FPW73:FPZ83 FQE73:FQH83 FQM73:FQP83 FQU73:FQX83 FRC73:FRF83 FRK73:FRN83 FRS73:FRV83 FSA73:FSD83 FSI73:FSL83 FSQ73:FST83 FSY73:FTB83 FTG73:FTJ83 FTO73:FTR83 FTW73:FTZ83 FUE73:FUH83 FUM73:FUP83 FUU73:FUX83 FVC73:FVF83 FVK73:FVN83 FVS73:FVV83 FWA73:FWD83 FWI73:FWL83 FWQ73:FWT83 FWY73:FXB83 FXG73:FXJ83 FXO73:FXR83 FXW73:FXZ83 FYE73:FYH83 FYM73:FYP83 FYU73:FYX83 FZC73:FZF83 FZK73:FZN83 FZS73:FZV83 GAA73:GAD83 GAI73:GAL83 GAQ73:GAT83 GAY73:GBB83 GBG73:GBJ83 GBO73:GBR83 GBW73:GBZ83 GCE73:GCH83 GCM73:GCP83 GCU73:GCX83 GDC73:GDF83 GDK73:GDN83 GDS73:GDV83 GEA73:GED83 GEI73:GEL83 GEQ73:GET83 GEY73:GFB83 GFG73:GFJ83 GFO73:GFR83 GFW73:GFZ83 GGE73:GGH83 GGM73:GGP83 GGU73:GGX83 GHC73:GHF83 GHK73:GHN83 GHS73:GHV83 GIA73:GID83 GII73:GIL83 GIQ73:GIT83 GIY73:GJB83 GJG73:GJJ83 GJO73:GJR83 GJW73:GJZ83 GKE73:GKH83 GKM73:GKP83 GKU73:GKX83 GLC73:GLF83 GLK73:GLN83 GLS73:GLV83 GMA73:GMD83 GMI73:GML83 GMQ73:GMT83 GMY73:GNB83 GNG73:GNJ83 GNO73:GNR83 GNW73:GNZ83 GOE73:GOH83 GOM73:GOP83 GOU73:GOX83 GPC73:GPF83 GPK73:GPN83 GPS73:GPV83 GQA73:GQD83 GQI73:GQL83 GQQ73:GQT83 GQY73:GRB83 GRG73:GRJ83 GRO73:GRR83 GRW73:GRZ83 GSE73:GSH83 GSM73:GSP83 GSU73:GSX83 GTC73:GTF83 GTK73:GTN83 GTS73:GTV83 GUA73:GUD83 GUI73:GUL83 GUQ73:GUT83 GUY73:GVB83 GVG73:GVJ83 GVO73:GVR83 GVW73:GVZ83 GWE73:GWH83 GWM73:GWP83 GWU73:GWX83 GXC73:GXF83 GXK73:GXN83 GXS73:GXV83 GYA73:GYD83 GYI73:GYL83 GYQ73:GYT83 GYY73:GZB83 GZG73:GZJ83 GZO73:GZR83 GZW73:GZZ83 HAE73:HAH83 HAM73:HAP83 HAU73:HAX83 HBC73:HBF83 HBK73:HBN83 HBS73:HBV83 HCA73:HCD83 HCI73:HCL83 HCQ73:HCT83 HCY73:HDB83 HDG73:HDJ83 HDO73:HDR83 HDW73:HDZ83 HEE73:HEH83 HEM73:HEP83 HEU73:HEX83 HFC73:HFF83 HFK73:HFN83 HFS73:HFV83 HGA73:HGD83 HGI73:HGL83 HGQ73:HGT83 HGY73:HHB83 HHG73:HHJ83 HHO73:HHR83 HHW73:HHZ83 HIE73:HIH83 HIM73:HIP83 HIU73:HIX83 HJC73:HJF83 HJK73:HJN83 HJS73:HJV83 HKA73:HKD83 HKI73:HKL83 HKQ73:HKT83 HKY73:HLB83 HLG73:HLJ83 HLO73:HLR83 HLW73:HLZ83 HME73:HMH83 HMM73:HMP83 HMU73:HMX83 HNC73:HNF83 HNK73:HNN83 HNS73:HNV83 HOA73:HOD83 HOI73:HOL83 HOQ73:HOT83 HOY73:HPB83 HPG73:HPJ83 HPO73:HPR83 HPW73:HPZ83 HQE73:HQH83 HQM73:HQP83 HQU73:HQX83 HRC73:HRF83 HRK73:HRN83 HRS73:HRV83 HSA73:HSD83 HSI73:HSL83 HSQ73:HST83 HSY73:HTB83 HTG73:HTJ83 HTO73:HTR83 HTW73:HTZ83 HUE73:HUH83 HUM73:HUP83 HUU73:HUX83 HVC73:HVF83 HVK73:HVN83 HVS73:HVV83 HWA73:HWD83 HWI73:HWL83 HWQ73:HWT83 HWY73:HXB83 HXG73:HXJ83 HXO73:HXR83 HXW73:HXZ83 HYE73:HYH83 HYM73:HYP83 HYU73:HYX83 HZC73:HZF83 HZK73:HZN83 HZS73:HZV83 IAA73:IAD83 IAI73:IAL83 IAQ73:IAT83 IAY73:IBB83 IBG73:IBJ83 IBO73:IBR83 IBW73:IBZ83 ICE73:ICH83 ICM73:ICP83 ICU73:ICX83 IDC73:IDF83 IDK73:IDN83 IDS73:IDV83 IEA73:IED83 IEI73:IEL83 IEQ73:IET83 IEY73:IFB83 IFG73:IFJ83 IFO73:IFR83 IFW73:IFZ83 IGE73:IGH83 IGM73:IGP83 IGU73:IGX83 IHC73:IHF83 IHK73:IHN83 IHS73:IHV83 IIA73:IID83 III73:IIL83 IIQ73:IIT83 IIY73:IJB83 IJG73:IJJ83 IJO73:IJR83 IJW73:IJZ83 IKE73:IKH83 IKM73:IKP83 IKU73:IKX83 ILC73:ILF83 ILK73:ILN83 ILS73:ILV83 IMA73:IMD83 IMI73:IML83 IMQ73:IMT83 IMY73:INB83 ING73:INJ83 INO73:INR83 INW73:INZ83 IOE73:IOH83 IOM73:IOP83 IOU73:IOX83 IPC73:IPF83 IPK73:IPN83 IPS73:IPV83 IQA73:IQD83 IQI73:IQL83 IQQ73:IQT83 IQY73:IRB83 IRG73:IRJ83 IRO73:IRR83 IRW73:IRZ83 ISE73:ISH83 ISM73:ISP83 ISU73:ISX83 ITC73:ITF83 ITK73:ITN83 ITS73:ITV83 IUA73:IUD83 IUI73:IUL83 IUQ73:IUT83 IUY73:IVB83 IVG73:IVJ83 IVO73:IVR83 IVW73:IVZ83 IWE73:IWH83 IWM73:IWP83 IWU73:IWX83 IXC73:IXF83 IXK73:IXN83 IXS73:IXV83 IYA73:IYD83 IYI73:IYL83 IYQ73:IYT83 IYY73:IZB83 IZG73:IZJ83 IZO73:IZR83 IZW73:IZZ83 JAE73:JAH83 JAM73:JAP83 JAU73:JAX83 JBC73:JBF83 JBK73:JBN83 JBS73:JBV83 JCA73:JCD83 JCI73:JCL83 JCQ73:JCT83 JCY73:JDB83 JDG73:JDJ83 JDO73:JDR83 JDW73:JDZ83 JEE73:JEH83 JEM73:JEP83 JEU73:JEX83 JFC73:JFF83 JFK73:JFN83 JFS73:JFV83 JGA73:JGD83 JGI73:JGL83 JGQ73:JGT83 JGY73:JHB83 JHG73:JHJ83 JHO73:JHR83 JHW73:JHZ83 JIE73:JIH83 JIM73:JIP83 JIU73:JIX83 JJC73:JJF83 JJK73:JJN83 JJS73:JJV83 JKA73:JKD83 JKI73:JKL83 JKQ73:JKT83 JKY73:JLB83 JLG73:JLJ83 JLO73:JLR83 JLW73:JLZ83 JME73:JMH83 JMM73:JMP83 JMU73:JMX83 JNC73:JNF83 JNK73:JNN83 JNS73:JNV83 JOA73:JOD83 JOI73:JOL83 JOQ73:JOT83 JOY73:JPB83 JPG73:JPJ83 JPO73:JPR83 JPW73:JPZ83 JQE73:JQH83 JQM73:JQP83 JQU73:JQX83 JRC73:JRF83 JRK73:JRN83 JRS73:JRV83 JSA73:JSD83 JSI73:JSL83 JSQ73:JST83 JSY73:JTB83 JTG73:JTJ83 JTO73:JTR83 JTW73:JTZ83 JUE73:JUH83 JUM73:JUP83 JUU73:JUX83 JVC73:JVF83 JVK73:JVN83 JVS73:JVV83 JWA73:JWD83 JWI73:JWL83 JWQ73:JWT83 JWY73:JXB83 JXG73:JXJ83 JXO73:JXR83 JXW73:JXZ83 JYE73:JYH83 JYM73:JYP83 JYU73:JYX83 JZC73:JZF83 JZK73:JZN83 JZS73:JZV83 KAA73:KAD83 KAI73:KAL83 KAQ73:KAT83 KAY73:KBB83 KBG73:KBJ83 KBO73:KBR83 KBW73:KBZ83 KCE73:KCH83 KCM73:KCP83 KCU73:KCX83 KDC73:KDF83 KDK73:KDN83 KDS73:KDV83 KEA73:KED83 KEI73:KEL83 KEQ73:KET83 KEY73:KFB83 KFG73:KFJ83 KFO73:KFR83 KFW73:KFZ83 KGE73:KGH83 KGM73:KGP83 KGU73:KGX83 KHC73:KHF83 KHK73:KHN83 KHS73:KHV83 KIA73:KID83 KII73:KIL83 KIQ73:KIT83 KIY73:KJB83 KJG73:KJJ83 KJO73:KJR83 KJW73:KJZ83 KKE73:KKH83 KKM73:KKP83 KKU73:KKX83 KLC73:KLF83 KLK73:KLN83 KLS73:KLV83 KMA73:KMD83 KMI73:KML83 KMQ73:KMT83 KMY73:KNB83 KNG73:KNJ83 KNO73:KNR83 KNW73:KNZ83 KOE73:KOH83 KOM73:KOP83 KOU73:KOX83 KPC73:KPF83 KPK73:KPN83 KPS73:KPV83 KQA73:KQD83 KQI73:KQL83 KQQ73:KQT83 KQY73:KRB83 KRG73:KRJ83 KRO73:KRR83 KRW73:KRZ83 KSE73:KSH83 KSM73:KSP83 KSU73:KSX83 KTC73:KTF83 KTK73:KTN83 KTS73:KTV83 KUA73:KUD83 KUI73:KUL83 KUQ73:KUT83 KUY73:KVB83 KVG73:KVJ83 KVO73:KVR83 KVW73:KVZ83 KWE73:KWH83 KWM73:KWP83 KWU73:KWX83 KXC73:KXF83 KXK73:KXN83 KXS73:KXV83 KYA73:KYD83 KYI73:KYL83 KYQ73:KYT83 KYY73:KZB83 KZG73:KZJ83 KZO73:KZR83 KZW73:KZZ83 LAE73:LAH83 LAM73:LAP83 LAU73:LAX83 LBC73:LBF83 LBK73:LBN83 LBS73:LBV83 LCA73:LCD83 LCI73:LCL83 LCQ73:LCT83 LCY73:LDB83 LDG73:LDJ83 LDO73:LDR83 LDW73:LDZ83 LEE73:LEH83 LEM73:LEP83 LEU73:LEX83 LFC73:LFF83 LFK73:LFN83 LFS73:LFV83 LGA73:LGD83 LGI73:LGL83 LGQ73:LGT83 LGY73:LHB83 LHG73:LHJ83 LHO73:LHR83 LHW73:LHZ83 LIE73:LIH83 LIM73:LIP83 LIU73:LIX83 LJC73:LJF83 LJK73:LJN83 LJS73:LJV83 LKA73:LKD83 LKI73:LKL83 LKQ73:LKT83 LKY73:LLB83 LLG73:LLJ83 LLO73:LLR83 LLW73:LLZ83 LME73:LMH83 LMM73:LMP83 LMU73:LMX83 LNC73:LNF83 LNK73:LNN83 LNS73:LNV83 LOA73:LOD83 LOI73:LOL83 LOQ73:LOT83 LOY73:LPB83 LPG73:LPJ83 LPO73:LPR83 LPW73:LPZ83 LQE73:LQH83 LQM73:LQP83 LQU73:LQX83 LRC73:LRF83 LRK73:LRN83 LRS73:LRV83 LSA73:LSD83 LSI73:LSL83 LSQ73:LST83 LSY73:LTB83 LTG73:LTJ83 LTO73:LTR83 LTW73:LTZ83 LUE73:LUH83 LUM73:LUP83 LUU73:LUX83 LVC73:LVF83 LVK73:LVN83 LVS73:LVV83 LWA73:LWD83 LWI73:LWL83 LWQ73:LWT83 LWY73:LXB83 LXG73:LXJ83 LXO73:LXR83 LXW73:LXZ83 LYE73:LYH83 LYM73:LYP83 LYU73:LYX83 LZC73:LZF83 LZK73:LZN83 LZS73:LZV83 MAA73:MAD83 MAI73:MAL83 MAQ73:MAT83 MAY73:MBB83 MBG73:MBJ83 MBO73:MBR83 MBW73:MBZ83 MCE73:MCH83 MCM73:MCP83 MCU73:MCX83 MDC73:MDF83 MDK73:MDN83 MDS73:MDV83 MEA73:MED83 MEI73:MEL83 MEQ73:MET83 MEY73:MFB83 MFG73:MFJ83 MFO73:MFR83 MFW73:MFZ83 MGE73:MGH83 MGM73:MGP83 MGU73:MGX83 MHC73:MHF83 MHK73:MHN83 MHS73:MHV83 MIA73:MID83 MII73:MIL83 MIQ73:MIT83 MIY73:MJB83 MJG73:MJJ83 MJO73:MJR83 MJW73:MJZ83 MKE73:MKH83 MKM73:MKP83 MKU73:MKX83 MLC73:MLF83 MLK73:MLN83 MLS73:MLV83 MMA73:MMD83 MMI73:MML83 MMQ73:MMT83 MMY73:MNB83 MNG73:MNJ83 MNO73:MNR83 MNW73:MNZ83 MOE73:MOH83 MOM73:MOP83 MOU73:MOX83 MPC73:MPF83 MPK73:MPN83 MPS73:MPV83 MQA73:MQD83 MQI73:MQL83 MQQ73:MQT83 MQY73:MRB83 MRG73:MRJ83 MRO73:MRR83 MRW73:MRZ83 MSE73:MSH83 MSM73:MSP83 MSU73:MSX83 MTC73:MTF83 MTK73:MTN83 MTS73:MTV83 MUA73:MUD83 MUI73:MUL83 MUQ73:MUT83 MUY73:MVB83 MVG73:MVJ83 MVO73:MVR83 MVW73:MVZ83 MWE73:MWH83 MWM73:MWP83 MWU73:MWX83 MXC73:MXF83 MXK73:MXN83 MXS73:MXV83 MYA73:MYD83 MYI73:MYL83 MYQ73:MYT83 MYY73:MZB83 MZG73:MZJ83 MZO73:MZR83 MZW73:MZZ83 NAE73:NAH83 NAM73:NAP83 NAU73:NAX83 NBC73:NBF83 NBK73:NBN83 NBS73:NBV83 NCA73:NCD83 NCI73:NCL83 NCQ73:NCT83 NCY73:NDB83 NDG73:NDJ83 NDO73:NDR83 NDW73:NDZ83 NEE73:NEH83 NEM73:NEP83 NEU73:NEX83 NFC73:NFF83 NFK73:NFN83 NFS73:NFV83 NGA73:NGD83 NGI73:NGL83 NGQ73:NGT83 NGY73:NHB83 NHG73:NHJ83 NHO73:NHR83 NHW73:NHZ83 NIE73:NIH83 NIM73:NIP83 NIU73:NIX83 NJC73:NJF83 NJK73:NJN83 NJS73:NJV83 NKA73:NKD83 NKI73:NKL83 NKQ73:NKT83 NKY73:NLB83 NLG73:NLJ83 NLO73:NLR83 NLW73:NLZ83 NME73:NMH83 NMM73:NMP83 NMU73:NMX83 NNC73:NNF83 NNK73:NNN83 NNS73:NNV83 NOA73:NOD83 NOI73:NOL83 NOQ73:NOT83 NOY73:NPB83 NPG73:NPJ83 NPO73:NPR83 NPW73:NPZ83 NQE73:NQH83 NQM73:NQP83 NQU73:NQX83 NRC73:NRF83 NRK73:NRN83 NRS73:NRV83 NSA73:NSD83 NSI73:NSL83 NSQ73:NST83 NSY73:NTB83 NTG73:NTJ83 NTO73:NTR83 NTW73:NTZ83 NUE73:NUH83 NUM73:NUP83 NUU73:NUX83 NVC73:NVF83 NVK73:NVN83 NVS73:NVV83 NWA73:NWD83 NWI73:NWL83 NWQ73:NWT83 NWY73:NXB83 NXG73:NXJ83 NXO73:NXR83 NXW73:NXZ83 NYE73:NYH83 NYM73:NYP83 NYU73:NYX83 NZC73:NZF83 NZK73:NZN83 NZS73:NZV83 OAA73:OAD83 OAI73:OAL83 OAQ73:OAT83 OAY73:OBB83 OBG73:OBJ83 OBO73:OBR83 OBW73:OBZ83 OCE73:OCH83 OCM73:OCP83 OCU73:OCX83 ODC73:ODF83 ODK73:ODN83 ODS73:ODV83 OEA73:OED83 OEI73:OEL83 OEQ73:OET83 OEY73:OFB83 OFG73:OFJ83 OFO73:OFR83 OFW73:OFZ83 OGE73:OGH83 OGM73:OGP83 OGU73:OGX83 OHC73:OHF83 OHK73:OHN83 OHS73:OHV83 OIA73:OID83 OII73:OIL83 OIQ73:OIT83 OIY73:OJB83 OJG73:OJJ83 OJO73:OJR83 OJW73:OJZ83 OKE73:OKH83 OKM73:OKP83 OKU73:OKX83 OLC73:OLF83 OLK73:OLN83 OLS73:OLV83 OMA73:OMD83 OMI73:OML83 OMQ73:OMT83 OMY73:ONB83 ONG73:ONJ83 ONO73:ONR83 ONW73:ONZ83 OOE73:OOH83 OOM73:OOP83 OOU73:OOX83 OPC73:OPF83 OPK73:OPN83 OPS73:OPV83 OQA73:OQD83 OQI73:OQL83 OQQ73:OQT83 OQY73:ORB83 ORG73:ORJ83 ORO73:ORR83 ORW73:ORZ83 OSE73:OSH83 OSM73:OSP83 OSU73:OSX83 OTC73:OTF83 OTK73:OTN83 OTS73:OTV83 OUA73:OUD83 OUI73:OUL83 OUQ73:OUT83 OUY73:OVB83 OVG73:OVJ83 OVO73:OVR83 OVW73:OVZ83 OWE73:OWH83 OWM73:OWP83 OWU73:OWX83 OXC73:OXF83 OXK73:OXN83 OXS73:OXV83 OYA73:OYD83 OYI73:OYL83 OYQ73:OYT83 OYY73:OZB83 OZG73:OZJ83 OZO73:OZR83 OZW73:OZZ83 PAE73:PAH83 PAM73:PAP83 PAU73:PAX83 PBC73:PBF83 PBK73:PBN83 PBS73:PBV83 PCA73:PCD83 PCI73:PCL83 PCQ73:PCT83 PCY73:PDB83 PDG73:PDJ83 PDO73:PDR83 PDW73:PDZ83 PEE73:PEH83 PEM73:PEP83 PEU73:PEX83 PFC73:PFF83 PFK73:PFN83 PFS73:PFV83 PGA73:PGD83 PGI73:PGL83 PGQ73:PGT83 PGY73:PHB83 PHG73:PHJ83 PHO73:PHR83 PHW73:PHZ83 PIE73:PIH83 PIM73:PIP83 PIU73:PIX83 PJC73:PJF83 PJK73:PJN83 PJS73:PJV83 PKA73:PKD83 PKI73:PKL83 PKQ73:PKT83 PKY73:PLB83 PLG73:PLJ83 PLO73:PLR83 PLW73:PLZ83 PME73:PMH83 PMM73:PMP83 PMU73:PMX83 PNC73:PNF83 PNK73:PNN83 PNS73:PNV83 POA73:POD83 POI73:POL83 POQ73:POT83 POY73:PPB83 PPG73:PPJ83 PPO73:PPR83 PPW73:PPZ83 PQE73:PQH83 PQM73:PQP83 PQU73:PQX83 PRC73:PRF83 PRK73:PRN83 PRS73:PRV83 PSA73:PSD83 PSI73:PSL83 PSQ73:PST83 PSY73:PTB83 PTG73:PTJ83 PTO73:PTR83 PTW73:PTZ83 PUE73:PUH83 PUM73:PUP83 PUU73:PUX83 PVC73:PVF83 PVK73:PVN83 PVS73:PVV83 PWA73:PWD83 PWI73:PWL83 PWQ73:PWT83 PWY73:PXB83 PXG73:PXJ83 PXO73:PXR83 PXW73:PXZ83 PYE73:PYH83 PYM73:PYP83 PYU73:PYX83 PZC73:PZF83 PZK73:PZN83 PZS73:PZV83 QAA73:QAD83 QAI73:QAL83 QAQ73:QAT83 QAY73:QBB83 QBG73:QBJ83 QBO73:QBR83 QBW73:QBZ83 QCE73:QCH83 QCM73:QCP83 QCU73:QCX83 QDC73:QDF83 QDK73:QDN83 QDS73:QDV83 QEA73:QED83 QEI73:QEL83 QEQ73:QET83 QEY73:QFB83 QFG73:QFJ83 QFO73:QFR83 QFW73:QFZ83 QGE73:QGH83 QGM73:QGP83 QGU73:QGX83 QHC73:QHF83 QHK73:QHN83 QHS73:QHV83 QIA73:QID83 QII73:QIL83 QIQ73:QIT83 QIY73:QJB83 QJG73:QJJ83 QJO73:QJR83 QJW73:QJZ83 QKE73:QKH83 QKM73:QKP83 QKU73:QKX83 QLC73:QLF83 QLK73:QLN83 QLS73:QLV83 QMA73:QMD83 QMI73:QML83 QMQ73:QMT83 QMY73:QNB83 QNG73:QNJ83 QNO73:QNR83 QNW73:QNZ83 QOE73:QOH83 QOM73:QOP83 QOU73:QOX83 QPC73:QPF83 QPK73:QPN83 QPS73:QPV83 QQA73:QQD83 QQI73:QQL83 QQQ73:QQT83 QQY73:QRB83 QRG73:QRJ83 QRO73:QRR83 QRW73:QRZ83 QSE73:QSH83 QSM73:QSP83 QSU73:QSX83 QTC73:QTF83 QTK73:QTN83 QTS73:QTV83 QUA73:QUD83 QUI73:QUL83 QUQ73:QUT83 QUY73:QVB83 QVG73:QVJ83 QVO73:QVR83 QVW73:QVZ83 QWE73:QWH83 QWM73:QWP83 QWU73:QWX83 QXC73:QXF83 QXK73:QXN83 QXS73:QXV83 QYA73:QYD83 QYI73:QYL83 QYQ73:QYT83 QYY73:QZB83 QZG73:QZJ83 QZO73:QZR83 QZW73:QZZ83 RAE73:RAH83 RAM73:RAP83 RAU73:RAX83 RBC73:RBF83 RBK73:RBN83 RBS73:RBV83 RCA73:RCD83 RCI73:RCL83 RCQ73:RCT83 RCY73:RDB83 RDG73:RDJ83 RDO73:RDR83 RDW73:RDZ83 REE73:REH83 REM73:REP83 REU73:REX83 RFC73:RFF83 RFK73:RFN83 RFS73:RFV83 RGA73:RGD83 RGI73:RGL83 RGQ73:RGT83 RGY73:RHB83 RHG73:RHJ83 RHO73:RHR83 RHW73:RHZ83 RIE73:RIH83 RIM73:RIP83 RIU73:RIX83 RJC73:RJF83 RJK73:RJN83 RJS73:RJV83 RKA73:RKD83 RKI73:RKL83 RKQ73:RKT83 RKY73:RLB83 RLG73:RLJ83 RLO73:RLR83 RLW73:RLZ83 RME73:RMH83 RMM73:RMP83 RMU73:RMX83 RNC73:RNF83 RNK73:RNN83 RNS73:RNV83 ROA73:ROD83 ROI73:ROL83 ROQ73:ROT83 ROY73:RPB83 RPG73:RPJ83 RPO73:RPR83 RPW73:RPZ83 RQE73:RQH83 RQM73:RQP83 RQU73:RQX83 RRC73:RRF83 RRK73:RRN83 RRS73:RRV83 RSA73:RSD83 RSI73:RSL83 RSQ73:RST83 RSY73:RTB83 RTG73:RTJ83 RTO73:RTR83 RTW73:RTZ83 RUE73:RUH83 RUM73:RUP83 RUU73:RUX83 RVC73:RVF83 RVK73:RVN83 RVS73:RVV83 RWA73:RWD83 RWI73:RWL83 RWQ73:RWT83 RWY73:RXB83 RXG73:RXJ83 RXO73:RXR83 RXW73:RXZ83 RYE73:RYH83 RYM73:RYP83 RYU73:RYX83 RZC73:RZF83 RZK73:RZN83 RZS73:RZV83 SAA73:SAD83 SAI73:SAL83 SAQ73:SAT83 SAY73:SBB83 SBG73:SBJ83 SBO73:SBR83 SBW73:SBZ83 SCE73:SCH83 SCM73:SCP83 SCU73:SCX83 SDC73:SDF83 SDK73:SDN83 SDS73:SDV83 SEA73:SED83 SEI73:SEL83 SEQ73:SET83 SEY73:SFB83 SFG73:SFJ83 SFO73:SFR83 SFW73:SFZ83 SGE73:SGH83 SGM73:SGP83 SGU73:SGX83 SHC73:SHF83 SHK73:SHN83 SHS73:SHV83 SIA73:SID83 SII73:SIL83 SIQ73:SIT83 SIY73:SJB83 SJG73:SJJ83 SJO73:SJR83 SJW73:SJZ83 SKE73:SKH83 SKM73:SKP83 SKU73:SKX83 SLC73:SLF83 SLK73:SLN83 SLS73:SLV83 SMA73:SMD83 SMI73:SML83 SMQ73:SMT83 SMY73:SNB83 SNG73:SNJ83 SNO73:SNR83 SNW73:SNZ83 SOE73:SOH83 SOM73:SOP83 SOU73:SOX83 SPC73:SPF83 SPK73:SPN83 SPS73:SPV83 SQA73:SQD83 SQI73:SQL83 SQQ73:SQT83 SQY73:SRB83 SRG73:SRJ83 SRO73:SRR83 SRW73:SRZ83 SSE73:SSH83 SSM73:SSP83 SSU73:SSX83 STC73:STF83 STK73:STN83 STS73:STV83 SUA73:SUD83 SUI73:SUL83 SUQ73:SUT83 SUY73:SVB83 SVG73:SVJ83 SVO73:SVR83 SVW73:SVZ83 SWE73:SWH83 SWM73:SWP83 SWU73:SWX83 SXC73:SXF83 SXK73:SXN83 SXS73:SXV83 SYA73:SYD83 SYI73:SYL83 SYQ73:SYT83 SYY73:SZB83 SZG73:SZJ83 SZO73:SZR83 SZW73:SZZ83 TAE73:TAH83 TAM73:TAP83 TAU73:TAX83 TBC73:TBF83 TBK73:TBN83 TBS73:TBV83 TCA73:TCD83 TCI73:TCL83 TCQ73:TCT83 TCY73:TDB83 TDG73:TDJ83 TDO73:TDR83 TDW73:TDZ83 TEE73:TEH83 TEM73:TEP83 TEU73:TEX83 TFC73:TFF83 TFK73:TFN83 TFS73:TFV83 TGA73:TGD83 TGI73:TGL83 TGQ73:TGT83 TGY73:THB83 THG73:THJ83 THO73:THR83 THW73:THZ83 TIE73:TIH83 TIM73:TIP83 TIU73:TIX83 TJC73:TJF83 TJK73:TJN83 TJS73:TJV83 TKA73:TKD83 TKI73:TKL83 TKQ73:TKT83 TKY73:TLB83 TLG73:TLJ83 TLO73:TLR83 TLW73:TLZ83 TME73:TMH83 TMM73:TMP83 TMU73:TMX83 TNC73:TNF83 TNK73:TNN83 TNS73:TNV83 TOA73:TOD83 TOI73:TOL83 TOQ73:TOT83 TOY73:TPB83 TPG73:TPJ83 TPO73:TPR83 TPW73:TPZ83 TQE73:TQH83 TQM73:TQP83 TQU73:TQX83 TRC73:TRF83 TRK73:TRN83 TRS73:TRV83 TSA73:TSD83 TSI73:TSL83 TSQ73:TST83 TSY73:TTB83 TTG73:TTJ83 TTO73:TTR83 TTW73:TTZ83 TUE73:TUH83 TUM73:TUP83 TUU73:TUX83 TVC73:TVF83 TVK73:TVN83 TVS73:TVV83 TWA73:TWD83 TWI73:TWL83 TWQ73:TWT83 TWY73:TXB83 TXG73:TXJ83 TXO73:TXR83 TXW73:TXZ83 TYE73:TYH83 TYM73:TYP83 TYU73:TYX83 TZC73:TZF83 TZK73:TZN83 TZS73:TZV83 UAA73:UAD83 UAI73:UAL83 UAQ73:UAT83 UAY73:UBB83 UBG73:UBJ83 UBO73:UBR83 UBW73:UBZ83 UCE73:UCH83 UCM73:UCP83 UCU73:UCX83 UDC73:UDF83 UDK73:UDN83 UDS73:UDV83 UEA73:UED83 UEI73:UEL83 UEQ73:UET83 UEY73:UFB83 UFG73:UFJ83 UFO73:UFR83 UFW73:UFZ83 UGE73:UGH83 UGM73:UGP83 UGU73:UGX83 UHC73:UHF83 UHK73:UHN83 UHS73:UHV83 UIA73:UID83 UII73:UIL83 UIQ73:UIT83 UIY73:UJB83 UJG73:UJJ83 UJO73:UJR83 UJW73:UJZ83 UKE73:UKH83 UKM73:UKP83 UKU73:UKX83 ULC73:ULF83 ULK73:ULN83 ULS73:ULV83 UMA73:UMD83 UMI73:UML83 UMQ73:UMT83 UMY73:UNB83 UNG73:UNJ83 UNO73:UNR83 UNW73:UNZ83 UOE73:UOH83 UOM73:UOP83 UOU73:UOX83 UPC73:UPF83 UPK73:UPN83 UPS73:UPV83 UQA73:UQD83 UQI73:UQL83 UQQ73:UQT83 UQY73:URB83 URG73:URJ83 URO73:URR83 URW73:URZ83 USE73:USH83 USM73:USP83 USU73:USX83 UTC73:UTF83 UTK73:UTN83 UTS73:UTV83 UUA73:UUD83 UUI73:UUL83 UUQ73:UUT83 UUY73:UVB83 UVG73:UVJ83 UVO73:UVR83 UVW73:UVZ83 UWE73:UWH83 UWM73:UWP83 UWU73:UWX83 UXC73:UXF83 UXK73:UXN83 UXS73:UXV83 UYA73:UYD83 UYI73:UYL83 UYQ73:UYT83 UYY73:UZB83 UZG73:UZJ83 UZO73:UZR83 UZW73:UZZ83 VAE73:VAH83 VAM73:VAP83 VAU73:VAX83 VBC73:VBF83 VBK73:VBN83 VBS73:VBV83 VCA73:VCD83 VCI73:VCL83 VCQ73:VCT83 VCY73:VDB83 VDG73:VDJ83 VDO73:VDR83 VDW73:VDZ83 VEE73:VEH83 VEM73:VEP83 VEU73:VEX83 VFC73:VFF83 VFK73:VFN83 VFS73:VFV83 VGA73:VGD83 VGI73:VGL83 VGQ73:VGT83 VGY73:VHB83 VHG73:VHJ83 VHO73:VHR83 VHW73:VHZ83 VIE73:VIH83 VIM73:VIP83 VIU73:VIX83 VJC73:VJF83 VJK73:VJN83 VJS73:VJV83 VKA73:VKD83 VKI73:VKL83 VKQ73:VKT83 VKY73:VLB83 VLG73:VLJ83 VLO73:VLR83 VLW73:VLZ83 VME73:VMH83 VMM73:VMP83 VMU73:VMX83 VNC73:VNF83 VNK73:VNN83 VNS73:VNV83 VOA73:VOD83 VOI73:VOL83 VOQ73:VOT83 VOY73:VPB83 VPG73:VPJ83 VPO73:VPR83 VPW73:VPZ83 VQE73:VQH83 VQM73:VQP83 VQU73:VQX83 VRC73:VRF83 VRK73:VRN83 VRS73:VRV83 VSA73:VSD83 VSI73:VSL83 VSQ73:VST83 VSY73:VTB83 VTG73:VTJ83 VTO73:VTR83 VTW73:VTZ83 VUE73:VUH83 VUM73:VUP83 VUU73:VUX83 VVC73:VVF83 VVK73:VVN83 VVS73:VVV83 VWA73:VWD83 VWI73:VWL83 VWQ73:VWT83 VWY73:VXB83 VXG73:VXJ83 VXO73:VXR83 VXW73:VXZ83 VYE73:VYH83 VYM73:VYP83 VYU73:VYX83 VZC73:VZF83 VZK73:VZN83 VZS73:VZV83 WAA73:WAD83 WAI73:WAL83 WAQ73:WAT83 WAY73:WBB83 WBG73:WBJ83 WBO73:WBR83 WBW73:WBZ83 WCE73:WCH83 WCM73:WCP83 WCU73:WCX83 WDC73:WDF83 WDK73:WDN83 WDS73:WDV83 WEA73:WED83 WEI73:WEL83 WEQ73:WET83 WEY73:WFB83 WFG73:WFJ83 WFO73:WFR83 WFW73:WFZ83 WGE73:WGH83 WGM73:WGP83 WGU73:WGX83 WHC73:WHF83 WHK73:WHN83 WHS73:WHV83 WIA73:WID83 WII73:WIL83 WIQ73:WIT83 WIY73:WJB83 WJG73:WJJ83 WJO73:WJR83 WJW73:WJZ83 WKE73:WKH83 WKM73:WKP83 WKU73:WKX83 WLC73:WLF83 WLK73:WLN83 WLS73:WLV83 WMA73:WMD83 WMI73:WML83 WMQ73:WMT83 WMY73:WNB83 WNG73:WNJ83 WNO73:WNR83 WNW73:WNZ83 WOE73:WOH83 WOM73:WOP83 WOU73:WOX83 WPC73:WPF83 WPK73:WPN83 WPS73:WPV83 WQA73:WQD83 WQI73:WQL83 WQQ73:WQT83 WQY73:WRB83 WRG73:WRJ83 WRO73:WRR83 WRW73:WRZ83 WSE73:WSH83 WSM73:WSP83 WSU73:WSX83 WTC73:WTF83 WTK73:WTN83 WTS73:WTV83 WUA73:WUD83 WUI73:WUL83 WUQ73:WUT83 WUY73:WVB83 WVG73:WVJ83 WVO73:WVR83 WVW73:WVZ83 WWE73:WWH83 WWM73:WWP83 WWU73:WWX83 WXC73:WXF83 WXK73:WXN83 WXS73:WXV83 WYA73:WYD83 WYI73:WYL83 WYQ73:WYT83 WYY73:WZB83 WZG73:WZJ83 WZO73:WZR83 WZW73:WZZ83 XAE73:XAH83 XAM73:XAP83 XAU73:XAX83 XBC73:XBF83 XBK73:XBN83 XBS73:XBV83 XCA73:XCD83 XCI73:XCL83 XCQ73:XCT83 XCY73:XDB83 XDG73:XDJ83 XDO73:XDR83 XDW73:XDZ83 XEE73:XEH83 XEM73:XEP83 XEU73:XEX83 O206:R206 W206:Z206 AE206:AH206 AM206:AP206 AU206:AX206 BC206:BF206 BK206:BN206 BS206:BV206 CA206:CD206 CI206:CL206 CQ206:CT206 CY206:DB206 DG206:DJ206 DO206:DR206 DW206:DZ206 EE206:EH206 EM206:EP206 EU206:EX206 FC206:FF206 FK206:FN206 FS206:FV206 GA206:GD206 GI206:GL206 GQ206:GT206 GY206:HB206 HG206:HJ206 HO206:HR206 HW206:HZ206 IE206:IH206 IM206:IP206 IU206:IX206 JC206:JF206 JK206:JN206 JS206:JV206 KA206:KD206 KI206:KL206 KQ206:KT206 KY206:LB206 LG206:LJ206 LO206:LR206 LW206:LZ206 ME206:MH206 MM206:MP206 MU206:MX206 NC206:NF206 NK206:NN206 NS206:NV206 OA206:OD206 OI206:OL206 OQ206:OT206 OY206:PB206 PG206:PJ206 PO206:PR206 PW206:PZ206 QE206:QH206 QM206:QP206 QU206:QX206 RC206:RF206 RK206:RN206 RS206:RV206 SA206:SD206 SI206:SL206 SQ206:ST206 SY206:TB206 TG206:TJ206 TO206:TR206 TW206:TZ206 UE206:UH206 UM206:UP206 UU206:UX206 VC206:VF206 VK206:VN206 VS206:VV206 WA206:WD206 WI206:WL206 WQ206:WT206 WY206:XB206 XG206:XJ206 XO206:XR206 XW206:XZ206 YE206:YH206 YM206:YP206 YU206:YX206 ZC206:ZF206 ZK206:ZN206 ZS206:ZV206 AAA206:AAD206 AAI206:AAL206 AAQ206:AAT206 AAY206:ABB206 ABG206:ABJ206 ABO206:ABR206 ABW206:ABZ206 ACE206:ACH206 ACM206:ACP206 ACU206:ACX206 ADC206:ADF206 ADK206:ADN206 ADS206:ADV206 AEA206:AED206 AEI206:AEL206 AEQ206:AET206 AEY206:AFB206 AFG206:AFJ206 AFO206:AFR206 AFW206:AFZ206 AGE206:AGH206 AGM206:AGP206 AGU206:AGX206 AHC206:AHF206 AHK206:AHN206 AHS206:AHV206 AIA206:AID206 AII206:AIL206 AIQ206:AIT206 AIY206:AJB206 AJG206:AJJ206 AJO206:AJR206 AJW206:AJZ206 AKE206:AKH206 AKM206:AKP206 AKU206:AKX206 ALC206:ALF206 ALK206:ALN206 ALS206:ALV206 AMA206:AMD206 AMI206:AML206 AMQ206:AMT206 AMY206:ANB206 ANG206:ANJ206 ANO206:ANR206 ANW206:ANZ206 AOE206:AOH206 AOM206:AOP206 AOU206:AOX206 APC206:APF206 APK206:APN206 APS206:APV206 AQA206:AQD206 AQI206:AQL206 AQQ206:AQT206 AQY206:ARB206 ARG206:ARJ206 ARO206:ARR206 ARW206:ARZ206 ASE206:ASH206 ASM206:ASP206 ASU206:ASX206 ATC206:ATF206 ATK206:ATN206 ATS206:ATV206 AUA206:AUD206 AUI206:AUL206 AUQ206:AUT206 AUY206:AVB206 AVG206:AVJ206 AVO206:AVR206 AVW206:AVZ206 AWE206:AWH206 AWM206:AWP206 AWU206:AWX206 AXC206:AXF206 AXK206:AXN206 AXS206:AXV206 AYA206:AYD206 AYI206:AYL206 AYQ206:AYT206 AYY206:AZB206 AZG206:AZJ206 AZO206:AZR206 AZW206:AZZ206 BAE206:BAH206 BAM206:BAP206 BAU206:BAX206 BBC206:BBF206 BBK206:BBN206 BBS206:BBV206 BCA206:BCD206 BCI206:BCL206 BCQ206:BCT206 BCY206:BDB206 BDG206:BDJ206 BDO206:BDR206 BDW206:BDZ206 BEE206:BEH206 BEM206:BEP206 BEU206:BEX206 BFC206:BFF206 BFK206:BFN206 BFS206:BFV206 BGA206:BGD206 BGI206:BGL206 BGQ206:BGT206 BGY206:BHB206 BHG206:BHJ206 BHO206:BHR206 BHW206:BHZ206 BIE206:BIH206 BIM206:BIP206 BIU206:BIX206 BJC206:BJF206 BJK206:BJN206 BJS206:BJV206 BKA206:BKD206 BKI206:BKL206 BKQ206:BKT206 BKY206:BLB206 BLG206:BLJ206 BLO206:BLR206 BLW206:BLZ206 BME206:BMH206 BMM206:BMP206 BMU206:BMX206 BNC206:BNF206 BNK206:BNN206 BNS206:BNV206 BOA206:BOD206 BOI206:BOL206 BOQ206:BOT206 BOY206:BPB206 BPG206:BPJ206 BPO206:BPR206 BPW206:BPZ206 BQE206:BQH206 BQM206:BQP206 BQU206:BQX206 BRC206:BRF206 BRK206:BRN206 BRS206:BRV206 BSA206:BSD206 BSI206:BSL206 BSQ206:BST206 BSY206:BTB206 BTG206:BTJ206 BTO206:BTR206 BTW206:BTZ206 BUE206:BUH206 BUM206:BUP206 BUU206:BUX206 BVC206:BVF206 BVK206:BVN206 BVS206:BVV206 BWA206:BWD206 BWI206:BWL206 BWQ206:BWT206 BWY206:BXB206 BXG206:BXJ206 BXO206:BXR206 BXW206:BXZ206 BYE206:BYH206 BYM206:BYP206 BYU206:BYX206 BZC206:BZF206 BZK206:BZN206 BZS206:BZV206 CAA206:CAD206 CAI206:CAL206 CAQ206:CAT206 CAY206:CBB206 CBG206:CBJ206 CBO206:CBR206 CBW206:CBZ206 CCE206:CCH206 CCM206:CCP206 CCU206:CCX206 CDC206:CDF206 CDK206:CDN206 CDS206:CDV206 CEA206:CED206 CEI206:CEL206 CEQ206:CET206 CEY206:CFB206 CFG206:CFJ206 CFO206:CFR206 CFW206:CFZ206 CGE206:CGH206 CGM206:CGP206 CGU206:CGX206 CHC206:CHF206 CHK206:CHN206 CHS206:CHV206 CIA206:CID206 CII206:CIL206 CIQ206:CIT206 CIY206:CJB206 CJG206:CJJ206 CJO206:CJR206 CJW206:CJZ206 CKE206:CKH206 CKM206:CKP206 CKU206:CKX206 CLC206:CLF206 CLK206:CLN206 CLS206:CLV206 CMA206:CMD206 CMI206:CML206 CMQ206:CMT206 CMY206:CNB206 CNG206:CNJ206 CNO206:CNR206 CNW206:CNZ206 COE206:COH206 COM206:COP206 COU206:COX206 CPC206:CPF206 CPK206:CPN206 CPS206:CPV206 CQA206:CQD206 CQI206:CQL206 CQQ206:CQT206 CQY206:CRB206 CRG206:CRJ206 CRO206:CRR206 CRW206:CRZ206 CSE206:CSH206 CSM206:CSP206 CSU206:CSX206 CTC206:CTF206 CTK206:CTN206 CTS206:CTV206 CUA206:CUD206 CUI206:CUL206 CUQ206:CUT206 CUY206:CVB206 CVG206:CVJ206 CVO206:CVR206 CVW206:CVZ206 CWE206:CWH206 CWM206:CWP206 CWU206:CWX206 CXC206:CXF206 CXK206:CXN206 CXS206:CXV206 CYA206:CYD206 CYI206:CYL206 CYQ206:CYT206 CYY206:CZB206 CZG206:CZJ206 CZO206:CZR206 CZW206:CZZ206 DAE206:DAH206 DAM206:DAP206 DAU206:DAX206 DBC206:DBF206 DBK206:DBN206 DBS206:DBV206 DCA206:DCD206 DCI206:DCL206 DCQ206:DCT206 DCY206:DDB206 DDG206:DDJ206 DDO206:DDR206 DDW206:DDZ206 DEE206:DEH206 DEM206:DEP206 DEU206:DEX206 DFC206:DFF206 DFK206:DFN206 DFS206:DFV206 DGA206:DGD206 DGI206:DGL206 DGQ206:DGT206 DGY206:DHB206 DHG206:DHJ206 DHO206:DHR206 DHW206:DHZ206 DIE206:DIH206 DIM206:DIP206 DIU206:DIX206 DJC206:DJF206 DJK206:DJN206 DJS206:DJV206 DKA206:DKD206 DKI206:DKL206 DKQ206:DKT206 DKY206:DLB206 DLG206:DLJ206 DLO206:DLR206 DLW206:DLZ206 DME206:DMH206 DMM206:DMP206 DMU206:DMX206 DNC206:DNF206 DNK206:DNN206 DNS206:DNV206 DOA206:DOD206 DOI206:DOL206 DOQ206:DOT206 DOY206:DPB206 DPG206:DPJ206 DPO206:DPR206 DPW206:DPZ206 DQE206:DQH206 DQM206:DQP206 DQU206:DQX206 DRC206:DRF206 DRK206:DRN206 DRS206:DRV206 DSA206:DSD206 DSI206:DSL206 DSQ206:DST206 DSY206:DTB206 DTG206:DTJ206 DTO206:DTR206 DTW206:DTZ206 DUE206:DUH206 DUM206:DUP206 DUU206:DUX206 DVC206:DVF206 DVK206:DVN206 DVS206:DVV206 DWA206:DWD206 DWI206:DWL206 DWQ206:DWT206 DWY206:DXB206 DXG206:DXJ206 DXO206:DXR206 DXW206:DXZ206 DYE206:DYH206 DYM206:DYP206 DYU206:DYX206 DZC206:DZF206 DZK206:DZN206 DZS206:DZV206 EAA206:EAD206 EAI206:EAL206 EAQ206:EAT206 EAY206:EBB206 EBG206:EBJ206 EBO206:EBR206 EBW206:EBZ206 ECE206:ECH206 ECM206:ECP206 ECU206:ECX206 EDC206:EDF206 EDK206:EDN206 EDS206:EDV206 EEA206:EED206 EEI206:EEL206 EEQ206:EET206 EEY206:EFB206 EFG206:EFJ206 EFO206:EFR206 EFW206:EFZ206 EGE206:EGH206 EGM206:EGP206 EGU206:EGX206 EHC206:EHF206 EHK206:EHN206 EHS206:EHV206 EIA206:EID206 EII206:EIL206 EIQ206:EIT206 EIY206:EJB206 EJG206:EJJ206 EJO206:EJR206 EJW206:EJZ206 EKE206:EKH206 EKM206:EKP206 EKU206:EKX206 ELC206:ELF206 ELK206:ELN206 ELS206:ELV206 EMA206:EMD206 EMI206:EML206 EMQ206:EMT206 EMY206:ENB206 ENG206:ENJ206 ENO206:ENR206 ENW206:ENZ206 EOE206:EOH206 EOM206:EOP206 EOU206:EOX206 EPC206:EPF206 EPK206:EPN206 EPS206:EPV206 EQA206:EQD206 EQI206:EQL206 EQQ206:EQT206 EQY206:ERB206 ERG206:ERJ206 ERO206:ERR206 ERW206:ERZ206 ESE206:ESH206 ESM206:ESP206 ESU206:ESX206 ETC206:ETF206 ETK206:ETN206 ETS206:ETV206 EUA206:EUD206 EUI206:EUL206 EUQ206:EUT206 EUY206:EVB206 EVG206:EVJ206 EVO206:EVR206 EVW206:EVZ206 EWE206:EWH206 EWM206:EWP206 EWU206:EWX206 EXC206:EXF206 EXK206:EXN206 EXS206:EXV206 EYA206:EYD206 EYI206:EYL206 EYQ206:EYT206 EYY206:EZB206 EZG206:EZJ206 EZO206:EZR206 EZW206:EZZ206 FAE206:FAH206 FAM206:FAP206 FAU206:FAX206 FBC206:FBF206 FBK206:FBN206 FBS206:FBV206 FCA206:FCD206 FCI206:FCL206 FCQ206:FCT206 FCY206:FDB206 FDG206:FDJ206 FDO206:FDR206 FDW206:FDZ206 FEE206:FEH206 FEM206:FEP206 FEU206:FEX206 FFC206:FFF206 FFK206:FFN206 FFS206:FFV206 FGA206:FGD206 FGI206:FGL206 FGQ206:FGT206 FGY206:FHB206 FHG206:FHJ206 FHO206:FHR206 FHW206:FHZ206 FIE206:FIH206 FIM206:FIP206 FIU206:FIX206 FJC206:FJF206 FJK206:FJN206 FJS206:FJV206 FKA206:FKD206 FKI206:FKL206 FKQ206:FKT206 FKY206:FLB206 FLG206:FLJ206 FLO206:FLR206 FLW206:FLZ206 FME206:FMH206 FMM206:FMP206 FMU206:FMX206 FNC206:FNF206 FNK206:FNN206 FNS206:FNV206 FOA206:FOD206 FOI206:FOL206 FOQ206:FOT206 FOY206:FPB206 FPG206:FPJ206 FPO206:FPR206 FPW206:FPZ206 FQE206:FQH206 FQM206:FQP206 FQU206:FQX206 FRC206:FRF206 FRK206:FRN206 FRS206:FRV206 FSA206:FSD206 FSI206:FSL206 FSQ206:FST206 FSY206:FTB206 FTG206:FTJ206 FTO206:FTR206 FTW206:FTZ206 FUE206:FUH206 FUM206:FUP206 FUU206:FUX206 FVC206:FVF206 FVK206:FVN206 FVS206:FVV206 FWA206:FWD206 FWI206:FWL206 FWQ206:FWT206 FWY206:FXB206 FXG206:FXJ206 FXO206:FXR206 FXW206:FXZ206 FYE206:FYH206 FYM206:FYP206 FYU206:FYX206 FZC206:FZF206 FZK206:FZN206 FZS206:FZV206 GAA206:GAD206 GAI206:GAL206 GAQ206:GAT206 GAY206:GBB206 GBG206:GBJ206 GBO206:GBR206 GBW206:GBZ206 GCE206:GCH206 GCM206:GCP206 GCU206:GCX206 GDC206:GDF206 GDK206:GDN206 GDS206:GDV206 GEA206:GED206 GEI206:GEL206 GEQ206:GET206 GEY206:GFB206 GFG206:GFJ206 GFO206:GFR206 GFW206:GFZ206 GGE206:GGH206 GGM206:GGP206 GGU206:GGX206 GHC206:GHF206 GHK206:GHN206 GHS206:GHV206 GIA206:GID206 GII206:GIL206 GIQ206:GIT206 GIY206:GJB206 GJG206:GJJ206 GJO206:GJR206 GJW206:GJZ206 GKE206:GKH206 GKM206:GKP206 GKU206:GKX206 GLC206:GLF206 GLK206:GLN206 GLS206:GLV206 GMA206:GMD206 GMI206:GML206 GMQ206:GMT206 GMY206:GNB206 GNG206:GNJ206 GNO206:GNR206 GNW206:GNZ206 GOE206:GOH206 GOM206:GOP206 GOU206:GOX206 GPC206:GPF206 GPK206:GPN206 GPS206:GPV206 GQA206:GQD206 GQI206:GQL206 GQQ206:GQT206 GQY206:GRB206 GRG206:GRJ206 GRO206:GRR206 GRW206:GRZ206 GSE206:GSH206 GSM206:GSP206 GSU206:GSX206 GTC206:GTF206 GTK206:GTN206 GTS206:GTV206 GUA206:GUD206 GUI206:GUL206 GUQ206:GUT206 GUY206:GVB206 GVG206:GVJ206 GVO206:GVR206 GVW206:GVZ206 GWE206:GWH206 GWM206:GWP206 GWU206:GWX206 GXC206:GXF206 GXK206:GXN206 GXS206:GXV206 GYA206:GYD206 GYI206:GYL206 GYQ206:GYT206 GYY206:GZB206 GZG206:GZJ206 GZO206:GZR206 GZW206:GZZ206 HAE206:HAH206 HAM206:HAP206 HAU206:HAX206 HBC206:HBF206 HBK206:HBN206 HBS206:HBV206 HCA206:HCD206 HCI206:HCL206 HCQ206:HCT206 HCY206:HDB206 HDG206:HDJ206 HDO206:HDR206 HDW206:HDZ206 HEE206:HEH206 HEM206:HEP206 HEU206:HEX206 HFC206:HFF206 HFK206:HFN206 HFS206:HFV206 HGA206:HGD206 HGI206:HGL206 HGQ206:HGT206 HGY206:HHB206 HHG206:HHJ206 HHO206:HHR206 HHW206:HHZ206 HIE206:HIH206 HIM206:HIP206 HIU206:HIX206 HJC206:HJF206 HJK206:HJN206 HJS206:HJV206 HKA206:HKD206 HKI206:HKL206 HKQ206:HKT206 HKY206:HLB206 HLG206:HLJ206 HLO206:HLR206 HLW206:HLZ206 HME206:HMH206 HMM206:HMP206 HMU206:HMX206 HNC206:HNF206 HNK206:HNN206 HNS206:HNV206 HOA206:HOD206 HOI206:HOL206 HOQ206:HOT206 HOY206:HPB206 HPG206:HPJ206 HPO206:HPR206 HPW206:HPZ206 HQE206:HQH206 HQM206:HQP206 HQU206:HQX206 HRC206:HRF206 HRK206:HRN206 HRS206:HRV206 HSA206:HSD206 HSI206:HSL206 HSQ206:HST206 HSY206:HTB206 HTG206:HTJ206 HTO206:HTR206 HTW206:HTZ206 HUE206:HUH206 HUM206:HUP206 HUU206:HUX206 HVC206:HVF206 HVK206:HVN206 HVS206:HVV206 HWA206:HWD206 HWI206:HWL206 HWQ206:HWT206 HWY206:HXB206 HXG206:HXJ206 HXO206:HXR206 HXW206:HXZ206 HYE206:HYH206 HYM206:HYP206 HYU206:HYX206 HZC206:HZF206 HZK206:HZN206 HZS206:HZV206 IAA206:IAD206 IAI206:IAL206 IAQ206:IAT206 IAY206:IBB206 IBG206:IBJ206 IBO206:IBR206 IBW206:IBZ206 ICE206:ICH206 ICM206:ICP206 ICU206:ICX206 IDC206:IDF206 IDK206:IDN206 IDS206:IDV206 IEA206:IED206 IEI206:IEL206 IEQ206:IET206 IEY206:IFB206 IFG206:IFJ206 IFO206:IFR206 IFW206:IFZ206 IGE206:IGH206 IGM206:IGP206 IGU206:IGX206 IHC206:IHF206 IHK206:IHN206 IHS206:IHV206 IIA206:IID206 III206:IIL206 IIQ206:IIT206 IIY206:IJB206 IJG206:IJJ206 IJO206:IJR206 IJW206:IJZ206 IKE206:IKH206 IKM206:IKP206 IKU206:IKX206 ILC206:ILF206 ILK206:ILN206 ILS206:ILV206 IMA206:IMD206 IMI206:IML206 IMQ206:IMT206 IMY206:INB206 ING206:INJ206 INO206:INR206 INW206:INZ206 IOE206:IOH206 IOM206:IOP206 IOU206:IOX206 IPC206:IPF206 IPK206:IPN206 IPS206:IPV206 IQA206:IQD206 IQI206:IQL206 IQQ206:IQT206 IQY206:IRB206 IRG206:IRJ206 IRO206:IRR206 IRW206:IRZ206 ISE206:ISH206 ISM206:ISP206 ISU206:ISX206 ITC206:ITF206 ITK206:ITN206 ITS206:ITV206 IUA206:IUD206 IUI206:IUL206 IUQ206:IUT206 IUY206:IVB206 IVG206:IVJ206 IVO206:IVR206 IVW206:IVZ206 IWE206:IWH206 IWM206:IWP206 IWU206:IWX206 IXC206:IXF206 IXK206:IXN206 IXS206:IXV206 IYA206:IYD206 IYI206:IYL206 IYQ206:IYT206 IYY206:IZB206 IZG206:IZJ206 IZO206:IZR206 IZW206:IZZ206 JAE206:JAH206 JAM206:JAP206 JAU206:JAX206 JBC206:JBF206 JBK206:JBN206 JBS206:JBV206 JCA206:JCD206 JCI206:JCL206 JCQ206:JCT206 JCY206:JDB206 JDG206:JDJ206 JDO206:JDR206 JDW206:JDZ206 JEE206:JEH206 JEM206:JEP206 JEU206:JEX206 JFC206:JFF206 JFK206:JFN206 JFS206:JFV206 JGA206:JGD206 JGI206:JGL206 JGQ206:JGT206 JGY206:JHB206 JHG206:JHJ206 JHO206:JHR206 JHW206:JHZ206 JIE206:JIH206 JIM206:JIP206 JIU206:JIX206 JJC206:JJF206 JJK206:JJN206 JJS206:JJV206 JKA206:JKD206 JKI206:JKL206 JKQ206:JKT206 JKY206:JLB206 JLG206:JLJ206 JLO206:JLR206 JLW206:JLZ206 JME206:JMH206 JMM206:JMP206 JMU206:JMX206 JNC206:JNF206 JNK206:JNN206 JNS206:JNV206 JOA206:JOD206 JOI206:JOL206 JOQ206:JOT206 JOY206:JPB206 JPG206:JPJ206 JPO206:JPR206 JPW206:JPZ206 JQE206:JQH206 JQM206:JQP206 JQU206:JQX206 JRC206:JRF206 JRK206:JRN206 JRS206:JRV206 JSA206:JSD206 JSI206:JSL206 JSQ206:JST206 JSY206:JTB206 JTG206:JTJ206 JTO206:JTR206 JTW206:JTZ206 JUE206:JUH206 JUM206:JUP206 JUU206:JUX206 JVC206:JVF206 JVK206:JVN206 JVS206:JVV206 JWA206:JWD206 JWI206:JWL206 JWQ206:JWT206 JWY206:JXB206 JXG206:JXJ206 JXO206:JXR206 JXW206:JXZ206 JYE206:JYH206 JYM206:JYP206 JYU206:JYX206 JZC206:JZF206 JZK206:JZN206 JZS206:JZV206 KAA206:KAD206 KAI206:KAL206 KAQ206:KAT206 KAY206:KBB206 KBG206:KBJ206 KBO206:KBR206 KBW206:KBZ206 KCE206:KCH206 KCM206:KCP206 KCU206:KCX206 KDC206:KDF206 KDK206:KDN206 KDS206:KDV206 KEA206:KED206 KEI206:KEL206 KEQ206:KET206 KEY206:KFB206 KFG206:KFJ206 KFO206:KFR206 KFW206:KFZ206 KGE206:KGH206 KGM206:KGP206 KGU206:KGX206 KHC206:KHF206 KHK206:KHN206 KHS206:KHV206 KIA206:KID206 KII206:KIL206 KIQ206:KIT206 KIY206:KJB206 KJG206:KJJ206 KJO206:KJR206 KJW206:KJZ206 KKE206:KKH206 KKM206:KKP206 KKU206:KKX206 KLC206:KLF206 KLK206:KLN206 KLS206:KLV206 KMA206:KMD206 KMI206:KML206 KMQ206:KMT206 KMY206:KNB206 KNG206:KNJ206 KNO206:KNR206 KNW206:KNZ206 KOE206:KOH206 KOM206:KOP206 KOU206:KOX206 KPC206:KPF206 KPK206:KPN206 KPS206:KPV206 KQA206:KQD206 KQI206:KQL206 KQQ206:KQT206 KQY206:KRB206 KRG206:KRJ206 KRO206:KRR206 KRW206:KRZ206 KSE206:KSH206 KSM206:KSP206 KSU206:KSX206 KTC206:KTF206 KTK206:KTN206 KTS206:KTV206 KUA206:KUD206 KUI206:KUL206 KUQ206:KUT206 KUY206:KVB206 KVG206:KVJ206 KVO206:KVR206 KVW206:KVZ206 KWE206:KWH206 KWM206:KWP206 KWU206:KWX206 KXC206:KXF206 KXK206:KXN206 KXS206:KXV206 KYA206:KYD206 KYI206:KYL206 KYQ206:KYT206 KYY206:KZB206 KZG206:KZJ206 KZO206:KZR206 KZW206:KZZ206 LAE206:LAH206 LAM206:LAP206 LAU206:LAX206 LBC206:LBF206 LBK206:LBN206 LBS206:LBV206 LCA206:LCD206 LCI206:LCL206 LCQ206:LCT206 LCY206:LDB206 LDG206:LDJ206 LDO206:LDR206 LDW206:LDZ206 LEE206:LEH206 LEM206:LEP206 LEU206:LEX206 LFC206:LFF206 LFK206:LFN206 LFS206:LFV206 LGA206:LGD206 LGI206:LGL206 LGQ206:LGT206 LGY206:LHB206 LHG206:LHJ206 LHO206:LHR206 LHW206:LHZ206 LIE206:LIH206 LIM206:LIP206 LIU206:LIX206 LJC206:LJF206 LJK206:LJN206 LJS206:LJV206 LKA206:LKD206 LKI206:LKL206 LKQ206:LKT206 LKY206:LLB206 LLG206:LLJ206 LLO206:LLR206 LLW206:LLZ206 LME206:LMH206 LMM206:LMP206 LMU206:LMX206 LNC206:LNF206 LNK206:LNN206 LNS206:LNV206 LOA206:LOD206 LOI206:LOL206 LOQ206:LOT206 LOY206:LPB206 LPG206:LPJ206 LPO206:LPR206 LPW206:LPZ206 LQE206:LQH206 LQM206:LQP206 LQU206:LQX206 LRC206:LRF206 LRK206:LRN206 LRS206:LRV206 LSA206:LSD206 LSI206:LSL206 LSQ206:LST206 LSY206:LTB206 LTG206:LTJ206 LTO206:LTR206 LTW206:LTZ206 LUE206:LUH206 LUM206:LUP206 LUU206:LUX206 LVC206:LVF206 LVK206:LVN206 LVS206:LVV206 LWA206:LWD206 LWI206:LWL206 LWQ206:LWT206 LWY206:LXB206 LXG206:LXJ206 LXO206:LXR206 LXW206:LXZ206 LYE206:LYH206 LYM206:LYP206 LYU206:LYX206 LZC206:LZF206 LZK206:LZN206 LZS206:LZV206 MAA206:MAD206 MAI206:MAL206 MAQ206:MAT206 MAY206:MBB206 MBG206:MBJ206 MBO206:MBR206 MBW206:MBZ206 MCE206:MCH206 MCM206:MCP206 MCU206:MCX206 MDC206:MDF206 MDK206:MDN206 MDS206:MDV206 MEA206:MED206 MEI206:MEL206 MEQ206:MET206 MEY206:MFB206 MFG206:MFJ206 MFO206:MFR206 MFW206:MFZ206 MGE206:MGH206 MGM206:MGP206 MGU206:MGX206 MHC206:MHF206 MHK206:MHN206 MHS206:MHV206 MIA206:MID206 MII206:MIL206 MIQ206:MIT206 MIY206:MJB206 MJG206:MJJ206 MJO206:MJR206 MJW206:MJZ206 MKE206:MKH206 MKM206:MKP206 MKU206:MKX206 MLC206:MLF206 MLK206:MLN206 MLS206:MLV206 MMA206:MMD206 MMI206:MML206 MMQ206:MMT206 MMY206:MNB206 MNG206:MNJ206 MNO206:MNR206 MNW206:MNZ206 MOE206:MOH206 MOM206:MOP206 MOU206:MOX206 MPC206:MPF206 MPK206:MPN206 MPS206:MPV206 MQA206:MQD206 MQI206:MQL206 MQQ206:MQT206 MQY206:MRB206 MRG206:MRJ206 MRO206:MRR206 MRW206:MRZ206 MSE206:MSH206 MSM206:MSP206 MSU206:MSX206 MTC206:MTF206 MTK206:MTN206 MTS206:MTV206 MUA206:MUD206 MUI206:MUL206 MUQ206:MUT206 MUY206:MVB206 MVG206:MVJ206 MVO206:MVR206 MVW206:MVZ206 MWE206:MWH206 MWM206:MWP206 MWU206:MWX206 MXC206:MXF206 MXK206:MXN206 MXS206:MXV206 MYA206:MYD206 MYI206:MYL206 MYQ206:MYT206 MYY206:MZB206 MZG206:MZJ206 MZO206:MZR206 MZW206:MZZ206 NAE206:NAH206 NAM206:NAP206 NAU206:NAX206 NBC206:NBF206 NBK206:NBN206 NBS206:NBV206 NCA206:NCD206 NCI206:NCL206 NCQ206:NCT206 NCY206:NDB206 NDG206:NDJ206 NDO206:NDR206 NDW206:NDZ206 NEE206:NEH206 NEM206:NEP206 NEU206:NEX206 NFC206:NFF206 NFK206:NFN206 NFS206:NFV206 NGA206:NGD206 NGI206:NGL206 NGQ206:NGT206 NGY206:NHB206 NHG206:NHJ206 NHO206:NHR206 NHW206:NHZ206 NIE206:NIH206 NIM206:NIP206 NIU206:NIX206 NJC206:NJF206 NJK206:NJN206 NJS206:NJV206 NKA206:NKD206 NKI206:NKL206 NKQ206:NKT206 NKY206:NLB206 NLG206:NLJ206 NLO206:NLR206 NLW206:NLZ206 NME206:NMH206 NMM206:NMP206 NMU206:NMX206 NNC206:NNF206 NNK206:NNN206 NNS206:NNV206 NOA206:NOD206 NOI206:NOL206 NOQ206:NOT206 NOY206:NPB206 NPG206:NPJ206 NPO206:NPR206 NPW206:NPZ206 NQE206:NQH206 NQM206:NQP206 NQU206:NQX206 NRC206:NRF206 NRK206:NRN206 NRS206:NRV206 NSA206:NSD206 NSI206:NSL206 NSQ206:NST206 NSY206:NTB206 NTG206:NTJ206 NTO206:NTR206 NTW206:NTZ206 NUE206:NUH206 NUM206:NUP206 NUU206:NUX206 NVC206:NVF206 NVK206:NVN206 NVS206:NVV206 NWA206:NWD206 NWI206:NWL206 NWQ206:NWT206 NWY206:NXB206 NXG206:NXJ206 NXO206:NXR206 NXW206:NXZ206 NYE206:NYH206 NYM206:NYP206 NYU206:NYX206 NZC206:NZF206 NZK206:NZN206 NZS206:NZV206 OAA206:OAD206 OAI206:OAL206 OAQ206:OAT206 OAY206:OBB206 OBG206:OBJ206 OBO206:OBR206 OBW206:OBZ206 OCE206:OCH206 OCM206:OCP206 OCU206:OCX206 ODC206:ODF206 ODK206:ODN206 ODS206:ODV206 OEA206:OED206 OEI206:OEL206 OEQ206:OET206 OEY206:OFB206 OFG206:OFJ206 OFO206:OFR206 OFW206:OFZ206 OGE206:OGH206 OGM206:OGP206 OGU206:OGX206 OHC206:OHF206 OHK206:OHN206 OHS206:OHV206 OIA206:OID206 OII206:OIL206 OIQ206:OIT206 OIY206:OJB206 OJG206:OJJ206 OJO206:OJR206 OJW206:OJZ206 OKE206:OKH206 OKM206:OKP206 OKU206:OKX206 OLC206:OLF206 OLK206:OLN206 OLS206:OLV206 OMA206:OMD206 OMI206:OML206 OMQ206:OMT206 OMY206:ONB206 ONG206:ONJ206 ONO206:ONR206 ONW206:ONZ206 OOE206:OOH206 OOM206:OOP206 OOU206:OOX206 OPC206:OPF206 OPK206:OPN206 OPS206:OPV206 OQA206:OQD206 OQI206:OQL206 OQQ206:OQT206 OQY206:ORB206 ORG206:ORJ206 ORO206:ORR206 ORW206:ORZ206 OSE206:OSH206 OSM206:OSP206 OSU206:OSX206 OTC206:OTF206 OTK206:OTN206 OTS206:OTV206 OUA206:OUD206 OUI206:OUL206 OUQ206:OUT206 OUY206:OVB206 OVG206:OVJ206 OVO206:OVR206 OVW206:OVZ206 OWE206:OWH206 OWM206:OWP206 OWU206:OWX206 OXC206:OXF206 OXK206:OXN206 OXS206:OXV206 OYA206:OYD206 OYI206:OYL206 OYQ206:OYT206 OYY206:OZB206 OZG206:OZJ206 OZO206:OZR206 OZW206:OZZ206 PAE206:PAH206 PAM206:PAP206 PAU206:PAX206 PBC206:PBF206 PBK206:PBN206 PBS206:PBV206 PCA206:PCD206 PCI206:PCL206 PCQ206:PCT206 PCY206:PDB206 PDG206:PDJ206 PDO206:PDR206 PDW206:PDZ206 PEE206:PEH206 PEM206:PEP206 PEU206:PEX206 PFC206:PFF206 PFK206:PFN206 PFS206:PFV206 PGA206:PGD206 PGI206:PGL206 PGQ206:PGT206 PGY206:PHB206 PHG206:PHJ206 PHO206:PHR206 PHW206:PHZ206 PIE206:PIH206 PIM206:PIP206 PIU206:PIX206 PJC206:PJF206 PJK206:PJN206 PJS206:PJV206 PKA206:PKD206 PKI206:PKL206 PKQ206:PKT206 PKY206:PLB206 PLG206:PLJ206 PLO206:PLR206 PLW206:PLZ206 PME206:PMH206 PMM206:PMP206 PMU206:PMX206 PNC206:PNF206 PNK206:PNN206 PNS206:PNV206 POA206:POD206 POI206:POL206 POQ206:POT206 POY206:PPB206 PPG206:PPJ206 PPO206:PPR206 PPW206:PPZ206 PQE206:PQH206 PQM206:PQP206 PQU206:PQX206 PRC206:PRF206 PRK206:PRN206 PRS206:PRV206 PSA206:PSD206 PSI206:PSL206 PSQ206:PST206 PSY206:PTB206 PTG206:PTJ206 PTO206:PTR206 PTW206:PTZ206 PUE206:PUH206 PUM206:PUP206 PUU206:PUX206 PVC206:PVF206 PVK206:PVN206 PVS206:PVV206 PWA206:PWD206 PWI206:PWL206 PWQ206:PWT206 PWY206:PXB206 PXG206:PXJ206 PXO206:PXR206 PXW206:PXZ206 PYE206:PYH206 PYM206:PYP206 PYU206:PYX206 PZC206:PZF206 PZK206:PZN206 PZS206:PZV206 QAA206:QAD206 QAI206:QAL206 QAQ206:QAT206 QAY206:QBB206 QBG206:QBJ206 QBO206:QBR206 QBW206:QBZ206 QCE206:QCH206 QCM206:QCP206 QCU206:QCX206 QDC206:QDF206 QDK206:QDN206 QDS206:QDV206 QEA206:QED206 QEI206:QEL206 QEQ206:QET206 QEY206:QFB206 QFG206:QFJ206 QFO206:QFR206 QFW206:QFZ206 QGE206:QGH206 QGM206:QGP206 QGU206:QGX206 QHC206:QHF206 QHK206:QHN206 QHS206:QHV206 QIA206:QID206 QII206:QIL206 QIQ206:QIT206 QIY206:QJB206 QJG206:QJJ206 QJO206:QJR206 QJW206:QJZ206 QKE206:QKH206 QKM206:QKP206 QKU206:QKX206 QLC206:QLF206 QLK206:QLN206 QLS206:QLV206 QMA206:QMD206 QMI206:QML206 QMQ206:QMT206 QMY206:QNB206 QNG206:QNJ206 QNO206:QNR206 QNW206:QNZ206 QOE206:QOH206 QOM206:QOP206 QOU206:QOX206 QPC206:QPF206 QPK206:QPN206 QPS206:QPV206 QQA206:QQD206 QQI206:QQL206 QQQ206:QQT206 QQY206:QRB206 QRG206:QRJ206 QRO206:QRR206 QRW206:QRZ206 QSE206:QSH206 QSM206:QSP206 QSU206:QSX206 QTC206:QTF206 QTK206:QTN206 QTS206:QTV206 QUA206:QUD206 QUI206:QUL206 QUQ206:QUT206 QUY206:QVB206 QVG206:QVJ206 QVO206:QVR206 QVW206:QVZ206 QWE206:QWH206 QWM206:QWP206 QWU206:QWX206 QXC206:QXF206 QXK206:QXN206 QXS206:QXV206 QYA206:QYD206 QYI206:QYL206 QYQ206:QYT206 QYY206:QZB206 QZG206:QZJ206 QZO206:QZR206 QZW206:QZZ206 RAE206:RAH206 RAM206:RAP206 RAU206:RAX206 RBC206:RBF206 RBK206:RBN206 RBS206:RBV206 RCA206:RCD206 RCI206:RCL206 RCQ206:RCT206 RCY206:RDB206 RDG206:RDJ206 RDO206:RDR206 RDW206:RDZ206 REE206:REH206 REM206:REP206 REU206:REX206 RFC206:RFF206 RFK206:RFN206 RFS206:RFV206 RGA206:RGD206 RGI206:RGL206 RGQ206:RGT206 RGY206:RHB206 RHG206:RHJ206 RHO206:RHR206 RHW206:RHZ206 RIE206:RIH206 RIM206:RIP206 RIU206:RIX206 RJC206:RJF206 RJK206:RJN206 RJS206:RJV206 RKA206:RKD206 RKI206:RKL206 RKQ206:RKT206 RKY206:RLB206 RLG206:RLJ206 RLO206:RLR206 RLW206:RLZ206 RME206:RMH206 RMM206:RMP206 RMU206:RMX206 RNC206:RNF206 RNK206:RNN206 RNS206:RNV206 ROA206:ROD206 ROI206:ROL206 ROQ206:ROT206 ROY206:RPB206 RPG206:RPJ206 RPO206:RPR206 RPW206:RPZ206 RQE206:RQH206 RQM206:RQP206 RQU206:RQX206 RRC206:RRF206 RRK206:RRN206 RRS206:RRV206 RSA206:RSD206 RSI206:RSL206 RSQ206:RST206 RSY206:RTB206 RTG206:RTJ206 RTO206:RTR206 RTW206:RTZ206 RUE206:RUH206 RUM206:RUP206 RUU206:RUX206 RVC206:RVF206 RVK206:RVN206 RVS206:RVV206 RWA206:RWD206 RWI206:RWL206 RWQ206:RWT206 RWY206:RXB206 RXG206:RXJ206 RXO206:RXR206 RXW206:RXZ206 RYE206:RYH206 RYM206:RYP206 RYU206:RYX206 RZC206:RZF206 RZK206:RZN206 RZS206:RZV206 SAA206:SAD206 SAI206:SAL206 SAQ206:SAT206 SAY206:SBB206 SBG206:SBJ206 SBO206:SBR206 SBW206:SBZ206 SCE206:SCH206 SCM206:SCP206 SCU206:SCX206 SDC206:SDF206 SDK206:SDN206 SDS206:SDV206 SEA206:SED206 SEI206:SEL206 SEQ206:SET206 SEY206:SFB206 SFG206:SFJ206 SFO206:SFR206 SFW206:SFZ206 SGE206:SGH206 SGM206:SGP206 SGU206:SGX206 SHC206:SHF206 SHK206:SHN206 SHS206:SHV206 SIA206:SID206 SII206:SIL206 SIQ206:SIT206 SIY206:SJB206 SJG206:SJJ206 SJO206:SJR206 SJW206:SJZ206 SKE206:SKH206 SKM206:SKP206 SKU206:SKX206 SLC206:SLF206 SLK206:SLN206 SLS206:SLV206 SMA206:SMD206 SMI206:SML206 SMQ206:SMT206 SMY206:SNB206 SNG206:SNJ206 SNO206:SNR206 SNW206:SNZ206 SOE206:SOH206 SOM206:SOP206 SOU206:SOX206 SPC206:SPF206 SPK206:SPN206 SPS206:SPV206 SQA206:SQD206 SQI206:SQL206 SQQ206:SQT206 SQY206:SRB206 SRG206:SRJ206 SRO206:SRR206 SRW206:SRZ206 SSE206:SSH206 SSM206:SSP206 SSU206:SSX206 STC206:STF206 STK206:STN206 STS206:STV206 SUA206:SUD206 SUI206:SUL206 SUQ206:SUT206 SUY206:SVB206 SVG206:SVJ206 SVO206:SVR206 SVW206:SVZ206 SWE206:SWH206 SWM206:SWP206 SWU206:SWX206 SXC206:SXF206 SXK206:SXN206 SXS206:SXV206 SYA206:SYD206 SYI206:SYL206 SYQ206:SYT206 SYY206:SZB206 SZG206:SZJ206 SZO206:SZR206 SZW206:SZZ206 TAE206:TAH206 TAM206:TAP206 TAU206:TAX206 TBC206:TBF206 TBK206:TBN206 TBS206:TBV206 TCA206:TCD206 TCI206:TCL206 TCQ206:TCT206 TCY206:TDB206 TDG206:TDJ206 TDO206:TDR206 TDW206:TDZ206 TEE206:TEH206 TEM206:TEP206 TEU206:TEX206 TFC206:TFF206 TFK206:TFN206 TFS206:TFV206 TGA206:TGD206 TGI206:TGL206 TGQ206:TGT206 TGY206:THB206 THG206:THJ206 THO206:THR206 THW206:THZ206 TIE206:TIH206 TIM206:TIP206 TIU206:TIX206 TJC206:TJF206 TJK206:TJN206 TJS206:TJV206 TKA206:TKD206 TKI206:TKL206 TKQ206:TKT206 TKY206:TLB206 TLG206:TLJ206 TLO206:TLR206 TLW206:TLZ206 TME206:TMH206 TMM206:TMP206 TMU206:TMX206 TNC206:TNF206 TNK206:TNN206 TNS206:TNV206 TOA206:TOD206 TOI206:TOL206 TOQ206:TOT206 TOY206:TPB206 TPG206:TPJ206 TPO206:TPR206 TPW206:TPZ206 TQE206:TQH206 TQM206:TQP206 TQU206:TQX206 TRC206:TRF206 TRK206:TRN206 TRS206:TRV206 TSA206:TSD206 TSI206:TSL206 TSQ206:TST206 TSY206:TTB206 TTG206:TTJ206 TTO206:TTR206 TTW206:TTZ206 TUE206:TUH206 TUM206:TUP206 TUU206:TUX206 TVC206:TVF206 TVK206:TVN206 TVS206:TVV206 TWA206:TWD206 TWI206:TWL206 TWQ206:TWT206 TWY206:TXB206 TXG206:TXJ206 TXO206:TXR206 TXW206:TXZ206 TYE206:TYH206 TYM206:TYP206 TYU206:TYX206 TZC206:TZF206 TZK206:TZN206 TZS206:TZV206 UAA206:UAD206 UAI206:UAL206 UAQ206:UAT206 UAY206:UBB206 UBG206:UBJ206 UBO206:UBR206 UBW206:UBZ206 UCE206:UCH206 UCM206:UCP206 UCU206:UCX206 UDC206:UDF206 UDK206:UDN206 UDS206:UDV206 UEA206:UED206 UEI206:UEL206 UEQ206:UET206 UEY206:UFB206 UFG206:UFJ206 UFO206:UFR206 UFW206:UFZ206 UGE206:UGH206 UGM206:UGP206 UGU206:UGX206 UHC206:UHF206 UHK206:UHN206 UHS206:UHV206 UIA206:UID206 UII206:UIL206 UIQ206:UIT206 UIY206:UJB206 UJG206:UJJ206 UJO206:UJR206 UJW206:UJZ206 UKE206:UKH206 UKM206:UKP206 UKU206:UKX206 ULC206:ULF206 ULK206:ULN206 ULS206:ULV206 UMA206:UMD206 UMI206:UML206 UMQ206:UMT206 UMY206:UNB206 UNG206:UNJ206 UNO206:UNR206 UNW206:UNZ206 UOE206:UOH206 UOM206:UOP206 UOU206:UOX206 UPC206:UPF206 UPK206:UPN206 UPS206:UPV206 UQA206:UQD206 UQI206:UQL206 UQQ206:UQT206 UQY206:URB206 URG206:URJ206 URO206:URR206 URW206:URZ206 USE206:USH206 USM206:USP206 USU206:USX206 UTC206:UTF206 UTK206:UTN206 UTS206:UTV206 UUA206:UUD206 UUI206:UUL206 UUQ206:UUT206 UUY206:UVB206 UVG206:UVJ206 UVO206:UVR206 UVW206:UVZ206 UWE206:UWH206 UWM206:UWP206 UWU206:UWX206 UXC206:UXF206 UXK206:UXN206 UXS206:UXV206 UYA206:UYD206 UYI206:UYL206 UYQ206:UYT206 UYY206:UZB206 UZG206:UZJ206 UZO206:UZR206 UZW206:UZZ206 VAE206:VAH206 VAM206:VAP206 VAU206:VAX206 VBC206:VBF206 VBK206:VBN206 VBS206:VBV206 VCA206:VCD206 VCI206:VCL206 VCQ206:VCT206 VCY206:VDB206 VDG206:VDJ206 VDO206:VDR206 VDW206:VDZ206 VEE206:VEH206 VEM206:VEP206 VEU206:VEX206 VFC206:VFF206 VFK206:VFN206 VFS206:VFV206 VGA206:VGD206 VGI206:VGL206 VGQ206:VGT206 VGY206:VHB206 VHG206:VHJ206 VHO206:VHR206 VHW206:VHZ206 VIE206:VIH206 VIM206:VIP206 VIU206:VIX206 VJC206:VJF206 VJK206:VJN206 VJS206:VJV206 VKA206:VKD206 VKI206:VKL206 VKQ206:VKT206 VKY206:VLB206 VLG206:VLJ206 VLO206:VLR206 VLW206:VLZ206 VME206:VMH206 VMM206:VMP206 VMU206:VMX206 VNC206:VNF206 VNK206:VNN206 VNS206:VNV206 VOA206:VOD206 VOI206:VOL206 VOQ206:VOT206 VOY206:VPB206 VPG206:VPJ206 VPO206:VPR206 VPW206:VPZ206 VQE206:VQH206 VQM206:VQP206 VQU206:VQX206 VRC206:VRF206 VRK206:VRN206 VRS206:VRV206 VSA206:VSD206 VSI206:VSL206 VSQ206:VST206 VSY206:VTB206 VTG206:VTJ206 VTO206:VTR206 VTW206:VTZ206 VUE206:VUH206 VUM206:VUP206 VUU206:VUX206 VVC206:VVF206 VVK206:VVN206 VVS206:VVV206 VWA206:VWD206 VWI206:VWL206 VWQ206:VWT206 VWY206:VXB206 VXG206:VXJ206 VXO206:VXR206 VXW206:VXZ206 VYE206:VYH206 VYM206:VYP206 VYU206:VYX206 VZC206:VZF206 VZK206:VZN206 VZS206:VZV206 WAA206:WAD206 WAI206:WAL206 WAQ206:WAT206 WAY206:WBB206 WBG206:WBJ206 WBO206:WBR206 WBW206:WBZ206 WCE206:WCH206 WCM206:WCP206 WCU206:WCX206 WDC206:WDF206 WDK206:WDN206 WDS206:WDV206 WEA206:WED206 WEI206:WEL206 WEQ206:WET206 WEY206:WFB206 WFG206:WFJ206 WFO206:WFR206 WFW206:WFZ206 WGE206:WGH206 WGM206:WGP206 WGU206:WGX206 WHC206:WHF206 WHK206:WHN206 WHS206:WHV206 WIA206:WID206 WII206:WIL206 WIQ206:WIT206 WIY206:WJB206 WJG206:WJJ206 WJO206:WJR206 WJW206:WJZ206 WKE206:WKH206 WKM206:WKP206 WKU206:WKX206 WLC206:WLF206 WLK206:WLN206 WLS206:WLV206 WMA206:WMD206 WMI206:WML206 WMQ206:WMT206 WMY206:WNB206 WNG206:WNJ206 WNO206:WNR206 WNW206:WNZ206 WOE206:WOH206 WOM206:WOP206 WOU206:WOX206 WPC206:WPF206 WPK206:WPN206 WPS206:WPV206 WQA206:WQD206 WQI206:WQL206 WQQ206:WQT206 WQY206:WRB206 WRG206:WRJ206 WRO206:WRR206 WRW206:WRZ206 WSE206:WSH206 WSM206:WSP206 WSU206:WSX206 WTC206:WTF206 WTK206:WTN206 WTS206:WTV206 WUA206:WUD206 WUI206:WUL206 WUQ206:WUT206 WUY206:WVB206 WVG206:WVJ206 WVO206:WVR206 WVW206:WVZ206 WWE206:WWH206 WWM206:WWP206 WWU206:WWX206 WXC206:WXF206 WXK206:WXN206 WXS206:WXV206 WYA206:WYD206 WYI206:WYL206 WYQ206:WYT206 WYY206:WZB206 WZG206:WZJ206 WZO206:WZR206 WZW206:WZZ206 XAE206:XAH206 XAM206:XAP206 XAU206:XAX206 XBC206:XBF206 XBK206:XBN206 XBS206:XBV206 XCA206:XCD206 XCI206:XCL206 XCQ206:XCT206 XCY206:XDB206 XDG206:XDJ206 XDO206:XDR206 XDW206:XDZ206 XEE206:XEH206 XEM206:XEP206 XEU206:XEX206 XFC206:XFD206 K74:K143 G210:H225 WVK208:WVK225 WLO208:WLO225 WBS208:WBS225 VRW208:VRW225 VIA208:VIA225 UYE208:UYE225 UOI208:UOI225 UEM208:UEM225 TUQ208:TUQ225 TKU208:TKU225 TAY208:TAY225 SRC208:SRC225 SHG208:SHG225 RXK208:RXK225 RNO208:RNO225 RDS208:RDS225 QTW208:QTW225 QKA208:QKA225 QAE208:QAE225 PQI208:PQI225 PGM208:PGM225 OWQ208:OWQ225 OMU208:OMU225 OCY208:OCY225 NTC208:NTC225 NJG208:NJG225 MZK208:MZK225 MPO208:MPO225 MFS208:MFS225 LVW208:LVW225 LMA208:LMA225 LCE208:LCE225 KSI208:KSI225 KIM208:KIM225 JYQ208:JYQ225 JOU208:JOU225 JEY208:JEY225 IVC208:IVC225 ILG208:ILG225 IBK208:IBK225 HRO208:HRO225 HHS208:HHS225 GXW208:GXW225 GOA208:GOA225 GEE208:GEE225 FUI208:FUI225 FKM208:FKM225 FAQ208:FAQ225 EQU208:EQU225 EGY208:EGY225 DXC208:DXC225 DNG208:DNG225 DDK208:DDK225 CTO208:CTO225 CJS208:CJS225 BZW208:BZW225 BQA208:BQA225 BGE208:BGE225 AWI208:AWI225 AMM208:AMM225 ACQ208:ACQ225 SU208:SU225 IY208:IY225 ACQ84:ACW139 AWI84:AWO139 BGE84:BGK139 BQA84:BQG139 BZW84:CAC139 CJS84:CJY139 CTO84:CTU139 DDK84:DDQ139 DNG84:DNM139 DXC84:DXI139 EGY84:EHE139 EQU84:ERA139 FAQ84:FAW139 FKM84:FKS139 FUI84:FUO139 GEE84:GEK139 GOA84:GOG139 GXW84:GYC139 HHS84:HHY139 HRO84:HRU139 IBK84:IBQ139 ILG84:ILM139 IVC84:IVI139 JEY84:JFE139 JOU84:JPA139 JYQ84:JYW139 KIM84:KIS139 KSI84:KSO139 LCE84:LCK139 LMA84:LMG139 LVW84:LWC139 MFS84:MFY139 MPO84:MPU139 MZK84:MZQ139 NJG84:NJM139 NTC84:NTI139 OCY84:ODE139 OMU84:ONA139 OWQ84:OWW139 PGM84:PGS139 PQI84:PQO139 QAE84:QAK139 QKA84:QKG139 QTW84:QUC139 RDS84:RDY139 RNO84:RNU139 RXK84:RXQ139 SHG84:SHM139 SRC84:SRI139 TAY84:TBE139 TKU84:TLA139 TUQ84:TUW139 UEM84:UES139 UOI84:UOO139 UYE84:UYK139 VIA84:VIG139 VRW84:VSC139 WBS84:WBY139 WLO84:WLU139 WVK84:WVQ139 AMM84:AMS139 SU84:TA139 IY84:JE139 I11:K73 G146:J151 AWI9:AWO72 AMM9:AMS72 SU9:TA72 IY9:JE72 ACQ9:ACW72 WVK9:WVQ72 WLO9:WLU72 WBS9:WBY72 VRW9:VSC72 VIA9:VIG72 UYE9:UYK72 UOI9:UOO72 UEM9:UES72 TUQ9:TUW72 TKU9:TLA72 TAY9:TBE72 SRC9:SRI72 SHG9:SHM72 RXK9:RXQ72 RNO9:RNU72 RDS9:RDY72 QTW9:QUC72 QKA9:QKG72 QAE9:QAK72 PQI9:PQO72 PGM9:PGS72 OWQ9:OWW72 OMU9:ONA72 OCY9:ODE72 NTC9:NTI72 NJG9:NJM72 MZK9:MZQ72 MPO9:MPU72 MFS9:MFY72 LVW9:LWC72 LMA9:LMG72 LCE9:LCK72 KSI9:KSO72 KIM9:KIS72 JYQ9:JYW72 JOU9:JPA72 JEY9:JFE72 IVC9:IVI72 ILG9:ILM72 IBK9:IBQ72 HRO9:HRU72 HHS9:HHY72 GXW9:GYC72 GOA9:GOG72 GEE9:GEK72 FUI9:FUO72 FKM9:FKS72 FAQ9:FAW72 EQU9:ERA72 EGY9:EHE72 DXC9:DXI72 DNG9:DNM72 DDK9:DDQ72 CTO9:CTU72 CJS9:CJY72 BZW9:CAC72 BQA9:BQG72 BGE9:BGK72 G158:J204 R249:U255 Z249:AC255 AH249:AK255 AP249:AS255 AX249:BA255 BF249:BI255 BN249:BQ255 BV249:BY255 CD249:CG255 CL249:CO255 CT249:CW255 DB249:DE255 DJ249:DM255 DR249:DU255 DZ249:EC255 EH249:EK255 EP249:ES255 EX249:FA255 FF249:FI255 FN249:FQ255 FV249:FY255 GD249:GG255 GL249:GO255 GT249:GW255 HB249:HE255 HJ249:HM255 HR249:HU255 HZ249:IC255 IH249:IK255 IP249:IS255 IX249:JA255 JF249:JI255 JN249:JQ255 JV249:JY255 KD249:KG255 KL249:KO255 KT249:KW255 LB249:LE255 LJ249:LM255 LR249:LU255 LZ249:MC255 MH249:MK255 MP249:MS255 MX249:NA255 NF249:NI255 NN249:NQ255 NV249:NY255 OD249:OG255 OL249:OO255 OT249:OW255 PB249:PE255 PJ249:PM255 PR249:PU255 PZ249:QC255 QH249:QK255 QP249:QS255 QX249:RA255 RF249:RI255 RN249:RQ255 RV249:RY255 SD249:SG255 SL249:SO255 ST249:SW255 TB249:TE255 TJ249:TM255 TR249:TU255 TZ249:UC255 UH249:UK255 UP249:US255 UX249:VA255 VF249:VI255 VN249:VQ255 VV249:VY255 WD249:WG255 WL249:WO255 WT249:WW255 XB249:XE255 XJ249:XM255 XR249:XU255 XZ249:YC255 YH249:YK255 YP249:YS255 YX249:ZA255 ZF249:ZI255 ZN249:ZQ255 ZV249:ZY255 AAD249:AAG255 AAL249:AAO255 AAT249:AAW255 ABB249:ABE255 ABJ249:ABM255 ABR249:ABU255 ABZ249:ACC255 ACH249:ACK255 ACP249:ACS255 ACX249:ADA255 ADF249:ADI255 ADN249:ADQ255 ADV249:ADY255 AED249:AEG255 AEL249:AEO255 AET249:AEW255 AFB249:AFE255 AFJ249:AFM255 AFR249:AFU255 AFZ249:AGC255 AGH249:AGK255 AGP249:AGS255 AGX249:AHA255 AHF249:AHI255 AHN249:AHQ255 AHV249:AHY255 AID249:AIG255 AIL249:AIO255 AIT249:AIW255 AJB249:AJE255 AJJ249:AJM255 AJR249:AJU255 AJZ249:AKC255 AKH249:AKK255 AKP249:AKS255 AKX249:ALA255 ALF249:ALI255 ALN249:ALQ255 ALV249:ALY255 AMD249:AMG255 AML249:AMO255 AMT249:AMW255 ANB249:ANE255 ANJ249:ANM255 ANR249:ANU255 ANZ249:AOC255 AOH249:AOK255 AOP249:AOS255 AOX249:APA255 APF249:API255 APN249:APQ255 APV249:APY255 AQD249:AQG255 AQL249:AQO255 AQT249:AQW255 ARB249:ARE255 ARJ249:ARM255 ARR249:ARU255 ARZ249:ASC255 ASH249:ASK255 ASP249:ASS255 ASX249:ATA255 ATF249:ATI255 ATN249:ATQ255 ATV249:ATY255 AUD249:AUG255 AUL249:AUO255 AUT249:AUW255 AVB249:AVE255 AVJ249:AVM255 AVR249:AVU255 AVZ249:AWC255 AWH249:AWK255 AWP249:AWS255 AWX249:AXA255 AXF249:AXI255 AXN249:AXQ255 AXV249:AXY255 AYD249:AYG255 AYL249:AYO255 AYT249:AYW255 AZB249:AZE255 AZJ249:AZM255 AZR249:AZU255 AZZ249:BAC255 BAH249:BAK255 BAP249:BAS255 BAX249:BBA255 BBF249:BBI255 BBN249:BBQ255 BBV249:BBY255 BCD249:BCG255 BCL249:BCO255 BCT249:BCW255 BDB249:BDE255 BDJ249:BDM255 BDR249:BDU255 BDZ249:BEC255 BEH249:BEK255 BEP249:BES255 BEX249:BFA255 BFF249:BFI255 BFN249:BFQ255 BFV249:BFY255 BGD249:BGG255 BGL249:BGO255 BGT249:BGW255 BHB249:BHE255 BHJ249:BHM255 BHR249:BHU255 BHZ249:BIC255 BIH249:BIK255 BIP249:BIS255 BIX249:BJA255 BJF249:BJI255 BJN249:BJQ255 BJV249:BJY255 BKD249:BKG255 BKL249:BKO255 BKT249:BKW255 BLB249:BLE255 BLJ249:BLM255 BLR249:BLU255 BLZ249:BMC255 BMH249:BMK255 BMP249:BMS255 BMX249:BNA255 BNF249:BNI255 BNN249:BNQ255 BNV249:BNY255 BOD249:BOG255 BOL249:BOO255 BOT249:BOW255 BPB249:BPE255 BPJ249:BPM255 BPR249:BPU255 BPZ249:BQC255 BQH249:BQK255 BQP249:BQS255 BQX249:BRA255 BRF249:BRI255 BRN249:BRQ255 BRV249:BRY255 BSD249:BSG255 BSL249:BSO255 BST249:BSW255 BTB249:BTE255 BTJ249:BTM255 BTR249:BTU255 BTZ249:BUC255 BUH249:BUK255 BUP249:BUS255 BUX249:BVA255 BVF249:BVI255 BVN249:BVQ255 BVV249:BVY255 BWD249:BWG255 BWL249:BWO255 BWT249:BWW255 BXB249:BXE255 BXJ249:BXM255 BXR249:BXU255 BXZ249:BYC255 BYH249:BYK255 BYP249:BYS255 BYX249:BZA255 BZF249:BZI255 BZN249:BZQ255 BZV249:BZY255 CAD249:CAG255 CAL249:CAO255 CAT249:CAW255 CBB249:CBE255 CBJ249:CBM255 CBR249:CBU255 CBZ249:CCC255 CCH249:CCK255 CCP249:CCS255 CCX249:CDA255 CDF249:CDI255 CDN249:CDQ255 CDV249:CDY255 CED249:CEG255 CEL249:CEO255 CET249:CEW255 CFB249:CFE255 CFJ249:CFM255 CFR249:CFU255 CFZ249:CGC255 CGH249:CGK255 CGP249:CGS255 CGX249:CHA255 CHF249:CHI255 CHN249:CHQ255 CHV249:CHY255 CID249:CIG255 CIL249:CIO255 CIT249:CIW255 CJB249:CJE255 CJJ249:CJM255 CJR249:CJU255 CJZ249:CKC255 CKH249:CKK255 CKP249:CKS255 CKX249:CLA255 CLF249:CLI255 CLN249:CLQ255 CLV249:CLY255 CMD249:CMG255 CML249:CMO255 CMT249:CMW255 CNB249:CNE255 CNJ249:CNM255 CNR249:CNU255 CNZ249:COC255 COH249:COK255 COP249:COS255 COX249:CPA255 CPF249:CPI255 CPN249:CPQ255 CPV249:CPY255 CQD249:CQG255 CQL249:CQO255 CQT249:CQW255 CRB249:CRE255 CRJ249:CRM255 CRR249:CRU255 CRZ249:CSC255 CSH249:CSK255 CSP249:CSS255 CSX249:CTA255 CTF249:CTI255 CTN249:CTQ255 CTV249:CTY255 CUD249:CUG255 CUL249:CUO255 CUT249:CUW255 CVB249:CVE255 CVJ249:CVM255 CVR249:CVU255 CVZ249:CWC255 CWH249:CWK255 CWP249:CWS255 CWX249:CXA255 CXF249:CXI255 CXN249:CXQ255 CXV249:CXY255 CYD249:CYG255 CYL249:CYO255 CYT249:CYW255 CZB249:CZE255 CZJ249:CZM255 CZR249:CZU255 CZZ249:DAC255 DAH249:DAK255 DAP249:DAS255 DAX249:DBA255 DBF249:DBI255 DBN249:DBQ255 DBV249:DBY255 DCD249:DCG255 DCL249:DCO255 DCT249:DCW255 DDB249:DDE255 DDJ249:DDM255 DDR249:DDU255 DDZ249:DEC255 DEH249:DEK255 DEP249:DES255 DEX249:DFA255 DFF249:DFI255 DFN249:DFQ255 DFV249:DFY255 DGD249:DGG255 DGL249:DGO255 DGT249:DGW255 DHB249:DHE255 DHJ249:DHM255 DHR249:DHU255 DHZ249:DIC255 DIH249:DIK255 DIP249:DIS255 DIX249:DJA255 DJF249:DJI255 DJN249:DJQ255 DJV249:DJY255 DKD249:DKG255 DKL249:DKO255 DKT249:DKW255 DLB249:DLE255 DLJ249:DLM255 DLR249:DLU255 DLZ249:DMC255 DMH249:DMK255 DMP249:DMS255 DMX249:DNA255 DNF249:DNI255 DNN249:DNQ255 DNV249:DNY255 DOD249:DOG255 DOL249:DOO255 DOT249:DOW255 DPB249:DPE255 DPJ249:DPM255 DPR249:DPU255 DPZ249:DQC255 DQH249:DQK255 DQP249:DQS255 DQX249:DRA255 DRF249:DRI255 DRN249:DRQ255 DRV249:DRY255 DSD249:DSG255 DSL249:DSO255 DST249:DSW255 DTB249:DTE255 DTJ249:DTM255 DTR249:DTU255 DTZ249:DUC255 DUH249:DUK255 DUP249:DUS255 DUX249:DVA255 DVF249:DVI255 DVN249:DVQ255 DVV249:DVY255 DWD249:DWG255 DWL249:DWO255 DWT249:DWW255 DXB249:DXE255 DXJ249:DXM255 DXR249:DXU255 DXZ249:DYC255 DYH249:DYK255 DYP249:DYS255 DYX249:DZA255 DZF249:DZI255 DZN249:DZQ255 DZV249:DZY255 EAD249:EAG255 EAL249:EAO255 EAT249:EAW255 EBB249:EBE255 EBJ249:EBM255 EBR249:EBU255 EBZ249:ECC255 ECH249:ECK255 ECP249:ECS255 ECX249:EDA255 EDF249:EDI255 EDN249:EDQ255 EDV249:EDY255 EED249:EEG255 EEL249:EEO255 EET249:EEW255 EFB249:EFE255 EFJ249:EFM255 EFR249:EFU255 EFZ249:EGC255 EGH249:EGK255 EGP249:EGS255 EGX249:EHA255 EHF249:EHI255 EHN249:EHQ255 EHV249:EHY255 EID249:EIG255 EIL249:EIO255 EIT249:EIW255 EJB249:EJE255 EJJ249:EJM255 EJR249:EJU255 EJZ249:EKC255 EKH249:EKK255 EKP249:EKS255 EKX249:ELA255 ELF249:ELI255 ELN249:ELQ255 ELV249:ELY255 EMD249:EMG255 EML249:EMO255 EMT249:EMW255 ENB249:ENE255 ENJ249:ENM255 ENR249:ENU255 ENZ249:EOC255 EOH249:EOK255 EOP249:EOS255 EOX249:EPA255 EPF249:EPI255 EPN249:EPQ255 EPV249:EPY255 EQD249:EQG255 EQL249:EQO255 EQT249:EQW255 ERB249:ERE255 ERJ249:ERM255 ERR249:ERU255 ERZ249:ESC255 ESH249:ESK255 ESP249:ESS255 ESX249:ETA255 ETF249:ETI255 ETN249:ETQ255 ETV249:ETY255 EUD249:EUG255 EUL249:EUO255 EUT249:EUW255 EVB249:EVE255 EVJ249:EVM255 EVR249:EVU255 EVZ249:EWC255 EWH249:EWK255 EWP249:EWS255 EWX249:EXA255 EXF249:EXI255 EXN249:EXQ255 EXV249:EXY255 EYD249:EYG255 EYL249:EYO255 EYT249:EYW255 EZB249:EZE255 EZJ249:EZM255 EZR249:EZU255 EZZ249:FAC255 FAH249:FAK255 FAP249:FAS255 FAX249:FBA255 FBF249:FBI255 FBN249:FBQ255 FBV249:FBY255 FCD249:FCG255 FCL249:FCO255 FCT249:FCW255 FDB249:FDE255 FDJ249:FDM255 FDR249:FDU255 FDZ249:FEC255 FEH249:FEK255 FEP249:FES255 FEX249:FFA255 FFF249:FFI255 FFN249:FFQ255 FFV249:FFY255 FGD249:FGG255 FGL249:FGO255 FGT249:FGW255 FHB249:FHE255 FHJ249:FHM255 FHR249:FHU255 FHZ249:FIC255 FIH249:FIK255 FIP249:FIS255 FIX249:FJA255 FJF249:FJI255 FJN249:FJQ255 FJV249:FJY255 FKD249:FKG255 FKL249:FKO255 FKT249:FKW255 FLB249:FLE255 FLJ249:FLM255 FLR249:FLU255 FLZ249:FMC255 FMH249:FMK255 FMP249:FMS255 FMX249:FNA255 FNF249:FNI255 FNN249:FNQ255 FNV249:FNY255 FOD249:FOG255 FOL249:FOO255 FOT249:FOW255 FPB249:FPE255 FPJ249:FPM255 FPR249:FPU255 FPZ249:FQC255 FQH249:FQK255 FQP249:FQS255 FQX249:FRA255 FRF249:FRI255 FRN249:FRQ255 FRV249:FRY255 FSD249:FSG255 FSL249:FSO255 FST249:FSW255 FTB249:FTE255 FTJ249:FTM255 FTR249:FTU255 FTZ249:FUC255 FUH249:FUK255 FUP249:FUS255 FUX249:FVA255 FVF249:FVI255 FVN249:FVQ255 FVV249:FVY255 FWD249:FWG255 FWL249:FWO255 FWT249:FWW255 FXB249:FXE255 FXJ249:FXM255 FXR249:FXU255 FXZ249:FYC255 FYH249:FYK255 FYP249:FYS255 FYX249:FZA255 FZF249:FZI255 FZN249:FZQ255 FZV249:FZY255 GAD249:GAG255 GAL249:GAO255 GAT249:GAW255 GBB249:GBE255 GBJ249:GBM255 GBR249:GBU255 GBZ249:GCC255 GCH249:GCK255 GCP249:GCS255 GCX249:GDA255 GDF249:GDI255 GDN249:GDQ255 GDV249:GDY255 GED249:GEG255 GEL249:GEO255 GET249:GEW255 GFB249:GFE255 GFJ249:GFM255 GFR249:GFU255 GFZ249:GGC255 GGH249:GGK255 GGP249:GGS255 GGX249:GHA255 GHF249:GHI255 GHN249:GHQ255 GHV249:GHY255 GID249:GIG255 GIL249:GIO255 GIT249:GIW255 GJB249:GJE255 GJJ249:GJM255 GJR249:GJU255 GJZ249:GKC255 GKH249:GKK255 GKP249:GKS255 GKX249:GLA255 GLF249:GLI255 GLN249:GLQ255 GLV249:GLY255 GMD249:GMG255 GML249:GMO255 GMT249:GMW255 GNB249:GNE255 GNJ249:GNM255 GNR249:GNU255 GNZ249:GOC255 GOH249:GOK255 GOP249:GOS255 GOX249:GPA255 GPF249:GPI255 GPN249:GPQ255 GPV249:GPY255 GQD249:GQG255 GQL249:GQO255 GQT249:GQW255 GRB249:GRE255 GRJ249:GRM255 GRR249:GRU255 GRZ249:GSC255 GSH249:GSK255 GSP249:GSS255 GSX249:GTA255 GTF249:GTI255 GTN249:GTQ255 GTV249:GTY255 GUD249:GUG255 GUL249:GUO255 GUT249:GUW255 GVB249:GVE255 GVJ249:GVM255 GVR249:GVU255 GVZ249:GWC255 GWH249:GWK255 GWP249:GWS255 GWX249:GXA255 GXF249:GXI255 GXN249:GXQ255 GXV249:GXY255 GYD249:GYG255 GYL249:GYO255 GYT249:GYW255 GZB249:GZE255 GZJ249:GZM255 GZR249:GZU255 GZZ249:HAC255 HAH249:HAK255 HAP249:HAS255 HAX249:HBA255 HBF249:HBI255 HBN249:HBQ255 HBV249:HBY255 HCD249:HCG255 HCL249:HCO255 HCT249:HCW255 HDB249:HDE255 HDJ249:HDM255 HDR249:HDU255 HDZ249:HEC255 HEH249:HEK255 HEP249:HES255 HEX249:HFA255 HFF249:HFI255 HFN249:HFQ255 HFV249:HFY255 HGD249:HGG255 HGL249:HGO255 HGT249:HGW255 HHB249:HHE255 HHJ249:HHM255 HHR249:HHU255 HHZ249:HIC255 HIH249:HIK255 HIP249:HIS255 HIX249:HJA255 HJF249:HJI255 HJN249:HJQ255 HJV249:HJY255 HKD249:HKG255 HKL249:HKO255 HKT249:HKW255 HLB249:HLE255 HLJ249:HLM255 HLR249:HLU255 HLZ249:HMC255 HMH249:HMK255 HMP249:HMS255 HMX249:HNA255 HNF249:HNI255 HNN249:HNQ255 HNV249:HNY255 HOD249:HOG255 HOL249:HOO255 HOT249:HOW255 HPB249:HPE255 HPJ249:HPM255 HPR249:HPU255 HPZ249:HQC255 HQH249:HQK255 HQP249:HQS255 HQX249:HRA255 HRF249:HRI255 HRN249:HRQ255 HRV249:HRY255 HSD249:HSG255 HSL249:HSO255 HST249:HSW255 HTB249:HTE255 HTJ249:HTM255 HTR249:HTU255 HTZ249:HUC255 HUH249:HUK255 HUP249:HUS255 HUX249:HVA255 HVF249:HVI255 HVN249:HVQ255 HVV249:HVY255 HWD249:HWG255 HWL249:HWO255 HWT249:HWW255 HXB249:HXE255 HXJ249:HXM255 HXR249:HXU255 HXZ249:HYC255 HYH249:HYK255 HYP249:HYS255 HYX249:HZA255 HZF249:HZI255 HZN249:HZQ255 HZV249:HZY255 IAD249:IAG255 IAL249:IAO255 IAT249:IAW255 IBB249:IBE255 IBJ249:IBM255 IBR249:IBU255 IBZ249:ICC255 ICH249:ICK255 ICP249:ICS255 ICX249:IDA255 IDF249:IDI255 IDN249:IDQ255 IDV249:IDY255 IED249:IEG255 IEL249:IEO255 IET249:IEW255 IFB249:IFE255 IFJ249:IFM255 IFR249:IFU255 IFZ249:IGC255 IGH249:IGK255 IGP249:IGS255 IGX249:IHA255 IHF249:IHI255 IHN249:IHQ255 IHV249:IHY255 IID249:IIG255 IIL249:IIO255 IIT249:IIW255 IJB249:IJE255 IJJ249:IJM255 IJR249:IJU255 IJZ249:IKC255 IKH249:IKK255 IKP249:IKS255 IKX249:ILA255 ILF249:ILI255 ILN249:ILQ255 ILV249:ILY255 IMD249:IMG255 IML249:IMO255 IMT249:IMW255 INB249:INE255 INJ249:INM255 INR249:INU255 INZ249:IOC255 IOH249:IOK255 IOP249:IOS255 IOX249:IPA255 IPF249:IPI255 IPN249:IPQ255 IPV249:IPY255 IQD249:IQG255 IQL249:IQO255 IQT249:IQW255 IRB249:IRE255 IRJ249:IRM255 IRR249:IRU255 IRZ249:ISC255 ISH249:ISK255 ISP249:ISS255 ISX249:ITA255 ITF249:ITI255 ITN249:ITQ255 ITV249:ITY255 IUD249:IUG255 IUL249:IUO255 IUT249:IUW255 IVB249:IVE255 IVJ249:IVM255 IVR249:IVU255 IVZ249:IWC255 IWH249:IWK255 IWP249:IWS255 IWX249:IXA255 IXF249:IXI255 IXN249:IXQ255 IXV249:IXY255 IYD249:IYG255 IYL249:IYO255 IYT249:IYW255 IZB249:IZE255 IZJ249:IZM255 IZR249:IZU255 IZZ249:JAC255 JAH249:JAK255 JAP249:JAS255 JAX249:JBA255 JBF249:JBI255 JBN249:JBQ255 JBV249:JBY255 JCD249:JCG255 JCL249:JCO255 JCT249:JCW255 JDB249:JDE255 JDJ249:JDM255 JDR249:JDU255 JDZ249:JEC255 JEH249:JEK255 JEP249:JES255 JEX249:JFA255 JFF249:JFI255 JFN249:JFQ255 JFV249:JFY255 JGD249:JGG255 JGL249:JGO255 JGT249:JGW255 JHB249:JHE255 JHJ249:JHM255 JHR249:JHU255 JHZ249:JIC255 JIH249:JIK255 JIP249:JIS255 JIX249:JJA255 JJF249:JJI255 JJN249:JJQ255 JJV249:JJY255 JKD249:JKG255 JKL249:JKO255 JKT249:JKW255 JLB249:JLE255 JLJ249:JLM255 JLR249:JLU255 JLZ249:JMC255 JMH249:JMK255 JMP249:JMS255 JMX249:JNA255 JNF249:JNI255 JNN249:JNQ255 JNV249:JNY255 JOD249:JOG255 JOL249:JOO255 JOT249:JOW255 JPB249:JPE255 JPJ249:JPM255 JPR249:JPU255 JPZ249:JQC255 JQH249:JQK255 JQP249:JQS255 JQX249:JRA255 JRF249:JRI255 JRN249:JRQ255 JRV249:JRY255 JSD249:JSG255 JSL249:JSO255 JST249:JSW255 JTB249:JTE255 JTJ249:JTM255 JTR249:JTU255 JTZ249:JUC255 JUH249:JUK255 JUP249:JUS255 JUX249:JVA255 JVF249:JVI255 JVN249:JVQ255 JVV249:JVY255 JWD249:JWG255 JWL249:JWO255 JWT249:JWW255 JXB249:JXE255 JXJ249:JXM255 JXR249:JXU255 JXZ249:JYC255 JYH249:JYK255 JYP249:JYS255 JYX249:JZA255 JZF249:JZI255 JZN249:JZQ255 JZV249:JZY255 KAD249:KAG255 KAL249:KAO255 KAT249:KAW255 KBB249:KBE255 KBJ249:KBM255 KBR249:KBU255 KBZ249:KCC255 KCH249:KCK255 KCP249:KCS255 KCX249:KDA255 KDF249:KDI255 KDN249:KDQ255 KDV249:KDY255 KED249:KEG255 KEL249:KEO255 KET249:KEW255 KFB249:KFE255 KFJ249:KFM255 KFR249:KFU255 KFZ249:KGC255 KGH249:KGK255 KGP249:KGS255 KGX249:KHA255 KHF249:KHI255 KHN249:KHQ255 KHV249:KHY255 KID249:KIG255 KIL249:KIO255 KIT249:KIW255 KJB249:KJE255 KJJ249:KJM255 KJR249:KJU255 KJZ249:KKC255 KKH249:KKK255 KKP249:KKS255 KKX249:KLA255 KLF249:KLI255 KLN249:KLQ255 KLV249:KLY255 KMD249:KMG255 KML249:KMO255 KMT249:KMW255 KNB249:KNE255 KNJ249:KNM255 KNR249:KNU255 KNZ249:KOC255 KOH249:KOK255 KOP249:KOS255 KOX249:KPA255 KPF249:KPI255 KPN249:KPQ255 KPV249:KPY255 KQD249:KQG255 KQL249:KQO255 KQT249:KQW255 KRB249:KRE255 KRJ249:KRM255 KRR249:KRU255 KRZ249:KSC255 KSH249:KSK255 KSP249:KSS255 KSX249:KTA255 KTF249:KTI255 KTN249:KTQ255 KTV249:KTY255 KUD249:KUG255 KUL249:KUO255 KUT249:KUW255 KVB249:KVE255 KVJ249:KVM255 KVR249:KVU255 KVZ249:KWC255 KWH249:KWK255 KWP249:KWS255 KWX249:KXA255 KXF249:KXI255 KXN249:KXQ255 KXV249:KXY255 KYD249:KYG255 KYL249:KYO255 KYT249:KYW255 KZB249:KZE255 KZJ249:KZM255 KZR249:KZU255 KZZ249:LAC255 LAH249:LAK255 LAP249:LAS255 LAX249:LBA255 LBF249:LBI255 LBN249:LBQ255 LBV249:LBY255 LCD249:LCG255 LCL249:LCO255 LCT249:LCW255 LDB249:LDE255 LDJ249:LDM255 LDR249:LDU255 LDZ249:LEC255 LEH249:LEK255 LEP249:LES255 LEX249:LFA255 LFF249:LFI255 LFN249:LFQ255 LFV249:LFY255 LGD249:LGG255 LGL249:LGO255 LGT249:LGW255 LHB249:LHE255 LHJ249:LHM255 LHR249:LHU255 LHZ249:LIC255 LIH249:LIK255 LIP249:LIS255 LIX249:LJA255 LJF249:LJI255 LJN249:LJQ255 LJV249:LJY255 LKD249:LKG255 LKL249:LKO255 LKT249:LKW255 LLB249:LLE255 LLJ249:LLM255 LLR249:LLU255 LLZ249:LMC255 LMH249:LMK255 LMP249:LMS255 LMX249:LNA255 LNF249:LNI255 LNN249:LNQ255 LNV249:LNY255 LOD249:LOG255 LOL249:LOO255 LOT249:LOW255 LPB249:LPE255 LPJ249:LPM255 LPR249:LPU255 LPZ249:LQC255 LQH249:LQK255 LQP249:LQS255 LQX249:LRA255 LRF249:LRI255 LRN249:LRQ255 LRV249:LRY255 LSD249:LSG255 LSL249:LSO255 LST249:LSW255 LTB249:LTE255 LTJ249:LTM255 LTR249:LTU255 LTZ249:LUC255 LUH249:LUK255 LUP249:LUS255 LUX249:LVA255 LVF249:LVI255 LVN249:LVQ255 LVV249:LVY255 LWD249:LWG255 LWL249:LWO255 LWT249:LWW255 LXB249:LXE255 LXJ249:LXM255 LXR249:LXU255 LXZ249:LYC255 LYH249:LYK255 LYP249:LYS255 LYX249:LZA255 LZF249:LZI255 LZN249:LZQ255 LZV249:LZY255 MAD249:MAG255 MAL249:MAO255 MAT249:MAW255 MBB249:MBE255 MBJ249:MBM255 MBR249:MBU255 MBZ249:MCC255 MCH249:MCK255 MCP249:MCS255 MCX249:MDA255 MDF249:MDI255 MDN249:MDQ255 MDV249:MDY255 MED249:MEG255 MEL249:MEO255 MET249:MEW255 MFB249:MFE255 MFJ249:MFM255 MFR249:MFU255 MFZ249:MGC255 MGH249:MGK255 MGP249:MGS255 MGX249:MHA255 MHF249:MHI255 MHN249:MHQ255 MHV249:MHY255 MID249:MIG255 MIL249:MIO255 MIT249:MIW255 MJB249:MJE255 MJJ249:MJM255 MJR249:MJU255 MJZ249:MKC255 MKH249:MKK255 MKP249:MKS255 MKX249:MLA255 MLF249:MLI255 MLN249:MLQ255 MLV249:MLY255 MMD249:MMG255 MML249:MMO255 MMT249:MMW255 MNB249:MNE255 MNJ249:MNM255 MNR249:MNU255 MNZ249:MOC255 MOH249:MOK255 MOP249:MOS255 MOX249:MPA255 MPF249:MPI255 MPN249:MPQ255 MPV249:MPY255 MQD249:MQG255 MQL249:MQO255 MQT249:MQW255 MRB249:MRE255 MRJ249:MRM255 MRR249:MRU255 MRZ249:MSC255 MSH249:MSK255 MSP249:MSS255 MSX249:MTA255 MTF249:MTI255 MTN249:MTQ255 MTV249:MTY255 MUD249:MUG255 MUL249:MUO255 MUT249:MUW255 MVB249:MVE255 MVJ249:MVM255 MVR249:MVU255 MVZ249:MWC255 MWH249:MWK255 MWP249:MWS255 MWX249:MXA255 MXF249:MXI255 MXN249:MXQ255 MXV249:MXY255 MYD249:MYG255 MYL249:MYO255 MYT249:MYW255 MZB249:MZE255 MZJ249:MZM255 MZR249:MZU255 MZZ249:NAC255 NAH249:NAK255 NAP249:NAS255 NAX249:NBA255 NBF249:NBI255 NBN249:NBQ255 NBV249:NBY255 NCD249:NCG255 NCL249:NCO255 NCT249:NCW255 NDB249:NDE255 NDJ249:NDM255 NDR249:NDU255 NDZ249:NEC255 NEH249:NEK255 NEP249:NES255 NEX249:NFA255 NFF249:NFI255 NFN249:NFQ255 NFV249:NFY255 NGD249:NGG255 NGL249:NGO255 NGT249:NGW255 NHB249:NHE255 NHJ249:NHM255 NHR249:NHU255 NHZ249:NIC255 NIH249:NIK255 NIP249:NIS255 NIX249:NJA255 NJF249:NJI255 NJN249:NJQ255 NJV249:NJY255 NKD249:NKG255 NKL249:NKO255 NKT249:NKW255 NLB249:NLE255 NLJ249:NLM255 NLR249:NLU255 NLZ249:NMC255 NMH249:NMK255 NMP249:NMS255 NMX249:NNA255 NNF249:NNI255 NNN249:NNQ255 NNV249:NNY255 NOD249:NOG255 NOL249:NOO255 NOT249:NOW255 NPB249:NPE255 NPJ249:NPM255 NPR249:NPU255 NPZ249:NQC255 NQH249:NQK255 NQP249:NQS255 NQX249:NRA255 NRF249:NRI255 NRN249:NRQ255 NRV249:NRY255 NSD249:NSG255 NSL249:NSO255 NST249:NSW255 NTB249:NTE255 NTJ249:NTM255 NTR249:NTU255 NTZ249:NUC255 NUH249:NUK255 NUP249:NUS255 NUX249:NVA255 NVF249:NVI255 NVN249:NVQ255 NVV249:NVY255 NWD249:NWG255 NWL249:NWO255 NWT249:NWW255 NXB249:NXE255 NXJ249:NXM255 NXR249:NXU255 NXZ249:NYC255 NYH249:NYK255 NYP249:NYS255 NYX249:NZA255 NZF249:NZI255 NZN249:NZQ255 NZV249:NZY255 OAD249:OAG255 OAL249:OAO255 OAT249:OAW255 OBB249:OBE255 OBJ249:OBM255 OBR249:OBU255 OBZ249:OCC255 OCH249:OCK255 OCP249:OCS255 OCX249:ODA255 ODF249:ODI255 ODN249:ODQ255 ODV249:ODY255 OED249:OEG255 OEL249:OEO255 OET249:OEW255 OFB249:OFE255 OFJ249:OFM255 OFR249:OFU255 OFZ249:OGC255 OGH249:OGK255 OGP249:OGS255 OGX249:OHA255 OHF249:OHI255 OHN249:OHQ255 OHV249:OHY255 OID249:OIG255 OIL249:OIO255 OIT249:OIW255 OJB249:OJE255 OJJ249:OJM255 OJR249:OJU255 OJZ249:OKC255 OKH249:OKK255 OKP249:OKS255 OKX249:OLA255 OLF249:OLI255 OLN249:OLQ255 OLV249:OLY255 OMD249:OMG255 OML249:OMO255 OMT249:OMW255 ONB249:ONE255 ONJ249:ONM255 ONR249:ONU255 ONZ249:OOC255 OOH249:OOK255 OOP249:OOS255 OOX249:OPA255 OPF249:OPI255 OPN249:OPQ255 OPV249:OPY255 OQD249:OQG255 OQL249:OQO255 OQT249:OQW255 ORB249:ORE255 ORJ249:ORM255 ORR249:ORU255 ORZ249:OSC255 OSH249:OSK255 OSP249:OSS255 OSX249:OTA255 OTF249:OTI255 OTN249:OTQ255 OTV249:OTY255 OUD249:OUG255 OUL249:OUO255 OUT249:OUW255 OVB249:OVE255 OVJ249:OVM255 OVR249:OVU255 OVZ249:OWC255 OWH249:OWK255 OWP249:OWS255 OWX249:OXA255 OXF249:OXI255 OXN249:OXQ255 OXV249:OXY255 OYD249:OYG255 OYL249:OYO255 OYT249:OYW255 OZB249:OZE255 OZJ249:OZM255 OZR249:OZU255 OZZ249:PAC255 PAH249:PAK255 PAP249:PAS255 PAX249:PBA255 PBF249:PBI255 PBN249:PBQ255 PBV249:PBY255 PCD249:PCG255 PCL249:PCO255 PCT249:PCW255 PDB249:PDE255 PDJ249:PDM255 PDR249:PDU255 PDZ249:PEC255 PEH249:PEK255 PEP249:PES255 PEX249:PFA255 PFF249:PFI255 PFN249:PFQ255 PFV249:PFY255 PGD249:PGG255 PGL249:PGO255 PGT249:PGW255 PHB249:PHE255 PHJ249:PHM255 PHR249:PHU255 PHZ249:PIC255 PIH249:PIK255 PIP249:PIS255 PIX249:PJA255 PJF249:PJI255 PJN249:PJQ255 PJV249:PJY255 PKD249:PKG255 PKL249:PKO255 PKT249:PKW255 PLB249:PLE255 PLJ249:PLM255 PLR249:PLU255 PLZ249:PMC255 PMH249:PMK255 PMP249:PMS255 PMX249:PNA255 PNF249:PNI255 PNN249:PNQ255 PNV249:PNY255 POD249:POG255 POL249:POO255 POT249:POW255 PPB249:PPE255 PPJ249:PPM255 PPR249:PPU255 PPZ249:PQC255 PQH249:PQK255 PQP249:PQS255 PQX249:PRA255 PRF249:PRI255 PRN249:PRQ255 PRV249:PRY255 PSD249:PSG255 PSL249:PSO255 PST249:PSW255 PTB249:PTE255 PTJ249:PTM255 PTR249:PTU255 PTZ249:PUC255 PUH249:PUK255 PUP249:PUS255 PUX249:PVA255 PVF249:PVI255 PVN249:PVQ255 PVV249:PVY255 PWD249:PWG255 PWL249:PWO255 PWT249:PWW255 PXB249:PXE255 PXJ249:PXM255 PXR249:PXU255 PXZ249:PYC255 PYH249:PYK255 PYP249:PYS255 PYX249:PZA255 PZF249:PZI255 PZN249:PZQ255 PZV249:PZY255 QAD249:QAG255 QAL249:QAO255 QAT249:QAW255 QBB249:QBE255 QBJ249:QBM255 QBR249:QBU255 QBZ249:QCC255 QCH249:QCK255 QCP249:QCS255 QCX249:QDA255 QDF249:QDI255 QDN249:QDQ255 QDV249:QDY255 QED249:QEG255 QEL249:QEO255 QET249:QEW255 QFB249:QFE255 QFJ249:QFM255 QFR249:QFU255 QFZ249:QGC255 QGH249:QGK255 QGP249:QGS255 QGX249:QHA255 QHF249:QHI255 QHN249:QHQ255 QHV249:QHY255 QID249:QIG255 QIL249:QIO255 QIT249:QIW255 QJB249:QJE255 QJJ249:QJM255 QJR249:QJU255 QJZ249:QKC255 QKH249:QKK255 QKP249:QKS255 QKX249:QLA255 QLF249:QLI255 QLN249:QLQ255 QLV249:QLY255 QMD249:QMG255 QML249:QMO255 QMT249:QMW255 QNB249:QNE255 QNJ249:QNM255 QNR249:QNU255 QNZ249:QOC255 QOH249:QOK255 QOP249:QOS255 QOX249:QPA255 QPF249:QPI255 QPN249:QPQ255 QPV249:QPY255 QQD249:QQG255 QQL249:QQO255 QQT249:QQW255 QRB249:QRE255 QRJ249:QRM255 QRR249:QRU255 QRZ249:QSC255 QSH249:QSK255 QSP249:QSS255 QSX249:QTA255 QTF249:QTI255 QTN249:QTQ255 QTV249:QTY255 QUD249:QUG255 QUL249:QUO255 QUT249:QUW255 QVB249:QVE255 QVJ249:QVM255 QVR249:QVU255 QVZ249:QWC255 QWH249:QWK255 QWP249:QWS255 QWX249:QXA255 QXF249:QXI255 QXN249:QXQ255 QXV249:QXY255 QYD249:QYG255 QYL249:QYO255 QYT249:QYW255 QZB249:QZE255 QZJ249:QZM255 QZR249:QZU255 QZZ249:RAC255 RAH249:RAK255 RAP249:RAS255 RAX249:RBA255 RBF249:RBI255 RBN249:RBQ255 RBV249:RBY255 RCD249:RCG255 RCL249:RCO255 RCT249:RCW255 RDB249:RDE255 RDJ249:RDM255 RDR249:RDU255 RDZ249:REC255 REH249:REK255 REP249:RES255 REX249:RFA255 RFF249:RFI255 RFN249:RFQ255 RFV249:RFY255 RGD249:RGG255 RGL249:RGO255 RGT249:RGW255 RHB249:RHE255 RHJ249:RHM255 RHR249:RHU255 RHZ249:RIC255 RIH249:RIK255 RIP249:RIS255 RIX249:RJA255 RJF249:RJI255 RJN249:RJQ255 RJV249:RJY255 RKD249:RKG255 RKL249:RKO255 RKT249:RKW255 RLB249:RLE255 RLJ249:RLM255 RLR249:RLU255 RLZ249:RMC255 RMH249:RMK255 RMP249:RMS255 RMX249:RNA255 RNF249:RNI255 RNN249:RNQ255 RNV249:RNY255 ROD249:ROG255 ROL249:ROO255 ROT249:ROW255 RPB249:RPE255 RPJ249:RPM255 RPR249:RPU255 RPZ249:RQC255 RQH249:RQK255 RQP249:RQS255 RQX249:RRA255 RRF249:RRI255 RRN249:RRQ255 RRV249:RRY255 RSD249:RSG255 RSL249:RSO255 RST249:RSW255 RTB249:RTE255 RTJ249:RTM255 RTR249:RTU255 RTZ249:RUC255 RUH249:RUK255 RUP249:RUS255 RUX249:RVA255 RVF249:RVI255 RVN249:RVQ255 RVV249:RVY255 RWD249:RWG255 RWL249:RWO255 RWT249:RWW255 RXB249:RXE255 RXJ249:RXM255 RXR249:RXU255 RXZ249:RYC255 RYH249:RYK255 RYP249:RYS255 RYX249:RZA255 RZF249:RZI255 RZN249:RZQ255 RZV249:RZY255 SAD249:SAG255 SAL249:SAO255 SAT249:SAW255 SBB249:SBE255 SBJ249:SBM255 SBR249:SBU255 SBZ249:SCC255 SCH249:SCK255 SCP249:SCS255 SCX249:SDA255 SDF249:SDI255 SDN249:SDQ255 SDV249:SDY255 SED249:SEG255 SEL249:SEO255 SET249:SEW255 SFB249:SFE255 SFJ249:SFM255 SFR249:SFU255 SFZ249:SGC255 SGH249:SGK255 SGP249:SGS255 SGX249:SHA255 SHF249:SHI255 SHN249:SHQ255 SHV249:SHY255 SID249:SIG255 SIL249:SIO255 SIT249:SIW255 SJB249:SJE255 SJJ249:SJM255 SJR249:SJU255 SJZ249:SKC255 SKH249:SKK255 SKP249:SKS255 SKX249:SLA255 SLF249:SLI255 SLN249:SLQ255 SLV249:SLY255 SMD249:SMG255 SML249:SMO255 SMT249:SMW255 SNB249:SNE255 SNJ249:SNM255 SNR249:SNU255 SNZ249:SOC255 SOH249:SOK255 SOP249:SOS255 SOX249:SPA255 SPF249:SPI255 SPN249:SPQ255 SPV249:SPY255 SQD249:SQG255 SQL249:SQO255 SQT249:SQW255 SRB249:SRE255 SRJ249:SRM255 SRR249:SRU255 SRZ249:SSC255 SSH249:SSK255 SSP249:SSS255 SSX249:STA255 STF249:STI255 STN249:STQ255 STV249:STY255 SUD249:SUG255 SUL249:SUO255 SUT249:SUW255 SVB249:SVE255 SVJ249:SVM255 SVR249:SVU255 SVZ249:SWC255 SWH249:SWK255 SWP249:SWS255 SWX249:SXA255 SXF249:SXI255 SXN249:SXQ255 SXV249:SXY255 SYD249:SYG255 SYL249:SYO255 SYT249:SYW255 SZB249:SZE255 SZJ249:SZM255 SZR249:SZU255 SZZ249:TAC255 TAH249:TAK255 TAP249:TAS255 TAX249:TBA255 TBF249:TBI255 TBN249:TBQ255 TBV249:TBY255 TCD249:TCG255 TCL249:TCO255 TCT249:TCW255 TDB249:TDE255 TDJ249:TDM255 TDR249:TDU255 TDZ249:TEC255 TEH249:TEK255 TEP249:TES255 TEX249:TFA255 TFF249:TFI255 TFN249:TFQ255 TFV249:TFY255 TGD249:TGG255 TGL249:TGO255 TGT249:TGW255 THB249:THE255 THJ249:THM255 THR249:THU255 THZ249:TIC255 TIH249:TIK255 TIP249:TIS255 TIX249:TJA255 TJF249:TJI255 TJN249:TJQ255 TJV249:TJY255 TKD249:TKG255 TKL249:TKO255 TKT249:TKW255 TLB249:TLE255 TLJ249:TLM255 TLR249:TLU255 TLZ249:TMC255 TMH249:TMK255 TMP249:TMS255 TMX249:TNA255 TNF249:TNI255 TNN249:TNQ255 TNV249:TNY255 TOD249:TOG255 TOL249:TOO255 TOT249:TOW255 TPB249:TPE255 TPJ249:TPM255 TPR249:TPU255 TPZ249:TQC255 TQH249:TQK255 TQP249:TQS255 TQX249:TRA255 TRF249:TRI255 TRN249:TRQ255 TRV249:TRY255 TSD249:TSG255 TSL249:TSO255 TST249:TSW255 TTB249:TTE255 TTJ249:TTM255 TTR249:TTU255 TTZ249:TUC255 TUH249:TUK255 TUP249:TUS255 TUX249:TVA255 TVF249:TVI255 TVN249:TVQ255 TVV249:TVY255 TWD249:TWG255 TWL249:TWO255 TWT249:TWW255 TXB249:TXE255 TXJ249:TXM255 TXR249:TXU255 TXZ249:TYC255 TYH249:TYK255 TYP249:TYS255 TYX249:TZA255 TZF249:TZI255 TZN249:TZQ255 TZV249:TZY255 UAD249:UAG255 UAL249:UAO255 UAT249:UAW255 UBB249:UBE255 UBJ249:UBM255 UBR249:UBU255 UBZ249:UCC255 UCH249:UCK255 UCP249:UCS255 UCX249:UDA255 UDF249:UDI255 UDN249:UDQ255 UDV249:UDY255 UED249:UEG255 UEL249:UEO255 UET249:UEW255 UFB249:UFE255 UFJ249:UFM255 UFR249:UFU255 UFZ249:UGC255 UGH249:UGK255 UGP249:UGS255 UGX249:UHA255 UHF249:UHI255 UHN249:UHQ255 UHV249:UHY255 UID249:UIG255 UIL249:UIO255 UIT249:UIW255 UJB249:UJE255 UJJ249:UJM255 UJR249:UJU255 UJZ249:UKC255 UKH249:UKK255 UKP249:UKS255 UKX249:ULA255 ULF249:ULI255 ULN249:ULQ255 ULV249:ULY255 UMD249:UMG255 UML249:UMO255 UMT249:UMW255 UNB249:UNE255 UNJ249:UNM255 UNR249:UNU255 UNZ249:UOC255 UOH249:UOK255 UOP249:UOS255 UOX249:UPA255 UPF249:UPI255 UPN249:UPQ255 UPV249:UPY255 UQD249:UQG255 UQL249:UQO255 UQT249:UQW255 URB249:URE255 URJ249:URM255 URR249:URU255 URZ249:USC255 USH249:USK255 USP249:USS255 USX249:UTA255 UTF249:UTI255 UTN249:UTQ255 UTV249:UTY255 UUD249:UUG255 UUL249:UUO255 UUT249:UUW255 UVB249:UVE255 UVJ249:UVM255 UVR249:UVU255 UVZ249:UWC255 UWH249:UWK255 UWP249:UWS255 UWX249:UXA255 UXF249:UXI255 UXN249:UXQ255 UXV249:UXY255 UYD249:UYG255 UYL249:UYO255 UYT249:UYW255 UZB249:UZE255 UZJ249:UZM255 UZR249:UZU255 UZZ249:VAC255 VAH249:VAK255 VAP249:VAS255 VAX249:VBA255 VBF249:VBI255 VBN249:VBQ255 VBV249:VBY255 VCD249:VCG255 VCL249:VCO255 VCT249:VCW255 VDB249:VDE255 VDJ249:VDM255 VDR249:VDU255 VDZ249:VEC255 VEH249:VEK255 VEP249:VES255 VEX249:VFA255 VFF249:VFI255 VFN249:VFQ255 VFV249:VFY255 VGD249:VGG255 VGL249:VGO255 VGT249:VGW255 VHB249:VHE255 VHJ249:VHM255 VHR249:VHU255 VHZ249:VIC255 VIH249:VIK255 VIP249:VIS255 VIX249:VJA255 VJF249:VJI255 VJN249:VJQ255 VJV249:VJY255 VKD249:VKG255 VKL249:VKO255 VKT249:VKW255 VLB249:VLE255 VLJ249:VLM255 VLR249:VLU255 VLZ249:VMC255 VMH249:VMK255 VMP249:VMS255 VMX249:VNA255 VNF249:VNI255 VNN249:VNQ255 VNV249:VNY255 VOD249:VOG255 VOL249:VOO255 VOT249:VOW255 VPB249:VPE255 VPJ249:VPM255 VPR249:VPU255 VPZ249:VQC255 VQH249:VQK255 VQP249:VQS255 VQX249:VRA255 VRF249:VRI255 VRN249:VRQ255 VRV249:VRY255 VSD249:VSG255 VSL249:VSO255 VST249:VSW255 VTB249:VTE255 VTJ249:VTM255 VTR249:VTU255 VTZ249:VUC255 VUH249:VUK255 VUP249:VUS255 VUX249:VVA255 VVF249:VVI255 VVN249:VVQ255 VVV249:VVY255 VWD249:VWG255 VWL249:VWO255 VWT249:VWW255 VXB249:VXE255 VXJ249:VXM255 VXR249:VXU255 VXZ249:VYC255 VYH249:VYK255 VYP249:VYS255 VYX249:VZA255 VZF249:VZI255 VZN249:VZQ255 VZV249:VZY255 WAD249:WAG255 WAL249:WAO255 WAT249:WAW255 WBB249:WBE255 WBJ249:WBM255 WBR249:WBU255 WBZ249:WCC255 WCH249:WCK255 WCP249:WCS255 WCX249:WDA255 WDF249:WDI255 WDN249:WDQ255 WDV249:WDY255 WED249:WEG255 WEL249:WEO255 WET249:WEW255 WFB249:WFE255 WFJ249:WFM255 WFR249:WFU255 WFZ249:WGC255 WGH249:WGK255 WGP249:WGS255 WGX249:WHA255 WHF249:WHI255 WHN249:WHQ255 WHV249:WHY255 WID249:WIG255 WIL249:WIO255 WIT249:WIW255 WJB249:WJE255 WJJ249:WJM255 WJR249:WJU255 WJZ249:WKC255 WKH249:WKK255 WKP249:WKS255 WKX249:WLA255 WLF249:WLI255 WLN249:WLQ255 WLV249:WLY255 WMD249:WMG255 WML249:WMO255 WMT249:WMW255 WNB249:WNE255 WNJ249:WNM255 WNR249:WNU255 WNZ249:WOC255 WOH249:WOK255 WOP249:WOS255 WOX249:WPA255 WPF249:WPI255 WPN249:WPQ255 WPV249:WPY255 WQD249:WQG255 WQL249:WQO255 WQT249:WQW255 WRB249:WRE255 WRJ249:WRM255 WRR249:WRU255 WRZ249:WSC255 WSH249:WSK255 WSP249:WSS255 WSX249:WTA255 WTF249:WTI255 WTN249:WTQ255 WTV249:WTY255 WUD249:WUG255 WUL249:WUO255 WUT249:WUW255 WVB249:WVE255 WVJ249:WVM255 WVR249:WVU255 WVZ249:WWC255 WWH249:WWK255 WWP249:WWS255 WWX249:WXA255 WXF249:WXI255 WXN249:WXQ255 WXV249:WXY255 WYD249:WYG255 WYL249:WYO255 WYT249:WYW255 WZB249:WZE255 WZJ249:WZM255 WZR249:WZU255 WZZ249:XAC255 XAH249:XAK255 XAP249:XAS255 XAX249:XBA255 XBF249:XBI255 XBN249:XBQ255 XBV249:XBY255 XCD249:XCG255 XCL249:XCO255 XCT249:XCW255 XDB249:XDE255 XDJ249:XDM255 XDR249:XDU255 XDZ249:XEC255 XEH249:XEK255 XEP249:XES255 XEX249:XFA255 L249:M255 I77:J143 G11:H143 SV207:TA241 ACR207:ACW241 AWJ207:AWO241 BGF207:BGK241 BQB207:BQG241 BZX207:CAC241 CJT207:CJY241 CTP207:CTU241 DDL207:DDQ241 DNH207:DNM241 DXD207:DXI241 EGZ207:EHE241 EQV207:ERA241 FAR207:FAW241 FKN207:FKS241 FUJ207:FUO241 GEF207:GEK241 GOB207:GOG241 GXX207:GYC241 HHT207:HHY241 HRP207:HRU241 IBL207:IBQ241 ILH207:ILM241 IVD207:IVI241 JEZ207:JFE241 JOV207:JPA241 JYR207:JYW241 KIN207:KIS241 KSJ207:KSO241 LCF207:LCK241 LMB207:LMG241 LVX207:LWC241 MFT207:MFY241 MPP207:MPU241 MZL207:MZQ241 NJH207:NJM241 NTD207:NTI241 OCZ207:ODE241 OMV207:ONA241 OWR207:OWW241 PGN207:PGS241 PQJ207:PQO241 QAF207:QAK241 QKB207:QKG241 QTX207:QUC241 RDT207:RDY241 RNP207:RNU241 RXL207:RXQ241 SHH207:SHM241 SRD207:SRI241 TAZ207:TBE241 TKV207:TLA241 TUR207:TUW241 UEN207:UES241 UOJ207:UOO241 UYF207:UYK241 VIB207:VIG241 VRX207:VSC241 WBT207:WBY241 WLP207:WLU241 WVL207:WVQ241 AMN207:AMS241 IZ207:JE241 I207:K241 G227:H241 WVK227:WVK241 WLO227:WLO241 WBS227:WBS241 VRW227:VRW241 VIA227:VIA241 UYE227:UYE241 UOI227:UOI241 UEM227:UEM241 TUQ227:TUQ241 TKU227:TKU241 TAY227:TAY241 SRC227:SRC241 SHG227:SHG241 RXK227:RXK241 RNO227:RNO241 RDS227:RDS241 QTW227:QTW241 QKA227:QKA241 QAE227:QAE241 PQI227:PQI241 PGM227:PGM241 OWQ227:OWQ241 OMU227:OMU241 OCY227:OCY241 NTC227:NTC241 NJG227:NJG241 MZK227:MZK241 MPO227:MPO241 MFS227:MFS241 LVW227:LVW241 LMA227:LMA241 LCE227:LCE241 KSI227:KSI241 KIM227:KIM241 JYQ227:JYQ241 JOU227:JOU241 JEY227:JEY241 IVC227:IVC241 ILG227:ILG241 IBK227:IBK241 HRO227:HRO241 HHS227:HHS241 GXW227:GXW241 GOA227:GOA241 GEE227:GEE241 FUI227:FUI241 FKM227:FKM241 FAQ227:FAQ241 EQU227:EQU241 EGY227:EGY241 DXC227:DXC241 DNG227:DNG241 DDK227:DDK241 CTO227:CTO241 CJS227:CJS241 BZW227:BZW241 BQA227:BQA241 BGE227:BGE241 AWI227:AWI241 AMM227:AMM241 ACQ227:ACQ241 SU227:SU241 IY227:IY241 AMM145:AMS205 WVK145:WVQ205 WLO145:WLU205 WBS145:WBY205 VRW145:VSC205 VIA145:VIG205 UYE145:UYK205 UOI145:UOO205 UEM145:UES205 TUQ145:TUW205 TKU145:TLA205 TAY145:TBE205 SRC145:SRI205 SHG145:SHM205 RXK145:RXQ205 RNO145:RNU205 RDS145:RDY205 QTW145:QUC205 QKA145:QKG205 QAE145:QAK205 PQI145:PQO205 PGM145:PGS205 OWQ145:OWW205 OMU145:ONA205 OCY145:ODE205 NTC145:NTI205 NJG145:NJM205 MZK145:MZQ205 MPO145:MPU205 MFS145:MFY205 LVW145:LWC205 LMA145:LMG205 LCE145:LCK205 KSI145:KSO205 KIM145:KIS205 JYQ145:JYW205 JOU145:JPA205 JEY145:JFE205 IVC145:IVI205 ILG145:ILM205 IBK145:IBQ205 HRO145:HRU205 HHS145:HHY205 GXW145:GYC205 GOA145:GOG205 GEE145:GEK205 FUI145:FUO205 FKM145:FKS205 FAQ145:FAW205 EQU145:ERA205 EGY145:EHE205 DXC145:DXI205 DNG145:DNM205 DDK145:DDQ205 CTO145:CTU205 CJS145:CJY205 BZW145:CAC205 BQA145:BQG205 BGE145:BGK205 AWI145:AWO205 IY145:JE205 ACQ145:ACW205 SU145:TA205 K146:K204</xm:sqref>
        </x14:dataValidation>
        <x14:dataValidation type="list" showInputMessage="1" showErrorMessage="1" xr:uid="{00000000-0002-0000-0100-000014000000}">
          <x14:formula1>
            <xm:f>Reglon_renta</xm:f>
          </x14:formula1>
          <xm:sqref>WVR983009:WVR983065 JF65242:JF65255 TB65242:TB65255 ACX65242:ACX65255 AMT65242:AMT65255 AWP65242:AWP65255 BGL65242:BGL65255 BQH65242:BQH65255 CAD65242:CAD65255 CJZ65242:CJZ65255 CTV65242:CTV65255 DDR65242:DDR65255 DNN65242:DNN65255 DXJ65242:DXJ65255 EHF65242:EHF65255 ERB65242:ERB65255 FAX65242:FAX65255 FKT65242:FKT65255 FUP65242:FUP65255 GEL65242:GEL65255 GOH65242:GOH65255 GYD65242:GYD65255 HHZ65242:HHZ65255 HRV65242:HRV65255 IBR65242:IBR65255 ILN65242:ILN65255 IVJ65242:IVJ65255 JFF65242:JFF65255 JPB65242:JPB65255 JYX65242:JYX65255 KIT65242:KIT65255 KSP65242:KSP65255 LCL65242:LCL65255 LMH65242:LMH65255 LWD65242:LWD65255 MFZ65242:MFZ65255 MPV65242:MPV65255 MZR65242:MZR65255 NJN65242:NJN65255 NTJ65242:NTJ65255 ODF65242:ODF65255 ONB65242:ONB65255 OWX65242:OWX65255 PGT65242:PGT65255 PQP65242:PQP65255 QAL65242:QAL65255 QKH65242:QKH65255 QUD65242:QUD65255 RDZ65242:RDZ65255 RNV65242:RNV65255 RXR65242:RXR65255 SHN65242:SHN65255 SRJ65242:SRJ65255 TBF65242:TBF65255 TLB65242:TLB65255 TUX65242:TUX65255 UET65242:UET65255 UOP65242:UOP65255 UYL65242:UYL65255 VIH65242:VIH65255 VSD65242:VSD65255 WBZ65242:WBZ65255 WLV65242:WLV65255 WVR65242:WVR65255 JF130778:JF130791 TB130778:TB130791 ACX130778:ACX130791 AMT130778:AMT130791 AWP130778:AWP130791 BGL130778:BGL130791 BQH130778:BQH130791 CAD130778:CAD130791 CJZ130778:CJZ130791 CTV130778:CTV130791 DDR130778:DDR130791 DNN130778:DNN130791 DXJ130778:DXJ130791 EHF130778:EHF130791 ERB130778:ERB130791 FAX130778:FAX130791 FKT130778:FKT130791 FUP130778:FUP130791 GEL130778:GEL130791 GOH130778:GOH130791 GYD130778:GYD130791 HHZ130778:HHZ130791 HRV130778:HRV130791 IBR130778:IBR130791 ILN130778:ILN130791 IVJ130778:IVJ130791 JFF130778:JFF130791 JPB130778:JPB130791 JYX130778:JYX130791 KIT130778:KIT130791 KSP130778:KSP130791 LCL130778:LCL130791 LMH130778:LMH130791 LWD130778:LWD130791 MFZ130778:MFZ130791 MPV130778:MPV130791 MZR130778:MZR130791 NJN130778:NJN130791 NTJ130778:NTJ130791 ODF130778:ODF130791 ONB130778:ONB130791 OWX130778:OWX130791 PGT130778:PGT130791 PQP130778:PQP130791 QAL130778:QAL130791 QKH130778:QKH130791 QUD130778:QUD130791 RDZ130778:RDZ130791 RNV130778:RNV130791 RXR130778:RXR130791 SHN130778:SHN130791 SRJ130778:SRJ130791 TBF130778:TBF130791 TLB130778:TLB130791 TUX130778:TUX130791 UET130778:UET130791 UOP130778:UOP130791 UYL130778:UYL130791 VIH130778:VIH130791 VSD130778:VSD130791 WBZ130778:WBZ130791 WLV130778:WLV130791 WVR130778:WVR130791 JF196314:JF196327 TB196314:TB196327 ACX196314:ACX196327 AMT196314:AMT196327 AWP196314:AWP196327 BGL196314:BGL196327 BQH196314:BQH196327 CAD196314:CAD196327 CJZ196314:CJZ196327 CTV196314:CTV196327 DDR196314:DDR196327 DNN196314:DNN196327 DXJ196314:DXJ196327 EHF196314:EHF196327 ERB196314:ERB196327 FAX196314:FAX196327 FKT196314:FKT196327 FUP196314:FUP196327 GEL196314:GEL196327 GOH196314:GOH196327 GYD196314:GYD196327 HHZ196314:HHZ196327 HRV196314:HRV196327 IBR196314:IBR196327 ILN196314:ILN196327 IVJ196314:IVJ196327 JFF196314:JFF196327 JPB196314:JPB196327 JYX196314:JYX196327 KIT196314:KIT196327 KSP196314:KSP196327 LCL196314:LCL196327 LMH196314:LMH196327 LWD196314:LWD196327 MFZ196314:MFZ196327 MPV196314:MPV196327 MZR196314:MZR196327 NJN196314:NJN196327 NTJ196314:NTJ196327 ODF196314:ODF196327 ONB196314:ONB196327 OWX196314:OWX196327 PGT196314:PGT196327 PQP196314:PQP196327 QAL196314:QAL196327 QKH196314:QKH196327 QUD196314:QUD196327 RDZ196314:RDZ196327 RNV196314:RNV196327 RXR196314:RXR196327 SHN196314:SHN196327 SRJ196314:SRJ196327 TBF196314:TBF196327 TLB196314:TLB196327 TUX196314:TUX196327 UET196314:UET196327 UOP196314:UOP196327 UYL196314:UYL196327 VIH196314:VIH196327 VSD196314:VSD196327 WBZ196314:WBZ196327 WLV196314:WLV196327 WVR196314:WVR196327 JF261850:JF261863 TB261850:TB261863 ACX261850:ACX261863 AMT261850:AMT261863 AWP261850:AWP261863 BGL261850:BGL261863 BQH261850:BQH261863 CAD261850:CAD261863 CJZ261850:CJZ261863 CTV261850:CTV261863 DDR261850:DDR261863 DNN261850:DNN261863 DXJ261850:DXJ261863 EHF261850:EHF261863 ERB261850:ERB261863 FAX261850:FAX261863 FKT261850:FKT261863 FUP261850:FUP261863 GEL261850:GEL261863 GOH261850:GOH261863 GYD261850:GYD261863 HHZ261850:HHZ261863 HRV261850:HRV261863 IBR261850:IBR261863 ILN261850:ILN261863 IVJ261850:IVJ261863 JFF261850:JFF261863 JPB261850:JPB261863 JYX261850:JYX261863 KIT261850:KIT261863 KSP261850:KSP261863 LCL261850:LCL261863 LMH261850:LMH261863 LWD261850:LWD261863 MFZ261850:MFZ261863 MPV261850:MPV261863 MZR261850:MZR261863 NJN261850:NJN261863 NTJ261850:NTJ261863 ODF261850:ODF261863 ONB261850:ONB261863 OWX261850:OWX261863 PGT261850:PGT261863 PQP261850:PQP261863 QAL261850:QAL261863 QKH261850:QKH261863 QUD261850:QUD261863 RDZ261850:RDZ261863 RNV261850:RNV261863 RXR261850:RXR261863 SHN261850:SHN261863 SRJ261850:SRJ261863 TBF261850:TBF261863 TLB261850:TLB261863 TUX261850:TUX261863 UET261850:UET261863 UOP261850:UOP261863 UYL261850:UYL261863 VIH261850:VIH261863 VSD261850:VSD261863 WBZ261850:WBZ261863 WLV261850:WLV261863 WVR261850:WVR261863 JF327386:JF327399 TB327386:TB327399 ACX327386:ACX327399 AMT327386:AMT327399 AWP327386:AWP327399 BGL327386:BGL327399 BQH327386:BQH327399 CAD327386:CAD327399 CJZ327386:CJZ327399 CTV327386:CTV327399 DDR327386:DDR327399 DNN327386:DNN327399 DXJ327386:DXJ327399 EHF327386:EHF327399 ERB327386:ERB327399 FAX327386:FAX327399 FKT327386:FKT327399 FUP327386:FUP327399 GEL327386:GEL327399 GOH327386:GOH327399 GYD327386:GYD327399 HHZ327386:HHZ327399 HRV327386:HRV327399 IBR327386:IBR327399 ILN327386:ILN327399 IVJ327386:IVJ327399 JFF327386:JFF327399 JPB327386:JPB327399 JYX327386:JYX327399 KIT327386:KIT327399 KSP327386:KSP327399 LCL327386:LCL327399 LMH327386:LMH327399 LWD327386:LWD327399 MFZ327386:MFZ327399 MPV327386:MPV327399 MZR327386:MZR327399 NJN327386:NJN327399 NTJ327386:NTJ327399 ODF327386:ODF327399 ONB327386:ONB327399 OWX327386:OWX327399 PGT327386:PGT327399 PQP327386:PQP327399 QAL327386:QAL327399 QKH327386:QKH327399 QUD327386:QUD327399 RDZ327386:RDZ327399 RNV327386:RNV327399 RXR327386:RXR327399 SHN327386:SHN327399 SRJ327386:SRJ327399 TBF327386:TBF327399 TLB327386:TLB327399 TUX327386:TUX327399 UET327386:UET327399 UOP327386:UOP327399 UYL327386:UYL327399 VIH327386:VIH327399 VSD327386:VSD327399 WBZ327386:WBZ327399 WLV327386:WLV327399 WVR327386:WVR327399 JF392922:JF392935 TB392922:TB392935 ACX392922:ACX392935 AMT392922:AMT392935 AWP392922:AWP392935 BGL392922:BGL392935 BQH392922:BQH392935 CAD392922:CAD392935 CJZ392922:CJZ392935 CTV392922:CTV392935 DDR392922:DDR392935 DNN392922:DNN392935 DXJ392922:DXJ392935 EHF392922:EHF392935 ERB392922:ERB392935 FAX392922:FAX392935 FKT392922:FKT392935 FUP392922:FUP392935 GEL392922:GEL392935 GOH392922:GOH392935 GYD392922:GYD392935 HHZ392922:HHZ392935 HRV392922:HRV392935 IBR392922:IBR392935 ILN392922:ILN392935 IVJ392922:IVJ392935 JFF392922:JFF392935 JPB392922:JPB392935 JYX392922:JYX392935 KIT392922:KIT392935 KSP392922:KSP392935 LCL392922:LCL392935 LMH392922:LMH392935 LWD392922:LWD392935 MFZ392922:MFZ392935 MPV392922:MPV392935 MZR392922:MZR392935 NJN392922:NJN392935 NTJ392922:NTJ392935 ODF392922:ODF392935 ONB392922:ONB392935 OWX392922:OWX392935 PGT392922:PGT392935 PQP392922:PQP392935 QAL392922:QAL392935 QKH392922:QKH392935 QUD392922:QUD392935 RDZ392922:RDZ392935 RNV392922:RNV392935 RXR392922:RXR392935 SHN392922:SHN392935 SRJ392922:SRJ392935 TBF392922:TBF392935 TLB392922:TLB392935 TUX392922:TUX392935 UET392922:UET392935 UOP392922:UOP392935 UYL392922:UYL392935 VIH392922:VIH392935 VSD392922:VSD392935 WBZ392922:WBZ392935 WLV392922:WLV392935 WVR392922:WVR392935 JF458458:JF458471 TB458458:TB458471 ACX458458:ACX458471 AMT458458:AMT458471 AWP458458:AWP458471 BGL458458:BGL458471 BQH458458:BQH458471 CAD458458:CAD458471 CJZ458458:CJZ458471 CTV458458:CTV458471 DDR458458:DDR458471 DNN458458:DNN458471 DXJ458458:DXJ458471 EHF458458:EHF458471 ERB458458:ERB458471 FAX458458:FAX458471 FKT458458:FKT458471 FUP458458:FUP458471 GEL458458:GEL458471 GOH458458:GOH458471 GYD458458:GYD458471 HHZ458458:HHZ458471 HRV458458:HRV458471 IBR458458:IBR458471 ILN458458:ILN458471 IVJ458458:IVJ458471 JFF458458:JFF458471 JPB458458:JPB458471 JYX458458:JYX458471 KIT458458:KIT458471 KSP458458:KSP458471 LCL458458:LCL458471 LMH458458:LMH458471 LWD458458:LWD458471 MFZ458458:MFZ458471 MPV458458:MPV458471 MZR458458:MZR458471 NJN458458:NJN458471 NTJ458458:NTJ458471 ODF458458:ODF458471 ONB458458:ONB458471 OWX458458:OWX458471 PGT458458:PGT458471 PQP458458:PQP458471 QAL458458:QAL458471 QKH458458:QKH458471 QUD458458:QUD458471 RDZ458458:RDZ458471 RNV458458:RNV458471 RXR458458:RXR458471 SHN458458:SHN458471 SRJ458458:SRJ458471 TBF458458:TBF458471 TLB458458:TLB458471 TUX458458:TUX458471 UET458458:UET458471 UOP458458:UOP458471 UYL458458:UYL458471 VIH458458:VIH458471 VSD458458:VSD458471 WBZ458458:WBZ458471 WLV458458:WLV458471 WVR458458:WVR458471 JF523994:JF524007 TB523994:TB524007 ACX523994:ACX524007 AMT523994:AMT524007 AWP523994:AWP524007 BGL523994:BGL524007 BQH523994:BQH524007 CAD523994:CAD524007 CJZ523994:CJZ524007 CTV523994:CTV524007 DDR523994:DDR524007 DNN523994:DNN524007 DXJ523994:DXJ524007 EHF523994:EHF524007 ERB523994:ERB524007 FAX523994:FAX524007 FKT523994:FKT524007 FUP523994:FUP524007 GEL523994:GEL524007 GOH523994:GOH524007 GYD523994:GYD524007 HHZ523994:HHZ524007 HRV523994:HRV524007 IBR523994:IBR524007 ILN523994:ILN524007 IVJ523994:IVJ524007 JFF523994:JFF524007 JPB523994:JPB524007 JYX523994:JYX524007 KIT523994:KIT524007 KSP523994:KSP524007 LCL523994:LCL524007 LMH523994:LMH524007 LWD523994:LWD524007 MFZ523994:MFZ524007 MPV523994:MPV524007 MZR523994:MZR524007 NJN523994:NJN524007 NTJ523994:NTJ524007 ODF523994:ODF524007 ONB523994:ONB524007 OWX523994:OWX524007 PGT523994:PGT524007 PQP523994:PQP524007 QAL523994:QAL524007 QKH523994:QKH524007 QUD523994:QUD524007 RDZ523994:RDZ524007 RNV523994:RNV524007 RXR523994:RXR524007 SHN523994:SHN524007 SRJ523994:SRJ524007 TBF523994:TBF524007 TLB523994:TLB524007 TUX523994:TUX524007 UET523994:UET524007 UOP523994:UOP524007 UYL523994:UYL524007 VIH523994:VIH524007 VSD523994:VSD524007 WBZ523994:WBZ524007 WLV523994:WLV524007 WVR523994:WVR524007 JF589530:JF589543 TB589530:TB589543 ACX589530:ACX589543 AMT589530:AMT589543 AWP589530:AWP589543 BGL589530:BGL589543 BQH589530:BQH589543 CAD589530:CAD589543 CJZ589530:CJZ589543 CTV589530:CTV589543 DDR589530:DDR589543 DNN589530:DNN589543 DXJ589530:DXJ589543 EHF589530:EHF589543 ERB589530:ERB589543 FAX589530:FAX589543 FKT589530:FKT589543 FUP589530:FUP589543 GEL589530:GEL589543 GOH589530:GOH589543 GYD589530:GYD589543 HHZ589530:HHZ589543 HRV589530:HRV589543 IBR589530:IBR589543 ILN589530:ILN589543 IVJ589530:IVJ589543 JFF589530:JFF589543 JPB589530:JPB589543 JYX589530:JYX589543 KIT589530:KIT589543 KSP589530:KSP589543 LCL589530:LCL589543 LMH589530:LMH589543 LWD589530:LWD589543 MFZ589530:MFZ589543 MPV589530:MPV589543 MZR589530:MZR589543 NJN589530:NJN589543 NTJ589530:NTJ589543 ODF589530:ODF589543 ONB589530:ONB589543 OWX589530:OWX589543 PGT589530:PGT589543 PQP589530:PQP589543 QAL589530:QAL589543 QKH589530:QKH589543 QUD589530:QUD589543 RDZ589530:RDZ589543 RNV589530:RNV589543 RXR589530:RXR589543 SHN589530:SHN589543 SRJ589530:SRJ589543 TBF589530:TBF589543 TLB589530:TLB589543 TUX589530:TUX589543 UET589530:UET589543 UOP589530:UOP589543 UYL589530:UYL589543 VIH589530:VIH589543 VSD589530:VSD589543 WBZ589530:WBZ589543 WLV589530:WLV589543 WVR589530:WVR589543 JF655066:JF655079 TB655066:TB655079 ACX655066:ACX655079 AMT655066:AMT655079 AWP655066:AWP655079 BGL655066:BGL655079 BQH655066:BQH655079 CAD655066:CAD655079 CJZ655066:CJZ655079 CTV655066:CTV655079 DDR655066:DDR655079 DNN655066:DNN655079 DXJ655066:DXJ655079 EHF655066:EHF655079 ERB655066:ERB655079 FAX655066:FAX655079 FKT655066:FKT655079 FUP655066:FUP655079 GEL655066:GEL655079 GOH655066:GOH655079 GYD655066:GYD655079 HHZ655066:HHZ655079 HRV655066:HRV655079 IBR655066:IBR655079 ILN655066:ILN655079 IVJ655066:IVJ655079 JFF655066:JFF655079 JPB655066:JPB655079 JYX655066:JYX655079 KIT655066:KIT655079 KSP655066:KSP655079 LCL655066:LCL655079 LMH655066:LMH655079 LWD655066:LWD655079 MFZ655066:MFZ655079 MPV655066:MPV655079 MZR655066:MZR655079 NJN655066:NJN655079 NTJ655066:NTJ655079 ODF655066:ODF655079 ONB655066:ONB655079 OWX655066:OWX655079 PGT655066:PGT655079 PQP655066:PQP655079 QAL655066:QAL655079 QKH655066:QKH655079 QUD655066:QUD655079 RDZ655066:RDZ655079 RNV655066:RNV655079 RXR655066:RXR655079 SHN655066:SHN655079 SRJ655066:SRJ655079 TBF655066:TBF655079 TLB655066:TLB655079 TUX655066:TUX655079 UET655066:UET655079 UOP655066:UOP655079 UYL655066:UYL655079 VIH655066:VIH655079 VSD655066:VSD655079 WBZ655066:WBZ655079 WLV655066:WLV655079 WVR655066:WVR655079 JF720602:JF720615 TB720602:TB720615 ACX720602:ACX720615 AMT720602:AMT720615 AWP720602:AWP720615 BGL720602:BGL720615 BQH720602:BQH720615 CAD720602:CAD720615 CJZ720602:CJZ720615 CTV720602:CTV720615 DDR720602:DDR720615 DNN720602:DNN720615 DXJ720602:DXJ720615 EHF720602:EHF720615 ERB720602:ERB720615 FAX720602:FAX720615 FKT720602:FKT720615 FUP720602:FUP720615 GEL720602:GEL720615 GOH720602:GOH720615 GYD720602:GYD720615 HHZ720602:HHZ720615 HRV720602:HRV720615 IBR720602:IBR720615 ILN720602:ILN720615 IVJ720602:IVJ720615 JFF720602:JFF720615 JPB720602:JPB720615 JYX720602:JYX720615 KIT720602:KIT720615 KSP720602:KSP720615 LCL720602:LCL720615 LMH720602:LMH720615 LWD720602:LWD720615 MFZ720602:MFZ720615 MPV720602:MPV720615 MZR720602:MZR720615 NJN720602:NJN720615 NTJ720602:NTJ720615 ODF720602:ODF720615 ONB720602:ONB720615 OWX720602:OWX720615 PGT720602:PGT720615 PQP720602:PQP720615 QAL720602:QAL720615 QKH720602:QKH720615 QUD720602:QUD720615 RDZ720602:RDZ720615 RNV720602:RNV720615 RXR720602:RXR720615 SHN720602:SHN720615 SRJ720602:SRJ720615 TBF720602:TBF720615 TLB720602:TLB720615 TUX720602:TUX720615 UET720602:UET720615 UOP720602:UOP720615 UYL720602:UYL720615 VIH720602:VIH720615 VSD720602:VSD720615 WBZ720602:WBZ720615 WLV720602:WLV720615 WVR720602:WVR720615 JF786138:JF786151 TB786138:TB786151 ACX786138:ACX786151 AMT786138:AMT786151 AWP786138:AWP786151 BGL786138:BGL786151 BQH786138:BQH786151 CAD786138:CAD786151 CJZ786138:CJZ786151 CTV786138:CTV786151 DDR786138:DDR786151 DNN786138:DNN786151 DXJ786138:DXJ786151 EHF786138:EHF786151 ERB786138:ERB786151 FAX786138:FAX786151 FKT786138:FKT786151 FUP786138:FUP786151 GEL786138:GEL786151 GOH786138:GOH786151 GYD786138:GYD786151 HHZ786138:HHZ786151 HRV786138:HRV786151 IBR786138:IBR786151 ILN786138:ILN786151 IVJ786138:IVJ786151 JFF786138:JFF786151 JPB786138:JPB786151 JYX786138:JYX786151 KIT786138:KIT786151 KSP786138:KSP786151 LCL786138:LCL786151 LMH786138:LMH786151 LWD786138:LWD786151 MFZ786138:MFZ786151 MPV786138:MPV786151 MZR786138:MZR786151 NJN786138:NJN786151 NTJ786138:NTJ786151 ODF786138:ODF786151 ONB786138:ONB786151 OWX786138:OWX786151 PGT786138:PGT786151 PQP786138:PQP786151 QAL786138:QAL786151 QKH786138:QKH786151 QUD786138:QUD786151 RDZ786138:RDZ786151 RNV786138:RNV786151 RXR786138:RXR786151 SHN786138:SHN786151 SRJ786138:SRJ786151 TBF786138:TBF786151 TLB786138:TLB786151 TUX786138:TUX786151 UET786138:UET786151 UOP786138:UOP786151 UYL786138:UYL786151 VIH786138:VIH786151 VSD786138:VSD786151 WBZ786138:WBZ786151 WLV786138:WLV786151 WVR786138:WVR786151 JF851674:JF851687 TB851674:TB851687 ACX851674:ACX851687 AMT851674:AMT851687 AWP851674:AWP851687 BGL851674:BGL851687 BQH851674:BQH851687 CAD851674:CAD851687 CJZ851674:CJZ851687 CTV851674:CTV851687 DDR851674:DDR851687 DNN851674:DNN851687 DXJ851674:DXJ851687 EHF851674:EHF851687 ERB851674:ERB851687 FAX851674:FAX851687 FKT851674:FKT851687 FUP851674:FUP851687 GEL851674:GEL851687 GOH851674:GOH851687 GYD851674:GYD851687 HHZ851674:HHZ851687 HRV851674:HRV851687 IBR851674:IBR851687 ILN851674:ILN851687 IVJ851674:IVJ851687 JFF851674:JFF851687 JPB851674:JPB851687 JYX851674:JYX851687 KIT851674:KIT851687 KSP851674:KSP851687 LCL851674:LCL851687 LMH851674:LMH851687 LWD851674:LWD851687 MFZ851674:MFZ851687 MPV851674:MPV851687 MZR851674:MZR851687 NJN851674:NJN851687 NTJ851674:NTJ851687 ODF851674:ODF851687 ONB851674:ONB851687 OWX851674:OWX851687 PGT851674:PGT851687 PQP851674:PQP851687 QAL851674:QAL851687 QKH851674:QKH851687 QUD851674:QUD851687 RDZ851674:RDZ851687 RNV851674:RNV851687 RXR851674:RXR851687 SHN851674:SHN851687 SRJ851674:SRJ851687 TBF851674:TBF851687 TLB851674:TLB851687 TUX851674:TUX851687 UET851674:UET851687 UOP851674:UOP851687 UYL851674:UYL851687 VIH851674:VIH851687 VSD851674:VSD851687 WBZ851674:WBZ851687 WLV851674:WLV851687 WVR851674:WVR851687 JF917210:JF917223 TB917210:TB917223 ACX917210:ACX917223 AMT917210:AMT917223 AWP917210:AWP917223 BGL917210:BGL917223 BQH917210:BQH917223 CAD917210:CAD917223 CJZ917210:CJZ917223 CTV917210:CTV917223 DDR917210:DDR917223 DNN917210:DNN917223 DXJ917210:DXJ917223 EHF917210:EHF917223 ERB917210:ERB917223 FAX917210:FAX917223 FKT917210:FKT917223 FUP917210:FUP917223 GEL917210:GEL917223 GOH917210:GOH917223 GYD917210:GYD917223 HHZ917210:HHZ917223 HRV917210:HRV917223 IBR917210:IBR917223 ILN917210:ILN917223 IVJ917210:IVJ917223 JFF917210:JFF917223 JPB917210:JPB917223 JYX917210:JYX917223 KIT917210:KIT917223 KSP917210:KSP917223 LCL917210:LCL917223 LMH917210:LMH917223 LWD917210:LWD917223 MFZ917210:MFZ917223 MPV917210:MPV917223 MZR917210:MZR917223 NJN917210:NJN917223 NTJ917210:NTJ917223 ODF917210:ODF917223 ONB917210:ONB917223 OWX917210:OWX917223 PGT917210:PGT917223 PQP917210:PQP917223 QAL917210:QAL917223 QKH917210:QKH917223 QUD917210:QUD917223 RDZ917210:RDZ917223 RNV917210:RNV917223 RXR917210:RXR917223 SHN917210:SHN917223 SRJ917210:SRJ917223 TBF917210:TBF917223 TLB917210:TLB917223 TUX917210:TUX917223 UET917210:UET917223 UOP917210:UOP917223 UYL917210:UYL917223 VIH917210:VIH917223 VSD917210:VSD917223 WBZ917210:WBZ917223 WLV917210:WLV917223 WVR917210:WVR917223 JF982746:JF982759 TB982746:TB982759 ACX982746:ACX982759 AMT982746:AMT982759 AWP982746:AWP982759 BGL982746:BGL982759 BQH982746:BQH982759 CAD982746:CAD982759 CJZ982746:CJZ982759 CTV982746:CTV982759 DDR982746:DDR982759 DNN982746:DNN982759 DXJ982746:DXJ982759 EHF982746:EHF982759 ERB982746:ERB982759 FAX982746:FAX982759 FKT982746:FKT982759 FUP982746:FUP982759 GEL982746:GEL982759 GOH982746:GOH982759 GYD982746:GYD982759 HHZ982746:HHZ982759 HRV982746:HRV982759 IBR982746:IBR982759 ILN982746:ILN982759 IVJ982746:IVJ982759 JFF982746:JFF982759 JPB982746:JPB982759 JYX982746:JYX982759 KIT982746:KIT982759 KSP982746:KSP982759 LCL982746:LCL982759 LMH982746:LMH982759 LWD982746:LWD982759 MFZ982746:MFZ982759 MPV982746:MPV982759 MZR982746:MZR982759 NJN982746:NJN982759 NTJ982746:NTJ982759 ODF982746:ODF982759 ONB982746:ONB982759 OWX982746:OWX982759 PGT982746:PGT982759 PQP982746:PQP982759 QAL982746:QAL982759 QKH982746:QKH982759 QUD982746:QUD982759 RDZ982746:RDZ982759 RNV982746:RNV982759 RXR982746:RXR982759 SHN982746:SHN982759 SRJ982746:SRJ982759 TBF982746:TBF982759 TLB982746:TLB982759 TUX982746:TUX982759 UET982746:UET982759 UOP982746:UOP982759 UYL982746:UYL982759 VIH982746:VIH982759 VSD982746:VSD982759 WBZ982746:WBZ982759 WLV982746:WLV982759 WVR982746:WVR982759 JF65727:JF65732 TB65727:TB65732 ACX65727:ACX65732 AMT65727:AMT65732 AWP65727:AWP65732 BGL65727:BGL65732 BQH65727:BQH65732 CAD65727:CAD65732 CJZ65727:CJZ65732 CTV65727:CTV65732 DDR65727:DDR65732 DNN65727:DNN65732 DXJ65727:DXJ65732 EHF65727:EHF65732 ERB65727:ERB65732 FAX65727:FAX65732 FKT65727:FKT65732 FUP65727:FUP65732 GEL65727:GEL65732 GOH65727:GOH65732 GYD65727:GYD65732 HHZ65727:HHZ65732 HRV65727:HRV65732 IBR65727:IBR65732 ILN65727:ILN65732 IVJ65727:IVJ65732 JFF65727:JFF65732 JPB65727:JPB65732 JYX65727:JYX65732 KIT65727:KIT65732 KSP65727:KSP65732 LCL65727:LCL65732 LMH65727:LMH65732 LWD65727:LWD65732 MFZ65727:MFZ65732 MPV65727:MPV65732 MZR65727:MZR65732 NJN65727:NJN65732 NTJ65727:NTJ65732 ODF65727:ODF65732 ONB65727:ONB65732 OWX65727:OWX65732 PGT65727:PGT65732 PQP65727:PQP65732 QAL65727:QAL65732 QKH65727:QKH65732 QUD65727:QUD65732 RDZ65727:RDZ65732 RNV65727:RNV65732 RXR65727:RXR65732 SHN65727:SHN65732 SRJ65727:SRJ65732 TBF65727:TBF65732 TLB65727:TLB65732 TUX65727:TUX65732 UET65727:UET65732 UOP65727:UOP65732 UYL65727:UYL65732 VIH65727:VIH65732 VSD65727:VSD65732 WBZ65727:WBZ65732 WLV65727:WLV65732 WVR65727:WVR65732 JF131263:JF131268 TB131263:TB131268 ACX131263:ACX131268 AMT131263:AMT131268 AWP131263:AWP131268 BGL131263:BGL131268 BQH131263:BQH131268 CAD131263:CAD131268 CJZ131263:CJZ131268 CTV131263:CTV131268 DDR131263:DDR131268 DNN131263:DNN131268 DXJ131263:DXJ131268 EHF131263:EHF131268 ERB131263:ERB131268 FAX131263:FAX131268 FKT131263:FKT131268 FUP131263:FUP131268 GEL131263:GEL131268 GOH131263:GOH131268 GYD131263:GYD131268 HHZ131263:HHZ131268 HRV131263:HRV131268 IBR131263:IBR131268 ILN131263:ILN131268 IVJ131263:IVJ131268 JFF131263:JFF131268 JPB131263:JPB131268 JYX131263:JYX131268 KIT131263:KIT131268 KSP131263:KSP131268 LCL131263:LCL131268 LMH131263:LMH131268 LWD131263:LWD131268 MFZ131263:MFZ131268 MPV131263:MPV131268 MZR131263:MZR131268 NJN131263:NJN131268 NTJ131263:NTJ131268 ODF131263:ODF131268 ONB131263:ONB131268 OWX131263:OWX131268 PGT131263:PGT131268 PQP131263:PQP131268 QAL131263:QAL131268 QKH131263:QKH131268 QUD131263:QUD131268 RDZ131263:RDZ131268 RNV131263:RNV131268 RXR131263:RXR131268 SHN131263:SHN131268 SRJ131263:SRJ131268 TBF131263:TBF131268 TLB131263:TLB131268 TUX131263:TUX131268 UET131263:UET131268 UOP131263:UOP131268 UYL131263:UYL131268 VIH131263:VIH131268 VSD131263:VSD131268 WBZ131263:WBZ131268 WLV131263:WLV131268 WVR131263:WVR131268 JF196799:JF196804 TB196799:TB196804 ACX196799:ACX196804 AMT196799:AMT196804 AWP196799:AWP196804 BGL196799:BGL196804 BQH196799:BQH196804 CAD196799:CAD196804 CJZ196799:CJZ196804 CTV196799:CTV196804 DDR196799:DDR196804 DNN196799:DNN196804 DXJ196799:DXJ196804 EHF196799:EHF196804 ERB196799:ERB196804 FAX196799:FAX196804 FKT196799:FKT196804 FUP196799:FUP196804 GEL196799:GEL196804 GOH196799:GOH196804 GYD196799:GYD196804 HHZ196799:HHZ196804 HRV196799:HRV196804 IBR196799:IBR196804 ILN196799:ILN196804 IVJ196799:IVJ196804 JFF196799:JFF196804 JPB196799:JPB196804 JYX196799:JYX196804 KIT196799:KIT196804 KSP196799:KSP196804 LCL196799:LCL196804 LMH196799:LMH196804 LWD196799:LWD196804 MFZ196799:MFZ196804 MPV196799:MPV196804 MZR196799:MZR196804 NJN196799:NJN196804 NTJ196799:NTJ196804 ODF196799:ODF196804 ONB196799:ONB196804 OWX196799:OWX196804 PGT196799:PGT196804 PQP196799:PQP196804 QAL196799:QAL196804 QKH196799:QKH196804 QUD196799:QUD196804 RDZ196799:RDZ196804 RNV196799:RNV196804 RXR196799:RXR196804 SHN196799:SHN196804 SRJ196799:SRJ196804 TBF196799:TBF196804 TLB196799:TLB196804 TUX196799:TUX196804 UET196799:UET196804 UOP196799:UOP196804 UYL196799:UYL196804 VIH196799:VIH196804 VSD196799:VSD196804 WBZ196799:WBZ196804 WLV196799:WLV196804 WVR196799:WVR196804 JF262335:JF262340 TB262335:TB262340 ACX262335:ACX262340 AMT262335:AMT262340 AWP262335:AWP262340 BGL262335:BGL262340 BQH262335:BQH262340 CAD262335:CAD262340 CJZ262335:CJZ262340 CTV262335:CTV262340 DDR262335:DDR262340 DNN262335:DNN262340 DXJ262335:DXJ262340 EHF262335:EHF262340 ERB262335:ERB262340 FAX262335:FAX262340 FKT262335:FKT262340 FUP262335:FUP262340 GEL262335:GEL262340 GOH262335:GOH262340 GYD262335:GYD262340 HHZ262335:HHZ262340 HRV262335:HRV262340 IBR262335:IBR262340 ILN262335:ILN262340 IVJ262335:IVJ262340 JFF262335:JFF262340 JPB262335:JPB262340 JYX262335:JYX262340 KIT262335:KIT262340 KSP262335:KSP262340 LCL262335:LCL262340 LMH262335:LMH262340 LWD262335:LWD262340 MFZ262335:MFZ262340 MPV262335:MPV262340 MZR262335:MZR262340 NJN262335:NJN262340 NTJ262335:NTJ262340 ODF262335:ODF262340 ONB262335:ONB262340 OWX262335:OWX262340 PGT262335:PGT262340 PQP262335:PQP262340 QAL262335:QAL262340 QKH262335:QKH262340 QUD262335:QUD262340 RDZ262335:RDZ262340 RNV262335:RNV262340 RXR262335:RXR262340 SHN262335:SHN262340 SRJ262335:SRJ262340 TBF262335:TBF262340 TLB262335:TLB262340 TUX262335:TUX262340 UET262335:UET262340 UOP262335:UOP262340 UYL262335:UYL262340 VIH262335:VIH262340 VSD262335:VSD262340 WBZ262335:WBZ262340 WLV262335:WLV262340 WVR262335:WVR262340 JF327871:JF327876 TB327871:TB327876 ACX327871:ACX327876 AMT327871:AMT327876 AWP327871:AWP327876 BGL327871:BGL327876 BQH327871:BQH327876 CAD327871:CAD327876 CJZ327871:CJZ327876 CTV327871:CTV327876 DDR327871:DDR327876 DNN327871:DNN327876 DXJ327871:DXJ327876 EHF327871:EHF327876 ERB327871:ERB327876 FAX327871:FAX327876 FKT327871:FKT327876 FUP327871:FUP327876 GEL327871:GEL327876 GOH327871:GOH327876 GYD327871:GYD327876 HHZ327871:HHZ327876 HRV327871:HRV327876 IBR327871:IBR327876 ILN327871:ILN327876 IVJ327871:IVJ327876 JFF327871:JFF327876 JPB327871:JPB327876 JYX327871:JYX327876 KIT327871:KIT327876 KSP327871:KSP327876 LCL327871:LCL327876 LMH327871:LMH327876 LWD327871:LWD327876 MFZ327871:MFZ327876 MPV327871:MPV327876 MZR327871:MZR327876 NJN327871:NJN327876 NTJ327871:NTJ327876 ODF327871:ODF327876 ONB327871:ONB327876 OWX327871:OWX327876 PGT327871:PGT327876 PQP327871:PQP327876 QAL327871:QAL327876 QKH327871:QKH327876 QUD327871:QUD327876 RDZ327871:RDZ327876 RNV327871:RNV327876 RXR327871:RXR327876 SHN327871:SHN327876 SRJ327871:SRJ327876 TBF327871:TBF327876 TLB327871:TLB327876 TUX327871:TUX327876 UET327871:UET327876 UOP327871:UOP327876 UYL327871:UYL327876 VIH327871:VIH327876 VSD327871:VSD327876 WBZ327871:WBZ327876 WLV327871:WLV327876 WVR327871:WVR327876 JF393407:JF393412 TB393407:TB393412 ACX393407:ACX393412 AMT393407:AMT393412 AWP393407:AWP393412 BGL393407:BGL393412 BQH393407:BQH393412 CAD393407:CAD393412 CJZ393407:CJZ393412 CTV393407:CTV393412 DDR393407:DDR393412 DNN393407:DNN393412 DXJ393407:DXJ393412 EHF393407:EHF393412 ERB393407:ERB393412 FAX393407:FAX393412 FKT393407:FKT393412 FUP393407:FUP393412 GEL393407:GEL393412 GOH393407:GOH393412 GYD393407:GYD393412 HHZ393407:HHZ393412 HRV393407:HRV393412 IBR393407:IBR393412 ILN393407:ILN393412 IVJ393407:IVJ393412 JFF393407:JFF393412 JPB393407:JPB393412 JYX393407:JYX393412 KIT393407:KIT393412 KSP393407:KSP393412 LCL393407:LCL393412 LMH393407:LMH393412 LWD393407:LWD393412 MFZ393407:MFZ393412 MPV393407:MPV393412 MZR393407:MZR393412 NJN393407:NJN393412 NTJ393407:NTJ393412 ODF393407:ODF393412 ONB393407:ONB393412 OWX393407:OWX393412 PGT393407:PGT393412 PQP393407:PQP393412 QAL393407:QAL393412 QKH393407:QKH393412 QUD393407:QUD393412 RDZ393407:RDZ393412 RNV393407:RNV393412 RXR393407:RXR393412 SHN393407:SHN393412 SRJ393407:SRJ393412 TBF393407:TBF393412 TLB393407:TLB393412 TUX393407:TUX393412 UET393407:UET393412 UOP393407:UOP393412 UYL393407:UYL393412 VIH393407:VIH393412 VSD393407:VSD393412 WBZ393407:WBZ393412 WLV393407:WLV393412 WVR393407:WVR393412 JF458943:JF458948 TB458943:TB458948 ACX458943:ACX458948 AMT458943:AMT458948 AWP458943:AWP458948 BGL458943:BGL458948 BQH458943:BQH458948 CAD458943:CAD458948 CJZ458943:CJZ458948 CTV458943:CTV458948 DDR458943:DDR458948 DNN458943:DNN458948 DXJ458943:DXJ458948 EHF458943:EHF458948 ERB458943:ERB458948 FAX458943:FAX458948 FKT458943:FKT458948 FUP458943:FUP458948 GEL458943:GEL458948 GOH458943:GOH458948 GYD458943:GYD458948 HHZ458943:HHZ458948 HRV458943:HRV458948 IBR458943:IBR458948 ILN458943:ILN458948 IVJ458943:IVJ458948 JFF458943:JFF458948 JPB458943:JPB458948 JYX458943:JYX458948 KIT458943:KIT458948 KSP458943:KSP458948 LCL458943:LCL458948 LMH458943:LMH458948 LWD458943:LWD458948 MFZ458943:MFZ458948 MPV458943:MPV458948 MZR458943:MZR458948 NJN458943:NJN458948 NTJ458943:NTJ458948 ODF458943:ODF458948 ONB458943:ONB458948 OWX458943:OWX458948 PGT458943:PGT458948 PQP458943:PQP458948 QAL458943:QAL458948 QKH458943:QKH458948 QUD458943:QUD458948 RDZ458943:RDZ458948 RNV458943:RNV458948 RXR458943:RXR458948 SHN458943:SHN458948 SRJ458943:SRJ458948 TBF458943:TBF458948 TLB458943:TLB458948 TUX458943:TUX458948 UET458943:UET458948 UOP458943:UOP458948 UYL458943:UYL458948 VIH458943:VIH458948 VSD458943:VSD458948 WBZ458943:WBZ458948 WLV458943:WLV458948 WVR458943:WVR458948 JF524479:JF524484 TB524479:TB524484 ACX524479:ACX524484 AMT524479:AMT524484 AWP524479:AWP524484 BGL524479:BGL524484 BQH524479:BQH524484 CAD524479:CAD524484 CJZ524479:CJZ524484 CTV524479:CTV524484 DDR524479:DDR524484 DNN524479:DNN524484 DXJ524479:DXJ524484 EHF524479:EHF524484 ERB524479:ERB524484 FAX524479:FAX524484 FKT524479:FKT524484 FUP524479:FUP524484 GEL524479:GEL524484 GOH524479:GOH524484 GYD524479:GYD524484 HHZ524479:HHZ524484 HRV524479:HRV524484 IBR524479:IBR524484 ILN524479:ILN524484 IVJ524479:IVJ524484 JFF524479:JFF524484 JPB524479:JPB524484 JYX524479:JYX524484 KIT524479:KIT524484 KSP524479:KSP524484 LCL524479:LCL524484 LMH524479:LMH524484 LWD524479:LWD524484 MFZ524479:MFZ524484 MPV524479:MPV524484 MZR524479:MZR524484 NJN524479:NJN524484 NTJ524479:NTJ524484 ODF524479:ODF524484 ONB524479:ONB524484 OWX524479:OWX524484 PGT524479:PGT524484 PQP524479:PQP524484 QAL524479:QAL524484 QKH524479:QKH524484 QUD524479:QUD524484 RDZ524479:RDZ524484 RNV524479:RNV524484 RXR524479:RXR524484 SHN524479:SHN524484 SRJ524479:SRJ524484 TBF524479:TBF524484 TLB524479:TLB524484 TUX524479:TUX524484 UET524479:UET524484 UOP524479:UOP524484 UYL524479:UYL524484 VIH524479:VIH524484 VSD524479:VSD524484 WBZ524479:WBZ524484 WLV524479:WLV524484 WVR524479:WVR524484 JF590015:JF590020 TB590015:TB590020 ACX590015:ACX590020 AMT590015:AMT590020 AWP590015:AWP590020 BGL590015:BGL590020 BQH590015:BQH590020 CAD590015:CAD590020 CJZ590015:CJZ590020 CTV590015:CTV590020 DDR590015:DDR590020 DNN590015:DNN590020 DXJ590015:DXJ590020 EHF590015:EHF590020 ERB590015:ERB590020 FAX590015:FAX590020 FKT590015:FKT590020 FUP590015:FUP590020 GEL590015:GEL590020 GOH590015:GOH590020 GYD590015:GYD590020 HHZ590015:HHZ590020 HRV590015:HRV590020 IBR590015:IBR590020 ILN590015:ILN590020 IVJ590015:IVJ590020 JFF590015:JFF590020 JPB590015:JPB590020 JYX590015:JYX590020 KIT590015:KIT590020 KSP590015:KSP590020 LCL590015:LCL590020 LMH590015:LMH590020 LWD590015:LWD590020 MFZ590015:MFZ590020 MPV590015:MPV590020 MZR590015:MZR590020 NJN590015:NJN590020 NTJ590015:NTJ590020 ODF590015:ODF590020 ONB590015:ONB590020 OWX590015:OWX590020 PGT590015:PGT590020 PQP590015:PQP590020 QAL590015:QAL590020 QKH590015:QKH590020 QUD590015:QUD590020 RDZ590015:RDZ590020 RNV590015:RNV590020 RXR590015:RXR590020 SHN590015:SHN590020 SRJ590015:SRJ590020 TBF590015:TBF590020 TLB590015:TLB590020 TUX590015:TUX590020 UET590015:UET590020 UOP590015:UOP590020 UYL590015:UYL590020 VIH590015:VIH590020 VSD590015:VSD590020 WBZ590015:WBZ590020 WLV590015:WLV590020 WVR590015:WVR590020 JF655551:JF655556 TB655551:TB655556 ACX655551:ACX655556 AMT655551:AMT655556 AWP655551:AWP655556 BGL655551:BGL655556 BQH655551:BQH655556 CAD655551:CAD655556 CJZ655551:CJZ655556 CTV655551:CTV655556 DDR655551:DDR655556 DNN655551:DNN655556 DXJ655551:DXJ655556 EHF655551:EHF655556 ERB655551:ERB655556 FAX655551:FAX655556 FKT655551:FKT655556 FUP655551:FUP655556 GEL655551:GEL655556 GOH655551:GOH655556 GYD655551:GYD655556 HHZ655551:HHZ655556 HRV655551:HRV655556 IBR655551:IBR655556 ILN655551:ILN655556 IVJ655551:IVJ655556 JFF655551:JFF655556 JPB655551:JPB655556 JYX655551:JYX655556 KIT655551:KIT655556 KSP655551:KSP655556 LCL655551:LCL655556 LMH655551:LMH655556 LWD655551:LWD655556 MFZ655551:MFZ655556 MPV655551:MPV655556 MZR655551:MZR655556 NJN655551:NJN655556 NTJ655551:NTJ655556 ODF655551:ODF655556 ONB655551:ONB655556 OWX655551:OWX655556 PGT655551:PGT655556 PQP655551:PQP655556 QAL655551:QAL655556 QKH655551:QKH655556 QUD655551:QUD655556 RDZ655551:RDZ655556 RNV655551:RNV655556 RXR655551:RXR655556 SHN655551:SHN655556 SRJ655551:SRJ655556 TBF655551:TBF655556 TLB655551:TLB655556 TUX655551:TUX655556 UET655551:UET655556 UOP655551:UOP655556 UYL655551:UYL655556 VIH655551:VIH655556 VSD655551:VSD655556 WBZ655551:WBZ655556 WLV655551:WLV655556 WVR655551:WVR655556 JF721087:JF721092 TB721087:TB721092 ACX721087:ACX721092 AMT721087:AMT721092 AWP721087:AWP721092 BGL721087:BGL721092 BQH721087:BQH721092 CAD721087:CAD721092 CJZ721087:CJZ721092 CTV721087:CTV721092 DDR721087:DDR721092 DNN721087:DNN721092 DXJ721087:DXJ721092 EHF721087:EHF721092 ERB721087:ERB721092 FAX721087:FAX721092 FKT721087:FKT721092 FUP721087:FUP721092 GEL721087:GEL721092 GOH721087:GOH721092 GYD721087:GYD721092 HHZ721087:HHZ721092 HRV721087:HRV721092 IBR721087:IBR721092 ILN721087:ILN721092 IVJ721087:IVJ721092 JFF721087:JFF721092 JPB721087:JPB721092 JYX721087:JYX721092 KIT721087:KIT721092 KSP721087:KSP721092 LCL721087:LCL721092 LMH721087:LMH721092 LWD721087:LWD721092 MFZ721087:MFZ721092 MPV721087:MPV721092 MZR721087:MZR721092 NJN721087:NJN721092 NTJ721087:NTJ721092 ODF721087:ODF721092 ONB721087:ONB721092 OWX721087:OWX721092 PGT721087:PGT721092 PQP721087:PQP721092 QAL721087:QAL721092 QKH721087:QKH721092 QUD721087:QUD721092 RDZ721087:RDZ721092 RNV721087:RNV721092 RXR721087:RXR721092 SHN721087:SHN721092 SRJ721087:SRJ721092 TBF721087:TBF721092 TLB721087:TLB721092 TUX721087:TUX721092 UET721087:UET721092 UOP721087:UOP721092 UYL721087:UYL721092 VIH721087:VIH721092 VSD721087:VSD721092 WBZ721087:WBZ721092 WLV721087:WLV721092 WVR721087:WVR721092 JF786623:JF786628 TB786623:TB786628 ACX786623:ACX786628 AMT786623:AMT786628 AWP786623:AWP786628 BGL786623:BGL786628 BQH786623:BQH786628 CAD786623:CAD786628 CJZ786623:CJZ786628 CTV786623:CTV786628 DDR786623:DDR786628 DNN786623:DNN786628 DXJ786623:DXJ786628 EHF786623:EHF786628 ERB786623:ERB786628 FAX786623:FAX786628 FKT786623:FKT786628 FUP786623:FUP786628 GEL786623:GEL786628 GOH786623:GOH786628 GYD786623:GYD786628 HHZ786623:HHZ786628 HRV786623:HRV786628 IBR786623:IBR786628 ILN786623:ILN786628 IVJ786623:IVJ786628 JFF786623:JFF786628 JPB786623:JPB786628 JYX786623:JYX786628 KIT786623:KIT786628 KSP786623:KSP786628 LCL786623:LCL786628 LMH786623:LMH786628 LWD786623:LWD786628 MFZ786623:MFZ786628 MPV786623:MPV786628 MZR786623:MZR786628 NJN786623:NJN786628 NTJ786623:NTJ786628 ODF786623:ODF786628 ONB786623:ONB786628 OWX786623:OWX786628 PGT786623:PGT786628 PQP786623:PQP786628 QAL786623:QAL786628 QKH786623:QKH786628 QUD786623:QUD786628 RDZ786623:RDZ786628 RNV786623:RNV786628 RXR786623:RXR786628 SHN786623:SHN786628 SRJ786623:SRJ786628 TBF786623:TBF786628 TLB786623:TLB786628 TUX786623:TUX786628 UET786623:UET786628 UOP786623:UOP786628 UYL786623:UYL786628 VIH786623:VIH786628 VSD786623:VSD786628 WBZ786623:WBZ786628 WLV786623:WLV786628 WVR786623:WVR786628 JF852159:JF852164 TB852159:TB852164 ACX852159:ACX852164 AMT852159:AMT852164 AWP852159:AWP852164 BGL852159:BGL852164 BQH852159:BQH852164 CAD852159:CAD852164 CJZ852159:CJZ852164 CTV852159:CTV852164 DDR852159:DDR852164 DNN852159:DNN852164 DXJ852159:DXJ852164 EHF852159:EHF852164 ERB852159:ERB852164 FAX852159:FAX852164 FKT852159:FKT852164 FUP852159:FUP852164 GEL852159:GEL852164 GOH852159:GOH852164 GYD852159:GYD852164 HHZ852159:HHZ852164 HRV852159:HRV852164 IBR852159:IBR852164 ILN852159:ILN852164 IVJ852159:IVJ852164 JFF852159:JFF852164 JPB852159:JPB852164 JYX852159:JYX852164 KIT852159:KIT852164 KSP852159:KSP852164 LCL852159:LCL852164 LMH852159:LMH852164 LWD852159:LWD852164 MFZ852159:MFZ852164 MPV852159:MPV852164 MZR852159:MZR852164 NJN852159:NJN852164 NTJ852159:NTJ852164 ODF852159:ODF852164 ONB852159:ONB852164 OWX852159:OWX852164 PGT852159:PGT852164 PQP852159:PQP852164 QAL852159:QAL852164 QKH852159:QKH852164 QUD852159:QUD852164 RDZ852159:RDZ852164 RNV852159:RNV852164 RXR852159:RXR852164 SHN852159:SHN852164 SRJ852159:SRJ852164 TBF852159:TBF852164 TLB852159:TLB852164 TUX852159:TUX852164 UET852159:UET852164 UOP852159:UOP852164 UYL852159:UYL852164 VIH852159:VIH852164 VSD852159:VSD852164 WBZ852159:WBZ852164 WLV852159:WLV852164 WVR852159:WVR852164 JF917695:JF917700 TB917695:TB917700 ACX917695:ACX917700 AMT917695:AMT917700 AWP917695:AWP917700 BGL917695:BGL917700 BQH917695:BQH917700 CAD917695:CAD917700 CJZ917695:CJZ917700 CTV917695:CTV917700 DDR917695:DDR917700 DNN917695:DNN917700 DXJ917695:DXJ917700 EHF917695:EHF917700 ERB917695:ERB917700 FAX917695:FAX917700 FKT917695:FKT917700 FUP917695:FUP917700 GEL917695:GEL917700 GOH917695:GOH917700 GYD917695:GYD917700 HHZ917695:HHZ917700 HRV917695:HRV917700 IBR917695:IBR917700 ILN917695:ILN917700 IVJ917695:IVJ917700 JFF917695:JFF917700 JPB917695:JPB917700 JYX917695:JYX917700 KIT917695:KIT917700 KSP917695:KSP917700 LCL917695:LCL917700 LMH917695:LMH917700 LWD917695:LWD917700 MFZ917695:MFZ917700 MPV917695:MPV917700 MZR917695:MZR917700 NJN917695:NJN917700 NTJ917695:NTJ917700 ODF917695:ODF917700 ONB917695:ONB917700 OWX917695:OWX917700 PGT917695:PGT917700 PQP917695:PQP917700 QAL917695:QAL917700 QKH917695:QKH917700 QUD917695:QUD917700 RDZ917695:RDZ917700 RNV917695:RNV917700 RXR917695:RXR917700 SHN917695:SHN917700 SRJ917695:SRJ917700 TBF917695:TBF917700 TLB917695:TLB917700 TUX917695:TUX917700 UET917695:UET917700 UOP917695:UOP917700 UYL917695:UYL917700 VIH917695:VIH917700 VSD917695:VSD917700 WBZ917695:WBZ917700 WLV917695:WLV917700 WVR917695:WVR917700 JF983231:JF983236 TB983231:TB983236 ACX983231:ACX983236 AMT983231:AMT983236 AWP983231:AWP983236 BGL983231:BGL983236 BQH983231:BQH983236 CAD983231:CAD983236 CJZ983231:CJZ983236 CTV983231:CTV983236 DDR983231:DDR983236 DNN983231:DNN983236 DXJ983231:DXJ983236 EHF983231:EHF983236 ERB983231:ERB983236 FAX983231:FAX983236 FKT983231:FKT983236 FUP983231:FUP983236 GEL983231:GEL983236 GOH983231:GOH983236 GYD983231:GYD983236 HHZ983231:HHZ983236 HRV983231:HRV983236 IBR983231:IBR983236 ILN983231:ILN983236 IVJ983231:IVJ983236 JFF983231:JFF983236 JPB983231:JPB983236 JYX983231:JYX983236 KIT983231:KIT983236 KSP983231:KSP983236 LCL983231:LCL983236 LMH983231:LMH983236 LWD983231:LWD983236 MFZ983231:MFZ983236 MPV983231:MPV983236 MZR983231:MZR983236 NJN983231:NJN983236 NTJ983231:NTJ983236 ODF983231:ODF983236 ONB983231:ONB983236 OWX983231:OWX983236 PGT983231:PGT983236 PQP983231:PQP983236 QAL983231:QAL983236 QKH983231:QKH983236 QUD983231:QUD983236 RDZ983231:RDZ983236 RNV983231:RNV983236 RXR983231:RXR983236 SHN983231:SHN983236 SRJ983231:SRJ983236 TBF983231:TBF983236 TLB983231:TLB983236 TUX983231:TUX983236 UET983231:UET983236 UOP983231:UOP983236 UYL983231:UYL983236 VIH983231:VIH983236 VSD983231:VSD983236 WBZ983231:WBZ983236 WLV983231:WLV983236 WVR983231:WVR983236 JF65375:JF65378 TB65375:TB65378 ACX65375:ACX65378 AMT65375:AMT65378 AWP65375:AWP65378 BGL65375:BGL65378 BQH65375:BQH65378 CAD65375:CAD65378 CJZ65375:CJZ65378 CTV65375:CTV65378 DDR65375:DDR65378 DNN65375:DNN65378 DXJ65375:DXJ65378 EHF65375:EHF65378 ERB65375:ERB65378 FAX65375:FAX65378 FKT65375:FKT65378 FUP65375:FUP65378 GEL65375:GEL65378 GOH65375:GOH65378 GYD65375:GYD65378 HHZ65375:HHZ65378 HRV65375:HRV65378 IBR65375:IBR65378 ILN65375:ILN65378 IVJ65375:IVJ65378 JFF65375:JFF65378 JPB65375:JPB65378 JYX65375:JYX65378 KIT65375:KIT65378 KSP65375:KSP65378 LCL65375:LCL65378 LMH65375:LMH65378 LWD65375:LWD65378 MFZ65375:MFZ65378 MPV65375:MPV65378 MZR65375:MZR65378 NJN65375:NJN65378 NTJ65375:NTJ65378 ODF65375:ODF65378 ONB65375:ONB65378 OWX65375:OWX65378 PGT65375:PGT65378 PQP65375:PQP65378 QAL65375:QAL65378 QKH65375:QKH65378 QUD65375:QUD65378 RDZ65375:RDZ65378 RNV65375:RNV65378 RXR65375:RXR65378 SHN65375:SHN65378 SRJ65375:SRJ65378 TBF65375:TBF65378 TLB65375:TLB65378 TUX65375:TUX65378 UET65375:UET65378 UOP65375:UOP65378 UYL65375:UYL65378 VIH65375:VIH65378 VSD65375:VSD65378 WBZ65375:WBZ65378 WLV65375:WLV65378 WVR65375:WVR65378 JF130911:JF130914 TB130911:TB130914 ACX130911:ACX130914 AMT130911:AMT130914 AWP130911:AWP130914 BGL130911:BGL130914 BQH130911:BQH130914 CAD130911:CAD130914 CJZ130911:CJZ130914 CTV130911:CTV130914 DDR130911:DDR130914 DNN130911:DNN130914 DXJ130911:DXJ130914 EHF130911:EHF130914 ERB130911:ERB130914 FAX130911:FAX130914 FKT130911:FKT130914 FUP130911:FUP130914 GEL130911:GEL130914 GOH130911:GOH130914 GYD130911:GYD130914 HHZ130911:HHZ130914 HRV130911:HRV130914 IBR130911:IBR130914 ILN130911:ILN130914 IVJ130911:IVJ130914 JFF130911:JFF130914 JPB130911:JPB130914 JYX130911:JYX130914 KIT130911:KIT130914 KSP130911:KSP130914 LCL130911:LCL130914 LMH130911:LMH130914 LWD130911:LWD130914 MFZ130911:MFZ130914 MPV130911:MPV130914 MZR130911:MZR130914 NJN130911:NJN130914 NTJ130911:NTJ130914 ODF130911:ODF130914 ONB130911:ONB130914 OWX130911:OWX130914 PGT130911:PGT130914 PQP130911:PQP130914 QAL130911:QAL130914 QKH130911:QKH130914 QUD130911:QUD130914 RDZ130911:RDZ130914 RNV130911:RNV130914 RXR130911:RXR130914 SHN130911:SHN130914 SRJ130911:SRJ130914 TBF130911:TBF130914 TLB130911:TLB130914 TUX130911:TUX130914 UET130911:UET130914 UOP130911:UOP130914 UYL130911:UYL130914 VIH130911:VIH130914 VSD130911:VSD130914 WBZ130911:WBZ130914 WLV130911:WLV130914 WVR130911:WVR130914 JF196447:JF196450 TB196447:TB196450 ACX196447:ACX196450 AMT196447:AMT196450 AWP196447:AWP196450 BGL196447:BGL196450 BQH196447:BQH196450 CAD196447:CAD196450 CJZ196447:CJZ196450 CTV196447:CTV196450 DDR196447:DDR196450 DNN196447:DNN196450 DXJ196447:DXJ196450 EHF196447:EHF196450 ERB196447:ERB196450 FAX196447:FAX196450 FKT196447:FKT196450 FUP196447:FUP196450 GEL196447:GEL196450 GOH196447:GOH196450 GYD196447:GYD196450 HHZ196447:HHZ196450 HRV196447:HRV196450 IBR196447:IBR196450 ILN196447:ILN196450 IVJ196447:IVJ196450 JFF196447:JFF196450 JPB196447:JPB196450 JYX196447:JYX196450 KIT196447:KIT196450 KSP196447:KSP196450 LCL196447:LCL196450 LMH196447:LMH196450 LWD196447:LWD196450 MFZ196447:MFZ196450 MPV196447:MPV196450 MZR196447:MZR196450 NJN196447:NJN196450 NTJ196447:NTJ196450 ODF196447:ODF196450 ONB196447:ONB196450 OWX196447:OWX196450 PGT196447:PGT196450 PQP196447:PQP196450 QAL196447:QAL196450 QKH196447:QKH196450 QUD196447:QUD196450 RDZ196447:RDZ196450 RNV196447:RNV196450 RXR196447:RXR196450 SHN196447:SHN196450 SRJ196447:SRJ196450 TBF196447:TBF196450 TLB196447:TLB196450 TUX196447:TUX196450 UET196447:UET196450 UOP196447:UOP196450 UYL196447:UYL196450 VIH196447:VIH196450 VSD196447:VSD196450 WBZ196447:WBZ196450 WLV196447:WLV196450 WVR196447:WVR196450 JF261983:JF261986 TB261983:TB261986 ACX261983:ACX261986 AMT261983:AMT261986 AWP261983:AWP261986 BGL261983:BGL261986 BQH261983:BQH261986 CAD261983:CAD261986 CJZ261983:CJZ261986 CTV261983:CTV261986 DDR261983:DDR261986 DNN261983:DNN261986 DXJ261983:DXJ261986 EHF261983:EHF261986 ERB261983:ERB261986 FAX261983:FAX261986 FKT261983:FKT261986 FUP261983:FUP261986 GEL261983:GEL261986 GOH261983:GOH261986 GYD261983:GYD261986 HHZ261983:HHZ261986 HRV261983:HRV261986 IBR261983:IBR261986 ILN261983:ILN261986 IVJ261983:IVJ261986 JFF261983:JFF261986 JPB261983:JPB261986 JYX261983:JYX261986 KIT261983:KIT261986 KSP261983:KSP261986 LCL261983:LCL261986 LMH261983:LMH261986 LWD261983:LWD261986 MFZ261983:MFZ261986 MPV261983:MPV261986 MZR261983:MZR261986 NJN261983:NJN261986 NTJ261983:NTJ261986 ODF261983:ODF261986 ONB261983:ONB261986 OWX261983:OWX261986 PGT261983:PGT261986 PQP261983:PQP261986 QAL261983:QAL261986 QKH261983:QKH261986 QUD261983:QUD261986 RDZ261983:RDZ261986 RNV261983:RNV261986 RXR261983:RXR261986 SHN261983:SHN261986 SRJ261983:SRJ261986 TBF261983:TBF261986 TLB261983:TLB261986 TUX261983:TUX261986 UET261983:UET261986 UOP261983:UOP261986 UYL261983:UYL261986 VIH261983:VIH261986 VSD261983:VSD261986 WBZ261983:WBZ261986 WLV261983:WLV261986 WVR261983:WVR261986 JF327519:JF327522 TB327519:TB327522 ACX327519:ACX327522 AMT327519:AMT327522 AWP327519:AWP327522 BGL327519:BGL327522 BQH327519:BQH327522 CAD327519:CAD327522 CJZ327519:CJZ327522 CTV327519:CTV327522 DDR327519:DDR327522 DNN327519:DNN327522 DXJ327519:DXJ327522 EHF327519:EHF327522 ERB327519:ERB327522 FAX327519:FAX327522 FKT327519:FKT327522 FUP327519:FUP327522 GEL327519:GEL327522 GOH327519:GOH327522 GYD327519:GYD327522 HHZ327519:HHZ327522 HRV327519:HRV327522 IBR327519:IBR327522 ILN327519:ILN327522 IVJ327519:IVJ327522 JFF327519:JFF327522 JPB327519:JPB327522 JYX327519:JYX327522 KIT327519:KIT327522 KSP327519:KSP327522 LCL327519:LCL327522 LMH327519:LMH327522 LWD327519:LWD327522 MFZ327519:MFZ327522 MPV327519:MPV327522 MZR327519:MZR327522 NJN327519:NJN327522 NTJ327519:NTJ327522 ODF327519:ODF327522 ONB327519:ONB327522 OWX327519:OWX327522 PGT327519:PGT327522 PQP327519:PQP327522 QAL327519:QAL327522 QKH327519:QKH327522 QUD327519:QUD327522 RDZ327519:RDZ327522 RNV327519:RNV327522 RXR327519:RXR327522 SHN327519:SHN327522 SRJ327519:SRJ327522 TBF327519:TBF327522 TLB327519:TLB327522 TUX327519:TUX327522 UET327519:UET327522 UOP327519:UOP327522 UYL327519:UYL327522 VIH327519:VIH327522 VSD327519:VSD327522 WBZ327519:WBZ327522 WLV327519:WLV327522 WVR327519:WVR327522 JF393055:JF393058 TB393055:TB393058 ACX393055:ACX393058 AMT393055:AMT393058 AWP393055:AWP393058 BGL393055:BGL393058 BQH393055:BQH393058 CAD393055:CAD393058 CJZ393055:CJZ393058 CTV393055:CTV393058 DDR393055:DDR393058 DNN393055:DNN393058 DXJ393055:DXJ393058 EHF393055:EHF393058 ERB393055:ERB393058 FAX393055:FAX393058 FKT393055:FKT393058 FUP393055:FUP393058 GEL393055:GEL393058 GOH393055:GOH393058 GYD393055:GYD393058 HHZ393055:HHZ393058 HRV393055:HRV393058 IBR393055:IBR393058 ILN393055:ILN393058 IVJ393055:IVJ393058 JFF393055:JFF393058 JPB393055:JPB393058 JYX393055:JYX393058 KIT393055:KIT393058 KSP393055:KSP393058 LCL393055:LCL393058 LMH393055:LMH393058 LWD393055:LWD393058 MFZ393055:MFZ393058 MPV393055:MPV393058 MZR393055:MZR393058 NJN393055:NJN393058 NTJ393055:NTJ393058 ODF393055:ODF393058 ONB393055:ONB393058 OWX393055:OWX393058 PGT393055:PGT393058 PQP393055:PQP393058 QAL393055:QAL393058 QKH393055:QKH393058 QUD393055:QUD393058 RDZ393055:RDZ393058 RNV393055:RNV393058 RXR393055:RXR393058 SHN393055:SHN393058 SRJ393055:SRJ393058 TBF393055:TBF393058 TLB393055:TLB393058 TUX393055:TUX393058 UET393055:UET393058 UOP393055:UOP393058 UYL393055:UYL393058 VIH393055:VIH393058 VSD393055:VSD393058 WBZ393055:WBZ393058 WLV393055:WLV393058 WVR393055:WVR393058 JF458591:JF458594 TB458591:TB458594 ACX458591:ACX458594 AMT458591:AMT458594 AWP458591:AWP458594 BGL458591:BGL458594 BQH458591:BQH458594 CAD458591:CAD458594 CJZ458591:CJZ458594 CTV458591:CTV458594 DDR458591:DDR458594 DNN458591:DNN458594 DXJ458591:DXJ458594 EHF458591:EHF458594 ERB458591:ERB458594 FAX458591:FAX458594 FKT458591:FKT458594 FUP458591:FUP458594 GEL458591:GEL458594 GOH458591:GOH458594 GYD458591:GYD458594 HHZ458591:HHZ458594 HRV458591:HRV458594 IBR458591:IBR458594 ILN458591:ILN458594 IVJ458591:IVJ458594 JFF458591:JFF458594 JPB458591:JPB458594 JYX458591:JYX458594 KIT458591:KIT458594 KSP458591:KSP458594 LCL458591:LCL458594 LMH458591:LMH458594 LWD458591:LWD458594 MFZ458591:MFZ458594 MPV458591:MPV458594 MZR458591:MZR458594 NJN458591:NJN458594 NTJ458591:NTJ458594 ODF458591:ODF458594 ONB458591:ONB458594 OWX458591:OWX458594 PGT458591:PGT458594 PQP458591:PQP458594 QAL458591:QAL458594 QKH458591:QKH458594 QUD458591:QUD458594 RDZ458591:RDZ458594 RNV458591:RNV458594 RXR458591:RXR458594 SHN458591:SHN458594 SRJ458591:SRJ458594 TBF458591:TBF458594 TLB458591:TLB458594 TUX458591:TUX458594 UET458591:UET458594 UOP458591:UOP458594 UYL458591:UYL458594 VIH458591:VIH458594 VSD458591:VSD458594 WBZ458591:WBZ458594 WLV458591:WLV458594 WVR458591:WVR458594 JF524127:JF524130 TB524127:TB524130 ACX524127:ACX524130 AMT524127:AMT524130 AWP524127:AWP524130 BGL524127:BGL524130 BQH524127:BQH524130 CAD524127:CAD524130 CJZ524127:CJZ524130 CTV524127:CTV524130 DDR524127:DDR524130 DNN524127:DNN524130 DXJ524127:DXJ524130 EHF524127:EHF524130 ERB524127:ERB524130 FAX524127:FAX524130 FKT524127:FKT524130 FUP524127:FUP524130 GEL524127:GEL524130 GOH524127:GOH524130 GYD524127:GYD524130 HHZ524127:HHZ524130 HRV524127:HRV524130 IBR524127:IBR524130 ILN524127:ILN524130 IVJ524127:IVJ524130 JFF524127:JFF524130 JPB524127:JPB524130 JYX524127:JYX524130 KIT524127:KIT524130 KSP524127:KSP524130 LCL524127:LCL524130 LMH524127:LMH524130 LWD524127:LWD524130 MFZ524127:MFZ524130 MPV524127:MPV524130 MZR524127:MZR524130 NJN524127:NJN524130 NTJ524127:NTJ524130 ODF524127:ODF524130 ONB524127:ONB524130 OWX524127:OWX524130 PGT524127:PGT524130 PQP524127:PQP524130 QAL524127:QAL524130 QKH524127:QKH524130 QUD524127:QUD524130 RDZ524127:RDZ524130 RNV524127:RNV524130 RXR524127:RXR524130 SHN524127:SHN524130 SRJ524127:SRJ524130 TBF524127:TBF524130 TLB524127:TLB524130 TUX524127:TUX524130 UET524127:UET524130 UOP524127:UOP524130 UYL524127:UYL524130 VIH524127:VIH524130 VSD524127:VSD524130 WBZ524127:WBZ524130 WLV524127:WLV524130 WVR524127:WVR524130 JF589663:JF589666 TB589663:TB589666 ACX589663:ACX589666 AMT589663:AMT589666 AWP589663:AWP589666 BGL589663:BGL589666 BQH589663:BQH589666 CAD589663:CAD589666 CJZ589663:CJZ589666 CTV589663:CTV589666 DDR589663:DDR589666 DNN589663:DNN589666 DXJ589663:DXJ589666 EHF589663:EHF589666 ERB589663:ERB589666 FAX589663:FAX589666 FKT589663:FKT589666 FUP589663:FUP589666 GEL589663:GEL589666 GOH589663:GOH589666 GYD589663:GYD589666 HHZ589663:HHZ589666 HRV589663:HRV589666 IBR589663:IBR589666 ILN589663:ILN589666 IVJ589663:IVJ589666 JFF589663:JFF589666 JPB589663:JPB589666 JYX589663:JYX589666 KIT589663:KIT589666 KSP589663:KSP589666 LCL589663:LCL589666 LMH589663:LMH589666 LWD589663:LWD589666 MFZ589663:MFZ589666 MPV589663:MPV589666 MZR589663:MZR589666 NJN589663:NJN589666 NTJ589663:NTJ589666 ODF589663:ODF589666 ONB589663:ONB589666 OWX589663:OWX589666 PGT589663:PGT589666 PQP589663:PQP589666 QAL589663:QAL589666 QKH589663:QKH589666 QUD589663:QUD589666 RDZ589663:RDZ589666 RNV589663:RNV589666 RXR589663:RXR589666 SHN589663:SHN589666 SRJ589663:SRJ589666 TBF589663:TBF589666 TLB589663:TLB589666 TUX589663:TUX589666 UET589663:UET589666 UOP589663:UOP589666 UYL589663:UYL589666 VIH589663:VIH589666 VSD589663:VSD589666 WBZ589663:WBZ589666 WLV589663:WLV589666 WVR589663:WVR589666 JF655199:JF655202 TB655199:TB655202 ACX655199:ACX655202 AMT655199:AMT655202 AWP655199:AWP655202 BGL655199:BGL655202 BQH655199:BQH655202 CAD655199:CAD655202 CJZ655199:CJZ655202 CTV655199:CTV655202 DDR655199:DDR655202 DNN655199:DNN655202 DXJ655199:DXJ655202 EHF655199:EHF655202 ERB655199:ERB655202 FAX655199:FAX655202 FKT655199:FKT655202 FUP655199:FUP655202 GEL655199:GEL655202 GOH655199:GOH655202 GYD655199:GYD655202 HHZ655199:HHZ655202 HRV655199:HRV655202 IBR655199:IBR655202 ILN655199:ILN655202 IVJ655199:IVJ655202 JFF655199:JFF655202 JPB655199:JPB655202 JYX655199:JYX655202 KIT655199:KIT655202 KSP655199:KSP655202 LCL655199:LCL655202 LMH655199:LMH655202 LWD655199:LWD655202 MFZ655199:MFZ655202 MPV655199:MPV655202 MZR655199:MZR655202 NJN655199:NJN655202 NTJ655199:NTJ655202 ODF655199:ODF655202 ONB655199:ONB655202 OWX655199:OWX655202 PGT655199:PGT655202 PQP655199:PQP655202 QAL655199:QAL655202 QKH655199:QKH655202 QUD655199:QUD655202 RDZ655199:RDZ655202 RNV655199:RNV655202 RXR655199:RXR655202 SHN655199:SHN655202 SRJ655199:SRJ655202 TBF655199:TBF655202 TLB655199:TLB655202 TUX655199:TUX655202 UET655199:UET655202 UOP655199:UOP655202 UYL655199:UYL655202 VIH655199:VIH655202 VSD655199:VSD655202 WBZ655199:WBZ655202 WLV655199:WLV655202 WVR655199:WVR655202 JF720735:JF720738 TB720735:TB720738 ACX720735:ACX720738 AMT720735:AMT720738 AWP720735:AWP720738 BGL720735:BGL720738 BQH720735:BQH720738 CAD720735:CAD720738 CJZ720735:CJZ720738 CTV720735:CTV720738 DDR720735:DDR720738 DNN720735:DNN720738 DXJ720735:DXJ720738 EHF720735:EHF720738 ERB720735:ERB720738 FAX720735:FAX720738 FKT720735:FKT720738 FUP720735:FUP720738 GEL720735:GEL720738 GOH720735:GOH720738 GYD720735:GYD720738 HHZ720735:HHZ720738 HRV720735:HRV720738 IBR720735:IBR720738 ILN720735:ILN720738 IVJ720735:IVJ720738 JFF720735:JFF720738 JPB720735:JPB720738 JYX720735:JYX720738 KIT720735:KIT720738 KSP720735:KSP720738 LCL720735:LCL720738 LMH720735:LMH720738 LWD720735:LWD720738 MFZ720735:MFZ720738 MPV720735:MPV720738 MZR720735:MZR720738 NJN720735:NJN720738 NTJ720735:NTJ720738 ODF720735:ODF720738 ONB720735:ONB720738 OWX720735:OWX720738 PGT720735:PGT720738 PQP720735:PQP720738 QAL720735:QAL720738 QKH720735:QKH720738 QUD720735:QUD720738 RDZ720735:RDZ720738 RNV720735:RNV720738 RXR720735:RXR720738 SHN720735:SHN720738 SRJ720735:SRJ720738 TBF720735:TBF720738 TLB720735:TLB720738 TUX720735:TUX720738 UET720735:UET720738 UOP720735:UOP720738 UYL720735:UYL720738 VIH720735:VIH720738 VSD720735:VSD720738 WBZ720735:WBZ720738 WLV720735:WLV720738 WVR720735:WVR720738 JF786271:JF786274 TB786271:TB786274 ACX786271:ACX786274 AMT786271:AMT786274 AWP786271:AWP786274 BGL786271:BGL786274 BQH786271:BQH786274 CAD786271:CAD786274 CJZ786271:CJZ786274 CTV786271:CTV786274 DDR786271:DDR786274 DNN786271:DNN786274 DXJ786271:DXJ786274 EHF786271:EHF786274 ERB786271:ERB786274 FAX786271:FAX786274 FKT786271:FKT786274 FUP786271:FUP786274 GEL786271:GEL786274 GOH786271:GOH786274 GYD786271:GYD786274 HHZ786271:HHZ786274 HRV786271:HRV786274 IBR786271:IBR786274 ILN786271:ILN786274 IVJ786271:IVJ786274 JFF786271:JFF786274 JPB786271:JPB786274 JYX786271:JYX786274 KIT786271:KIT786274 KSP786271:KSP786274 LCL786271:LCL786274 LMH786271:LMH786274 LWD786271:LWD786274 MFZ786271:MFZ786274 MPV786271:MPV786274 MZR786271:MZR786274 NJN786271:NJN786274 NTJ786271:NTJ786274 ODF786271:ODF786274 ONB786271:ONB786274 OWX786271:OWX786274 PGT786271:PGT786274 PQP786271:PQP786274 QAL786271:QAL786274 QKH786271:QKH786274 QUD786271:QUD786274 RDZ786271:RDZ786274 RNV786271:RNV786274 RXR786271:RXR786274 SHN786271:SHN786274 SRJ786271:SRJ786274 TBF786271:TBF786274 TLB786271:TLB786274 TUX786271:TUX786274 UET786271:UET786274 UOP786271:UOP786274 UYL786271:UYL786274 VIH786271:VIH786274 VSD786271:VSD786274 WBZ786271:WBZ786274 WLV786271:WLV786274 WVR786271:WVR786274 JF851807:JF851810 TB851807:TB851810 ACX851807:ACX851810 AMT851807:AMT851810 AWP851807:AWP851810 BGL851807:BGL851810 BQH851807:BQH851810 CAD851807:CAD851810 CJZ851807:CJZ851810 CTV851807:CTV851810 DDR851807:DDR851810 DNN851807:DNN851810 DXJ851807:DXJ851810 EHF851807:EHF851810 ERB851807:ERB851810 FAX851807:FAX851810 FKT851807:FKT851810 FUP851807:FUP851810 GEL851807:GEL851810 GOH851807:GOH851810 GYD851807:GYD851810 HHZ851807:HHZ851810 HRV851807:HRV851810 IBR851807:IBR851810 ILN851807:ILN851810 IVJ851807:IVJ851810 JFF851807:JFF851810 JPB851807:JPB851810 JYX851807:JYX851810 KIT851807:KIT851810 KSP851807:KSP851810 LCL851807:LCL851810 LMH851807:LMH851810 LWD851807:LWD851810 MFZ851807:MFZ851810 MPV851807:MPV851810 MZR851807:MZR851810 NJN851807:NJN851810 NTJ851807:NTJ851810 ODF851807:ODF851810 ONB851807:ONB851810 OWX851807:OWX851810 PGT851807:PGT851810 PQP851807:PQP851810 QAL851807:QAL851810 QKH851807:QKH851810 QUD851807:QUD851810 RDZ851807:RDZ851810 RNV851807:RNV851810 RXR851807:RXR851810 SHN851807:SHN851810 SRJ851807:SRJ851810 TBF851807:TBF851810 TLB851807:TLB851810 TUX851807:TUX851810 UET851807:UET851810 UOP851807:UOP851810 UYL851807:UYL851810 VIH851807:VIH851810 VSD851807:VSD851810 WBZ851807:WBZ851810 WLV851807:WLV851810 WVR851807:WVR851810 JF917343:JF917346 TB917343:TB917346 ACX917343:ACX917346 AMT917343:AMT917346 AWP917343:AWP917346 BGL917343:BGL917346 BQH917343:BQH917346 CAD917343:CAD917346 CJZ917343:CJZ917346 CTV917343:CTV917346 DDR917343:DDR917346 DNN917343:DNN917346 DXJ917343:DXJ917346 EHF917343:EHF917346 ERB917343:ERB917346 FAX917343:FAX917346 FKT917343:FKT917346 FUP917343:FUP917346 GEL917343:GEL917346 GOH917343:GOH917346 GYD917343:GYD917346 HHZ917343:HHZ917346 HRV917343:HRV917346 IBR917343:IBR917346 ILN917343:ILN917346 IVJ917343:IVJ917346 JFF917343:JFF917346 JPB917343:JPB917346 JYX917343:JYX917346 KIT917343:KIT917346 KSP917343:KSP917346 LCL917343:LCL917346 LMH917343:LMH917346 LWD917343:LWD917346 MFZ917343:MFZ917346 MPV917343:MPV917346 MZR917343:MZR917346 NJN917343:NJN917346 NTJ917343:NTJ917346 ODF917343:ODF917346 ONB917343:ONB917346 OWX917343:OWX917346 PGT917343:PGT917346 PQP917343:PQP917346 QAL917343:QAL917346 QKH917343:QKH917346 QUD917343:QUD917346 RDZ917343:RDZ917346 RNV917343:RNV917346 RXR917343:RXR917346 SHN917343:SHN917346 SRJ917343:SRJ917346 TBF917343:TBF917346 TLB917343:TLB917346 TUX917343:TUX917346 UET917343:UET917346 UOP917343:UOP917346 UYL917343:UYL917346 VIH917343:VIH917346 VSD917343:VSD917346 WBZ917343:WBZ917346 WLV917343:WLV917346 WVR917343:WVR917346 JF982879:JF982882 TB982879:TB982882 ACX982879:ACX982882 AMT982879:AMT982882 AWP982879:AWP982882 BGL982879:BGL982882 BQH982879:BQH982882 CAD982879:CAD982882 CJZ982879:CJZ982882 CTV982879:CTV982882 DDR982879:DDR982882 DNN982879:DNN982882 DXJ982879:DXJ982882 EHF982879:EHF982882 ERB982879:ERB982882 FAX982879:FAX982882 FKT982879:FKT982882 FUP982879:FUP982882 GEL982879:GEL982882 GOH982879:GOH982882 GYD982879:GYD982882 HHZ982879:HHZ982882 HRV982879:HRV982882 IBR982879:IBR982882 ILN982879:ILN982882 IVJ982879:IVJ982882 JFF982879:JFF982882 JPB982879:JPB982882 JYX982879:JYX982882 KIT982879:KIT982882 KSP982879:KSP982882 LCL982879:LCL982882 LMH982879:LMH982882 LWD982879:LWD982882 MFZ982879:MFZ982882 MPV982879:MPV982882 MZR982879:MZR982882 NJN982879:NJN982882 NTJ982879:NTJ982882 ODF982879:ODF982882 ONB982879:ONB982882 OWX982879:OWX982882 PGT982879:PGT982882 PQP982879:PQP982882 QAL982879:QAL982882 QKH982879:QKH982882 QUD982879:QUD982882 RDZ982879:RDZ982882 RNV982879:RNV982882 RXR982879:RXR982882 SHN982879:SHN982882 SRJ982879:SRJ982882 TBF982879:TBF982882 TLB982879:TLB982882 TUX982879:TUX982882 UET982879:UET982882 UOP982879:UOP982882 UYL982879:UYL982882 VIH982879:VIH982882 VSD982879:VSD982882 WBZ982879:WBZ982882 WLV982879:WLV982882 WVR982879:WVR982882 JF65257:JF65357 TB65257:TB65357 ACX65257:ACX65357 AMT65257:AMT65357 AWP65257:AWP65357 BGL65257:BGL65357 BQH65257:BQH65357 CAD65257:CAD65357 CJZ65257:CJZ65357 CTV65257:CTV65357 DDR65257:DDR65357 DNN65257:DNN65357 DXJ65257:DXJ65357 EHF65257:EHF65357 ERB65257:ERB65357 FAX65257:FAX65357 FKT65257:FKT65357 FUP65257:FUP65357 GEL65257:GEL65357 GOH65257:GOH65357 GYD65257:GYD65357 HHZ65257:HHZ65357 HRV65257:HRV65357 IBR65257:IBR65357 ILN65257:ILN65357 IVJ65257:IVJ65357 JFF65257:JFF65357 JPB65257:JPB65357 JYX65257:JYX65357 KIT65257:KIT65357 KSP65257:KSP65357 LCL65257:LCL65357 LMH65257:LMH65357 LWD65257:LWD65357 MFZ65257:MFZ65357 MPV65257:MPV65357 MZR65257:MZR65357 NJN65257:NJN65357 NTJ65257:NTJ65357 ODF65257:ODF65357 ONB65257:ONB65357 OWX65257:OWX65357 PGT65257:PGT65357 PQP65257:PQP65357 QAL65257:QAL65357 QKH65257:QKH65357 QUD65257:QUD65357 RDZ65257:RDZ65357 RNV65257:RNV65357 RXR65257:RXR65357 SHN65257:SHN65357 SRJ65257:SRJ65357 TBF65257:TBF65357 TLB65257:TLB65357 TUX65257:TUX65357 UET65257:UET65357 UOP65257:UOP65357 UYL65257:UYL65357 VIH65257:VIH65357 VSD65257:VSD65357 WBZ65257:WBZ65357 WLV65257:WLV65357 WVR65257:WVR65357 JF130793:JF130893 TB130793:TB130893 ACX130793:ACX130893 AMT130793:AMT130893 AWP130793:AWP130893 BGL130793:BGL130893 BQH130793:BQH130893 CAD130793:CAD130893 CJZ130793:CJZ130893 CTV130793:CTV130893 DDR130793:DDR130893 DNN130793:DNN130893 DXJ130793:DXJ130893 EHF130793:EHF130893 ERB130793:ERB130893 FAX130793:FAX130893 FKT130793:FKT130893 FUP130793:FUP130893 GEL130793:GEL130893 GOH130793:GOH130893 GYD130793:GYD130893 HHZ130793:HHZ130893 HRV130793:HRV130893 IBR130793:IBR130893 ILN130793:ILN130893 IVJ130793:IVJ130893 JFF130793:JFF130893 JPB130793:JPB130893 JYX130793:JYX130893 KIT130793:KIT130893 KSP130793:KSP130893 LCL130793:LCL130893 LMH130793:LMH130893 LWD130793:LWD130893 MFZ130793:MFZ130893 MPV130793:MPV130893 MZR130793:MZR130893 NJN130793:NJN130893 NTJ130793:NTJ130893 ODF130793:ODF130893 ONB130793:ONB130893 OWX130793:OWX130893 PGT130793:PGT130893 PQP130793:PQP130893 QAL130793:QAL130893 QKH130793:QKH130893 QUD130793:QUD130893 RDZ130793:RDZ130893 RNV130793:RNV130893 RXR130793:RXR130893 SHN130793:SHN130893 SRJ130793:SRJ130893 TBF130793:TBF130893 TLB130793:TLB130893 TUX130793:TUX130893 UET130793:UET130893 UOP130793:UOP130893 UYL130793:UYL130893 VIH130793:VIH130893 VSD130793:VSD130893 WBZ130793:WBZ130893 WLV130793:WLV130893 WVR130793:WVR130893 JF196329:JF196429 TB196329:TB196429 ACX196329:ACX196429 AMT196329:AMT196429 AWP196329:AWP196429 BGL196329:BGL196429 BQH196329:BQH196429 CAD196329:CAD196429 CJZ196329:CJZ196429 CTV196329:CTV196429 DDR196329:DDR196429 DNN196329:DNN196429 DXJ196329:DXJ196429 EHF196329:EHF196429 ERB196329:ERB196429 FAX196329:FAX196429 FKT196329:FKT196429 FUP196329:FUP196429 GEL196329:GEL196429 GOH196329:GOH196429 GYD196329:GYD196429 HHZ196329:HHZ196429 HRV196329:HRV196429 IBR196329:IBR196429 ILN196329:ILN196429 IVJ196329:IVJ196429 JFF196329:JFF196429 JPB196329:JPB196429 JYX196329:JYX196429 KIT196329:KIT196429 KSP196329:KSP196429 LCL196329:LCL196429 LMH196329:LMH196429 LWD196329:LWD196429 MFZ196329:MFZ196429 MPV196329:MPV196429 MZR196329:MZR196429 NJN196329:NJN196429 NTJ196329:NTJ196429 ODF196329:ODF196429 ONB196329:ONB196429 OWX196329:OWX196429 PGT196329:PGT196429 PQP196329:PQP196429 QAL196329:QAL196429 QKH196329:QKH196429 QUD196329:QUD196429 RDZ196329:RDZ196429 RNV196329:RNV196429 RXR196329:RXR196429 SHN196329:SHN196429 SRJ196329:SRJ196429 TBF196329:TBF196429 TLB196329:TLB196429 TUX196329:TUX196429 UET196329:UET196429 UOP196329:UOP196429 UYL196329:UYL196429 VIH196329:VIH196429 VSD196329:VSD196429 WBZ196329:WBZ196429 WLV196329:WLV196429 WVR196329:WVR196429 JF261865:JF261965 TB261865:TB261965 ACX261865:ACX261965 AMT261865:AMT261965 AWP261865:AWP261965 BGL261865:BGL261965 BQH261865:BQH261965 CAD261865:CAD261965 CJZ261865:CJZ261965 CTV261865:CTV261965 DDR261865:DDR261965 DNN261865:DNN261965 DXJ261865:DXJ261965 EHF261865:EHF261965 ERB261865:ERB261965 FAX261865:FAX261965 FKT261865:FKT261965 FUP261865:FUP261965 GEL261865:GEL261965 GOH261865:GOH261965 GYD261865:GYD261965 HHZ261865:HHZ261965 HRV261865:HRV261965 IBR261865:IBR261965 ILN261865:ILN261965 IVJ261865:IVJ261965 JFF261865:JFF261965 JPB261865:JPB261965 JYX261865:JYX261965 KIT261865:KIT261965 KSP261865:KSP261965 LCL261865:LCL261965 LMH261865:LMH261965 LWD261865:LWD261965 MFZ261865:MFZ261965 MPV261865:MPV261965 MZR261865:MZR261965 NJN261865:NJN261965 NTJ261865:NTJ261965 ODF261865:ODF261965 ONB261865:ONB261965 OWX261865:OWX261965 PGT261865:PGT261965 PQP261865:PQP261965 QAL261865:QAL261965 QKH261865:QKH261965 QUD261865:QUD261965 RDZ261865:RDZ261965 RNV261865:RNV261965 RXR261865:RXR261965 SHN261865:SHN261965 SRJ261865:SRJ261965 TBF261865:TBF261965 TLB261865:TLB261965 TUX261865:TUX261965 UET261865:UET261965 UOP261865:UOP261965 UYL261865:UYL261965 VIH261865:VIH261965 VSD261865:VSD261965 WBZ261865:WBZ261965 WLV261865:WLV261965 WVR261865:WVR261965 JF327401:JF327501 TB327401:TB327501 ACX327401:ACX327501 AMT327401:AMT327501 AWP327401:AWP327501 BGL327401:BGL327501 BQH327401:BQH327501 CAD327401:CAD327501 CJZ327401:CJZ327501 CTV327401:CTV327501 DDR327401:DDR327501 DNN327401:DNN327501 DXJ327401:DXJ327501 EHF327401:EHF327501 ERB327401:ERB327501 FAX327401:FAX327501 FKT327401:FKT327501 FUP327401:FUP327501 GEL327401:GEL327501 GOH327401:GOH327501 GYD327401:GYD327501 HHZ327401:HHZ327501 HRV327401:HRV327501 IBR327401:IBR327501 ILN327401:ILN327501 IVJ327401:IVJ327501 JFF327401:JFF327501 JPB327401:JPB327501 JYX327401:JYX327501 KIT327401:KIT327501 KSP327401:KSP327501 LCL327401:LCL327501 LMH327401:LMH327501 LWD327401:LWD327501 MFZ327401:MFZ327501 MPV327401:MPV327501 MZR327401:MZR327501 NJN327401:NJN327501 NTJ327401:NTJ327501 ODF327401:ODF327501 ONB327401:ONB327501 OWX327401:OWX327501 PGT327401:PGT327501 PQP327401:PQP327501 QAL327401:QAL327501 QKH327401:QKH327501 QUD327401:QUD327501 RDZ327401:RDZ327501 RNV327401:RNV327501 RXR327401:RXR327501 SHN327401:SHN327501 SRJ327401:SRJ327501 TBF327401:TBF327501 TLB327401:TLB327501 TUX327401:TUX327501 UET327401:UET327501 UOP327401:UOP327501 UYL327401:UYL327501 VIH327401:VIH327501 VSD327401:VSD327501 WBZ327401:WBZ327501 WLV327401:WLV327501 WVR327401:WVR327501 JF392937:JF393037 TB392937:TB393037 ACX392937:ACX393037 AMT392937:AMT393037 AWP392937:AWP393037 BGL392937:BGL393037 BQH392937:BQH393037 CAD392937:CAD393037 CJZ392937:CJZ393037 CTV392937:CTV393037 DDR392937:DDR393037 DNN392937:DNN393037 DXJ392937:DXJ393037 EHF392937:EHF393037 ERB392937:ERB393037 FAX392937:FAX393037 FKT392937:FKT393037 FUP392937:FUP393037 GEL392937:GEL393037 GOH392937:GOH393037 GYD392937:GYD393037 HHZ392937:HHZ393037 HRV392937:HRV393037 IBR392937:IBR393037 ILN392937:ILN393037 IVJ392937:IVJ393037 JFF392937:JFF393037 JPB392937:JPB393037 JYX392937:JYX393037 KIT392937:KIT393037 KSP392937:KSP393037 LCL392937:LCL393037 LMH392937:LMH393037 LWD392937:LWD393037 MFZ392937:MFZ393037 MPV392937:MPV393037 MZR392937:MZR393037 NJN392937:NJN393037 NTJ392937:NTJ393037 ODF392937:ODF393037 ONB392937:ONB393037 OWX392937:OWX393037 PGT392937:PGT393037 PQP392937:PQP393037 QAL392937:QAL393037 QKH392937:QKH393037 QUD392937:QUD393037 RDZ392937:RDZ393037 RNV392937:RNV393037 RXR392937:RXR393037 SHN392937:SHN393037 SRJ392937:SRJ393037 TBF392937:TBF393037 TLB392937:TLB393037 TUX392937:TUX393037 UET392937:UET393037 UOP392937:UOP393037 UYL392937:UYL393037 VIH392937:VIH393037 VSD392937:VSD393037 WBZ392937:WBZ393037 WLV392937:WLV393037 WVR392937:WVR393037 JF458473:JF458573 TB458473:TB458573 ACX458473:ACX458573 AMT458473:AMT458573 AWP458473:AWP458573 BGL458473:BGL458573 BQH458473:BQH458573 CAD458473:CAD458573 CJZ458473:CJZ458573 CTV458473:CTV458573 DDR458473:DDR458573 DNN458473:DNN458573 DXJ458473:DXJ458573 EHF458473:EHF458573 ERB458473:ERB458573 FAX458473:FAX458573 FKT458473:FKT458573 FUP458473:FUP458573 GEL458473:GEL458573 GOH458473:GOH458573 GYD458473:GYD458573 HHZ458473:HHZ458573 HRV458473:HRV458573 IBR458473:IBR458573 ILN458473:ILN458573 IVJ458473:IVJ458573 JFF458473:JFF458573 JPB458473:JPB458573 JYX458473:JYX458573 KIT458473:KIT458573 KSP458473:KSP458573 LCL458473:LCL458573 LMH458473:LMH458573 LWD458473:LWD458573 MFZ458473:MFZ458573 MPV458473:MPV458573 MZR458473:MZR458573 NJN458473:NJN458573 NTJ458473:NTJ458573 ODF458473:ODF458573 ONB458473:ONB458573 OWX458473:OWX458573 PGT458473:PGT458573 PQP458473:PQP458573 QAL458473:QAL458573 QKH458473:QKH458573 QUD458473:QUD458573 RDZ458473:RDZ458573 RNV458473:RNV458573 RXR458473:RXR458573 SHN458473:SHN458573 SRJ458473:SRJ458573 TBF458473:TBF458573 TLB458473:TLB458573 TUX458473:TUX458573 UET458473:UET458573 UOP458473:UOP458573 UYL458473:UYL458573 VIH458473:VIH458573 VSD458473:VSD458573 WBZ458473:WBZ458573 WLV458473:WLV458573 WVR458473:WVR458573 JF524009:JF524109 TB524009:TB524109 ACX524009:ACX524109 AMT524009:AMT524109 AWP524009:AWP524109 BGL524009:BGL524109 BQH524009:BQH524109 CAD524009:CAD524109 CJZ524009:CJZ524109 CTV524009:CTV524109 DDR524009:DDR524109 DNN524009:DNN524109 DXJ524009:DXJ524109 EHF524009:EHF524109 ERB524009:ERB524109 FAX524009:FAX524109 FKT524009:FKT524109 FUP524009:FUP524109 GEL524009:GEL524109 GOH524009:GOH524109 GYD524009:GYD524109 HHZ524009:HHZ524109 HRV524009:HRV524109 IBR524009:IBR524109 ILN524009:ILN524109 IVJ524009:IVJ524109 JFF524009:JFF524109 JPB524009:JPB524109 JYX524009:JYX524109 KIT524009:KIT524109 KSP524009:KSP524109 LCL524009:LCL524109 LMH524009:LMH524109 LWD524009:LWD524109 MFZ524009:MFZ524109 MPV524009:MPV524109 MZR524009:MZR524109 NJN524009:NJN524109 NTJ524009:NTJ524109 ODF524009:ODF524109 ONB524009:ONB524109 OWX524009:OWX524109 PGT524009:PGT524109 PQP524009:PQP524109 QAL524009:QAL524109 QKH524009:QKH524109 QUD524009:QUD524109 RDZ524009:RDZ524109 RNV524009:RNV524109 RXR524009:RXR524109 SHN524009:SHN524109 SRJ524009:SRJ524109 TBF524009:TBF524109 TLB524009:TLB524109 TUX524009:TUX524109 UET524009:UET524109 UOP524009:UOP524109 UYL524009:UYL524109 VIH524009:VIH524109 VSD524009:VSD524109 WBZ524009:WBZ524109 WLV524009:WLV524109 WVR524009:WVR524109 JF589545:JF589645 TB589545:TB589645 ACX589545:ACX589645 AMT589545:AMT589645 AWP589545:AWP589645 BGL589545:BGL589645 BQH589545:BQH589645 CAD589545:CAD589645 CJZ589545:CJZ589645 CTV589545:CTV589645 DDR589545:DDR589645 DNN589545:DNN589645 DXJ589545:DXJ589645 EHF589545:EHF589645 ERB589545:ERB589645 FAX589545:FAX589645 FKT589545:FKT589645 FUP589545:FUP589645 GEL589545:GEL589645 GOH589545:GOH589645 GYD589545:GYD589645 HHZ589545:HHZ589645 HRV589545:HRV589645 IBR589545:IBR589645 ILN589545:ILN589645 IVJ589545:IVJ589645 JFF589545:JFF589645 JPB589545:JPB589645 JYX589545:JYX589645 KIT589545:KIT589645 KSP589545:KSP589645 LCL589545:LCL589645 LMH589545:LMH589645 LWD589545:LWD589645 MFZ589545:MFZ589645 MPV589545:MPV589645 MZR589545:MZR589645 NJN589545:NJN589645 NTJ589545:NTJ589645 ODF589545:ODF589645 ONB589545:ONB589645 OWX589545:OWX589645 PGT589545:PGT589645 PQP589545:PQP589645 QAL589545:QAL589645 QKH589545:QKH589645 QUD589545:QUD589645 RDZ589545:RDZ589645 RNV589545:RNV589645 RXR589545:RXR589645 SHN589545:SHN589645 SRJ589545:SRJ589645 TBF589545:TBF589645 TLB589545:TLB589645 TUX589545:TUX589645 UET589545:UET589645 UOP589545:UOP589645 UYL589545:UYL589645 VIH589545:VIH589645 VSD589545:VSD589645 WBZ589545:WBZ589645 WLV589545:WLV589645 WVR589545:WVR589645 JF655081:JF655181 TB655081:TB655181 ACX655081:ACX655181 AMT655081:AMT655181 AWP655081:AWP655181 BGL655081:BGL655181 BQH655081:BQH655181 CAD655081:CAD655181 CJZ655081:CJZ655181 CTV655081:CTV655181 DDR655081:DDR655181 DNN655081:DNN655181 DXJ655081:DXJ655181 EHF655081:EHF655181 ERB655081:ERB655181 FAX655081:FAX655181 FKT655081:FKT655181 FUP655081:FUP655181 GEL655081:GEL655181 GOH655081:GOH655181 GYD655081:GYD655181 HHZ655081:HHZ655181 HRV655081:HRV655181 IBR655081:IBR655181 ILN655081:ILN655181 IVJ655081:IVJ655181 JFF655081:JFF655181 JPB655081:JPB655181 JYX655081:JYX655181 KIT655081:KIT655181 KSP655081:KSP655181 LCL655081:LCL655181 LMH655081:LMH655181 LWD655081:LWD655181 MFZ655081:MFZ655181 MPV655081:MPV655181 MZR655081:MZR655181 NJN655081:NJN655181 NTJ655081:NTJ655181 ODF655081:ODF655181 ONB655081:ONB655181 OWX655081:OWX655181 PGT655081:PGT655181 PQP655081:PQP655181 QAL655081:QAL655181 QKH655081:QKH655181 QUD655081:QUD655181 RDZ655081:RDZ655181 RNV655081:RNV655181 RXR655081:RXR655181 SHN655081:SHN655181 SRJ655081:SRJ655181 TBF655081:TBF655181 TLB655081:TLB655181 TUX655081:TUX655181 UET655081:UET655181 UOP655081:UOP655181 UYL655081:UYL655181 VIH655081:VIH655181 VSD655081:VSD655181 WBZ655081:WBZ655181 WLV655081:WLV655181 WVR655081:WVR655181 JF720617:JF720717 TB720617:TB720717 ACX720617:ACX720717 AMT720617:AMT720717 AWP720617:AWP720717 BGL720617:BGL720717 BQH720617:BQH720717 CAD720617:CAD720717 CJZ720617:CJZ720717 CTV720617:CTV720717 DDR720617:DDR720717 DNN720617:DNN720717 DXJ720617:DXJ720717 EHF720617:EHF720717 ERB720617:ERB720717 FAX720617:FAX720717 FKT720617:FKT720717 FUP720617:FUP720717 GEL720617:GEL720717 GOH720617:GOH720717 GYD720617:GYD720717 HHZ720617:HHZ720717 HRV720617:HRV720717 IBR720617:IBR720717 ILN720617:ILN720717 IVJ720617:IVJ720717 JFF720617:JFF720717 JPB720617:JPB720717 JYX720617:JYX720717 KIT720617:KIT720717 KSP720617:KSP720717 LCL720617:LCL720717 LMH720617:LMH720717 LWD720617:LWD720717 MFZ720617:MFZ720717 MPV720617:MPV720717 MZR720617:MZR720717 NJN720617:NJN720717 NTJ720617:NTJ720717 ODF720617:ODF720717 ONB720617:ONB720717 OWX720617:OWX720717 PGT720617:PGT720717 PQP720617:PQP720717 QAL720617:QAL720717 QKH720617:QKH720717 QUD720617:QUD720717 RDZ720617:RDZ720717 RNV720617:RNV720717 RXR720617:RXR720717 SHN720617:SHN720717 SRJ720617:SRJ720717 TBF720617:TBF720717 TLB720617:TLB720717 TUX720617:TUX720717 UET720617:UET720717 UOP720617:UOP720717 UYL720617:UYL720717 VIH720617:VIH720717 VSD720617:VSD720717 WBZ720617:WBZ720717 WLV720617:WLV720717 WVR720617:WVR720717 JF786153:JF786253 TB786153:TB786253 ACX786153:ACX786253 AMT786153:AMT786253 AWP786153:AWP786253 BGL786153:BGL786253 BQH786153:BQH786253 CAD786153:CAD786253 CJZ786153:CJZ786253 CTV786153:CTV786253 DDR786153:DDR786253 DNN786153:DNN786253 DXJ786153:DXJ786253 EHF786153:EHF786253 ERB786153:ERB786253 FAX786153:FAX786253 FKT786153:FKT786253 FUP786153:FUP786253 GEL786153:GEL786253 GOH786153:GOH786253 GYD786153:GYD786253 HHZ786153:HHZ786253 HRV786153:HRV786253 IBR786153:IBR786253 ILN786153:ILN786253 IVJ786153:IVJ786253 JFF786153:JFF786253 JPB786153:JPB786253 JYX786153:JYX786253 KIT786153:KIT786253 KSP786153:KSP786253 LCL786153:LCL786253 LMH786153:LMH786253 LWD786153:LWD786253 MFZ786153:MFZ786253 MPV786153:MPV786253 MZR786153:MZR786253 NJN786153:NJN786253 NTJ786153:NTJ786253 ODF786153:ODF786253 ONB786153:ONB786253 OWX786153:OWX786253 PGT786153:PGT786253 PQP786153:PQP786253 QAL786153:QAL786253 QKH786153:QKH786253 QUD786153:QUD786253 RDZ786153:RDZ786253 RNV786153:RNV786253 RXR786153:RXR786253 SHN786153:SHN786253 SRJ786153:SRJ786253 TBF786153:TBF786253 TLB786153:TLB786253 TUX786153:TUX786253 UET786153:UET786253 UOP786153:UOP786253 UYL786153:UYL786253 VIH786153:VIH786253 VSD786153:VSD786253 WBZ786153:WBZ786253 WLV786153:WLV786253 WVR786153:WVR786253 JF851689:JF851789 TB851689:TB851789 ACX851689:ACX851789 AMT851689:AMT851789 AWP851689:AWP851789 BGL851689:BGL851789 BQH851689:BQH851789 CAD851689:CAD851789 CJZ851689:CJZ851789 CTV851689:CTV851789 DDR851689:DDR851789 DNN851689:DNN851789 DXJ851689:DXJ851789 EHF851689:EHF851789 ERB851689:ERB851789 FAX851689:FAX851789 FKT851689:FKT851789 FUP851689:FUP851789 GEL851689:GEL851789 GOH851689:GOH851789 GYD851689:GYD851789 HHZ851689:HHZ851789 HRV851689:HRV851789 IBR851689:IBR851789 ILN851689:ILN851789 IVJ851689:IVJ851789 JFF851689:JFF851789 JPB851689:JPB851789 JYX851689:JYX851789 KIT851689:KIT851789 KSP851689:KSP851789 LCL851689:LCL851789 LMH851689:LMH851789 LWD851689:LWD851789 MFZ851689:MFZ851789 MPV851689:MPV851789 MZR851689:MZR851789 NJN851689:NJN851789 NTJ851689:NTJ851789 ODF851689:ODF851789 ONB851689:ONB851789 OWX851689:OWX851789 PGT851689:PGT851789 PQP851689:PQP851789 QAL851689:QAL851789 QKH851689:QKH851789 QUD851689:QUD851789 RDZ851689:RDZ851789 RNV851689:RNV851789 RXR851689:RXR851789 SHN851689:SHN851789 SRJ851689:SRJ851789 TBF851689:TBF851789 TLB851689:TLB851789 TUX851689:TUX851789 UET851689:UET851789 UOP851689:UOP851789 UYL851689:UYL851789 VIH851689:VIH851789 VSD851689:VSD851789 WBZ851689:WBZ851789 WLV851689:WLV851789 WVR851689:WVR851789 JF917225:JF917325 TB917225:TB917325 ACX917225:ACX917325 AMT917225:AMT917325 AWP917225:AWP917325 BGL917225:BGL917325 BQH917225:BQH917325 CAD917225:CAD917325 CJZ917225:CJZ917325 CTV917225:CTV917325 DDR917225:DDR917325 DNN917225:DNN917325 DXJ917225:DXJ917325 EHF917225:EHF917325 ERB917225:ERB917325 FAX917225:FAX917325 FKT917225:FKT917325 FUP917225:FUP917325 GEL917225:GEL917325 GOH917225:GOH917325 GYD917225:GYD917325 HHZ917225:HHZ917325 HRV917225:HRV917325 IBR917225:IBR917325 ILN917225:ILN917325 IVJ917225:IVJ917325 JFF917225:JFF917325 JPB917225:JPB917325 JYX917225:JYX917325 KIT917225:KIT917325 KSP917225:KSP917325 LCL917225:LCL917325 LMH917225:LMH917325 LWD917225:LWD917325 MFZ917225:MFZ917325 MPV917225:MPV917325 MZR917225:MZR917325 NJN917225:NJN917325 NTJ917225:NTJ917325 ODF917225:ODF917325 ONB917225:ONB917325 OWX917225:OWX917325 PGT917225:PGT917325 PQP917225:PQP917325 QAL917225:QAL917325 QKH917225:QKH917325 QUD917225:QUD917325 RDZ917225:RDZ917325 RNV917225:RNV917325 RXR917225:RXR917325 SHN917225:SHN917325 SRJ917225:SRJ917325 TBF917225:TBF917325 TLB917225:TLB917325 TUX917225:TUX917325 UET917225:UET917325 UOP917225:UOP917325 UYL917225:UYL917325 VIH917225:VIH917325 VSD917225:VSD917325 WBZ917225:WBZ917325 WLV917225:WLV917325 WVR917225:WVR917325 JF982761:JF982861 TB982761:TB982861 ACX982761:ACX982861 AMT982761:AMT982861 AWP982761:AWP982861 BGL982761:BGL982861 BQH982761:BQH982861 CAD982761:CAD982861 CJZ982761:CJZ982861 CTV982761:CTV982861 DDR982761:DDR982861 DNN982761:DNN982861 DXJ982761:DXJ982861 EHF982761:EHF982861 ERB982761:ERB982861 FAX982761:FAX982861 FKT982761:FKT982861 FUP982761:FUP982861 GEL982761:GEL982861 GOH982761:GOH982861 GYD982761:GYD982861 HHZ982761:HHZ982861 HRV982761:HRV982861 IBR982761:IBR982861 ILN982761:ILN982861 IVJ982761:IVJ982861 JFF982761:JFF982861 JPB982761:JPB982861 JYX982761:JYX982861 KIT982761:KIT982861 KSP982761:KSP982861 LCL982761:LCL982861 LMH982761:LMH982861 LWD982761:LWD982861 MFZ982761:MFZ982861 MPV982761:MPV982861 MZR982761:MZR982861 NJN982761:NJN982861 NTJ982761:NTJ982861 ODF982761:ODF982861 ONB982761:ONB982861 OWX982761:OWX982861 PGT982761:PGT982861 PQP982761:PQP982861 QAL982761:QAL982861 QKH982761:QKH982861 QUD982761:QUD982861 RDZ982761:RDZ982861 RNV982761:RNV982861 RXR982761:RXR982861 SHN982761:SHN982861 SRJ982761:SRJ982861 TBF982761:TBF982861 TLB982761:TLB982861 TUX982761:TUX982861 UET982761:UET982861 UOP982761:UOP982861 UYL982761:UYL982861 VIH982761:VIH982861 VSD982761:VSD982861 WBZ982761:WBZ982861 WLV982761:WLV982861 WVR982761:WVR982861 JF65601 TB65601 ACX65601 AMT65601 AWP65601 BGL65601 BQH65601 CAD65601 CJZ65601 CTV65601 DDR65601 DNN65601 DXJ65601 EHF65601 ERB65601 FAX65601 FKT65601 FUP65601 GEL65601 GOH65601 GYD65601 HHZ65601 HRV65601 IBR65601 ILN65601 IVJ65601 JFF65601 JPB65601 JYX65601 KIT65601 KSP65601 LCL65601 LMH65601 LWD65601 MFZ65601 MPV65601 MZR65601 NJN65601 NTJ65601 ODF65601 ONB65601 OWX65601 PGT65601 PQP65601 QAL65601 QKH65601 QUD65601 RDZ65601 RNV65601 RXR65601 SHN65601 SRJ65601 TBF65601 TLB65601 TUX65601 UET65601 UOP65601 UYL65601 VIH65601 VSD65601 WBZ65601 WLV65601 WVR65601 JF131137 TB131137 ACX131137 AMT131137 AWP131137 BGL131137 BQH131137 CAD131137 CJZ131137 CTV131137 DDR131137 DNN131137 DXJ131137 EHF131137 ERB131137 FAX131137 FKT131137 FUP131137 GEL131137 GOH131137 GYD131137 HHZ131137 HRV131137 IBR131137 ILN131137 IVJ131137 JFF131137 JPB131137 JYX131137 KIT131137 KSP131137 LCL131137 LMH131137 LWD131137 MFZ131137 MPV131137 MZR131137 NJN131137 NTJ131137 ODF131137 ONB131137 OWX131137 PGT131137 PQP131137 QAL131137 QKH131137 QUD131137 RDZ131137 RNV131137 RXR131137 SHN131137 SRJ131137 TBF131137 TLB131137 TUX131137 UET131137 UOP131137 UYL131137 VIH131137 VSD131137 WBZ131137 WLV131137 WVR131137 JF196673 TB196673 ACX196673 AMT196673 AWP196673 BGL196673 BQH196673 CAD196673 CJZ196673 CTV196673 DDR196673 DNN196673 DXJ196673 EHF196673 ERB196673 FAX196673 FKT196673 FUP196673 GEL196673 GOH196673 GYD196673 HHZ196673 HRV196673 IBR196673 ILN196673 IVJ196673 JFF196673 JPB196673 JYX196673 KIT196673 KSP196673 LCL196673 LMH196673 LWD196673 MFZ196673 MPV196673 MZR196673 NJN196673 NTJ196673 ODF196673 ONB196673 OWX196673 PGT196673 PQP196673 QAL196673 QKH196673 QUD196673 RDZ196673 RNV196673 RXR196673 SHN196673 SRJ196673 TBF196673 TLB196673 TUX196673 UET196673 UOP196673 UYL196673 VIH196673 VSD196673 WBZ196673 WLV196673 WVR196673 JF262209 TB262209 ACX262209 AMT262209 AWP262209 BGL262209 BQH262209 CAD262209 CJZ262209 CTV262209 DDR262209 DNN262209 DXJ262209 EHF262209 ERB262209 FAX262209 FKT262209 FUP262209 GEL262209 GOH262209 GYD262209 HHZ262209 HRV262209 IBR262209 ILN262209 IVJ262209 JFF262209 JPB262209 JYX262209 KIT262209 KSP262209 LCL262209 LMH262209 LWD262209 MFZ262209 MPV262209 MZR262209 NJN262209 NTJ262209 ODF262209 ONB262209 OWX262209 PGT262209 PQP262209 QAL262209 QKH262209 QUD262209 RDZ262209 RNV262209 RXR262209 SHN262209 SRJ262209 TBF262209 TLB262209 TUX262209 UET262209 UOP262209 UYL262209 VIH262209 VSD262209 WBZ262209 WLV262209 WVR262209 JF327745 TB327745 ACX327745 AMT327745 AWP327745 BGL327745 BQH327745 CAD327745 CJZ327745 CTV327745 DDR327745 DNN327745 DXJ327745 EHF327745 ERB327745 FAX327745 FKT327745 FUP327745 GEL327745 GOH327745 GYD327745 HHZ327745 HRV327745 IBR327745 ILN327745 IVJ327745 JFF327745 JPB327745 JYX327745 KIT327745 KSP327745 LCL327745 LMH327745 LWD327745 MFZ327745 MPV327745 MZR327745 NJN327745 NTJ327745 ODF327745 ONB327745 OWX327745 PGT327745 PQP327745 QAL327745 QKH327745 QUD327745 RDZ327745 RNV327745 RXR327745 SHN327745 SRJ327745 TBF327745 TLB327745 TUX327745 UET327745 UOP327745 UYL327745 VIH327745 VSD327745 WBZ327745 WLV327745 WVR327745 JF393281 TB393281 ACX393281 AMT393281 AWP393281 BGL393281 BQH393281 CAD393281 CJZ393281 CTV393281 DDR393281 DNN393281 DXJ393281 EHF393281 ERB393281 FAX393281 FKT393281 FUP393281 GEL393281 GOH393281 GYD393281 HHZ393281 HRV393281 IBR393281 ILN393281 IVJ393281 JFF393281 JPB393281 JYX393281 KIT393281 KSP393281 LCL393281 LMH393281 LWD393281 MFZ393281 MPV393281 MZR393281 NJN393281 NTJ393281 ODF393281 ONB393281 OWX393281 PGT393281 PQP393281 QAL393281 QKH393281 QUD393281 RDZ393281 RNV393281 RXR393281 SHN393281 SRJ393281 TBF393281 TLB393281 TUX393281 UET393281 UOP393281 UYL393281 VIH393281 VSD393281 WBZ393281 WLV393281 WVR393281 JF458817 TB458817 ACX458817 AMT458817 AWP458817 BGL458817 BQH458817 CAD458817 CJZ458817 CTV458817 DDR458817 DNN458817 DXJ458817 EHF458817 ERB458817 FAX458817 FKT458817 FUP458817 GEL458817 GOH458817 GYD458817 HHZ458817 HRV458817 IBR458817 ILN458817 IVJ458817 JFF458817 JPB458817 JYX458817 KIT458817 KSP458817 LCL458817 LMH458817 LWD458817 MFZ458817 MPV458817 MZR458817 NJN458817 NTJ458817 ODF458817 ONB458817 OWX458817 PGT458817 PQP458817 QAL458817 QKH458817 QUD458817 RDZ458817 RNV458817 RXR458817 SHN458817 SRJ458817 TBF458817 TLB458817 TUX458817 UET458817 UOP458817 UYL458817 VIH458817 VSD458817 WBZ458817 WLV458817 WVR458817 JF524353 TB524353 ACX524353 AMT524353 AWP524353 BGL524353 BQH524353 CAD524353 CJZ524353 CTV524353 DDR524353 DNN524353 DXJ524353 EHF524353 ERB524353 FAX524353 FKT524353 FUP524353 GEL524353 GOH524353 GYD524353 HHZ524353 HRV524353 IBR524353 ILN524353 IVJ524353 JFF524353 JPB524353 JYX524353 KIT524353 KSP524353 LCL524353 LMH524353 LWD524353 MFZ524353 MPV524353 MZR524353 NJN524353 NTJ524353 ODF524353 ONB524353 OWX524353 PGT524353 PQP524353 QAL524353 QKH524353 QUD524353 RDZ524353 RNV524353 RXR524353 SHN524353 SRJ524353 TBF524353 TLB524353 TUX524353 UET524353 UOP524353 UYL524353 VIH524353 VSD524353 WBZ524353 WLV524353 WVR524353 JF589889 TB589889 ACX589889 AMT589889 AWP589889 BGL589889 BQH589889 CAD589889 CJZ589889 CTV589889 DDR589889 DNN589889 DXJ589889 EHF589889 ERB589889 FAX589889 FKT589889 FUP589889 GEL589889 GOH589889 GYD589889 HHZ589889 HRV589889 IBR589889 ILN589889 IVJ589889 JFF589889 JPB589889 JYX589889 KIT589889 KSP589889 LCL589889 LMH589889 LWD589889 MFZ589889 MPV589889 MZR589889 NJN589889 NTJ589889 ODF589889 ONB589889 OWX589889 PGT589889 PQP589889 QAL589889 QKH589889 QUD589889 RDZ589889 RNV589889 RXR589889 SHN589889 SRJ589889 TBF589889 TLB589889 TUX589889 UET589889 UOP589889 UYL589889 VIH589889 VSD589889 WBZ589889 WLV589889 WVR589889 JF655425 TB655425 ACX655425 AMT655425 AWP655425 BGL655425 BQH655425 CAD655425 CJZ655425 CTV655425 DDR655425 DNN655425 DXJ655425 EHF655425 ERB655425 FAX655425 FKT655425 FUP655425 GEL655425 GOH655425 GYD655425 HHZ655425 HRV655425 IBR655425 ILN655425 IVJ655425 JFF655425 JPB655425 JYX655425 KIT655425 KSP655425 LCL655425 LMH655425 LWD655425 MFZ655425 MPV655425 MZR655425 NJN655425 NTJ655425 ODF655425 ONB655425 OWX655425 PGT655425 PQP655425 QAL655425 QKH655425 QUD655425 RDZ655425 RNV655425 RXR655425 SHN655425 SRJ655425 TBF655425 TLB655425 TUX655425 UET655425 UOP655425 UYL655425 VIH655425 VSD655425 WBZ655425 WLV655425 WVR655425 JF720961 TB720961 ACX720961 AMT720961 AWP720961 BGL720961 BQH720961 CAD720961 CJZ720961 CTV720961 DDR720961 DNN720961 DXJ720961 EHF720961 ERB720961 FAX720961 FKT720961 FUP720961 GEL720961 GOH720961 GYD720961 HHZ720961 HRV720961 IBR720961 ILN720961 IVJ720961 JFF720961 JPB720961 JYX720961 KIT720961 KSP720961 LCL720961 LMH720961 LWD720961 MFZ720961 MPV720961 MZR720961 NJN720961 NTJ720961 ODF720961 ONB720961 OWX720961 PGT720961 PQP720961 QAL720961 QKH720961 QUD720961 RDZ720961 RNV720961 RXR720961 SHN720961 SRJ720961 TBF720961 TLB720961 TUX720961 UET720961 UOP720961 UYL720961 VIH720961 VSD720961 WBZ720961 WLV720961 WVR720961 JF786497 TB786497 ACX786497 AMT786497 AWP786497 BGL786497 BQH786497 CAD786497 CJZ786497 CTV786497 DDR786497 DNN786497 DXJ786497 EHF786497 ERB786497 FAX786497 FKT786497 FUP786497 GEL786497 GOH786497 GYD786497 HHZ786497 HRV786497 IBR786497 ILN786497 IVJ786497 JFF786497 JPB786497 JYX786497 KIT786497 KSP786497 LCL786497 LMH786497 LWD786497 MFZ786497 MPV786497 MZR786497 NJN786497 NTJ786497 ODF786497 ONB786497 OWX786497 PGT786497 PQP786497 QAL786497 QKH786497 QUD786497 RDZ786497 RNV786497 RXR786497 SHN786497 SRJ786497 TBF786497 TLB786497 TUX786497 UET786497 UOP786497 UYL786497 VIH786497 VSD786497 WBZ786497 WLV786497 WVR786497 JF852033 TB852033 ACX852033 AMT852033 AWP852033 BGL852033 BQH852033 CAD852033 CJZ852033 CTV852033 DDR852033 DNN852033 DXJ852033 EHF852033 ERB852033 FAX852033 FKT852033 FUP852033 GEL852033 GOH852033 GYD852033 HHZ852033 HRV852033 IBR852033 ILN852033 IVJ852033 JFF852033 JPB852033 JYX852033 KIT852033 KSP852033 LCL852033 LMH852033 LWD852033 MFZ852033 MPV852033 MZR852033 NJN852033 NTJ852033 ODF852033 ONB852033 OWX852033 PGT852033 PQP852033 QAL852033 QKH852033 QUD852033 RDZ852033 RNV852033 RXR852033 SHN852033 SRJ852033 TBF852033 TLB852033 TUX852033 UET852033 UOP852033 UYL852033 VIH852033 VSD852033 WBZ852033 WLV852033 WVR852033 JF917569 TB917569 ACX917569 AMT917569 AWP917569 BGL917569 BQH917569 CAD917569 CJZ917569 CTV917569 DDR917569 DNN917569 DXJ917569 EHF917569 ERB917569 FAX917569 FKT917569 FUP917569 GEL917569 GOH917569 GYD917569 HHZ917569 HRV917569 IBR917569 ILN917569 IVJ917569 JFF917569 JPB917569 JYX917569 KIT917569 KSP917569 LCL917569 LMH917569 LWD917569 MFZ917569 MPV917569 MZR917569 NJN917569 NTJ917569 ODF917569 ONB917569 OWX917569 PGT917569 PQP917569 QAL917569 QKH917569 QUD917569 RDZ917569 RNV917569 RXR917569 SHN917569 SRJ917569 TBF917569 TLB917569 TUX917569 UET917569 UOP917569 UYL917569 VIH917569 VSD917569 WBZ917569 WLV917569 WVR917569 JF983105 TB983105 ACX983105 AMT983105 AWP983105 BGL983105 BQH983105 CAD983105 CJZ983105 CTV983105 DDR983105 DNN983105 DXJ983105 EHF983105 ERB983105 FAX983105 FKT983105 FUP983105 GEL983105 GOH983105 GYD983105 HHZ983105 HRV983105 IBR983105 ILN983105 IVJ983105 JFF983105 JPB983105 JYX983105 KIT983105 KSP983105 LCL983105 LMH983105 LWD983105 MFZ983105 MPV983105 MZR983105 NJN983105 NTJ983105 ODF983105 ONB983105 OWX983105 PGT983105 PQP983105 QAL983105 QKH983105 QUD983105 RDZ983105 RNV983105 RXR983105 SHN983105 SRJ983105 TBF983105 TLB983105 TUX983105 UET983105 UOP983105 UYL983105 VIH983105 VSD983105 WBZ983105 WLV983105 WVR983105 JF65644 TB65644 ACX65644 AMT65644 AWP65644 BGL65644 BQH65644 CAD65644 CJZ65644 CTV65644 DDR65644 DNN65644 DXJ65644 EHF65644 ERB65644 FAX65644 FKT65644 FUP65644 GEL65644 GOH65644 GYD65644 HHZ65644 HRV65644 IBR65644 ILN65644 IVJ65644 JFF65644 JPB65644 JYX65644 KIT65644 KSP65644 LCL65644 LMH65644 LWD65644 MFZ65644 MPV65644 MZR65644 NJN65644 NTJ65644 ODF65644 ONB65644 OWX65644 PGT65644 PQP65644 QAL65644 QKH65644 QUD65644 RDZ65644 RNV65644 RXR65644 SHN65644 SRJ65644 TBF65644 TLB65644 TUX65644 UET65644 UOP65644 UYL65644 VIH65644 VSD65644 WBZ65644 WLV65644 WVR65644 JF131180 TB131180 ACX131180 AMT131180 AWP131180 BGL131180 BQH131180 CAD131180 CJZ131180 CTV131180 DDR131180 DNN131180 DXJ131180 EHF131180 ERB131180 FAX131180 FKT131180 FUP131180 GEL131180 GOH131180 GYD131180 HHZ131180 HRV131180 IBR131180 ILN131180 IVJ131180 JFF131180 JPB131180 JYX131180 KIT131180 KSP131180 LCL131180 LMH131180 LWD131180 MFZ131180 MPV131180 MZR131180 NJN131180 NTJ131180 ODF131180 ONB131180 OWX131180 PGT131180 PQP131180 QAL131180 QKH131180 QUD131180 RDZ131180 RNV131180 RXR131180 SHN131180 SRJ131180 TBF131180 TLB131180 TUX131180 UET131180 UOP131180 UYL131180 VIH131180 VSD131180 WBZ131180 WLV131180 WVR131180 JF196716 TB196716 ACX196716 AMT196716 AWP196716 BGL196716 BQH196716 CAD196716 CJZ196716 CTV196716 DDR196716 DNN196716 DXJ196716 EHF196716 ERB196716 FAX196716 FKT196716 FUP196716 GEL196716 GOH196716 GYD196716 HHZ196716 HRV196716 IBR196716 ILN196716 IVJ196716 JFF196716 JPB196716 JYX196716 KIT196716 KSP196716 LCL196716 LMH196716 LWD196716 MFZ196716 MPV196716 MZR196716 NJN196716 NTJ196716 ODF196716 ONB196716 OWX196716 PGT196716 PQP196716 QAL196716 QKH196716 QUD196716 RDZ196716 RNV196716 RXR196716 SHN196716 SRJ196716 TBF196716 TLB196716 TUX196716 UET196716 UOP196716 UYL196716 VIH196716 VSD196716 WBZ196716 WLV196716 WVR196716 JF262252 TB262252 ACX262252 AMT262252 AWP262252 BGL262252 BQH262252 CAD262252 CJZ262252 CTV262252 DDR262252 DNN262252 DXJ262252 EHF262252 ERB262252 FAX262252 FKT262252 FUP262252 GEL262252 GOH262252 GYD262252 HHZ262252 HRV262252 IBR262252 ILN262252 IVJ262252 JFF262252 JPB262252 JYX262252 KIT262252 KSP262252 LCL262252 LMH262252 LWD262252 MFZ262252 MPV262252 MZR262252 NJN262252 NTJ262252 ODF262252 ONB262252 OWX262252 PGT262252 PQP262252 QAL262252 QKH262252 QUD262252 RDZ262252 RNV262252 RXR262252 SHN262252 SRJ262252 TBF262252 TLB262252 TUX262252 UET262252 UOP262252 UYL262252 VIH262252 VSD262252 WBZ262252 WLV262252 WVR262252 JF327788 TB327788 ACX327788 AMT327788 AWP327788 BGL327788 BQH327788 CAD327788 CJZ327788 CTV327788 DDR327788 DNN327788 DXJ327788 EHF327788 ERB327788 FAX327788 FKT327788 FUP327788 GEL327788 GOH327788 GYD327788 HHZ327788 HRV327788 IBR327788 ILN327788 IVJ327788 JFF327788 JPB327788 JYX327788 KIT327788 KSP327788 LCL327788 LMH327788 LWD327788 MFZ327788 MPV327788 MZR327788 NJN327788 NTJ327788 ODF327788 ONB327788 OWX327788 PGT327788 PQP327788 QAL327788 QKH327788 QUD327788 RDZ327788 RNV327788 RXR327788 SHN327788 SRJ327788 TBF327788 TLB327788 TUX327788 UET327788 UOP327788 UYL327788 VIH327788 VSD327788 WBZ327788 WLV327788 WVR327788 JF393324 TB393324 ACX393324 AMT393324 AWP393324 BGL393324 BQH393324 CAD393324 CJZ393324 CTV393324 DDR393324 DNN393324 DXJ393324 EHF393324 ERB393324 FAX393324 FKT393324 FUP393324 GEL393324 GOH393324 GYD393324 HHZ393324 HRV393324 IBR393324 ILN393324 IVJ393324 JFF393324 JPB393324 JYX393324 KIT393324 KSP393324 LCL393324 LMH393324 LWD393324 MFZ393324 MPV393324 MZR393324 NJN393324 NTJ393324 ODF393324 ONB393324 OWX393324 PGT393324 PQP393324 QAL393324 QKH393324 QUD393324 RDZ393324 RNV393324 RXR393324 SHN393324 SRJ393324 TBF393324 TLB393324 TUX393324 UET393324 UOP393324 UYL393324 VIH393324 VSD393324 WBZ393324 WLV393324 WVR393324 JF458860 TB458860 ACX458860 AMT458860 AWP458860 BGL458860 BQH458860 CAD458860 CJZ458860 CTV458860 DDR458860 DNN458860 DXJ458860 EHF458860 ERB458860 FAX458860 FKT458860 FUP458860 GEL458860 GOH458860 GYD458860 HHZ458860 HRV458860 IBR458860 ILN458860 IVJ458860 JFF458860 JPB458860 JYX458860 KIT458860 KSP458860 LCL458860 LMH458860 LWD458860 MFZ458860 MPV458860 MZR458860 NJN458860 NTJ458860 ODF458860 ONB458860 OWX458860 PGT458860 PQP458860 QAL458860 QKH458860 QUD458860 RDZ458860 RNV458860 RXR458860 SHN458860 SRJ458860 TBF458860 TLB458860 TUX458860 UET458860 UOP458860 UYL458860 VIH458860 VSD458860 WBZ458860 WLV458860 WVR458860 JF524396 TB524396 ACX524396 AMT524396 AWP524396 BGL524396 BQH524396 CAD524396 CJZ524396 CTV524396 DDR524396 DNN524396 DXJ524396 EHF524396 ERB524396 FAX524396 FKT524396 FUP524396 GEL524396 GOH524396 GYD524396 HHZ524396 HRV524396 IBR524396 ILN524396 IVJ524396 JFF524396 JPB524396 JYX524396 KIT524396 KSP524396 LCL524396 LMH524396 LWD524396 MFZ524396 MPV524396 MZR524396 NJN524396 NTJ524396 ODF524396 ONB524396 OWX524396 PGT524396 PQP524396 QAL524396 QKH524396 QUD524396 RDZ524396 RNV524396 RXR524396 SHN524396 SRJ524396 TBF524396 TLB524396 TUX524396 UET524396 UOP524396 UYL524396 VIH524396 VSD524396 WBZ524396 WLV524396 WVR524396 JF589932 TB589932 ACX589932 AMT589932 AWP589932 BGL589932 BQH589932 CAD589932 CJZ589932 CTV589932 DDR589932 DNN589932 DXJ589932 EHF589932 ERB589932 FAX589932 FKT589932 FUP589932 GEL589932 GOH589932 GYD589932 HHZ589932 HRV589932 IBR589932 ILN589932 IVJ589932 JFF589932 JPB589932 JYX589932 KIT589932 KSP589932 LCL589932 LMH589932 LWD589932 MFZ589932 MPV589932 MZR589932 NJN589932 NTJ589932 ODF589932 ONB589932 OWX589932 PGT589932 PQP589932 QAL589932 QKH589932 QUD589932 RDZ589932 RNV589932 RXR589932 SHN589932 SRJ589932 TBF589932 TLB589932 TUX589932 UET589932 UOP589932 UYL589932 VIH589932 VSD589932 WBZ589932 WLV589932 WVR589932 JF655468 TB655468 ACX655468 AMT655468 AWP655468 BGL655468 BQH655468 CAD655468 CJZ655468 CTV655468 DDR655468 DNN655468 DXJ655468 EHF655468 ERB655468 FAX655468 FKT655468 FUP655468 GEL655468 GOH655468 GYD655468 HHZ655468 HRV655468 IBR655468 ILN655468 IVJ655468 JFF655468 JPB655468 JYX655468 KIT655468 KSP655468 LCL655468 LMH655468 LWD655468 MFZ655468 MPV655468 MZR655468 NJN655468 NTJ655468 ODF655468 ONB655468 OWX655468 PGT655468 PQP655468 QAL655468 QKH655468 QUD655468 RDZ655468 RNV655468 RXR655468 SHN655468 SRJ655468 TBF655468 TLB655468 TUX655468 UET655468 UOP655468 UYL655468 VIH655468 VSD655468 WBZ655468 WLV655468 WVR655468 JF721004 TB721004 ACX721004 AMT721004 AWP721004 BGL721004 BQH721004 CAD721004 CJZ721004 CTV721004 DDR721004 DNN721004 DXJ721004 EHF721004 ERB721004 FAX721004 FKT721004 FUP721004 GEL721004 GOH721004 GYD721004 HHZ721004 HRV721004 IBR721004 ILN721004 IVJ721004 JFF721004 JPB721004 JYX721004 KIT721004 KSP721004 LCL721004 LMH721004 LWD721004 MFZ721004 MPV721004 MZR721004 NJN721004 NTJ721004 ODF721004 ONB721004 OWX721004 PGT721004 PQP721004 QAL721004 QKH721004 QUD721004 RDZ721004 RNV721004 RXR721004 SHN721004 SRJ721004 TBF721004 TLB721004 TUX721004 UET721004 UOP721004 UYL721004 VIH721004 VSD721004 WBZ721004 WLV721004 WVR721004 JF786540 TB786540 ACX786540 AMT786540 AWP786540 BGL786540 BQH786540 CAD786540 CJZ786540 CTV786540 DDR786540 DNN786540 DXJ786540 EHF786540 ERB786540 FAX786540 FKT786540 FUP786540 GEL786540 GOH786540 GYD786540 HHZ786540 HRV786540 IBR786540 ILN786540 IVJ786540 JFF786540 JPB786540 JYX786540 KIT786540 KSP786540 LCL786540 LMH786540 LWD786540 MFZ786540 MPV786540 MZR786540 NJN786540 NTJ786540 ODF786540 ONB786540 OWX786540 PGT786540 PQP786540 QAL786540 QKH786540 QUD786540 RDZ786540 RNV786540 RXR786540 SHN786540 SRJ786540 TBF786540 TLB786540 TUX786540 UET786540 UOP786540 UYL786540 VIH786540 VSD786540 WBZ786540 WLV786540 WVR786540 JF852076 TB852076 ACX852076 AMT852076 AWP852076 BGL852076 BQH852076 CAD852076 CJZ852076 CTV852076 DDR852076 DNN852076 DXJ852076 EHF852076 ERB852076 FAX852076 FKT852076 FUP852076 GEL852076 GOH852076 GYD852076 HHZ852076 HRV852076 IBR852076 ILN852076 IVJ852076 JFF852076 JPB852076 JYX852076 KIT852076 KSP852076 LCL852076 LMH852076 LWD852076 MFZ852076 MPV852076 MZR852076 NJN852076 NTJ852076 ODF852076 ONB852076 OWX852076 PGT852076 PQP852076 QAL852076 QKH852076 QUD852076 RDZ852076 RNV852076 RXR852076 SHN852076 SRJ852076 TBF852076 TLB852076 TUX852076 UET852076 UOP852076 UYL852076 VIH852076 VSD852076 WBZ852076 WLV852076 WVR852076 JF917612 TB917612 ACX917612 AMT917612 AWP917612 BGL917612 BQH917612 CAD917612 CJZ917612 CTV917612 DDR917612 DNN917612 DXJ917612 EHF917612 ERB917612 FAX917612 FKT917612 FUP917612 GEL917612 GOH917612 GYD917612 HHZ917612 HRV917612 IBR917612 ILN917612 IVJ917612 JFF917612 JPB917612 JYX917612 KIT917612 KSP917612 LCL917612 LMH917612 LWD917612 MFZ917612 MPV917612 MZR917612 NJN917612 NTJ917612 ODF917612 ONB917612 OWX917612 PGT917612 PQP917612 QAL917612 QKH917612 QUD917612 RDZ917612 RNV917612 RXR917612 SHN917612 SRJ917612 TBF917612 TLB917612 TUX917612 UET917612 UOP917612 UYL917612 VIH917612 VSD917612 WBZ917612 WLV917612 WVR917612 JF983148 TB983148 ACX983148 AMT983148 AWP983148 BGL983148 BQH983148 CAD983148 CJZ983148 CTV983148 DDR983148 DNN983148 DXJ983148 EHF983148 ERB983148 FAX983148 FKT983148 FUP983148 GEL983148 GOH983148 GYD983148 HHZ983148 HRV983148 IBR983148 ILN983148 IVJ983148 JFF983148 JPB983148 JYX983148 KIT983148 KSP983148 LCL983148 LMH983148 LWD983148 MFZ983148 MPV983148 MZR983148 NJN983148 NTJ983148 ODF983148 ONB983148 OWX983148 PGT983148 PQP983148 QAL983148 QKH983148 QUD983148 RDZ983148 RNV983148 RXR983148 SHN983148 SRJ983148 TBF983148 TLB983148 TUX983148 UET983148 UOP983148 UYL983148 VIH983148 VSD983148 WBZ983148 WLV983148 WVR983148 JF65673 TB65673 ACX65673 AMT65673 AWP65673 BGL65673 BQH65673 CAD65673 CJZ65673 CTV65673 DDR65673 DNN65673 DXJ65673 EHF65673 ERB65673 FAX65673 FKT65673 FUP65673 GEL65673 GOH65673 GYD65673 HHZ65673 HRV65673 IBR65673 ILN65673 IVJ65673 JFF65673 JPB65673 JYX65673 KIT65673 KSP65673 LCL65673 LMH65673 LWD65673 MFZ65673 MPV65673 MZR65673 NJN65673 NTJ65673 ODF65673 ONB65673 OWX65673 PGT65673 PQP65673 QAL65673 QKH65673 QUD65673 RDZ65673 RNV65673 RXR65673 SHN65673 SRJ65673 TBF65673 TLB65673 TUX65673 UET65673 UOP65673 UYL65673 VIH65673 VSD65673 WBZ65673 WLV65673 WVR65673 JF131209 TB131209 ACX131209 AMT131209 AWP131209 BGL131209 BQH131209 CAD131209 CJZ131209 CTV131209 DDR131209 DNN131209 DXJ131209 EHF131209 ERB131209 FAX131209 FKT131209 FUP131209 GEL131209 GOH131209 GYD131209 HHZ131209 HRV131209 IBR131209 ILN131209 IVJ131209 JFF131209 JPB131209 JYX131209 KIT131209 KSP131209 LCL131209 LMH131209 LWD131209 MFZ131209 MPV131209 MZR131209 NJN131209 NTJ131209 ODF131209 ONB131209 OWX131209 PGT131209 PQP131209 QAL131209 QKH131209 QUD131209 RDZ131209 RNV131209 RXR131209 SHN131209 SRJ131209 TBF131209 TLB131209 TUX131209 UET131209 UOP131209 UYL131209 VIH131209 VSD131209 WBZ131209 WLV131209 WVR131209 JF196745 TB196745 ACX196745 AMT196745 AWP196745 BGL196745 BQH196745 CAD196745 CJZ196745 CTV196745 DDR196745 DNN196745 DXJ196745 EHF196745 ERB196745 FAX196745 FKT196745 FUP196745 GEL196745 GOH196745 GYD196745 HHZ196745 HRV196745 IBR196745 ILN196745 IVJ196745 JFF196745 JPB196745 JYX196745 KIT196745 KSP196745 LCL196745 LMH196745 LWD196745 MFZ196745 MPV196745 MZR196745 NJN196745 NTJ196745 ODF196745 ONB196745 OWX196745 PGT196745 PQP196745 QAL196745 QKH196745 QUD196745 RDZ196745 RNV196745 RXR196745 SHN196745 SRJ196745 TBF196745 TLB196745 TUX196745 UET196745 UOP196745 UYL196745 VIH196745 VSD196745 WBZ196745 WLV196745 WVR196745 JF262281 TB262281 ACX262281 AMT262281 AWP262281 BGL262281 BQH262281 CAD262281 CJZ262281 CTV262281 DDR262281 DNN262281 DXJ262281 EHF262281 ERB262281 FAX262281 FKT262281 FUP262281 GEL262281 GOH262281 GYD262281 HHZ262281 HRV262281 IBR262281 ILN262281 IVJ262281 JFF262281 JPB262281 JYX262281 KIT262281 KSP262281 LCL262281 LMH262281 LWD262281 MFZ262281 MPV262281 MZR262281 NJN262281 NTJ262281 ODF262281 ONB262281 OWX262281 PGT262281 PQP262281 QAL262281 QKH262281 QUD262281 RDZ262281 RNV262281 RXR262281 SHN262281 SRJ262281 TBF262281 TLB262281 TUX262281 UET262281 UOP262281 UYL262281 VIH262281 VSD262281 WBZ262281 WLV262281 WVR262281 JF327817 TB327817 ACX327817 AMT327817 AWP327817 BGL327817 BQH327817 CAD327817 CJZ327817 CTV327817 DDR327817 DNN327817 DXJ327817 EHF327817 ERB327817 FAX327817 FKT327817 FUP327817 GEL327817 GOH327817 GYD327817 HHZ327817 HRV327817 IBR327817 ILN327817 IVJ327817 JFF327817 JPB327817 JYX327817 KIT327817 KSP327817 LCL327817 LMH327817 LWD327817 MFZ327817 MPV327817 MZR327817 NJN327817 NTJ327817 ODF327817 ONB327817 OWX327817 PGT327817 PQP327817 QAL327817 QKH327817 QUD327817 RDZ327817 RNV327817 RXR327817 SHN327817 SRJ327817 TBF327817 TLB327817 TUX327817 UET327817 UOP327817 UYL327817 VIH327817 VSD327817 WBZ327817 WLV327817 WVR327817 JF393353 TB393353 ACX393353 AMT393353 AWP393353 BGL393353 BQH393353 CAD393353 CJZ393353 CTV393353 DDR393353 DNN393353 DXJ393353 EHF393353 ERB393353 FAX393353 FKT393353 FUP393353 GEL393353 GOH393353 GYD393353 HHZ393353 HRV393353 IBR393353 ILN393353 IVJ393353 JFF393353 JPB393353 JYX393353 KIT393353 KSP393353 LCL393353 LMH393353 LWD393353 MFZ393353 MPV393353 MZR393353 NJN393353 NTJ393353 ODF393353 ONB393353 OWX393353 PGT393353 PQP393353 QAL393353 QKH393353 QUD393353 RDZ393353 RNV393353 RXR393353 SHN393353 SRJ393353 TBF393353 TLB393353 TUX393353 UET393353 UOP393353 UYL393353 VIH393353 VSD393353 WBZ393353 WLV393353 WVR393353 JF458889 TB458889 ACX458889 AMT458889 AWP458889 BGL458889 BQH458889 CAD458889 CJZ458889 CTV458889 DDR458889 DNN458889 DXJ458889 EHF458889 ERB458889 FAX458889 FKT458889 FUP458889 GEL458889 GOH458889 GYD458889 HHZ458889 HRV458889 IBR458889 ILN458889 IVJ458889 JFF458889 JPB458889 JYX458889 KIT458889 KSP458889 LCL458889 LMH458889 LWD458889 MFZ458889 MPV458889 MZR458889 NJN458889 NTJ458889 ODF458889 ONB458889 OWX458889 PGT458889 PQP458889 QAL458889 QKH458889 QUD458889 RDZ458889 RNV458889 RXR458889 SHN458889 SRJ458889 TBF458889 TLB458889 TUX458889 UET458889 UOP458889 UYL458889 VIH458889 VSD458889 WBZ458889 WLV458889 WVR458889 JF524425 TB524425 ACX524425 AMT524425 AWP524425 BGL524425 BQH524425 CAD524425 CJZ524425 CTV524425 DDR524425 DNN524425 DXJ524425 EHF524425 ERB524425 FAX524425 FKT524425 FUP524425 GEL524425 GOH524425 GYD524425 HHZ524425 HRV524425 IBR524425 ILN524425 IVJ524425 JFF524425 JPB524425 JYX524425 KIT524425 KSP524425 LCL524425 LMH524425 LWD524425 MFZ524425 MPV524425 MZR524425 NJN524425 NTJ524425 ODF524425 ONB524425 OWX524425 PGT524425 PQP524425 QAL524425 QKH524425 QUD524425 RDZ524425 RNV524425 RXR524425 SHN524425 SRJ524425 TBF524425 TLB524425 TUX524425 UET524425 UOP524425 UYL524425 VIH524425 VSD524425 WBZ524425 WLV524425 WVR524425 JF589961 TB589961 ACX589961 AMT589961 AWP589961 BGL589961 BQH589961 CAD589961 CJZ589961 CTV589961 DDR589961 DNN589961 DXJ589961 EHF589961 ERB589961 FAX589961 FKT589961 FUP589961 GEL589961 GOH589961 GYD589961 HHZ589961 HRV589961 IBR589961 ILN589961 IVJ589961 JFF589961 JPB589961 JYX589961 KIT589961 KSP589961 LCL589961 LMH589961 LWD589961 MFZ589961 MPV589961 MZR589961 NJN589961 NTJ589961 ODF589961 ONB589961 OWX589961 PGT589961 PQP589961 QAL589961 QKH589961 QUD589961 RDZ589961 RNV589961 RXR589961 SHN589961 SRJ589961 TBF589961 TLB589961 TUX589961 UET589961 UOP589961 UYL589961 VIH589961 VSD589961 WBZ589961 WLV589961 WVR589961 JF655497 TB655497 ACX655497 AMT655497 AWP655497 BGL655497 BQH655497 CAD655497 CJZ655497 CTV655497 DDR655497 DNN655497 DXJ655497 EHF655497 ERB655497 FAX655497 FKT655497 FUP655497 GEL655497 GOH655497 GYD655497 HHZ655497 HRV655497 IBR655497 ILN655497 IVJ655497 JFF655497 JPB655497 JYX655497 KIT655497 KSP655497 LCL655497 LMH655497 LWD655497 MFZ655497 MPV655497 MZR655497 NJN655497 NTJ655497 ODF655497 ONB655497 OWX655497 PGT655497 PQP655497 QAL655497 QKH655497 QUD655497 RDZ655497 RNV655497 RXR655497 SHN655497 SRJ655497 TBF655497 TLB655497 TUX655497 UET655497 UOP655497 UYL655497 VIH655497 VSD655497 WBZ655497 WLV655497 WVR655497 JF721033 TB721033 ACX721033 AMT721033 AWP721033 BGL721033 BQH721033 CAD721033 CJZ721033 CTV721033 DDR721033 DNN721033 DXJ721033 EHF721033 ERB721033 FAX721033 FKT721033 FUP721033 GEL721033 GOH721033 GYD721033 HHZ721033 HRV721033 IBR721033 ILN721033 IVJ721033 JFF721033 JPB721033 JYX721033 KIT721033 KSP721033 LCL721033 LMH721033 LWD721033 MFZ721033 MPV721033 MZR721033 NJN721033 NTJ721033 ODF721033 ONB721033 OWX721033 PGT721033 PQP721033 QAL721033 QKH721033 QUD721033 RDZ721033 RNV721033 RXR721033 SHN721033 SRJ721033 TBF721033 TLB721033 TUX721033 UET721033 UOP721033 UYL721033 VIH721033 VSD721033 WBZ721033 WLV721033 WVR721033 JF786569 TB786569 ACX786569 AMT786569 AWP786569 BGL786569 BQH786569 CAD786569 CJZ786569 CTV786569 DDR786569 DNN786569 DXJ786569 EHF786569 ERB786569 FAX786569 FKT786569 FUP786569 GEL786569 GOH786569 GYD786569 HHZ786569 HRV786569 IBR786569 ILN786569 IVJ786569 JFF786569 JPB786569 JYX786569 KIT786569 KSP786569 LCL786569 LMH786569 LWD786569 MFZ786569 MPV786569 MZR786569 NJN786569 NTJ786569 ODF786569 ONB786569 OWX786569 PGT786569 PQP786569 QAL786569 QKH786569 QUD786569 RDZ786569 RNV786569 RXR786569 SHN786569 SRJ786569 TBF786569 TLB786569 TUX786569 UET786569 UOP786569 UYL786569 VIH786569 VSD786569 WBZ786569 WLV786569 WVR786569 JF852105 TB852105 ACX852105 AMT852105 AWP852105 BGL852105 BQH852105 CAD852105 CJZ852105 CTV852105 DDR852105 DNN852105 DXJ852105 EHF852105 ERB852105 FAX852105 FKT852105 FUP852105 GEL852105 GOH852105 GYD852105 HHZ852105 HRV852105 IBR852105 ILN852105 IVJ852105 JFF852105 JPB852105 JYX852105 KIT852105 KSP852105 LCL852105 LMH852105 LWD852105 MFZ852105 MPV852105 MZR852105 NJN852105 NTJ852105 ODF852105 ONB852105 OWX852105 PGT852105 PQP852105 QAL852105 QKH852105 QUD852105 RDZ852105 RNV852105 RXR852105 SHN852105 SRJ852105 TBF852105 TLB852105 TUX852105 UET852105 UOP852105 UYL852105 VIH852105 VSD852105 WBZ852105 WLV852105 WVR852105 JF917641 TB917641 ACX917641 AMT917641 AWP917641 BGL917641 BQH917641 CAD917641 CJZ917641 CTV917641 DDR917641 DNN917641 DXJ917641 EHF917641 ERB917641 FAX917641 FKT917641 FUP917641 GEL917641 GOH917641 GYD917641 HHZ917641 HRV917641 IBR917641 ILN917641 IVJ917641 JFF917641 JPB917641 JYX917641 KIT917641 KSP917641 LCL917641 LMH917641 LWD917641 MFZ917641 MPV917641 MZR917641 NJN917641 NTJ917641 ODF917641 ONB917641 OWX917641 PGT917641 PQP917641 QAL917641 QKH917641 QUD917641 RDZ917641 RNV917641 RXR917641 SHN917641 SRJ917641 TBF917641 TLB917641 TUX917641 UET917641 UOP917641 UYL917641 VIH917641 VSD917641 WBZ917641 WLV917641 WVR917641 JF983177 TB983177 ACX983177 AMT983177 AWP983177 BGL983177 BQH983177 CAD983177 CJZ983177 CTV983177 DDR983177 DNN983177 DXJ983177 EHF983177 ERB983177 FAX983177 FKT983177 FUP983177 GEL983177 GOH983177 GYD983177 HHZ983177 HRV983177 IBR983177 ILN983177 IVJ983177 JFF983177 JPB983177 JYX983177 KIT983177 KSP983177 LCL983177 LMH983177 LWD983177 MFZ983177 MPV983177 MZR983177 NJN983177 NTJ983177 ODF983177 ONB983177 OWX983177 PGT983177 PQP983177 QAL983177 QKH983177 QUD983177 RDZ983177 RNV983177 RXR983177 SHN983177 SRJ983177 TBF983177 TLB983177 TUX983177 UET983177 UOP983177 UYL983177 VIH983177 VSD983177 WBZ983177 WLV983177 WVR983177 JF65501:JF65502 TB65501:TB65502 ACX65501:ACX65502 AMT65501:AMT65502 AWP65501:AWP65502 BGL65501:BGL65502 BQH65501:BQH65502 CAD65501:CAD65502 CJZ65501:CJZ65502 CTV65501:CTV65502 DDR65501:DDR65502 DNN65501:DNN65502 DXJ65501:DXJ65502 EHF65501:EHF65502 ERB65501:ERB65502 FAX65501:FAX65502 FKT65501:FKT65502 FUP65501:FUP65502 GEL65501:GEL65502 GOH65501:GOH65502 GYD65501:GYD65502 HHZ65501:HHZ65502 HRV65501:HRV65502 IBR65501:IBR65502 ILN65501:ILN65502 IVJ65501:IVJ65502 JFF65501:JFF65502 JPB65501:JPB65502 JYX65501:JYX65502 KIT65501:KIT65502 KSP65501:KSP65502 LCL65501:LCL65502 LMH65501:LMH65502 LWD65501:LWD65502 MFZ65501:MFZ65502 MPV65501:MPV65502 MZR65501:MZR65502 NJN65501:NJN65502 NTJ65501:NTJ65502 ODF65501:ODF65502 ONB65501:ONB65502 OWX65501:OWX65502 PGT65501:PGT65502 PQP65501:PQP65502 QAL65501:QAL65502 QKH65501:QKH65502 QUD65501:QUD65502 RDZ65501:RDZ65502 RNV65501:RNV65502 RXR65501:RXR65502 SHN65501:SHN65502 SRJ65501:SRJ65502 TBF65501:TBF65502 TLB65501:TLB65502 TUX65501:TUX65502 UET65501:UET65502 UOP65501:UOP65502 UYL65501:UYL65502 VIH65501:VIH65502 VSD65501:VSD65502 WBZ65501:WBZ65502 WLV65501:WLV65502 WVR65501:WVR65502 JF131037:JF131038 TB131037:TB131038 ACX131037:ACX131038 AMT131037:AMT131038 AWP131037:AWP131038 BGL131037:BGL131038 BQH131037:BQH131038 CAD131037:CAD131038 CJZ131037:CJZ131038 CTV131037:CTV131038 DDR131037:DDR131038 DNN131037:DNN131038 DXJ131037:DXJ131038 EHF131037:EHF131038 ERB131037:ERB131038 FAX131037:FAX131038 FKT131037:FKT131038 FUP131037:FUP131038 GEL131037:GEL131038 GOH131037:GOH131038 GYD131037:GYD131038 HHZ131037:HHZ131038 HRV131037:HRV131038 IBR131037:IBR131038 ILN131037:ILN131038 IVJ131037:IVJ131038 JFF131037:JFF131038 JPB131037:JPB131038 JYX131037:JYX131038 KIT131037:KIT131038 KSP131037:KSP131038 LCL131037:LCL131038 LMH131037:LMH131038 LWD131037:LWD131038 MFZ131037:MFZ131038 MPV131037:MPV131038 MZR131037:MZR131038 NJN131037:NJN131038 NTJ131037:NTJ131038 ODF131037:ODF131038 ONB131037:ONB131038 OWX131037:OWX131038 PGT131037:PGT131038 PQP131037:PQP131038 QAL131037:QAL131038 QKH131037:QKH131038 QUD131037:QUD131038 RDZ131037:RDZ131038 RNV131037:RNV131038 RXR131037:RXR131038 SHN131037:SHN131038 SRJ131037:SRJ131038 TBF131037:TBF131038 TLB131037:TLB131038 TUX131037:TUX131038 UET131037:UET131038 UOP131037:UOP131038 UYL131037:UYL131038 VIH131037:VIH131038 VSD131037:VSD131038 WBZ131037:WBZ131038 WLV131037:WLV131038 WVR131037:WVR131038 JF196573:JF196574 TB196573:TB196574 ACX196573:ACX196574 AMT196573:AMT196574 AWP196573:AWP196574 BGL196573:BGL196574 BQH196573:BQH196574 CAD196573:CAD196574 CJZ196573:CJZ196574 CTV196573:CTV196574 DDR196573:DDR196574 DNN196573:DNN196574 DXJ196573:DXJ196574 EHF196573:EHF196574 ERB196573:ERB196574 FAX196573:FAX196574 FKT196573:FKT196574 FUP196573:FUP196574 GEL196573:GEL196574 GOH196573:GOH196574 GYD196573:GYD196574 HHZ196573:HHZ196574 HRV196573:HRV196574 IBR196573:IBR196574 ILN196573:ILN196574 IVJ196573:IVJ196574 JFF196573:JFF196574 JPB196573:JPB196574 JYX196573:JYX196574 KIT196573:KIT196574 KSP196573:KSP196574 LCL196573:LCL196574 LMH196573:LMH196574 LWD196573:LWD196574 MFZ196573:MFZ196574 MPV196573:MPV196574 MZR196573:MZR196574 NJN196573:NJN196574 NTJ196573:NTJ196574 ODF196573:ODF196574 ONB196573:ONB196574 OWX196573:OWX196574 PGT196573:PGT196574 PQP196573:PQP196574 QAL196573:QAL196574 QKH196573:QKH196574 QUD196573:QUD196574 RDZ196573:RDZ196574 RNV196573:RNV196574 RXR196573:RXR196574 SHN196573:SHN196574 SRJ196573:SRJ196574 TBF196573:TBF196574 TLB196573:TLB196574 TUX196573:TUX196574 UET196573:UET196574 UOP196573:UOP196574 UYL196573:UYL196574 VIH196573:VIH196574 VSD196573:VSD196574 WBZ196573:WBZ196574 WLV196573:WLV196574 WVR196573:WVR196574 JF262109:JF262110 TB262109:TB262110 ACX262109:ACX262110 AMT262109:AMT262110 AWP262109:AWP262110 BGL262109:BGL262110 BQH262109:BQH262110 CAD262109:CAD262110 CJZ262109:CJZ262110 CTV262109:CTV262110 DDR262109:DDR262110 DNN262109:DNN262110 DXJ262109:DXJ262110 EHF262109:EHF262110 ERB262109:ERB262110 FAX262109:FAX262110 FKT262109:FKT262110 FUP262109:FUP262110 GEL262109:GEL262110 GOH262109:GOH262110 GYD262109:GYD262110 HHZ262109:HHZ262110 HRV262109:HRV262110 IBR262109:IBR262110 ILN262109:ILN262110 IVJ262109:IVJ262110 JFF262109:JFF262110 JPB262109:JPB262110 JYX262109:JYX262110 KIT262109:KIT262110 KSP262109:KSP262110 LCL262109:LCL262110 LMH262109:LMH262110 LWD262109:LWD262110 MFZ262109:MFZ262110 MPV262109:MPV262110 MZR262109:MZR262110 NJN262109:NJN262110 NTJ262109:NTJ262110 ODF262109:ODF262110 ONB262109:ONB262110 OWX262109:OWX262110 PGT262109:PGT262110 PQP262109:PQP262110 QAL262109:QAL262110 QKH262109:QKH262110 QUD262109:QUD262110 RDZ262109:RDZ262110 RNV262109:RNV262110 RXR262109:RXR262110 SHN262109:SHN262110 SRJ262109:SRJ262110 TBF262109:TBF262110 TLB262109:TLB262110 TUX262109:TUX262110 UET262109:UET262110 UOP262109:UOP262110 UYL262109:UYL262110 VIH262109:VIH262110 VSD262109:VSD262110 WBZ262109:WBZ262110 WLV262109:WLV262110 WVR262109:WVR262110 JF327645:JF327646 TB327645:TB327646 ACX327645:ACX327646 AMT327645:AMT327646 AWP327645:AWP327646 BGL327645:BGL327646 BQH327645:BQH327646 CAD327645:CAD327646 CJZ327645:CJZ327646 CTV327645:CTV327646 DDR327645:DDR327646 DNN327645:DNN327646 DXJ327645:DXJ327646 EHF327645:EHF327646 ERB327645:ERB327646 FAX327645:FAX327646 FKT327645:FKT327646 FUP327645:FUP327646 GEL327645:GEL327646 GOH327645:GOH327646 GYD327645:GYD327646 HHZ327645:HHZ327646 HRV327645:HRV327646 IBR327645:IBR327646 ILN327645:ILN327646 IVJ327645:IVJ327646 JFF327645:JFF327646 JPB327645:JPB327646 JYX327645:JYX327646 KIT327645:KIT327646 KSP327645:KSP327646 LCL327645:LCL327646 LMH327645:LMH327646 LWD327645:LWD327646 MFZ327645:MFZ327646 MPV327645:MPV327646 MZR327645:MZR327646 NJN327645:NJN327646 NTJ327645:NTJ327646 ODF327645:ODF327646 ONB327645:ONB327646 OWX327645:OWX327646 PGT327645:PGT327646 PQP327645:PQP327646 QAL327645:QAL327646 QKH327645:QKH327646 QUD327645:QUD327646 RDZ327645:RDZ327646 RNV327645:RNV327646 RXR327645:RXR327646 SHN327645:SHN327646 SRJ327645:SRJ327646 TBF327645:TBF327646 TLB327645:TLB327646 TUX327645:TUX327646 UET327645:UET327646 UOP327645:UOP327646 UYL327645:UYL327646 VIH327645:VIH327646 VSD327645:VSD327646 WBZ327645:WBZ327646 WLV327645:WLV327646 WVR327645:WVR327646 JF393181:JF393182 TB393181:TB393182 ACX393181:ACX393182 AMT393181:AMT393182 AWP393181:AWP393182 BGL393181:BGL393182 BQH393181:BQH393182 CAD393181:CAD393182 CJZ393181:CJZ393182 CTV393181:CTV393182 DDR393181:DDR393182 DNN393181:DNN393182 DXJ393181:DXJ393182 EHF393181:EHF393182 ERB393181:ERB393182 FAX393181:FAX393182 FKT393181:FKT393182 FUP393181:FUP393182 GEL393181:GEL393182 GOH393181:GOH393182 GYD393181:GYD393182 HHZ393181:HHZ393182 HRV393181:HRV393182 IBR393181:IBR393182 ILN393181:ILN393182 IVJ393181:IVJ393182 JFF393181:JFF393182 JPB393181:JPB393182 JYX393181:JYX393182 KIT393181:KIT393182 KSP393181:KSP393182 LCL393181:LCL393182 LMH393181:LMH393182 LWD393181:LWD393182 MFZ393181:MFZ393182 MPV393181:MPV393182 MZR393181:MZR393182 NJN393181:NJN393182 NTJ393181:NTJ393182 ODF393181:ODF393182 ONB393181:ONB393182 OWX393181:OWX393182 PGT393181:PGT393182 PQP393181:PQP393182 QAL393181:QAL393182 QKH393181:QKH393182 QUD393181:QUD393182 RDZ393181:RDZ393182 RNV393181:RNV393182 RXR393181:RXR393182 SHN393181:SHN393182 SRJ393181:SRJ393182 TBF393181:TBF393182 TLB393181:TLB393182 TUX393181:TUX393182 UET393181:UET393182 UOP393181:UOP393182 UYL393181:UYL393182 VIH393181:VIH393182 VSD393181:VSD393182 WBZ393181:WBZ393182 WLV393181:WLV393182 WVR393181:WVR393182 JF458717:JF458718 TB458717:TB458718 ACX458717:ACX458718 AMT458717:AMT458718 AWP458717:AWP458718 BGL458717:BGL458718 BQH458717:BQH458718 CAD458717:CAD458718 CJZ458717:CJZ458718 CTV458717:CTV458718 DDR458717:DDR458718 DNN458717:DNN458718 DXJ458717:DXJ458718 EHF458717:EHF458718 ERB458717:ERB458718 FAX458717:FAX458718 FKT458717:FKT458718 FUP458717:FUP458718 GEL458717:GEL458718 GOH458717:GOH458718 GYD458717:GYD458718 HHZ458717:HHZ458718 HRV458717:HRV458718 IBR458717:IBR458718 ILN458717:ILN458718 IVJ458717:IVJ458718 JFF458717:JFF458718 JPB458717:JPB458718 JYX458717:JYX458718 KIT458717:KIT458718 KSP458717:KSP458718 LCL458717:LCL458718 LMH458717:LMH458718 LWD458717:LWD458718 MFZ458717:MFZ458718 MPV458717:MPV458718 MZR458717:MZR458718 NJN458717:NJN458718 NTJ458717:NTJ458718 ODF458717:ODF458718 ONB458717:ONB458718 OWX458717:OWX458718 PGT458717:PGT458718 PQP458717:PQP458718 QAL458717:QAL458718 QKH458717:QKH458718 QUD458717:QUD458718 RDZ458717:RDZ458718 RNV458717:RNV458718 RXR458717:RXR458718 SHN458717:SHN458718 SRJ458717:SRJ458718 TBF458717:TBF458718 TLB458717:TLB458718 TUX458717:TUX458718 UET458717:UET458718 UOP458717:UOP458718 UYL458717:UYL458718 VIH458717:VIH458718 VSD458717:VSD458718 WBZ458717:WBZ458718 WLV458717:WLV458718 WVR458717:WVR458718 JF524253:JF524254 TB524253:TB524254 ACX524253:ACX524254 AMT524253:AMT524254 AWP524253:AWP524254 BGL524253:BGL524254 BQH524253:BQH524254 CAD524253:CAD524254 CJZ524253:CJZ524254 CTV524253:CTV524254 DDR524253:DDR524254 DNN524253:DNN524254 DXJ524253:DXJ524254 EHF524253:EHF524254 ERB524253:ERB524254 FAX524253:FAX524254 FKT524253:FKT524254 FUP524253:FUP524254 GEL524253:GEL524254 GOH524253:GOH524254 GYD524253:GYD524254 HHZ524253:HHZ524254 HRV524253:HRV524254 IBR524253:IBR524254 ILN524253:ILN524254 IVJ524253:IVJ524254 JFF524253:JFF524254 JPB524253:JPB524254 JYX524253:JYX524254 KIT524253:KIT524254 KSP524253:KSP524254 LCL524253:LCL524254 LMH524253:LMH524254 LWD524253:LWD524254 MFZ524253:MFZ524254 MPV524253:MPV524254 MZR524253:MZR524254 NJN524253:NJN524254 NTJ524253:NTJ524254 ODF524253:ODF524254 ONB524253:ONB524254 OWX524253:OWX524254 PGT524253:PGT524254 PQP524253:PQP524254 QAL524253:QAL524254 QKH524253:QKH524254 QUD524253:QUD524254 RDZ524253:RDZ524254 RNV524253:RNV524254 RXR524253:RXR524254 SHN524253:SHN524254 SRJ524253:SRJ524254 TBF524253:TBF524254 TLB524253:TLB524254 TUX524253:TUX524254 UET524253:UET524254 UOP524253:UOP524254 UYL524253:UYL524254 VIH524253:VIH524254 VSD524253:VSD524254 WBZ524253:WBZ524254 WLV524253:WLV524254 WVR524253:WVR524254 JF589789:JF589790 TB589789:TB589790 ACX589789:ACX589790 AMT589789:AMT589790 AWP589789:AWP589790 BGL589789:BGL589790 BQH589789:BQH589790 CAD589789:CAD589790 CJZ589789:CJZ589790 CTV589789:CTV589790 DDR589789:DDR589790 DNN589789:DNN589790 DXJ589789:DXJ589790 EHF589789:EHF589790 ERB589789:ERB589790 FAX589789:FAX589790 FKT589789:FKT589790 FUP589789:FUP589790 GEL589789:GEL589790 GOH589789:GOH589790 GYD589789:GYD589790 HHZ589789:HHZ589790 HRV589789:HRV589790 IBR589789:IBR589790 ILN589789:ILN589790 IVJ589789:IVJ589790 JFF589789:JFF589790 JPB589789:JPB589790 JYX589789:JYX589790 KIT589789:KIT589790 KSP589789:KSP589790 LCL589789:LCL589790 LMH589789:LMH589790 LWD589789:LWD589790 MFZ589789:MFZ589790 MPV589789:MPV589790 MZR589789:MZR589790 NJN589789:NJN589790 NTJ589789:NTJ589790 ODF589789:ODF589790 ONB589789:ONB589790 OWX589789:OWX589790 PGT589789:PGT589790 PQP589789:PQP589790 QAL589789:QAL589790 QKH589789:QKH589790 QUD589789:QUD589790 RDZ589789:RDZ589790 RNV589789:RNV589790 RXR589789:RXR589790 SHN589789:SHN589790 SRJ589789:SRJ589790 TBF589789:TBF589790 TLB589789:TLB589790 TUX589789:TUX589790 UET589789:UET589790 UOP589789:UOP589790 UYL589789:UYL589790 VIH589789:VIH589790 VSD589789:VSD589790 WBZ589789:WBZ589790 WLV589789:WLV589790 WVR589789:WVR589790 JF655325:JF655326 TB655325:TB655326 ACX655325:ACX655326 AMT655325:AMT655326 AWP655325:AWP655326 BGL655325:BGL655326 BQH655325:BQH655326 CAD655325:CAD655326 CJZ655325:CJZ655326 CTV655325:CTV655326 DDR655325:DDR655326 DNN655325:DNN655326 DXJ655325:DXJ655326 EHF655325:EHF655326 ERB655325:ERB655326 FAX655325:FAX655326 FKT655325:FKT655326 FUP655325:FUP655326 GEL655325:GEL655326 GOH655325:GOH655326 GYD655325:GYD655326 HHZ655325:HHZ655326 HRV655325:HRV655326 IBR655325:IBR655326 ILN655325:ILN655326 IVJ655325:IVJ655326 JFF655325:JFF655326 JPB655325:JPB655326 JYX655325:JYX655326 KIT655325:KIT655326 KSP655325:KSP655326 LCL655325:LCL655326 LMH655325:LMH655326 LWD655325:LWD655326 MFZ655325:MFZ655326 MPV655325:MPV655326 MZR655325:MZR655326 NJN655325:NJN655326 NTJ655325:NTJ655326 ODF655325:ODF655326 ONB655325:ONB655326 OWX655325:OWX655326 PGT655325:PGT655326 PQP655325:PQP655326 QAL655325:QAL655326 QKH655325:QKH655326 QUD655325:QUD655326 RDZ655325:RDZ655326 RNV655325:RNV655326 RXR655325:RXR655326 SHN655325:SHN655326 SRJ655325:SRJ655326 TBF655325:TBF655326 TLB655325:TLB655326 TUX655325:TUX655326 UET655325:UET655326 UOP655325:UOP655326 UYL655325:UYL655326 VIH655325:VIH655326 VSD655325:VSD655326 WBZ655325:WBZ655326 WLV655325:WLV655326 WVR655325:WVR655326 JF720861:JF720862 TB720861:TB720862 ACX720861:ACX720862 AMT720861:AMT720862 AWP720861:AWP720862 BGL720861:BGL720862 BQH720861:BQH720862 CAD720861:CAD720862 CJZ720861:CJZ720862 CTV720861:CTV720862 DDR720861:DDR720862 DNN720861:DNN720862 DXJ720861:DXJ720862 EHF720861:EHF720862 ERB720861:ERB720862 FAX720861:FAX720862 FKT720861:FKT720862 FUP720861:FUP720862 GEL720861:GEL720862 GOH720861:GOH720862 GYD720861:GYD720862 HHZ720861:HHZ720862 HRV720861:HRV720862 IBR720861:IBR720862 ILN720861:ILN720862 IVJ720861:IVJ720862 JFF720861:JFF720862 JPB720861:JPB720862 JYX720861:JYX720862 KIT720861:KIT720862 KSP720861:KSP720862 LCL720861:LCL720862 LMH720861:LMH720862 LWD720861:LWD720862 MFZ720861:MFZ720862 MPV720861:MPV720862 MZR720861:MZR720862 NJN720861:NJN720862 NTJ720861:NTJ720862 ODF720861:ODF720862 ONB720861:ONB720862 OWX720861:OWX720862 PGT720861:PGT720862 PQP720861:PQP720862 QAL720861:QAL720862 QKH720861:QKH720862 QUD720861:QUD720862 RDZ720861:RDZ720862 RNV720861:RNV720862 RXR720861:RXR720862 SHN720861:SHN720862 SRJ720861:SRJ720862 TBF720861:TBF720862 TLB720861:TLB720862 TUX720861:TUX720862 UET720861:UET720862 UOP720861:UOP720862 UYL720861:UYL720862 VIH720861:VIH720862 VSD720861:VSD720862 WBZ720861:WBZ720862 WLV720861:WLV720862 WVR720861:WVR720862 JF786397:JF786398 TB786397:TB786398 ACX786397:ACX786398 AMT786397:AMT786398 AWP786397:AWP786398 BGL786397:BGL786398 BQH786397:BQH786398 CAD786397:CAD786398 CJZ786397:CJZ786398 CTV786397:CTV786398 DDR786397:DDR786398 DNN786397:DNN786398 DXJ786397:DXJ786398 EHF786397:EHF786398 ERB786397:ERB786398 FAX786397:FAX786398 FKT786397:FKT786398 FUP786397:FUP786398 GEL786397:GEL786398 GOH786397:GOH786398 GYD786397:GYD786398 HHZ786397:HHZ786398 HRV786397:HRV786398 IBR786397:IBR786398 ILN786397:ILN786398 IVJ786397:IVJ786398 JFF786397:JFF786398 JPB786397:JPB786398 JYX786397:JYX786398 KIT786397:KIT786398 KSP786397:KSP786398 LCL786397:LCL786398 LMH786397:LMH786398 LWD786397:LWD786398 MFZ786397:MFZ786398 MPV786397:MPV786398 MZR786397:MZR786398 NJN786397:NJN786398 NTJ786397:NTJ786398 ODF786397:ODF786398 ONB786397:ONB786398 OWX786397:OWX786398 PGT786397:PGT786398 PQP786397:PQP786398 QAL786397:QAL786398 QKH786397:QKH786398 QUD786397:QUD786398 RDZ786397:RDZ786398 RNV786397:RNV786398 RXR786397:RXR786398 SHN786397:SHN786398 SRJ786397:SRJ786398 TBF786397:TBF786398 TLB786397:TLB786398 TUX786397:TUX786398 UET786397:UET786398 UOP786397:UOP786398 UYL786397:UYL786398 VIH786397:VIH786398 VSD786397:VSD786398 WBZ786397:WBZ786398 WLV786397:WLV786398 WVR786397:WVR786398 JF851933:JF851934 TB851933:TB851934 ACX851933:ACX851934 AMT851933:AMT851934 AWP851933:AWP851934 BGL851933:BGL851934 BQH851933:BQH851934 CAD851933:CAD851934 CJZ851933:CJZ851934 CTV851933:CTV851934 DDR851933:DDR851934 DNN851933:DNN851934 DXJ851933:DXJ851934 EHF851933:EHF851934 ERB851933:ERB851934 FAX851933:FAX851934 FKT851933:FKT851934 FUP851933:FUP851934 GEL851933:GEL851934 GOH851933:GOH851934 GYD851933:GYD851934 HHZ851933:HHZ851934 HRV851933:HRV851934 IBR851933:IBR851934 ILN851933:ILN851934 IVJ851933:IVJ851934 JFF851933:JFF851934 JPB851933:JPB851934 JYX851933:JYX851934 KIT851933:KIT851934 KSP851933:KSP851934 LCL851933:LCL851934 LMH851933:LMH851934 LWD851933:LWD851934 MFZ851933:MFZ851934 MPV851933:MPV851934 MZR851933:MZR851934 NJN851933:NJN851934 NTJ851933:NTJ851934 ODF851933:ODF851934 ONB851933:ONB851934 OWX851933:OWX851934 PGT851933:PGT851934 PQP851933:PQP851934 QAL851933:QAL851934 QKH851933:QKH851934 QUD851933:QUD851934 RDZ851933:RDZ851934 RNV851933:RNV851934 RXR851933:RXR851934 SHN851933:SHN851934 SRJ851933:SRJ851934 TBF851933:TBF851934 TLB851933:TLB851934 TUX851933:TUX851934 UET851933:UET851934 UOP851933:UOP851934 UYL851933:UYL851934 VIH851933:VIH851934 VSD851933:VSD851934 WBZ851933:WBZ851934 WLV851933:WLV851934 WVR851933:WVR851934 JF917469:JF917470 TB917469:TB917470 ACX917469:ACX917470 AMT917469:AMT917470 AWP917469:AWP917470 BGL917469:BGL917470 BQH917469:BQH917470 CAD917469:CAD917470 CJZ917469:CJZ917470 CTV917469:CTV917470 DDR917469:DDR917470 DNN917469:DNN917470 DXJ917469:DXJ917470 EHF917469:EHF917470 ERB917469:ERB917470 FAX917469:FAX917470 FKT917469:FKT917470 FUP917469:FUP917470 GEL917469:GEL917470 GOH917469:GOH917470 GYD917469:GYD917470 HHZ917469:HHZ917470 HRV917469:HRV917470 IBR917469:IBR917470 ILN917469:ILN917470 IVJ917469:IVJ917470 JFF917469:JFF917470 JPB917469:JPB917470 JYX917469:JYX917470 KIT917469:KIT917470 KSP917469:KSP917470 LCL917469:LCL917470 LMH917469:LMH917470 LWD917469:LWD917470 MFZ917469:MFZ917470 MPV917469:MPV917470 MZR917469:MZR917470 NJN917469:NJN917470 NTJ917469:NTJ917470 ODF917469:ODF917470 ONB917469:ONB917470 OWX917469:OWX917470 PGT917469:PGT917470 PQP917469:PQP917470 QAL917469:QAL917470 QKH917469:QKH917470 QUD917469:QUD917470 RDZ917469:RDZ917470 RNV917469:RNV917470 RXR917469:RXR917470 SHN917469:SHN917470 SRJ917469:SRJ917470 TBF917469:TBF917470 TLB917469:TLB917470 TUX917469:TUX917470 UET917469:UET917470 UOP917469:UOP917470 UYL917469:UYL917470 VIH917469:VIH917470 VSD917469:VSD917470 WBZ917469:WBZ917470 WLV917469:WLV917470 WVR917469:WVR917470 JF983005:JF983006 TB983005:TB983006 ACX983005:ACX983006 AMT983005:AMT983006 AWP983005:AWP983006 BGL983005:BGL983006 BQH983005:BQH983006 CAD983005:CAD983006 CJZ983005:CJZ983006 CTV983005:CTV983006 DDR983005:DDR983006 DNN983005:DNN983006 DXJ983005:DXJ983006 EHF983005:EHF983006 ERB983005:ERB983006 FAX983005:FAX983006 FKT983005:FKT983006 FUP983005:FUP983006 GEL983005:GEL983006 GOH983005:GOH983006 GYD983005:GYD983006 HHZ983005:HHZ983006 HRV983005:HRV983006 IBR983005:IBR983006 ILN983005:ILN983006 IVJ983005:IVJ983006 JFF983005:JFF983006 JPB983005:JPB983006 JYX983005:JYX983006 KIT983005:KIT983006 KSP983005:KSP983006 LCL983005:LCL983006 LMH983005:LMH983006 LWD983005:LWD983006 MFZ983005:MFZ983006 MPV983005:MPV983006 MZR983005:MZR983006 NJN983005:NJN983006 NTJ983005:NTJ983006 ODF983005:ODF983006 ONB983005:ONB983006 OWX983005:OWX983006 PGT983005:PGT983006 PQP983005:PQP983006 QAL983005:QAL983006 QKH983005:QKH983006 QUD983005:QUD983006 RDZ983005:RDZ983006 RNV983005:RNV983006 RXR983005:RXR983006 SHN983005:SHN983006 SRJ983005:SRJ983006 TBF983005:TBF983006 TLB983005:TLB983006 TUX983005:TUX983006 UET983005:UET983006 UOP983005:UOP983006 UYL983005:UYL983006 VIH983005:VIH983006 VSD983005:VSD983006 WBZ983005:WBZ983006 WLV983005:WLV983006 WVR983005:WVR983006 JF65694:JF65696 TB65694:TB65696 ACX65694:ACX65696 AMT65694:AMT65696 AWP65694:AWP65696 BGL65694:BGL65696 BQH65694:BQH65696 CAD65694:CAD65696 CJZ65694:CJZ65696 CTV65694:CTV65696 DDR65694:DDR65696 DNN65694:DNN65696 DXJ65694:DXJ65696 EHF65694:EHF65696 ERB65694:ERB65696 FAX65694:FAX65696 FKT65694:FKT65696 FUP65694:FUP65696 GEL65694:GEL65696 GOH65694:GOH65696 GYD65694:GYD65696 HHZ65694:HHZ65696 HRV65694:HRV65696 IBR65694:IBR65696 ILN65694:ILN65696 IVJ65694:IVJ65696 JFF65694:JFF65696 JPB65694:JPB65696 JYX65694:JYX65696 KIT65694:KIT65696 KSP65694:KSP65696 LCL65694:LCL65696 LMH65694:LMH65696 LWD65694:LWD65696 MFZ65694:MFZ65696 MPV65694:MPV65696 MZR65694:MZR65696 NJN65694:NJN65696 NTJ65694:NTJ65696 ODF65694:ODF65696 ONB65694:ONB65696 OWX65694:OWX65696 PGT65694:PGT65696 PQP65694:PQP65696 QAL65694:QAL65696 QKH65694:QKH65696 QUD65694:QUD65696 RDZ65694:RDZ65696 RNV65694:RNV65696 RXR65694:RXR65696 SHN65694:SHN65696 SRJ65694:SRJ65696 TBF65694:TBF65696 TLB65694:TLB65696 TUX65694:TUX65696 UET65694:UET65696 UOP65694:UOP65696 UYL65694:UYL65696 VIH65694:VIH65696 VSD65694:VSD65696 WBZ65694:WBZ65696 WLV65694:WLV65696 WVR65694:WVR65696 JF131230:JF131232 TB131230:TB131232 ACX131230:ACX131232 AMT131230:AMT131232 AWP131230:AWP131232 BGL131230:BGL131232 BQH131230:BQH131232 CAD131230:CAD131232 CJZ131230:CJZ131232 CTV131230:CTV131232 DDR131230:DDR131232 DNN131230:DNN131232 DXJ131230:DXJ131232 EHF131230:EHF131232 ERB131230:ERB131232 FAX131230:FAX131232 FKT131230:FKT131232 FUP131230:FUP131232 GEL131230:GEL131232 GOH131230:GOH131232 GYD131230:GYD131232 HHZ131230:HHZ131232 HRV131230:HRV131232 IBR131230:IBR131232 ILN131230:ILN131232 IVJ131230:IVJ131232 JFF131230:JFF131232 JPB131230:JPB131232 JYX131230:JYX131232 KIT131230:KIT131232 KSP131230:KSP131232 LCL131230:LCL131232 LMH131230:LMH131232 LWD131230:LWD131232 MFZ131230:MFZ131232 MPV131230:MPV131232 MZR131230:MZR131232 NJN131230:NJN131232 NTJ131230:NTJ131232 ODF131230:ODF131232 ONB131230:ONB131232 OWX131230:OWX131232 PGT131230:PGT131232 PQP131230:PQP131232 QAL131230:QAL131232 QKH131230:QKH131232 QUD131230:QUD131232 RDZ131230:RDZ131232 RNV131230:RNV131232 RXR131230:RXR131232 SHN131230:SHN131232 SRJ131230:SRJ131232 TBF131230:TBF131232 TLB131230:TLB131232 TUX131230:TUX131232 UET131230:UET131232 UOP131230:UOP131232 UYL131230:UYL131232 VIH131230:VIH131232 VSD131230:VSD131232 WBZ131230:WBZ131232 WLV131230:WLV131232 WVR131230:WVR131232 JF196766:JF196768 TB196766:TB196768 ACX196766:ACX196768 AMT196766:AMT196768 AWP196766:AWP196768 BGL196766:BGL196768 BQH196766:BQH196768 CAD196766:CAD196768 CJZ196766:CJZ196768 CTV196766:CTV196768 DDR196766:DDR196768 DNN196766:DNN196768 DXJ196766:DXJ196768 EHF196766:EHF196768 ERB196766:ERB196768 FAX196766:FAX196768 FKT196766:FKT196768 FUP196766:FUP196768 GEL196766:GEL196768 GOH196766:GOH196768 GYD196766:GYD196768 HHZ196766:HHZ196768 HRV196766:HRV196768 IBR196766:IBR196768 ILN196766:ILN196768 IVJ196766:IVJ196768 JFF196766:JFF196768 JPB196766:JPB196768 JYX196766:JYX196768 KIT196766:KIT196768 KSP196766:KSP196768 LCL196766:LCL196768 LMH196766:LMH196768 LWD196766:LWD196768 MFZ196766:MFZ196768 MPV196766:MPV196768 MZR196766:MZR196768 NJN196766:NJN196768 NTJ196766:NTJ196768 ODF196766:ODF196768 ONB196766:ONB196768 OWX196766:OWX196768 PGT196766:PGT196768 PQP196766:PQP196768 QAL196766:QAL196768 QKH196766:QKH196768 QUD196766:QUD196768 RDZ196766:RDZ196768 RNV196766:RNV196768 RXR196766:RXR196768 SHN196766:SHN196768 SRJ196766:SRJ196768 TBF196766:TBF196768 TLB196766:TLB196768 TUX196766:TUX196768 UET196766:UET196768 UOP196766:UOP196768 UYL196766:UYL196768 VIH196766:VIH196768 VSD196766:VSD196768 WBZ196766:WBZ196768 WLV196766:WLV196768 WVR196766:WVR196768 JF262302:JF262304 TB262302:TB262304 ACX262302:ACX262304 AMT262302:AMT262304 AWP262302:AWP262304 BGL262302:BGL262304 BQH262302:BQH262304 CAD262302:CAD262304 CJZ262302:CJZ262304 CTV262302:CTV262304 DDR262302:DDR262304 DNN262302:DNN262304 DXJ262302:DXJ262304 EHF262302:EHF262304 ERB262302:ERB262304 FAX262302:FAX262304 FKT262302:FKT262304 FUP262302:FUP262304 GEL262302:GEL262304 GOH262302:GOH262304 GYD262302:GYD262304 HHZ262302:HHZ262304 HRV262302:HRV262304 IBR262302:IBR262304 ILN262302:ILN262304 IVJ262302:IVJ262304 JFF262302:JFF262304 JPB262302:JPB262304 JYX262302:JYX262304 KIT262302:KIT262304 KSP262302:KSP262304 LCL262302:LCL262304 LMH262302:LMH262304 LWD262302:LWD262304 MFZ262302:MFZ262304 MPV262302:MPV262304 MZR262302:MZR262304 NJN262302:NJN262304 NTJ262302:NTJ262304 ODF262302:ODF262304 ONB262302:ONB262304 OWX262302:OWX262304 PGT262302:PGT262304 PQP262302:PQP262304 QAL262302:QAL262304 QKH262302:QKH262304 QUD262302:QUD262304 RDZ262302:RDZ262304 RNV262302:RNV262304 RXR262302:RXR262304 SHN262302:SHN262304 SRJ262302:SRJ262304 TBF262302:TBF262304 TLB262302:TLB262304 TUX262302:TUX262304 UET262302:UET262304 UOP262302:UOP262304 UYL262302:UYL262304 VIH262302:VIH262304 VSD262302:VSD262304 WBZ262302:WBZ262304 WLV262302:WLV262304 WVR262302:WVR262304 JF327838:JF327840 TB327838:TB327840 ACX327838:ACX327840 AMT327838:AMT327840 AWP327838:AWP327840 BGL327838:BGL327840 BQH327838:BQH327840 CAD327838:CAD327840 CJZ327838:CJZ327840 CTV327838:CTV327840 DDR327838:DDR327840 DNN327838:DNN327840 DXJ327838:DXJ327840 EHF327838:EHF327840 ERB327838:ERB327840 FAX327838:FAX327840 FKT327838:FKT327840 FUP327838:FUP327840 GEL327838:GEL327840 GOH327838:GOH327840 GYD327838:GYD327840 HHZ327838:HHZ327840 HRV327838:HRV327840 IBR327838:IBR327840 ILN327838:ILN327840 IVJ327838:IVJ327840 JFF327838:JFF327840 JPB327838:JPB327840 JYX327838:JYX327840 KIT327838:KIT327840 KSP327838:KSP327840 LCL327838:LCL327840 LMH327838:LMH327840 LWD327838:LWD327840 MFZ327838:MFZ327840 MPV327838:MPV327840 MZR327838:MZR327840 NJN327838:NJN327840 NTJ327838:NTJ327840 ODF327838:ODF327840 ONB327838:ONB327840 OWX327838:OWX327840 PGT327838:PGT327840 PQP327838:PQP327840 QAL327838:QAL327840 QKH327838:QKH327840 QUD327838:QUD327840 RDZ327838:RDZ327840 RNV327838:RNV327840 RXR327838:RXR327840 SHN327838:SHN327840 SRJ327838:SRJ327840 TBF327838:TBF327840 TLB327838:TLB327840 TUX327838:TUX327840 UET327838:UET327840 UOP327838:UOP327840 UYL327838:UYL327840 VIH327838:VIH327840 VSD327838:VSD327840 WBZ327838:WBZ327840 WLV327838:WLV327840 WVR327838:WVR327840 JF393374:JF393376 TB393374:TB393376 ACX393374:ACX393376 AMT393374:AMT393376 AWP393374:AWP393376 BGL393374:BGL393376 BQH393374:BQH393376 CAD393374:CAD393376 CJZ393374:CJZ393376 CTV393374:CTV393376 DDR393374:DDR393376 DNN393374:DNN393376 DXJ393374:DXJ393376 EHF393374:EHF393376 ERB393374:ERB393376 FAX393374:FAX393376 FKT393374:FKT393376 FUP393374:FUP393376 GEL393374:GEL393376 GOH393374:GOH393376 GYD393374:GYD393376 HHZ393374:HHZ393376 HRV393374:HRV393376 IBR393374:IBR393376 ILN393374:ILN393376 IVJ393374:IVJ393376 JFF393374:JFF393376 JPB393374:JPB393376 JYX393374:JYX393376 KIT393374:KIT393376 KSP393374:KSP393376 LCL393374:LCL393376 LMH393374:LMH393376 LWD393374:LWD393376 MFZ393374:MFZ393376 MPV393374:MPV393376 MZR393374:MZR393376 NJN393374:NJN393376 NTJ393374:NTJ393376 ODF393374:ODF393376 ONB393374:ONB393376 OWX393374:OWX393376 PGT393374:PGT393376 PQP393374:PQP393376 QAL393374:QAL393376 QKH393374:QKH393376 QUD393374:QUD393376 RDZ393374:RDZ393376 RNV393374:RNV393376 RXR393374:RXR393376 SHN393374:SHN393376 SRJ393374:SRJ393376 TBF393374:TBF393376 TLB393374:TLB393376 TUX393374:TUX393376 UET393374:UET393376 UOP393374:UOP393376 UYL393374:UYL393376 VIH393374:VIH393376 VSD393374:VSD393376 WBZ393374:WBZ393376 WLV393374:WLV393376 WVR393374:WVR393376 JF458910:JF458912 TB458910:TB458912 ACX458910:ACX458912 AMT458910:AMT458912 AWP458910:AWP458912 BGL458910:BGL458912 BQH458910:BQH458912 CAD458910:CAD458912 CJZ458910:CJZ458912 CTV458910:CTV458912 DDR458910:DDR458912 DNN458910:DNN458912 DXJ458910:DXJ458912 EHF458910:EHF458912 ERB458910:ERB458912 FAX458910:FAX458912 FKT458910:FKT458912 FUP458910:FUP458912 GEL458910:GEL458912 GOH458910:GOH458912 GYD458910:GYD458912 HHZ458910:HHZ458912 HRV458910:HRV458912 IBR458910:IBR458912 ILN458910:ILN458912 IVJ458910:IVJ458912 JFF458910:JFF458912 JPB458910:JPB458912 JYX458910:JYX458912 KIT458910:KIT458912 KSP458910:KSP458912 LCL458910:LCL458912 LMH458910:LMH458912 LWD458910:LWD458912 MFZ458910:MFZ458912 MPV458910:MPV458912 MZR458910:MZR458912 NJN458910:NJN458912 NTJ458910:NTJ458912 ODF458910:ODF458912 ONB458910:ONB458912 OWX458910:OWX458912 PGT458910:PGT458912 PQP458910:PQP458912 QAL458910:QAL458912 QKH458910:QKH458912 QUD458910:QUD458912 RDZ458910:RDZ458912 RNV458910:RNV458912 RXR458910:RXR458912 SHN458910:SHN458912 SRJ458910:SRJ458912 TBF458910:TBF458912 TLB458910:TLB458912 TUX458910:TUX458912 UET458910:UET458912 UOP458910:UOP458912 UYL458910:UYL458912 VIH458910:VIH458912 VSD458910:VSD458912 WBZ458910:WBZ458912 WLV458910:WLV458912 WVR458910:WVR458912 JF524446:JF524448 TB524446:TB524448 ACX524446:ACX524448 AMT524446:AMT524448 AWP524446:AWP524448 BGL524446:BGL524448 BQH524446:BQH524448 CAD524446:CAD524448 CJZ524446:CJZ524448 CTV524446:CTV524448 DDR524446:DDR524448 DNN524446:DNN524448 DXJ524446:DXJ524448 EHF524446:EHF524448 ERB524446:ERB524448 FAX524446:FAX524448 FKT524446:FKT524448 FUP524446:FUP524448 GEL524446:GEL524448 GOH524446:GOH524448 GYD524446:GYD524448 HHZ524446:HHZ524448 HRV524446:HRV524448 IBR524446:IBR524448 ILN524446:ILN524448 IVJ524446:IVJ524448 JFF524446:JFF524448 JPB524446:JPB524448 JYX524446:JYX524448 KIT524446:KIT524448 KSP524446:KSP524448 LCL524446:LCL524448 LMH524446:LMH524448 LWD524446:LWD524448 MFZ524446:MFZ524448 MPV524446:MPV524448 MZR524446:MZR524448 NJN524446:NJN524448 NTJ524446:NTJ524448 ODF524446:ODF524448 ONB524446:ONB524448 OWX524446:OWX524448 PGT524446:PGT524448 PQP524446:PQP524448 QAL524446:QAL524448 QKH524446:QKH524448 QUD524446:QUD524448 RDZ524446:RDZ524448 RNV524446:RNV524448 RXR524446:RXR524448 SHN524446:SHN524448 SRJ524446:SRJ524448 TBF524446:TBF524448 TLB524446:TLB524448 TUX524446:TUX524448 UET524446:UET524448 UOP524446:UOP524448 UYL524446:UYL524448 VIH524446:VIH524448 VSD524446:VSD524448 WBZ524446:WBZ524448 WLV524446:WLV524448 WVR524446:WVR524448 JF589982:JF589984 TB589982:TB589984 ACX589982:ACX589984 AMT589982:AMT589984 AWP589982:AWP589984 BGL589982:BGL589984 BQH589982:BQH589984 CAD589982:CAD589984 CJZ589982:CJZ589984 CTV589982:CTV589984 DDR589982:DDR589984 DNN589982:DNN589984 DXJ589982:DXJ589984 EHF589982:EHF589984 ERB589982:ERB589984 FAX589982:FAX589984 FKT589982:FKT589984 FUP589982:FUP589984 GEL589982:GEL589984 GOH589982:GOH589984 GYD589982:GYD589984 HHZ589982:HHZ589984 HRV589982:HRV589984 IBR589982:IBR589984 ILN589982:ILN589984 IVJ589982:IVJ589984 JFF589982:JFF589984 JPB589982:JPB589984 JYX589982:JYX589984 KIT589982:KIT589984 KSP589982:KSP589984 LCL589982:LCL589984 LMH589982:LMH589984 LWD589982:LWD589984 MFZ589982:MFZ589984 MPV589982:MPV589984 MZR589982:MZR589984 NJN589982:NJN589984 NTJ589982:NTJ589984 ODF589982:ODF589984 ONB589982:ONB589984 OWX589982:OWX589984 PGT589982:PGT589984 PQP589982:PQP589984 QAL589982:QAL589984 QKH589982:QKH589984 QUD589982:QUD589984 RDZ589982:RDZ589984 RNV589982:RNV589984 RXR589982:RXR589984 SHN589982:SHN589984 SRJ589982:SRJ589984 TBF589982:TBF589984 TLB589982:TLB589984 TUX589982:TUX589984 UET589982:UET589984 UOP589982:UOP589984 UYL589982:UYL589984 VIH589982:VIH589984 VSD589982:VSD589984 WBZ589982:WBZ589984 WLV589982:WLV589984 WVR589982:WVR589984 JF655518:JF655520 TB655518:TB655520 ACX655518:ACX655520 AMT655518:AMT655520 AWP655518:AWP655520 BGL655518:BGL655520 BQH655518:BQH655520 CAD655518:CAD655520 CJZ655518:CJZ655520 CTV655518:CTV655520 DDR655518:DDR655520 DNN655518:DNN655520 DXJ655518:DXJ655520 EHF655518:EHF655520 ERB655518:ERB655520 FAX655518:FAX655520 FKT655518:FKT655520 FUP655518:FUP655520 GEL655518:GEL655520 GOH655518:GOH655520 GYD655518:GYD655520 HHZ655518:HHZ655520 HRV655518:HRV655520 IBR655518:IBR655520 ILN655518:ILN655520 IVJ655518:IVJ655520 JFF655518:JFF655520 JPB655518:JPB655520 JYX655518:JYX655520 KIT655518:KIT655520 KSP655518:KSP655520 LCL655518:LCL655520 LMH655518:LMH655520 LWD655518:LWD655520 MFZ655518:MFZ655520 MPV655518:MPV655520 MZR655518:MZR655520 NJN655518:NJN655520 NTJ655518:NTJ655520 ODF655518:ODF655520 ONB655518:ONB655520 OWX655518:OWX655520 PGT655518:PGT655520 PQP655518:PQP655520 QAL655518:QAL655520 QKH655518:QKH655520 QUD655518:QUD655520 RDZ655518:RDZ655520 RNV655518:RNV655520 RXR655518:RXR655520 SHN655518:SHN655520 SRJ655518:SRJ655520 TBF655518:TBF655520 TLB655518:TLB655520 TUX655518:TUX655520 UET655518:UET655520 UOP655518:UOP655520 UYL655518:UYL655520 VIH655518:VIH655520 VSD655518:VSD655520 WBZ655518:WBZ655520 WLV655518:WLV655520 WVR655518:WVR655520 JF721054:JF721056 TB721054:TB721056 ACX721054:ACX721056 AMT721054:AMT721056 AWP721054:AWP721056 BGL721054:BGL721056 BQH721054:BQH721056 CAD721054:CAD721056 CJZ721054:CJZ721056 CTV721054:CTV721056 DDR721054:DDR721056 DNN721054:DNN721056 DXJ721054:DXJ721056 EHF721054:EHF721056 ERB721054:ERB721056 FAX721054:FAX721056 FKT721054:FKT721056 FUP721054:FUP721056 GEL721054:GEL721056 GOH721054:GOH721056 GYD721054:GYD721056 HHZ721054:HHZ721056 HRV721054:HRV721056 IBR721054:IBR721056 ILN721054:ILN721056 IVJ721054:IVJ721056 JFF721054:JFF721056 JPB721054:JPB721056 JYX721054:JYX721056 KIT721054:KIT721056 KSP721054:KSP721056 LCL721054:LCL721056 LMH721054:LMH721056 LWD721054:LWD721056 MFZ721054:MFZ721056 MPV721054:MPV721056 MZR721054:MZR721056 NJN721054:NJN721056 NTJ721054:NTJ721056 ODF721054:ODF721056 ONB721054:ONB721056 OWX721054:OWX721056 PGT721054:PGT721056 PQP721054:PQP721056 QAL721054:QAL721056 QKH721054:QKH721056 QUD721054:QUD721056 RDZ721054:RDZ721056 RNV721054:RNV721056 RXR721054:RXR721056 SHN721054:SHN721056 SRJ721054:SRJ721056 TBF721054:TBF721056 TLB721054:TLB721056 TUX721054:TUX721056 UET721054:UET721056 UOP721054:UOP721056 UYL721054:UYL721056 VIH721054:VIH721056 VSD721054:VSD721056 WBZ721054:WBZ721056 WLV721054:WLV721056 WVR721054:WVR721056 JF786590:JF786592 TB786590:TB786592 ACX786590:ACX786592 AMT786590:AMT786592 AWP786590:AWP786592 BGL786590:BGL786592 BQH786590:BQH786592 CAD786590:CAD786592 CJZ786590:CJZ786592 CTV786590:CTV786592 DDR786590:DDR786592 DNN786590:DNN786592 DXJ786590:DXJ786592 EHF786590:EHF786592 ERB786590:ERB786592 FAX786590:FAX786592 FKT786590:FKT786592 FUP786590:FUP786592 GEL786590:GEL786592 GOH786590:GOH786592 GYD786590:GYD786592 HHZ786590:HHZ786592 HRV786590:HRV786592 IBR786590:IBR786592 ILN786590:ILN786592 IVJ786590:IVJ786592 JFF786590:JFF786592 JPB786590:JPB786592 JYX786590:JYX786592 KIT786590:KIT786592 KSP786590:KSP786592 LCL786590:LCL786592 LMH786590:LMH786592 LWD786590:LWD786592 MFZ786590:MFZ786592 MPV786590:MPV786592 MZR786590:MZR786592 NJN786590:NJN786592 NTJ786590:NTJ786592 ODF786590:ODF786592 ONB786590:ONB786592 OWX786590:OWX786592 PGT786590:PGT786592 PQP786590:PQP786592 QAL786590:QAL786592 QKH786590:QKH786592 QUD786590:QUD786592 RDZ786590:RDZ786592 RNV786590:RNV786592 RXR786590:RXR786592 SHN786590:SHN786592 SRJ786590:SRJ786592 TBF786590:TBF786592 TLB786590:TLB786592 TUX786590:TUX786592 UET786590:UET786592 UOP786590:UOP786592 UYL786590:UYL786592 VIH786590:VIH786592 VSD786590:VSD786592 WBZ786590:WBZ786592 WLV786590:WLV786592 WVR786590:WVR786592 JF852126:JF852128 TB852126:TB852128 ACX852126:ACX852128 AMT852126:AMT852128 AWP852126:AWP852128 BGL852126:BGL852128 BQH852126:BQH852128 CAD852126:CAD852128 CJZ852126:CJZ852128 CTV852126:CTV852128 DDR852126:DDR852128 DNN852126:DNN852128 DXJ852126:DXJ852128 EHF852126:EHF852128 ERB852126:ERB852128 FAX852126:FAX852128 FKT852126:FKT852128 FUP852126:FUP852128 GEL852126:GEL852128 GOH852126:GOH852128 GYD852126:GYD852128 HHZ852126:HHZ852128 HRV852126:HRV852128 IBR852126:IBR852128 ILN852126:ILN852128 IVJ852126:IVJ852128 JFF852126:JFF852128 JPB852126:JPB852128 JYX852126:JYX852128 KIT852126:KIT852128 KSP852126:KSP852128 LCL852126:LCL852128 LMH852126:LMH852128 LWD852126:LWD852128 MFZ852126:MFZ852128 MPV852126:MPV852128 MZR852126:MZR852128 NJN852126:NJN852128 NTJ852126:NTJ852128 ODF852126:ODF852128 ONB852126:ONB852128 OWX852126:OWX852128 PGT852126:PGT852128 PQP852126:PQP852128 QAL852126:QAL852128 QKH852126:QKH852128 QUD852126:QUD852128 RDZ852126:RDZ852128 RNV852126:RNV852128 RXR852126:RXR852128 SHN852126:SHN852128 SRJ852126:SRJ852128 TBF852126:TBF852128 TLB852126:TLB852128 TUX852126:TUX852128 UET852126:UET852128 UOP852126:UOP852128 UYL852126:UYL852128 VIH852126:VIH852128 VSD852126:VSD852128 WBZ852126:WBZ852128 WLV852126:WLV852128 WVR852126:WVR852128 JF917662:JF917664 TB917662:TB917664 ACX917662:ACX917664 AMT917662:AMT917664 AWP917662:AWP917664 BGL917662:BGL917664 BQH917662:BQH917664 CAD917662:CAD917664 CJZ917662:CJZ917664 CTV917662:CTV917664 DDR917662:DDR917664 DNN917662:DNN917664 DXJ917662:DXJ917664 EHF917662:EHF917664 ERB917662:ERB917664 FAX917662:FAX917664 FKT917662:FKT917664 FUP917662:FUP917664 GEL917662:GEL917664 GOH917662:GOH917664 GYD917662:GYD917664 HHZ917662:HHZ917664 HRV917662:HRV917664 IBR917662:IBR917664 ILN917662:ILN917664 IVJ917662:IVJ917664 JFF917662:JFF917664 JPB917662:JPB917664 JYX917662:JYX917664 KIT917662:KIT917664 KSP917662:KSP917664 LCL917662:LCL917664 LMH917662:LMH917664 LWD917662:LWD917664 MFZ917662:MFZ917664 MPV917662:MPV917664 MZR917662:MZR917664 NJN917662:NJN917664 NTJ917662:NTJ917664 ODF917662:ODF917664 ONB917662:ONB917664 OWX917662:OWX917664 PGT917662:PGT917664 PQP917662:PQP917664 QAL917662:QAL917664 QKH917662:QKH917664 QUD917662:QUD917664 RDZ917662:RDZ917664 RNV917662:RNV917664 RXR917662:RXR917664 SHN917662:SHN917664 SRJ917662:SRJ917664 TBF917662:TBF917664 TLB917662:TLB917664 TUX917662:TUX917664 UET917662:UET917664 UOP917662:UOP917664 UYL917662:UYL917664 VIH917662:VIH917664 VSD917662:VSD917664 WBZ917662:WBZ917664 WLV917662:WLV917664 WVR917662:WVR917664 JF983198:JF983200 TB983198:TB983200 ACX983198:ACX983200 AMT983198:AMT983200 AWP983198:AWP983200 BGL983198:BGL983200 BQH983198:BQH983200 CAD983198:CAD983200 CJZ983198:CJZ983200 CTV983198:CTV983200 DDR983198:DDR983200 DNN983198:DNN983200 DXJ983198:DXJ983200 EHF983198:EHF983200 ERB983198:ERB983200 FAX983198:FAX983200 FKT983198:FKT983200 FUP983198:FUP983200 GEL983198:GEL983200 GOH983198:GOH983200 GYD983198:GYD983200 HHZ983198:HHZ983200 HRV983198:HRV983200 IBR983198:IBR983200 ILN983198:ILN983200 IVJ983198:IVJ983200 JFF983198:JFF983200 JPB983198:JPB983200 JYX983198:JYX983200 KIT983198:KIT983200 KSP983198:KSP983200 LCL983198:LCL983200 LMH983198:LMH983200 LWD983198:LWD983200 MFZ983198:MFZ983200 MPV983198:MPV983200 MZR983198:MZR983200 NJN983198:NJN983200 NTJ983198:NTJ983200 ODF983198:ODF983200 ONB983198:ONB983200 OWX983198:OWX983200 PGT983198:PGT983200 PQP983198:PQP983200 QAL983198:QAL983200 QKH983198:QKH983200 QUD983198:QUD983200 RDZ983198:RDZ983200 RNV983198:RNV983200 RXR983198:RXR983200 SHN983198:SHN983200 SRJ983198:SRJ983200 TBF983198:TBF983200 TLB983198:TLB983200 TUX983198:TUX983200 UET983198:UET983200 UOP983198:UOP983200 UYL983198:UYL983200 VIH983198:VIH983200 VSD983198:VSD983200 WBZ983198:WBZ983200 WLV983198:WLV983200 WVR983198:WVR983200 JF65724:JF65725 TB65724:TB65725 ACX65724:ACX65725 AMT65724:AMT65725 AWP65724:AWP65725 BGL65724:BGL65725 BQH65724:BQH65725 CAD65724:CAD65725 CJZ65724:CJZ65725 CTV65724:CTV65725 DDR65724:DDR65725 DNN65724:DNN65725 DXJ65724:DXJ65725 EHF65724:EHF65725 ERB65724:ERB65725 FAX65724:FAX65725 FKT65724:FKT65725 FUP65724:FUP65725 GEL65724:GEL65725 GOH65724:GOH65725 GYD65724:GYD65725 HHZ65724:HHZ65725 HRV65724:HRV65725 IBR65724:IBR65725 ILN65724:ILN65725 IVJ65724:IVJ65725 JFF65724:JFF65725 JPB65724:JPB65725 JYX65724:JYX65725 KIT65724:KIT65725 KSP65724:KSP65725 LCL65724:LCL65725 LMH65724:LMH65725 LWD65724:LWD65725 MFZ65724:MFZ65725 MPV65724:MPV65725 MZR65724:MZR65725 NJN65724:NJN65725 NTJ65724:NTJ65725 ODF65724:ODF65725 ONB65724:ONB65725 OWX65724:OWX65725 PGT65724:PGT65725 PQP65724:PQP65725 QAL65724:QAL65725 QKH65724:QKH65725 QUD65724:QUD65725 RDZ65724:RDZ65725 RNV65724:RNV65725 RXR65724:RXR65725 SHN65724:SHN65725 SRJ65724:SRJ65725 TBF65724:TBF65725 TLB65724:TLB65725 TUX65724:TUX65725 UET65724:UET65725 UOP65724:UOP65725 UYL65724:UYL65725 VIH65724:VIH65725 VSD65724:VSD65725 WBZ65724:WBZ65725 WLV65724:WLV65725 WVR65724:WVR65725 JF131260:JF131261 TB131260:TB131261 ACX131260:ACX131261 AMT131260:AMT131261 AWP131260:AWP131261 BGL131260:BGL131261 BQH131260:BQH131261 CAD131260:CAD131261 CJZ131260:CJZ131261 CTV131260:CTV131261 DDR131260:DDR131261 DNN131260:DNN131261 DXJ131260:DXJ131261 EHF131260:EHF131261 ERB131260:ERB131261 FAX131260:FAX131261 FKT131260:FKT131261 FUP131260:FUP131261 GEL131260:GEL131261 GOH131260:GOH131261 GYD131260:GYD131261 HHZ131260:HHZ131261 HRV131260:HRV131261 IBR131260:IBR131261 ILN131260:ILN131261 IVJ131260:IVJ131261 JFF131260:JFF131261 JPB131260:JPB131261 JYX131260:JYX131261 KIT131260:KIT131261 KSP131260:KSP131261 LCL131260:LCL131261 LMH131260:LMH131261 LWD131260:LWD131261 MFZ131260:MFZ131261 MPV131260:MPV131261 MZR131260:MZR131261 NJN131260:NJN131261 NTJ131260:NTJ131261 ODF131260:ODF131261 ONB131260:ONB131261 OWX131260:OWX131261 PGT131260:PGT131261 PQP131260:PQP131261 QAL131260:QAL131261 QKH131260:QKH131261 QUD131260:QUD131261 RDZ131260:RDZ131261 RNV131260:RNV131261 RXR131260:RXR131261 SHN131260:SHN131261 SRJ131260:SRJ131261 TBF131260:TBF131261 TLB131260:TLB131261 TUX131260:TUX131261 UET131260:UET131261 UOP131260:UOP131261 UYL131260:UYL131261 VIH131260:VIH131261 VSD131260:VSD131261 WBZ131260:WBZ131261 WLV131260:WLV131261 WVR131260:WVR131261 JF196796:JF196797 TB196796:TB196797 ACX196796:ACX196797 AMT196796:AMT196797 AWP196796:AWP196797 BGL196796:BGL196797 BQH196796:BQH196797 CAD196796:CAD196797 CJZ196796:CJZ196797 CTV196796:CTV196797 DDR196796:DDR196797 DNN196796:DNN196797 DXJ196796:DXJ196797 EHF196796:EHF196797 ERB196796:ERB196797 FAX196796:FAX196797 FKT196796:FKT196797 FUP196796:FUP196797 GEL196796:GEL196797 GOH196796:GOH196797 GYD196796:GYD196797 HHZ196796:HHZ196797 HRV196796:HRV196797 IBR196796:IBR196797 ILN196796:ILN196797 IVJ196796:IVJ196797 JFF196796:JFF196797 JPB196796:JPB196797 JYX196796:JYX196797 KIT196796:KIT196797 KSP196796:KSP196797 LCL196796:LCL196797 LMH196796:LMH196797 LWD196796:LWD196797 MFZ196796:MFZ196797 MPV196796:MPV196797 MZR196796:MZR196797 NJN196796:NJN196797 NTJ196796:NTJ196797 ODF196796:ODF196797 ONB196796:ONB196797 OWX196796:OWX196797 PGT196796:PGT196797 PQP196796:PQP196797 QAL196796:QAL196797 QKH196796:QKH196797 QUD196796:QUD196797 RDZ196796:RDZ196797 RNV196796:RNV196797 RXR196796:RXR196797 SHN196796:SHN196797 SRJ196796:SRJ196797 TBF196796:TBF196797 TLB196796:TLB196797 TUX196796:TUX196797 UET196796:UET196797 UOP196796:UOP196797 UYL196796:UYL196797 VIH196796:VIH196797 VSD196796:VSD196797 WBZ196796:WBZ196797 WLV196796:WLV196797 WVR196796:WVR196797 JF262332:JF262333 TB262332:TB262333 ACX262332:ACX262333 AMT262332:AMT262333 AWP262332:AWP262333 BGL262332:BGL262333 BQH262332:BQH262333 CAD262332:CAD262333 CJZ262332:CJZ262333 CTV262332:CTV262333 DDR262332:DDR262333 DNN262332:DNN262333 DXJ262332:DXJ262333 EHF262332:EHF262333 ERB262332:ERB262333 FAX262332:FAX262333 FKT262332:FKT262333 FUP262332:FUP262333 GEL262332:GEL262333 GOH262332:GOH262333 GYD262332:GYD262333 HHZ262332:HHZ262333 HRV262332:HRV262333 IBR262332:IBR262333 ILN262332:ILN262333 IVJ262332:IVJ262333 JFF262332:JFF262333 JPB262332:JPB262333 JYX262332:JYX262333 KIT262332:KIT262333 KSP262332:KSP262333 LCL262332:LCL262333 LMH262332:LMH262333 LWD262332:LWD262333 MFZ262332:MFZ262333 MPV262332:MPV262333 MZR262332:MZR262333 NJN262332:NJN262333 NTJ262332:NTJ262333 ODF262332:ODF262333 ONB262332:ONB262333 OWX262332:OWX262333 PGT262332:PGT262333 PQP262332:PQP262333 QAL262332:QAL262333 QKH262332:QKH262333 QUD262332:QUD262333 RDZ262332:RDZ262333 RNV262332:RNV262333 RXR262332:RXR262333 SHN262332:SHN262333 SRJ262332:SRJ262333 TBF262332:TBF262333 TLB262332:TLB262333 TUX262332:TUX262333 UET262332:UET262333 UOP262332:UOP262333 UYL262332:UYL262333 VIH262332:VIH262333 VSD262332:VSD262333 WBZ262332:WBZ262333 WLV262332:WLV262333 WVR262332:WVR262333 JF327868:JF327869 TB327868:TB327869 ACX327868:ACX327869 AMT327868:AMT327869 AWP327868:AWP327869 BGL327868:BGL327869 BQH327868:BQH327869 CAD327868:CAD327869 CJZ327868:CJZ327869 CTV327868:CTV327869 DDR327868:DDR327869 DNN327868:DNN327869 DXJ327868:DXJ327869 EHF327868:EHF327869 ERB327868:ERB327869 FAX327868:FAX327869 FKT327868:FKT327869 FUP327868:FUP327869 GEL327868:GEL327869 GOH327868:GOH327869 GYD327868:GYD327869 HHZ327868:HHZ327869 HRV327868:HRV327869 IBR327868:IBR327869 ILN327868:ILN327869 IVJ327868:IVJ327869 JFF327868:JFF327869 JPB327868:JPB327869 JYX327868:JYX327869 KIT327868:KIT327869 KSP327868:KSP327869 LCL327868:LCL327869 LMH327868:LMH327869 LWD327868:LWD327869 MFZ327868:MFZ327869 MPV327868:MPV327869 MZR327868:MZR327869 NJN327868:NJN327869 NTJ327868:NTJ327869 ODF327868:ODF327869 ONB327868:ONB327869 OWX327868:OWX327869 PGT327868:PGT327869 PQP327868:PQP327869 QAL327868:QAL327869 QKH327868:QKH327869 QUD327868:QUD327869 RDZ327868:RDZ327869 RNV327868:RNV327869 RXR327868:RXR327869 SHN327868:SHN327869 SRJ327868:SRJ327869 TBF327868:TBF327869 TLB327868:TLB327869 TUX327868:TUX327869 UET327868:UET327869 UOP327868:UOP327869 UYL327868:UYL327869 VIH327868:VIH327869 VSD327868:VSD327869 WBZ327868:WBZ327869 WLV327868:WLV327869 WVR327868:WVR327869 JF393404:JF393405 TB393404:TB393405 ACX393404:ACX393405 AMT393404:AMT393405 AWP393404:AWP393405 BGL393404:BGL393405 BQH393404:BQH393405 CAD393404:CAD393405 CJZ393404:CJZ393405 CTV393404:CTV393405 DDR393404:DDR393405 DNN393404:DNN393405 DXJ393404:DXJ393405 EHF393404:EHF393405 ERB393404:ERB393405 FAX393404:FAX393405 FKT393404:FKT393405 FUP393404:FUP393405 GEL393404:GEL393405 GOH393404:GOH393405 GYD393404:GYD393405 HHZ393404:HHZ393405 HRV393404:HRV393405 IBR393404:IBR393405 ILN393404:ILN393405 IVJ393404:IVJ393405 JFF393404:JFF393405 JPB393404:JPB393405 JYX393404:JYX393405 KIT393404:KIT393405 KSP393404:KSP393405 LCL393404:LCL393405 LMH393404:LMH393405 LWD393404:LWD393405 MFZ393404:MFZ393405 MPV393404:MPV393405 MZR393404:MZR393405 NJN393404:NJN393405 NTJ393404:NTJ393405 ODF393404:ODF393405 ONB393404:ONB393405 OWX393404:OWX393405 PGT393404:PGT393405 PQP393404:PQP393405 QAL393404:QAL393405 QKH393404:QKH393405 QUD393404:QUD393405 RDZ393404:RDZ393405 RNV393404:RNV393405 RXR393404:RXR393405 SHN393404:SHN393405 SRJ393404:SRJ393405 TBF393404:TBF393405 TLB393404:TLB393405 TUX393404:TUX393405 UET393404:UET393405 UOP393404:UOP393405 UYL393404:UYL393405 VIH393404:VIH393405 VSD393404:VSD393405 WBZ393404:WBZ393405 WLV393404:WLV393405 WVR393404:WVR393405 JF458940:JF458941 TB458940:TB458941 ACX458940:ACX458941 AMT458940:AMT458941 AWP458940:AWP458941 BGL458940:BGL458941 BQH458940:BQH458941 CAD458940:CAD458941 CJZ458940:CJZ458941 CTV458940:CTV458941 DDR458940:DDR458941 DNN458940:DNN458941 DXJ458940:DXJ458941 EHF458940:EHF458941 ERB458940:ERB458941 FAX458940:FAX458941 FKT458940:FKT458941 FUP458940:FUP458941 GEL458940:GEL458941 GOH458940:GOH458941 GYD458940:GYD458941 HHZ458940:HHZ458941 HRV458940:HRV458941 IBR458940:IBR458941 ILN458940:ILN458941 IVJ458940:IVJ458941 JFF458940:JFF458941 JPB458940:JPB458941 JYX458940:JYX458941 KIT458940:KIT458941 KSP458940:KSP458941 LCL458940:LCL458941 LMH458940:LMH458941 LWD458940:LWD458941 MFZ458940:MFZ458941 MPV458940:MPV458941 MZR458940:MZR458941 NJN458940:NJN458941 NTJ458940:NTJ458941 ODF458940:ODF458941 ONB458940:ONB458941 OWX458940:OWX458941 PGT458940:PGT458941 PQP458940:PQP458941 QAL458940:QAL458941 QKH458940:QKH458941 QUD458940:QUD458941 RDZ458940:RDZ458941 RNV458940:RNV458941 RXR458940:RXR458941 SHN458940:SHN458941 SRJ458940:SRJ458941 TBF458940:TBF458941 TLB458940:TLB458941 TUX458940:TUX458941 UET458940:UET458941 UOP458940:UOP458941 UYL458940:UYL458941 VIH458940:VIH458941 VSD458940:VSD458941 WBZ458940:WBZ458941 WLV458940:WLV458941 WVR458940:WVR458941 JF524476:JF524477 TB524476:TB524477 ACX524476:ACX524477 AMT524476:AMT524477 AWP524476:AWP524477 BGL524476:BGL524477 BQH524476:BQH524477 CAD524476:CAD524477 CJZ524476:CJZ524477 CTV524476:CTV524477 DDR524476:DDR524477 DNN524476:DNN524477 DXJ524476:DXJ524477 EHF524476:EHF524477 ERB524476:ERB524477 FAX524476:FAX524477 FKT524476:FKT524477 FUP524476:FUP524477 GEL524476:GEL524477 GOH524476:GOH524477 GYD524476:GYD524477 HHZ524476:HHZ524477 HRV524476:HRV524477 IBR524476:IBR524477 ILN524476:ILN524477 IVJ524476:IVJ524477 JFF524476:JFF524477 JPB524476:JPB524477 JYX524476:JYX524477 KIT524476:KIT524477 KSP524476:KSP524477 LCL524476:LCL524477 LMH524476:LMH524477 LWD524476:LWD524477 MFZ524476:MFZ524477 MPV524476:MPV524477 MZR524476:MZR524477 NJN524476:NJN524477 NTJ524476:NTJ524477 ODF524476:ODF524477 ONB524476:ONB524477 OWX524476:OWX524477 PGT524476:PGT524477 PQP524476:PQP524477 QAL524476:QAL524477 QKH524476:QKH524477 QUD524476:QUD524477 RDZ524476:RDZ524477 RNV524476:RNV524477 RXR524476:RXR524477 SHN524476:SHN524477 SRJ524476:SRJ524477 TBF524476:TBF524477 TLB524476:TLB524477 TUX524476:TUX524477 UET524476:UET524477 UOP524476:UOP524477 UYL524476:UYL524477 VIH524476:VIH524477 VSD524476:VSD524477 WBZ524476:WBZ524477 WLV524476:WLV524477 WVR524476:WVR524477 JF590012:JF590013 TB590012:TB590013 ACX590012:ACX590013 AMT590012:AMT590013 AWP590012:AWP590013 BGL590012:BGL590013 BQH590012:BQH590013 CAD590012:CAD590013 CJZ590012:CJZ590013 CTV590012:CTV590013 DDR590012:DDR590013 DNN590012:DNN590013 DXJ590012:DXJ590013 EHF590012:EHF590013 ERB590012:ERB590013 FAX590012:FAX590013 FKT590012:FKT590013 FUP590012:FUP590013 GEL590012:GEL590013 GOH590012:GOH590013 GYD590012:GYD590013 HHZ590012:HHZ590013 HRV590012:HRV590013 IBR590012:IBR590013 ILN590012:ILN590013 IVJ590012:IVJ590013 JFF590012:JFF590013 JPB590012:JPB590013 JYX590012:JYX590013 KIT590012:KIT590013 KSP590012:KSP590013 LCL590012:LCL590013 LMH590012:LMH590013 LWD590012:LWD590013 MFZ590012:MFZ590013 MPV590012:MPV590013 MZR590012:MZR590013 NJN590012:NJN590013 NTJ590012:NTJ590013 ODF590012:ODF590013 ONB590012:ONB590013 OWX590012:OWX590013 PGT590012:PGT590013 PQP590012:PQP590013 QAL590012:QAL590013 QKH590012:QKH590013 QUD590012:QUD590013 RDZ590012:RDZ590013 RNV590012:RNV590013 RXR590012:RXR590013 SHN590012:SHN590013 SRJ590012:SRJ590013 TBF590012:TBF590013 TLB590012:TLB590013 TUX590012:TUX590013 UET590012:UET590013 UOP590012:UOP590013 UYL590012:UYL590013 VIH590012:VIH590013 VSD590012:VSD590013 WBZ590012:WBZ590013 WLV590012:WLV590013 WVR590012:WVR590013 JF655548:JF655549 TB655548:TB655549 ACX655548:ACX655549 AMT655548:AMT655549 AWP655548:AWP655549 BGL655548:BGL655549 BQH655548:BQH655549 CAD655548:CAD655549 CJZ655548:CJZ655549 CTV655548:CTV655549 DDR655548:DDR655549 DNN655548:DNN655549 DXJ655548:DXJ655549 EHF655548:EHF655549 ERB655548:ERB655549 FAX655548:FAX655549 FKT655548:FKT655549 FUP655548:FUP655549 GEL655548:GEL655549 GOH655548:GOH655549 GYD655548:GYD655549 HHZ655548:HHZ655549 HRV655548:HRV655549 IBR655548:IBR655549 ILN655548:ILN655549 IVJ655548:IVJ655549 JFF655548:JFF655549 JPB655548:JPB655549 JYX655548:JYX655549 KIT655548:KIT655549 KSP655548:KSP655549 LCL655548:LCL655549 LMH655548:LMH655549 LWD655548:LWD655549 MFZ655548:MFZ655549 MPV655548:MPV655549 MZR655548:MZR655549 NJN655548:NJN655549 NTJ655548:NTJ655549 ODF655548:ODF655549 ONB655548:ONB655549 OWX655548:OWX655549 PGT655548:PGT655549 PQP655548:PQP655549 QAL655548:QAL655549 QKH655548:QKH655549 QUD655548:QUD655549 RDZ655548:RDZ655549 RNV655548:RNV655549 RXR655548:RXR655549 SHN655548:SHN655549 SRJ655548:SRJ655549 TBF655548:TBF655549 TLB655548:TLB655549 TUX655548:TUX655549 UET655548:UET655549 UOP655548:UOP655549 UYL655548:UYL655549 VIH655548:VIH655549 VSD655548:VSD655549 WBZ655548:WBZ655549 WLV655548:WLV655549 WVR655548:WVR655549 JF721084:JF721085 TB721084:TB721085 ACX721084:ACX721085 AMT721084:AMT721085 AWP721084:AWP721085 BGL721084:BGL721085 BQH721084:BQH721085 CAD721084:CAD721085 CJZ721084:CJZ721085 CTV721084:CTV721085 DDR721084:DDR721085 DNN721084:DNN721085 DXJ721084:DXJ721085 EHF721084:EHF721085 ERB721084:ERB721085 FAX721084:FAX721085 FKT721084:FKT721085 FUP721084:FUP721085 GEL721084:GEL721085 GOH721084:GOH721085 GYD721084:GYD721085 HHZ721084:HHZ721085 HRV721084:HRV721085 IBR721084:IBR721085 ILN721084:ILN721085 IVJ721084:IVJ721085 JFF721084:JFF721085 JPB721084:JPB721085 JYX721084:JYX721085 KIT721084:KIT721085 KSP721084:KSP721085 LCL721084:LCL721085 LMH721084:LMH721085 LWD721084:LWD721085 MFZ721084:MFZ721085 MPV721084:MPV721085 MZR721084:MZR721085 NJN721084:NJN721085 NTJ721084:NTJ721085 ODF721084:ODF721085 ONB721084:ONB721085 OWX721084:OWX721085 PGT721084:PGT721085 PQP721084:PQP721085 QAL721084:QAL721085 QKH721084:QKH721085 QUD721084:QUD721085 RDZ721084:RDZ721085 RNV721084:RNV721085 RXR721084:RXR721085 SHN721084:SHN721085 SRJ721084:SRJ721085 TBF721084:TBF721085 TLB721084:TLB721085 TUX721084:TUX721085 UET721084:UET721085 UOP721084:UOP721085 UYL721084:UYL721085 VIH721084:VIH721085 VSD721084:VSD721085 WBZ721084:WBZ721085 WLV721084:WLV721085 WVR721084:WVR721085 JF786620:JF786621 TB786620:TB786621 ACX786620:ACX786621 AMT786620:AMT786621 AWP786620:AWP786621 BGL786620:BGL786621 BQH786620:BQH786621 CAD786620:CAD786621 CJZ786620:CJZ786621 CTV786620:CTV786621 DDR786620:DDR786621 DNN786620:DNN786621 DXJ786620:DXJ786621 EHF786620:EHF786621 ERB786620:ERB786621 FAX786620:FAX786621 FKT786620:FKT786621 FUP786620:FUP786621 GEL786620:GEL786621 GOH786620:GOH786621 GYD786620:GYD786621 HHZ786620:HHZ786621 HRV786620:HRV786621 IBR786620:IBR786621 ILN786620:ILN786621 IVJ786620:IVJ786621 JFF786620:JFF786621 JPB786620:JPB786621 JYX786620:JYX786621 KIT786620:KIT786621 KSP786620:KSP786621 LCL786620:LCL786621 LMH786620:LMH786621 LWD786620:LWD786621 MFZ786620:MFZ786621 MPV786620:MPV786621 MZR786620:MZR786621 NJN786620:NJN786621 NTJ786620:NTJ786621 ODF786620:ODF786621 ONB786620:ONB786621 OWX786620:OWX786621 PGT786620:PGT786621 PQP786620:PQP786621 QAL786620:QAL786621 QKH786620:QKH786621 QUD786620:QUD786621 RDZ786620:RDZ786621 RNV786620:RNV786621 RXR786620:RXR786621 SHN786620:SHN786621 SRJ786620:SRJ786621 TBF786620:TBF786621 TLB786620:TLB786621 TUX786620:TUX786621 UET786620:UET786621 UOP786620:UOP786621 UYL786620:UYL786621 VIH786620:VIH786621 VSD786620:VSD786621 WBZ786620:WBZ786621 WLV786620:WLV786621 WVR786620:WVR786621 JF852156:JF852157 TB852156:TB852157 ACX852156:ACX852157 AMT852156:AMT852157 AWP852156:AWP852157 BGL852156:BGL852157 BQH852156:BQH852157 CAD852156:CAD852157 CJZ852156:CJZ852157 CTV852156:CTV852157 DDR852156:DDR852157 DNN852156:DNN852157 DXJ852156:DXJ852157 EHF852156:EHF852157 ERB852156:ERB852157 FAX852156:FAX852157 FKT852156:FKT852157 FUP852156:FUP852157 GEL852156:GEL852157 GOH852156:GOH852157 GYD852156:GYD852157 HHZ852156:HHZ852157 HRV852156:HRV852157 IBR852156:IBR852157 ILN852156:ILN852157 IVJ852156:IVJ852157 JFF852156:JFF852157 JPB852156:JPB852157 JYX852156:JYX852157 KIT852156:KIT852157 KSP852156:KSP852157 LCL852156:LCL852157 LMH852156:LMH852157 LWD852156:LWD852157 MFZ852156:MFZ852157 MPV852156:MPV852157 MZR852156:MZR852157 NJN852156:NJN852157 NTJ852156:NTJ852157 ODF852156:ODF852157 ONB852156:ONB852157 OWX852156:OWX852157 PGT852156:PGT852157 PQP852156:PQP852157 QAL852156:QAL852157 QKH852156:QKH852157 QUD852156:QUD852157 RDZ852156:RDZ852157 RNV852156:RNV852157 RXR852156:RXR852157 SHN852156:SHN852157 SRJ852156:SRJ852157 TBF852156:TBF852157 TLB852156:TLB852157 TUX852156:TUX852157 UET852156:UET852157 UOP852156:UOP852157 UYL852156:UYL852157 VIH852156:VIH852157 VSD852156:VSD852157 WBZ852156:WBZ852157 WLV852156:WLV852157 WVR852156:WVR852157 JF917692:JF917693 TB917692:TB917693 ACX917692:ACX917693 AMT917692:AMT917693 AWP917692:AWP917693 BGL917692:BGL917693 BQH917692:BQH917693 CAD917692:CAD917693 CJZ917692:CJZ917693 CTV917692:CTV917693 DDR917692:DDR917693 DNN917692:DNN917693 DXJ917692:DXJ917693 EHF917692:EHF917693 ERB917692:ERB917693 FAX917692:FAX917693 FKT917692:FKT917693 FUP917692:FUP917693 GEL917692:GEL917693 GOH917692:GOH917693 GYD917692:GYD917693 HHZ917692:HHZ917693 HRV917692:HRV917693 IBR917692:IBR917693 ILN917692:ILN917693 IVJ917692:IVJ917693 JFF917692:JFF917693 JPB917692:JPB917693 JYX917692:JYX917693 KIT917692:KIT917693 KSP917692:KSP917693 LCL917692:LCL917693 LMH917692:LMH917693 LWD917692:LWD917693 MFZ917692:MFZ917693 MPV917692:MPV917693 MZR917692:MZR917693 NJN917692:NJN917693 NTJ917692:NTJ917693 ODF917692:ODF917693 ONB917692:ONB917693 OWX917692:OWX917693 PGT917692:PGT917693 PQP917692:PQP917693 QAL917692:QAL917693 QKH917692:QKH917693 QUD917692:QUD917693 RDZ917692:RDZ917693 RNV917692:RNV917693 RXR917692:RXR917693 SHN917692:SHN917693 SRJ917692:SRJ917693 TBF917692:TBF917693 TLB917692:TLB917693 TUX917692:TUX917693 UET917692:UET917693 UOP917692:UOP917693 UYL917692:UYL917693 VIH917692:VIH917693 VSD917692:VSD917693 WBZ917692:WBZ917693 WLV917692:WLV917693 WVR917692:WVR917693 JF983228:JF983229 TB983228:TB983229 ACX983228:ACX983229 AMT983228:AMT983229 AWP983228:AWP983229 BGL983228:BGL983229 BQH983228:BQH983229 CAD983228:CAD983229 CJZ983228:CJZ983229 CTV983228:CTV983229 DDR983228:DDR983229 DNN983228:DNN983229 DXJ983228:DXJ983229 EHF983228:EHF983229 ERB983228:ERB983229 FAX983228:FAX983229 FKT983228:FKT983229 FUP983228:FUP983229 GEL983228:GEL983229 GOH983228:GOH983229 GYD983228:GYD983229 HHZ983228:HHZ983229 HRV983228:HRV983229 IBR983228:IBR983229 ILN983228:ILN983229 IVJ983228:IVJ983229 JFF983228:JFF983229 JPB983228:JPB983229 JYX983228:JYX983229 KIT983228:KIT983229 KSP983228:KSP983229 LCL983228:LCL983229 LMH983228:LMH983229 LWD983228:LWD983229 MFZ983228:MFZ983229 MPV983228:MPV983229 MZR983228:MZR983229 NJN983228:NJN983229 NTJ983228:NTJ983229 ODF983228:ODF983229 ONB983228:ONB983229 OWX983228:OWX983229 PGT983228:PGT983229 PQP983228:PQP983229 QAL983228:QAL983229 QKH983228:QKH983229 QUD983228:QUD983229 RDZ983228:RDZ983229 RNV983228:RNV983229 RXR983228:RXR983229 SHN983228:SHN983229 SRJ983228:SRJ983229 TBF983228:TBF983229 TLB983228:TLB983229 TUX983228:TUX983229 UET983228:UET983229 UOP983228:UOP983229 UYL983228:UYL983229 VIH983228:VIH983229 VSD983228:VSD983229 WBZ983228:WBZ983229 WLV983228:WLV983229 WVR983228:WVR983229 JF65505:JF65561 TB65505:TB65561 ACX65505:ACX65561 AMT65505:AMT65561 AWP65505:AWP65561 BGL65505:BGL65561 BQH65505:BQH65561 CAD65505:CAD65561 CJZ65505:CJZ65561 CTV65505:CTV65561 DDR65505:DDR65561 DNN65505:DNN65561 DXJ65505:DXJ65561 EHF65505:EHF65561 ERB65505:ERB65561 FAX65505:FAX65561 FKT65505:FKT65561 FUP65505:FUP65561 GEL65505:GEL65561 GOH65505:GOH65561 GYD65505:GYD65561 HHZ65505:HHZ65561 HRV65505:HRV65561 IBR65505:IBR65561 ILN65505:ILN65561 IVJ65505:IVJ65561 JFF65505:JFF65561 JPB65505:JPB65561 JYX65505:JYX65561 KIT65505:KIT65561 KSP65505:KSP65561 LCL65505:LCL65561 LMH65505:LMH65561 LWD65505:LWD65561 MFZ65505:MFZ65561 MPV65505:MPV65561 MZR65505:MZR65561 NJN65505:NJN65561 NTJ65505:NTJ65561 ODF65505:ODF65561 ONB65505:ONB65561 OWX65505:OWX65561 PGT65505:PGT65561 PQP65505:PQP65561 QAL65505:QAL65561 QKH65505:QKH65561 QUD65505:QUD65561 RDZ65505:RDZ65561 RNV65505:RNV65561 RXR65505:RXR65561 SHN65505:SHN65561 SRJ65505:SRJ65561 TBF65505:TBF65561 TLB65505:TLB65561 TUX65505:TUX65561 UET65505:UET65561 UOP65505:UOP65561 UYL65505:UYL65561 VIH65505:VIH65561 VSD65505:VSD65561 WBZ65505:WBZ65561 WLV65505:WLV65561 WVR65505:WVR65561 JF131041:JF131097 TB131041:TB131097 ACX131041:ACX131097 AMT131041:AMT131097 AWP131041:AWP131097 BGL131041:BGL131097 BQH131041:BQH131097 CAD131041:CAD131097 CJZ131041:CJZ131097 CTV131041:CTV131097 DDR131041:DDR131097 DNN131041:DNN131097 DXJ131041:DXJ131097 EHF131041:EHF131097 ERB131041:ERB131097 FAX131041:FAX131097 FKT131041:FKT131097 FUP131041:FUP131097 GEL131041:GEL131097 GOH131041:GOH131097 GYD131041:GYD131097 HHZ131041:HHZ131097 HRV131041:HRV131097 IBR131041:IBR131097 ILN131041:ILN131097 IVJ131041:IVJ131097 JFF131041:JFF131097 JPB131041:JPB131097 JYX131041:JYX131097 KIT131041:KIT131097 KSP131041:KSP131097 LCL131041:LCL131097 LMH131041:LMH131097 LWD131041:LWD131097 MFZ131041:MFZ131097 MPV131041:MPV131097 MZR131041:MZR131097 NJN131041:NJN131097 NTJ131041:NTJ131097 ODF131041:ODF131097 ONB131041:ONB131097 OWX131041:OWX131097 PGT131041:PGT131097 PQP131041:PQP131097 QAL131041:QAL131097 QKH131041:QKH131097 QUD131041:QUD131097 RDZ131041:RDZ131097 RNV131041:RNV131097 RXR131041:RXR131097 SHN131041:SHN131097 SRJ131041:SRJ131097 TBF131041:TBF131097 TLB131041:TLB131097 TUX131041:TUX131097 UET131041:UET131097 UOP131041:UOP131097 UYL131041:UYL131097 VIH131041:VIH131097 VSD131041:VSD131097 WBZ131041:WBZ131097 WLV131041:WLV131097 WVR131041:WVR131097 JF196577:JF196633 TB196577:TB196633 ACX196577:ACX196633 AMT196577:AMT196633 AWP196577:AWP196633 BGL196577:BGL196633 BQH196577:BQH196633 CAD196577:CAD196633 CJZ196577:CJZ196633 CTV196577:CTV196633 DDR196577:DDR196633 DNN196577:DNN196633 DXJ196577:DXJ196633 EHF196577:EHF196633 ERB196577:ERB196633 FAX196577:FAX196633 FKT196577:FKT196633 FUP196577:FUP196633 GEL196577:GEL196633 GOH196577:GOH196633 GYD196577:GYD196633 HHZ196577:HHZ196633 HRV196577:HRV196633 IBR196577:IBR196633 ILN196577:ILN196633 IVJ196577:IVJ196633 JFF196577:JFF196633 JPB196577:JPB196633 JYX196577:JYX196633 KIT196577:KIT196633 KSP196577:KSP196633 LCL196577:LCL196633 LMH196577:LMH196633 LWD196577:LWD196633 MFZ196577:MFZ196633 MPV196577:MPV196633 MZR196577:MZR196633 NJN196577:NJN196633 NTJ196577:NTJ196633 ODF196577:ODF196633 ONB196577:ONB196633 OWX196577:OWX196633 PGT196577:PGT196633 PQP196577:PQP196633 QAL196577:QAL196633 QKH196577:QKH196633 QUD196577:QUD196633 RDZ196577:RDZ196633 RNV196577:RNV196633 RXR196577:RXR196633 SHN196577:SHN196633 SRJ196577:SRJ196633 TBF196577:TBF196633 TLB196577:TLB196633 TUX196577:TUX196633 UET196577:UET196633 UOP196577:UOP196633 UYL196577:UYL196633 VIH196577:VIH196633 VSD196577:VSD196633 WBZ196577:WBZ196633 WLV196577:WLV196633 WVR196577:WVR196633 JF262113:JF262169 TB262113:TB262169 ACX262113:ACX262169 AMT262113:AMT262169 AWP262113:AWP262169 BGL262113:BGL262169 BQH262113:BQH262169 CAD262113:CAD262169 CJZ262113:CJZ262169 CTV262113:CTV262169 DDR262113:DDR262169 DNN262113:DNN262169 DXJ262113:DXJ262169 EHF262113:EHF262169 ERB262113:ERB262169 FAX262113:FAX262169 FKT262113:FKT262169 FUP262113:FUP262169 GEL262113:GEL262169 GOH262113:GOH262169 GYD262113:GYD262169 HHZ262113:HHZ262169 HRV262113:HRV262169 IBR262113:IBR262169 ILN262113:ILN262169 IVJ262113:IVJ262169 JFF262113:JFF262169 JPB262113:JPB262169 JYX262113:JYX262169 KIT262113:KIT262169 KSP262113:KSP262169 LCL262113:LCL262169 LMH262113:LMH262169 LWD262113:LWD262169 MFZ262113:MFZ262169 MPV262113:MPV262169 MZR262113:MZR262169 NJN262113:NJN262169 NTJ262113:NTJ262169 ODF262113:ODF262169 ONB262113:ONB262169 OWX262113:OWX262169 PGT262113:PGT262169 PQP262113:PQP262169 QAL262113:QAL262169 QKH262113:QKH262169 QUD262113:QUD262169 RDZ262113:RDZ262169 RNV262113:RNV262169 RXR262113:RXR262169 SHN262113:SHN262169 SRJ262113:SRJ262169 TBF262113:TBF262169 TLB262113:TLB262169 TUX262113:TUX262169 UET262113:UET262169 UOP262113:UOP262169 UYL262113:UYL262169 VIH262113:VIH262169 VSD262113:VSD262169 WBZ262113:WBZ262169 WLV262113:WLV262169 WVR262113:WVR262169 JF327649:JF327705 TB327649:TB327705 ACX327649:ACX327705 AMT327649:AMT327705 AWP327649:AWP327705 BGL327649:BGL327705 BQH327649:BQH327705 CAD327649:CAD327705 CJZ327649:CJZ327705 CTV327649:CTV327705 DDR327649:DDR327705 DNN327649:DNN327705 DXJ327649:DXJ327705 EHF327649:EHF327705 ERB327649:ERB327705 FAX327649:FAX327705 FKT327649:FKT327705 FUP327649:FUP327705 GEL327649:GEL327705 GOH327649:GOH327705 GYD327649:GYD327705 HHZ327649:HHZ327705 HRV327649:HRV327705 IBR327649:IBR327705 ILN327649:ILN327705 IVJ327649:IVJ327705 JFF327649:JFF327705 JPB327649:JPB327705 JYX327649:JYX327705 KIT327649:KIT327705 KSP327649:KSP327705 LCL327649:LCL327705 LMH327649:LMH327705 LWD327649:LWD327705 MFZ327649:MFZ327705 MPV327649:MPV327705 MZR327649:MZR327705 NJN327649:NJN327705 NTJ327649:NTJ327705 ODF327649:ODF327705 ONB327649:ONB327705 OWX327649:OWX327705 PGT327649:PGT327705 PQP327649:PQP327705 QAL327649:QAL327705 QKH327649:QKH327705 QUD327649:QUD327705 RDZ327649:RDZ327705 RNV327649:RNV327705 RXR327649:RXR327705 SHN327649:SHN327705 SRJ327649:SRJ327705 TBF327649:TBF327705 TLB327649:TLB327705 TUX327649:TUX327705 UET327649:UET327705 UOP327649:UOP327705 UYL327649:UYL327705 VIH327649:VIH327705 VSD327649:VSD327705 WBZ327649:WBZ327705 WLV327649:WLV327705 WVR327649:WVR327705 JF393185:JF393241 TB393185:TB393241 ACX393185:ACX393241 AMT393185:AMT393241 AWP393185:AWP393241 BGL393185:BGL393241 BQH393185:BQH393241 CAD393185:CAD393241 CJZ393185:CJZ393241 CTV393185:CTV393241 DDR393185:DDR393241 DNN393185:DNN393241 DXJ393185:DXJ393241 EHF393185:EHF393241 ERB393185:ERB393241 FAX393185:FAX393241 FKT393185:FKT393241 FUP393185:FUP393241 GEL393185:GEL393241 GOH393185:GOH393241 GYD393185:GYD393241 HHZ393185:HHZ393241 HRV393185:HRV393241 IBR393185:IBR393241 ILN393185:ILN393241 IVJ393185:IVJ393241 JFF393185:JFF393241 JPB393185:JPB393241 JYX393185:JYX393241 KIT393185:KIT393241 KSP393185:KSP393241 LCL393185:LCL393241 LMH393185:LMH393241 LWD393185:LWD393241 MFZ393185:MFZ393241 MPV393185:MPV393241 MZR393185:MZR393241 NJN393185:NJN393241 NTJ393185:NTJ393241 ODF393185:ODF393241 ONB393185:ONB393241 OWX393185:OWX393241 PGT393185:PGT393241 PQP393185:PQP393241 QAL393185:QAL393241 QKH393185:QKH393241 QUD393185:QUD393241 RDZ393185:RDZ393241 RNV393185:RNV393241 RXR393185:RXR393241 SHN393185:SHN393241 SRJ393185:SRJ393241 TBF393185:TBF393241 TLB393185:TLB393241 TUX393185:TUX393241 UET393185:UET393241 UOP393185:UOP393241 UYL393185:UYL393241 VIH393185:VIH393241 VSD393185:VSD393241 WBZ393185:WBZ393241 WLV393185:WLV393241 WVR393185:WVR393241 JF458721:JF458777 TB458721:TB458777 ACX458721:ACX458777 AMT458721:AMT458777 AWP458721:AWP458777 BGL458721:BGL458777 BQH458721:BQH458777 CAD458721:CAD458777 CJZ458721:CJZ458777 CTV458721:CTV458777 DDR458721:DDR458777 DNN458721:DNN458777 DXJ458721:DXJ458777 EHF458721:EHF458777 ERB458721:ERB458777 FAX458721:FAX458777 FKT458721:FKT458777 FUP458721:FUP458777 GEL458721:GEL458777 GOH458721:GOH458777 GYD458721:GYD458777 HHZ458721:HHZ458777 HRV458721:HRV458777 IBR458721:IBR458777 ILN458721:ILN458777 IVJ458721:IVJ458777 JFF458721:JFF458777 JPB458721:JPB458777 JYX458721:JYX458777 KIT458721:KIT458777 KSP458721:KSP458777 LCL458721:LCL458777 LMH458721:LMH458777 LWD458721:LWD458777 MFZ458721:MFZ458777 MPV458721:MPV458777 MZR458721:MZR458777 NJN458721:NJN458777 NTJ458721:NTJ458777 ODF458721:ODF458777 ONB458721:ONB458777 OWX458721:OWX458777 PGT458721:PGT458777 PQP458721:PQP458777 QAL458721:QAL458777 QKH458721:QKH458777 QUD458721:QUD458777 RDZ458721:RDZ458777 RNV458721:RNV458777 RXR458721:RXR458777 SHN458721:SHN458777 SRJ458721:SRJ458777 TBF458721:TBF458777 TLB458721:TLB458777 TUX458721:TUX458777 UET458721:UET458777 UOP458721:UOP458777 UYL458721:UYL458777 VIH458721:VIH458777 VSD458721:VSD458777 WBZ458721:WBZ458777 WLV458721:WLV458777 WVR458721:WVR458777 JF524257:JF524313 TB524257:TB524313 ACX524257:ACX524313 AMT524257:AMT524313 AWP524257:AWP524313 BGL524257:BGL524313 BQH524257:BQH524313 CAD524257:CAD524313 CJZ524257:CJZ524313 CTV524257:CTV524313 DDR524257:DDR524313 DNN524257:DNN524313 DXJ524257:DXJ524313 EHF524257:EHF524313 ERB524257:ERB524313 FAX524257:FAX524313 FKT524257:FKT524313 FUP524257:FUP524313 GEL524257:GEL524313 GOH524257:GOH524313 GYD524257:GYD524313 HHZ524257:HHZ524313 HRV524257:HRV524313 IBR524257:IBR524313 ILN524257:ILN524313 IVJ524257:IVJ524313 JFF524257:JFF524313 JPB524257:JPB524313 JYX524257:JYX524313 KIT524257:KIT524313 KSP524257:KSP524313 LCL524257:LCL524313 LMH524257:LMH524313 LWD524257:LWD524313 MFZ524257:MFZ524313 MPV524257:MPV524313 MZR524257:MZR524313 NJN524257:NJN524313 NTJ524257:NTJ524313 ODF524257:ODF524313 ONB524257:ONB524313 OWX524257:OWX524313 PGT524257:PGT524313 PQP524257:PQP524313 QAL524257:QAL524313 QKH524257:QKH524313 QUD524257:QUD524313 RDZ524257:RDZ524313 RNV524257:RNV524313 RXR524257:RXR524313 SHN524257:SHN524313 SRJ524257:SRJ524313 TBF524257:TBF524313 TLB524257:TLB524313 TUX524257:TUX524313 UET524257:UET524313 UOP524257:UOP524313 UYL524257:UYL524313 VIH524257:VIH524313 VSD524257:VSD524313 WBZ524257:WBZ524313 WLV524257:WLV524313 WVR524257:WVR524313 JF589793:JF589849 TB589793:TB589849 ACX589793:ACX589849 AMT589793:AMT589849 AWP589793:AWP589849 BGL589793:BGL589849 BQH589793:BQH589849 CAD589793:CAD589849 CJZ589793:CJZ589849 CTV589793:CTV589849 DDR589793:DDR589849 DNN589793:DNN589849 DXJ589793:DXJ589849 EHF589793:EHF589849 ERB589793:ERB589849 FAX589793:FAX589849 FKT589793:FKT589849 FUP589793:FUP589849 GEL589793:GEL589849 GOH589793:GOH589849 GYD589793:GYD589849 HHZ589793:HHZ589849 HRV589793:HRV589849 IBR589793:IBR589849 ILN589793:ILN589849 IVJ589793:IVJ589849 JFF589793:JFF589849 JPB589793:JPB589849 JYX589793:JYX589849 KIT589793:KIT589849 KSP589793:KSP589849 LCL589793:LCL589849 LMH589793:LMH589849 LWD589793:LWD589849 MFZ589793:MFZ589849 MPV589793:MPV589849 MZR589793:MZR589849 NJN589793:NJN589849 NTJ589793:NTJ589849 ODF589793:ODF589849 ONB589793:ONB589849 OWX589793:OWX589849 PGT589793:PGT589849 PQP589793:PQP589849 QAL589793:QAL589849 QKH589793:QKH589849 QUD589793:QUD589849 RDZ589793:RDZ589849 RNV589793:RNV589849 RXR589793:RXR589849 SHN589793:SHN589849 SRJ589793:SRJ589849 TBF589793:TBF589849 TLB589793:TLB589849 TUX589793:TUX589849 UET589793:UET589849 UOP589793:UOP589849 UYL589793:UYL589849 VIH589793:VIH589849 VSD589793:VSD589849 WBZ589793:WBZ589849 WLV589793:WLV589849 WVR589793:WVR589849 JF655329:JF655385 TB655329:TB655385 ACX655329:ACX655385 AMT655329:AMT655385 AWP655329:AWP655385 BGL655329:BGL655385 BQH655329:BQH655385 CAD655329:CAD655385 CJZ655329:CJZ655385 CTV655329:CTV655385 DDR655329:DDR655385 DNN655329:DNN655385 DXJ655329:DXJ655385 EHF655329:EHF655385 ERB655329:ERB655385 FAX655329:FAX655385 FKT655329:FKT655385 FUP655329:FUP655385 GEL655329:GEL655385 GOH655329:GOH655385 GYD655329:GYD655385 HHZ655329:HHZ655385 HRV655329:HRV655385 IBR655329:IBR655385 ILN655329:ILN655385 IVJ655329:IVJ655385 JFF655329:JFF655385 JPB655329:JPB655385 JYX655329:JYX655385 KIT655329:KIT655385 KSP655329:KSP655385 LCL655329:LCL655385 LMH655329:LMH655385 LWD655329:LWD655385 MFZ655329:MFZ655385 MPV655329:MPV655385 MZR655329:MZR655385 NJN655329:NJN655385 NTJ655329:NTJ655385 ODF655329:ODF655385 ONB655329:ONB655385 OWX655329:OWX655385 PGT655329:PGT655385 PQP655329:PQP655385 QAL655329:QAL655385 QKH655329:QKH655385 QUD655329:QUD655385 RDZ655329:RDZ655385 RNV655329:RNV655385 RXR655329:RXR655385 SHN655329:SHN655385 SRJ655329:SRJ655385 TBF655329:TBF655385 TLB655329:TLB655385 TUX655329:TUX655385 UET655329:UET655385 UOP655329:UOP655385 UYL655329:UYL655385 VIH655329:VIH655385 VSD655329:VSD655385 WBZ655329:WBZ655385 WLV655329:WLV655385 WVR655329:WVR655385 JF720865:JF720921 TB720865:TB720921 ACX720865:ACX720921 AMT720865:AMT720921 AWP720865:AWP720921 BGL720865:BGL720921 BQH720865:BQH720921 CAD720865:CAD720921 CJZ720865:CJZ720921 CTV720865:CTV720921 DDR720865:DDR720921 DNN720865:DNN720921 DXJ720865:DXJ720921 EHF720865:EHF720921 ERB720865:ERB720921 FAX720865:FAX720921 FKT720865:FKT720921 FUP720865:FUP720921 GEL720865:GEL720921 GOH720865:GOH720921 GYD720865:GYD720921 HHZ720865:HHZ720921 HRV720865:HRV720921 IBR720865:IBR720921 ILN720865:ILN720921 IVJ720865:IVJ720921 JFF720865:JFF720921 JPB720865:JPB720921 JYX720865:JYX720921 KIT720865:KIT720921 KSP720865:KSP720921 LCL720865:LCL720921 LMH720865:LMH720921 LWD720865:LWD720921 MFZ720865:MFZ720921 MPV720865:MPV720921 MZR720865:MZR720921 NJN720865:NJN720921 NTJ720865:NTJ720921 ODF720865:ODF720921 ONB720865:ONB720921 OWX720865:OWX720921 PGT720865:PGT720921 PQP720865:PQP720921 QAL720865:QAL720921 QKH720865:QKH720921 QUD720865:QUD720921 RDZ720865:RDZ720921 RNV720865:RNV720921 RXR720865:RXR720921 SHN720865:SHN720921 SRJ720865:SRJ720921 TBF720865:TBF720921 TLB720865:TLB720921 TUX720865:TUX720921 UET720865:UET720921 UOP720865:UOP720921 UYL720865:UYL720921 VIH720865:VIH720921 VSD720865:VSD720921 WBZ720865:WBZ720921 WLV720865:WLV720921 WVR720865:WVR720921 JF786401:JF786457 TB786401:TB786457 ACX786401:ACX786457 AMT786401:AMT786457 AWP786401:AWP786457 BGL786401:BGL786457 BQH786401:BQH786457 CAD786401:CAD786457 CJZ786401:CJZ786457 CTV786401:CTV786457 DDR786401:DDR786457 DNN786401:DNN786457 DXJ786401:DXJ786457 EHF786401:EHF786457 ERB786401:ERB786457 FAX786401:FAX786457 FKT786401:FKT786457 FUP786401:FUP786457 GEL786401:GEL786457 GOH786401:GOH786457 GYD786401:GYD786457 HHZ786401:HHZ786457 HRV786401:HRV786457 IBR786401:IBR786457 ILN786401:ILN786457 IVJ786401:IVJ786457 JFF786401:JFF786457 JPB786401:JPB786457 JYX786401:JYX786457 KIT786401:KIT786457 KSP786401:KSP786457 LCL786401:LCL786457 LMH786401:LMH786457 LWD786401:LWD786457 MFZ786401:MFZ786457 MPV786401:MPV786457 MZR786401:MZR786457 NJN786401:NJN786457 NTJ786401:NTJ786457 ODF786401:ODF786457 ONB786401:ONB786457 OWX786401:OWX786457 PGT786401:PGT786457 PQP786401:PQP786457 QAL786401:QAL786457 QKH786401:QKH786457 QUD786401:QUD786457 RDZ786401:RDZ786457 RNV786401:RNV786457 RXR786401:RXR786457 SHN786401:SHN786457 SRJ786401:SRJ786457 TBF786401:TBF786457 TLB786401:TLB786457 TUX786401:TUX786457 UET786401:UET786457 UOP786401:UOP786457 UYL786401:UYL786457 VIH786401:VIH786457 VSD786401:VSD786457 WBZ786401:WBZ786457 WLV786401:WLV786457 WVR786401:WVR786457 JF851937:JF851993 TB851937:TB851993 ACX851937:ACX851993 AMT851937:AMT851993 AWP851937:AWP851993 BGL851937:BGL851993 BQH851937:BQH851993 CAD851937:CAD851993 CJZ851937:CJZ851993 CTV851937:CTV851993 DDR851937:DDR851993 DNN851937:DNN851993 DXJ851937:DXJ851993 EHF851937:EHF851993 ERB851937:ERB851993 FAX851937:FAX851993 FKT851937:FKT851993 FUP851937:FUP851993 GEL851937:GEL851993 GOH851937:GOH851993 GYD851937:GYD851993 HHZ851937:HHZ851993 HRV851937:HRV851993 IBR851937:IBR851993 ILN851937:ILN851993 IVJ851937:IVJ851993 JFF851937:JFF851993 JPB851937:JPB851993 JYX851937:JYX851993 KIT851937:KIT851993 KSP851937:KSP851993 LCL851937:LCL851993 LMH851937:LMH851993 LWD851937:LWD851993 MFZ851937:MFZ851993 MPV851937:MPV851993 MZR851937:MZR851993 NJN851937:NJN851993 NTJ851937:NTJ851993 ODF851937:ODF851993 ONB851937:ONB851993 OWX851937:OWX851993 PGT851937:PGT851993 PQP851937:PQP851993 QAL851937:QAL851993 QKH851937:QKH851993 QUD851937:QUD851993 RDZ851937:RDZ851993 RNV851937:RNV851993 RXR851937:RXR851993 SHN851937:SHN851993 SRJ851937:SRJ851993 TBF851937:TBF851993 TLB851937:TLB851993 TUX851937:TUX851993 UET851937:UET851993 UOP851937:UOP851993 UYL851937:UYL851993 VIH851937:VIH851993 VSD851937:VSD851993 WBZ851937:WBZ851993 WLV851937:WLV851993 WVR851937:WVR851993 JF917473:JF917529 TB917473:TB917529 ACX917473:ACX917529 AMT917473:AMT917529 AWP917473:AWP917529 BGL917473:BGL917529 BQH917473:BQH917529 CAD917473:CAD917529 CJZ917473:CJZ917529 CTV917473:CTV917529 DDR917473:DDR917529 DNN917473:DNN917529 DXJ917473:DXJ917529 EHF917473:EHF917529 ERB917473:ERB917529 FAX917473:FAX917529 FKT917473:FKT917529 FUP917473:FUP917529 GEL917473:GEL917529 GOH917473:GOH917529 GYD917473:GYD917529 HHZ917473:HHZ917529 HRV917473:HRV917529 IBR917473:IBR917529 ILN917473:ILN917529 IVJ917473:IVJ917529 JFF917473:JFF917529 JPB917473:JPB917529 JYX917473:JYX917529 KIT917473:KIT917529 KSP917473:KSP917529 LCL917473:LCL917529 LMH917473:LMH917529 LWD917473:LWD917529 MFZ917473:MFZ917529 MPV917473:MPV917529 MZR917473:MZR917529 NJN917473:NJN917529 NTJ917473:NTJ917529 ODF917473:ODF917529 ONB917473:ONB917529 OWX917473:OWX917529 PGT917473:PGT917529 PQP917473:PQP917529 QAL917473:QAL917529 QKH917473:QKH917529 QUD917473:QUD917529 RDZ917473:RDZ917529 RNV917473:RNV917529 RXR917473:RXR917529 SHN917473:SHN917529 SRJ917473:SRJ917529 TBF917473:TBF917529 TLB917473:TLB917529 TUX917473:TUX917529 UET917473:UET917529 UOP917473:UOP917529 UYL917473:UYL917529 VIH917473:VIH917529 VSD917473:VSD917529 WBZ917473:WBZ917529 WLV917473:WLV917529 WVR917473:WVR917529 JF983009:JF983065 TB983009:TB983065 ACX983009:ACX983065 AMT983009:AMT983065 AWP983009:AWP983065 BGL983009:BGL983065 BQH983009:BQH983065 CAD983009:CAD983065 CJZ983009:CJZ983065 CTV983009:CTV983065 DDR983009:DDR983065 DNN983009:DNN983065 DXJ983009:DXJ983065 EHF983009:EHF983065 ERB983009:ERB983065 FAX983009:FAX983065 FKT983009:FKT983065 FUP983009:FUP983065 GEL983009:GEL983065 GOH983009:GOH983065 GYD983009:GYD983065 HHZ983009:HHZ983065 HRV983009:HRV983065 IBR983009:IBR983065 ILN983009:ILN983065 IVJ983009:IVJ983065 JFF983009:JFF983065 JPB983009:JPB983065 JYX983009:JYX983065 KIT983009:KIT983065 KSP983009:KSP983065 LCL983009:LCL983065 LMH983009:LMH983065 LWD983009:LWD983065 MFZ983009:MFZ983065 MPV983009:MPV983065 MZR983009:MZR983065 NJN983009:NJN983065 NTJ983009:NTJ983065 ODF983009:ODF983065 ONB983009:ONB983065 OWX983009:OWX983065 PGT983009:PGT983065 PQP983009:PQP983065 QAL983009:QAL983065 QKH983009:QKH983065 QUD983009:QUD983065 RDZ983009:RDZ983065 RNV983009:RNV983065 RXR983009:RXR983065 SHN983009:SHN983065 SRJ983009:SRJ983065 TBF983009:TBF983065 TLB983009:TLB983065 TUX983009:TUX983065 UET983009:UET983065 UOP983009:UOP983065 UYL983009:UYL983065 VIH983009:VIH983065 VSD983009:VSD983065 WBZ983009:WBZ983065 WLV983009:WLV983065 TA144 JE144 WVQ144 WLU144 WBY144 VSC144 VIG144 UYK144 UOO144 UES144 TUW144 TLA144 TBE144 SRI144 SHM144 RXQ144 RNU144 RDY144 QUC144 QKG144 QAK144 PQO144 PGS144 OWW144 ONA144 ODE144 NTI144 NJM144 MZQ144 MPU144 MFY144 LWC144 LMG144 LCK144 KSO144 KIS144 JYW144 JPA144 JFE144 IVI144 ILM144 IBQ144 HRU144 HHY144 GYC144 GOG144 GEK144 FUO144 FKS144 FAW144 ERA144 EHE144 DXI144 DNM144 DDQ144 CTU144 CJY144 CAC144 BQG144 BGK144 AWO144 AMS144 ACW144 JF84:JF139 TB84:TB139 ACX84:ACX139 AMT84:AMT139 AWP84:AWP139 BGL84:BGL139 BQH84:BQH139 CAD84:CAD139 CJZ84:CJZ139 CTV84:CTV139 DDR84:DDR139 DNN84:DNN139 DXJ84:DXJ139 EHF84:EHF139 ERB84:ERB139 FAX84:FAX139 FKT84:FKT139 FUP84:FUP139 GEL84:GEL139 GOH84:GOH139 GYD84:GYD139 HHZ84:HHZ139 HRV84:HRV139 IBR84:IBR139 ILN84:ILN139 IVJ84:IVJ139 JFF84:JFF139 JPB84:JPB139 JYX84:JYX139 KIT84:KIT139 KSP84:KSP139 LCL84:LCL139 LMH84:LMH139 LWD84:LWD139 MFZ84:MFZ139 MPV84:MPV139 MZR84:MZR139 NJN84:NJN139 NTJ84:NTJ139 ODF84:ODF139 ONB84:ONB139 OWX84:OWX139 PGT84:PGT139 PQP84:PQP139 QAL84:QAL139 QKH84:QKH139 QUD84:QUD139 RDZ84:RDZ139 RNV84:RNV139 RXR84:RXR139 SHN84:SHN139 SRJ84:SRJ139 TBF84:TBF139 TLB84:TLB139 TUX84:TUX139 UET84:UET139 UOP84:UOP139 UYL84:UYL139 VIH84:VIH139 VSD84:VSD139 WBZ84:WBZ139 WLV84:WLV139 WVR84:WVR139 WVR145 JF145 TB145 ACX145 AMT145 AWP145 BGL145 BQH145 CAD145 CJZ145 CTV145 DDR145 DNN145 DXJ145 EHF145 ERB145 FAX145 FKT145 FUP145 GEL145 GOH145 GYD145 HHZ145 HRV145 IBR145 ILN145 IVJ145 JFF145 JPB145 JYX145 KIT145 KSP145 LCL145 LMH145 LWD145 MFZ145 MPV145 MZR145 NJN145 NTJ145 ODF145 ONB145 OWX145 PGT145 PQP145 QAL145 QKH145 QUD145 RDZ145 RNV145 RXR145 SHN145 SRJ145 TBF145 TLB145 TUX145 UET145 UOP145 UYL145 VIH145 VSD145 WBZ145 WLV145 TB9:TB72 JF9:JF72 WVR9:WVR72 WLV9:WLV72 WBZ9:WBZ72 VSD9:VSD72 VIH9:VIH72 UYL9:UYL72 UOP9:UOP72 UET9:UET72 TUX9:TUX72 TLB9:TLB72 TBF9:TBF72 SRJ9:SRJ72 SHN9:SHN72 RXR9:RXR72 RNV9:RNV72 RDZ9:RDZ72 QUD9:QUD72 QKH9:QKH72 QAL9:QAL72 PQP9:PQP72 PGT9:PGT72 OWX9:OWX72 ONB9:ONB72 ODF9:ODF72 NTJ9:NTJ72 NJN9:NJN72 MZR9:MZR72 MPV9:MPV72 MFZ9:MFZ72 LWD9:LWD72 LMH9:LMH72 LCL9:LCL72 KSP9:KSP72 KIT9:KIT72 JYX9:JYX72 JPB9:JPB72 JFF9:JFF72 IVJ9:IVJ72 ILN9:ILN72 IBR9:IBR72 HRV9:HRV72 HHZ9:HHZ72 GYD9:GYD72 GOH9:GOH72 GEL9:GEL72 FUP9:FUP72 FKT9:FKT72 FAX9:FAX72 ERB9:ERB72 EHF9:EHF72 DXJ9:DXJ72 DNN9:DNN72 DDR9:DDR72 CTV9:CTV72 CJZ9:CJZ72 CAD9:CAD72 BQH9:BQH72 BGL9:BGL72 AWP9:AWP72 AMT9:AMT72 ACX9:ACX72 ACX159:ACX164 AMT159:AMT164 AWP159:AWP164 BGL159:BGL164 BQH159:BQH164 CAD159:CAD164 CJZ159:CJZ164 CTV159:CTV164 DDR159:DDR164 DNN159:DNN164 DXJ159:DXJ164 EHF159:EHF164 ERB159:ERB164 FAX159:FAX164 FKT159:FKT164 FUP159:FUP164 GEL159:GEL164 GOH159:GOH164 GYD159:GYD164 HHZ159:HHZ164 HRV159:HRV164 IBR159:IBR164 ILN159:ILN164 IVJ159:IVJ164 JFF159:JFF164 JPB159:JPB164 JYX159:JYX164 KIT159:KIT164 KSP159:KSP164 LCL159:LCL164 LMH159:LMH164 LWD159:LWD164 MFZ159:MFZ164 MPV159:MPV164 MZR159:MZR164 NJN159:NJN164 NTJ159:NTJ164 ODF159:ODF164 ONB159:ONB164 OWX159:OWX164 PGT159:PGT164 PQP159:PQP164 QAL159:QAL164 QKH159:QKH164 QUD159:QUD164 RDZ159:RDZ164 RNV159:RNV164 RXR159:RXR164 SHN159:SHN164 SRJ159:SRJ164 TBF159:TBF164 TLB159:TLB164 TUX159:TUX164 UET159:UET164 UOP159:UOP164 UYL159:UYL164 VIH159:VIH164 VSD159:VSD164 WBZ159:WBZ164 WLV159:WLV164 WVR159:WVR164 JF159:JF164 TB159:TB164</xm:sqref>
        </x14:dataValidation>
        <x14:dataValidation type="decimal" operator="greaterThanOrEqual" allowBlank="1" showInputMessage="1" showErrorMessage="1" error="Valor debe ser mayor o igual que 0" xr:uid="{00000000-0002-0000-0100-000015000000}">
          <x14:formula1>
            <xm:f>0</xm:f>
          </x14:formula1>
          <xm:sqref>IY65673:JE65691 SU65673:TA65691 ACQ65673:ACW65691 AMM65673:AMS65691 AWI65673:AWO65691 BGE65673:BGK65691 BQA65673:BQG65691 BZW65673:CAC65691 CJS65673:CJY65691 CTO65673:CTU65691 DDK65673:DDQ65691 DNG65673:DNM65691 DXC65673:DXI65691 EGY65673:EHE65691 EQU65673:ERA65691 FAQ65673:FAW65691 FKM65673:FKS65691 FUI65673:FUO65691 GEE65673:GEK65691 GOA65673:GOG65691 GXW65673:GYC65691 HHS65673:HHY65691 HRO65673:HRU65691 IBK65673:IBQ65691 ILG65673:ILM65691 IVC65673:IVI65691 JEY65673:JFE65691 JOU65673:JPA65691 JYQ65673:JYW65691 KIM65673:KIS65691 KSI65673:KSO65691 LCE65673:LCK65691 LMA65673:LMG65691 LVW65673:LWC65691 MFS65673:MFY65691 MPO65673:MPU65691 MZK65673:MZQ65691 NJG65673:NJM65691 NTC65673:NTI65691 OCY65673:ODE65691 OMU65673:ONA65691 OWQ65673:OWW65691 PGM65673:PGS65691 PQI65673:PQO65691 QAE65673:QAK65691 QKA65673:QKG65691 QTW65673:QUC65691 RDS65673:RDY65691 RNO65673:RNU65691 RXK65673:RXQ65691 SHG65673:SHM65691 SRC65673:SRI65691 TAY65673:TBE65691 TKU65673:TLA65691 TUQ65673:TUW65691 UEM65673:UES65691 UOI65673:UOO65691 UYE65673:UYK65691 VIA65673:VIG65691 VRW65673:VSC65691 WBS65673:WBY65691 WLO65673:WLU65691 WVK65673:WVQ65691 IY131209:JE131227 SU131209:TA131227 ACQ131209:ACW131227 AMM131209:AMS131227 AWI131209:AWO131227 BGE131209:BGK131227 BQA131209:BQG131227 BZW131209:CAC131227 CJS131209:CJY131227 CTO131209:CTU131227 DDK131209:DDQ131227 DNG131209:DNM131227 DXC131209:DXI131227 EGY131209:EHE131227 EQU131209:ERA131227 FAQ131209:FAW131227 FKM131209:FKS131227 FUI131209:FUO131227 GEE131209:GEK131227 GOA131209:GOG131227 GXW131209:GYC131227 HHS131209:HHY131227 HRO131209:HRU131227 IBK131209:IBQ131227 ILG131209:ILM131227 IVC131209:IVI131227 JEY131209:JFE131227 JOU131209:JPA131227 JYQ131209:JYW131227 KIM131209:KIS131227 KSI131209:KSO131227 LCE131209:LCK131227 LMA131209:LMG131227 LVW131209:LWC131227 MFS131209:MFY131227 MPO131209:MPU131227 MZK131209:MZQ131227 NJG131209:NJM131227 NTC131209:NTI131227 OCY131209:ODE131227 OMU131209:ONA131227 OWQ131209:OWW131227 PGM131209:PGS131227 PQI131209:PQO131227 QAE131209:QAK131227 QKA131209:QKG131227 QTW131209:QUC131227 RDS131209:RDY131227 RNO131209:RNU131227 RXK131209:RXQ131227 SHG131209:SHM131227 SRC131209:SRI131227 TAY131209:TBE131227 TKU131209:TLA131227 TUQ131209:TUW131227 UEM131209:UES131227 UOI131209:UOO131227 UYE131209:UYK131227 VIA131209:VIG131227 VRW131209:VSC131227 WBS131209:WBY131227 WLO131209:WLU131227 WVK131209:WVQ131227 IY196745:JE196763 SU196745:TA196763 ACQ196745:ACW196763 AMM196745:AMS196763 AWI196745:AWO196763 BGE196745:BGK196763 BQA196745:BQG196763 BZW196745:CAC196763 CJS196745:CJY196763 CTO196745:CTU196763 DDK196745:DDQ196763 DNG196745:DNM196763 DXC196745:DXI196763 EGY196745:EHE196763 EQU196745:ERA196763 FAQ196745:FAW196763 FKM196745:FKS196763 FUI196745:FUO196763 GEE196745:GEK196763 GOA196745:GOG196763 GXW196745:GYC196763 HHS196745:HHY196763 HRO196745:HRU196763 IBK196745:IBQ196763 ILG196745:ILM196763 IVC196745:IVI196763 JEY196745:JFE196763 JOU196745:JPA196763 JYQ196745:JYW196763 KIM196745:KIS196763 KSI196745:KSO196763 LCE196745:LCK196763 LMA196745:LMG196763 LVW196745:LWC196763 MFS196745:MFY196763 MPO196745:MPU196763 MZK196745:MZQ196763 NJG196745:NJM196763 NTC196745:NTI196763 OCY196745:ODE196763 OMU196745:ONA196763 OWQ196745:OWW196763 PGM196745:PGS196763 PQI196745:PQO196763 QAE196745:QAK196763 QKA196745:QKG196763 QTW196745:QUC196763 RDS196745:RDY196763 RNO196745:RNU196763 RXK196745:RXQ196763 SHG196745:SHM196763 SRC196745:SRI196763 TAY196745:TBE196763 TKU196745:TLA196763 TUQ196745:TUW196763 UEM196745:UES196763 UOI196745:UOO196763 UYE196745:UYK196763 VIA196745:VIG196763 VRW196745:VSC196763 WBS196745:WBY196763 WLO196745:WLU196763 WVK196745:WVQ196763 IY262281:JE262299 SU262281:TA262299 ACQ262281:ACW262299 AMM262281:AMS262299 AWI262281:AWO262299 BGE262281:BGK262299 BQA262281:BQG262299 BZW262281:CAC262299 CJS262281:CJY262299 CTO262281:CTU262299 DDK262281:DDQ262299 DNG262281:DNM262299 DXC262281:DXI262299 EGY262281:EHE262299 EQU262281:ERA262299 FAQ262281:FAW262299 FKM262281:FKS262299 FUI262281:FUO262299 GEE262281:GEK262299 GOA262281:GOG262299 GXW262281:GYC262299 HHS262281:HHY262299 HRO262281:HRU262299 IBK262281:IBQ262299 ILG262281:ILM262299 IVC262281:IVI262299 JEY262281:JFE262299 JOU262281:JPA262299 JYQ262281:JYW262299 KIM262281:KIS262299 KSI262281:KSO262299 LCE262281:LCK262299 LMA262281:LMG262299 LVW262281:LWC262299 MFS262281:MFY262299 MPO262281:MPU262299 MZK262281:MZQ262299 NJG262281:NJM262299 NTC262281:NTI262299 OCY262281:ODE262299 OMU262281:ONA262299 OWQ262281:OWW262299 PGM262281:PGS262299 PQI262281:PQO262299 QAE262281:QAK262299 QKA262281:QKG262299 QTW262281:QUC262299 RDS262281:RDY262299 RNO262281:RNU262299 RXK262281:RXQ262299 SHG262281:SHM262299 SRC262281:SRI262299 TAY262281:TBE262299 TKU262281:TLA262299 TUQ262281:TUW262299 UEM262281:UES262299 UOI262281:UOO262299 UYE262281:UYK262299 VIA262281:VIG262299 VRW262281:VSC262299 WBS262281:WBY262299 WLO262281:WLU262299 WVK262281:WVQ262299 IY327817:JE327835 SU327817:TA327835 ACQ327817:ACW327835 AMM327817:AMS327835 AWI327817:AWO327835 BGE327817:BGK327835 BQA327817:BQG327835 BZW327817:CAC327835 CJS327817:CJY327835 CTO327817:CTU327835 DDK327817:DDQ327835 DNG327817:DNM327835 DXC327817:DXI327835 EGY327817:EHE327835 EQU327817:ERA327835 FAQ327817:FAW327835 FKM327817:FKS327835 FUI327817:FUO327835 GEE327817:GEK327835 GOA327817:GOG327835 GXW327817:GYC327835 HHS327817:HHY327835 HRO327817:HRU327835 IBK327817:IBQ327835 ILG327817:ILM327835 IVC327817:IVI327835 JEY327817:JFE327835 JOU327817:JPA327835 JYQ327817:JYW327835 KIM327817:KIS327835 KSI327817:KSO327835 LCE327817:LCK327835 LMA327817:LMG327835 LVW327817:LWC327835 MFS327817:MFY327835 MPO327817:MPU327835 MZK327817:MZQ327835 NJG327817:NJM327835 NTC327817:NTI327835 OCY327817:ODE327835 OMU327817:ONA327835 OWQ327817:OWW327835 PGM327817:PGS327835 PQI327817:PQO327835 QAE327817:QAK327835 QKA327817:QKG327835 QTW327817:QUC327835 RDS327817:RDY327835 RNO327817:RNU327835 RXK327817:RXQ327835 SHG327817:SHM327835 SRC327817:SRI327835 TAY327817:TBE327835 TKU327817:TLA327835 TUQ327817:TUW327835 UEM327817:UES327835 UOI327817:UOO327835 UYE327817:UYK327835 VIA327817:VIG327835 VRW327817:VSC327835 WBS327817:WBY327835 WLO327817:WLU327835 WVK327817:WVQ327835 IY393353:JE393371 SU393353:TA393371 ACQ393353:ACW393371 AMM393353:AMS393371 AWI393353:AWO393371 BGE393353:BGK393371 BQA393353:BQG393371 BZW393353:CAC393371 CJS393353:CJY393371 CTO393353:CTU393371 DDK393353:DDQ393371 DNG393353:DNM393371 DXC393353:DXI393371 EGY393353:EHE393371 EQU393353:ERA393371 FAQ393353:FAW393371 FKM393353:FKS393371 FUI393353:FUO393371 GEE393353:GEK393371 GOA393353:GOG393371 GXW393353:GYC393371 HHS393353:HHY393371 HRO393353:HRU393371 IBK393353:IBQ393371 ILG393353:ILM393371 IVC393353:IVI393371 JEY393353:JFE393371 JOU393353:JPA393371 JYQ393353:JYW393371 KIM393353:KIS393371 KSI393353:KSO393371 LCE393353:LCK393371 LMA393353:LMG393371 LVW393353:LWC393371 MFS393353:MFY393371 MPO393353:MPU393371 MZK393353:MZQ393371 NJG393353:NJM393371 NTC393353:NTI393371 OCY393353:ODE393371 OMU393353:ONA393371 OWQ393353:OWW393371 PGM393353:PGS393371 PQI393353:PQO393371 QAE393353:QAK393371 QKA393353:QKG393371 QTW393353:QUC393371 RDS393353:RDY393371 RNO393353:RNU393371 RXK393353:RXQ393371 SHG393353:SHM393371 SRC393353:SRI393371 TAY393353:TBE393371 TKU393353:TLA393371 TUQ393353:TUW393371 UEM393353:UES393371 UOI393353:UOO393371 UYE393353:UYK393371 VIA393353:VIG393371 VRW393353:VSC393371 WBS393353:WBY393371 WLO393353:WLU393371 WVK393353:WVQ393371 IY458889:JE458907 SU458889:TA458907 ACQ458889:ACW458907 AMM458889:AMS458907 AWI458889:AWO458907 BGE458889:BGK458907 BQA458889:BQG458907 BZW458889:CAC458907 CJS458889:CJY458907 CTO458889:CTU458907 DDK458889:DDQ458907 DNG458889:DNM458907 DXC458889:DXI458907 EGY458889:EHE458907 EQU458889:ERA458907 FAQ458889:FAW458907 FKM458889:FKS458907 FUI458889:FUO458907 GEE458889:GEK458907 GOA458889:GOG458907 GXW458889:GYC458907 HHS458889:HHY458907 HRO458889:HRU458907 IBK458889:IBQ458907 ILG458889:ILM458907 IVC458889:IVI458907 JEY458889:JFE458907 JOU458889:JPA458907 JYQ458889:JYW458907 KIM458889:KIS458907 KSI458889:KSO458907 LCE458889:LCK458907 LMA458889:LMG458907 LVW458889:LWC458907 MFS458889:MFY458907 MPO458889:MPU458907 MZK458889:MZQ458907 NJG458889:NJM458907 NTC458889:NTI458907 OCY458889:ODE458907 OMU458889:ONA458907 OWQ458889:OWW458907 PGM458889:PGS458907 PQI458889:PQO458907 QAE458889:QAK458907 QKA458889:QKG458907 QTW458889:QUC458907 RDS458889:RDY458907 RNO458889:RNU458907 RXK458889:RXQ458907 SHG458889:SHM458907 SRC458889:SRI458907 TAY458889:TBE458907 TKU458889:TLA458907 TUQ458889:TUW458907 UEM458889:UES458907 UOI458889:UOO458907 UYE458889:UYK458907 VIA458889:VIG458907 VRW458889:VSC458907 WBS458889:WBY458907 WLO458889:WLU458907 WVK458889:WVQ458907 IY524425:JE524443 SU524425:TA524443 ACQ524425:ACW524443 AMM524425:AMS524443 AWI524425:AWO524443 BGE524425:BGK524443 BQA524425:BQG524443 BZW524425:CAC524443 CJS524425:CJY524443 CTO524425:CTU524443 DDK524425:DDQ524443 DNG524425:DNM524443 DXC524425:DXI524443 EGY524425:EHE524443 EQU524425:ERA524443 FAQ524425:FAW524443 FKM524425:FKS524443 FUI524425:FUO524443 GEE524425:GEK524443 GOA524425:GOG524443 GXW524425:GYC524443 HHS524425:HHY524443 HRO524425:HRU524443 IBK524425:IBQ524443 ILG524425:ILM524443 IVC524425:IVI524443 JEY524425:JFE524443 JOU524425:JPA524443 JYQ524425:JYW524443 KIM524425:KIS524443 KSI524425:KSO524443 LCE524425:LCK524443 LMA524425:LMG524443 LVW524425:LWC524443 MFS524425:MFY524443 MPO524425:MPU524443 MZK524425:MZQ524443 NJG524425:NJM524443 NTC524425:NTI524443 OCY524425:ODE524443 OMU524425:ONA524443 OWQ524425:OWW524443 PGM524425:PGS524443 PQI524425:PQO524443 QAE524425:QAK524443 QKA524425:QKG524443 QTW524425:QUC524443 RDS524425:RDY524443 RNO524425:RNU524443 RXK524425:RXQ524443 SHG524425:SHM524443 SRC524425:SRI524443 TAY524425:TBE524443 TKU524425:TLA524443 TUQ524425:TUW524443 UEM524425:UES524443 UOI524425:UOO524443 UYE524425:UYK524443 VIA524425:VIG524443 VRW524425:VSC524443 WBS524425:WBY524443 WLO524425:WLU524443 WVK524425:WVQ524443 IY589961:JE589979 SU589961:TA589979 ACQ589961:ACW589979 AMM589961:AMS589979 AWI589961:AWO589979 BGE589961:BGK589979 BQA589961:BQG589979 BZW589961:CAC589979 CJS589961:CJY589979 CTO589961:CTU589979 DDK589961:DDQ589979 DNG589961:DNM589979 DXC589961:DXI589979 EGY589961:EHE589979 EQU589961:ERA589979 FAQ589961:FAW589979 FKM589961:FKS589979 FUI589961:FUO589979 GEE589961:GEK589979 GOA589961:GOG589979 GXW589961:GYC589979 HHS589961:HHY589979 HRO589961:HRU589979 IBK589961:IBQ589979 ILG589961:ILM589979 IVC589961:IVI589979 JEY589961:JFE589979 JOU589961:JPA589979 JYQ589961:JYW589979 KIM589961:KIS589979 KSI589961:KSO589979 LCE589961:LCK589979 LMA589961:LMG589979 LVW589961:LWC589979 MFS589961:MFY589979 MPO589961:MPU589979 MZK589961:MZQ589979 NJG589961:NJM589979 NTC589961:NTI589979 OCY589961:ODE589979 OMU589961:ONA589979 OWQ589961:OWW589979 PGM589961:PGS589979 PQI589961:PQO589979 QAE589961:QAK589979 QKA589961:QKG589979 QTW589961:QUC589979 RDS589961:RDY589979 RNO589961:RNU589979 RXK589961:RXQ589979 SHG589961:SHM589979 SRC589961:SRI589979 TAY589961:TBE589979 TKU589961:TLA589979 TUQ589961:TUW589979 UEM589961:UES589979 UOI589961:UOO589979 UYE589961:UYK589979 VIA589961:VIG589979 VRW589961:VSC589979 WBS589961:WBY589979 WLO589961:WLU589979 WVK589961:WVQ589979 IY655497:JE655515 SU655497:TA655515 ACQ655497:ACW655515 AMM655497:AMS655515 AWI655497:AWO655515 BGE655497:BGK655515 BQA655497:BQG655515 BZW655497:CAC655515 CJS655497:CJY655515 CTO655497:CTU655515 DDK655497:DDQ655515 DNG655497:DNM655515 DXC655497:DXI655515 EGY655497:EHE655515 EQU655497:ERA655515 FAQ655497:FAW655515 FKM655497:FKS655515 FUI655497:FUO655515 GEE655497:GEK655515 GOA655497:GOG655515 GXW655497:GYC655515 HHS655497:HHY655515 HRO655497:HRU655515 IBK655497:IBQ655515 ILG655497:ILM655515 IVC655497:IVI655515 JEY655497:JFE655515 JOU655497:JPA655515 JYQ655497:JYW655515 KIM655497:KIS655515 KSI655497:KSO655515 LCE655497:LCK655515 LMA655497:LMG655515 LVW655497:LWC655515 MFS655497:MFY655515 MPO655497:MPU655515 MZK655497:MZQ655515 NJG655497:NJM655515 NTC655497:NTI655515 OCY655497:ODE655515 OMU655497:ONA655515 OWQ655497:OWW655515 PGM655497:PGS655515 PQI655497:PQO655515 QAE655497:QAK655515 QKA655497:QKG655515 QTW655497:QUC655515 RDS655497:RDY655515 RNO655497:RNU655515 RXK655497:RXQ655515 SHG655497:SHM655515 SRC655497:SRI655515 TAY655497:TBE655515 TKU655497:TLA655515 TUQ655497:TUW655515 UEM655497:UES655515 UOI655497:UOO655515 UYE655497:UYK655515 VIA655497:VIG655515 VRW655497:VSC655515 WBS655497:WBY655515 WLO655497:WLU655515 WVK655497:WVQ655515 IY721033:JE721051 SU721033:TA721051 ACQ721033:ACW721051 AMM721033:AMS721051 AWI721033:AWO721051 BGE721033:BGK721051 BQA721033:BQG721051 BZW721033:CAC721051 CJS721033:CJY721051 CTO721033:CTU721051 DDK721033:DDQ721051 DNG721033:DNM721051 DXC721033:DXI721051 EGY721033:EHE721051 EQU721033:ERA721051 FAQ721033:FAW721051 FKM721033:FKS721051 FUI721033:FUO721051 GEE721033:GEK721051 GOA721033:GOG721051 GXW721033:GYC721051 HHS721033:HHY721051 HRO721033:HRU721051 IBK721033:IBQ721051 ILG721033:ILM721051 IVC721033:IVI721051 JEY721033:JFE721051 JOU721033:JPA721051 JYQ721033:JYW721051 KIM721033:KIS721051 KSI721033:KSO721051 LCE721033:LCK721051 LMA721033:LMG721051 LVW721033:LWC721051 MFS721033:MFY721051 MPO721033:MPU721051 MZK721033:MZQ721051 NJG721033:NJM721051 NTC721033:NTI721051 OCY721033:ODE721051 OMU721033:ONA721051 OWQ721033:OWW721051 PGM721033:PGS721051 PQI721033:PQO721051 QAE721033:QAK721051 QKA721033:QKG721051 QTW721033:QUC721051 RDS721033:RDY721051 RNO721033:RNU721051 RXK721033:RXQ721051 SHG721033:SHM721051 SRC721033:SRI721051 TAY721033:TBE721051 TKU721033:TLA721051 TUQ721033:TUW721051 UEM721033:UES721051 UOI721033:UOO721051 UYE721033:UYK721051 VIA721033:VIG721051 VRW721033:VSC721051 WBS721033:WBY721051 WLO721033:WLU721051 WVK721033:WVQ721051 IY786569:JE786587 SU786569:TA786587 ACQ786569:ACW786587 AMM786569:AMS786587 AWI786569:AWO786587 BGE786569:BGK786587 BQA786569:BQG786587 BZW786569:CAC786587 CJS786569:CJY786587 CTO786569:CTU786587 DDK786569:DDQ786587 DNG786569:DNM786587 DXC786569:DXI786587 EGY786569:EHE786587 EQU786569:ERA786587 FAQ786569:FAW786587 FKM786569:FKS786587 FUI786569:FUO786587 GEE786569:GEK786587 GOA786569:GOG786587 GXW786569:GYC786587 HHS786569:HHY786587 HRO786569:HRU786587 IBK786569:IBQ786587 ILG786569:ILM786587 IVC786569:IVI786587 JEY786569:JFE786587 JOU786569:JPA786587 JYQ786569:JYW786587 KIM786569:KIS786587 KSI786569:KSO786587 LCE786569:LCK786587 LMA786569:LMG786587 LVW786569:LWC786587 MFS786569:MFY786587 MPO786569:MPU786587 MZK786569:MZQ786587 NJG786569:NJM786587 NTC786569:NTI786587 OCY786569:ODE786587 OMU786569:ONA786587 OWQ786569:OWW786587 PGM786569:PGS786587 PQI786569:PQO786587 QAE786569:QAK786587 QKA786569:QKG786587 QTW786569:QUC786587 RDS786569:RDY786587 RNO786569:RNU786587 RXK786569:RXQ786587 SHG786569:SHM786587 SRC786569:SRI786587 TAY786569:TBE786587 TKU786569:TLA786587 TUQ786569:TUW786587 UEM786569:UES786587 UOI786569:UOO786587 UYE786569:UYK786587 VIA786569:VIG786587 VRW786569:VSC786587 WBS786569:WBY786587 WLO786569:WLU786587 WVK786569:WVQ786587 IY852105:JE852123 SU852105:TA852123 ACQ852105:ACW852123 AMM852105:AMS852123 AWI852105:AWO852123 BGE852105:BGK852123 BQA852105:BQG852123 BZW852105:CAC852123 CJS852105:CJY852123 CTO852105:CTU852123 DDK852105:DDQ852123 DNG852105:DNM852123 DXC852105:DXI852123 EGY852105:EHE852123 EQU852105:ERA852123 FAQ852105:FAW852123 FKM852105:FKS852123 FUI852105:FUO852123 GEE852105:GEK852123 GOA852105:GOG852123 GXW852105:GYC852123 HHS852105:HHY852123 HRO852105:HRU852123 IBK852105:IBQ852123 ILG852105:ILM852123 IVC852105:IVI852123 JEY852105:JFE852123 JOU852105:JPA852123 JYQ852105:JYW852123 KIM852105:KIS852123 KSI852105:KSO852123 LCE852105:LCK852123 LMA852105:LMG852123 LVW852105:LWC852123 MFS852105:MFY852123 MPO852105:MPU852123 MZK852105:MZQ852123 NJG852105:NJM852123 NTC852105:NTI852123 OCY852105:ODE852123 OMU852105:ONA852123 OWQ852105:OWW852123 PGM852105:PGS852123 PQI852105:PQO852123 QAE852105:QAK852123 QKA852105:QKG852123 QTW852105:QUC852123 RDS852105:RDY852123 RNO852105:RNU852123 RXK852105:RXQ852123 SHG852105:SHM852123 SRC852105:SRI852123 TAY852105:TBE852123 TKU852105:TLA852123 TUQ852105:TUW852123 UEM852105:UES852123 UOI852105:UOO852123 UYE852105:UYK852123 VIA852105:VIG852123 VRW852105:VSC852123 WBS852105:WBY852123 WLO852105:WLU852123 WVK852105:WVQ852123 IY917641:JE917659 SU917641:TA917659 ACQ917641:ACW917659 AMM917641:AMS917659 AWI917641:AWO917659 BGE917641:BGK917659 BQA917641:BQG917659 BZW917641:CAC917659 CJS917641:CJY917659 CTO917641:CTU917659 DDK917641:DDQ917659 DNG917641:DNM917659 DXC917641:DXI917659 EGY917641:EHE917659 EQU917641:ERA917659 FAQ917641:FAW917659 FKM917641:FKS917659 FUI917641:FUO917659 GEE917641:GEK917659 GOA917641:GOG917659 GXW917641:GYC917659 HHS917641:HHY917659 HRO917641:HRU917659 IBK917641:IBQ917659 ILG917641:ILM917659 IVC917641:IVI917659 JEY917641:JFE917659 JOU917641:JPA917659 JYQ917641:JYW917659 KIM917641:KIS917659 KSI917641:KSO917659 LCE917641:LCK917659 LMA917641:LMG917659 LVW917641:LWC917659 MFS917641:MFY917659 MPO917641:MPU917659 MZK917641:MZQ917659 NJG917641:NJM917659 NTC917641:NTI917659 OCY917641:ODE917659 OMU917641:ONA917659 OWQ917641:OWW917659 PGM917641:PGS917659 PQI917641:PQO917659 QAE917641:QAK917659 QKA917641:QKG917659 QTW917641:QUC917659 RDS917641:RDY917659 RNO917641:RNU917659 RXK917641:RXQ917659 SHG917641:SHM917659 SRC917641:SRI917659 TAY917641:TBE917659 TKU917641:TLA917659 TUQ917641:TUW917659 UEM917641:UES917659 UOI917641:UOO917659 UYE917641:UYK917659 VIA917641:VIG917659 VRW917641:VSC917659 WBS917641:WBY917659 WLO917641:WLU917659 WVK917641:WVQ917659 IY983177:JE983195 SU983177:TA983195 ACQ983177:ACW983195 AMM983177:AMS983195 AWI983177:AWO983195 BGE983177:BGK983195 BQA983177:BQG983195 BZW983177:CAC983195 CJS983177:CJY983195 CTO983177:CTU983195 DDK983177:DDQ983195 DNG983177:DNM983195 DXC983177:DXI983195 EGY983177:EHE983195 EQU983177:ERA983195 FAQ983177:FAW983195 FKM983177:FKS983195 FUI983177:FUO983195 GEE983177:GEK983195 GOA983177:GOG983195 GXW983177:GYC983195 HHS983177:HHY983195 HRO983177:HRU983195 IBK983177:IBQ983195 ILG983177:ILM983195 IVC983177:IVI983195 JEY983177:JFE983195 JOU983177:JPA983195 JYQ983177:JYW983195 KIM983177:KIS983195 KSI983177:KSO983195 LCE983177:LCK983195 LMA983177:LMG983195 LVW983177:LWC983195 MFS983177:MFY983195 MPO983177:MPU983195 MZK983177:MZQ983195 NJG983177:NJM983195 NTC983177:NTI983195 OCY983177:ODE983195 OMU983177:ONA983195 OWQ983177:OWW983195 PGM983177:PGS983195 PQI983177:PQO983195 QAE983177:QAK983195 QKA983177:QKG983195 QTW983177:QUC983195 RDS983177:RDY983195 RNO983177:RNU983195 RXK983177:RXQ983195 SHG983177:SHM983195 SRC983177:SRI983195 TAY983177:TBE983195 TKU983177:TLA983195 TUQ983177:TUW983195 UEM983177:UES983195 UOI983177:UOO983195 UYE983177:UYK983195 VIA983177:VIG983195 VRW983177:VSC983195 WBS983177:WBY983195 WLO983177:WLU983195 WVK983177:WVQ983195 G65509:J65510 IY65509:JA65510 SU65509:SW65510 ACQ65509:ACS65510 AMM65509:AMO65510 AWI65509:AWK65510 BGE65509:BGG65510 BQA65509:BQC65510 BZW65509:BZY65510 CJS65509:CJU65510 CTO65509:CTQ65510 DDK65509:DDM65510 DNG65509:DNI65510 DXC65509:DXE65510 EGY65509:EHA65510 EQU65509:EQW65510 FAQ65509:FAS65510 FKM65509:FKO65510 FUI65509:FUK65510 GEE65509:GEG65510 GOA65509:GOC65510 GXW65509:GXY65510 HHS65509:HHU65510 HRO65509:HRQ65510 IBK65509:IBM65510 ILG65509:ILI65510 IVC65509:IVE65510 JEY65509:JFA65510 JOU65509:JOW65510 JYQ65509:JYS65510 KIM65509:KIO65510 KSI65509:KSK65510 LCE65509:LCG65510 LMA65509:LMC65510 LVW65509:LVY65510 MFS65509:MFU65510 MPO65509:MPQ65510 MZK65509:MZM65510 NJG65509:NJI65510 NTC65509:NTE65510 OCY65509:ODA65510 OMU65509:OMW65510 OWQ65509:OWS65510 PGM65509:PGO65510 PQI65509:PQK65510 QAE65509:QAG65510 QKA65509:QKC65510 QTW65509:QTY65510 RDS65509:RDU65510 RNO65509:RNQ65510 RXK65509:RXM65510 SHG65509:SHI65510 SRC65509:SRE65510 TAY65509:TBA65510 TKU65509:TKW65510 TUQ65509:TUS65510 UEM65509:UEO65510 UOI65509:UOK65510 UYE65509:UYG65510 VIA65509:VIC65510 VRW65509:VRY65510 WBS65509:WBU65510 WLO65509:WLQ65510 WVK65509:WVM65510 G131045:J131046 IY131045:JA131046 SU131045:SW131046 ACQ131045:ACS131046 AMM131045:AMO131046 AWI131045:AWK131046 BGE131045:BGG131046 BQA131045:BQC131046 BZW131045:BZY131046 CJS131045:CJU131046 CTO131045:CTQ131046 DDK131045:DDM131046 DNG131045:DNI131046 DXC131045:DXE131046 EGY131045:EHA131046 EQU131045:EQW131046 FAQ131045:FAS131046 FKM131045:FKO131046 FUI131045:FUK131046 GEE131045:GEG131046 GOA131045:GOC131046 GXW131045:GXY131046 HHS131045:HHU131046 HRO131045:HRQ131046 IBK131045:IBM131046 ILG131045:ILI131046 IVC131045:IVE131046 JEY131045:JFA131046 JOU131045:JOW131046 JYQ131045:JYS131046 KIM131045:KIO131046 KSI131045:KSK131046 LCE131045:LCG131046 LMA131045:LMC131046 LVW131045:LVY131046 MFS131045:MFU131046 MPO131045:MPQ131046 MZK131045:MZM131046 NJG131045:NJI131046 NTC131045:NTE131046 OCY131045:ODA131046 OMU131045:OMW131046 OWQ131045:OWS131046 PGM131045:PGO131046 PQI131045:PQK131046 QAE131045:QAG131046 QKA131045:QKC131046 QTW131045:QTY131046 RDS131045:RDU131046 RNO131045:RNQ131046 RXK131045:RXM131046 SHG131045:SHI131046 SRC131045:SRE131046 TAY131045:TBA131046 TKU131045:TKW131046 TUQ131045:TUS131046 UEM131045:UEO131046 UOI131045:UOK131046 UYE131045:UYG131046 VIA131045:VIC131046 VRW131045:VRY131046 WBS131045:WBU131046 WLO131045:WLQ131046 WVK131045:WVM131046 G196581:J196582 IY196581:JA196582 SU196581:SW196582 ACQ196581:ACS196582 AMM196581:AMO196582 AWI196581:AWK196582 BGE196581:BGG196582 BQA196581:BQC196582 BZW196581:BZY196582 CJS196581:CJU196582 CTO196581:CTQ196582 DDK196581:DDM196582 DNG196581:DNI196582 DXC196581:DXE196582 EGY196581:EHA196582 EQU196581:EQW196582 FAQ196581:FAS196582 FKM196581:FKO196582 FUI196581:FUK196582 GEE196581:GEG196582 GOA196581:GOC196582 GXW196581:GXY196582 HHS196581:HHU196582 HRO196581:HRQ196582 IBK196581:IBM196582 ILG196581:ILI196582 IVC196581:IVE196582 JEY196581:JFA196582 JOU196581:JOW196582 JYQ196581:JYS196582 KIM196581:KIO196582 KSI196581:KSK196582 LCE196581:LCG196582 LMA196581:LMC196582 LVW196581:LVY196582 MFS196581:MFU196582 MPO196581:MPQ196582 MZK196581:MZM196582 NJG196581:NJI196582 NTC196581:NTE196582 OCY196581:ODA196582 OMU196581:OMW196582 OWQ196581:OWS196582 PGM196581:PGO196582 PQI196581:PQK196582 QAE196581:QAG196582 QKA196581:QKC196582 QTW196581:QTY196582 RDS196581:RDU196582 RNO196581:RNQ196582 RXK196581:RXM196582 SHG196581:SHI196582 SRC196581:SRE196582 TAY196581:TBA196582 TKU196581:TKW196582 TUQ196581:TUS196582 UEM196581:UEO196582 UOI196581:UOK196582 UYE196581:UYG196582 VIA196581:VIC196582 VRW196581:VRY196582 WBS196581:WBU196582 WLO196581:WLQ196582 WVK196581:WVM196582 G262117:J262118 IY262117:JA262118 SU262117:SW262118 ACQ262117:ACS262118 AMM262117:AMO262118 AWI262117:AWK262118 BGE262117:BGG262118 BQA262117:BQC262118 BZW262117:BZY262118 CJS262117:CJU262118 CTO262117:CTQ262118 DDK262117:DDM262118 DNG262117:DNI262118 DXC262117:DXE262118 EGY262117:EHA262118 EQU262117:EQW262118 FAQ262117:FAS262118 FKM262117:FKO262118 FUI262117:FUK262118 GEE262117:GEG262118 GOA262117:GOC262118 GXW262117:GXY262118 HHS262117:HHU262118 HRO262117:HRQ262118 IBK262117:IBM262118 ILG262117:ILI262118 IVC262117:IVE262118 JEY262117:JFA262118 JOU262117:JOW262118 JYQ262117:JYS262118 KIM262117:KIO262118 KSI262117:KSK262118 LCE262117:LCG262118 LMA262117:LMC262118 LVW262117:LVY262118 MFS262117:MFU262118 MPO262117:MPQ262118 MZK262117:MZM262118 NJG262117:NJI262118 NTC262117:NTE262118 OCY262117:ODA262118 OMU262117:OMW262118 OWQ262117:OWS262118 PGM262117:PGO262118 PQI262117:PQK262118 QAE262117:QAG262118 QKA262117:QKC262118 QTW262117:QTY262118 RDS262117:RDU262118 RNO262117:RNQ262118 RXK262117:RXM262118 SHG262117:SHI262118 SRC262117:SRE262118 TAY262117:TBA262118 TKU262117:TKW262118 TUQ262117:TUS262118 UEM262117:UEO262118 UOI262117:UOK262118 UYE262117:UYG262118 VIA262117:VIC262118 VRW262117:VRY262118 WBS262117:WBU262118 WLO262117:WLQ262118 WVK262117:WVM262118 G327653:J327654 IY327653:JA327654 SU327653:SW327654 ACQ327653:ACS327654 AMM327653:AMO327654 AWI327653:AWK327654 BGE327653:BGG327654 BQA327653:BQC327654 BZW327653:BZY327654 CJS327653:CJU327654 CTO327653:CTQ327654 DDK327653:DDM327654 DNG327653:DNI327654 DXC327653:DXE327654 EGY327653:EHA327654 EQU327653:EQW327654 FAQ327653:FAS327654 FKM327653:FKO327654 FUI327653:FUK327654 GEE327653:GEG327654 GOA327653:GOC327654 GXW327653:GXY327654 HHS327653:HHU327654 HRO327653:HRQ327654 IBK327653:IBM327654 ILG327653:ILI327654 IVC327653:IVE327654 JEY327653:JFA327654 JOU327653:JOW327654 JYQ327653:JYS327654 KIM327653:KIO327654 KSI327653:KSK327654 LCE327653:LCG327654 LMA327653:LMC327654 LVW327653:LVY327654 MFS327653:MFU327654 MPO327653:MPQ327654 MZK327653:MZM327654 NJG327653:NJI327654 NTC327653:NTE327654 OCY327653:ODA327654 OMU327653:OMW327654 OWQ327653:OWS327654 PGM327653:PGO327654 PQI327653:PQK327654 QAE327653:QAG327654 QKA327653:QKC327654 QTW327653:QTY327654 RDS327653:RDU327654 RNO327653:RNQ327654 RXK327653:RXM327654 SHG327653:SHI327654 SRC327653:SRE327654 TAY327653:TBA327654 TKU327653:TKW327654 TUQ327653:TUS327654 UEM327653:UEO327654 UOI327653:UOK327654 UYE327653:UYG327654 VIA327653:VIC327654 VRW327653:VRY327654 WBS327653:WBU327654 WLO327653:WLQ327654 WVK327653:WVM327654 G393189:J393190 IY393189:JA393190 SU393189:SW393190 ACQ393189:ACS393190 AMM393189:AMO393190 AWI393189:AWK393190 BGE393189:BGG393190 BQA393189:BQC393190 BZW393189:BZY393190 CJS393189:CJU393190 CTO393189:CTQ393190 DDK393189:DDM393190 DNG393189:DNI393190 DXC393189:DXE393190 EGY393189:EHA393190 EQU393189:EQW393190 FAQ393189:FAS393190 FKM393189:FKO393190 FUI393189:FUK393190 GEE393189:GEG393190 GOA393189:GOC393190 GXW393189:GXY393190 HHS393189:HHU393190 HRO393189:HRQ393190 IBK393189:IBM393190 ILG393189:ILI393190 IVC393189:IVE393190 JEY393189:JFA393190 JOU393189:JOW393190 JYQ393189:JYS393190 KIM393189:KIO393190 KSI393189:KSK393190 LCE393189:LCG393190 LMA393189:LMC393190 LVW393189:LVY393190 MFS393189:MFU393190 MPO393189:MPQ393190 MZK393189:MZM393190 NJG393189:NJI393190 NTC393189:NTE393190 OCY393189:ODA393190 OMU393189:OMW393190 OWQ393189:OWS393190 PGM393189:PGO393190 PQI393189:PQK393190 QAE393189:QAG393190 QKA393189:QKC393190 QTW393189:QTY393190 RDS393189:RDU393190 RNO393189:RNQ393190 RXK393189:RXM393190 SHG393189:SHI393190 SRC393189:SRE393190 TAY393189:TBA393190 TKU393189:TKW393190 TUQ393189:TUS393190 UEM393189:UEO393190 UOI393189:UOK393190 UYE393189:UYG393190 VIA393189:VIC393190 VRW393189:VRY393190 WBS393189:WBU393190 WLO393189:WLQ393190 WVK393189:WVM393190 G458725:J458726 IY458725:JA458726 SU458725:SW458726 ACQ458725:ACS458726 AMM458725:AMO458726 AWI458725:AWK458726 BGE458725:BGG458726 BQA458725:BQC458726 BZW458725:BZY458726 CJS458725:CJU458726 CTO458725:CTQ458726 DDK458725:DDM458726 DNG458725:DNI458726 DXC458725:DXE458726 EGY458725:EHA458726 EQU458725:EQW458726 FAQ458725:FAS458726 FKM458725:FKO458726 FUI458725:FUK458726 GEE458725:GEG458726 GOA458725:GOC458726 GXW458725:GXY458726 HHS458725:HHU458726 HRO458725:HRQ458726 IBK458725:IBM458726 ILG458725:ILI458726 IVC458725:IVE458726 JEY458725:JFA458726 JOU458725:JOW458726 JYQ458725:JYS458726 KIM458725:KIO458726 KSI458725:KSK458726 LCE458725:LCG458726 LMA458725:LMC458726 LVW458725:LVY458726 MFS458725:MFU458726 MPO458725:MPQ458726 MZK458725:MZM458726 NJG458725:NJI458726 NTC458725:NTE458726 OCY458725:ODA458726 OMU458725:OMW458726 OWQ458725:OWS458726 PGM458725:PGO458726 PQI458725:PQK458726 QAE458725:QAG458726 QKA458725:QKC458726 QTW458725:QTY458726 RDS458725:RDU458726 RNO458725:RNQ458726 RXK458725:RXM458726 SHG458725:SHI458726 SRC458725:SRE458726 TAY458725:TBA458726 TKU458725:TKW458726 TUQ458725:TUS458726 UEM458725:UEO458726 UOI458725:UOK458726 UYE458725:UYG458726 VIA458725:VIC458726 VRW458725:VRY458726 WBS458725:WBU458726 WLO458725:WLQ458726 WVK458725:WVM458726 G524261:J524262 IY524261:JA524262 SU524261:SW524262 ACQ524261:ACS524262 AMM524261:AMO524262 AWI524261:AWK524262 BGE524261:BGG524262 BQA524261:BQC524262 BZW524261:BZY524262 CJS524261:CJU524262 CTO524261:CTQ524262 DDK524261:DDM524262 DNG524261:DNI524262 DXC524261:DXE524262 EGY524261:EHA524262 EQU524261:EQW524262 FAQ524261:FAS524262 FKM524261:FKO524262 FUI524261:FUK524262 GEE524261:GEG524262 GOA524261:GOC524262 GXW524261:GXY524262 HHS524261:HHU524262 HRO524261:HRQ524262 IBK524261:IBM524262 ILG524261:ILI524262 IVC524261:IVE524262 JEY524261:JFA524262 JOU524261:JOW524262 JYQ524261:JYS524262 KIM524261:KIO524262 KSI524261:KSK524262 LCE524261:LCG524262 LMA524261:LMC524262 LVW524261:LVY524262 MFS524261:MFU524262 MPO524261:MPQ524262 MZK524261:MZM524262 NJG524261:NJI524262 NTC524261:NTE524262 OCY524261:ODA524262 OMU524261:OMW524262 OWQ524261:OWS524262 PGM524261:PGO524262 PQI524261:PQK524262 QAE524261:QAG524262 QKA524261:QKC524262 QTW524261:QTY524262 RDS524261:RDU524262 RNO524261:RNQ524262 RXK524261:RXM524262 SHG524261:SHI524262 SRC524261:SRE524262 TAY524261:TBA524262 TKU524261:TKW524262 TUQ524261:TUS524262 UEM524261:UEO524262 UOI524261:UOK524262 UYE524261:UYG524262 VIA524261:VIC524262 VRW524261:VRY524262 WBS524261:WBU524262 WLO524261:WLQ524262 WVK524261:WVM524262 G589797:J589798 IY589797:JA589798 SU589797:SW589798 ACQ589797:ACS589798 AMM589797:AMO589798 AWI589797:AWK589798 BGE589797:BGG589798 BQA589797:BQC589798 BZW589797:BZY589798 CJS589797:CJU589798 CTO589797:CTQ589798 DDK589797:DDM589798 DNG589797:DNI589798 DXC589797:DXE589798 EGY589797:EHA589798 EQU589797:EQW589798 FAQ589797:FAS589798 FKM589797:FKO589798 FUI589797:FUK589798 GEE589797:GEG589798 GOA589797:GOC589798 GXW589797:GXY589798 HHS589797:HHU589798 HRO589797:HRQ589798 IBK589797:IBM589798 ILG589797:ILI589798 IVC589797:IVE589798 JEY589797:JFA589798 JOU589797:JOW589798 JYQ589797:JYS589798 KIM589797:KIO589798 KSI589797:KSK589798 LCE589797:LCG589798 LMA589797:LMC589798 LVW589797:LVY589798 MFS589797:MFU589798 MPO589797:MPQ589798 MZK589797:MZM589798 NJG589797:NJI589798 NTC589797:NTE589798 OCY589797:ODA589798 OMU589797:OMW589798 OWQ589797:OWS589798 PGM589797:PGO589798 PQI589797:PQK589798 QAE589797:QAG589798 QKA589797:QKC589798 QTW589797:QTY589798 RDS589797:RDU589798 RNO589797:RNQ589798 RXK589797:RXM589798 SHG589797:SHI589798 SRC589797:SRE589798 TAY589797:TBA589798 TKU589797:TKW589798 TUQ589797:TUS589798 UEM589797:UEO589798 UOI589797:UOK589798 UYE589797:UYG589798 VIA589797:VIC589798 VRW589797:VRY589798 WBS589797:WBU589798 WLO589797:WLQ589798 WVK589797:WVM589798 G655333:J655334 IY655333:JA655334 SU655333:SW655334 ACQ655333:ACS655334 AMM655333:AMO655334 AWI655333:AWK655334 BGE655333:BGG655334 BQA655333:BQC655334 BZW655333:BZY655334 CJS655333:CJU655334 CTO655333:CTQ655334 DDK655333:DDM655334 DNG655333:DNI655334 DXC655333:DXE655334 EGY655333:EHA655334 EQU655333:EQW655334 FAQ655333:FAS655334 FKM655333:FKO655334 FUI655333:FUK655334 GEE655333:GEG655334 GOA655333:GOC655334 GXW655333:GXY655334 HHS655333:HHU655334 HRO655333:HRQ655334 IBK655333:IBM655334 ILG655333:ILI655334 IVC655333:IVE655334 JEY655333:JFA655334 JOU655333:JOW655334 JYQ655333:JYS655334 KIM655333:KIO655334 KSI655333:KSK655334 LCE655333:LCG655334 LMA655333:LMC655334 LVW655333:LVY655334 MFS655333:MFU655334 MPO655333:MPQ655334 MZK655333:MZM655334 NJG655333:NJI655334 NTC655333:NTE655334 OCY655333:ODA655334 OMU655333:OMW655334 OWQ655333:OWS655334 PGM655333:PGO655334 PQI655333:PQK655334 QAE655333:QAG655334 QKA655333:QKC655334 QTW655333:QTY655334 RDS655333:RDU655334 RNO655333:RNQ655334 RXK655333:RXM655334 SHG655333:SHI655334 SRC655333:SRE655334 TAY655333:TBA655334 TKU655333:TKW655334 TUQ655333:TUS655334 UEM655333:UEO655334 UOI655333:UOK655334 UYE655333:UYG655334 VIA655333:VIC655334 VRW655333:VRY655334 WBS655333:WBU655334 WLO655333:WLQ655334 WVK655333:WVM655334 G720869:J720870 IY720869:JA720870 SU720869:SW720870 ACQ720869:ACS720870 AMM720869:AMO720870 AWI720869:AWK720870 BGE720869:BGG720870 BQA720869:BQC720870 BZW720869:BZY720870 CJS720869:CJU720870 CTO720869:CTQ720870 DDK720869:DDM720870 DNG720869:DNI720870 DXC720869:DXE720870 EGY720869:EHA720870 EQU720869:EQW720870 FAQ720869:FAS720870 FKM720869:FKO720870 FUI720869:FUK720870 GEE720869:GEG720870 GOA720869:GOC720870 GXW720869:GXY720870 HHS720869:HHU720870 HRO720869:HRQ720870 IBK720869:IBM720870 ILG720869:ILI720870 IVC720869:IVE720870 JEY720869:JFA720870 JOU720869:JOW720870 JYQ720869:JYS720870 KIM720869:KIO720870 KSI720869:KSK720870 LCE720869:LCG720870 LMA720869:LMC720870 LVW720869:LVY720870 MFS720869:MFU720870 MPO720869:MPQ720870 MZK720869:MZM720870 NJG720869:NJI720870 NTC720869:NTE720870 OCY720869:ODA720870 OMU720869:OMW720870 OWQ720869:OWS720870 PGM720869:PGO720870 PQI720869:PQK720870 QAE720869:QAG720870 QKA720869:QKC720870 QTW720869:QTY720870 RDS720869:RDU720870 RNO720869:RNQ720870 RXK720869:RXM720870 SHG720869:SHI720870 SRC720869:SRE720870 TAY720869:TBA720870 TKU720869:TKW720870 TUQ720869:TUS720870 UEM720869:UEO720870 UOI720869:UOK720870 UYE720869:UYG720870 VIA720869:VIC720870 VRW720869:VRY720870 WBS720869:WBU720870 WLO720869:WLQ720870 WVK720869:WVM720870 G786405:J786406 IY786405:JA786406 SU786405:SW786406 ACQ786405:ACS786406 AMM786405:AMO786406 AWI786405:AWK786406 BGE786405:BGG786406 BQA786405:BQC786406 BZW786405:BZY786406 CJS786405:CJU786406 CTO786405:CTQ786406 DDK786405:DDM786406 DNG786405:DNI786406 DXC786405:DXE786406 EGY786405:EHA786406 EQU786405:EQW786406 FAQ786405:FAS786406 FKM786405:FKO786406 FUI786405:FUK786406 GEE786405:GEG786406 GOA786405:GOC786406 GXW786405:GXY786406 HHS786405:HHU786406 HRO786405:HRQ786406 IBK786405:IBM786406 ILG786405:ILI786406 IVC786405:IVE786406 JEY786405:JFA786406 JOU786405:JOW786406 JYQ786405:JYS786406 KIM786405:KIO786406 KSI786405:KSK786406 LCE786405:LCG786406 LMA786405:LMC786406 LVW786405:LVY786406 MFS786405:MFU786406 MPO786405:MPQ786406 MZK786405:MZM786406 NJG786405:NJI786406 NTC786405:NTE786406 OCY786405:ODA786406 OMU786405:OMW786406 OWQ786405:OWS786406 PGM786405:PGO786406 PQI786405:PQK786406 QAE786405:QAG786406 QKA786405:QKC786406 QTW786405:QTY786406 RDS786405:RDU786406 RNO786405:RNQ786406 RXK786405:RXM786406 SHG786405:SHI786406 SRC786405:SRE786406 TAY786405:TBA786406 TKU786405:TKW786406 TUQ786405:TUS786406 UEM786405:UEO786406 UOI786405:UOK786406 UYE786405:UYG786406 VIA786405:VIC786406 VRW786405:VRY786406 WBS786405:WBU786406 WLO786405:WLQ786406 WVK786405:WVM786406 G851941:J851942 IY851941:JA851942 SU851941:SW851942 ACQ851941:ACS851942 AMM851941:AMO851942 AWI851941:AWK851942 BGE851941:BGG851942 BQA851941:BQC851942 BZW851941:BZY851942 CJS851941:CJU851942 CTO851941:CTQ851942 DDK851941:DDM851942 DNG851941:DNI851942 DXC851941:DXE851942 EGY851941:EHA851942 EQU851941:EQW851942 FAQ851941:FAS851942 FKM851941:FKO851942 FUI851941:FUK851942 GEE851941:GEG851942 GOA851941:GOC851942 GXW851941:GXY851942 HHS851941:HHU851942 HRO851941:HRQ851942 IBK851941:IBM851942 ILG851941:ILI851942 IVC851941:IVE851942 JEY851941:JFA851942 JOU851941:JOW851942 JYQ851941:JYS851942 KIM851941:KIO851942 KSI851941:KSK851942 LCE851941:LCG851942 LMA851941:LMC851942 LVW851941:LVY851942 MFS851941:MFU851942 MPO851941:MPQ851942 MZK851941:MZM851942 NJG851941:NJI851942 NTC851941:NTE851942 OCY851941:ODA851942 OMU851941:OMW851942 OWQ851941:OWS851942 PGM851941:PGO851942 PQI851941:PQK851942 QAE851941:QAG851942 QKA851941:QKC851942 QTW851941:QTY851942 RDS851941:RDU851942 RNO851941:RNQ851942 RXK851941:RXM851942 SHG851941:SHI851942 SRC851941:SRE851942 TAY851941:TBA851942 TKU851941:TKW851942 TUQ851941:TUS851942 UEM851941:UEO851942 UOI851941:UOK851942 UYE851941:UYG851942 VIA851941:VIC851942 VRW851941:VRY851942 WBS851941:WBU851942 WLO851941:WLQ851942 WVK851941:WVM851942 G917477:J917478 IY917477:JA917478 SU917477:SW917478 ACQ917477:ACS917478 AMM917477:AMO917478 AWI917477:AWK917478 BGE917477:BGG917478 BQA917477:BQC917478 BZW917477:BZY917478 CJS917477:CJU917478 CTO917477:CTQ917478 DDK917477:DDM917478 DNG917477:DNI917478 DXC917477:DXE917478 EGY917477:EHA917478 EQU917477:EQW917478 FAQ917477:FAS917478 FKM917477:FKO917478 FUI917477:FUK917478 GEE917477:GEG917478 GOA917477:GOC917478 GXW917477:GXY917478 HHS917477:HHU917478 HRO917477:HRQ917478 IBK917477:IBM917478 ILG917477:ILI917478 IVC917477:IVE917478 JEY917477:JFA917478 JOU917477:JOW917478 JYQ917477:JYS917478 KIM917477:KIO917478 KSI917477:KSK917478 LCE917477:LCG917478 LMA917477:LMC917478 LVW917477:LVY917478 MFS917477:MFU917478 MPO917477:MPQ917478 MZK917477:MZM917478 NJG917477:NJI917478 NTC917477:NTE917478 OCY917477:ODA917478 OMU917477:OMW917478 OWQ917477:OWS917478 PGM917477:PGO917478 PQI917477:PQK917478 QAE917477:QAG917478 QKA917477:QKC917478 QTW917477:QTY917478 RDS917477:RDU917478 RNO917477:RNQ917478 RXK917477:RXM917478 SHG917477:SHI917478 SRC917477:SRE917478 TAY917477:TBA917478 TKU917477:TKW917478 TUQ917477:TUS917478 UEM917477:UEO917478 UOI917477:UOK917478 UYE917477:UYG917478 VIA917477:VIC917478 VRW917477:VRY917478 WBS917477:WBU917478 WLO917477:WLQ917478 WVK917477:WVM917478 G983013:J983014 IY983013:JA983014 SU983013:SW983014 ACQ983013:ACS983014 AMM983013:AMO983014 AWI983013:AWK983014 BGE983013:BGG983014 BQA983013:BQC983014 BZW983013:BZY983014 CJS983013:CJU983014 CTO983013:CTQ983014 DDK983013:DDM983014 DNG983013:DNI983014 DXC983013:DXE983014 EGY983013:EHA983014 EQU983013:EQW983014 FAQ983013:FAS983014 FKM983013:FKO983014 FUI983013:FUK983014 GEE983013:GEG983014 GOA983013:GOC983014 GXW983013:GXY983014 HHS983013:HHU983014 HRO983013:HRQ983014 IBK983013:IBM983014 ILG983013:ILI983014 IVC983013:IVE983014 JEY983013:JFA983014 JOU983013:JOW983014 JYQ983013:JYS983014 KIM983013:KIO983014 KSI983013:KSK983014 LCE983013:LCG983014 LMA983013:LMC983014 LVW983013:LVY983014 MFS983013:MFU983014 MPO983013:MPQ983014 MZK983013:MZM983014 NJG983013:NJI983014 NTC983013:NTE983014 OCY983013:ODA983014 OMU983013:OMW983014 OWQ983013:OWS983014 PGM983013:PGO983014 PQI983013:PQK983014 QAE983013:QAG983014 QKA983013:QKC983014 QTW983013:QTY983014 RDS983013:RDU983014 RNO983013:RNQ983014 RXK983013:RXM983014 SHG983013:SHI983014 SRC983013:SRE983014 TAY983013:TBA983014 TKU983013:TKW983014 TUQ983013:TUS983014 UEM983013:UEO983014 UOI983013:UOK983014 UYE983013:UYG983014 VIA983013:VIC983014 VRW983013:VRY983014 WBS983013:WBU983014 WLO983013:WLQ983014 WVK983013:WVM983014 K65693 JE65693 TA65693 ACW65693 AMS65693 AWO65693 BGK65693 BQG65693 CAC65693 CJY65693 CTU65693 DDQ65693 DNM65693 DXI65693 EHE65693 ERA65693 FAW65693 FKS65693 FUO65693 GEK65693 GOG65693 GYC65693 HHY65693 HRU65693 IBQ65693 ILM65693 IVI65693 JFE65693 JPA65693 JYW65693 KIS65693 KSO65693 LCK65693 LMG65693 LWC65693 MFY65693 MPU65693 MZQ65693 NJM65693 NTI65693 ODE65693 ONA65693 OWW65693 PGS65693 PQO65693 QAK65693 QKG65693 QUC65693 RDY65693 RNU65693 RXQ65693 SHM65693 SRI65693 TBE65693 TLA65693 TUW65693 UES65693 UOO65693 UYK65693 VIG65693 VSC65693 WBY65693 WLU65693 WVQ65693 K131229 JE131229 TA131229 ACW131229 AMS131229 AWO131229 BGK131229 BQG131229 CAC131229 CJY131229 CTU131229 DDQ131229 DNM131229 DXI131229 EHE131229 ERA131229 FAW131229 FKS131229 FUO131229 GEK131229 GOG131229 GYC131229 HHY131229 HRU131229 IBQ131229 ILM131229 IVI131229 JFE131229 JPA131229 JYW131229 KIS131229 KSO131229 LCK131229 LMG131229 LWC131229 MFY131229 MPU131229 MZQ131229 NJM131229 NTI131229 ODE131229 ONA131229 OWW131229 PGS131229 PQO131229 QAK131229 QKG131229 QUC131229 RDY131229 RNU131229 RXQ131229 SHM131229 SRI131229 TBE131229 TLA131229 TUW131229 UES131229 UOO131229 UYK131229 VIG131229 VSC131229 WBY131229 WLU131229 WVQ131229 K196765 JE196765 TA196765 ACW196765 AMS196765 AWO196765 BGK196765 BQG196765 CAC196765 CJY196765 CTU196765 DDQ196765 DNM196765 DXI196765 EHE196765 ERA196765 FAW196765 FKS196765 FUO196765 GEK196765 GOG196765 GYC196765 HHY196765 HRU196765 IBQ196765 ILM196765 IVI196765 JFE196765 JPA196765 JYW196765 KIS196765 KSO196765 LCK196765 LMG196765 LWC196765 MFY196765 MPU196765 MZQ196765 NJM196765 NTI196765 ODE196765 ONA196765 OWW196765 PGS196765 PQO196765 QAK196765 QKG196765 QUC196765 RDY196765 RNU196765 RXQ196765 SHM196765 SRI196765 TBE196765 TLA196765 TUW196765 UES196765 UOO196765 UYK196765 VIG196765 VSC196765 WBY196765 WLU196765 WVQ196765 K262301 JE262301 TA262301 ACW262301 AMS262301 AWO262301 BGK262301 BQG262301 CAC262301 CJY262301 CTU262301 DDQ262301 DNM262301 DXI262301 EHE262301 ERA262301 FAW262301 FKS262301 FUO262301 GEK262301 GOG262301 GYC262301 HHY262301 HRU262301 IBQ262301 ILM262301 IVI262301 JFE262301 JPA262301 JYW262301 KIS262301 KSO262301 LCK262301 LMG262301 LWC262301 MFY262301 MPU262301 MZQ262301 NJM262301 NTI262301 ODE262301 ONA262301 OWW262301 PGS262301 PQO262301 QAK262301 QKG262301 QUC262301 RDY262301 RNU262301 RXQ262301 SHM262301 SRI262301 TBE262301 TLA262301 TUW262301 UES262301 UOO262301 UYK262301 VIG262301 VSC262301 WBY262301 WLU262301 WVQ262301 K327837 JE327837 TA327837 ACW327837 AMS327837 AWO327837 BGK327837 BQG327837 CAC327837 CJY327837 CTU327837 DDQ327837 DNM327837 DXI327837 EHE327837 ERA327837 FAW327837 FKS327837 FUO327837 GEK327837 GOG327837 GYC327837 HHY327837 HRU327837 IBQ327837 ILM327837 IVI327837 JFE327837 JPA327837 JYW327837 KIS327837 KSO327837 LCK327837 LMG327837 LWC327837 MFY327837 MPU327837 MZQ327837 NJM327837 NTI327837 ODE327837 ONA327837 OWW327837 PGS327837 PQO327837 QAK327837 QKG327837 QUC327837 RDY327837 RNU327837 RXQ327837 SHM327837 SRI327837 TBE327837 TLA327837 TUW327837 UES327837 UOO327837 UYK327837 VIG327837 VSC327837 WBY327837 WLU327837 WVQ327837 K393373 JE393373 TA393373 ACW393373 AMS393373 AWO393373 BGK393373 BQG393373 CAC393373 CJY393373 CTU393373 DDQ393373 DNM393373 DXI393373 EHE393373 ERA393373 FAW393373 FKS393373 FUO393373 GEK393373 GOG393373 GYC393373 HHY393373 HRU393373 IBQ393373 ILM393373 IVI393373 JFE393373 JPA393373 JYW393373 KIS393373 KSO393373 LCK393373 LMG393373 LWC393373 MFY393373 MPU393373 MZQ393373 NJM393373 NTI393373 ODE393373 ONA393373 OWW393373 PGS393373 PQO393373 QAK393373 QKG393373 QUC393373 RDY393373 RNU393373 RXQ393373 SHM393373 SRI393373 TBE393373 TLA393373 TUW393373 UES393373 UOO393373 UYK393373 VIG393373 VSC393373 WBY393373 WLU393373 WVQ393373 K458909 JE458909 TA458909 ACW458909 AMS458909 AWO458909 BGK458909 BQG458909 CAC458909 CJY458909 CTU458909 DDQ458909 DNM458909 DXI458909 EHE458909 ERA458909 FAW458909 FKS458909 FUO458909 GEK458909 GOG458909 GYC458909 HHY458909 HRU458909 IBQ458909 ILM458909 IVI458909 JFE458909 JPA458909 JYW458909 KIS458909 KSO458909 LCK458909 LMG458909 LWC458909 MFY458909 MPU458909 MZQ458909 NJM458909 NTI458909 ODE458909 ONA458909 OWW458909 PGS458909 PQO458909 QAK458909 QKG458909 QUC458909 RDY458909 RNU458909 RXQ458909 SHM458909 SRI458909 TBE458909 TLA458909 TUW458909 UES458909 UOO458909 UYK458909 VIG458909 VSC458909 WBY458909 WLU458909 WVQ458909 K524445 JE524445 TA524445 ACW524445 AMS524445 AWO524445 BGK524445 BQG524445 CAC524445 CJY524445 CTU524445 DDQ524445 DNM524445 DXI524445 EHE524445 ERA524445 FAW524445 FKS524445 FUO524445 GEK524445 GOG524445 GYC524445 HHY524445 HRU524445 IBQ524445 ILM524445 IVI524445 JFE524445 JPA524445 JYW524445 KIS524445 KSO524445 LCK524445 LMG524445 LWC524445 MFY524445 MPU524445 MZQ524445 NJM524445 NTI524445 ODE524445 ONA524445 OWW524445 PGS524445 PQO524445 QAK524445 QKG524445 QUC524445 RDY524445 RNU524445 RXQ524445 SHM524445 SRI524445 TBE524445 TLA524445 TUW524445 UES524445 UOO524445 UYK524445 VIG524445 VSC524445 WBY524445 WLU524445 WVQ524445 K589981 JE589981 TA589981 ACW589981 AMS589981 AWO589981 BGK589981 BQG589981 CAC589981 CJY589981 CTU589981 DDQ589981 DNM589981 DXI589981 EHE589981 ERA589981 FAW589981 FKS589981 FUO589981 GEK589981 GOG589981 GYC589981 HHY589981 HRU589981 IBQ589981 ILM589981 IVI589981 JFE589981 JPA589981 JYW589981 KIS589981 KSO589981 LCK589981 LMG589981 LWC589981 MFY589981 MPU589981 MZQ589981 NJM589981 NTI589981 ODE589981 ONA589981 OWW589981 PGS589981 PQO589981 QAK589981 QKG589981 QUC589981 RDY589981 RNU589981 RXQ589981 SHM589981 SRI589981 TBE589981 TLA589981 TUW589981 UES589981 UOO589981 UYK589981 VIG589981 VSC589981 WBY589981 WLU589981 WVQ589981 K655517 JE655517 TA655517 ACW655517 AMS655517 AWO655517 BGK655517 BQG655517 CAC655517 CJY655517 CTU655517 DDQ655517 DNM655517 DXI655517 EHE655517 ERA655517 FAW655517 FKS655517 FUO655517 GEK655517 GOG655517 GYC655517 HHY655517 HRU655517 IBQ655517 ILM655517 IVI655517 JFE655517 JPA655517 JYW655517 KIS655517 KSO655517 LCK655517 LMG655517 LWC655517 MFY655517 MPU655517 MZQ655517 NJM655517 NTI655517 ODE655517 ONA655517 OWW655517 PGS655517 PQO655517 QAK655517 QKG655517 QUC655517 RDY655517 RNU655517 RXQ655517 SHM655517 SRI655517 TBE655517 TLA655517 TUW655517 UES655517 UOO655517 UYK655517 VIG655517 VSC655517 WBY655517 WLU655517 WVQ655517 K721053 JE721053 TA721053 ACW721053 AMS721053 AWO721053 BGK721053 BQG721053 CAC721053 CJY721053 CTU721053 DDQ721053 DNM721053 DXI721053 EHE721053 ERA721053 FAW721053 FKS721053 FUO721053 GEK721053 GOG721053 GYC721053 HHY721053 HRU721053 IBQ721053 ILM721053 IVI721053 JFE721053 JPA721053 JYW721053 KIS721053 KSO721053 LCK721053 LMG721053 LWC721053 MFY721053 MPU721053 MZQ721053 NJM721053 NTI721053 ODE721053 ONA721053 OWW721053 PGS721053 PQO721053 QAK721053 QKG721053 QUC721053 RDY721053 RNU721053 RXQ721053 SHM721053 SRI721053 TBE721053 TLA721053 TUW721053 UES721053 UOO721053 UYK721053 VIG721053 VSC721053 WBY721053 WLU721053 WVQ721053 K786589 JE786589 TA786589 ACW786589 AMS786589 AWO786589 BGK786589 BQG786589 CAC786589 CJY786589 CTU786589 DDQ786589 DNM786589 DXI786589 EHE786589 ERA786589 FAW786589 FKS786589 FUO786589 GEK786589 GOG786589 GYC786589 HHY786589 HRU786589 IBQ786589 ILM786589 IVI786589 JFE786589 JPA786589 JYW786589 KIS786589 KSO786589 LCK786589 LMG786589 LWC786589 MFY786589 MPU786589 MZQ786589 NJM786589 NTI786589 ODE786589 ONA786589 OWW786589 PGS786589 PQO786589 QAK786589 QKG786589 QUC786589 RDY786589 RNU786589 RXQ786589 SHM786589 SRI786589 TBE786589 TLA786589 TUW786589 UES786589 UOO786589 UYK786589 VIG786589 VSC786589 WBY786589 WLU786589 WVQ786589 K852125 JE852125 TA852125 ACW852125 AMS852125 AWO852125 BGK852125 BQG852125 CAC852125 CJY852125 CTU852125 DDQ852125 DNM852125 DXI852125 EHE852125 ERA852125 FAW852125 FKS852125 FUO852125 GEK852125 GOG852125 GYC852125 HHY852125 HRU852125 IBQ852125 ILM852125 IVI852125 JFE852125 JPA852125 JYW852125 KIS852125 KSO852125 LCK852125 LMG852125 LWC852125 MFY852125 MPU852125 MZQ852125 NJM852125 NTI852125 ODE852125 ONA852125 OWW852125 PGS852125 PQO852125 QAK852125 QKG852125 QUC852125 RDY852125 RNU852125 RXQ852125 SHM852125 SRI852125 TBE852125 TLA852125 TUW852125 UES852125 UOO852125 UYK852125 VIG852125 VSC852125 WBY852125 WLU852125 WVQ852125 K917661 JE917661 TA917661 ACW917661 AMS917661 AWO917661 BGK917661 BQG917661 CAC917661 CJY917661 CTU917661 DDQ917661 DNM917661 DXI917661 EHE917661 ERA917661 FAW917661 FKS917661 FUO917661 GEK917661 GOG917661 GYC917661 HHY917661 HRU917661 IBQ917661 ILM917661 IVI917661 JFE917661 JPA917661 JYW917661 KIS917661 KSO917661 LCK917661 LMG917661 LWC917661 MFY917661 MPU917661 MZQ917661 NJM917661 NTI917661 ODE917661 ONA917661 OWW917661 PGS917661 PQO917661 QAK917661 QKG917661 QUC917661 RDY917661 RNU917661 RXQ917661 SHM917661 SRI917661 TBE917661 TLA917661 TUW917661 UES917661 UOO917661 UYK917661 VIG917661 VSC917661 WBY917661 WLU917661 WVQ917661 K983197 JE983197 TA983197 ACW983197 AMS983197 AWO983197 BGK983197 BQG983197 CAC983197 CJY983197 CTU983197 DDQ983197 DNM983197 DXI983197 EHE983197 ERA983197 FAW983197 FKS983197 FUO983197 GEK983197 GOG983197 GYC983197 HHY983197 HRU983197 IBQ983197 ILM983197 IVI983197 JFE983197 JPA983197 JYW983197 KIS983197 KSO983197 LCK983197 LMG983197 LWC983197 MFY983197 MPU983197 MZQ983197 NJM983197 NTI983197 ODE983197 ONA983197 OWW983197 PGS983197 PQO983197 QAK983197 QKG983197 QUC983197 RDY983197 RNU983197 RXQ983197 SHM983197 SRI983197 TBE983197 TLA983197 TUW983197 UES983197 UOO983197 UYK983197 VIG983197 VSC983197 WBY983197 WLU983197 WVQ983197 IY65695:JE65695 SU65695:TA65695 ACQ65695:ACW65695 AMM65695:AMS65695 AWI65695:AWO65695 BGE65695:BGK65695 BQA65695:BQG65695 BZW65695:CAC65695 CJS65695:CJY65695 CTO65695:CTU65695 DDK65695:DDQ65695 DNG65695:DNM65695 DXC65695:DXI65695 EGY65695:EHE65695 EQU65695:ERA65695 FAQ65695:FAW65695 FKM65695:FKS65695 FUI65695:FUO65695 GEE65695:GEK65695 GOA65695:GOG65695 GXW65695:GYC65695 HHS65695:HHY65695 HRO65695:HRU65695 IBK65695:IBQ65695 ILG65695:ILM65695 IVC65695:IVI65695 JEY65695:JFE65695 JOU65695:JPA65695 JYQ65695:JYW65695 KIM65695:KIS65695 KSI65695:KSO65695 LCE65695:LCK65695 LMA65695:LMG65695 LVW65695:LWC65695 MFS65695:MFY65695 MPO65695:MPU65695 MZK65695:MZQ65695 NJG65695:NJM65695 NTC65695:NTI65695 OCY65695:ODE65695 OMU65695:ONA65695 OWQ65695:OWW65695 PGM65695:PGS65695 PQI65695:PQO65695 QAE65695:QAK65695 QKA65695:QKG65695 QTW65695:QUC65695 RDS65695:RDY65695 RNO65695:RNU65695 RXK65695:RXQ65695 SHG65695:SHM65695 SRC65695:SRI65695 TAY65695:TBE65695 TKU65695:TLA65695 TUQ65695:TUW65695 UEM65695:UES65695 UOI65695:UOO65695 UYE65695:UYK65695 VIA65695:VIG65695 VRW65695:VSC65695 WBS65695:WBY65695 WLO65695:WLU65695 WVK65695:WVQ65695 IY131231:JE131231 SU131231:TA131231 ACQ131231:ACW131231 AMM131231:AMS131231 AWI131231:AWO131231 BGE131231:BGK131231 BQA131231:BQG131231 BZW131231:CAC131231 CJS131231:CJY131231 CTO131231:CTU131231 DDK131231:DDQ131231 DNG131231:DNM131231 DXC131231:DXI131231 EGY131231:EHE131231 EQU131231:ERA131231 FAQ131231:FAW131231 FKM131231:FKS131231 FUI131231:FUO131231 GEE131231:GEK131231 GOA131231:GOG131231 GXW131231:GYC131231 HHS131231:HHY131231 HRO131231:HRU131231 IBK131231:IBQ131231 ILG131231:ILM131231 IVC131231:IVI131231 JEY131231:JFE131231 JOU131231:JPA131231 JYQ131231:JYW131231 KIM131231:KIS131231 KSI131231:KSO131231 LCE131231:LCK131231 LMA131231:LMG131231 LVW131231:LWC131231 MFS131231:MFY131231 MPO131231:MPU131231 MZK131231:MZQ131231 NJG131231:NJM131231 NTC131231:NTI131231 OCY131231:ODE131231 OMU131231:ONA131231 OWQ131231:OWW131231 PGM131231:PGS131231 PQI131231:PQO131231 QAE131231:QAK131231 QKA131231:QKG131231 QTW131231:QUC131231 RDS131231:RDY131231 RNO131231:RNU131231 RXK131231:RXQ131231 SHG131231:SHM131231 SRC131231:SRI131231 TAY131231:TBE131231 TKU131231:TLA131231 TUQ131231:TUW131231 UEM131231:UES131231 UOI131231:UOO131231 UYE131231:UYK131231 VIA131231:VIG131231 VRW131231:VSC131231 WBS131231:WBY131231 WLO131231:WLU131231 WVK131231:WVQ131231 IY196767:JE196767 SU196767:TA196767 ACQ196767:ACW196767 AMM196767:AMS196767 AWI196767:AWO196767 BGE196767:BGK196767 BQA196767:BQG196767 BZW196767:CAC196767 CJS196767:CJY196767 CTO196767:CTU196767 DDK196767:DDQ196767 DNG196767:DNM196767 DXC196767:DXI196767 EGY196767:EHE196767 EQU196767:ERA196767 FAQ196767:FAW196767 FKM196767:FKS196767 FUI196767:FUO196767 GEE196767:GEK196767 GOA196767:GOG196767 GXW196767:GYC196767 HHS196767:HHY196767 HRO196767:HRU196767 IBK196767:IBQ196767 ILG196767:ILM196767 IVC196767:IVI196767 JEY196767:JFE196767 JOU196767:JPA196767 JYQ196767:JYW196767 KIM196767:KIS196767 KSI196767:KSO196767 LCE196767:LCK196767 LMA196767:LMG196767 LVW196767:LWC196767 MFS196767:MFY196767 MPO196767:MPU196767 MZK196767:MZQ196767 NJG196767:NJM196767 NTC196767:NTI196767 OCY196767:ODE196767 OMU196767:ONA196767 OWQ196767:OWW196767 PGM196767:PGS196767 PQI196767:PQO196767 QAE196767:QAK196767 QKA196767:QKG196767 QTW196767:QUC196767 RDS196767:RDY196767 RNO196767:RNU196767 RXK196767:RXQ196767 SHG196767:SHM196767 SRC196767:SRI196767 TAY196767:TBE196767 TKU196767:TLA196767 TUQ196767:TUW196767 UEM196767:UES196767 UOI196767:UOO196767 UYE196767:UYK196767 VIA196767:VIG196767 VRW196767:VSC196767 WBS196767:WBY196767 WLO196767:WLU196767 WVK196767:WVQ196767 IY262303:JE262303 SU262303:TA262303 ACQ262303:ACW262303 AMM262303:AMS262303 AWI262303:AWO262303 BGE262303:BGK262303 BQA262303:BQG262303 BZW262303:CAC262303 CJS262303:CJY262303 CTO262303:CTU262303 DDK262303:DDQ262303 DNG262303:DNM262303 DXC262303:DXI262303 EGY262303:EHE262303 EQU262303:ERA262303 FAQ262303:FAW262303 FKM262303:FKS262303 FUI262303:FUO262303 GEE262303:GEK262303 GOA262303:GOG262303 GXW262303:GYC262303 HHS262303:HHY262303 HRO262303:HRU262303 IBK262303:IBQ262303 ILG262303:ILM262303 IVC262303:IVI262303 JEY262303:JFE262303 JOU262303:JPA262303 JYQ262303:JYW262303 KIM262303:KIS262303 KSI262303:KSO262303 LCE262303:LCK262303 LMA262303:LMG262303 LVW262303:LWC262303 MFS262303:MFY262303 MPO262303:MPU262303 MZK262303:MZQ262303 NJG262303:NJM262303 NTC262303:NTI262303 OCY262303:ODE262303 OMU262303:ONA262303 OWQ262303:OWW262303 PGM262303:PGS262303 PQI262303:PQO262303 QAE262303:QAK262303 QKA262303:QKG262303 QTW262303:QUC262303 RDS262303:RDY262303 RNO262303:RNU262303 RXK262303:RXQ262303 SHG262303:SHM262303 SRC262303:SRI262303 TAY262303:TBE262303 TKU262303:TLA262303 TUQ262303:TUW262303 UEM262303:UES262303 UOI262303:UOO262303 UYE262303:UYK262303 VIA262303:VIG262303 VRW262303:VSC262303 WBS262303:WBY262303 WLO262303:WLU262303 WVK262303:WVQ262303 IY327839:JE327839 SU327839:TA327839 ACQ327839:ACW327839 AMM327839:AMS327839 AWI327839:AWO327839 BGE327839:BGK327839 BQA327839:BQG327839 BZW327839:CAC327839 CJS327839:CJY327839 CTO327839:CTU327839 DDK327839:DDQ327839 DNG327839:DNM327839 DXC327839:DXI327839 EGY327839:EHE327839 EQU327839:ERA327839 FAQ327839:FAW327839 FKM327839:FKS327839 FUI327839:FUO327839 GEE327839:GEK327839 GOA327839:GOG327839 GXW327839:GYC327839 HHS327839:HHY327839 HRO327839:HRU327839 IBK327839:IBQ327839 ILG327839:ILM327839 IVC327839:IVI327839 JEY327839:JFE327839 JOU327839:JPA327839 JYQ327839:JYW327839 KIM327839:KIS327839 KSI327839:KSO327839 LCE327839:LCK327839 LMA327839:LMG327839 LVW327839:LWC327839 MFS327839:MFY327839 MPO327839:MPU327839 MZK327839:MZQ327839 NJG327839:NJM327839 NTC327839:NTI327839 OCY327839:ODE327839 OMU327839:ONA327839 OWQ327839:OWW327839 PGM327839:PGS327839 PQI327839:PQO327839 QAE327839:QAK327839 QKA327839:QKG327839 QTW327839:QUC327839 RDS327839:RDY327839 RNO327839:RNU327839 RXK327839:RXQ327839 SHG327839:SHM327839 SRC327839:SRI327839 TAY327839:TBE327839 TKU327839:TLA327839 TUQ327839:TUW327839 UEM327839:UES327839 UOI327839:UOO327839 UYE327839:UYK327839 VIA327839:VIG327839 VRW327839:VSC327839 WBS327839:WBY327839 WLO327839:WLU327839 WVK327839:WVQ327839 IY393375:JE393375 SU393375:TA393375 ACQ393375:ACW393375 AMM393375:AMS393375 AWI393375:AWO393375 BGE393375:BGK393375 BQA393375:BQG393375 BZW393375:CAC393375 CJS393375:CJY393375 CTO393375:CTU393375 DDK393375:DDQ393375 DNG393375:DNM393375 DXC393375:DXI393375 EGY393375:EHE393375 EQU393375:ERA393375 FAQ393375:FAW393375 FKM393375:FKS393375 FUI393375:FUO393375 GEE393375:GEK393375 GOA393375:GOG393375 GXW393375:GYC393375 HHS393375:HHY393375 HRO393375:HRU393375 IBK393375:IBQ393375 ILG393375:ILM393375 IVC393375:IVI393375 JEY393375:JFE393375 JOU393375:JPA393375 JYQ393375:JYW393375 KIM393375:KIS393375 KSI393375:KSO393375 LCE393375:LCK393375 LMA393375:LMG393375 LVW393375:LWC393375 MFS393375:MFY393375 MPO393375:MPU393375 MZK393375:MZQ393375 NJG393375:NJM393375 NTC393375:NTI393375 OCY393375:ODE393375 OMU393375:ONA393375 OWQ393375:OWW393375 PGM393375:PGS393375 PQI393375:PQO393375 QAE393375:QAK393375 QKA393375:QKG393375 QTW393375:QUC393375 RDS393375:RDY393375 RNO393375:RNU393375 RXK393375:RXQ393375 SHG393375:SHM393375 SRC393375:SRI393375 TAY393375:TBE393375 TKU393375:TLA393375 TUQ393375:TUW393375 UEM393375:UES393375 UOI393375:UOO393375 UYE393375:UYK393375 VIA393375:VIG393375 VRW393375:VSC393375 WBS393375:WBY393375 WLO393375:WLU393375 WVK393375:WVQ393375 IY458911:JE458911 SU458911:TA458911 ACQ458911:ACW458911 AMM458911:AMS458911 AWI458911:AWO458911 BGE458911:BGK458911 BQA458911:BQG458911 BZW458911:CAC458911 CJS458911:CJY458911 CTO458911:CTU458911 DDK458911:DDQ458911 DNG458911:DNM458911 DXC458911:DXI458911 EGY458911:EHE458911 EQU458911:ERA458911 FAQ458911:FAW458911 FKM458911:FKS458911 FUI458911:FUO458911 GEE458911:GEK458911 GOA458911:GOG458911 GXW458911:GYC458911 HHS458911:HHY458911 HRO458911:HRU458911 IBK458911:IBQ458911 ILG458911:ILM458911 IVC458911:IVI458911 JEY458911:JFE458911 JOU458911:JPA458911 JYQ458911:JYW458911 KIM458911:KIS458911 KSI458911:KSO458911 LCE458911:LCK458911 LMA458911:LMG458911 LVW458911:LWC458911 MFS458911:MFY458911 MPO458911:MPU458911 MZK458911:MZQ458911 NJG458911:NJM458911 NTC458911:NTI458911 OCY458911:ODE458911 OMU458911:ONA458911 OWQ458911:OWW458911 PGM458911:PGS458911 PQI458911:PQO458911 QAE458911:QAK458911 QKA458911:QKG458911 QTW458911:QUC458911 RDS458911:RDY458911 RNO458911:RNU458911 RXK458911:RXQ458911 SHG458911:SHM458911 SRC458911:SRI458911 TAY458911:TBE458911 TKU458911:TLA458911 TUQ458911:TUW458911 UEM458911:UES458911 UOI458911:UOO458911 UYE458911:UYK458911 VIA458911:VIG458911 VRW458911:VSC458911 WBS458911:WBY458911 WLO458911:WLU458911 WVK458911:WVQ458911 IY524447:JE524447 SU524447:TA524447 ACQ524447:ACW524447 AMM524447:AMS524447 AWI524447:AWO524447 BGE524447:BGK524447 BQA524447:BQG524447 BZW524447:CAC524447 CJS524447:CJY524447 CTO524447:CTU524447 DDK524447:DDQ524447 DNG524447:DNM524447 DXC524447:DXI524447 EGY524447:EHE524447 EQU524447:ERA524447 FAQ524447:FAW524447 FKM524447:FKS524447 FUI524447:FUO524447 GEE524447:GEK524447 GOA524447:GOG524447 GXW524447:GYC524447 HHS524447:HHY524447 HRO524447:HRU524447 IBK524447:IBQ524447 ILG524447:ILM524447 IVC524447:IVI524447 JEY524447:JFE524447 JOU524447:JPA524447 JYQ524447:JYW524447 KIM524447:KIS524447 KSI524447:KSO524447 LCE524447:LCK524447 LMA524447:LMG524447 LVW524447:LWC524447 MFS524447:MFY524447 MPO524447:MPU524447 MZK524447:MZQ524447 NJG524447:NJM524447 NTC524447:NTI524447 OCY524447:ODE524447 OMU524447:ONA524447 OWQ524447:OWW524447 PGM524447:PGS524447 PQI524447:PQO524447 QAE524447:QAK524447 QKA524447:QKG524447 QTW524447:QUC524447 RDS524447:RDY524447 RNO524447:RNU524447 RXK524447:RXQ524447 SHG524447:SHM524447 SRC524447:SRI524447 TAY524447:TBE524447 TKU524447:TLA524447 TUQ524447:TUW524447 UEM524447:UES524447 UOI524447:UOO524447 UYE524447:UYK524447 VIA524447:VIG524447 VRW524447:VSC524447 WBS524447:WBY524447 WLO524447:WLU524447 WVK524447:WVQ524447 IY589983:JE589983 SU589983:TA589983 ACQ589983:ACW589983 AMM589983:AMS589983 AWI589983:AWO589983 BGE589983:BGK589983 BQA589983:BQG589983 BZW589983:CAC589983 CJS589983:CJY589983 CTO589983:CTU589983 DDK589983:DDQ589983 DNG589983:DNM589983 DXC589983:DXI589983 EGY589983:EHE589983 EQU589983:ERA589983 FAQ589983:FAW589983 FKM589983:FKS589983 FUI589983:FUO589983 GEE589983:GEK589983 GOA589983:GOG589983 GXW589983:GYC589983 HHS589983:HHY589983 HRO589983:HRU589983 IBK589983:IBQ589983 ILG589983:ILM589983 IVC589983:IVI589983 JEY589983:JFE589983 JOU589983:JPA589983 JYQ589983:JYW589983 KIM589983:KIS589983 KSI589983:KSO589983 LCE589983:LCK589983 LMA589983:LMG589983 LVW589983:LWC589983 MFS589983:MFY589983 MPO589983:MPU589983 MZK589983:MZQ589983 NJG589983:NJM589983 NTC589983:NTI589983 OCY589983:ODE589983 OMU589983:ONA589983 OWQ589983:OWW589983 PGM589983:PGS589983 PQI589983:PQO589983 QAE589983:QAK589983 QKA589983:QKG589983 QTW589983:QUC589983 RDS589983:RDY589983 RNO589983:RNU589983 RXK589983:RXQ589983 SHG589983:SHM589983 SRC589983:SRI589983 TAY589983:TBE589983 TKU589983:TLA589983 TUQ589983:TUW589983 UEM589983:UES589983 UOI589983:UOO589983 UYE589983:UYK589983 VIA589983:VIG589983 VRW589983:VSC589983 WBS589983:WBY589983 WLO589983:WLU589983 WVK589983:WVQ589983 IY655519:JE655519 SU655519:TA655519 ACQ655519:ACW655519 AMM655519:AMS655519 AWI655519:AWO655519 BGE655519:BGK655519 BQA655519:BQG655519 BZW655519:CAC655519 CJS655519:CJY655519 CTO655519:CTU655519 DDK655519:DDQ655519 DNG655519:DNM655519 DXC655519:DXI655519 EGY655519:EHE655519 EQU655519:ERA655519 FAQ655519:FAW655519 FKM655519:FKS655519 FUI655519:FUO655519 GEE655519:GEK655519 GOA655519:GOG655519 GXW655519:GYC655519 HHS655519:HHY655519 HRO655519:HRU655519 IBK655519:IBQ655519 ILG655519:ILM655519 IVC655519:IVI655519 JEY655519:JFE655519 JOU655519:JPA655519 JYQ655519:JYW655519 KIM655519:KIS655519 KSI655519:KSO655519 LCE655519:LCK655519 LMA655519:LMG655519 LVW655519:LWC655519 MFS655519:MFY655519 MPO655519:MPU655519 MZK655519:MZQ655519 NJG655519:NJM655519 NTC655519:NTI655519 OCY655519:ODE655519 OMU655519:ONA655519 OWQ655519:OWW655519 PGM655519:PGS655519 PQI655519:PQO655519 QAE655519:QAK655519 QKA655519:QKG655519 QTW655519:QUC655519 RDS655519:RDY655519 RNO655519:RNU655519 RXK655519:RXQ655519 SHG655519:SHM655519 SRC655519:SRI655519 TAY655519:TBE655519 TKU655519:TLA655519 TUQ655519:TUW655519 UEM655519:UES655519 UOI655519:UOO655519 UYE655519:UYK655519 VIA655519:VIG655519 VRW655519:VSC655519 WBS655519:WBY655519 WLO655519:WLU655519 WVK655519:WVQ655519 IY721055:JE721055 SU721055:TA721055 ACQ721055:ACW721055 AMM721055:AMS721055 AWI721055:AWO721055 BGE721055:BGK721055 BQA721055:BQG721055 BZW721055:CAC721055 CJS721055:CJY721055 CTO721055:CTU721055 DDK721055:DDQ721055 DNG721055:DNM721055 DXC721055:DXI721055 EGY721055:EHE721055 EQU721055:ERA721055 FAQ721055:FAW721055 FKM721055:FKS721055 FUI721055:FUO721055 GEE721055:GEK721055 GOA721055:GOG721055 GXW721055:GYC721055 HHS721055:HHY721055 HRO721055:HRU721055 IBK721055:IBQ721055 ILG721055:ILM721055 IVC721055:IVI721055 JEY721055:JFE721055 JOU721055:JPA721055 JYQ721055:JYW721055 KIM721055:KIS721055 KSI721055:KSO721055 LCE721055:LCK721055 LMA721055:LMG721055 LVW721055:LWC721055 MFS721055:MFY721055 MPO721055:MPU721055 MZK721055:MZQ721055 NJG721055:NJM721055 NTC721055:NTI721055 OCY721055:ODE721055 OMU721055:ONA721055 OWQ721055:OWW721055 PGM721055:PGS721055 PQI721055:PQO721055 QAE721055:QAK721055 QKA721055:QKG721055 QTW721055:QUC721055 RDS721055:RDY721055 RNO721055:RNU721055 RXK721055:RXQ721055 SHG721055:SHM721055 SRC721055:SRI721055 TAY721055:TBE721055 TKU721055:TLA721055 TUQ721055:TUW721055 UEM721055:UES721055 UOI721055:UOO721055 UYE721055:UYK721055 VIA721055:VIG721055 VRW721055:VSC721055 WBS721055:WBY721055 WLO721055:WLU721055 WVK721055:WVQ721055 IY786591:JE786591 SU786591:TA786591 ACQ786591:ACW786591 AMM786591:AMS786591 AWI786591:AWO786591 BGE786591:BGK786591 BQA786591:BQG786591 BZW786591:CAC786591 CJS786591:CJY786591 CTO786591:CTU786591 DDK786591:DDQ786591 DNG786591:DNM786591 DXC786591:DXI786591 EGY786591:EHE786591 EQU786591:ERA786591 FAQ786591:FAW786591 FKM786591:FKS786591 FUI786591:FUO786591 GEE786591:GEK786591 GOA786591:GOG786591 GXW786591:GYC786591 HHS786591:HHY786591 HRO786591:HRU786591 IBK786591:IBQ786591 ILG786591:ILM786591 IVC786591:IVI786591 JEY786591:JFE786591 JOU786591:JPA786591 JYQ786591:JYW786591 KIM786591:KIS786591 KSI786591:KSO786591 LCE786591:LCK786591 LMA786591:LMG786591 LVW786591:LWC786591 MFS786591:MFY786591 MPO786591:MPU786591 MZK786591:MZQ786591 NJG786591:NJM786591 NTC786591:NTI786591 OCY786591:ODE786591 OMU786591:ONA786591 OWQ786591:OWW786591 PGM786591:PGS786591 PQI786591:PQO786591 QAE786591:QAK786591 QKA786591:QKG786591 QTW786591:QUC786591 RDS786591:RDY786591 RNO786591:RNU786591 RXK786591:RXQ786591 SHG786591:SHM786591 SRC786591:SRI786591 TAY786591:TBE786591 TKU786591:TLA786591 TUQ786591:TUW786591 UEM786591:UES786591 UOI786591:UOO786591 UYE786591:UYK786591 VIA786591:VIG786591 VRW786591:VSC786591 WBS786591:WBY786591 WLO786591:WLU786591 WVK786591:WVQ786591 IY852127:JE852127 SU852127:TA852127 ACQ852127:ACW852127 AMM852127:AMS852127 AWI852127:AWO852127 BGE852127:BGK852127 BQA852127:BQG852127 BZW852127:CAC852127 CJS852127:CJY852127 CTO852127:CTU852127 DDK852127:DDQ852127 DNG852127:DNM852127 DXC852127:DXI852127 EGY852127:EHE852127 EQU852127:ERA852127 FAQ852127:FAW852127 FKM852127:FKS852127 FUI852127:FUO852127 GEE852127:GEK852127 GOA852127:GOG852127 GXW852127:GYC852127 HHS852127:HHY852127 HRO852127:HRU852127 IBK852127:IBQ852127 ILG852127:ILM852127 IVC852127:IVI852127 JEY852127:JFE852127 JOU852127:JPA852127 JYQ852127:JYW852127 KIM852127:KIS852127 KSI852127:KSO852127 LCE852127:LCK852127 LMA852127:LMG852127 LVW852127:LWC852127 MFS852127:MFY852127 MPO852127:MPU852127 MZK852127:MZQ852127 NJG852127:NJM852127 NTC852127:NTI852127 OCY852127:ODE852127 OMU852127:ONA852127 OWQ852127:OWW852127 PGM852127:PGS852127 PQI852127:PQO852127 QAE852127:QAK852127 QKA852127:QKG852127 QTW852127:QUC852127 RDS852127:RDY852127 RNO852127:RNU852127 RXK852127:RXQ852127 SHG852127:SHM852127 SRC852127:SRI852127 TAY852127:TBE852127 TKU852127:TLA852127 TUQ852127:TUW852127 UEM852127:UES852127 UOI852127:UOO852127 UYE852127:UYK852127 VIA852127:VIG852127 VRW852127:VSC852127 WBS852127:WBY852127 WLO852127:WLU852127 WVK852127:WVQ852127 IY917663:JE917663 SU917663:TA917663 ACQ917663:ACW917663 AMM917663:AMS917663 AWI917663:AWO917663 BGE917663:BGK917663 BQA917663:BQG917663 BZW917663:CAC917663 CJS917663:CJY917663 CTO917663:CTU917663 DDK917663:DDQ917663 DNG917663:DNM917663 DXC917663:DXI917663 EGY917663:EHE917663 EQU917663:ERA917663 FAQ917663:FAW917663 FKM917663:FKS917663 FUI917663:FUO917663 GEE917663:GEK917663 GOA917663:GOG917663 GXW917663:GYC917663 HHS917663:HHY917663 HRO917663:HRU917663 IBK917663:IBQ917663 ILG917663:ILM917663 IVC917663:IVI917663 JEY917663:JFE917663 JOU917663:JPA917663 JYQ917663:JYW917663 KIM917663:KIS917663 KSI917663:KSO917663 LCE917663:LCK917663 LMA917663:LMG917663 LVW917663:LWC917663 MFS917663:MFY917663 MPO917663:MPU917663 MZK917663:MZQ917663 NJG917663:NJM917663 NTC917663:NTI917663 OCY917663:ODE917663 OMU917663:ONA917663 OWQ917663:OWW917663 PGM917663:PGS917663 PQI917663:PQO917663 QAE917663:QAK917663 QKA917663:QKG917663 QTW917663:QUC917663 RDS917663:RDY917663 RNO917663:RNU917663 RXK917663:RXQ917663 SHG917663:SHM917663 SRC917663:SRI917663 TAY917663:TBE917663 TKU917663:TLA917663 TUQ917663:TUW917663 UEM917663:UES917663 UOI917663:UOO917663 UYE917663:UYK917663 VIA917663:VIG917663 VRW917663:VSC917663 WBS917663:WBY917663 WLO917663:WLU917663 WVK917663:WVQ917663 IY983199:JE983199 SU983199:TA983199 ACQ983199:ACW983199 AMM983199:AMS983199 AWI983199:AWO983199 BGE983199:BGK983199 BQA983199:BQG983199 BZW983199:CAC983199 CJS983199:CJY983199 CTO983199:CTU983199 DDK983199:DDQ983199 DNG983199:DNM983199 DXC983199:DXI983199 EGY983199:EHE983199 EQU983199:ERA983199 FAQ983199:FAW983199 FKM983199:FKS983199 FUI983199:FUO983199 GEE983199:GEK983199 GOA983199:GOG983199 GXW983199:GYC983199 HHS983199:HHY983199 HRO983199:HRU983199 IBK983199:IBQ983199 ILG983199:ILM983199 IVC983199:IVI983199 JEY983199:JFE983199 JOU983199:JPA983199 JYQ983199:JYW983199 KIM983199:KIS983199 KSI983199:KSO983199 LCE983199:LCK983199 LMA983199:LMG983199 LVW983199:LWC983199 MFS983199:MFY983199 MPO983199:MPU983199 MZK983199:MZQ983199 NJG983199:NJM983199 NTC983199:NTI983199 OCY983199:ODE983199 OMU983199:ONA983199 OWQ983199:OWW983199 PGM983199:PGS983199 PQI983199:PQO983199 QAE983199:QAK983199 QKA983199:QKG983199 QTW983199:QUC983199 RDS983199:RDY983199 RNO983199:RNU983199 RXK983199:RXQ983199 SHG983199:SHM983199 SRC983199:SRI983199 TAY983199:TBE983199 TKU983199:TLA983199 TUQ983199:TUW983199 UEM983199:UES983199 UOI983199:UOO983199 UYE983199:UYK983199 VIA983199:VIG983199 VRW983199:VSC983199 WBS983199:WBY983199 WLO983199:WLU983199 WVK983199:WVQ983199 JC65728:JE65728 SY65728:TA65728 ACU65728:ACW65728 AMQ65728:AMS65728 AWM65728:AWO65728 BGI65728:BGK65728 BQE65728:BQG65728 CAA65728:CAC65728 CJW65728:CJY65728 CTS65728:CTU65728 DDO65728:DDQ65728 DNK65728:DNM65728 DXG65728:DXI65728 EHC65728:EHE65728 EQY65728:ERA65728 FAU65728:FAW65728 FKQ65728:FKS65728 FUM65728:FUO65728 GEI65728:GEK65728 GOE65728:GOG65728 GYA65728:GYC65728 HHW65728:HHY65728 HRS65728:HRU65728 IBO65728:IBQ65728 ILK65728:ILM65728 IVG65728:IVI65728 JFC65728:JFE65728 JOY65728:JPA65728 JYU65728:JYW65728 KIQ65728:KIS65728 KSM65728:KSO65728 LCI65728:LCK65728 LME65728:LMG65728 LWA65728:LWC65728 MFW65728:MFY65728 MPS65728:MPU65728 MZO65728:MZQ65728 NJK65728:NJM65728 NTG65728:NTI65728 ODC65728:ODE65728 OMY65728:ONA65728 OWU65728:OWW65728 PGQ65728:PGS65728 PQM65728:PQO65728 QAI65728:QAK65728 QKE65728:QKG65728 QUA65728:QUC65728 RDW65728:RDY65728 RNS65728:RNU65728 RXO65728:RXQ65728 SHK65728:SHM65728 SRG65728:SRI65728 TBC65728:TBE65728 TKY65728:TLA65728 TUU65728:TUW65728 UEQ65728:UES65728 UOM65728:UOO65728 UYI65728:UYK65728 VIE65728:VIG65728 VSA65728:VSC65728 WBW65728:WBY65728 WLS65728:WLU65728 WVO65728:WVQ65728 JC131264:JE131264 SY131264:TA131264 ACU131264:ACW131264 AMQ131264:AMS131264 AWM131264:AWO131264 BGI131264:BGK131264 BQE131264:BQG131264 CAA131264:CAC131264 CJW131264:CJY131264 CTS131264:CTU131264 DDO131264:DDQ131264 DNK131264:DNM131264 DXG131264:DXI131264 EHC131264:EHE131264 EQY131264:ERA131264 FAU131264:FAW131264 FKQ131264:FKS131264 FUM131264:FUO131264 GEI131264:GEK131264 GOE131264:GOG131264 GYA131264:GYC131264 HHW131264:HHY131264 HRS131264:HRU131264 IBO131264:IBQ131264 ILK131264:ILM131264 IVG131264:IVI131264 JFC131264:JFE131264 JOY131264:JPA131264 JYU131264:JYW131264 KIQ131264:KIS131264 KSM131264:KSO131264 LCI131264:LCK131264 LME131264:LMG131264 LWA131264:LWC131264 MFW131264:MFY131264 MPS131264:MPU131264 MZO131264:MZQ131264 NJK131264:NJM131264 NTG131264:NTI131264 ODC131264:ODE131264 OMY131264:ONA131264 OWU131264:OWW131264 PGQ131264:PGS131264 PQM131264:PQO131264 QAI131264:QAK131264 QKE131264:QKG131264 QUA131264:QUC131264 RDW131264:RDY131264 RNS131264:RNU131264 RXO131264:RXQ131264 SHK131264:SHM131264 SRG131264:SRI131264 TBC131264:TBE131264 TKY131264:TLA131264 TUU131264:TUW131264 UEQ131264:UES131264 UOM131264:UOO131264 UYI131264:UYK131264 VIE131264:VIG131264 VSA131264:VSC131264 WBW131264:WBY131264 WLS131264:WLU131264 WVO131264:WVQ131264 JC196800:JE196800 SY196800:TA196800 ACU196800:ACW196800 AMQ196800:AMS196800 AWM196800:AWO196800 BGI196800:BGK196800 BQE196800:BQG196800 CAA196800:CAC196800 CJW196800:CJY196800 CTS196800:CTU196800 DDO196800:DDQ196800 DNK196800:DNM196800 DXG196800:DXI196800 EHC196800:EHE196800 EQY196800:ERA196800 FAU196800:FAW196800 FKQ196800:FKS196800 FUM196800:FUO196800 GEI196800:GEK196800 GOE196800:GOG196800 GYA196800:GYC196800 HHW196800:HHY196800 HRS196800:HRU196800 IBO196800:IBQ196800 ILK196800:ILM196800 IVG196800:IVI196800 JFC196800:JFE196800 JOY196800:JPA196800 JYU196800:JYW196800 KIQ196800:KIS196800 KSM196800:KSO196800 LCI196800:LCK196800 LME196800:LMG196800 LWA196800:LWC196800 MFW196800:MFY196800 MPS196800:MPU196800 MZO196800:MZQ196800 NJK196800:NJM196800 NTG196800:NTI196800 ODC196800:ODE196800 OMY196800:ONA196800 OWU196800:OWW196800 PGQ196800:PGS196800 PQM196800:PQO196800 QAI196800:QAK196800 QKE196800:QKG196800 QUA196800:QUC196800 RDW196800:RDY196800 RNS196800:RNU196800 RXO196800:RXQ196800 SHK196800:SHM196800 SRG196800:SRI196800 TBC196800:TBE196800 TKY196800:TLA196800 TUU196800:TUW196800 UEQ196800:UES196800 UOM196800:UOO196800 UYI196800:UYK196800 VIE196800:VIG196800 VSA196800:VSC196800 WBW196800:WBY196800 WLS196800:WLU196800 WVO196800:WVQ196800 JC262336:JE262336 SY262336:TA262336 ACU262336:ACW262336 AMQ262336:AMS262336 AWM262336:AWO262336 BGI262336:BGK262336 BQE262336:BQG262336 CAA262336:CAC262336 CJW262336:CJY262336 CTS262336:CTU262336 DDO262336:DDQ262336 DNK262336:DNM262336 DXG262336:DXI262336 EHC262336:EHE262336 EQY262336:ERA262336 FAU262336:FAW262336 FKQ262336:FKS262336 FUM262336:FUO262336 GEI262336:GEK262336 GOE262336:GOG262336 GYA262336:GYC262336 HHW262336:HHY262336 HRS262336:HRU262336 IBO262336:IBQ262336 ILK262336:ILM262336 IVG262336:IVI262336 JFC262336:JFE262336 JOY262336:JPA262336 JYU262336:JYW262336 KIQ262336:KIS262336 KSM262336:KSO262336 LCI262336:LCK262336 LME262336:LMG262336 LWA262336:LWC262336 MFW262336:MFY262336 MPS262336:MPU262336 MZO262336:MZQ262336 NJK262336:NJM262336 NTG262336:NTI262336 ODC262336:ODE262336 OMY262336:ONA262336 OWU262336:OWW262336 PGQ262336:PGS262336 PQM262336:PQO262336 QAI262336:QAK262336 QKE262336:QKG262336 QUA262336:QUC262336 RDW262336:RDY262336 RNS262336:RNU262336 RXO262336:RXQ262336 SHK262336:SHM262336 SRG262336:SRI262336 TBC262336:TBE262336 TKY262336:TLA262336 TUU262336:TUW262336 UEQ262336:UES262336 UOM262336:UOO262336 UYI262336:UYK262336 VIE262336:VIG262336 VSA262336:VSC262336 WBW262336:WBY262336 WLS262336:WLU262336 WVO262336:WVQ262336 JC327872:JE327872 SY327872:TA327872 ACU327872:ACW327872 AMQ327872:AMS327872 AWM327872:AWO327872 BGI327872:BGK327872 BQE327872:BQG327872 CAA327872:CAC327872 CJW327872:CJY327872 CTS327872:CTU327872 DDO327872:DDQ327872 DNK327872:DNM327872 DXG327872:DXI327872 EHC327872:EHE327872 EQY327872:ERA327872 FAU327872:FAW327872 FKQ327872:FKS327872 FUM327872:FUO327872 GEI327872:GEK327872 GOE327872:GOG327872 GYA327872:GYC327872 HHW327872:HHY327872 HRS327872:HRU327872 IBO327872:IBQ327872 ILK327872:ILM327872 IVG327872:IVI327872 JFC327872:JFE327872 JOY327872:JPA327872 JYU327872:JYW327872 KIQ327872:KIS327872 KSM327872:KSO327872 LCI327872:LCK327872 LME327872:LMG327872 LWA327872:LWC327872 MFW327872:MFY327872 MPS327872:MPU327872 MZO327872:MZQ327872 NJK327872:NJM327872 NTG327872:NTI327872 ODC327872:ODE327872 OMY327872:ONA327872 OWU327872:OWW327872 PGQ327872:PGS327872 PQM327872:PQO327872 QAI327872:QAK327872 QKE327872:QKG327872 QUA327872:QUC327872 RDW327872:RDY327872 RNS327872:RNU327872 RXO327872:RXQ327872 SHK327872:SHM327872 SRG327872:SRI327872 TBC327872:TBE327872 TKY327872:TLA327872 TUU327872:TUW327872 UEQ327872:UES327872 UOM327872:UOO327872 UYI327872:UYK327872 VIE327872:VIG327872 VSA327872:VSC327872 WBW327872:WBY327872 WLS327872:WLU327872 WVO327872:WVQ327872 JC393408:JE393408 SY393408:TA393408 ACU393408:ACW393408 AMQ393408:AMS393408 AWM393408:AWO393408 BGI393408:BGK393408 BQE393408:BQG393408 CAA393408:CAC393408 CJW393408:CJY393408 CTS393408:CTU393408 DDO393408:DDQ393408 DNK393408:DNM393408 DXG393408:DXI393408 EHC393408:EHE393408 EQY393408:ERA393408 FAU393408:FAW393408 FKQ393408:FKS393408 FUM393408:FUO393408 GEI393408:GEK393408 GOE393408:GOG393408 GYA393408:GYC393408 HHW393408:HHY393408 HRS393408:HRU393408 IBO393408:IBQ393408 ILK393408:ILM393408 IVG393408:IVI393408 JFC393408:JFE393408 JOY393408:JPA393408 JYU393408:JYW393408 KIQ393408:KIS393408 KSM393408:KSO393408 LCI393408:LCK393408 LME393408:LMG393408 LWA393408:LWC393408 MFW393408:MFY393408 MPS393408:MPU393408 MZO393408:MZQ393408 NJK393408:NJM393408 NTG393408:NTI393408 ODC393408:ODE393408 OMY393408:ONA393408 OWU393408:OWW393408 PGQ393408:PGS393408 PQM393408:PQO393408 QAI393408:QAK393408 QKE393408:QKG393408 QUA393408:QUC393408 RDW393408:RDY393408 RNS393408:RNU393408 RXO393408:RXQ393408 SHK393408:SHM393408 SRG393408:SRI393408 TBC393408:TBE393408 TKY393408:TLA393408 TUU393408:TUW393408 UEQ393408:UES393408 UOM393408:UOO393408 UYI393408:UYK393408 VIE393408:VIG393408 VSA393408:VSC393408 WBW393408:WBY393408 WLS393408:WLU393408 WVO393408:WVQ393408 JC458944:JE458944 SY458944:TA458944 ACU458944:ACW458944 AMQ458944:AMS458944 AWM458944:AWO458944 BGI458944:BGK458944 BQE458944:BQG458944 CAA458944:CAC458944 CJW458944:CJY458944 CTS458944:CTU458944 DDO458944:DDQ458944 DNK458944:DNM458944 DXG458944:DXI458944 EHC458944:EHE458944 EQY458944:ERA458944 FAU458944:FAW458944 FKQ458944:FKS458944 FUM458944:FUO458944 GEI458944:GEK458944 GOE458944:GOG458944 GYA458944:GYC458944 HHW458944:HHY458944 HRS458944:HRU458944 IBO458944:IBQ458944 ILK458944:ILM458944 IVG458944:IVI458944 JFC458944:JFE458944 JOY458944:JPA458944 JYU458944:JYW458944 KIQ458944:KIS458944 KSM458944:KSO458944 LCI458944:LCK458944 LME458944:LMG458944 LWA458944:LWC458944 MFW458944:MFY458944 MPS458944:MPU458944 MZO458944:MZQ458944 NJK458944:NJM458944 NTG458944:NTI458944 ODC458944:ODE458944 OMY458944:ONA458944 OWU458944:OWW458944 PGQ458944:PGS458944 PQM458944:PQO458944 QAI458944:QAK458944 QKE458944:QKG458944 QUA458944:QUC458944 RDW458944:RDY458944 RNS458944:RNU458944 RXO458944:RXQ458944 SHK458944:SHM458944 SRG458944:SRI458944 TBC458944:TBE458944 TKY458944:TLA458944 TUU458944:TUW458944 UEQ458944:UES458944 UOM458944:UOO458944 UYI458944:UYK458944 VIE458944:VIG458944 VSA458944:VSC458944 WBW458944:WBY458944 WLS458944:WLU458944 WVO458944:WVQ458944 JC524480:JE524480 SY524480:TA524480 ACU524480:ACW524480 AMQ524480:AMS524480 AWM524480:AWO524480 BGI524480:BGK524480 BQE524480:BQG524480 CAA524480:CAC524480 CJW524480:CJY524480 CTS524480:CTU524480 DDO524480:DDQ524480 DNK524480:DNM524480 DXG524480:DXI524480 EHC524480:EHE524480 EQY524480:ERA524480 FAU524480:FAW524480 FKQ524480:FKS524480 FUM524480:FUO524480 GEI524480:GEK524480 GOE524480:GOG524480 GYA524480:GYC524480 HHW524480:HHY524480 HRS524480:HRU524480 IBO524480:IBQ524480 ILK524480:ILM524480 IVG524480:IVI524480 JFC524480:JFE524480 JOY524480:JPA524480 JYU524480:JYW524480 KIQ524480:KIS524480 KSM524480:KSO524480 LCI524480:LCK524480 LME524480:LMG524480 LWA524480:LWC524480 MFW524480:MFY524480 MPS524480:MPU524480 MZO524480:MZQ524480 NJK524480:NJM524480 NTG524480:NTI524480 ODC524480:ODE524480 OMY524480:ONA524480 OWU524480:OWW524480 PGQ524480:PGS524480 PQM524480:PQO524480 QAI524480:QAK524480 QKE524480:QKG524480 QUA524480:QUC524480 RDW524480:RDY524480 RNS524480:RNU524480 RXO524480:RXQ524480 SHK524480:SHM524480 SRG524480:SRI524480 TBC524480:TBE524480 TKY524480:TLA524480 TUU524480:TUW524480 UEQ524480:UES524480 UOM524480:UOO524480 UYI524480:UYK524480 VIE524480:VIG524480 VSA524480:VSC524480 WBW524480:WBY524480 WLS524480:WLU524480 WVO524480:WVQ524480 JC590016:JE590016 SY590016:TA590016 ACU590016:ACW590016 AMQ590016:AMS590016 AWM590016:AWO590016 BGI590016:BGK590016 BQE590016:BQG590016 CAA590016:CAC590016 CJW590016:CJY590016 CTS590016:CTU590016 DDO590016:DDQ590016 DNK590016:DNM590016 DXG590016:DXI590016 EHC590016:EHE590016 EQY590016:ERA590016 FAU590016:FAW590016 FKQ590016:FKS590016 FUM590016:FUO590016 GEI590016:GEK590016 GOE590016:GOG590016 GYA590016:GYC590016 HHW590016:HHY590016 HRS590016:HRU590016 IBO590016:IBQ590016 ILK590016:ILM590016 IVG590016:IVI590016 JFC590016:JFE590016 JOY590016:JPA590016 JYU590016:JYW590016 KIQ590016:KIS590016 KSM590016:KSO590016 LCI590016:LCK590016 LME590016:LMG590016 LWA590016:LWC590016 MFW590016:MFY590016 MPS590016:MPU590016 MZO590016:MZQ590016 NJK590016:NJM590016 NTG590016:NTI590016 ODC590016:ODE590016 OMY590016:ONA590016 OWU590016:OWW590016 PGQ590016:PGS590016 PQM590016:PQO590016 QAI590016:QAK590016 QKE590016:QKG590016 QUA590016:QUC590016 RDW590016:RDY590016 RNS590016:RNU590016 RXO590016:RXQ590016 SHK590016:SHM590016 SRG590016:SRI590016 TBC590016:TBE590016 TKY590016:TLA590016 TUU590016:TUW590016 UEQ590016:UES590016 UOM590016:UOO590016 UYI590016:UYK590016 VIE590016:VIG590016 VSA590016:VSC590016 WBW590016:WBY590016 WLS590016:WLU590016 WVO590016:WVQ590016 JC655552:JE655552 SY655552:TA655552 ACU655552:ACW655552 AMQ655552:AMS655552 AWM655552:AWO655552 BGI655552:BGK655552 BQE655552:BQG655552 CAA655552:CAC655552 CJW655552:CJY655552 CTS655552:CTU655552 DDO655552:DDQ655552 DNK655552:DNM655552 DXG655552:DXI655552 EHC655552:EHE655552 EQY655552:ERA655552 FAU655552:FAW655552 FKQ655552:FKS655552 FUM655552:FUO655552 GEI655552:GEK655552 GOE655552:GOG655552 GYA655552:GYC655552 HHW655552:HHY655552 HRS655552:HRU655552 IBO655552:IBQ655552 ILK655552:ILM655552 IVG655552:IVI655552 JFC655552:JFE655552 JOY655552:JPA655552 JYU655552:JYW655552 KIQ655552:KIS655552 KSM655552:KSO655552 LCI655552:LCK655552 LME655552:LMG655552 LWA655552:LWC655552 MFW655552:MFY655552 MPS655552:MPU655552 MZO655552:MZQ655552 NJK655552:NJM655552 NTG655552:NTI655552 ODC655552:ODE655552 OMY655552:ONA655552 OWU655552:OWW655552 PGQ655552:PGS655552 PQM655552:PQO655552 QAI655552:QAK655552 QKE655552:QKG655552 QUA655552:QUC655552 RDW655552:RDY655552 RNS655552:RNU655552 RXO655552:RXQ655552 SHK655552:SHM655552 SRG655552:SRI655552 TBC655552:TBE655552 TKY655552:TLA655552 TUU655552:TUW655552 UEQ655552:UES655552 UOM655552:UOO655552 UYI655552:UYK655552 VIE655552:VIG655552 VSA655552:VSC655552 WBW655552:WBY655552 WLS655552:WLU655552 WVO655552:WVQ655552 JC721088:JE721088 SY721088:TA721088 ACU721088:ACW721088 AMQ721088:AMS721088 AWM721088:AWO721088 BGI721088:BGK721088 BQE721088:BQG721088 CAA721088:CAC721088 CJW721088:CJY721088 CTS721088:CTU721088 DDO721088:DDQ721088 DNK721088:DNM721088 DXG721088:DXI721088 EHC721088:EHE721088 EQY721088:ERA721088 FAU721088:FAW721088 FKQ721088:FKS721088 FUM721088:FUO721088 GEI721088:GEK721088 GOE721088:GOG721088 GYA721088:GYC721088 HHW721088:HHY721088 HRS721088:HRU721088 IBO721088:IBQ721088 ILK721088:ILM721088 IVG721088:IVI721088 JFC721088:JFE721088 JOY721088:JPA721088 JYU721088:JYW721088 KIQ721088:KIS721088 KSM721088:KSO721088 LCI721088:LCK721088 LME721088:LMG721088 LWA721088:LWC721088 MFW721088:MFY721088 MPS721088:MPU721088 MZO721088:MZQ721088 NJK721088:NJM721088 NTG721088:NTI721088 ODC721088:ODE721088 OMY721088:ONA721088 OWU721088:OWW721088 PGQ721088:PGS721088 PQM721088:PQO721088 QAI721088:QAK721088 QKE721088:QKG721088 QUA721088:QUC721088 RDW721088:RDY721088 RNS721088:RNU721088 RXO721088:RXQ721088 SHK721088:SHM721088 SRG721088:SRI721088 TBC721088:TBE721088 TKY721088:TLA721088 TUU721088:TUW721088 UEQ721088:UES721088 UOM721088:UOO721088 UYI721088:UYK721088 VIE721088:VIG721088 VSA721088:VSC721088 WBW721088:WBY721088 WLS721088:WLU721088 WVO721088:WVQ721088 JC786624:JE786624 SY786624:TA786624 ACU786624:ACW786624 AMQ786624:AMS786624 AWM786624:AWO786624 BGI786624:BGK786624 BQE786624:BQG786624 CAA786624:CAC786624 CJW786624:CJY786624 CTS786624:CTU786624 DDO786624:DDQ786624 DNK786624:DNM786624 DXG786624:DXI786624 EHC786624:EHE786624 EQY786624:ERA786624 FAU786624:FAW786624 FKQ786624:FKS786624 FUM786624:FUO786624 GEI786624:GEK786624 GOE786624:GOG786624 GYA786624:GYC786624 HHW786624:HHY786624 HRS786624:HRU786624 IBO786624:IBQ786624 ILK786624:ILM786624 IVG786624:IVI786624 JFC786624:JFE786624 JOY786624:JPA786624 JYU786624:JYW786624 KIQ786624:KIS786624 KSM786624:KSO786624 LCI786624:LCK786624 LME786624:LMG786624 LWA786624:LWC786624 MFW786624:MFY786624 MPS786624:MPU786624 MZO786624:MZQ786624 NJK786624:NJM786624 NTG786624:NTI786624 ODC786624:ODE786624 OMY786624:ONA786624 OWU786624:OWW786624 PGQ786624:PGS786624 PQM786624:PQO786624 QAI786624:QAK786624 QKE786624:QKG786624 QUA786624:QUC786624 RDW786624:RDY786624 RNS786624:RNU786624 RXO786624:RXQ786624 SHK786624:SHM786624 SRG786624:SRI786624 TBC786624:TBE786624 TKY786624:TLA786624 TUU786624:TUW786624 UEQ786624:UES786624 UOM786624:UOO786624 UYI786624:UYK786624 VIE786624:VIG786624 VSA786624:VSC786624 WBW786624:WBY786624 WLS786624:WLU786624 WVO786624:WVQ786624 JC852160:JE852160 SY852160:TA852160 ACU852160:ACW852160 AMQ852160:AMS852160 AWM852160:AWO852160 BGI852160:BGK852160 BQE852160:BQG852160 CAA852160:CAC852160 CJW852160:CJY852160 CTS852160:CTU852160 DDO852160:DDQ852160 DNK852160:DNM852160 DXG852160:DXI852160 EHC852160:EHE852160 EQY852160:ERA852160 FAU852160:FAW852160 FKQ852160:FKS852160 FUM852160:FUO852160 GEI852160:GEK852160 GOE852160:GOG852160 GYA852160:GYC852160 HHW852160:HHY852160 HRS852160:HRU852160 IBO852160:IBQ852160 ILK852160:ILM852160 IVG852160:IVI852160 JFC852160:JFE852160 JOY852160:JPA852160 JYU852160:JYW852160 KIQ852160:KIS852160 KSM852160:KSO852160 LCI852160:LCK852160 LME852160:LMG852160 LWA852160:LWC852160 MFW852160:MFY852160 MPS852160:MPU852160 MZO852160:MZQ852160 NJK852160:NJM852160 NTG852160:NTI852160 ODC852160:ODE852160 OMY852160:ONA852160 OWU852160:OWW852160 PGQ852160:PGS852160 PQM852160:PQO852160 QAI852160:QAK852160 QKE852160:QKG852160 QUA852160:QUC852160 RDW852160:RDY852160 RNS852160:RNU852160 RXO852160:RXQ852160 SHK852160:SHM852160 SRG852160:SRI852160 TBC852160:TBE852160 TKY852160:TLA852160 TUU852160:TUW852160 UEQ852160:UES852160 UOM852160:UOO852160 UYI852160:UYK852160 VIE852160:VIG852160 VSA852160:VSC852160 WBW852160:WBY852160 WLS852160:WLU852160 WVO852160:WVQ852160 JC917696:JE917696 SY917696:TA917696 ACU917696:ACW917696 AMQ917696:AMS917696 AWM917696:AWO917696 BGI917696:BGK917696 BQE917696:BQG917696 CAA917696:CAC917696 CJW917696:CJY917696 CTS917696:CTU917696 DDO917696:DDQ917696 DNK917696:DNM917696 DXG917696:DXI917696 EHC917696:EHE917696 EQY917696:ERA917696 FAU917696:FAW917696 FKQ917696:FKS917696 FUM917696:FUO917696 GEI917696:GEK917696 GOE917696:GOG917696 GYA917696:GYC917696 HHW917696:HHY917696 HRS917696:HRU917696 IBO917696:IBQ917696 ILK917696:ILM917696 IVG917696:IVI917696 JFC917696:JFE917696 JOY917696:JPA917696 JYU917696:JYW917696 KIQ917696:KIS917696 KSM917696:KSO917696 LCI917696:LCK917696 LME917696:LMG917696 LWA917696:LWC917696 MFW917696:MFY917696 MPS917696:MPU917696 MZO917696:MZQ917696 NJK917696:NJM917696 NTG917696:NTI917696 ODC917696:ODE917696 OMY917696:ONA917696 OWU917696:OWW917696 PGQ917696:PGS917696 PQM917696:PQO917696 QAI917696:QAK917696 QKE917696:QKG917696 QUA917696:QUC917696 RDW917696:RDY917696 RNS917696:RNU917696 RXO917696:RXQ917696 SHK917696:SHM917696 SRG917696:SRI917696 TBC917696:TBE917696 TKY917696:TLA917696 TUU917696:TUW917696 UEQ917696:UES917696 UOM917696:UOO917696 UYI917696:UYK917696 VIE917696:VIG917696 VSA917696:VSC917696 WBW917696:WBY917696 WLS917696:WLU917696 WVO917696:WVQ917696 JC983232:JE983232 SY983232:TA983232 ACU983232:ACW983232 AMQ983232:AMS983232 AWM983232:AWO983232 BGI983232:BGK983232 BQE983232:BQG983232 CAA983232:CAC983232 CJW983232:CJY983232 CTS983232:CTU983232 DDO983232:DDQ983232 DNK983232:DNM983232 DXG983232:DXI983232 EHC983232:EHE983232 EQY983232:ERA983232 FAU983232:FAW983232 FKQ983232:FKS983232 FUM983232:FUO983232 GEI983232:GEK983232 GOE983232:GOG983232 GYA983232:GYC983232 HHW983232:HHY983232 HRS983232:HRU983232 IBO983232:IBQ983232 ILK983232:ILM983232 IVG983232:IVI983232 JFC983232:JFE983232 JOY983232:JPA983232 JYU983232:JYW983232 KIQ983232:KIS983232 KSM983232:KSO983232 LCI983232:LCK983232 LME983232:LMG983232 LWA983232:LWC983232 MFW983232:MFY983232 MPS983232:MPU983232 MZO983232:MZQ983232 NJK983232:NJM983232 NTG983232:NTI983232 ODC983232:ODE983232 OMY983232:ONA983232 OWU983232:OWW983232 PGQ983232:PGS983232 PQM983232:PQO983232 QAI983232:QAK983232 QKE983232:QKG983232 QUA983232:QUC983232 RDW983232:RDY983232 RNS983232:RNU983232 RXO983232:RXQ983232 SHK983232:SHM983232 SRG983232:SRI983232 TBC983232:TBE983232 TKY983232:TLA983232 TUU983232:TUW983232 UEQ983232:UES983232 UOM983232:UOO983232 UYI983232:UYK983232 VIE983232:VIG983232 VSA983232:VSC983232 WBW983232:WBY983232 WLS983232:WLU983232 WVO983232:WVQ983232 JE65729:JE65730 TA65729:TA65730 ACW65729:ACW65730 AMS65729:AMS65730 AWO65729:AWO65730 BGK65729:BGK65730 BQG65729:BQG65730 CAC65729:CAC65730 CJY65729:CJY65730 CTU65729:CTU65730 DDQ65729:DDQ65730 DNM65729:DNM65730 DXI65729:DXI65730 EHE65729:EHE65730 ERA65729:ERA65730 FAW65729:FAW65730 FKS65729:FKS65730 FUO65729:FUO65730 GEK65729:GEK65730 GOG65729:GOG65730 GYC65729:GYC65730 HHY65729:HHY65730 HRU65729:HRU65730 IBQ65729:IBQ65730 ILM65729:ILM65730 IVI65729:IVI65730 JFE65729:JFE65730 JPA65729:JPA65730 JYW65729:JYW65730 KIS65729:KIS65730 KSO65729:KSO65730 LCK65729:LCK65730 LMG65729:LMG65730 LWC65729:LWC65730 MFY65729:MFY65730 MPU65729:MPU65730 MZQ65729:MZQ65730 NJM65729:NJM65730 NTI65729:NTI65730 ODE65729:ODE65730 ONA65729:ONA65730 OWW65729:OWW65730 PGS65729:PGS65730 PQO65729:PQO65730 QAK65729:QAK65730 QKG65729:QKG65730 QUC65729:QUC65730 RDY65729:RDY65730 RNU65729:RNU65730 RXQ65729:RXQ65730 SHM65729:SHM65730 SRI65729:SRI65730 TBE65729:TBE65730 TLA65729:TLA65730 TUW65729:TUW65730 UES65729:UES65730 UOO65729:UOO65730 UYK65729:UYK65730 VIG65729:VIG65730 VSC65729:VSC65730 WBY65729:WBY65730 WLU65729:WLU65730 WVQ65729:WVQ65730 JE131265:JE131266 TA131265:TA131266 ACW131265:ACW131266 AMS131265:AMS131266 AWO131265:AWO131266 BGK131265:BGK131266 BQG131265:BQG131266 CAC131265:CAC131266 CJY131265:CJY131266 CTU131265:CTU131266 DDQ131265:DDQ131266 DNM131265:DNM131266 DXI131265:DXI131266 EHE131265:EHE131266 ERA131265:ERA131266 FAW131265:FAW131266 FKS131265:FKS131266 FUO131265:FUO131266 GEK131265:GEK131266 GOG131265:GOG131266 GYC131265:GYC131266 HHY131265:HHY131266 HRU131265:HRU131266 IBQ131265:IBQ131266 ILM131265:ILM131266 IVI131265:IVI131266 JFE131265:JFE131266 JPA131265:JPA131266 JYW131265:JYW131266 KIS131265:KIS131266 KSO131265:KSO131266 LCK131265:LCK131266 LMG131265:LMG131266 LWC131265:LWC131266 MFY131265:MFY131266 MPU131265:MPU131266 MZQ131265:MZQ131266 NJM131265:NJM131266 NTI131265:NTI131266 ODE131265:ODE131266 ONA131265:ONA131266 OWW131265:OWW131266 PGS131265:PGS131266 PQO131265:PQO131266 QAK131265:QAK131266 QKG131265:QKG131266 QUC131265:QUC131266 RDY131265:RDY131266 RNU131265:RNU131266 RXQ131265:RXQ131266 SHM131265:SHM131266 SRI131265:SRI131266 TBE131265:TBE131266 TLA131265:TLA131266 TUW131265:TUW131266 UES131265:UES131266 UOO131265:UOO131266 UYK131265:UYK131266 VIG131265:VIG131266 VSC131265:VSC131266 WBY131265:WBY131266 WLU131265:WLU131266 WVQ131265:WVQ131266 JE196801:JE196802 TA196801:TA196802 ACW196801:ACW196802 AMS196801:AMS196802 AWO196801:AWO196802 BGK196801:BGK196802 BQG196801:BQG196802 CAC196801:CAC196802 CJY196801:CJY196802 CTU196801:CTU196802 DDQ196801:DDQ196802 DNM196801:DNM196802 DXI196801:DXI196802 EHE196801:EHE196802 ERA196801:ERA196802 FAW196801:FAW196802 FKS196801:FKS196802 FUO196801:FUO196802 GEK196801:GEK196802 GOG196801:GOG196802 GYC196801:GYC196802 HHY196801:HHY196802 HRU196801:HRU196802 IBQ196801:IBQ196802 ILM196801:ILM196802 IVI196801:IVI196802 JFE196801:JFE196802 JPA196801:JPA196802 JYW196801:JYW196802 KIS196801:KIS196802 KSO196801:KSO196802 LCK196801:LCK196802 LMG196801:LMG196802 LWC196801:LWC196802 MFY196801:MFY196802 MPU196801:MPU196802 MZQ196801:MZQ196802 NJM196801:NJM196802 NTI196801:NTI196802 ODE196801:ODE196802 ONA196801:ONA196802 OWW196801:OWW196802 PGS196801:PGS196802 PQO196801:PQO196802 QAK196801:QAK196802 QKG196801:QKG196802 QUC196801:QUC196802 RDY196801:RDY196802 RNU196801:RNU196802 RXQ196801:RXQ196802 SHM196801:SHM196802 SRI196801:SRI196802 TBE196801:TBE196802 TLA196801:TLA196802 TUW196801:TUW196802 UES196801:UES196802 UOO196801:UOO196802 UYK196801:UYK196802 VIG196801:VIG196802 VSC196801:VSC196802 WBY196801:WBY196802 WLU196801:WLU196802 WVQ196801:WVQ196802 JE262337:JE262338 TA262337:TA262338 ACW262337:ACW262338 AMS262337:AMS262338 AWO262337:AWO262338 BGK262337:BGK262338 BQG262337:BQG262338 CAC262337:CAC262338 CJY262337:CJY262338 CTU262337:CTU262338 DDQ262337:DDQ262338 DNM262337:DNM262338 DXI262337:DXI262338 EHE262337:EHE262338 ERA262337:ERA262338 FAW262337:FAW262338 FKS262337:FKS262338 FUO262337:FUO262338 GEK262337:GEK262338 GOG262337:GOG262338 GYC262337:GYC262338 HHY262337:HHY262338 HRU262337:HRU262338 IBQ262337:IBQ262338 ILM262337:ILM262338 IVI262337:IVI262338 JFE262337:JFE262338 JPA262337:JPA262338 JYW262337:JYW262338 KIS262337:KIS262338 KSO262337:KSO262338 LCK262337:LCK262338 LMG262337:LMG262338 LWC262337:LWC262338 MFY262337:MFY262338 MPU262337:MPU262338 MZQ262337:MZQ262338 NJM262337:NJM262338 NTI262337:NTI262338 ODE262337:ODE262338 ONA262337:ONA262338 OWW262337:OWW262338 PGS262337:PGS262338 PQO262337:PQO262338 QAK262337:QAK262338 QKG262337:QKG262338 QUC262337:QUC262338 RDY262337:RDY262338 RNU262337:RNU262338 RXQ262337:RXQ262338 SHM262337:SHM262338 SRI262337:SRI262338 TBE262337:TBE262338 TLA262337:TLA262338 TUW262337:TUW262338 UES262337:UES262338 UOO262337:UOO262338 UYK262337:UYK262338 VIG262337:VIG262338 VSC262337:VSC262338 WBY262337:WBY262338 WLU262337:WLU262338 WVQ262337:WVQ262338 JE327873:JE327874 TA327873:TA327874 ACW327873:ACW327874 AMS327873:AMS327874 AWO327873:AWO327874 BGK327873:BGK327874 BQG327873:BQG327874 CAC327873:CAC327874 CJY327873:CJY327874 CTU327873:CTU327874 DDQ327873:DDQ327874 DNM327873:DNM327874 DXI327873:DXI327874 EHE327873:EHE327874 ERA327873:ERA327874 FAW327873:FAW327874 FKS327873:FKS327874 FUO327873:FUO327874 GEK327873:GEK327874 GOG327873:GOG327874 GYC327873:GYC327874 HHY327873:HHY327874 HRU327873:HRU327874 IBQ327873:IBQ327874 ILM327873:ILM327874 IVI327873:IVI327874 JFE327873:JFE327874 JPA327873:JPA327874 JYW327873:JYW327874 KIS327873:KIS327874 KSO327873:KSO327874 LCK327873:LCK327874 LMG327873:LMG327874 LWC327873:LWC327874 MFY327873:MFY327874 MPU327873:MPU327874 MZQ327873:MZQ327874 NJM327873:NJM327874 NTI327873:NTI327874 ODE327873:ODE327874 ONA327873:ONA327874 OWW327873:OWW327874 PGS327873:PGS327874 PQO327873:PQO327874 QAK327873:QAK327874 QKG327873:QKG327874 QUC327873:QUC327874 RDY327873:RDY327874 RNU327873:RNU327874 RXQ327873:RXQ327874 SHM327873:SHM327874 SRI327873:SRI327874 TBE327873:TBE327874 TLA327873:TLA327874 TUW327873:TUW327874 UES327873:UES327874 UOO327873:UOO327874 UYK327873:UYK327874 VIG327873:VIG327874 VSC327873:VSC327874 WBY327873:WBY327874 WLU327873:WLU327874 WVQ327873:WVQ327874 JE393409:JE393410 TA393409:TA393410 ACW393409:ACW393410 AMS393409:AMS393410 AWO393409:AWO393410 BGK393409:BGK393410 BQG393409:BQG393410 CAC393409:CAC393410 CJY393409:CJY393410 CTU393409:CTU393410 DDQ393409:DDQ393410 DNM393409:DNM393410 DXI393409:DXI393410 EHE393409:EHE393410 ERA393409:ERA393410 FAW393409:FAW393410 FKS393409:FKS393410 FUO393409:FUO393410 GEK393409:GEK393410 GOG393409:GOG393410 GYC393409:GYC393410 HHY393409:HHY393410 HRU393409:HRU393410 IBQ393409:IBQ393410 ILM393409:ILM393410 IVI393409:IVI393410 JFE393409:JFE393410 JPA393409:JPA393410 JYW393409:JYW393410 KIS393409:KIS393410 KSO393409:KSO393410 LCK393409:LCK393410 LMG393409:LMG393410 LWC393409:LWC393410 MFY393409:MFY393410 MPU393409:MPU393410 MZQ393409:MZQ393410 NJM393409:NJM393410 NTI393409:NTI393410 ODE393409:ODE393410 ONA393409:ONA393410 OWW393409:OWW393410 PGS393409:PGS393410 PQO393409:PQO393410 QAK393409:QAK393410 QKG393409:QKG393410 QUC393409:QUC393410 RDY393409:RDY393410 RNU393409:RNU393410 RXQ393409:RXQ393410 SHM393409:SHM393410 SRI393409:SRI393410 TBE393409:TBE393410 TLA393409:TLA393410 TUW393409:TUW393410 UES393409:UES393410 UOO393409:UOO393410 UYK393409:UYK393410 VIG393409:VIG393410 VSC393409:VSC393410 WBY393409:WBY393410 WLU393409:WLU393410 WVQ393409:WVQ393410 JE458945:JE458946 TA458945:TA458946 ACW458945:ACW458946 AMS458945:AMS458946 AWO458945:AWO458946 BGK458945:BGK458946 BQG458945:BQG458946 CAC458945:CAC458946 CJY458945:CJY458946 CTU458945:CTU458946 DDQ458945:DDQ458946 DNM458945:DNM458946 DXI458945:DXI458946 EHE458945:EHE458946 ERA458945:ERA458946 FAW458945:FAW458946 FKS458945:FKS458946 FUO458945:FUO458946 GEK458945:GEK458946 GOG458945:GOG458946 GYC458945:GYC458946 HHY458945:HHY458946 HRU458945:HRU458946 IBQ458945:IBQ458946 ILM458945:ILM458946 IVI458945:IVI458946 JFE458945:JFE458946 JPA458945:JPA458946 JYW458945:JYW458946 KIS458945:KIS458946 KSO458945:KSO458946 LCK458945:LCK458946 LMG458945:LMG458946 LWC458945:LWC458946 MFY458945:MFY458946 MPU458945:MPU458946 MZQ458945:MZQ458946 NJM458945:NJM458946 NTI458945:NTI458946 ODE458945:ODE458946 ONA458945:ONA458946 OWW458945:OWW458946 PGS458945:PGS458946 PQO458945:PQO458946 QAK458945:QAK458946 QKG458945:QKG458946 QUC458945:QUC458946 RDY458945:RDY458946 RNU458945:RNU458946 RXQ458945:RXQ458946 SHM458945:SHM458946 SRI458945:SRI458946 TBE458945:TBE458946 TLA458945:TLA458946 TUW458945:TUW458946 UES458945:UES458946 UOO458945:UOO458946 UYK458945:UYK458946 VIG458945:VIG458946 VSC458945:VSC458946 WBY458945:WBY458946 WLU458945:WLU458946 WVQ458945:WVQ458946 JE524481:JE524482 TA524481:TA524482 ACW524481:ACW524482 AMS524481:AMS524482 AWO524481:AWO524482 BGK524481:BGK524482 BQG524481:BQG524482 CAC524481:CAC524482 CJY524481:CJY524482 CTU524481:CTU524482 DDQ524481:DDQ524482 DNM524481:DNM524482 DXI524481:DXI524482 EHE524481:EHE524482 ERA524481:ERA524482 FAW524481:FAW524482 FKS524481:FKS524482 FUO524481:FUO524482 GEK524481:GEK524482 GOG524481:GOG524482 GYC524481:GYC524482 HHY524481:HHY524482 HRU524481:HRU524482 IBQ524481:IBQ524482 ILM524481:ILM524482 IVI524481:IVI524482 JFE524481:JFE524482 JPA524481:JPA524482 JYW524481:JYW524482 KIS524481:KIS524482 KSO524481:KSO524482 LCK524481:LCK524482 LMG524481:LMG524482 LWC524481:LWC524482 MFY524481:MFY524482 MPU524481:MPU524482 MZQ524481:MZQ524482 NJM524481:NJM524482 NTI524481:NTI524482 ODE524481:ODE524482 ONA524481:ONA524482 OWW524481:OWW524482 PGS524481:PGS524482 PQO524481:PQO524482 QAK524481:QAK524482 QKG524481:QKG524482 QUC524481:QUC524482 RDY524481:RDY524482 RNU524481:RNU524482 RXQ524481:RXQ524482 SHM524481:SHM524482 SRI524481:SRI524482 TBE524481:TBE524482 TLA524481:TLA524482 TUW524481:TUW524482 UES524481:UES524482 UOO524481:UOO524482 UYK524481:UYK524482 VIG524481:VIG524482 VSC524481:VSC524482 WBY524481:WBY524482 WLU524481:WLU524482 WVQ524481:WVQ524482 JE590017:JE590018 TA590017:TA590018 ACW590017:ACW590018 AMS590017:AMS590018 AWO590017:AWO590018 BGK590017:BGK590018 BQG590017:BQG590018 CAC590017:CAC590018 CJY590017:CJY590018 CTU590017:CTU590018 DDQ590017:DDQ590018 DNM590017:DNM590018 DXI590017:DXI590018 EHE590017:EHE590018 ERA590017:ERA590018 FAW590017:FAW590018 FKS590017:FKS590018 FUO590017:FUO590018 GEK590017:GEK590018 GOG590017:GOG590018 GYC590017:GYC590018 HHY590017:HHY590018 HRU590017:HRU590018 IBQ590017:IBQ590018 ILM590017:ILM590018 IVI590017:IVI590018 JFE590017:JFE590018 JPA590017:JPA590018 JYW590017:JYW590018 KIS590017:KIS590018 KSO590017:KSO590018 LCK590017:LCK590018 LMG590017:LMG590018 LWC590017:LWC590018 MFY590017:MFY590018 MPU590017:MPU590018 MZQ590017:MZQ590018 NJM590017:NJM590018 NTI590017:NTI590018 ODE590017:ODE590018 ONA590017:ONA590018 OWW590017:OWW590018 PGS590017:PGS590018 PQO590017:PQO590018 QAK590017:QAK590018 QKG590017:QKG590018 QUC590017:QUC590018 RDY590017:RDY590018 RNU590017:RNU590018 RXQ590017:RXQ590018 SHM590017:SHM590018 SRI590017:SRI590018 TBE590017:TBE590018 TLA590017:TLA590018 TUW590017:TUW590018 UES590017:UES590018 UOO590017:UOO590018 UYK590017:UYK590018 VIG590017:VIG590018 VSC590017:VSC590018 WBY590017:WBY590018 WLU590017:WLU590018 WVQ590017:WVQ590018 JE655553:JE655554 TA655553:TA655554 ACW655553:ACW655554 AMS655553:AMS655554 AWO655553:AWO655554 BGK655553:BGK655554 BQG655553:BQG655554 CAC655553:CAC655554 CJY655553:CJY655554 CTU655553:CTU655554 DDQ655553:DDQ655554 DNM655553:DNM655554 DXI655553:DXI655554 EHE655553:EHE655554 ERA655553:ERA655554 FAW655553:FAW655554 FKS655553:FKS655554 FUO655553:FUO655554 GEK655553:GEK655554 GOG655553:GOG655554 GYC655553:GYC655554 HHY655553:HHY655554 HRU655553:HRU655554 IBQ655553:IBQ655554 ILM655553:ILM655554 IVI655553:IVI655554 JFE655553:JFE655554 JPA655553:JPA655554 JYW655553:JYW655554 KIS655553:KIS655554 KSO655553:KSO655554 LCK655553:LCK655554 LMG655553:LMG655554 LWC655553:LWC655554 MFY655553:MFY655554 MPU655553:MPU655554 MZQ655553:MZQ655554 NJM655553:NJM655554 NTI655553:NTI655554 ODE655553:ODE655554 ONA655553:ONA655554 OWW655553:OWW655554 PGS655553:PGS655554 PQO655553:PQO655554 QAK655553:QAK655554 QKG655553:QKG655554 QUC655553:QUC655554 RDY655553:RDY655554 RNU655553:RNU655554 RXQ655553:RXQ655554 SHM655553:SHM655554 SRI655553:SRI655554 TBE655553:TBE655554 TLA655553:TLA655554 TUW655553:TUW655554 UES655553:UES655554 UOO655553:UOO655554 UYK655553:UYK655554 VIG655553:VIG655554 VSC655553:VSC655554 WBY655553:WBY655554 WLU655553:WLU655554 WVQ655553:WVQ655554 JE721089:JE721090 TA721089:TA721090 ACW721089:ACW721090 AMS721089:AMS721090 AWO721089:AWO721090 BGK721089:BGK721090 BQG721089:BQG721090 CAC721089:CAC721090 CJY721089:CJY721090 CTU721089:CTU721090 DDQ721089:DDQ721090 DNM721089:DNM721090 DXI721089:DXI721090 EHE721089:EHE721090 ERA721089:ERA721090 FAW721089:FAW721090 FKS721089:FKS721090 FUO721089:FUO721090 GEK721089:GEK721090 GOG721089:GOG721090 GYC721089:GYC721090 HHY721089:HHY721090 HRU721089:HRU721090 IBQ721089:IBQ721090 ILM721089:ILM721090 IVI721089:IVI721090 JFE721089:JFE721090 JPA721089:JPA721090 JYW721089:JYW721090 KIS721089:KIS721090 KSO721089:KSO721090 LCK721089:LCK721090 LMG721089:LMG721090 LWC721089:LWC721090 MFY721089:MFY721090 MPU721089:MPU721090 MZQ721089:MZQ721090 NJM721089:NJM721090 NTI721089:NTI721090 ODE721089:ODE721090 ONA721089:ONA721090 OWW721089:OWW721090 PGS721089:PGS721090 PQO721089:PQO721090 QAK721089:QAK721090 QKG721089:QKG721090 QUC721089:QUC721090 RDY721089:RDY721090 RNU721089:RNU721090 RXQ721089:RXQ721090 SHM721089:SHM721090 SRI721089:SRI721090 TBE721089:TBE721090 TLA721089:TLA721090 TUW721089:TUW721090 UES721089:UES721090 UOO721089:UOO721090 UYK721089:UYK721090 VIG721089:VIG721090 VSC721089:VSC721090 WBY721089:WBY721090 WLU721089:WLU721090 WVQ721089:WVQ721090 JE786625:JE786626 TA786625:TA786626 ACW786625:ACW786626 AMS786625:AMS786626 AWO786625:AWO786626 BGK786625:BGK786626 BQG786625:BQG786626 CAC786625:CAC786626 CJY786625:CJY786626 CTU786625:CTU786626 DDQ786625:DDQ786626 DNM786625:DNM786626 DXI786625:DXI786626 EHE786625:EHE786626 ERA786625:ERA786626 FAW786625:FAW786626 FKS786625:FKS786626 FUO786625:FUO786626 GEK786625:GEK786626 GOG786625:GOG786626 GYC786625:GYC786626 HHY786625:HHY786626 HRU786625:HRU786626 IBQ786625:IBQ786626 ILM786625:ILM786626 IVI786625:IVI786626 JFE786625:JFE786626 JPA786625:JPA786626 JYW786625:JYW786626 KIS786625:KIS786626 KSO786625:KSO786626 LCK786625:LCK786626 LMG786625:LMG786626 LWC786625:LWC786626 MFY786625:MFY786626 MPU786625:MPU786626 MZQ786625:MZQ786626 NJM786625:NJM786626 NTI786625:NTI786626 ODE786625:ODE786626 ONA786625:ONA786626 OWW786625:OWW786626 PGS786625:PGS786626 PQO786625:PQO786626 QAK786625:QAK786626 QKG786625:QKG786626 QUC786625:QUC786626 RDY786625:RDY786626 RNU786625:RNU786626 RXQ786625:RXQ786626 SHM786625:SHM786626 SRI786625:SRI786626 TBE786625:TBE786626 TLA786625:TLA786626 TUW786625:TUW786626 UES786625:UES786626 UOO786625:UOO786626 UYK786625:UYK786626 VIG786625:VIG786626 VSC786625:VSC786626 WBY786625:WBY786626 WLU786625:WLU786626 WVQ786625:WVQ786626 JE852161:JE852162 TA852161:TA852162 ACW852161:ACW852162 AMS852161:AMS852162 AWO852161:AWO852162 BGK852161:BGK852162 BQG852161:BQG852162 CAC852161:CAC852162 CJY852161:CJY852162 CTU852161:CTU852162 DDQ852161:DDQ852162 DNM852161:DNM852162 DXI852161:DXI852162 EHE852161:EHE852162 ERA852161:ERA852162 FAW852161:FAW852162 FKS852161:FKS852162 FUO852161:FUO852162 GEK852161:GEK852162 GOG852161:GOG852162 GYC852161:GYC852162 HHY852161:HHY852162 HRU852161:HRU852162 IBQ852161:IBQ852162 ILM852161:ILM852162 IVI852161:IVI852162 JFE852161:JFE852162 JPA852161:JPA852162 JYW852161:JYW852162 KIS852161:KIS852162 KSO852161:KSO852162 LCK852161:LCK852162 LMG852161:LMG852162 LWC852161:LWC852162 MFY852161:MFY852162 MPU852161:MPU852162 MZQ852161:MZQ852162 NJM852161:NJM852162 NTI852161:NTI852162 ODE852161:ODE852162 ONA852161:ONA852162 OWW852161:OWW852162 PGS852161:PGS852162 PQO852161:PQO852162 QAK852161:QAK852162 QKG852161:QKG852162 QUC852161:QUC852162 RDY852161:RDY852162 RNU852161:RNU852162 RXQ852161:RXQ852162 SHM852161:SHM852162 SRI852161:SRI852162 TBE852161:TBE852162 TLA852161:TLA852162 TUW852161:TUW852162 UES852161:UES852162 UOO852161:UOO852162 UYK852161:UYK852162 VIG852161:VIG852162 VSC852161:VSC852162 WBY852161:WBY852162 WLU852161:WLU852162 WVQ852161:WVQ852162 JE917697:JE917698 TA917697:TA917698 ACW917697:ACW917698 AMS917697:AMS917698 AWO917697:AWO917698 BGK917697:BGK917698 BQG917697:BQG917698 CAC917697:CAC917698 CJY917697:CJY917698 CTU917697:CTU917698 DDQ917697:DDQ917698 DNM917697:DNM917698 DXI917697:DXI917698 EHE917697:EHE917698 ERA917697:ERA917698 FAW917697:FAW917698 FKS917697:FKS917698 FUO917697:FUO917698 GEK917697:GEK917698 GOG917697:GOG917698 GYC917697:GYC917698 HHY917697:HHY917698 HRU917697:HRU917698 IBQ917697:IBQ917698 ILM917697:ILM917698 IVI917697:IVI917698 JFE917697:JFE917698 JPA917697:JPA917698 JYW917697:JYW917698 KIS917697:KIS917698 KSO917697:KSO917698 LCK917697:LCK917698 LMG917697:LMG917698 LWC917697:LWC917698 MFY917697:MFY917698 MPU917697:MPU917698 MZQ917697:MZQ917698 NJM917697:NJM917698 NTI917697:NTI917698 ODE917697:ODE917698 ONA917697:ONA917698 OWW917697:OWW917698 PGS917697:PGS917698 PQO917697:PQO917698 QAK917697:QAK917698 QKG917697:QKG917698 QUC917697:QUC917698 RDY917697:RDY917698 RNU917697:RNU917698 RXQ917697:RXQ917698 SHM917697:SHM917698 SRI917697:SRI917698 TBE917697:TBE917698 TLA917697:TLA917698 TUW917697:TUW917698 UES917697:UES917698 UOO917697:UOO917698 UYK917697:UYK917698 VIG917697:VIG917698 VSC917697:VSC917698 WBY917697:WBY917698 WLU917697:WLU917698 WVQ917697:WVQ917698 JE983233:JE983234 TA983233:TA983234 ACW983233:ACW983234 AMS983233:AMS983234 AWO983233:AWO983234 BGK983233:BGK983234 BQG983233:BQG983234 CAC983233:CAC983234 CJY983233:CJY983234 CTU983233:CTU983234 DDQ983233:DDQ983234 DNM983233:DNM983234 DXI983233:DXI983234 EHE983233:EHE983234 ERA983233:ERA983234 FAW983233:FAW983234 FKS983233:FKS983234 FUO983233:FUO983234 GEK983233:GEK983234 GOG983233:GOG983234 GYC983233:GYC983234 HHY983233:HHY983234 HRU983233:HRU983234 IBQ983233:IBQ983234 ILM983233:ILM983234 IVI983233:IVI983234 JFE983233:JFE983234 JPA983233:JPA983234 JYW983233:JYW983234 KIS983233:KIS983234 KSO983233:KSO983234 LCK983233:LCK983234 LMG983233:LMG983234 LWC983233:LWC983234 MFY983233:MFY983234 MPU983233:MPU983234 MZQ983233:MZQ983234 NJM983233:NJM983234 NTI983233:NTI983234 ODE983233:ODE983234 ONA983233:ONA983234 OWW983233:OWW983234 PGS983233:PGS983234 PQO983233:PQO983234 QAK983233:QAK983234 QKG983233:QKG983234 QUC983233:QUC983234 RDY983233:RDY983234 RNU983233:RNU983234 RXQ983233:RXQ983234 SHM983233:SHM983234 SRI983233:SRI983234 TBE983233:TBE983234 TLA983233:TLA983234 TUW983233:TUW983234 UES983233:UES983234 UOO983233:UOO983234 UYK983233:UYK983234 VIG983233:VIG983234 VSC983233:VSC983234 WBY983233:WBY983234 WLU983233:WLU983234 WVQ983233:WVQ983234 G65727:J65728 IY65727:JB65728 SU65727:SX65728 ACQ65727:ACT65728 AMM65727:AMP65728 AWI65727:AWL65728 BGE65727:BGH65728 BQA65727:BQD65728 BZW65727:BZZ65728 CJS65727:CJV65728 CTO65727:CTR65728 DDK65727:DDN65728 DNG65727:DNJ65728 DXC65727:DXF65728 EGY65727:EHB65728 EQU65727:EQX65728 FAQ65727:FAT65728 FKM65727:FKP65728 FUI65727:FUL65728 GEE65727:GEH65728 GOA65727:GOD65728 GXW65727:GXZ65728 HHS65727:HHV65728 HRO65727:HRR65728 IBK65727:IBN65728 ILG65727:ILJ65728 IVC65727:IVF65728 JEY65727:JFB65728 JOU65727:JOX65728 JYQ65727:JYT65728 KIM65727:KIP65728 KSI65727:KSL65728 LCE65727:LCH65728 LMA65727:LMD65728 LVW65727:LVZ65728 MFS65727:MFV65728 MPO65727:MPR65728 MZK65727:MZN65728 NJG65727:NJJ65728 NTC65727:NTF65728 OCY65727:ODB65728 OMU65727:OMX65728 OWQ65727:OWT65728 PGM65727:PGP65728 PQI65727:PQL65728 QAE65727:QAH65728 QKA65727:QKD65728 QTW65727:QTZ65728 RDS65727:RDV65728 RNO65727:RNR65728 RXK65727:RXN65728 SHG65727:SHJ65728 SRC65727:SRF65728 TAY65727:TBB65728 TKU65727:TKX65728 TUQ65727:TUT65728 UEM65727:UEP65728 UOI65727:UOL65728 UYE65727:UYH65728 VIA65727:VID65728 VRW65727:VRZ65728 WBS65727:WBV65728 WLO65727:WLR65728 WVK65727:WVN65728 G131263:J131264 IY131263:JB131264 SU131263:SX131264 ACQ131263:ACT131264 AMM131263:AMP131264 AWI131263:AWL131264 BGE131263:BGH131264 BQA131263:BQD131264 BZW131263:BZZ131264 CJS131263:CJV131264 CTO131263:CTR131264 DDK131263:DDN131264 DNG131263:DNJ131264 DXC131263:DXF131264 EGY131263:EHB131264 EQU131263:EQX131264 FAQ131263:FAT131264 FKM131263:FKP131264 FUI131263:FUL131264 GEE131263:GEH131264 GOA131263:GOD131264 GXW131263:GXZ131264 HHS131263:HHV131264 HRO131263:HRR131264 IBK131263:IBN131264 ILG131263:ILJ131264 IVC131263:IVF131264 JEY131263:JFB131264 JOU131263:JOX131264 JYQ131263:JYT131264 KIM131263:KIP131264 KSI131263:KSL131264 LCE131263:LCH131264 LMA131263:LMD131264 LVW131263:LVZ131264 MFS131263:MFV131264 MPO131263:MPR131264 MZK131263:MZN131264 NJG131263:NJJ131264 NTC131263:NTF131264 OCY131263:ODB131264 OMU131263:OMX131264 OWQ131263:OWT131264 PGM131263:PGP131264 PQI131263:PQL131264 QAE131263:QAH131264 QKA131263:QKD131264 QTW131263:QTZ131264 RDS131263:RDV131264 RNO131263:RNR131264 RXK131263:RXN131264 SHG131263:SHJ131264 SRC131263:SRF131264 TAY131263:TBB131264 TKU131263:TKX131264 TUQ131263:TUT131264 UEM131263:UEP131264 UOI131263:UOL131264 UYE131263:UYH131264 VIA131263:VID131264 VRW131263:VRZ131264 WBS131263:WBV131264 WLO131263:WLR131264 WVK131263:WVN131264 G196799:J196800 IY196799:JB196800 SU196799:SX196800 ACQ196799:ACT196800 AMM196799:AMP196800 AWI196799:AWL196800 BGE196799:BGH196800 BQA196799:BQD196800 BZW196799:BZZ196800 CJS196799:CJV196800 CTO196799:CTR196800 DDK196799:DDN196800 DNG196799:DNJ196800 DXC196799:DXF196800 EGY196799:EHB196800 EQU196799:EQX196800 FAQ196799:FAT196800 FKM196799:FKP196800 FUI196799:FUL196800 GEE196799:GEH196800 GOA196799:GOD196800 GXW196799:GXZ196800 HHS196799:HHV196800 HRO196799:HRR196800 IBK196799:IBN196800 ILG196799:ILJ196800 IVC196799:IVF196800 JEY196799:JFB196800 JOU196799:JOX196800 JYQ196799:JYT196800 KIM196799:KIP196800 KSI196799:KSL196800 LCE196799:LCH196800 LMA196799:LMD196800 LVW196799:LVZ196800 MFS196799:MFV196800 MPO196799:MPR196800 MZK196799:MZN196800 NJG196799:NJJ196800 NTC196799:NTF196800 OCY196799:ODB196800 OMU196799:OMX196800 OWQ196799:OWT196800 PGM196799:PGP196800 PQI196799:PQL196800 QAE196799:QAH196800 QKA196799:QKD196800 QTW196799:QTZ196800 RDS196799:RDV196800 RNO196799:RNR196800 RXK196799:RXN196800 SHG196799:SHJ196800 SRC196799:SRF196800 TAY196799:TBB196800 TKU196799:TKX196800 TUQ196799:TUT196800 UEM196799:UEP196800 UOI196799:UOL196800 UYE196799:UYH196800 VIA196799:VID196800 VRW196799:VRZ196800 WBS196799:WBV196800 WLO196799:WLR196800 WVK196799:WVN196800 G262335:J262336 IY262335:JB262336 SU262335:SX262336 ACQ262335:ACT262336 AMM262335:AMP262336 AWI262335:AWL262336 BGE262335:BGH262336 BQA262335:BQD262336 BZW262335:BZZ262336 CJS262335:CJV262336 CTO262335:CTR262336 DDK262335:DDN262336 DNG262335:DNJ262336 DXC262335:DXF262336 EGY262335:EHB262336 EQU262335:EQX262336 FAQ262335:FAT262336 FKM262335:FKP262336 FUI262335:FUL262336 GEE262335:GEH262336 GOA262335:GOD262336 GXW262335:GXZ262336 HHS262335:HHV262336 HRO262335:HRR262336 IBK262335:IBN262336 ILG262335:ILJ262336 IVC262335:IVF262336 JEY262335:JFB262336 JOU262335:JOX262336 JYQ262335:JYT262336 KIM262335:KIP262336 KSI262335:KSL262336 LCE262335:LCH262336 LMA262335:LMD262336 LVW262335:LVZ262336 MFS262335:MFV262336 MPO262335:MPR262336 MZK262335:MZN262336 NJG262335:NJJ262336 NTC262335:NTF262336 OCY262335:ODB262336 OMU262335:OMX262336 OWQ262335:OWT262336 PGM262335:PGP262336 PQI262335:PQL262336 QAE262335:QAH262336 QKA262335:QKD262336 QTW262335:QTZ262336 RDS262335:RDV262336 RNO262335:RNR262336 RXK262335:RXN262336 SHG262335:SHJ262336 SRC262335:SRF262336 TAY262335:TBB262336 TKU262335:TKX262336 TUQ262335:TUT262336 UEM262335:UEP262336 UOI262335:UOL262336 UYE262335:UYH262336 VIA262335:VID262336 VRW262335:VRZ262336 WBS262335:WBV262336 WLO262335:WLR262336 WVK262335:WVN262336 G327871:J327872 IY327871:JB327872 SU327871:SX327872 ACQ327871:ACT327872 AMM327871:AMP327872 AWI327871:AWL327872 BGE327871:BGH327872 BQA327871:BQD327872 BZW327871:BZZ327872 CJS327871:CJV327872 CTO327871:CTR327872 DDK327871:DDN327872 DNG327871:DNJ327872 DXC327871:DXF327872 EGY327871:EHB327872 EQU327871:EQX327872 FAQ327871:FAT327872 FKM327871:FKP327872 FUI327871:FUL327872 GEE327871:GEH327872 GOA327871:GOD327872 GXW327871:GXZ327872 HHS327871:HHV327872 HRO327871:HRR327872 IBK327871:IBN327872 ILG327871:ILJ327872 IVC327871:IVF327872 JEY327871:JFB327872 JOU327871:JOX327872 JYQ327871:JYT327872 KIM327871:KIP327872 KSI327871:KSL327872 LCE327871:LCH327872 LMA327871:LMD327872 LVW327871:LVZ327872 MFS327871:MFV327872 MPO327871:MPR327872 MZK327871:MZN327872 NJG327871:NJJ327872 NTC327871:NTF327872 OCY327871:ODB327872 OMU327871:OMX327872 OWQ327871:OWT327872 PGM327871:PGP327872 PQI327871:PQL327872 QAE327871:QAH327872 QKA327871:QKD327872 QTW327871:QTZ327872 RDS327871:RDV327872 RNO327871:RNR327872 RXK327871:RXN327872 SHG327871:SHJ327872 SRC327871:SRF327872 TAY327871:TBB327872 TKU327871:TKX327872 TUQ327871:TUT327872 UEM327871:UEP327872 UOI327871:UOL327872 UYE327871:UYH327872 VIA327871:VID327872 VRW327871:VRZ327872 WBS327871:WBV327872 WLO327871:WLR327872 WVK327871:WVN327872 G393407:J393408 IY393407:JB393408 SU393407:SX393408 ACQ393407:ACT393408 AMM393407:AMP393408 AWI393407:AWL393408 BGE393407:BGH393408 BQA393407:BQD393408 BZW393407:BZZ393408 CJS393407:CJV393408 CTO393407:CTR393408 DDK393407:DDN393408 DNG393407:DNJ393408 DXC393407:DXF393408 EGY393407:EHB393408 EQU393407:EQX393408 FAQ393407:FAT393408 FKM393407:FKP393408 FUI393407:FUL393408 GEE393407:GEH393408 GOA393407:GOD393408 GXW393407:GXZ393408 HHS393407:HHV393408 HRO393407:HRR393408 IBK393407:IBN393408 ILG393407:ILJ393408 IVC393407:IVF393408 JEY393407:JFB393408 JOU393407:JOX393408 JYQ393407:JYT393408 KIM393407:KIP393408 KSI393407:KSL393408 LCE393407:LCH393408 LMA393407:LMD393408 LVW393407:LVZ393408 MFS393407:MFV393408 MPO393407:MPR393408 MZK393407:MZN393408 NJG393407:NJJ393408 NTC393407:NTF393408 OCY393407:ODB393408 OMU393407:OMX393408 OWQ393407:OWT393408 PGM393407:PGP393408 PQI393407:PQL393408 QAE393407:QAH393408 QKA393407:QKD393408 QTW393407:QTZ393408 RDS393407:RDV393408 RNO393407:RNR393408 RXK393407:RXN393408 SHG393407:SHJ393408 SRC393407:SRF393408 TAY393407:TBB393408 TKU393407:TKX393408 TUQ393407:TUT393408 UEM393407:UEP393408 UOI393407:UOL393408 UYE393407:UYH393408 VIA393407:VID393408 VRW393407:VRZ393408 WBS393407:WBV393408 WLO393407:WLR393408 WVK393407:WVN393408 G458943:J458944 IY458943:JB458944 SU458943:SX458944 ACQ458943:ACT458944 AMM458943:AMP458944 AWI458943:AWL458944 BGE458943:BGH458944 BQA458943:BQD458944 BZW458943:BZZ458944 CJS458943:CJV458944 CTO458943:CTR458944 DDK458943:DDN458944 DNG458943:DNJ458944 DXC458943:DXF458944 EGY458943:EHB458944 EQU458943:EQX458944 FAQ458943:FAT458944 FKM458943:FKP458944 FUI458943:FUL458944 GEE458943:GEH458944 GOA458943:GOD458944 GXW458943:GXZ458944 HHS458943:HHV458944 HRO458943:HRR458944 IBK458943:IBN458944 ILG458943:ILJ458944 IVC458943:IVF458944 JEY458943:JFB458944 JOU458943:JOX458944 JYQ458943:JYT458944 KIM458943:KIP458944 KSI458943:KSL458944 LCE458943:LCH458944 LMA458943:LMD458944 LVW458943:LVZ458944 MFS458943:MFV458944 MPO458943:MPR458944 MZK458943:MZN458944 NJG458943:NJJ458944 NTC458943:NTF458944 OCY458943:ODB458944 OMU458943:OMX458944 OWQ458943:OWT458944 PGM458943:PGP458944 PQI458943:PQL458944 QAE458943:QAH458944 QKA458943:QKD458944 QTW458943:QTZ458944 RDS458943:RDV458944 RNO458943:RNR458944 RXK458943:RXN458944 SHG458943:SHJ458944 SRC458943:SRF458944 TAY458943:TBB458944 TKU458943:TKX458944 TUQ458943:TUT458944 UEM458943:UEP458944 UOI458943:UOL458944 UYE458943:UYH458944 VIA458943:VID458944 VRW458943:VRZ458944 WBS458943:WBV458944 WLO458943:WLR458944 WVK458943:WVN458944 G524479:J524480 IY524479:JB524480 SU524479:SX524480 ACQ524479:ACT524480 AMM524479:AMP524480 AWI524479:AWL524480 BGE524479:BGH524480 BQA524479:BQD524480 BZW524479:BZZ524480 CJS524479:CJV524480 CTO524479:CTR524480 DDK524479:DDN524480 DNG524479:DNJ524480 DXC524479:DXF524480 EGY524479:EHB524480 EQU524479:EQX524480 FAQ524479:FAT524480 FKM524479:FKP524480 FUI524479:FUL524480 GEE524479:GEH524480 GOA524479:GOD524480 GXW524479:GXZ524480 HHS524479:HHV524480 HRO524479:HRR524480 IBK524479:IBN524480 ILG524479:ILJ524480 IVC524479:IVF524480 JEY524479:JFB524480 JOU524479:JOX524480 JYQ524479:JYT524480 KIM524479:KIP524480 KSI524479:KSL524480 LCE524479:LCH524480 LMA524479:LMD524480 LVW524479:LVZ524480 MFS524479:MFV524480 MPO524479:MPR524480 MZK524479:MZN524480 NJG524479:NJJ524480 NTC524479:NTF524480 OCY524479:ODB524480 OMU524479:OMX524480 OWQ524479:OWT524480 PGM524479:PGP524480 PQI524479:PQL524480 QAE524479:QAH524480 QKA524479:QKD524480 QTW524479:QTZ524480 RDS524479:RDV524480 RNO524479:RNR524480 RXK524479:RXN524480 SHG524479:SHJ524480 SRC524479:SRF524480 TAY524479:TBB524480 TKU524479:TKX524480 TUQ524479:TUT524480 UEM524479:UEP524480 UOI524479:UOL524480 UYE524479:UYH524480 VIA524479:VID524480 VRW524479:VRZ524480 WBS524479:WBV524480 WLO524479:WLR524480 WVK524479:WVN524480 G590015:J590016 IY590015:JB590016 SU590015:SX590016 ACQ590015:ACT590016 AMM590015:AMP590016 AWI590015:AWL590016 BGE590015:BGH590016 BQA590015:BQD590016 BZW590015:BZZ590016 CJS590015:CJV590016 CTO590015:CTR590016 DDK590015:DDN590016 DNG590015:DNJ590016 DXC590015:DXF590016 EGY590015:EHB590016 EQU590015:EQX590016 FAQ590015:FAT590016 FKM590015:FKP590016 FUI590015:FUL590016 GEE590015:GEH590016 GOA590015:GOD590016 GXW590015:GXZ590016 HHS590015:HHV590016 HRO590015:HRR590016 IBK590015:IBN590016 ILG590015:ILJ590016 IVC590015:IVF590016 JEY590015:JFB590016 JOU590015:JOX590016 JYQ590015:JYT590016 KIM590015:KIP590016 KSI590015:KSL590016 LCE590015:LCH590016 LMA590015:LMD590016 LVW590015:LVZ590016 MFS590015:MFV590016 MPO590015:MPR590016 MZK590015:MZN590016 NJG590015:NJJ590016 NTC590015:NTF590016 OCY590015:ODB590016 OMU590015:OMX590016 OWQ590015:OWT590016 PGM590015:PGP590016 PQI590015:PQL590016 QAE590015:QAH590016 QKA590015:QKD590016 QTW590015:QTZ590016 RDS590015:RDV590016 RNO590015:RNR590016 RXK590015:RXN590016 SHG590015:SHJ590016 SRC590015:SRF590016 TAY590015:TBB590016 TKU590015:TKX590016 TUQ590015:TUT590016 UEM590015:UEP590016 UOI590015:UOL590016 UYE590015:UYH590016 VIA590015:VID590016 VRW590015:VRZ590016 WBS590015:WBV590016 WLO590015:WLR590016 WVK590015:WVN590016 G655551:J655552 IY655551:JB655552 SU655551:SX655552 ACQ655551:ACT655552 AMM655551:AMP655552 AWI655551:AWL655552 BGE655551:BGH655552 BQA655551:BQD655552 BZW655551:BZZ655552 CJS655551:CJV655552 CTO655551:CTR655552 DDK655551:DDN655552 DNG655551:DNJ655552 DXC655551:DXF655552 EGY655551:EHB655552 EQU655551:EQX655552 FAQ655551:FAT655552 FKM655551:FKP655552 FUI655551:FUL655552 GEE655551:GEH655552 GOA655551:GOD655552 GXW655551:GXZ655552 HHS655551:HHV655552 HRO655551:HRR655552 IBK655551:IBN655552 ILG655551:ILJ655552 IVC655551:IVF655552 JEY655551:JFB655552 JOU655551:JOX655552 JYQ655551:JYT655552 KIM655551:KIP655552 KSI655551:KSL655552 LCE655551:LCH655552 LMA655551:LMD655552 LVW655551:LVZ655552 MFS655551:MFV655552 MPO655551:MPR655552 MZK655551:MZN655552 NJG655551:NJJ655552 NTC655551:NTF655552 OCY655551:ODB655552 OMU655551:OMX655552 OWQ655551:OWT655552 PGM655551:PGP655552 PQI655551:PQL655552 QAE655551:QAH655552 QKA655551:QKD655552 QTW655551:QTZ655552 RDS655551:RDV655552 RNO655551:RNR655552 RXK655551:RXN655552 SHG655551:SHJ655552 SRC655551:SRF655552 TAY655551:TBB655552 TKU655551:TKX655552 TUQ655551:TUT655552 UEM655551:UEP655552 UOI655551:UOL655552 UYE655551:UYH655552 VIA655551:VID655552 VRW655551:VRZ655552 WBS655551:WBV655552 WLO655551:WLR655552 WVK655551:WVN655552 G721087:J721088 IY721087:JB721088 SU721087:SX721088 ACQ721087:ACT721088 AMM721087:AMP721088 AWI721087:AWL721088 BGE721087:BGH721088 BQA721087:BQD721088 BZW721087:BZZ721088 CJS721087:CJV721088 CTO721087:CTR721088 DDK721087:DDN721088 DNG721087:DNJ721088 DXC721087:DXF721088 EGY721087:EHB721088 EQU721087:EQX721088 FAQ721087:FAT721088 FKM721087:FKP721088 FUI721087:FUL721088 GEE721087:GEH721088 GOA721087:GOD721088 GXW721087:GXZ721088 HHS721087:HHV721088 HRO721087:HRR721088 IBK721087:IBN721088 ILG721087:ILJ721088 IVC721087:IVF721088 JEY721087:JFB721088 JOU721087:JOX721088 JYQ721087:JYT721088 KIM721087:KIP721088 KSI721087:KSL721088 LCE721087:LCH721088 LMA721087:LMD721088 LVW721087:LVZ721088 MFS721087:MFV721088 MPO721087:MPR721088 MZK721087:MZN721088 NJG721087:NJJ721088 NTC721087:NTF721088 OCY721087:ODB721088 OMU721087:OMX721088 OWQ721087:OWT721088 PGM721087:PGP721088 PQI721087:PQL721088 QAE721087:QAH721088 QKA721087:QKD721088 QTW721087:QTZ721088 RDS721087:RDV721088 RNO721087:RNR721088 RXK721087:RXN721088 SHG721087:SHJ721088 SRC721087:SRF721088 TAY721087:TBB721088 TKU721087:TKX721088 TUQ721087:TUT721088 UEM721087:UEP721088 UOI721087:UOL721088 UYE721087:UYH721088 VIA721087:VID721088 VRW721087:VRZ721088 WBS721087:WBV721088 WLO721087:WLR721088 WVK721087:WVN721088 G786623:J786624 IY786623:JB786624 SU786623:SX786624 ACQ786623:ACT786624 AMM786623:AMP786624 AWI786623:AWL786624 BGE786623:BGH786624 BQA786623:BQD786624 BZW786623:BZZ786624 CJS786623:CJV786624 CTO786623:CTR786624 DDK786623:DDN786624 DNG786623:DNJ786624 DXC786623:DXF786624 EGY786623:EHB786624 EQU786623:EQX786624 FAQ786623:FAT786624 FKM786623:FKP786624 FUI786623:FUL786624 GEE786623:GEH786624 GOA786623:GOD786624 GXW786623:GXZ786624 HHS786623:HHV786624 HRO786623:HRR786624 IBK786623:IBN786624 ILG786623:ILJ786624 IVC786623:IVF786624 JEY786623:JFB786624 JOU786623:JOX786624 JYQ786623:JYT786624 KIM786623:KIP786624 KSI786623:KSL786624 LCE786623:LCH786624 LMA786623:LMD786624 LVW786623:LVZ786624 MFS786623:MFV786624 MPO786623:MPR786624 MZK786623:MZN786624 NJG786623:NJJ786624 NTC786623:NTF786624 OCY786623:ODB786624 OMU786623:OMX786624 OWQ786623:OWT786624 PGM786623:PGP786624 PQI786623:PQL786624 QAE786623:QAH786624 QKA786623:QKD786624 QTW786623:QTZ786624 RDS786623:RDV786624 RNO786623:RNR786624 RXK786623:RXN786624 SHG786623:SHJ786624 SRC786623:SRF786624 TAY786623:TBB786624 TKU786623:TKX786624 TUQ786623:TUT786624 UEM786623:UEP786624 UOI786623:UOL786624 UYE786623:UYH786624 VIA786623:VID786624 VRW786623:VRZ786624 WBS786623:WBV786624 WLO786623:WLR786624 WVK786623:WVN786624 G852159:J852160 IY852159:JB852160 SU852159:SX852160 ACQ852159:ACT852160 AMM852159:AMP852160 AWI852159:AWL852160 BGE852159:BGH852160 BQA852159:BQD852160 BZW852159:BZZ852160 CJS852159:CJV852160 CTO852159:CTR852160 DDK852159:DDN852160 DNG852159:DNJ852160 DXC852159:DXF852160 EGY852159:EHB852160 EQU852159:EQX852160 FAQ852159:FAT852160 FKM852159:FKP852160 FUI852159:FUL852160 GEE852159:GEH852160 GOA852159:GOD852160 GXW852159:GXZ852160 HHS852159:HHV852160 HRO852159:HRR852160 IBK852159:IBN852160 ILG852159:ILJ852160 IVC852159:IVF852160 JEY852159:JFB852160 JOU852159:JOX852160 JYQ852159:JYT852160 KIM852159:KIP852160 KSI852159:KSL852160 LCE852159:LCH852160 LMA852159:LMD852160 LVW852159:LVZ852160 MFS852159:MFV852160 MPO852159:MPR852160 MZK852159:MZN852160 NJG852159:NJJ852160 NTC852159:NTF852160 OCY852159:ODB852160 OMU852159:OMX852160 OWQ852159:OWT852160 PGM852159:PGP852160 PQI852159:PQL852160 QAE852159:QAH852160 QKA852159:QKD852160 QTW852159:QTZ852160 RDS852159:RDV852160 RNO852159:RNR852160 RXK852159:RXN852160 SHG852159:SHJ852160 SRC852159:SRF852160 TAY852159:TBB852160 TKU852159:TKX852160 TUQ852159:TUT852160 UEM852159:UEP852160 UOI852159:UOL852160 UYE852159:UYH852160 VIA852159:VID852160 VRW852159:VRZ852160 WBS852159:WBV852160 WLO852159:WLR852160 WVK852159:WVN852160 G917695:J917696 IY917695:JB917696 SU917695:SX917696 ACQ917695:ACT917696 AMM917695:AMP917696 AWI917695:AWL917696 BGE917695:BGH917696 BQA917695:BQD917696 BZW917695:BZZ917696 CJS917695:CJV917696 CTO917695:CTR917696 DDK917695:DDN917696 DNG917695:DNJ917696 DXC917695:DXF917696 EGY917695:EHB917696 EQU917695:EQX917696 FAQ917695:FAT917696 FKM917695:FKP917696 FUI917695:FUL917696 GEE917695:GEH917696 GOA917695:GOD917696 GXW917695:GXZ917696 HHS917695:HHV917696 HRO917695:HRR917696 IBK917695:IBN917696 ILG917695:ILJ917696 IVC917695:IVF917696 JEY917695:JFB917696 JOU917695:JOX917696 JYQ917695:JYT917696 KIM917695:KIP917696 KSI917695:KSL917696 LCE917695:LCH917696 LMA917695:LMD917696 LVW917695:LVZ917696 MFS917695:MFV917696 MPO917695:MPR917696 MZK917695:MZN917696 NJG917695:NJJ917696 NTC917695:NTF917696 OCY917695:ODB917696 OMU917695:OMX917696 OWQ917695:OWT917696 PGM917695:PGP917696 PQI917695:PQL917696 QAE917695:QAH917696 QKA917695:QKD917696 QTW917695:QTZ917696 RDS917695:RDV917696 RNO917695:RNR917696 RXK917695:RXN917696 SHG917695:SHJ917696 SRC917695:SRF917696 TAY917695:TBB917696 TKU917695:TKX917696 TUQ917695:TUT917696 UEM917695:UEP917696 UOI917695:UOL917696 UYE917695:UYH917696 VIA917695:VID917696 VRW917695:VRZ917696 WBS917695:WBV917696 WLO917695:WLR917696 WVK917695:WVN917696 G983231:J983232 IY983231:JB983232 SU983231:SX983232 ACQ983231:ACT983232 AMM983231:AMP983232 AWI983231:AWL983232 BGE983231:BGH983232 BQA983231:BQD983232 BZW983231:BZZ983232 CJS983231:CJV983232 CTO983231:CTR983232 DDK983231:DDN983232 DNG983231:DNJ983232 DXC983231:DXF983232 EGY983231:EHB983232 EQU983231:EQX983232 FAQ983231:FAT983232 FKM983231:FKP983232 FUI983231:FUL983232 GEE983231:GEH983232 GOA983231:GOD983232 GXW983231:GXZ983232 HHS983231:HHV983232 HRO983231:HRR983232 IBK983231:IBN983232 ILG983231:ILJ983232 IVC983231:IVF983232 JEY983231:JFB983232 JOU983231:JOX983232 JYQ983231:JYT983232 KIM983231:KIP983232 KSI983231:KSL983232 LCE983231:LCH983232 LMA983231:LMD983232 LVW983231:LVZ983232 MFS983231:MFV983232 MPO983231:MPR983232 MZK983231:MZN983232 NJG983231:NJJ983232 NTC983231:NTF983232 OCY983231:ODB983232 OMU983231:OMX983232 OWQ983231:OWT983232 PGM983231:PGP983232 PQI983231:PQL983232 QAE983231:QAH983232 QKA983231:QKD983232 QTW983231:QTZ983232 RDS983231:RDV983232 RNO983231:RNR983232 RXK983231:RXN983232 SHG983231:SHJ983232 SRC983231:SRF983232 TAY983231:TBB983232 TKU983231:TKX983232 TUQ983231:TUT983232 UEM983231:UEP983232 UOI983231:UOL983232 UYE983231:UYH983232 VIA983231:VID983232 VRW983231:VRZ983232 WBS983231:WBV983232 WLO983231:WLR983232 WVK983231:WVN983232 G65697:H65698 IY65697:IY65698 SU65697:SU65698 ACQ65697:ACQ65698 AMM65697:AMM65698 AWI65697:AWI65698 BGE65697:BGE65698 BQA65697:BQA65698 BZW65697:BZW65698 CJS65697:CJS65698 CTO65697:CTO65698 DDK65697:DDK65698 DNG65697:DNG65698 DXC65697:DXC65698 EGY65697:EGY65698 EQU65697:EQU65698 FAQ65697:FAQ65698 FKM65697:FKM65698 FUI65697:FUI65698 GEE65697:GEE65698 GOA65697:GOA65698 GXW65697:GXW65698 HHS65697:HHS65698 HRO65697:HRO65698 IBK65697:IBK65698 ILG65697:ILG65698 IVC65697:IVC65698 JEY65697:JEY65698 JOU65697:JOU65698 JYQ65697:JYQ65698 KIM65697:KIM65698 KSI65697:KSI65698 LCE65697:LCE65698 LMA65697:LMA65698 LVW65697:LVW65698 MFS65697:MFS65698 MPO65697:MPO65698 MZK65697:MZK65698 NJG65697:NJG65698 NTC65697:NTC65698 OCY65697:OCY65698 OMU65697:OMU65698 OWQ65697:OWQ65698 PGM65697:PGM65698 PQI65697:PQI65698 QAE65697:QAE65698 QKA65697:QKA65698 QTW65697:QTW65698 RDS65697:RDS65698 RNO65697:RNO65698 RXK65697:RXK65698 SHG65697:SHG65698 SRC65697:SRC65698 TAY65697:TAY65698 TKU65697:TKU65698 TUQ65697:TUQ65698 UEM65697:UEM65698 UOI65697:UOI65698 UYE65697:UYE65698 VIA65697:VIA65698 VRW65697:VRW65698 WBS65697:WBS65698 WLO65697:WLO65698 WVK65697:WVK65698 G131233:H131234 IY131233:IY131234 SU131233:SU131234 ACQ131233:ACQ131234 AMM131233:AMM131234 AWI131233:AWI131234 BGE131233:BGE131234 BQA131233:BQA131234 BZW131233:BZW131234 CJS131233:CJS131234 CTO131233:CTO131234 DDK131233:DDK131234 DNG131233:DNG131234 DXC131233:DXC131234 EGY131233:EGY131234 EQU131233:EQU131234 FAQ131233:FAQ131234 FKM131233:FKM131234 FUI131233:FUI131234 GEE131233:GEE131234 GOA131233:GOA131234 GXW131233:GXW131234 HHS131233:HHS131234 HRO131233:HRO131234 IBK131233:IBK131234 ILG131233:ILG131234 IVC131233:IVC131234 JEY131233:JEY131234 JOU131233:JOU131234 JYQ131233:JYQ131234 KIM131233:KIM131234 KSI131233:KSI131234 LCE131233:LCE131234 LMA131233:LMA131234 LVW131233:LVW131234 MFS131233:MFS131234 MPO131233:MPO131234 MZK131233:MZK131234 NJG131233:NJG131234 NTC131233:NTC131234 OCY131233:OCY131234 OMU131233:OMU131234 OWQ131233:OWQ131234 PGM131233:PGM131234 PQI131233:PQI131234 QAE131233:QAE131234 QKA131233:QKA131234 QTW131233:QTW131234 RDS131233:RDS131234 RNO131233:RNO131234 RXK131233:RXK131234 SHG131233:SHG131234 SRC131233:SRC131234 TAY131233:TAY131234 TKU131233:TKU131234 TUQ131233:TUQ131234 UEM131233:UEM131234 UOI131233:UOI131234 UYE131233:UYE131234 VIA131233:VIA131234 VRW131233:VRW131234 WBS131233:WBS131234 WLO131233:WLO131234 WVK131233:WVK131234 G196769:H196770 IY196769:IY196770 SU196769:SU196770 ACQ196769:ACQ196770 AMM196769:AMM196770 AWI196769:AWI196770 BGE196769:BGE196770 BQA196769:BQA196770 BZW196769:BZW196770 CJS196769:CJS196770 CTO196769:CTO196770 DDK196769:DDK196770 DNG196769:DNG196770 DXC196769:DXC196770 EGY196769:EGY196770 EQU196769:EQU196770 FAQ196769:FAQ196770 FKM196769:FKM196770 FUI196769:FUI196770 GEE196769:GEE196770 GOA196769:GOA196770 GXW196769:GXW196770 HHS196769:HHS196770 HRO196769:HRO196770 IBK196769:IBK196770 ILG196769:ILG196770 IVC196769:IVC196770 JEY196769:JEY196770 JOU196769:JOU196770 JYQ196769:JYQ196770 KIM196769:KIM196770 KSI196769:KSI196770 LCE196769:LCE196770 LMA196769:LMA196770 LVW196769:LVW196770 MFS196769:MFS196770 MPO196769:MPO196770 MZK196769:MZK196770 NJG196769:NJG196770 NTC196769:NTC196770 OCY196769:OCY196770 OMU196769:OMU196770 OWQ196769:OWQ196770 PGM196769:PGM196770 PQI196769:PQI196770 QAE196769:QAE196770 QKA196769:QKA196770 QTW196769:QTW196770 RDS196769:RDS196770 RNO196769:RNO196770 RXK196769:RXK196770 SHG196769:SHG196770 SRC196769:SRC196770 TAY196769:TAY196770 TKU196769:TKU196770 TUQ196769:TUQ196770 UEM196769:UEM196770 UOI196769:UOI196770 UYE196769:UYE196770 VIA196769:VIA196770 VRW196769:VRW196770 WBS196769:WBS196770 WLO196769:WLO196770 WVK196769:WVK196770 G262305:H262306 IY262305:IY262306 SU262305:SU262306 ACQ262305:ACQ262306 AMM262305:AMM262306 AWI262305:AWI262306 BGE262305:BGE262306 BQA262305:BQA262306 BZW262305:BZW262306 CJS262305:CJS262306 CTO262305:CTO262306 DDK262305:DDK262306 DNG262305:DNG262306 DXC262305:DXC262306 EGY262305:EGY262306 EQU262305:EQU262306 FAQ262305:FAQ262306 FKM262305:FKM262306 FUI262305:FUI262306 GEE262305:GEE262306 GOA262305:GOA262306 GXW262305:GXW262306 HHS262305:HHS262306 HRO262305:HRO262306 IBK262305:IBK262306 ILG262305:ILG262306 IVC262305:IVC262306 JEY262305:JEY262306 JOU262305:JOU262306 JYQ262305:JYQ262306 KIM262305:KIM262306 KSI262305:KSI262306 LCE262305:LCE262306 LMA262305:LMA262306 LVW262305:LVW262306 MFS262305:MFS262306 MPO262305:MPO262306 MZK262305:MZK262306 NJG262305:NJG262306 NTC262305:NTC262306 OCY262305:OCY262306 OMU262305:OMU262306 OWQ262305:OWQ262306 PGM262305:PGM262306 PQI262305:PQI262306 QAE262305:QAE262306 QKA262305:QKA262306 QTW262305:QTW262306 RDS262305:RDS262306 RNO262305:RNO262306 RXK262305:RXK262306 SHG262305:SHG262306 SRC262305:SRC262306 TAY262305:TAY262306 TKU262305:TKU262306 TUQ262305:TUQ262306 UEM262305:UEM262306 UOI262305:UOI262306 UYE262305:UYE262306 VIA262305:VIA262306 VRW262305:VRW262306 WBS262305:WBS262306 WLO262305:WLO262306 WVK262305:WVK262306 G327841:H327842 IY327841:IY327842 SU327841:SU327842 ACQ327841:ACQ327842 AMM327841:AMM327842 AWI327841:AWI327842 BGE327841:BGE327842 BQA327841:BQA327842 BZW327841:BZW327842 CJS327841:CJS327842 CTO327841:CTO327842 DDK327841:DDK327842 DNG327841:DNG327842 DXC327841:DXC327842 EGY327841:EGY327842 EQU327841:EQU327842 FAQ327841:FAQ327842 FKM327841:FKM327842 FUI327841:FUI327842 GEE327841:GEE327842 GOA327841:GOA327842 GXW327841:GXW327842 HHS327841:HHS327842 HRO327841:HRO327842 IBK327841:IBK327842 ILG327841:ILG327842 IVC327841:IVC327842 JEY327841:JEY327842 JOU327841:JOU327842 JYQ327841:JYQ327842 KIM327841:KIM327842 KSI327841:KSI327842 LCE327841:LCE327842 LMA327841:LMA327842 LVW327841:LVW327842 MFS327841:MFS327842 MPO327841:MPO327842 MZK327841:MZK327842 NJG327841:NJG327842 NTC327841:NTC327842 OCY327841:OCY327842 OMU327841:OMU327842 OWQ327841:OWQ327842 PGM327841:PGM327842 PQI327841:PQI327842 QAE327841:QAE327842 QKA327841:QKA327842 QTW327841:QTW327842 RDS327841:RDS327842 RNO327841:RNO327842 RXK327841:RXK327842 SHG327841:SHG327842 SRC327841:SRC327842 TAY327841:TAY327842 TKU327841:TKU327842 TUQ327841:TUQ327842 UEM327841:UEM327842 UOI327841:UOI327842 UYE327841:UYE327842 VIA327841:VIA327842 VRW327841:VRW327842 WBS327841:WBS327842 WLO327841:WLO327842 WVK327841:WVK327842 G393377:H393378 IY393377:IY393378 SU393377:SU393378 ACQ393377:ACQ393378 AMM393377:AMM393378 AWI393377:AWI393378 BGE393377:BGE393378 BQA393377:BQA393378 BZW393377:BZW393378 CJS393377:CJS393378 CTO393377:CTO393378 DDK393377:DDK393378 DNG393377:DNG393378 DXC393377:DXC393378 EGY393377:EGY393378 EQU393377:EQU393378 FAQ393377:FAQ393378 FKM393377:FKM393378 FUI393377:FUI393378 GEE393377:GEE393378 GOA393377:GOA393378 GXW393377:GXW393378 HHS393377:HHS393378 HRO393377:HRO393378 IBK393377:IBK393378 ILG393377:ILG393378 IVC393377:IVC393378 JEY393377:JEY393378 JOU393377:JOU393378 JYQ393377:JYQ393378 KIM393377:KIM393378 KSI393377:KSI393378 LCE393377:LCE393378 LMA393377:LMA393378 LVW393377:LVW393378 MFS393377:MFS393378 MPO393377:MPO393378 MZK393377:MZK393378 NJG393377:NJG393378 NTC393377:NTC393378 OCY393377:OCY393378 OMU393377:OMU393378 OWQ393377:OWQ393378 PGM393377:PGM393378 PQI393377:PQI393378 QAE393377:QAE393378 QKA393377:QKA393378 QTW393377:QTW393378 RDS393377:RDS393378 RNO393377:RNO393378 RXK393377:RXK393378 SHG393377:SHG393378 SRC393377:SRC393378 TAY393377:TAY393378 TKU393377:TKU393378 TUQ393377:TUQ393378 UEM393377:UEM393378 UOI393377:UOI393378 UYE393377:UYE393378 VIA393377:VIA393378 VRW393377:VRW393378 WBS393377:WBS393378 WLO393377:WLO393378 WVK393377:WVK393378 G458913:H458914 IY458913:IY458914 SU458913:SU458914 ACQ458913:ACQ458914 AMM458913:AMM458914 AWI458913:AWI458914 BGE458913:BGE458914 BQA458913:BQA458914 BZW458913:BZW458914 CJS458913:CJS458914 CTO458913:CTO458914 DDK458913:DDK458914 DNG458913:DNG458914 DXC458913:DXC458914 EGY458913:EGY458914 EQU458913:EQU458914 FAQ458913:FAQ458914 FKM458913:FKM458914 FUI458913:FUI458914 GEE458913:GEE458914 GOA458913:GOA458914 GXW458913:GXW458914 HHS458913:HHS458914 HRO458913:HRO458914 IBK458913:IBK458914 ILG458913:ILG458914 IVC458913:IVC458914 JEY458913:JEY458914 JOU458913:JOU458914 JYQ458913:JYQ458914 KIM458913:KIM458914 KSI458913:KSI458914 LCE458913:LCE458914 LMA458913:LMA458914 LVW458913:LVW458914 MFS458913:MFS458914 MPO458913:MPO458914 MZK458913:MZK458914 NJG458913:NJG458914 NTC458913:NTC458914 OCY458913:OCY458914 OMU458913:OMU458914 OWQ458913:OWQ458914 PGM458913:PGM458914 PQI458913:PQI458914 QAE458913:QAE458914 QKA458913:QKA458914 QTW458913:QTW458914 RDS458913:RDS458914 RNO458913:RNO458914 RXK458913:RXK458914 SHG458913:SHG458914 SRC458913:SRC458914 TAY458913:TAY458914 TKU458913:TKU458914 TUQ458913:TUQ458914 UEM458913:UEM458914 UOI458913:UOI458914 UYE458913:UYE458914 VIA458913:VIA458914 VRW458913:VRW458914 WBS458913:WBS458914 WLO458913:WLO458914 WVK458913:WVK458914 G524449:H524450 IY524449:IY524450 SU524449:SU524450 ACQ524449:ACQ524450 AMM524449:AMM524450 AWI524449:AWI524450 BGE524449:BGE524450 BQA524449:BQA524450 BZW524449:BZW524450 CJS524449:CJS524450 CTO524449:CTO524450 DDK524449:DDK524450 DNG524449:DNG524450 DXC524449:DXC524450 EGY524449:EGY524450 EQU524449:EQU524450 FAQ524449:FAQ524450 FKM524449:FKM524450 FUI524449:FUI524450 GEE524449:GEE524450 GOA524449:GOA524450 GXW524449:GXW524450 HHS524449:HHS524450 HRO524449:HRO524450 IBK524449:IBK524450 ILG524449:ILG524450 IVC524449:IVC524450 JEY524449:JEY524450 JOU524449:JOU524450 JYQ524449:JYQ524450 KIM524449:KIM524450 KSI524449:KSI524450 LCE524449:LCE524450 LMA524449:LMA524450 LVW524449:LVW524450 MFS524449:MFS524450 MPO524449:MPO524450 MZK524449:MZK524450 NJG524449:NJG524450 NTC524449:NTC524450 OCY524449:OCY524450 OMU524449:OMU524450 OWQ524449:OWQ524450 PGM524449:PGM524450 PQI524449:PQI524450 QAE524449:QAE524450 QKA524449:QKA524450 QTW524449:QTW524450 RDS524449:RDS524450 RNO524449:RNO524450 RXK524449:RXK524450 SHG524449:SHG524450 SRC524449:SRC524450 TAY524449:TAY524450 TKU524449:TKU524450 TUQ524449:TUQ524450 UEM524449:UEM524450 UOI524449:UOI524450 UYE524449:UYE524450 VIA524449:VIA524450 VRW524449:VRW524450 WBS524449:WBS524450 WLO524449:WLO524450 WVK524449:WVK524450 G589985:H589986 IY589985:IY589986 SU589985:SU589986 ACQ589985:ACQ589986 AMM589985:AMM589986 AWI589985:AWI589986 BGE589985:BGE589986 BQA589985:BQA589986 BZW589985:BZW589986 CJS589985:CJS589986 CTO589985:CTO589986 DDK589985:DDK589986 DNG589985:DNG589986 DXC589985:DXC589986 EGY589985:EGY589986 EQU589985:EQU589986 FAQ589985:FAQ589986 FKM589985:FKM589986 FUI589985:FUI589986 GEE589985:GEE589986 GOA589985:GOA589986 GXW589985:GXW589986 HHS589985:HHS589986 HRO589985:HRO589986 IBK589985:IBK589986 ILG589985:ILG589986 IVC589985:IVC589986 JEY589985:JEY589986 JOU589985:JOU589986 JYQ589985:JYQ589986 KIM589985:KIM589986 KSI589985:KSI589986 LCE589985:LCE589986 LMA589985:LMA589986 LVW589985:LVW589986 MFS589985:MFS589986 MPO589985:MPO589986 MZK589985:MZK589986 NJG589985:NJG589986 NTC589985:NTC589986 OCY589985:OCY589986 OMU589985:OMU589986 OWQ589985:OWQ589986 PGM589985:PGM589986 PQI589985:PQI589986 QAE589985:QAE589986 QKA589985:QKA589986 QTW589985:QTW589986 RDS589985:RDS589986 RNO589985:RNO589986 RXK589985:RXK589986 SHG589985:SHG589986 SRC589985:SRC589986 TAY589985:TAY589986 TKU589985:TKU589986 TUQ589985:TUQ589986 UEM589985:UEM589986 UOI589985:UOI589986 UYE589985:UYE589986 VIA589985:VIA589986 VRW589985:VRW589986 WBS589985:WBS589986 WLO589985:WLO589986 WVK589985:WVK589986 G655521:H655522 IY655521:IY655522 SU655521:SU655522 ACQ655521:ACQ655522 AMM655521:AMM655522 AWI655521:AWI655522 BGE655521:BGE655522 BQA655521:BQA655522 BZW655521:BZW655522 CJS655521:CJS655522 CTO655521:CTO655522 DDK655521:DDK655522 DNG655521:DNG655522 DXC655521:DXC655522 EGY655521:EGY655522 EQU655521:EQU655522 FAQ655521:FAQ655522 FKM655521:FKM655522 FUI655521:FUI655522 GEE655521:GEE655522 GOA655521:GOA655522 GXW655521:GXW655522 HHS655521:HHS655522 HRO655521:HRO655522 IBK655521:IBK655522 ILG655521:ILG655522 IVC655521:IVC655522 JEY655521:JEY655522 JOU655521:JOU655522 JYQ655521:JYQ655522 KIM655521:KIM655522 KSI655521:KSI655522 LCE655521:LCE655522 LMA655521:LMA655522 LVW655521:LVW655522 MFS655521:MFS655522 MPO655521:MPO655522 MZK655521:MZK655522 NJG655521:NJG655522 NTC655521:NTC655522 OCY655521:OCY655522 OMU655521:OMU655522 OWQ655521:OWQ655522 PGM655521:PGM655522 PQI655521:PQI655522 QAE655521:QAE655522 QKA655521:QKA655522 QTW655521:QTW655522 RDS655521:RDS655522 RNO655521:RNO655522 RXK655521:RXK655522 SHG655521:SHG655522 SRC655521:SRC655522 TAY655521:TAY655522 TKU655521:TKU655522 TUQ655521:TUQ655522 UEM655521:UEM655522 UOI655521:UOI655522 UYE655521:UYE655522 VIA655521:VIA655522 VRW655521:VRW655522 WBS655521:WBS655522 WLO655521:WLO655522 WVK655521:WVK655522 G721057:H721058 IY721057:IY721058 SU721057:SU721058 ACQ721057:ACQ721058 AMM721057:AMM721058 AWI721057:AWI721058 BGE721057:BGE721058 BQA721057:BQA721058 BZW721057:BZW721058 CJS721057:CJS721058 CTO721057:CTO721058 DDK721057:DDK721058 DNG721057:DNG721058 DXC721057:DXC721058 EGY721057:EGY721058 EQU721057:EQU721058 FAQ721057:FAQ721058 FKM721057:FKM721058 FUI721057:FUI721058 GEE721057:GEE721058 GOA721057:GOA721058 GXW721057:GXW721058 HHS721057:HHS721058 HRO721057:HRO721058 IBK721057:IBK721058 ILG721057:ILG721058 IVC721057:IVC721058 JEY721057:JEY721058 JOU721057:JOU721058 JYQ721057:JYQ721058 KIM721057:KIM721058 KSI721057:KSI721058 LCE721057:LCE721058 LMA721057:LMA721058 LVW721057:LVW721058 MFS721057:MFS721058 MPO721057:MPO721058 MZK721057:MZK721058 NJG721057:NJG721058 NTC721057:NTC721058 OCY721057:OCY721058 OMU721057:OMU721058 OWQ721057:OWQ721058 PGM721057:PGM721058 PQI721057:PQI721058 QAE721057:QAE721058 QKA721057:QKA721058 QTW721057:QTW721058 RDS721057:RDS721058 RNO721057:RNO721058 RXK721057:RXK721058 SHG721057:SHG721058 SRC721057:SRC721058 TAY721057:TAY721058 TKU721057:TKU721058 TUQ721057:TUQ721058 UEM721057:UEM721058 UOI721057:UOI721058 UYE721057:UYE721058 VIA721057:VIA721058 VRW721057:VRW721058 WBS721057:WBS721058 WLO721057:WLO721058 WVK721057:WVK721058 G786593:H786594 IY786593:IY786594 SU786593:SU786594 ACQ786593:ACQ786594 AMM786593:AMM786594 AWI786593:AWI786594 BGE786593:BGE786594 BQA786593:BQA786594 BZW786593:BZW786594 CJS786593:CJS786594 CTO786593:CTO786594 DDK786593:DDK786594 DNG786593:DNG786594 DXC786593:DXC786594 EGY786593:EGY786594 EQU786593:EQU786594 FAQ786593:FAQ786594 FKM786593:FKM786594 FUI786593:FUI786594 GEE786593:GEE786594 GOA786593:GOA786594 GXW786593:GXW786594 HHS786593:HHS786594 HRO786593:HRO786594 IBK786593:IBK786594 ILG786593:ILG786594 IVC786593:IVC786594 JEY786593:JEY786594 JOU786593:JOU786594 JYQ786593:JYQ786594 KIM786593:KIM786594 KSI786593:KSI786594 LCE786593:LCE786594 LMA786593:LMA786594 LVW786593:LVW786594 MFS786593:MFS786594 MPO786593:MPO786594 MZK786593:MZK786594 NJG786593:NJG786594 NTC786593:NTC786594 OCY786593:OCY786594 OMU786593:OMU786594 OWQ786593:OWQ786594 PGM786593:PGM786594 PQI786593:PQI786594 QAE786593:QAE786594 QKA786593:QKA786594 QTW786593:QTW786594 RDS786593:RDS786594 RNO786593:RNO786594 RXK786593:RXK786594 SHG786593:SHG786594 SRC786593:SRC786594 TAY786593:TAY786594 TKU786593:TKU786594 TUQ786593:TUQ786594 UEM786593:UEM786594 UOI786593:UOI786594 UYE786593:UYE786594 VIA786593:VIA786594 VRW786593:VRW786594 WBS786593:WBS786594 WLO786593:WLO786594 WVK786593:WVK786594 G852129:H852130 IY852129:IY852130 SU852129:SU852130 ACQ852129:ACQ852130 AMM852129:AMM852130 AWI852129:AWI852130 BGE852129:BGE852130 BQA852129:BQA852130 BZW852129:BZW852130 CJS852129:CJS852130 CTO852129:CTO852130 DDK852129:DDK852130 DNG852129:DNG852130 DXC852129:DXC852130 EGY852129:EGY852130 EQU852129:EQU852130 FAQ852129:FAQ852130 FKM852129:FKM852130 FUI852129:FUI852130 GEE852129:GEE852130 GOA852129:GOA852130 GXW852129:GXW852130 HHS852129:HHS852130 HRO852129:HRO852130 IBK852129:IBK852130 ILG852129:ILG852130 IVC852129:IVC852130 JEY852129:JEY852130 JOU852129:JOU852130 JYQ852129:JYQ852130 KIM852129:KIM852130 KSI852129:KSI852130 LCE852129:LCE852130 LMA852129:LMA852130 LVW852129:LVW852130 MFS852129:MFS852130 MPO852129:MPO852130 MZK852129:MZK852130 NJG852129:NJG852130 NTC852129:NTC852130 OCY852129:OCY852130 OMU852129:OMU852130 OWQ852129:OWQ852130 PGM852129:PGM852130 PQI852129:PQI852130 QAE852129:QAE852130 QKA852129:QKA852130 QTW852129:QTW852130 RDS852129:RDS852130 RNO852129:RNO852130 RXK852129:RXK852130 SHG852129:SHG852130 SRC852129:SRC852130 TAY852129:TAY852130 TKU852129:TKU852130 TUQ852129:TUQ852130 UEM852129:UEM852130 UOI852129:UOI852130 UYE852129:UYE852130 VIA852129:VIA852130 VRW852129:VRW852130 WBS852129:WBS852130 WLO852129:WLO852130 WVK852129:WVK852130 G917665:H917666 IY917665:IY917666 SU917665:SU917666 ACQ917665:ACQ917666 AMM917665:AMM917666 AWI917665:AWI917666 BGE917665:BGE917666 BQA917665:BQA917666 BZW917665:BZW917666 CJS917665:CJS917666 CTO917665:CTO917666 DDK917665:DDK917666 DNG917665:DNG917666 DXC917665:DXC917666 EGY917665:EGY917666 EQU917665:EQU917666 FAQ917665:FAQ917666 FKM917665:FKM917666 FUI917665:FUI917666 GEE917665:GEE917666 GOA917665:GOA917666 GXW917665:GXW917666 HHS917665:HHS917666 HRO917665:HRO917666 IBK917665:IBK917666 ILG917665:ILG917666 IVC917665:IVC917666 JEY917665:JEY917666 JOU917665:JOU917666 JYQ917665:JYQ917666 KIM917665:KIM917666 KSI917665:KSI917666 LCE917665:LCE917666 LMA917665:LMA917666 LVW917665:LVW917666 MFS917665:MFS917666 MPO917665:MPO917666 MZK917665:MZK917666 NJG917665:NJG917666 NTC917665:NTC917666 OCY917665:OCY917666 OMU917665:OMU917666 OWQ917665:OWQ917666 PGM917665:PGM917666 PQI917665:PQI917666 QAE917665:QAE917666 QKA917665:QKA917666 QTW917665:QTW917666 RDS917665:RDS917666 RNO917665:RNO917666 RXK917665:RXK917666 SHG917665:SHG917666 SRC917665:SRC917666 TAY917665:TAY917666 TKU917665:TKU917666 TUQ917665:TUQ917666 UEM917665:UEM917666 UOI917665:UOI917666 UYE917665:UYE917666 VIA917665:VIA917666 VRW917665:VRW917666 WBS917665:WBS917666 WLO917665:WLO917666 WVK917665:WVK917666 G983201:H983202 IY983201:IY983202 SU983201:SU983202 ACQ983201:ACQ983202 AMM983201:AMM983202 AWI983201:AWI983202 BGE983201:BGE983202 BQA983201:BQA983202 BZW983201:BZW983202 CJS983201:CJS983202 CTO983201:CTO983202 DDK983201:DDK983202 DNG983201:DNG983202 DXC983201:DXC983202 EGY983201:EGY983202 EQU983201:EQU983202 FAQ983201:FAQ983202 FKM983201:FKM983202 FUI983201:FUI983202 GEE983201:GEE983202 GOA983201:GOA983202 GXW983201:GXW983202 HHS983201:HHS983202 HRO983201:HRO983202 IBK983201:IBK983202 ILG983201:ILG983202 IVC983201:IVC983202 JEY983201:JEY983202 JOU983201:JOU983202 JYQ983201:JYQ983202 KIM983201:KIM983202 KSI983201:KSI983202 LCE983201:LCE983202 LMA983201:LMA983202 LVW983201:LVW983202 MFS983201:MFS983202 MPO983201:MPO983202 MZK983201:MZK983202 NJG983201:NJG983202 NTC983201:NTC983202 OCY983201:OCY983202 OMU983201:OMU983202 OWQ983201:OWQ983202 PGM983201:PGM983202 PQI983201:PQI983202 QAE983201:QAE983202 QKA983201:QKA983202 QTW983201:QTW983202 RDS983201:RDS983202 RNO983201:RNO983202 RXK983201:RXK983202 SHG983201:SHG983202 SRC983201:SRC983202 TAY983201:TAY983202 TKU983201:TKU983202 TUQ983201:TUQ983202 UEM983201:UEM983202 UOI983201:UOI983202 UYE983201:UYE983202 VIA983201:VIA983202 VRW983201:VRW983202 WBS983201:WBS983202 WLO983201:WLO983202 WVK983201:WVK983202 JB65693 SX65693 ACT65693 AMP65693 AWL65693 BGH65693 BQD65693 BZZ65693 CJV65693 CTR65693 DDN65693 DNJ65693 DXF65693 EHB65693 EQX65693 FAT65693 FKP65693 FUL65693 GEH65693 GOD65693 GXZ65693 HHV65693 HRR65693 IBN65693 ILJ65693 IVF65693 JFB65693 JOX65693 JYT65693 KIP65693 KSL65693 LCH65693 LMD65693 LVZ65693 MFV65693 MPR65693 MZN65693 NJJ65693 NTF65693 ODB65693 OMX65693 OWT65693 PGP65693 PQL65693 QAH65693 QKD65693 QTZ65693 RDV65693 RNR65693 RXN65693 SHJ65693 SRF65693 TBB65693 TKX65693 TUT65693 UEP65693 UOL65693 UYH65693 VID65693 VRZ65693 WBV65693 WLR65693 WVN65693 JB131229 SX131229 ACT131229 AMP131229 AWL131229 BGH131229 BQD131229 BZZ131229 CJV131229 CTR131229 DDN131229 DNJ131229 DXF131229 EHB131229 EQX131229 FAT131229 FKP131229 FUL131229 GEH131229 GOD131229 GXZ131229 HHV131229 HRR131229 IBN131229 ILJ131229 IVF131229 JFB131229 JOX131229 JYT131229 KIP131229 KSL131229 LCH131229 LMD131229 LVZ131229 MFV131229 MPR131229 MZN131229 NJJ131229 NTF131229 ODB131229 OMX131229 OWT131229 PGP131229 PQL131229 QAH131229 QKD131229 QTZ131229 RDV131229 RNR131229 RXN131229 SHJ131229 SRF131229 TBB131229 TKX131229 TUT131229 UEP131229 UOL131229 UYH131229 VID131229 VRZ131229 WBV131229 WLR131229 WVN131229 JB196765 SX196765 ACT196765 AMP196765 AWL196765 BGH196765 BQD196765 BZZ196765 CJV196765 CTR196765 DDN196765 DNJ196765 DXF196765 EHB196765 EQX196765 FAT196765 FKP196765 FUL196765 GEH196765 GOD196765 GXZ196765 HHV196765 HRR196765 IBN196765 ILJ196765 IVF196765 JFB196765 JOX196765 JYT196765 KIP196765 KSL196765 LCH196765 LMD196765 LVZ196765 MFV196765 MPR196765 MZN196765 NJJ196765 NTF196765 ODB196765 OMX196765 OWT196765 PGP196765 PQL196765 QAH196765 QKD196765 QTZ196765 RDV196765 RNR196765 RXN196765 SHJ196765 SRF196765 TBB196765 TKX196765 TUT196765 UEP196765 UOL196765 UYH196765 VID196765 VRZ196765 WBV196765 WLR196765 WVN196765 JB262301 SX262301 ACT262301 AMP262301 AWL262301 BGH262301 BQD262301 BZZ262301 CJV262301 CTR262301 DDN262301 DNJ262301 DXF262301 EHB262301 EQX262301 FAT262301 FKP262301 FUL262301 GEH262301 GOD262301 GXZ262301 HHV262301 HRR262301 IBN262301 ILJ262301 IVF262301 JFB262301 JOX262301 JYT262301 KIP262301 KSL262301 LCH262301 LMD262301 LVZ262301 MFV262301 MPR262301 MZN262301 NJJ262301 NTF262301 ODB262301 OMX262301 OWT262301 PGP262301 PQL262301 QAH262301 QKD262301 QTZ262301 RDV262301 RNR262301 RXN262301 SHJ262301 SRF262301 TBB262301 TKX262301 TUT262301 UEP262301 UOL262301 UYH262301 VID262301 VRZ262301 WBV262301 WLR262301 WVN262301 JB327837 SX327837 ACT327837 AMP327837 AWL327837 BGH327837 BQD327837 BZZ327837 CJV327837 CTR327837 DDN327837 DNJ327837 DXF327837 EHB327837 EQX327837 FAT327837 FKP327837 FUL327837 GEH327837 GOD327837 GXZ327837 HHV327837 HRR327837 IBN327837 ILJ327837 IVF327837 JFB327837 JOX327837 JYT327837 KIP327837 KSL327837 LCH327837 LMD327837 LVZ327837 MFV327837 MPR327837 MZN327837 NJJ327837 NTF327837 ODB327837 OMX327837 OWT327837 PGP327837 PQL327837 QAH327837 QKD327837 QTZ327837 RDV327837 RNR327837 RXN327837 SHJ327837 SRF327837 TBB327837 TKX327837 TUT327837 UEP327837 UOL327837 UYH327837 VID327837 VRZ327837 WBV327837 WLR327837 WVN327837 JB393373 SX393373 ACT393373 AMP393373 AWL393373 BGH393373 BQD393373 BZZ393373 CJV393373 CTR393373 DDN393373 DNJ393373 DXF393373 EHB393373 EQX393373 FAT393373 FKP393373 FUL393373 GEH393373 GOD393373 GXZ393373 HHV393373 HRR393373 IBN393373 ILJ393373 IVF393373 JFB393373 JOX393373 JYT393373 KIP393373 KSL393373 LCH393373 LMD393373 LVZ393373 MFV393373 MPR393373 MZN393373 NJJ393373 NTF393373 ODB393373 OMX393373 OWT393373 PGP393373 PQL393373 QAH393373 QKD393373 QTZ393373 RDV393373 RNR393373 RXN393373 SHJ393373 SRF393373 TBB393373 TKX393373 TUT393373 UEP393373 UOL393373 UYH393373 VID393373 VRZ393373 WBV393373 WLR393373 WVN393373 JB458909 SX458909 ACT458909 AMP458909 AWL458909 BGH458909 BQD458909 BZZ458909 CJV458909 CTR458909 DDN458909 DNJ458909 DXF458909 EHB458909 EQX458909 FAT458909 FKP458909 FUL458909 GEH458909 GOD458909 GXZ458909 HHV458909 HRR458909 IBN458909 ILJ458909 IVF458909 JFB458909 JOX458909 JYT458909 KIP458909 KSL458909 LCH458909 LMD458909 LVZ458909 MFV458909 MPR458909 MZN458909 NJJ458909 NTF458909 ODB458909 OMX458909 OWT458909 PGP458909 PQL458909 QAH458909 QKD458909 QTZ458909 RDV458909 RNR458909 RXN458909 SHJ458909 SRF458909 TBB458909 TKX458909 TUT458909 UEP458909 UOL458909 UYH458909 VID458909 VRZ458909 WBV458909 WLR458909 WVN458909 JB524445 SX524445 ACT524445 AMP524445 AWL524445 BGH524445 BQD524445 BZZ524445 CJV524445 CTR524445 DDN524445 DNJ524445 DXF524445 EHB524445 EQX524445 FAT524445 FKP524445 FUL524445 GEH524445 GOD524445 GXZ524445 HHV524445 HRR524445 IBN524445 ILJ524445 IVF524445 JFB524445 JOX524445 JYT524445 KIP524445 KSL524445 LCH524445 LMD524445 LVZ524445 MFV524445 MPR524445 MZN524445 NJJ524445 NTF524445 ODB524445 OMX524445 OWT524445 PGP524445 PQL524445 QAH524445 QKD524445 QTZ524445 RDV524445 RNR524445 RXN524445 SHJ524445 SRF524445 TBB524445 TKX524445 TUT524445 UEP524445 UOL524445 UYH524445 VID524445 VRZ524445 WBV524445 WLR524445 WVN524445 JB589981 SX589981 ACT589981 AMP589981 AWL589981 BGH589981 BQD589981 BZZ589981 CJV589981 CTR589981 DDN589981 DNJ589981 DXF589981 EHB589981 EQX589981 FAT589981 FKP589981 FUL589981 GEH589981 GOD589981 GXZ589981 HHV589981 HRR589981 IBN589981 ILJ589981 IVF589981 JFB589981 JOX589981 JYT589981 KIP589981 KSL589981 LCH589981 LMD589981 LVZ589981 MFV589981 MPR589981 MZN589981 NJJ589981 NTF589981 ODB589981 OMX589981 OWT589981 PGP589981 PQL589981 QAH589981 QKD589981 QTZ589981 RDV589981 RNR589981 RXN589981 SHJ589981 SRF589981 TBB589981 TKX589981 TUT589981 UEP589981 UOL589981 UYH589981 VID589981 VRZ589981 WBV589981 WLR589981 WVN589981 JB655517 SX655517 ACT655517 AMP655517 AWL655517 BGH655517 BQD655517 BZZ655517 CJV655517 CTR655517 DDN655517 DNJ655517 DXF655517 EHB655517 EQX655517 FAT655517 FKP655517 FUL655517 GEH655517 GOD655517 GXZ655517 HHV655517 HRR655517 IBN655517 ILJ655517 IVF655517 JFB655517 JOX655517 JYT655517 KIP655517 KSL655517 LCH655517 LMD655517 LVZ655517 MFV655517 MPR655517 MZN655517 NJJ655517 NTF655517 ODB655517 OMX655517 OWT655517 PGP655517 PQL655517 QAH655517 QKD655517 QTZ655517 RDV655517 RNR655517 RXN655517 SHJ655517 SRF655517 TBB655517 TKX655517 TUT655517 UEP655517 UOL655517 UYH655517 VID655517 VRZ655517 WBV655517 WLR655517 WVN655517 JB721053 SX721053 ACT721053 AMP721053 AWL721053 BGH721053 BQD721053 BZZ721053 CJV721053 CTR721053 DDN721053 DNJ721053 DXF721053 EHB721053 EQX721053 FAT721053 FKP721053 FUL721053 GEH721053 GOD721053 GXZ721053 HHV721053 HRR721053 IBN721053 ILJ721053 IVF721053 JFB721053 JOX721053 JYT721053 KIP721053 KSL721053 LCH721053 LMD721053 LVZ721053 MFV721053 MPR721053 MZN721053 NJJ721053 NTF721053 ODB721053 OMX721053 OWT721053 PGP721053 PQL721053 QAH721053 QKD721053 QTZ721053 RDV721053 RNR721053 RXN721053 SHJ721053 SRF721053 TBB721053 TKX721053 TUT721053 UEP721053 UOL721053 UYH721053 VID721053 VRZ721053 WBV721053 WLR721053 WVN721053 JB786589 SX786589 ACT786589 AMP786589 AWL786589 BGH786589 BQD786589 BZZ786589 CJV786589 CTR786589 DDN786589 DNJ786589 DXF786589 EHB786589 EQX786589 FAT786589 FKP786589 FUL786589 GEH786589 GOD786589 GXZ786589 HHV786589 HRR786589 IBN786589 ILJ786589 IVF786589 JFB786589 JOX786589 JYT786589 KIP786589 KSL786589 LCH786589 LMD786589 LVZ786589 MFV786589 MPR786589 MZN786589 NJJ786589 NTF786589 ODB786589 OMX786589 OWT786589 PGP786589 PQL786589 QAH786589 QKD786589 QTZ786589 RDV786589 RNR786589 RXN786589 SHJ786589 SRF786589 TBB786589 TKX786589 TUT786589 UEP786589 UOL786589 UYH786589 VID786589 VRZ786589 WBV786589 WLR786589 WVN786589 JB852125 SX852125 ACT852125 AMP852125 AWL852125 BGH852125 BQD852125 BZZ852125 CJV852125 CTR852125 DDN852125 DNJ852125 DXF852125 EHB852125 EQX852125 FAT852125 FKP852125 FUL852125 GEH852125 GOD852125 GXZ852125 HHV852125 HRR852125 IBN852125 ILJ852125 IVF852125 JFB852125 JOX852125 JYT852125 KIP852125 KSL852125 LCH852125 LMD852125 LVZ852125 MFV852125 MPR852125 MZN852125 NJJ852125 NTF852125 ODB852125 OMX852125 OWT852125 PGP852125 PQL852125 QAH852125 QKD852125 QTZ852125 RDV852125 RNR852125 RXN852125 SHJ852125 SRF852125 TBB852125 TKX852125 TUT852125 UEP852125 UOL852125 UYH852125 VID852125 VRZ852125 WBV852125 WLR852125 WVN852125 JB917661 SX917661 ACT917661 AMP917661 AWL917661 BGH917661 BQD917661 BZZ917661 CJV917661 CTR917661 DDN917661 DNJ917661 DXF917661 EHB917661 EQX917661 FAT917661 FKP917661 FUL917661 GEH917661 GOD917661 GXZ917661 HHV917661 HRR917661 IBN917661 ILJ917661 IVF917661 JFB917661 JOX917661 JYT917661 KIP917661 KSL917661 LCH917661 LMD917661 LVZ917661 MFV917661 MPR917661 MZN917661 NJJ917661 NTF917661 ODB917661 OMX917661 OWT917661 PGP917661 PQL917661 QAH917661 QKD917661 QTZ917661 RDV917661 RNR917661 RXN917661 SHJ917661 SRF917661 TBB917661 TKX917661 TUT917661 UEP917661 UOL917661 UYH917661 VID917661 VRZ917661 WBV917661 WLR917661 WVN917661 JB983197 SX983197 ACT983197 AMP983197 AWL983197 BGH983197 BQD983197 BZZ983197 CJV983197 CTR983197 DDN983197 DNJ983197 DXF983197 EHB983197 EQX983197 FAT983197 FKP983197 FUL983197 GEH983197 GOD983197 GXZ983197 HHV983197 HRR983197 IBN983197 ILJ983197 IVF983197 JFB983197 JOX983197 JYT983197 KIP983197 KSL983197 LCH983197 LMD983197 LVZ983197 MFV983197 MPR983197 MZN983197 NJJ983197 NTF983197 ODB983197 OMX983197 OWT983197 PGP983197 PQL983197 QAH983197 QKD983197 QTZ983197 RDV983197 RNR983197 RXN983197 SHJ983197 SRF983197 TBB983197 TKX983197 TUT983197 UEP983197 UOL983197 UYH983197 VID983197 VRZ983197 WBV983197 WLR983197 WVN983197 G65513:H65670 IY65513:IY65670 SU65513:SU65670 ACQ65513:ACQ65670 AMM65513:AMM65670 AWI65513:AWI65670 BGE65513:BGE65670 BQA65513:BQA65670 BZW65513:BZW65670 CJS65513:CJS65670 CTO65513:CTO65670 DDK65513:DDK65670 DNG65513:DNG65670 DXC65513:DXC65670 EGY65513:EGY65670 EQU65513:EQU65670 FAQ65513:FAQ65670 FKM65513:FKM65670 FUI65513:FUI65670 GEE65513:GEE65670 GOA65513:GOA65670 GXW65513:GXW65670 HHS65513:HHS65670 HRO65513:HRO65670 IBK65513:IBK65670 ILG65513:ILG65670 IVC65513:IVC65670 JEY65513:JEY65670 JOU65513:JOU65670 JYQ65513:JYQ65670 KIM65513:KIM65670 KSI65513:KSI65670 LCE65513:LCE65670 LMA65513:LMA65670 LVW65513:LVW65670 MFS65513:MFS65670 MPO65513:MPO65670 MZK65513:MZK65670 NJG65513:NJG65670 NTC65513:NTC65670 OCY65513:OCY65670 OMU65513:OMU65670 OWQ65513:OWQ65670 PGM65513:PGM65670 PQI65513:PQI65670 QAE65513:QAE65670 QKA65513:QKA65670 QTW65513:QTW65670 RDS65513:RDS65670 RNO65513:RNO65670 RXK65513:RXK65670 SHG65513:SHG65670 SRC65513:SRC65670 TAY65513:TAY65670 TKU65513:TKU65670 TUQ65513:TUQ65670 UEM65513:UEM65670 UOI65513:UOI65670 UYE65513:UYE65670 VIA65513:VIA65670 VRW65513:VRW65670 WBS65513:WBS65670 WLO65513:WLO65670 WVK65513:WVK65670 G131049:H131206 IY131049:IY131206 SU131049:SU131206 ACQ131049:ACQ131206 AMM131049:AMM131206 AWI131049:AWI131206 BGE131049:BGE131206 BQA131049:BQA131206 BZW131049:BZW131206 CJS131049:CJS131206 CTO131049:CTO131206 DDK131049:DDK131206 DNG131049:DNG131206 DXC131049:DXC131206 EGY131049:EGY131206 EQU131049:EQU131206 FAQ131049:FAQ131206 FKM131049:FKM131206 FUI131049:FUI131206 GEE131049:GEE131206 GOA131049:GOA131206 GXW131049:GXW131206 HHS131049:HHS131206 HRO131049:HRO131206 IBK131049:IBK131206 ILG131049:ILG131206 IVC131049:IVC131206 JEY131049:JEY131206 JOU131049:JOU131206 JYQ131049:JYQ131206 KIM131049:KIM131206 KSI131049:KSI131206 LCE131049:LCE131206 LMA131049:LMA131206 LVW131049:LVW131206 MFS131049:MFS131206 MPO131049:MPO131206 MZK131049:MZK131206 NJG131049:NJG131206 NTC131049:NTC131206 OCY131049:OCY131206 OMU131049:OMU131206 OWQ131049:OWQ131206 PGM131049:PGM131206 PQI131049:PQI131206 QAE131049:QAE131206 QKA131049:QKA131206 QTW131049:QTW131206 RDS131049:RDS131206 RNO131049:RNO131206 RXK131049:RXK131206 SHG131049:SHG131206 SRC131049:SRC131206 TAY131049:TAY131206 TKU131049:TKU131206 TUQ131049:TUQ131206 UEM131049:UEM131206 UOI131049:UOI131206 UYE131049:UYE131206 VIA131049:VIA131206 VRW131049:VRW131206 WBS131049:WBS131206 WLO131049:WLO131206 WVK131049:WVK131206 G196585:H196742 IY196585:IY196742 SU196585:SU196742 ACQ196585:ACQ196742 AMM196585:AMM196742 AWI196585:AWI196742 BGE196585:BGE196742 BQA196585:BQA196742 BZW196585:BZW196742 CJS196585:CJS196742 CTO196585:CTO196742 DDK196585:DDK196742 DNG196585:DNG196742 DXC196585:DXC196742 EGY196585:EGY196742 EQU196585:EQU196742 FAQ196585:FAQ196742 FKM196585:FKM196742 FUI196585:FUI196742 GEE196585:GEE196742 GOA196585:GOA196742 GXW196585:GXW196742 HHS196585:HHS196742 HRO196585:HRO196742 IBK196585:IBK196742 ILG196585:ILG196742 IVC196585:IVC196742 JEY196585:JEY196742 JOU196585:JOU196742 JYQ196585:JYQ196742 KIM196585:KIM196742 KSI196585:KSI196742 LCE196585:LCE196742 LMA196585:LMA196742 LVW196585:LVW196742 MFS196585:MFS196742 MPO196585:MPO196742 MZK196585:MZK196742 NJG196585:NJG196742 NTC196585:NTC196742 OCY196585:OCY196742 OMU196585:OMU196742 OWQ196585:OWQ196742 PGM196585:PGM196742 PQI196585:PQI196742 QAE196585:QAE196742 QKA196585:QKA196742 QTW196585:QTW196742 RDS196585:RDS196742 RNO196585:RNO196742 RXK196585:RXK196742 SHG196585:SHG196742 SRC196585:SRC196742 TAY196585:TAY196742 TKU196585:TKU196742 TUQ196585:TUQ196742 UEM196585:UEM196742 UOI196585:UOI196742 UYE196585:UYE196742 VIA196585:VIA196742 VRW196585:VRW196742 WBS196585:WBS196742 WLO196585:WLO196742 WVK196585:WVK196742 G262121:H262278 IY262121:IY262278 SU262121:SU262278 ACQ262121:ACQ262278 AMM262121:AMM262278 AWI262121:AWI262278 BGE262121:BGE262278 BQA262121:BQA262278 BZW262121:BZW262278 CJS262121:CJS262278 CTO262121:CTO262278 DDK262121:DDK262278 DNG262121:DNG262278 DXC262121:DXC262278 EGY262121:EGY262278 EQU262121:EQU262278 FAQ262121:FAQ262278 FKM262121:FKM262278 FUI262121:FUI262278 GEE262121:GEE262278 GOA262121:GOA262278 GXW262121:GXW262278 HHS262121:HHS262278 HRO262121:HRO262278 IBK262121:IBK262278 ILG262121:ILG262278 IVC262121:IVC262278 JEY262121:JEY262278 JOU262121:JOU262278 JYQ262121:JYQ262278 KIM262121:KIM262278 KSI262121:KSI262278 LCE262121:LCE262278 LMA262121:LMA262278 LVW262121:LVW262278 MFS262121:MFS262278 MPO262121:MPO262278 MZK262121:MZK262278 NJG262121:NJG262278 NTC262121:NTC262278 OCY262121:OCY262278 OMU262121:OMU262278 OWQ262121:OWQ262278 PGM262121:PGM262278 PQI262121:PQI262278 QAE262121:QAE262278 QKA262121:QKA262278 QTW262121:QTW262278 RDS262121:RDS262278 RNO262121:RNO262278 RXK262121:RXK262278 SHG262121:SHG262278 SRC262121:SRC262278 TAY262121:TAY262278 TKU262121:TKU262278 TUQ262121:TUQ262278 UEM262121:UEM262278 UOI262121:UOI262278 UYE262121:UYE262278 VIA262121:VIA262278 VRW262121:VRW262278 WBS262121:WBS262278 WLO262121:WLO262278 WVK262121:WVK262278 G327657:H327814 IY327657:IY327814 SU327657:SU327814 ACQ327657:ACQ327814 AMM327657:AMM327814 AWI327657:AWI327814 BGE327657:BGE327814 BQA327657:BQA327814 BZW327657:BZW327814 CJS327657:CJS327814 CTO327657:CTO327814 DDK327657:DDK327814 DNG327657:DNG327814 DXC327657:DXC327814 EGY327657:EGY327814 EQU327657:EQU327814 FAQ327657:FAQ327814 FKM327657:FKM327814 FUI327657:FUI327814 GEE327657:GEE327814 GOA327657:GOA327814 GXW327657:GXW327814 HHS327657:HHS327814 HRO327657:HRO327814 IBK327657:IBK327814 ILG327657:ILG327814 IVC327657:IVC327814 JEY327657:JEY327814 JOU327657:JOU327814 JYQ327657:JYQ327814 KIM327657:KIM327814 KSI327657:KSI327814 LCE327657:LCE327814 LMA327657:LMA327814 LVW327657:LVW327814 MFS327657:MFS327814 MPO327657:MPO327814 MZK327657:MZK327814 NJG327657:NJG327814 NTC327657:NTC327814 OCY327657:OCY327814 OMU327657:OMU327814 OWQ327657:OWQ327814 PGM327657:PGM327814 PQI327657:PQI327814 QAE327657:QAE327814 QKA327657:QKA327814 QTW327657:QTW327814 RDS327657:RDS327814 RNO327657:RNO327814 RXK327657:RXK327814 SHG327657:SHG327814 SRC327657:SRC327814 TAY327657:TAY327814 TKU327657:TKU327814 TUQ327657:TUQ327814 UEM327657:UEM327814 UOI327657:UOI327814 UYE327657:UYE327814 VIA327657:VIA327814 VRW327657:VRW327814 WBS327657:WBS327814 WLO327657:WLO327814 WVK327657:WVK327814 G393193:H393350 IY393193:IY393350 SU393193:SU393350 ACQ393193:ACQ393350 AMM393193:AMM393350 AWI393193:AWI393350 BGE393193:BGE393350 BQA393193:BQA393350 BZW393193:BZW393350 CJS393193:CJS393350 CTO393193:CTO393350 DDK393193:DDK393350 DNG393193:DNG393350 DXC393193:DXC393350 EGY393193:EGY393350 EQU393193:EQU393350 FAQ393193:FAQ393350 FKM393193:FKM393350 FUI393193:FUI393350 GEE393193:GEE393350 GOA393193:GOA393350 GXW393193:GXW393350 HHS393193:HHS393350 HRO393193:HRO393350 IBK393193:IBK393350 ILG393193:ILG393350 IVC393193:IVC393350 JEY393193:JEY393350 JOU393193:JOU393350 JYQ393193:JYQ393350 KIM393193:KIM393350 KSI393193:KSI393350 LCE393193:LCE393350 LMA393193:LMA393350 LVW393193:LVW393350 MFS393193:MFS393350 MPO393193:MPO393350 MZK393193:MZK393350 NJG393193:NJG393350 NTC393193:NTC393350 OCY393193:OCY393350 OMU393193:OMU393350 OWQ393193:OWQ393350 PGM393193:PGM393350 PQI393193:PQI393350 QAE393193:QAE393350 QKA393193:QKA393350 QTW393193:QTW393350 RDS393193:RDS393350 RNO393193:RNO393350 RXK393193:RXK393350 SHG393193:SHG393350 SRC393193:SRC393350 TAY393193:TAY393350 TKU393193:TKU393350 TUQ393193:TUQ393350 UEM393193:UEM393350 UOI393193:UOI393350 UYE393193:UYE393350 VIA393193:VIA393350 VRW393193:VRW393350 WBS393193:WBS393350 WLO393193:WLO393350 WVK393193:WVK393350 G458729:H458886 IY458729:IY458886 SU458729:SU458886 ACQ458729:ACQ458886 AMM458729:AMM458886 AWI458729:AWI458886 BGE458729:BGE458886 BQA458729:BQA458886 BZW458729:BZW458886 CJS458729:CJS458886 CTO458729:CTO458886 DDK458729:DDK458886 DNG458729:DNG458886 DXC458729:DXC458886 EGY458729:EGY458886 EQU458729:EQU458886 FAQ458729:FAQ458886 FKM458729:FKM458886 FUI458729:FUI458886 GEE458729:GEE458886 GOA458729:GOA458886 GXW458729:GXW458886 HHS458729:HHS458886 HRO458729:HRO458886 IBK458729:IBK458886 ILG458729:ILG458886 IVC458729:IVC458886 JEY458729:JEY458886 JOU458729:JOU458886 JYQ458729:JYQ458886 KIM458729:KIM458886 KSI458729:KSI458886 LCE458729:LCE458886 LMA458729:LMA458886 LVW458729:LVW458886 MFS458729:MFS458886 MPO458729:MPO458886 MZK458729:MZK458886 NJG458729:NJG458886 NTC458729:NTC458886 OCY458729:OCY458886 OMU458729:OMU458886 OWQ458729:OWQ458886 PGM458729:PGM458886 PQI458729:PQI458886 QAE458729:QAE458886 QKA458729:QKA458886 QTW458729:QTW458886 RDS458729:RDS458886 RNO458729:RNO458886 RXK458729:RXK458886 SHG458729:SHG458886 SRC458729:SRC458886 TAY458729:TAY458886 TKU458729:TKU458886 TUQ458729:TUQ458886 UEM458729:UEM458886 UOI458729:UOI458886 UYE458729:UYE458886 VIA458729:VIA458886 VRW458729:VRW458886 WBS458729:WBS458886 WLO458729:WLO458886 WVK458729:WVK458886 G524265:H524422 IY524265:IY524422 SU524265:SU524422 ACQ524265:ACQ524422 AMM524265:AMM524422 AWI524265:AWI524422 BGE524265:BGE524422 BQA524265:BQA524422 BZW524265:BZW524422 CJS524265:CJS524422 CTO524265:CTO524422 DDK524265:DDK524422 DNG524265:DNG524422 DXC524265:DXC524422 EGY524265:EGY524422 EQU524265:EQU524422 FAQ524265:FAQ524422 FKM524265:FKM524422 FUI524265:FUI524422 GEE524265:GEE524422 GOA524265:GOA524422 GXW524265:GXW524422 HHS524265:HHS524422 HRO524265:HRO524422 IBK524265:IBK524422 ILG524265:ILG524422 IVC524265:IVC524422 JEY524265:JEY524422 JOU524265:JOU524422 JYQ524265:JYQ524422 KIM524265:KIM524422 KSI524265:KSI524422 LCE524265:LCE524422 LMA524265:LMA524422 LVW524265:LVW524422 MFS524265:MFS524422 MPO524265:MPO524422 MZK524265:MZK524422 NJG524265:NJG524422 NTC524265:NTC524422 OCY524265:OCY524422 OMU524265:OMU524422 OWQ524265:OWQ524422 PGM524265:PGM524422 PQI524265:PQI524422 QAE524265:QAE524422 QKA524265:QKA524422 QTW524265:QTW524422 RDS524265:RDS524422 RNO524265:RNO524422 RXK524265:RXK524422 SHG524265:SHG524422 SRC524265:SRC524422 TAY524265:TAY524422 TKU524265:TKU524422 TUQ524265:TUQ524422 UEM524265:UEM524422 UOI524265:UOI524422 UYE524265:UYE524422 VIA524265:VIA524422 VRW524265:VRW524422 WBS524265:WBS524422 WLO524265:WLO524422 WVK524265:WVK524422 G589801:H589958 IY589801:IY589958 SU589801:SU589958 ACQ589801:ACQ589958 AMM589801:AMM589958 AWI589801:AWI589958 BGE589801:BGE589958 BQA589801:BQA589958 BZW589801:BZW589958 CJS589801:CJS589958 CTO589801:CTO589958 DDK589801:DDK589958 DNG589801:DNG589958 DXC589801:DXC589958 EGY589801:EGY589958 EQU589801:EQU589958 FAQ589801:FAQ589958 FKM589801:FKM589958 FUI589801:FUI589958 GEE589801:GEE589958 GOA589801:GOA589958 GXW589801:GXW589958 HHS589801:HHS589958 HRO589801:HRO589958 IBK589801:IBK589958 ILG589801:ILG589958 IVC589801:IVC589958 JEY589801:JEY589958 JOU589801:JOU589958 JYQ589801:JYQ589958 KIM589801:KIM589958 KSI589801:KSI589958 LCE589801:LCE589958 LMA589801:LMA589958 LVW589801:LVW589958 MFS589801:MFS589958 MPO589801:MPO589958 MZK589801:MZK589958 NJG589801:NJG589958 NTC589801:NTC589958 OCY589801:OCY589958 OMU589801:OMU589958 OWQ589801:OWQ589958 PGM589801:PGM589958 PQI589801:PQI589958 QAE589801:QAE589958 QKA589801:QKA589958 QTW589801:QTW589958 RDS589801:RDS589958 RNO589801:RNO589958 RXK589801:RXK589958 SHG589801:SHG589958 SRC589801:SRC589958 TAY589801:TAY589958 TKU589801:TKU589958 TUQ589801:TUQ589958 UEM589801:UEM589958 UOI589801:UOI589958 UYE589801:UYE589958 VIA589801:VIA589958 VRW589801:VRW589958 WBS589801:WBS589958 WLO589801:WLO589958 WVK589801:WVK589958 G655337:H655494 IY655337:IY655494 SU655337:SU655494 ACQ655337:ACQ655494 AMM655337:AMM655494 AWI655337:AWI655494 BGE655337:BGE655494 BQA655337:BQA655494 BZW655337:BZW655494 CJS655337:CJS655494 CTO655337:CTO655494 DDK655337:DDK655494 DNG655337:DNG655494 DXC655337:DXC655494 EGY655337:EGY655494 EQU655337:EQU655494 FAQ655337:FAQ655494 FKM655337:FKM655494 FUI655337:FUI655494 GEE655337:GEE655494 GOA655337:GOA655494 GXW655337:GXW655494 HHS655337:HHS655494 HRO655337:HRO655494 IBK655337:IBK655494 ILG655337:ILG655494 IVC655337:IVC655494 JEY655337:JEY655494 JOU655337:JOU655494 JYQ655337:JYQ655494 KIM655337:KIM655494 KSI655337:KSI655494 LCE655337:LCE655494 LMA655337:LMA655494 LVW655337:LVW655494 MFS655337:MFS655494 MPO655337:MPO655494 MZK655337:MZK655494 NJG655337:NJG655494 NTC655337:NTC655494 OCY655337:OCY655494 OMU655337:OMU655494 OWQ655337:OWQ655494 PGM655337:PGM655494 PQI655337:PQI655494 QAE655337:QAE655494 QKA655337:QKA655494 QTW655337:QTW655494 RDS655337:RDS655494 RNO655337:RNO655494 RXK655337:RXK655494 SHG655337:SHG655494 SRC655337:SRC655494 TAY655337:TAY655494 TKU655337:TKU655494 TUQ655337:TUQ655494 UEM655337:UEM655494 UOI655337:UOI655494 UYE655337:UYE655494 VIA655337:VIA655494 VRW655337:VRW655494 WBS655337:WBS655494 WLO655337:WLO655494 WVK655337:WVK655494 G720873:H721030 IY720873:IY721030 SU720873:SU721030 ACQ720873:ACQ721030 AMM720873:AMM721030 AWI720873:AWI721030 BGE720873:BGE721030 BQA720873:BQA721030 BZW720873:BZW721030 CJS720873:CJS721030 CTO720873:CTO721030 DDK720873:DDK721030 DNG720873:DNG721030 DXC720873:DXC721030 EGY720873:EGY721030 EQU720873:EQU721030 FAQ720873:FAQ721030 FKM720873:FKM721030 FUI720873:FUI721030 GEE720873:GEE721030 GOA720873:GOA721030 GXW720873:GXW721030 HHS720873:HHS721030 HRO720873:HRO721030 IBK720873:IBK721030 ILG720873:ILG721030 IVC720873:IVC721030 JEY720873:JEY721030 JOU720873:JOU721030 JYQ720873:JYQ721030 KIM720873:KIM721030 KSI720873:KSI721030 LCE720873:LCE721030 LMA720873:LMA721030 LVW720873:LVW721030 MFS720873:MFS721030 MPO720873:MPO721030 MZK720873:MZK721030 NJG720873:NJG721030 NTC720873:NTC721030 OCY720873:OCY721030 OMU720873:OMU721030 OWQ720873:OWQ721030 PGM720873:PGM721030 PQI720873:PQI721030 QAE720873:QAE721030 QKA720873:QKA721030 QTW720873:QTW721030 RDS720873:RDS721030 RNO720873:RNO721030 RXK720873:RXK721030 SHG720873:SHG721030 SRC720873:SRC721030 TAY720873:TAY721030 TKU720873:TKU721030 TUQ720873:TUQ721030 UEM720873:UEM721030 UOI720873:UOI721030 UYE720873:UYE721030 VIA720873:VIA721030 VRW720873:VRW721030 WBS720873:WBS721030 WLO720873:WLO721030 WVK720873:WVK721030 G786409:H786566 IY786409:IY786566 SU786409:SU786566 ACQ786409:ACQ786566 AMM786409:AMM786566 AWI786409:AWI786566 BGE786409:BGE786566 BQA786409:BQA786566 BZW786409:BZW786566 CJS786409:CJS786566 CTO786409:CTO786566 DDK786409:DDK786566 DNG786409:DNG786566 DXC786409:DXC786566 EGY786409:EGY786566 EQU786409:EQU786566 FAQ786409:FAQ786566 FKM786409:FKM786566 FUI786409:FUI786566 GEE786409:GEE786566 GOA786409:GOA786566 GXW786409:GXW786566 HHS786409:HHS786566 HRO786409:HRO786566 IBK786409:IBK786566 ILG786409:ILG786566 IVC786409:IVC786566 JEY786409:JEY786566 JOU786409:JOU786566 JYQ786409:JYQ786566 KIM786409:KIM786566 KSI786409:KSI786566 LCE786409:LCE786566 LMA786409:LMA786566 LVW786409:LVW786566 MFS786409:MFS786566 MPO786409:MPO786566 MZK786409:MZK786566 NJG786409:NJG786566 NTC786409:NTC786566 OCY786409:OCY786566 OMU786409:OMU786566 OWQ786409:OWQ786566 PGM786409:PGM786566 PQI786409:PQI786566 QAE786409:QAE786566 QKA786409:QKA786566 QTW786409:QTW786566 RDS786409:RDS786566 RNO786409:RNO786566 RXK786409:RXK786566 SHG786409:SHG786566 SRC786409:SRC786566 TAY786409:TAY786566 TKU786409:TKU786566 TUQ786409:TUQ786566 UEM786409:UEM786566 UOI786409:UOI786566 UYE786409:UYE786566 VIA786409:VIA786566 VRW786409:VRW786566 WBS786409:WBS786566 WLO786409:WLO786566 WVK786409:WVK786566 G851945:H852102 IY851945:IY852102 SU851945:SU852102 ACQ851945:ACQ852102 AMM851945:AMM852102 AWI851945:AWI852102 BGE851945:BGE852102 BQA851945:BQA852102 BZW851945:BZW852102 CJS851945:CJS852102 CTO851945:CTO852102 DDK851945:DDK852102 DNG851945:DNG852102 DXC851945:DXC852102 EGY851945:EGY852102 EQU851945:EQU852102 FAQ851945:FAQ852102 FKM851945:FKM852102 FUI851945:FUI852102 GEE851945:GEE852102 GOA851945:GOA852102 GXW851945:GXW852102 HHS851945:HHS852102 HRO851945:HRO852102 IBK851945:IBK852102 ILG851945:ILG852102 IVC851945:IVC852102 JEY851945:JEY852102 JOU851945:JOU852102 JYQ851945:JYQ852102 KIM851945:KIM852102 KSI851945:KSI852102 LCE851945:LCE852102 LMA851945:LMA852102 LVW851945:LVW852102 MFS851945:MFS852102 MPO851945:MPO852102 MZK851945:MZK852102 NJG851945:NJG852102 NTC851945:NTC852102 OCY851945:OCY852102 OMU851945:OMU852102 OWQ851945:OWQ852102 PGM851945:PGM852102 PQI851945:PQI852102 QAE851945:QAE852102 QKA851945:QKA852102 QTW851945:QTW852102 RDS851945:RDS852102 RNO851945:RNO852102 RXK851945:RXK852102 SHG851945:SHG852102 SRC851945:SRC852102 TAY851945:TAY852102 TKU851945:TKU852102 TUQ851945:TUQ852102 UEM851945:UEM852102 UOI851945:UOI852102 UYE851945:UYE852102 VIA851945:VIA852102 VRW851945:VRW852102 WBS851945:WBS852102 WLO851945:WLO852102 WVK851945:WVK852102 G917481:H917638 IY917481:IY917638 SU917481:SU917638 ACQ917481:ACQ917638 AMM917481:AMM917638 AWI917481:AWI917638 BGE917481:BGE917638 BQA917481:BQA917638 BZW917481:BZW917638 CJS917481:CJS917638 CTO917481:CTO917638 DDK917481:DDK917638 DNG917481:DNG917638 DXC917481:DXC917638 EGY917481:EGY917638 EQU917481:EQU917638 FAQ917481:FAQ917638 FKM917481:FKM917638 FUI917481:FUI917638 GEE917481:GEE917638 GOA917481:GOA917638 GXW917481:GXW917638 HHS917481:HHS917638 HRO917481:HRO917638 IBK917481:IBK917638 ILG917481:ILG917638 IVC917481:IVC917638 JEY917481:JEY917638 JOU917481:JOU917638 JYQ917481:JYQ917638 KIM917481:KIM917638 KSI917481:KSI917638 LCE917481:LCE917638 LMA917481:LMA917638 LVW917481:LVW917638 MFS917481:MFS917638 MPO917481:MPO917638 MZK917481:MZK917638 NJG917481:NJG917638 NTC917481:NTC917638 OCY917481:OCY917638 OMU917481:OMU917638 OWQ917481:OWQ917638 PGM917481:PGM917638 PQI917481:PQI917638 QAE917481:QAE917638 QKA917481:QKA917638 QTW917481:QTW917638 RDS917481:RDS917638 RNO917481:RNO917638 RXK917481:RXK917638 SHG917481:SHG917638 SRC917481:SRC917638 TAY917481:TAY917638 TKU917481:TKU917638 TUQ917481:TUQ917638 UEM917481:UEM917638 UOI917481:UOI917638 UYE917481:UYE917638 VIA917481:VIA917638 VRW917481:VRW917638 WBS917481:WBS917638 WLO917481:WLO917638 WVK917481:WVK917638 G983017:H983174 IY983017:IY983174 SU983017:SU983174 ACQ983017:ACQ983174 AMM983017:AMM983174 AWI983017:AWI983174 BGE983017:BGE983174 BQA983017:BQA983174 BZW983017:BZW983174 CJS983017:CJS983174 CTO983017:CTO983174 DDK983017:DDK983174 DNG983017:DNG983174 DXC983017:DXC983174 EGY983017:EGY983174 EQU983017:EQU983174 FAQ983017:FAQ983174 FKM983017:FKM983174 FUI983017:FUI983174 GEE983017:GEE983174 GOA983017:GOA983174 GXW983017:GXW983174 HHS983017:HHS983174 HRO983017:HRO983174 IBK983017:IBK983174 ILG983017:ILG983174 IVC983017:IVC983174 JEY983017:JEY983174 JOU983017:JOU983174 JYQ983017:JYQ983174 KIM983017:KIM983174 KSI983017:KSI983174 LCE983017:LCE983174 LMA983017:LMA983174 LVW983017:LVW983174 MFS983017:MFS983174 MPO983017:MPO983174 MZK983017:MZK983174 NJG983017:NJG983174 NTC983017:NTC983174 OCY983017:OCY983174 OMU983017:OMU983174 OWQ983017:OWQ983174 PGM983017:PGM983174 PQI983017:PQI983174 QAE983017:QAE983174 QKA983017:QKA983174 QTW983017:QTW983174 RDS983017:RDS983174 RNO983017:RNO983174 RXK983017:RXK983174 SHG983017:SHG983174 SRC983017:SRC983174 TAY983017:TAY983174 TKU983017:TKU983174 TUQ983017:TUQ983174 UEM983017:UEM983174 UOI983017:UOI983174 UYE983017:UYE983174 VIA983017:VIA983174 VRW983017:VRW983174 WBS983017:WBS983174 WLO983017:WLO983174 WVK983017:WVK983174 JB65672 SX65672 ACT65672 AMP65672 AWL65672 BGH65672 BQD65672 BZZ65672 CJV65672 CTR65672 DDN65672 DNJ65672 DXF65672 EHB65672 EQX65672 FAT65672 FKP65672 FUL65672 GEH65672 GOD65672 GXZ65672 HHV65672 HRR65672 IBN65672 ILJ65672 IVF65672 JFB65672 JOX65672 JYT65672 KIP65672 KSL65672 LCH65672 LMD65672 LVZ65672 MFV65672 MPR65672 MZN65672 NJJ65672 NTF65672 ODB65672 OMX65672 OWT65672 PGP65672 PQL65672 QAH65672 QKD65672 QTZ65672 RDV65672 RNR65672 RXN65672 SHJ65672 SRF65672 TBB65672 TKX65672 TUT65672 UEP65672 UOL65672 UYH65672 VID65672 VRZ65672 WBV65672 WLR65672 WVN65672 JB131208 SX131208 ACT131208 AMP131208 AWL131208 BGH131208 BQD131208 BZZ131208 CJV131208 CTR131208 DDN131208 DNJ131208 DXF131208 EHB131208 EQX131208 FAT131208 FKP131208 FUL131208 GEH131208 GOD131208 GXZ131208 HHV131208 HRR131208 IBN131208 ILJ131208 IVF131208 JFB131208 JOX131208 JYT131208 KIP131208 KSL131208 LCH131208 LMD131208 LVZ131208 MFV131208 MPR131208 MZN131208 NJJ131208 NTF131208 ODB131208 OMX131208 OWT131208 PGP131208 PQL131208 QAH131208 QKD131208 QTZ131208 RDV131208 RNR131208 RXN131208 SHJ131208 SRF131208 TBB131208 TKX131208 TUT131208 UEP131208 UOL131208 UYH131208 VID131208 VRZ131208 WBV131208 WLR131208 WVN131208 JB196744 SX196744 ACT196744 AMP196744 AWL196744 BGH196744 BQD196744 BZZ196744 CJV196744 CTR196744 DDN196744 DNJ196744 DXF196744 EHB196744 EQX196744 FAT196744 FKP196744 FUL196744 GEH196744 GOD196744 GXZ196744 HHV196744 HRR196744 IBN196744 ILJ196744 IVF196744 JFB196744 JOX196744 JYT196744 KIP196744 KSL196744 LCH196744 LMD196744 LVZ196744 MFV196744 MPR196744 MZN196744 NJJ196744 NTF196744 ODB196744 OMX196744 OWT196744 PGP196744 PQL196744 QAH196744 QKD196744 QTZ196744 RDV196744 RNR196744 RXN196744 SHJ196744 SRF196744 TBB196744 TKX196744 TUT196744 UEP196744 UOL196744 UYH196744 VID196744 VRZ196744 WBV196744 WLR196744 WVN196744 JB262280 SX262280 ACT262280 AMP262280 AWL262280 BGH262280 BQD262280 BZZ262280 CJV262280 CTR262280 DDN262280 DNJ262280 DXF262280 EHB262280 EQX262280 FAT262280 FKP262280 FUL262280 GEH262280 GOD262280 GXZ262280 HHV262280 HRR262280 IBN262280 ILJ262280 IVF262280 JFB262280 JOX262280 JYT262280 KIP262280 KSL262280 LCH262280 LMD262280 LVZ262280 MFV262280 MPR262280 MZN262280 NJJ262280 NTF262280 ODB262280 OMX262280 OWT262280 PGP262280 PQL262280 QAH262280 QKD262280 QTZ262280 RDV262280 RNR262280 RXN262280 SHJ262280 SRF262280 TBB262280 TKX262280 TUT262280 UEP262280 UOL262280 UYH262280 VID262280 VRZ262280 WBV262280 WLR262280 WVN262280 JB327816 SX327816 ACT327816 AMP327816 AWL327816 BGH327816 BQD327816 BZZ327816 CJV327816 CTR327816 DDN327816 DNJ327816 DXF327816 EHB327816 EQX327816 FAT327816 FKP327816 FUL327816 GEH327816 GOD327816 GXZ327816 HHV327816 HRR327816 IBN327816 ILJ327816 IVF327816 JFB327816 JOX327816 JYT327816 KIP327816 KSL327816 LCH327816 LMD327816 LVZ327816 MFV327816 MPR327816 MZN327816 NJJ327816 NTF327816 ODB327816 OMX327816 OWT327816 PGP327816 PQL327816 QAH327816 QKD327816 QTZ327816 RDV327816 RNR327816 RXN327816 SHJ327816 SRF327816 TBB327816 TKX327816 TUT327816 UEP327816 UOL327816 UYH327816 VID327816 VRZ327816 WBV327816 WLR327816 WVN327816 JB393352 SX393352 ACT393352 AMP393352 AWL393352 BGH393352 BQD393352 BZZ393352 CJV393352 CTR393352 DDN393352 DNJ393352 DXF393352 EHB393352 EQX393352 FAT393352 FKP393352 FUL393352 GEH393352 GOD393352 GXZ393352 HHV393352 HRR393352 IBN393352 ILJ393352 IVF393352 JFB393352 JOX393352 JYT393352 KIP393352 KSL393352 LCH393352 LMD393352 LVZ393352 MFV393352 MPR393352 MZN393352 NJJ393352 NTF393352 ODB393352 OMX393352 OWT393352 PGP393352 PQL393352 QAH393352 QKD393352 QTZ393352 RDV393352 RNR393352 RXN393352 SHJ393352 SRF393352 TBB393352 TKX393352 TUT393352 UEP393352 UOL393352 UYH393352 VID393352 VRZ393352 WBV393352 WLR393352 WVN393352 JB458888 SX458888 ACT458888 AMP458888 AWL458888 BGH458888 BQD458888 BZZ458888 CJV458888 CTR458888 DDN458888 DNJ458888 DXF458888 EHB458888 EQX458888 FAT458888 FKP458888 FUL458888 GEH458888 GOD458888 GXZ458888 HHV458888 HRR458888 IBN458888 ILJ458888 IVF458888 JFB458888 JOX458888 JYT458888 KIP458888 KSL458888 LCH458888 LMD458888 LVZ458888 MFV458888 MPR458888 MZN458888 NJJ458888 NTF458888 ODB458888 OMX458888 OWT458888 PGP458888 PQL458888 QAH458888 QKD458888 QTZ458888 RDV458888 RNR458888 RXN458888 SHJ458888 SRF458888 TBB458888 TKX458888 TUT458888 UEP458888 UOL458888 UYH458888 VID458888 VRZ458888 WBV458888 WLR458888 WVN458888 JB524424 SX524424 ACT524424 AMP524424 AWL524424 BGH524424 BQD524424 BZZ524424 CJV524424 CTR524424 DDN524424 DNJ524424 DXF524424 EHB524424 EQX524424 FAT524424 FKP524424 FUL524424 GEH524424 GOD524424 GXZ524424 HHV524424 HRR524424 IBN524424 ILJ524424 IVF524424 JFB524424 JOX524424 JYT524424 KIP524424 KSL524424 LCH524424 LMD524424 LVZ524424 MFV524424 MPR524424 MZN524424 NJJ524424 NTF524424 ODB524424 OMX524424 OWT524424 PGP524424 PQL524424 QAH524424 QKD524424 QTZ524424 RDV524424 RNR524424 RXN524424 SHJ524424 SRF524424 TBB524424 TKX524424 TUT524424 UEP524424 UOL524424 UYH524424 VID524424 VRZ524424 WBV524424 WLR524424 WVN524424 JB589960 SX589960 ACT589960 AMP589960 AWL589960 BGH589960 BQD589960 BZZ589960 CJV589960 CTR589960 DDN589960 DNJ589960 DXF589960 EHB589960 EQX589960 FAT589960 FKP589960 FUL589960 GEH589960 GOD589960 GXZ589960 HHV589960 HRR589960 IBN589960 ILJ589960 IVF589960 JFB589960 JOX589960 JYT589960 KIP589960 KSL589960 LCH589960 LMD589960 LVZ589960 MFV589960 MPR589960 MZN589960 NJJ589960 NTF589960 ODB589960 OMX589960 OWT589960 PGP589960 PQL589960 QAH589960 QKD589960 QTZ589960 RDV589960 RNR589960 RXN589960 SHJ589960 SRF589960 TBB589960 TKX589960 TUT589960 UEP589960 UOL589960 UYH589960 VID589960 VRZ589960 WBV589960 WLR589960 WVN589960 JB655496 SX655496 ACT655496 AMP655496 AWL655496 BGH655496 BQD655496 BZZ655496 CJV655496 CTR655496 DDN655496 DNJ655496 DXF655496 EHB655496 EQX655496 FAT655496 FKP655496 FUL655496 GEH655496 GOD655496 GXZ655496 HHV655496 HRR655496 IBN655496 ILJ655496 IVF655496 JFB655496 JOX655496 JYT655496 KIP655496 KSL655496 LCH655496 LMD655496 LVZ655496 MFV655496 MPR655496 MZN655496 NJJ655496 NTF655496 ODB655496 OMX655496 OWT655496 PGP655496 PQL655496 QAH655496 QKD655496 QTZ655496 RDV655496 RNR655496 RXN655496 SHJ655496 SRF655496 TBB655496 TKX655496 TUT655496 UEP655496 UOL655496 UYH655496 VID655496 VRZ655496 WBV655496 WLR655496 WVN655496 JB721032 SX721032 ACT721032 AMP721032 AWL721032 BGH721032 BQD721032 BZZ721032 CJV721032 CTR721032 DDN721032 DNJ721032 DXF721032 EHB721032 EQX721032 FAT721032 FKP721032 FUL721032 GEH721032 GOD721032 GXZ721032 HHV721032 HRR721032 IBN721032 ILJ721032 IVF721032 JFB721032 JOX721032 JYT721032 KIP721032 KSL721032 LCH721032 LMD721032 LVZ721032 MFV721032 MPR721032 MZN721032 NJJ721032 NTF721032 ODB721032 OMX721032 OWT721032 PGP721032 PQL721032 QAH721032 QKD721032 QTZ721032 RDV721032 RNR721032 RXN721032 SHJ721032 SRF721032 TBB721032 TKX721032 TUT721032 UEP721032 UOL721032 UYH721032 VID721032 VRZ721032 WBV721032 WLR721032 WVN721032 JB786568 SX786568 ACT786568 AMP786568 AWL786568 BGH786568 BQD786568 BZZ786568 CJV786568 CTR786568 DDN786568 DNJ786568 DXF786568 EHB786568 EQX786568 FAT786568 FKP786568 FUL786568 GEH786568 GOD786568 GXZ786568 HHV786568 HRR786568 IBN786568 ILJ786568 IVF786568 JFB786568 JOX786568 JYT786568 KIP786568 KSL786568 LCH786568 LMD786568 LVZ786568 MFV786568 MPR786568 MZN786568 NJJ786568 NTF786568 ODB786568 OMX786568 OWT786568 PGP786568 PQL786568 QAH786568 QKD786568 QTZ786568 RDV786568 RNR786568 RXN786568 SHJ786568 SRF786568 TBB786568 TKX786568 TUT786568 UEP786568 UOL786568 UYH786568 VID786568 VRZ786568 WBV786568 WLR786568 WVN786568 JB852104 SX852104 ACT852104 AMP852104 AWL852104 BGH852104 BQD852104 BZZ852104 CJV852104 CTR852104 DDN852104 DNJ852104 DXF852104 EHB852104 EQX852104 FAT852104 FKP852104 FUL852104 GEH852104 GOD852104 GXZ852104 HHV852104 HRR852104 IBN852104 ILJ852104 IVF852104 JFB852104 JOX852104 JYT852104 KIP852104 KSL852104 LCH852104 LMD852104 LVZ852104 MFV852104 MPR852104 MZN852104 NJJ852104 NTF852104 ODB852104 OMX852104 OWT852104 PGP852104 PQL852104 QAH852104 QKD852104 QTZ852104 RDV852104 RNR852104 RXN852104 SHJ852104 SRF852104 TBB852104 TKX852104 TUT852104 UEP852104 UOL852104 UYH852104 VID852104 VRZ852104 WBV852104 WLR852104 WVN852104 JB917640 SX917640 ACT917640 AMP917640 AWL917640 BGH917640 BQD917640 BZZ917640 CJV917640 CTR917640 DDN917640 DNJ917640 DXF917640 EHB917640 EQX917640 FAT917640 FKP917640 FUL917640 GEH917640 GOD917640 GXZ917640 HHV917640 HRR917640 IBN917640 ILJ917640 IVF917640 JFB917640 JOX917640 JYT917640 KIP917640 KSL917640 LCH917640 LMD917640 LVZ917640 MFV917640 MPR917640 MZN917640 NJJ917640 NTF917640 ODB917640 OMX917640 OWT917640 PGP917640 PQL917640 QAH917640 QKD917640 QTZ917640 RDV917640 RNR917640 RXN917640 SHJ917640 SRF917640 TBB917640 TKX917640 TUT917640 UEP917640 UOL917640 UYH917640 VID917640 VRZ917640 WBV917640 WLR917640 WVN917640 JB983176 SX983176 ACT983176 AMP983176 AWL983176 BGH983176 BQD983176 BZZ983176 CJV983176 CTR983176 DDN983176 DNJ983176 DXF983176 EHB983176 EQX983176 FAT983176 FKP983176 FUL983176 GEH983176 GOD983176 GXZ983176 HHV983176 HRR983176 IBN983176 ILJ983176 IVF983176 JFB983176 JOX983176 JYT983176 KIP983176 KSL983176 LCH983176 LMD983176 LVZ983176 MFV983176 MPR983176 MZN983176 NJJ983176 NTF983176 ODB983176 OMX983176 OWT983176 PGP983176 PQL983176 QAH983176 QKD983176 QTZ983176 RDV983176 RNR983176 RXN983176 SHJ983176 SRF983176 TBB983176 TKX983176 TUT983176 UEP983176 UOL983176 UYH983176 VID983176 VRZ983176 WBV983176 WLR983176 WVN983176 I65513:J65589 IZ65513:JA65589 SV65513:SW65589 ACR65513:ACS65589 AMN65513:AMO65589 AWJ65513:AWK65589 BGF65513:BGG65589 BQB65513:BQC65589 BZX65513:BZY65589 CJT65513:CJU65589 CTP65513:CTQ65589 DDL65513:DDM65589 DNH65513:DNI65589 DXD65513:DXE65589 EGZ65513:EHA65589 EQV65513:EQW65589 FAR65513:FAS65589 FKN65513:FKO65589 FUJ65513:FUK65589 GEF65513:GEG65589 GOB65513:GOC65589 GXX65513:GXY65589 HHT65513:HHU65589 HRP65513:HRQ65589 IBL65513:IBM65589 ILH65513:ILI65589 IVD65513:IVE65589 JEZ65513:JFA65589 JOV65513:JOW65589 JYR65513:JYS65589 KIN65513:KIO65589 KSJ65513:KSK65589 LCF65513:LCG65589 LMB65513:LMC65589 LVX65513:LVY65589 MFT65513:MFU65589 MPP65513:MPQ65589 MZL65513:MZM65589 NJH65513:NJI65589 NTD65513:NTE65589 OCZ65513:ODA65589 OMV65513:OMW65589 OWR65513:OWS65589 PGN65513:PGO65589 PQJ65513:PQK65589 QAF65513:QAG65589 QKB65513:QKC65589 QTX65513:QTY65589 RDT65513:RDU65589 RNP65513:RNQ65589 RXL65513:RXM65589 SHH65513:SHI65589 SRD65513:SRE65589 TAZ65513:TBA65589 TKV65513:TKW65589 TUR65513:TUS65589 UEN65513:UEO65589 UOJ65513:UOK65589 UYF65513:UYG65589 VIB65513:VIC65589 VRX65513:VRY65589 WBT65513:WBU65589 WLP65513:WLQ65589 WVL65513:WVM65589 I131049:J131125 IZ131049:JA131125 SV131049:SW131125 ACR131049:ACS131125 AMN131049:AMO131125 AWJ131049:AWK131125 BGF131049:BGG131125 BQB131049:BQC131125 BZX131049:BZY131125 CJT131049:CJU131125 CTP131049:CTQ131125 DDL131049:DDM131125 DNH131049:DNI131125 DXD131049:DXE131125 EGZ131049:EHA131125 EQV131049:EQW131125 FAR131049:FAS131125 FKN131049:FKO131125 FUJ131049:FUK131125 GEF131049:GEG131125 GOB131049:GOC131125 GXX131049:GXY131125 HHT131049:HHU131125 HRP131049:HRQ131125 IBL131049:IBM131125 ILH131049:ILI131125 IVD131049:IVE131125 JEZ131049:JFA131125 JOV131049:JOW131125 JYR131049:JYS131125 KIN131049:KIO131125 KSJ131049:KSK131125 LCF131049:LCG131125 LMB131049:LMC131125 LVX131049:LVY131125 MFT131049:MFU131125 MPP131049:MPQ131125 MZL131049:MZM131125 NJH131049:NJI131125 NTD131049:NTE131125 OCZ131049:ODA131125 OMV131049:OMW131125 OWR131049:OWS131125 PGN131049:PGO131125 PQJ131049:PQK131125 QAF131049:QAG131125 QKB131049:QKC131125 QTX131049:QTY131125 RDT131049:RDU131125 RNP131049:RNQ131125 RXL131049:RXM131125 SHH131049:SHI131125 SRD131049:SRE131125 TAZ131049:TBA131125 TKV131049:TKW131125 TUR131049:TUS131125 UEN131049:UEO131125 UOJ131049:UOK131125 UYF131049:UYG131125 VIB131049:VIC131125 VRX131049:VRY131125 WBT131049:WBU131125 WLP131049:WLQ131125 WVL131049:WVM131125 I196585:J196661 IZ196585:JA196661 SV196585:SW196661 ACR196585:ACS196661 AMN196585:AMO196661 AWJ196585:AWK196661 BGF196585:BGG196661 BQB196585:BQC196661 BZX196585:BZY196661 CJT196585:CJU196661 CTP196585:CTQ196661 DDL196585:DDM196661 DNH196585:DNI196661 DXD196585:DXE196661 EGZ196585:EHA196661 EQV196585:EQW196661 FAR196585:FAS196661 FKN196585:FKO196661 FUJ196585:FUK196661 GEF196585:GEG196661 GOB196585:GOC196661 GXX196585:GXY196661 HHT196585:HHU196661 HRP196585:HRQ196661 IBL196585:IBM196661 ILH196585:ILI196661 IVD196585:IVE196661 JEZ196585:JFA196661 JOV196585:JOW196661 JYR196585:JYS196661 KIN196585:KIO196661 KSJ196585:KSK196661 LCF196585:LCG196661 LMB196585:LMC196661 LVX196585:LVY196661 MFT196585:MFU196661 MPP196585:MPQ196661 MZL196585:MZM196661 NJH196585:NJI196661 NTD196585:NTE196661 OCZ196585:ODA196661 OMV196585:OMW196661 OWR196585:OWS196661 PGN196585:PGO196661 PQJ196585:PQK196661 QAF196585:QAG196661 QKB196585:QKC196661 QTX196585:QTY196661 RDT196585:RDU196661 RNP196585:RNQ196661 RXL196585:RXM196661 SHH196585:SHI196661 SRD196585:SRE196661 TAZ196585:TBA196661 TKV196585:TKW196661 TUR196585:TUS196661 UEN196585:UEO196661 UOJ196585:UOK196661 UYF196585:UYG196661 VIB196585:VIC196661 VRX196585:VRY196661 WBT196585:WBU196661 WLP196585:WLQ196661 WVL196585:WVM196661 I262121:J262197 IZ262121:JA262197 SV262121:SW262197 ACR262121:ACS262197 AMN262121:AMO262197 AWJ262121:AWK262197 BGF262121:BGG262197 BQB262121:BQC262197 BZX262121:BZY262197 CJT262121:CJU262197 CTP262121:CTQ262197 DDL262121:DDM262197 DNH262121:DNI262197 DXD262121:DXE262197 EGZ262121:EHA262197 EQV262121:EQW262197 FAR262121:FAS262197 FKN262121:FKO262197 FUJ262121:FUK262197 GEF262121:GEG262197 GOB262121:GOC262197 GXX262121:GXY262197 HHT262121:HHU262197 HRP262121:HRQ262197 IBL262121:IBM262197 ILH262121:ILI262197 IVD262121:IVE262197 JEZ262121:JFA262197 JOV262121:JOW262197 JYR262121:JYS262197 KIN262121:KIO262197 KSJ262121:KSK262197 LCF262121:LCG262197 LMB262121:LMC262197 LVX262121:LVY262197 MFT262121:MFU262197 MPP262121:MPQ262197 MZL262121:MZM262197 NJH262121:NJI262197 NTD262121:NTE262197 OCZ262121:ODA262197 OMV262121:OMW262197 OWR262121:OWS262197 PGN262121:PGO262197 PQJ262121:PQK262197 QAF262121:QAG262197 QKB262121:QKC262197 QTX262121:QTY262197 RDT262121:RDU262197 RNP262121:RNQ262197 RXL262121:RXM262197 SHH262121:SHI262197 SRD262121:SRE262197 TAZ262121:TBA262197 TKV262121:TKW262197 TUR262121:TUS262197 UEN262121:UEO262197 UOJ262121:UOK262197 UYF262121:UYG262197 VIB262121:VIC262197 VRX262121:VRY262197 WBT262121:WBU262197 WLP262121:WLQ262197 WVL262121:WVM262197 I327657:J327733 IZ327657:JA327733 SV327657:SW327733 ACR327657:ACS327733 AMN327657:AMO327733 AWJ327657:AWK327733 BGF327657:BGG327733 BQB327657:BQC327733 BZX327657:BZY327733 CJT327657:CJU327733 CTP327657:CTQ327733 DDL327657:DDM327733 DNH327657:DNI327733 DXD327657:DXE327733 EGZ327657:EHA327733 EQV327657:EQW327733 FAR327657:FAS327733 FKN327657:FKO327733 FUJ327657:FUK327733 GEF327657:GEG327733 GOB327657:GOC327733 GXX327657:GXY327733 HHT327657:HHU327733 HRP327657:HRQ327733 IBL327657:IBM327733 ILH327657:ILI327733 IVD327657:IVE327733 JEZ327657:JFA327733 JOV327657:JOW327733 JYR327657:JYS327733 KIN327657:KIO327733 KSJ327657:KSK327733 LCF327657:LCG327733 LMB327657:LMC327733 LVX327657:LVY327733 MFT327657:MFU327733 MPP327657:MPQ327733 MZL327657:MZM327733 NJH327657:NJI327733 NTD327657:NTE327733 OCZ327657:ODA327733 OMV327657:OMW327733 OWR327657:OWS327733 PGN327657:PGO327733 PQJ327657:PQK327733 QAF327657:QAG327733 QKB327657:QKC327733 QTX327657:QTY327733 RDT327657:RDU327733 RNP327657:RNQ327733 RXL327657:RXM327733 SHH327657:SHI327733 SRD327657:SRE327733 TAZ327657:TBA327733 TKV327657:TKW327733 TUR327657:TUS327733 UEN327657:UEO327733 UOJ327657:UOK327733 UYF327657:UYG327733 VIB327657:VIC327733 VRX327657:VRY327733 WBT327657:WBU327733 WLP327657:WLQ327733 WVL327657:WVM327733 I393193:J393269 IZ393193:JA393269 SV393193:SW393269 ACR393193:ACS393269 AMN393193:AMO393269 AWJ393193:AWK393269 BGF393193:BGG393269 BQB393193:BQC393269 BZX393193:BZY393269 CJT393193:CJU393269 CTP393193:CTQ393269 DDL393193:DDM393269 DNH393193:DNI393269 DXD393193:DXE393269 EGZ393193:EHA393269 EQV393193:EQW393269 FAR393193:FAS393269 FKN393193:FKO393269 FUJ393193:FUK393269 GEF393193:GEG393269 GOB393193:GOC393269 GXX393193:GXY393269 HHT393193:HHU393269 HRP393193:HRQ393269 IBL393193:IBM393269 ILH393193:ILI393269 IVD393193:IVE393269 JEZ393193:JFA393269 JOV393193:JOW393269 JYR393193:JYS393269 KIN393193:KIO393269 KSJ393193:KSK393269 LCF393193:LCG393269 LMB393193:LMC393269 LVX393193:LVY393269 MFT393193:MFU393269 MPP393193:MPQ393269 MZL393193:MZM393269 NJH393193:NJI393269 NTD393193:NTE393269 OCZ393193:ODA393269 OMV393193:OMW393269 OWR393193:OWS393269 PGN393193:PGO393269 PQJ393193:PQK393269 QAF393193:QAG393269 QKB393193:QKC393269 QTX393193:QTY393269 RDT393193:RDU393269 RNP393193:RNQ393269 RXL393193:RXM393269 SHH393193:SHI393269 SRD393193:SRE393269 TAZ393193:TBA393269 TKV393193:TKW393269 TUR393193:TUS393269 UEN393193:UEO393269 UOJ393193:UOK393269 UYF393193:UYG393269 VIB393193:VIC393269 VRX393193:VRY393269 WBT393193:WBU393269 WLP393193:WLQ393269 WVL393193:WVM393269 I458729:J458805 IZ458729:JA458805 SV458729:SW458805 ACR458729:ACS458805 AMN458729:AMO458805 AWJ458729:AWK458805 BGF458729:BGG458805 BQB458729:BQC458805 BZX458729:BZY458805 CJT458729:CJU458805 CTP458729:CTQ458805 DDL458729:DDM458805 DNH458729:DNI458805 DXD458729:DXE458805 EGZ458729:EHA458805 EQV458729:EQW458805 FAR458729:FAS458805 FKN458729:FKO458805 FUJ458729:FUK458805 GEF458729:GEG458805 GOB458729:GOC458805 GXX458729:GXY458805 HHT458729:HHU458805 HRP458729:HRQ458805 IBL458729:IBM458805 ILH458729:ILI458805 IVD458729:IVE458805 JEZ458729:JFA458805 JOV458729:JOW458805 JYR458729:JYS458805 KIN458729:KIO458805 KSJ458729:KSK458805 LCF458729:LCG458805 LMB458729:LMC458805 LVX458729:LVY458805 MFT458729:MFU458805 MPP458729:MPQ458805 MZL458729:MZM458805 NJH458729:NJI458805 NTD458729:NTE458805 OCZ458729:ODA458805 OMV458729:OMW458805 OWR458729:OWS458805 PGN458729:PGO458805 PQJ458729:PQK458805 QAF458729:QAG458805 QKB458729:QKC458805 QTX458729:QTY458805 RDT458729:RDU458805 RNP458729:RNQ458805 RXL458729:RXM458805 SHH458729:SHI458805 SRD458729:SRE458805 TAZ458729:TBA458805 TKV458729:TKW458805 TUR458729:TUS458805 UEN458729:UEO458805 UOJ458729:UOK458805 UYF458729:UYG458805 VIB458729:VIC458805 VRX458729:VRY458805 WBT458729:WBU458805 WLP458729:WLQ458805 WVL458729:WVM458805 I524265:J524341 IZ524265:JA524341 SV524265:SW524341 ACR524265:ACS524341 AMN524265:AMO524341 AWJ524265:AWK524341 BGF524265:BGG524341 BQB524265:BQC524341 BZX524265:BZY524341 CJT524265:CJU524341 CTP524265:CTQ524341 DDL524265:DDM524341 DNH524265:DNI524341 DXD524265:DXE524341 EGZ524265:EHA524341 EQV524265:EQW524341 FAR524265:FAS524341 FKN524265:FKO524341 FUJ524265:FUK524341 GEF524265:GEG524341 GOB524265:GOC524341 GXX524265:GXY524341 HHT524265:HHU524341 HRP524265:HRQ524341 IBL524265:IBM524341 ILH524265:ILI524341 IVD524265:IVE524341 JEZ524265:JFA524341 JOV524265:JOW524341 JYR524265:JYS524341 KIN524265:KIO524341 KSJ524265:KSK524341 LCF524265:LCG524341 LMB524265:LMC524341 LVX524265:LVY524341 MFT524265:MFU524341 MPP524265:MPQ524341 MZL524265:MZM524341 NJH524265:NJI524341 NTD524265:NTE524341 OCZ524265:ODA524341 OMV524265:OMW524341 OWR524265:OWS524341 PGN524265:PGO524341 PQJ524265:PQK524341 QAF524265:QAG524341 QKB524265:QKC524341 QTX524265:QTY524341 RDT524265:RDU524341 RNP524265:RNQ524341 RXL524265:RXM524341 SHH524265:SHI524341 SRD524265:SRE524341 TAZ524265:TBA524341 TKV524265:TKW524341 TUR524265:TUS524341 UEN524265:UEO524341 UOJ524265:UOK524341 UYF524265:UYG524341 VIB524265:VIC524341 VRX524265:VRY524341 WBT524265:WBU524341 WLP524265:WLQ524341 WVL524265:WVM524341 I589801:J589877 IZ589801:JA589877 SV589801:SW589877 ACR589801:ACS589877 AMN589801:AMO589877 AWJ589801:AWK589877 BGF589801:BGG589877 BQB589801:BQC589877 BZX589801:BZY589877 CJT589801:CJU589877 CTP589801:CTQ589877 DDL589801:DDM589877 DNH589801:DNI589877 DXD589801:DXE589877 EGZ589801:EHA589877 EQV589801:EQW589877 FAR589801:FAS589877 FKN589801:FKO589877 FUJ589801:FUK589877 GEF589801:GEG589877 GOB589801:GOC589877 GXX589801:GXY589877 HHT589801:HHU589877 HRP589801:HRQ589877 IBL589801:IBM589877 ILH589801:ILI589877 IVD589801:IVE589877 JEZ589801:JFA589877 JOV589801:JOW589877 JYR589801:JYS589877 KIN589801:KIO589877 KSJ589801:KSK589877 LCF589801:LCG589877 LMB589801:LMC589877 LVX589801:LVY589877 MFT589801:MFU589877 MPP589801:MPQ589877 MZL589801:MZM589877 NJH589801:NJI589877 NTD589801:NTE589877 OCZ589801:ODA589877 OMV589801:OMW589877 OWR589801:OWS589877 PGN589801:PGO589877 PQJ589801:PQK589877 QAF589801:QAG589877 QKB589801:QKC589877 QTX589801:QTY589877 RDT589801:RDU589877 RNP589801:RNQ589877 RXL589801:RXM589877 SHH589801:SHI589877 SRD589801:SRE589877 TAZ589801:TBA589877 TKV589801:TKW589877 TUR589801:TUS589877 UEN589801:UEO589877 UOJ589801:UOK589877 UYF589801:UYG589877 VIB589801:VIC589877 VRX589801:VRY589877 WBT589801:WBU589877 WLP589801:WLQ589877 WVL589801:WVM589877 I655337:J655413 IZ655337:JA655413 SV655337:SW655413 ACR655337:ACS655413 AMN655337:AMO655413 AWJ655337:AWK655413 BGF655337:BGG655413 BQB655337:BQC655413 BZX655337:BZY655413 CJT655337:CJU655413 CTP655337:CTQ655413 DDL655337:DDM655413 DNH655337:DNI655413 DXD655337:DXE655413 EGZ655337:EHA655413 EQV655337:EQW655413 FAR655337:FAS655413 FKN655337:FKO655413 FUJ655337:FUK655413 GEF655337:GEG655413 GOB655337:GOC655413 GXX655337:GXY655413 HHT655337:HHU655413 HRP655337:HRQ655413 IBL655337:IBM655413 ILH655337:ILI655413 IVD655337:IVE655413 JEZ655337:JFA655413 JOV655337:JOW655413 JYR655337:JYS655413 KIN655337:KIO655413 KSJ655337:KSK655413 LCF655337:LCG655413 LMB655337:LMC655413 LVX655337:LVY655413 MFT655337:MFU655413 MPP655337:MPQ655413 MZL655337:MZM655413 NJH655337:NJI655413 NTD655337:NTE655413 OCZ655337:ODA655413 OMV655337:OMW655413 OWR655337:OWS655413 PGN655337:PGO655413 PQJ655337:PQK655413 QAF655337:QAG655413 QKB655337:QKC655413 QTX655337:QTY655413 RDT655337:RDU655413 RNP655337:RNQ655413 RXL655337:RXM655413 SHH655337:SHI655413 SRD655337:SRE655413 TAZ655337:TBA655413 TKV655337:TKW655413 TUR655337:TUS655413 UEN655337:UEO655413 UOJ655337:UOK655413 UYF655337:UYG655413 VIB655337:VIC655413 VRX655337:VRY655413 WBT655337:WBU655413 WLP655337:WLQ655413 WVL655337:WVM655413 I720873:J720949 IZ720873:JA720949 SV720873:SW720949 ACR720873:ACS720949 AMN720873:AMO720949 AWJ720873:AWK720949 BGF720873:BGG720949 BQB720873:BQC720949 BZX720873:BZY720949 CJT720873:CJU720949 CTP720873:CTQ720949 DDL720873:DDM720949 DNH720873:DNI720949 DXD720873:DXE720949 EGZ720873:EHA720949 EQV720873:EQW720949 FAR720873:FAS720949 FKN720873:FKO720949 FUJ720873:FUK720949 GEF720873:GEG720949 GOB720873:GOC720949 GXX720873:GXY720949 HHT720873:HHU720949 HRP720873:HRQ720949 IBL720873:IBM720949 ILH720873:ILI720949 IVD720873:IVE720949 JEZ720873:JFA720949 JOV720873:JOW720949 JYR720873:JYS720949 KIN720873:KIO720949 KSJ720873:KSK720949 LCF720873:LCG720949 LMB720873:LMC720949 LVX720873:LVY720949 MFT720873:MFU720949 MPP720873:MPQ720949 MZL720873:MZM720949 NJH720873:NJI720949 NTD720873:NTE720949 OCZ720873:ODA720949 OMV720873:OMW720949 OWR720873:OWS720949 PGN720873:PGO720949 PQJ720873:PQK720949 QAF720873:QAG720949 QKB720873:QKC720949 QTX720873:QTY720949 RDT720873:RDU720949 RNP720873:RNQ720949 RXL720873:RXM720949 SHH720873:SHI720949 SRD720873:SRE720949 TAZ720873:TBA720949 TKV720873:TKW720949 TUR720873:TUS720949 UEN720873:UEO720949 UOJ720873:UOK720949 UYF720873:UYG720949 VIB720873:VIC720949 VRX720873:VRY720949 WBT720873:WBU720949 WLP720873:WLQ720949 WVL720873:WVM720949 I786409:J786485 IZ786409:JA786485 SV786409:SW786485 ACR786409:ACS786485 AMN786409:AMO786485 AWJ786409:AWK786485 BGF786409:BGG786485 BQB786409:BQC786485 BZX786409:BZY786485 CJT786409:CJU786485 CTP786409:CTQ786485 DDL786409:DDM786485 DNH786409:DNI786485 DXD786409:DXE786485 EGZ786409:EHA786485 EQV786409:EQW786485 FAR786409:FAS786485 FKN786409:FKO786485 FUJ786409:FUK786485 GEF786409:GEG786485 GOB786409:GOC786485 GXX786409:GXY786485 HHT786409:HHU786485 HRP786409:HRQ786485 IBL786409:IBM786485 ILH786409:ILI786485 IVD786409:IVE786485 JEZ786409:JFA786485 JOV786409:JOW786485 JYR786409:JYS786485 KIN786409:KIO786485 KSJ786409:KSK786485 LCF786409:LCG786485 LMB786409:LMC786485 LVX786409:LVY786485 MFT786409:MFU786485 MPP786409:MPQ786485 MZL786409:MZM786485 NJH786409:NJI786485 NTD786409:NTE786485 OCZ786409:ODA786485 OMV786409:OMW786485 OWR786409:OWS786485 PGN786409:PGO786485 PQJ786409:PQK786485 QAF786409:QAG786485 QKB786409:QKC786485 QTX786409:QTY786485 RDT786409:RDU786485 RNP786409:RNQ786485 RXL786409:RXM786485 SHH786409:SHI786485 SRD786409:SRE786485 TAZ786409:TBA786485 TKV786409:TKW786485 TUR786409:TUS786485 UEN786409:UEO786485 UOJ786409:UOK786485 UYF786409:UYG786485 VIB786409:VIC786485 VRX786409:VRY786485 WBT786409:WBU786485 WLP786409:WLQ786485 WVL786409:WVM786485 I851945:J852021 IZ851945:JA852021 SV851945:SW852021 ACR851945:ACS852021 AMN851945:AMO852021 AWJ851945:AWK852021 BGF851945:BGG852021 BQB851945:BQC852021 BZX851945:BZY852021 CJT851945:CJU852021 CTP851945:CTQ852021 DDL851945:DDM852021 DNH851945:DNI852021 DXD851945:DXE852021 EGZ851945:EHA852021 EQV851945:EQW852021 FAR851945:FAS852021 FKN851945:FKO852021 FUJ851945:FUK852021 GEF851945:GEG852021 GOB851945:GOC852021 GXX851945:GXY852021 HHT851945:HHU852021 HRP851945:HRQ852021 IBL851945:IBM852021 ILH851945:ILI852021 IVD851945:IVE852021 JEZ851945:JFA852021 JOV851945:JOW852021 JYR851945:JYS852021 KIN851945:KIO852021 KSJ851945:KSK852021 LCF851945:LCG852021 LMB851945:LMC852021 LVX851945:LVY852021 MFT851945:MFU852021 MPP851945:MPQ852021 MZL851945:MZM852021 NJH851945:NJI852021 NTD851945:NTE852021 OCZ851945:ODA852021 OMV851945:OMW852021 OWR851945:OWS852021 PGN851945:PGO852021 PQJ851945:PQK852021 QAF851945:QAG852021 QKB851945:QKC852021 QTX851945:QTY852021 RDT851945:RDU852021 RNP851945:RNQ852021 RXL851945:RXM852021 SHH851945:SHI852021 SRD851945:SRE852021 TAZ851945:TBA852021 TKV851945:TKW852021 TUR851945:TUS852021 UEN851945:UEO852021 UOJ851945:UOK852021 UYF851945:UYG852021 VIB851945:VIC852021 VRX851945:VRY852021 WBT851945:WBU852021 WLP851945:WLQ852021 WVL851945:WVM852021 I917481:J917557 IZ917481:JA917557 SV917481:SW917557 ACR917481:ACS917557 AMN917481:AMO917557 AWJ917481:AWK917557 BGF917481:BGG917557 BQB917481:BQC917557 BZX917481:BZY917557 CJT917481:CJU917557 CTP917481:CTQ917557 DDL917481:DDM917557 DNH917481:DNI917557 DXD917481:DXE917557 EGZ917481:EHA917557 EQV917481:EQW917557 FAR917481:FAS917557 FKN917481:FKO917557 FUJ917481:FUK917557 GEF917481:GEG917557 GOB917481:GOC917557 GXX917481:GXY917557 HHT917481:HHU917557 HRP917481:HRQ917557 IBL917481:IBM917557 ILH917481:ILI917557 IVD917481:IVE917557 JEZ917481:JFA917557 JOV917481:JOW917557 JYR917481:JYS917557 KIN917481:KIO917557 KSJ917481:KSK917557 LCF917481:LCG917557 LMB917481:LMC917557 LVX917481:LVY917557 MFT917481:MFU917557 MPP917481:MPQ917557 MZL917481:MZM917557 NJH917481:NJI917557 NTD917481:NTE917557 OCZ917481:ODA917557 OMV917481:OMW917557 OWR917481:OWS917557 PGN917481:PGO917557 PQJ917481:PQK917557 QAF917481:QAG917557 QKB917481:QKC917557 QTX917481:QTY917557 RDT917481:RDU917557 RNP917481:RNQ917557 RXL917481:RXM917557 SHH917481:SHI917557 SRD917481:SRE917557 TAZ917481:TBA917557 TKV917481:TKW917557 TUR917481:TUS917557 UEN917481:UEO917557 UOJ917481:UOK917557 UYF917481:UYG917557 VIB917481:VIC917557 VRX917481:VRY917557 WBT917481:WBU917557 WLP917481:WLQ917557 WVL917481:WVM917557 I983017:J983093 IZ983017:JA983093 SV983017:SW983093 ACR983017:ACS983093 AMN983017:AMO983093 AWJ983017:AWK983093 BGF983017:BGG983093 BQB983017:BQC983093 BZX983017:BZY983093 CJT983017:CJU983093 CTP983017:CTQ983093 DDL983017:DDM983093 DNH983017:DNI983093 DXD983017:DXE983093 EGZ983017:EHA983093 EQV983017:EQW983093 FAR983017:FAS983093 FKN983017:FKO983093 FUJ983017:FUK983093 GEF983017:GEG983093 GOB983017:GOC983093 GXX983017:GXY983093 HHT983017:HHU983093 HRP983017:HRQ983093 IBL983017:IBM983093 ILH983017:ILI983093 IVD983017:IVE983093 JEZ983017:JFA983093 JOV983017:JOW983093 JYR983017:JYS983093 KIN983017:KIO983093 KSJ983017:KSK983093 LCF983017:LCG983093 LMB983017:LMC983093 LVX983017:LVY983093 MFT983017:MFU983093 MPP983017:MPQ983093 MZL983017:MZM983093 NJH983017:NJI983093 NTD983017:NTE983093 OCZ983017:ODA983093 OMV983017:OMW983093 OWR983017:OWS983093 PGN983017:PGO983093 PQJ983017:PQK983093 QAF983017:QAG983093 QKB983017:QKC983093 QTX983017:QTY983093 RDT983017:RDU983093 RNP983017:RNQ983093 RXL983017:RXM983093 SHH983017:SHI983093 SRD983017:SRE983093 TAZ983017:TBA983093 TKV983017:TKW983093 TUR983017:TUS983093 UEN983017:UEO983093 UOJ983017:UOK983093 UYF983017:UYG983093 VIB983017:VIC983093 VRX983017:VRY983093 WBT983017:WBU983093 WLP983017:WLQ983093 WVL983017:WVM983093 J65634:J65670 JA65634:JA65670 SW65634:SW65670 ACS65634:ACS65670 AMO65634:AMO65670 AWK65634:AWK65670 BGG65634:BGG65670 BQC65634:BQC65670 BZY65634:BZY65670 CJU65634:CJU65670 CTQ65634:CTQ65670 DDM65634:DDM65670 DNI65634:DNI65670 DXE65634:DXE65670 EHA65634:EHA65670 EQW65634:EQW65670 FAS65634:FAS65670 FKO65634:FKO65670 FUK65634:FUK65670 GEG65634:GEG65670 GOC65634:GOC65670 GXY65634:GXY65670 HHU65634:HHU65670 HRQ65634:HRQ65670 IBM65634:IBM65670 ILI65634:ILI65670 IVE65634:IVE65670 JFA65634:JFA65670 JOW65634:JOW65670 JYS65634:JYS65670 KIO65634:KIO65670 KSK65634:KSK65670 LCG65634:LCG65670 LMC65634:LMC65670 LVY65634:LVY65670 MFU65634:MFU65670 MPQ65634:MPQ65670 MZM65634:MZM65670 NJI65634:NJI65670 NTE65634:NTE65670 ODA65634:ODA65670 OMW65634:OMW65670 OWS65634:OWS65670 PGO65634:PGO65670 PQK65634:PQK65670 QAG65634:QAG65670 QKC65634:QKC65670 QTY65634:QTY65670 RDU65634:RDU65670 RNQ65634:RNQ65670 RXM65634:RXM65670 SHI65634:SHI65670 SRE65634:SRE65670 TBA65634:TBA65670 TKW65634:TKW65670 TUS65634:TUS65670 UEO65634:UEO65670 UOK65634:UOK65670 UYG65634:UYG65670 VIC65634:VIC65670 VRY65634:VRY65670 WBU65634:WBU65670 WLQ65634:WLQ65670 WVM65634:WVM65670 J131170:J131206 JA131170:JA131206 SW131170:SW131206 ACS131170:ACS131206 AMO131170:AMO131206 AWK131170:AWK131206 BGG131170:BGG131206 BQC131170:BQC131206 BZY131170:BZY131206 CJU131170:CJU131206 CTQ131170:CTQ131206 DDM131170:DDM131206 DNI131170:DNI131206 DXE131170:DXE131206 EHA131170:EHA131206 EQW131170:EQW131206 FAS131170:FAS131206 FKO131170:FKO131206 FUK131170:FUK131206 GEG131170:GEG131206 GOC131170:GOC131206 GXY131170:GXY131206 HHU131170:HHU131206 HRQ131170:HRQ131206 IBM131170:IBM131206 ILI131170:ILI131206 IVE131170:IVE131206 JFA131170:JFA131206 JOW131170:JOW131206 JYS131170:JYS131206 KIO131170:KIO131206 KSK131170:KSK131206 LCG131170:LCG131206 LMC131170:LMC131206 LVY131170:LVY131206 MFU131170:MFU131206 MPQ131170:MPQ131206 MZM131170:MZM131206 NJI131170:NJI131206 NTE131170:NTE131206 ODA131170:ODA131206 OMW131170:OMW131206 OWS131170:OWS131206 PGO131170:PGO131206 PQK131170:PQK131206 QAG131170:QAG131206 QKC131170:QKC131206 QTY131170:QTY131206 RDU131170:RDU131206 RNQ131170:RNQ131206 RXM131170:RXM131206 SHI131170:SHI131206 SRE131170:SRE131206 TBA131170:TBA131206 TKW131170:TKW131206 TUS131170:TUS131206 UEO131170:UEO131206 UOK131170:UOK131206 UYG131170:UYG131206 VIC131170:VIC131206 VRY131170:VRY131206 WBU131170:WBU131206 WLQ131170:WLQ131206 WVM131170:WVM131206 J196706:J196742 JA196706:JA196742 SW196706:SW196742 ACS196706:ACS196742 AMO196706:AMO196742 AWK196706:AWK196742 BGG196706:BGG196742 BQC196706:BQC196742 BZY196706:BZY196742 CJU196706:CJU196742 CTQ196706:CTQ196742 DDM196706:DDM196742 DNI196706:DNI196742 DXE196706:DXE196742 EHA196706:EHA196742 EQW196706:EQW196742 FAS196706:FAS196742 FKO196706:FKO196742 FUK196706:FUK196742 GEG196706:GEG196742 GOC196706:GOC196742 GXY196706:GXY196742 HHU196706:HHU196742 HRQ196706:HRQ196742 IBM196706:IBM196742 ILI196706:ILI196742 IVE196706:IVE196742 JFA196706:JFA196742 JOW196706:JOW196742 JYS196706:JYS196742 KIO196706:KIO196742 KSK196706:KSK196742 LCG196706:LCG196742 LMC196706:LMC196742 LVY196706:LVY196742 MFU196706:MFU196742 MPQ196706:MPQ196742 MZM196706:MZM196742 NJI196706:NJI196742 NTE196706:NTE196742 ODA196706:ODA196742 OMW196706:OMW196742 OWS196706:OWS196742 PGO196706:PGO196742 PQK196706:PQK196742 QAG196706:QAG196742 QKC196706:QKC196742 QTY196706:QTY196742 RDU196706:RDU196742 RNQ196706:RNQ196742 RXM196706:RXM196742 SHI196706:SHI196742 SRE196706:SRE196742 TBA196706:TBA196742 TKW196706:TKW196742 TUS196706:TUS196742 UEO196706:UEO196742 UOK196706:UOK196742 UYG196706:UYG196742 VIC196706:VIC196742 VRY196706:VRY196742 WBU196706:WBU196742 WLQ196706:WLQ196742 WVM196706:WVM196742 J262242:J262278 JA262242:JA262278 SW262242:SW262278 ACS262242:ACS262278 AMO262242:AMO262278 AWK262242:AWK262278 BGG262242:BGG262278 BQC262242:BQC262278 BZY262242:BZY262278 CJU262242:CJU262278 CTQ262242:CTQ262278 DDM262242:DDM262278 DNI262242:DNI262278 DXE262242:DXE262278 EHA262242:EHA262278 EQW262242:EQW262278 FAS262242:FAS262278 FKO262242:FKO262278 FUK262242:FUK262278 GEG262242:GEG262278 GOC262242:GOC262278 GXY262242:GXY262278 HHU262242:HHU262278 HRQ262242:HRQ262278 IBM262242:IBM262278 ILI262242:ILI262278 IVE262242:IVE262278 JFA262242:JFA262278 JOW262242:JOW262278 JYS262242:JYS262278 KIO262242:KIO262278 KSK262242:KSK262278 LCG262242:LCG262278 LMC262242:LMC262278 LVY262242:LVY262278 MFU262242:MFU262278 MPQ262242:MPQ262278 MZM262242:MZM262278 NJI262242:NJI262278 NTE262242:NTE262278 ODA262242:ODA262278 OMW262242:OMW262278 OWS262242:OWS262278 PGO262242:PGO262278 PQK262242:PQK262278 QAG262242:QAG262278 QKC262242:QKC262278 QTY262242:QTY262278 RDU262242:RDU262278 RNQ262242:RNQ262278 RXM262242:RXM262278 SHI262242:SHI262278 SRE262242:SRE262278 TBA262242:TBA262278 TKW262242:TKW262278 TUS262242:TUS262278 UEO262242:UEO262278 UOK262242:UOK262278 UYG262242:UYG262278 VIC262242:VIC262278 VRY262242:VRY262278 WBU262242:WBU262278 WLQ262242:WLQ262278 WVM262242:WVM262278 J327778:J327814 JA327778:JA327814 SW327778:SW327814 ACS327778:ACS327814 AMO327778:AMO327814 AWK327778:AWK327814 BGG327778:BGG327814 BQC327778:BQC327814 BZY327778:BZY327814 CJU327778:CJU327814 CTQ327778:CTQ327814 DDM327778:DDM327814 DNI327778:DNI327814 DXE327778:DXE327814 EHA327778:EHA327814 EQW327778:EQW327814 FAS327778:FAS327814 FKO327778:FKO327814 FUK327778:FUK327814 GEG327778:GEG327814 GOC327778:GOC327814 GXY327778:GXY327814 HHU327778:HHU327814 HRQ327778:HRQ327814 IBM327778:IBM327814 ILI327778:ILI327814 IVE327778:IVE327814 JFA327778:JFA327814 JOW327778:JOW327814 JYS327778:JYS327814 KIO327778:KIO327814 KSK327778:KSK327814 LCG327778:LCG327814 LMC327778:LMC327814 LVY327778:LVY327814 MFU327778:MFU327814 MPQ327778:MPQ327814 MZM327778:MZM327814 NJI327778:NJI327814 NTE327778:NTE327814 ODA327778:ODA327814 OMW327778:OMW327814 OWS327778:OWS327814 PGO327778:PGO327814 PQK327778:PQK327814 QAG327778:QAG327814 QKC327778:QKC327814 QTY327778:QTY327814 RDU327778:RDU327814 RNQ327778:RNQ327814 RXM327778:RXM327814 SHI327778:SHI327814 SRE327778:SRE327814 TBA327778:TBA327814 TKW327778:TKW327814 TUS327778:TUS327814 UEO327778:UEO327814 UOK327778:UOK327814 UYG327778:UYG327814 VIC327778:VIC327814 VRY327778:VRY327814 WBU327778:WBU327814 WLQ327778:WLQ327814 WVM327778:WVM327814 J393314:J393350 JA393314:JA393350 SW393314:SW393350 ACS393314:ACS393350 AMO393314:AMO393350 AWK393314:AWK393350 BGG393314:BGG393350 BQC393314:BQC393350 BZY393314:BZY393350 CJU393314:CJU393350 CTQ393314:CTQ393350 DDM393314:DDM393350 DNI393314:DNI393350 DXE393314:DXE393350 EHA393314:EHA393350 EQW393314:EQW393350 FAS393314:FAS393350 FKO393314:FKO393350 FUK393314:FUK393350 GEG393314:GEG393350 GOC393314:GOC393350 GXY393314:GXY393350 HHU393314:HHU393350 HRQ393314:HRQ393350 IBM393314:IBM393350 ILI393314:ILI393350 IVE393314:IVE393350 JFA393314:JFA393350 JOW393314:JOW393350 JYS393314:JYS393350 KIO393314:KIO393350 KSK393314:KSK393350 LCG393314:LCG393350 LMC393314:LMC393350 LVY393314:LVY393350 MFU393314:MFU393350 MPQ393314:MPQ393350 MZM393314:MZM393350 NJI393314:NJI393350 NTE393314:NTE393350 ODA393314:ODA393350 OMW393314:OMW393350 OWS393314:OWS393350 PGO393314:PGO393350 PQK393314:PQK393350 QAG393314:QAG393350 QKC393314:QKC393350 QTY393314:QTY393350 RDU393314:RDU393350 RNQ393314:RNQ393350 RXM393314:RXM393350 SHI393314:SHI393350 SRE393314:SRE393350 TBA393314:TBA393350 TKW393314:TKW393350 TUS393314:TUS393350 UEO393314:UEO393350 UOK393314:UOK393350 UYG393314:UYG393350 VIC393314:VIC393350 VRY393314:VRY393350 WBU393314:WBU393350 WLQ393314:WLQ393350 WVM393314:WVM393350 J458850:J458886 JA458850:JA458886 SW458850:SW458886 ACS458850:ACS458886 AMO458850:AMO458886 AWK458850:AWK458886 BGG458850:BGG458886 BQC458850:BQC458886 BZY458850:BZY458886 CJU458850:CJU458886 CTQ458850:CTQ458886 DDM458850:DDM458886 DNI458850:DNI458886 DXE458850:DXE458886 EHA458850:EHA458886 EQW458850:EQW458886 FAS458850:FAS458886 FKO458850:FKO458886 FUK458850:FUK458886 GEG458850:GEG458886 GOC458850:GOC458886 GXY458850:GXY458886 HHU458850:HHU458886 HRQ458850:HRQ458886 IBM458850:IBM458886 ILI458850:ILI458886 IVE458850:IVE458886 JFA458850:JFA458886 JOW458850:JOW458886 JYS458850:JYS458886 KIO458850:KIO458886 KSK458850:KSK458886 LCG458850:LCG458886 LMC458850:LMC458886 LVY458850:LVY458886 MFU458850:MFU458886 MPQ458850:MPQ458886 MZM458850:MZM458886 NJI458850:NJI458886 NTE458850:NTE458886 ODA458850:ODA458886 OMW458850:OMW458886 OWS458850:OWS458886 PGO458850:PGO458886 PQK458850:PQK458886 QAG458850:QAG458886 QKC458850:QKC458886 QTY458850:QTY458886 RDU458850:RDU458886 RNQ458850:RNQ458886 RXM458850:RXM458886 SHI458850:SHI458886 SRE458850:SRE458886 TBA458850:TBA458886 TKW458850:TKW458886 TUS458850:TUS458886 UEO458850:UEO458886 UOK458850:UOK458886 UYG458850:UYG458886 VIC458850:VIC458886 VRY458850:VRY458886 WBU458850:WBU458886 WLQ458850:WLQ458886 WVM458850:WVM458886 J524386:J524422 JA524386:JA524422 SW524386:SW524422 ACS524386:ACS524422 AMO524386:AMO524422 AWK524386:AWK524422 BGG524386:BGG524422 BQC524386:BQC524422 BZY524386:BZY524422 CJU524386:CJU524422 CTQ524386:CTQ524422 DDM524386:DDM524422 DNI524386:DNI524422 DXE524386:DXE524422 EHA524386:EHA524422 EQW524386:EQW524422 FAS524386:FAS524422 FKO524386:FKO524422 FUK524386:FUK524422 GEG524386:GEG524422 GOC524386:GOC524422 GXY524386:GXY524422 HHU524386:HHU524422 HRQ524386:HRQ524422 IBM524386:IBM524422 ILI524386:ILI524422 IVE524386:IVE524422 JFA524386:JFA524422 JOW524386:JOW524422 JYS524386:JYS524422 KIO524386:KIO524422 KSK524386:KSK524422 LCG524386:LCG524422 LMC524386:LMC524422 LVY524386:LVY524422 MFU524386:MFU524422 MPQ524386:MPQ524422 MZM524386:MZM524422 NJI524386:NJI524422 NTE524386:NTE524422 ODA524386:ODA524422 OMW524386:OMW524422 OWS524386:OWS524422 PGO524386:PGO524422 PQK524386:PQK524422 QAG524386:QAG524422 QKC524386:QKC524422 QTY524386:QTY524422 RDU524386:RDU524422 RNQ524386:RNQ524422 RXM524386:RXM524422 SHI524386:SHI524422 SRE524386:SRE524422 TBA524386:TBA524422 TKW524386:TKW524422 TUS524386:TUS524422 UEO524386:UEO524422 UOK524386:UOK524422 UYG524386:UYG524422 VIC524386:VIC524422 VRY524386:VRY524422 WBU524386:WBU524422 WLQ524386:WLQ524422 WVM524386:WVM524422 J589922:J589958 JA589922:JA589958 SW589922:SW589958 ACS589922:ACS589958 AMO589922:AMO589958 AWK589922:AWK589958 BGG589922:BGG589958 BQC589922:BQC589958 BZY589922:BZY589958 CJU589922:CJU589958 CTQ589922:CTQ589958 DDM589922:DDM589958 DNI589922:DNI589958 DXE589922:DXE589958 EHA589922:EHA589958 EQW589922:EQW589958 FAS589922:FAS589958 FKO589922:FKO589958 FUK589922:FUK589958 GEG589922:GEG589958 GOC589922:GOC589958 GXY589922:GXY589958 HHU589922:HHU589958 HRQ589922:HRQ589958 IBM589922:IBM589958 ILI589922:ILI589958 IVE589922:IVE589958 JFA589922:JFA589958 JOW589922:JOW589958 JYS589922:JYS589958 KIO589922:KIO589958 KSK589922:KSK589958 LCG589922:LCG589958 LMC589922:LMC589958 LVY589922:LVY589958 MFU589922:MFU589958 MPQ589922:MPQ589958 MZM589922:MZM589958 NJI589922:NJI589958 NTE589922:NTE589958 ODA589922:ODA589958 OMW589922:OMW589958 OWS589922:OWS589958 PGO589922:PGO589958 PQK589922:PQK589958 QAG589922:QAG589958 QKC589922:QKC589958 QTY589922:QTY589958 RDU589922:RDU589958 RNQ589922:RNQ589958 RXM589922:RXM589958 SHI589922:SHI589958 SRE589922:SRE589958 TBA589922:TBA589958 TKW589922:TKW589958 TUS589922:TUS589958 UEO589922:UEO589958 UOK589922:UOK589958 UYG589922:UYG589958 VIC589922:VIC589958 VRY589922:VRY589958 WBU589922:WBU589958 WLQ589922:WLQ589958 WVM589922:WVM589958 J655458:J655494 JA655458:JA655494 SW655458:SW655494 ACS655458:ACS655494 AMO655458:AMO655494 AWK655458:AWK655494 BGG655458:BGG655494 BQC655458:BQC655494 BZY655458:BZY655494 CJU655458:CJU655494 CTQ655458:CTQ655494 DDM655458:DDM655494 DNI655458:DNI655494 DXE655458:DXE655494 EHA655458:EHA655494 EQW655458:EQW655494 FAS655458:FAS655494 FKO655458:FKO655494 FUK655458:FUK655494 GEG655458:GEG655494 GOC655458:GOC655494 GXY655458:GXY655494 HHU655458:HHU655494 HRQ655458:HRQ655494 IBM655458:IBM655494 ILI655458:ILI655494 IVE655458:IVE655494 JFA655458:JFA655494 JOW655458:JOW655494 JYS655458:JYS655494 KIO655458:KIO655494 KSK655458:KSK655494 LCG655458:LCG655494 LMC655458:LMC655494 LVY655458:LVY655494 MFU655458:MFU655494 MPQ655458:MPQ655494 MZM655458:MZM655494 NJI655458:NJI655494 NTE655458:NTE655494 ODA655458:ODA655494 OMW655458:OMW655494 OWS655458:OWS655494 PGO655458:PGO655494 PQK655458:PQK655494 QAG655458:QAG655494 QKC655458:QKC655494 QTY655458:QTY655494 RDU655458:RDU655494 RNQ655458:RNQ655494 RXM655458:RXM655494 SHI655458:SHI655494 SRE655458:SRE655494 TBA655458:TBA655494 TKW655458:TKW655494 TUS655458:TUS655494 UEO655458:UEO655494 UOK655458:UOK655494 UYG655458:UYG655494 VIC655458:VIC655494 VRY655458:VRY655494 WBU655458:WBU655494 WLQ655458:WLQ655494 WVM655458:WVM655494 J720994:J721030 JA720994:JA721030 SW720994:SW721030 ACS720994:ACS721030 AMO720994:AMO721030 AWK720994:AWK721030 BGG720994:BGG721030 BQC720994:BQC721030 BZY720994:BZY721030 CJU720994:CJU721030 CTQ720994:CTQ721030 DDM720994:DDM721030 DNI720994:DNI721030 DXE720994:DXE721030 EHA720994:EHA721030 EQW720994:EQW721030 FAS720994:FAS721030 FKO720994:FKO721030 FUK720994:FUK721030 GEG720994:GEG721030 GOC720994:GOC721030 GXY720994:GXY721030 HHU720994:HHU721030 HRQ720994:HRQ721030 IBM720994:IBM721030 ILI720994:ILI721030 IVE720994:IVE721030 JFA720994:JFA721030 JOW720994:JOW721030 JYS720994:JYS721030 KIO720994:KIO721030 KSK720994:KSK721030 LCG720994:LCG721030 LMC720994:LMC721030 LVY720994:LVY721030 MFU720994:MFU721030 MPQ720994:MPQ721030 MZM720994:MZM721030 NJI720994:NJI721030 NTE720994:NTE721030 ODA720994:ODA721030 OMW720994:OMW721030 OWS720994:OWS721030 PGO720994:PGO721030 PQK720994:PQK721030 QAG720994:QAG721030 QKC720994:QKC721030 QTY720994:QTY721030 RDU720994:RDU721030 RNQ720994:RNQ721030 RXM720994:RXM721030 SHI720994:SHI721030 SRE720994:SRE721030 TBA720994:TBA721030 TKW720994:TKW721030 TUS720994:TUS721030 UEO720994:UEO721030 UOK720994:UOK721030 UYG720994:UYG721030 VIC720994:VIC721030 VRY720994:VRY721030 WBU720994:WBU721030 WLQ720994:WLQ721030 WVM720994:WVM721030 J786530:J786566 JA786530:JA786566 SW786530:SW786566 ACS786530:ACS786566 AMO786530:AMO786566 AWK786530:AWK786566 BGG786530:BGG786566 BQC786530:BQC786566 BZY786530:BZY786566 CJU786530:CJU786566 CTQ786530:CTQ786566 DDM786530:DDM786566 DNI786530:DNI786566 DXE786530:DXE786566 EHA786530:EHA786566 EQW786530:EQW786566 FAS786530:FAS786566 FKO786530:FKO786566 FUK786530:FUK786566 GEG786530:GEG786566 GOC786530:GOC786566 GXY786530:GXY786566 HHU786530:HHU786566 HRQ786530:HRQ786566 IBM786530:IBM786566 ILI786530:ILI786566 IVE786530:IVE786566 JFA786530:JFA786566 JOW786530:JOW786566 JYS786530:JYS786566 KIO786530:KIO786566 KSK786530:KSK786566 LCG786530:LCG786566 LMC786530:LMC786566 LVY786530:LVY786566 MFU786530:MFU786566 MPQ786530:MPQ786566 MZM786530:MZM786566 NJI786530:NJI786566 NTE786530:NTE786566 ODA786530:ODA786566 OMW786530:OMW786566 OWS786530:OWS786566 PGO786530:PGO786566 PQK786530:PQK786566 QAG786530:QAG786566 QKC786530:QKC786566 QTY786530:QTY786566 RDU786530:RDU786566 RNQ786530:RNQ786566 RXM786530:RXM786566 SHI786530:SHI786566 SRE786530:SRE786566 TBA786530:TBA786566 TKW786530:TKW786566 TUS786530:TUS786566 UEO786530:UEO786566 UOK786530:UOK786566 UYG786530:UYG786566 VIC786530:VIC786566 VRY786530:VRY786566 WBU786530:WBU786566 WLQ786530:WLQ786566 WVM786530:WVM786566 J852066:J852102 JA852066:JA852102 SW852066:SW852102 ACS852066:ACS852102 AMO852066:AMO852102 AWK852066:AWK852102 BGG852066:BGG852102 BQC852066:BQC852102 BZY852066:BZY852102 CJU852066:CJU852102 CTQ852066:CTQ852102 DDM852066:DDM852102 DNI852066:DNI852102 DXE852066:DXE852102 EHA852066:EHA852102 EQW852066:EQW852102 FAS852066:FAS852102 FKO852066:FKO852102 FUK852066:FUK852102 GEG852066:GEG852102 GOC852066:GOC852102 GXY852066:GXY852102 HHU852066:HHU852102 HRQ852066:HRQ852102 IBM852066:IBM852102 ILI852066:ILI852102 IVE852066:IVE852102 JFA852066:JFA852102 JOW852066:JOW852102 JYS852066:JYS852102 KIO852066:KIO852102 KSK852066:KSK852102 LCG852066:LCG852102 LMC852066:LMC852102 LVY852066:LVY852102 MFU852066:MFU852102 MPQ852066:MPQ852102 MZM852066:MZM852102 NJI852066:NJI852102 NTE852066:NTE852102 ODA852066:ODA852102 OMW852066:OMW852102 OWS852066:OWS852102 PGO852066:PGO852102 PQK852066:PQK852102 QAG852066:QAG852102 QKC852066:QKC852102 QTY852066:QTY852102 RDU852066:RDU852102 RNQ852066:RNQ852102 RXM852066:RXM852102 SHI852066:SHI852102 SRE852066:SRE852102 TBA852066:TBA852102 TKW852066:TKW852102 TUS852066:TUS852102 UEO852066:UEO852102 UOK852066:UOK852102 UYG852066:UYG852102 VIC852066:VIC852102 VRY852066:VRY852102 WBU852066:WBU852102 WLQ852066:WLQ852102 WVM852066:WVM852102 J917602:J917638 JA917602:JA917638 SW917602:SW917638 ACS917602:ACS917638 AMO917602:AMO917638 AWK917602:AWK917638 BGG917602:BGG917638 BQC917602:BQC917638 BZY917602:BZY917638 CJU917602:CJU917638 CTQ917602:CTQ917638 DDM917602:DDM917638 DNI917602:DNI917638 DXE917602:DXE917638 EHA917602:EHA917638 EQW917602:EQW917638 FAS917602:FAS917638 FKO917602:FKO917638 FUK917602:FUK917638 GEG917602:GEG917638 GOC917602:GOC917638 GXY917602:GXY917638 HHU917602:HHU917638 HRQ917602:HRQ917638 IBM917602:IBM917638 ILI917602:ILI917638 IVE917602:IVE917638 JFA917602:JFA917638 JOW917602:JOW917638 JYS917602:JYS917638 KIO917602:KIO917638 KSK917602:KSK917638 LCG917602:LCG917638 LMC917602:LMC917638 LVY917602:LVY917638 MFU917602:MFU917638 MPQ917602:MPQ917638 MZM917602:MZM917638 NJI917602:NJI917638 NTE917602:NTE917638 ODA917602:ODA917638 OMW917602:OMW917638 OWS917602:OWS917638 PGO917602:PGO917638 PQK917602:PQK917638 QAG917602:QAG917638 QKC917602:QKC917638 QTY917602:QTY917638 RDU917602:RDU917638 RNQ917602:RNQ917638 RXM917602:RXM917638 SHI917602:SHI917638 SRE917602:SRE917638 TBA917602:TBA917638 TKW917602:TKW917638 TUS917602:TUS917638 UEO917602:UEO917638 UOK917602:UOK917638 UYG917602:UYG917638 VIC917602:VIC917638 VRY917602:VRY917638 WBU917602:WBU917638 WLQ917602:WLQ917638 WVM917602:WVM917638 J983138:J983174 JA983138:JA983174 SW983138:SW983174 ACS983138:ACS983174 AMO983138:AMO983174 AWK983138:AWK983174 BGG983138:BGG983174 BQC983138:BQC983174 BZY983138:BZY983174 CJU983138:CJU983174 CTQ983138:CTQ983174 DDM983138:DDM983174 DNI983138:DNI983174 DXE983138:DXE983174 EHA983138:EHA983174 EQW983138:EQW983174 FAS983138:FAS983174 FKO983138:FKO983174 FUK983138:FUK983174 GEG983138:GEG983174 GOC983138:GOC983174 GXY983138:GXY983174 HHU983138:HHU983174 HRQ983138:HRQ983174 IBM983138:IBM983174 ILI983138:ILI983174 IVE983138:IVE983174 JFA983138:JFA983174 JOW983138:JOW983174 JYS983138:JYS983174 KIO983138:KIO983174 KSK983138:KSK983174 LCG983138:LCG983174 LMC983138:LMC983174 LVY983138:LVY983174 MFU983138:MFU983174 MPQ983138:MPQ983174 MZM983138:MZM983174 NJI983138:NJI983174 NTE983138:NTE983174 ODA983138:ODA983174 OMW983138:OMW983174 OWS983138:OWS983174 PGO983138:PGO983174 PQK983138:PQK983174 QAG983138:QAG983174 QKC983138:QKC983174 QTY983138:QTY983174 RDU983138:RDU983174 RNQ983138:RNQ983174 RXM983138:RXM983174 SHI983138:SHI983174 SRE983138:SRE983174 TBA983138:TBA983174 TKW983138:TKW983174 TUS983138:TUS983174 UEO983138:UEO983174 UOK983138:UOK983174 UYG983138:UYG983174 VIC983138:VIC983174 VRY983138:VRY983174 WBU983138:WBU983174 WLQ983138:WLQ983174 WVM983138:WVM983174 JC65508:JD65589 SY65508:SZ65589 ACU65508:ACV65589 AMQ65508:AMR65589 AWM65508:AWN65589 BGI65508:BGJ65589 BQE65508:BQF65589 CAA65508:CAB65589 CJW65508:CJX65589 CTS65508:CTT65589 DDO65508:DDP65589 DNK65508:DNL65589 DXG65508:DXH65589 EHC65508:EHD65589 EQY65508:EQZ65589 FAU65508:FAV65589 FKQ65508:FKR65589 FUM65508:FUN65589 GEI65508:GEJ65589 GOE65508:GOF65589 GYA65508:GYB65589 HHW65508:HHX65589 HRS65508:HRT65589 IBO65508:IBP65589 ILK65508:ILL65589 IVG65508:IVH65589 JFC65508:JFD65589 JOY65508:JOZ65589 JYU65508:JYV65589 KIQ65508:KIR65589 KSM65508:KSN65589 LCI65508:LCJ65589 LME65508:LMF65589 LWA65508:LWB65589 MFW65508:MFX65589 MPS65508:MPT65589 MZO65508:MZP65589 NJK65508:NJL65589 NTG65508:NTH65589 ODC65508:ODD65589 OMY65508:OMZ65589 OWU65508:OWV65589 PGQ65508:PGR65589 PQM65508:PQN65589 QAI65508:QAJ65589 QKE65508:QKF65589 QUA65508:QUB65589 RDW65508:RDX65589 RNS65508:RNT65589 RXO65508:RXP65589 SHK65508:SHL65589 SRG65508:SRH65589 TBC65508:TBD65589 TKY65508:TKZ65589 TUU65508:TUV65589 UEQ65508:UER65589 UOM65508:UON65589 UYI65508:UYJ65589 VIE65508:VIF65589 VSA65508:VSB65589 WBW65508:WBX65589 WLS65508:WLT65589 WVO65508:WVP65589 JC131044:JD131125 SY131044:SZ131125 ACU131044:ACV131125 AMQ131044:AMR131125 AWM131044:AWN131125 BGI131044:BGJ131125 BQE131044:BQF131125 CAA131044:CAB131125 CJW131044:CJX131125 CTS131044:CTT131125 DDO131044:DDP131125 DNK131044:DNL131125 DXG131044:DXH131125 EHC131044:EHD131125 EQY131044:EQZ131125 FAU131044:FAV131125 FKQ131044:FKR131125 FUM131044:FUN131125 GEI131044:GEJ131125 GOE131044:GOF131125 GYA131044:GYB131125 HHW131044:HHX131125 HRS131044:HRT131125 IBO131044:IBP131125 ILK131044:ILL131125 IVG131044:IVH131125 JFC131044:JFD131125 JOY131044:JOZ131125 JYU131044:JYV131125 KIQ131044:KIR131125 KSM131044:KSN131125 LCI131044:LCJ131125 LME131044:LMF131125 LWA131044:LWB131125 MFW131044:MFX131125 MPS131044:MPT131125 MZO131044:MZP131125 NJK131044:NJL131125 NTG131044:NTH131125 ODC131044:ODD131125 OMY131044:OMZ131125 OWU131044:OWV131125 PGQ131044:PGR131125 PQM131044:PQN131125 QAI131044:QAJ131125 QKE131044:QKF131125 QUA131044:QUB131125 RDW131044:RDX131125 RNS131044:RNT131125 RXO131044:RXP131125 SHK131044:SHL131125 SRG131044:SRH131125 TBC131044:TBD131125 TKY131044:TKZ131125 TUU131044:TUV131125 UEQ131044:UER131125 UOM131044:UON131125 UYI131044:UYJ131125 VIE131044:VIF131125 VSA131044:VSB131125 WBW131044:WBX131125 WLS131044:WLT131125 WVO131044:WVP131125 JC196580:JD196661 SY196580:SZ196661 ACU196580:ACV196661 AMQ196580:AMR196661 AWM196580:AWN196661 BGI196580:BGJ196661 BQE196580:BQF196661 CAA196580:CAB196661 CJW196580:CJX196661 CTS196580:CTT196661 DDO196580:DDP196661 DNK196580:DNL196661 DXG196580:DXH196661 EHC196580:EHD196661 EQY196580:EQZ196661 FAU196580:FAV196661 FKQ196580:FKR196661 FUM196580:FUN196661 GEI196580:GEJ196661 GOE196580:GOF196661 GYA196580:GYB196661 HHW196580:HHX196661 HRS196580:HRT196661 IBO196580:IBP196661 ILK196580:ILL196661 IVG196580:IVH196661 JFC196580:JFD196661 JOY196580:JOZ196661 JYU196580:JYV196661 KIQ196580:KIR196661 KSM196580:KSN196661 LCI196580:LCJ196661 LME196580:LMF196661 LWA196580:LWB196661 MFW196580:MFX196661 MPS196580:MPT196661 MZO196580:MZP196661 NJK196580:NJL196661 NTG196580:NTH196661 ODC196580:ODD196661 OMY196580:OMZ196661 OWU196580:OWV196661 PGQ196580:PGR196661 PQM196580:PQN196661 QAI196580:QAJ196661 QKE196580:QKF196661 QUA196580:QUB196661 RDW196580:RDX196661 RNS196580:RNT196661 RXO196580:RXP196661 SHK196580:SHL196661 SRG196580:SRH196661 TBC196580:TBD196661 TKY196580:TKZ196661 TUU196580:TUV196661 UEQ196580:UER196661 UOM196580:UON196661 UYI196580:UYJ196661 VIE196580:VIF196661 VSA196580:VSB196661 WBW196580:WBX196661 WLS196580:WLT196661 WVO196580:WVP196661 JC262116:JD262197 SY262116:SZ262197 ACU262116:ACV262197 AMQ262116:AMR262197 AWM262116:AWN262197 BGI262116:BGJ262197 BQE262116:BQF262197 CAA262116:CAB262197 CJW262116:CJX262197 CTS262116:CTT262197 DDO262116:DDP262197 DNK262116:DNL262197 DXG262116:DXH262197 EHC262116:EHD262197 EQY262116:EQZ262197 FAU262116:FAV262197 FKQ262116:FKR262197 FUM262116:FUN262197 GEI262116:GEJ262197 GOE262116:GOF262197 GYA262116:GYB262197 HHW262116:HHX262197 HRS262116:HRT262197 IBO262116:IBP262197 ILK262116:ILL262197 IVG262116:IVH262197 JFC262116:JFD262197 JOY262116:JOZ262197 JYU262116:JYV262197 KIQ262116:KIR262197 KSM262116:KSN262197 LCI262116:LCJ262197 LME262116:LMF262197 LWA262116:LWB262197 MFW262116:MFX262197 MPS262116:MPT262197 MZO262116:MZP262197 NJK262116:NJL262197 NTG262116:NTH262197 ODC262116:ODD262197 OMY262116:OMZ262197 OWU262116:OWV262197 PGQ262116:PGR262197 PQM262116:PQN262197 QAI262116:QAJ262197 QKE262116:QKF262197 QUA262116:QUB262197 RDW262116:RDX262197 RNS262116:RNT262197 RXO262116:RXP262197 SHK262116:SHL262197 SRG262116:SRH262197 TBC262116:TBD262197 TKY262116:TKZ262197 TUU262116:TUV262197 UEQ262116:UER262197 UOM262116:UON262197 UYI262116:UYJ262197 VIE262116:VIF262197 VSA262116:VSB262197 WBW262116:WBX262197 WLS262116:WLT262197 WVO262116:WVP262197 JC327652:JD327733 SY327652:SZ327733 ACU327652:ACV327733 AMQ327652:AMR327733 AWM327652:AWN327733 BGI327652:BGJ327733 BQE327652:BQF327733 CAA327652:CAB327733 CJW327652:CJX327733 CTS327652:CTT327733 DDO327652:DDP327733 DNK327652:DNL327733 DXG327652:DXH327733 EHC327652:EHD327733 EQY327652:EQZ327733 FAU327652:FAV327733 FKQ327652:FKR327733 FUM327652:FUN327733 GEI327652:GEJ327733 GOE327652:GOF327733 GYA327652:GYB327733 HHW327652:HHX327733 HRS327652:HRT327733 IBO327652:IBP327733 ILK327652:ILL327733 IVG327652:IVH327733 JFC327652:JFD327733 JOY327652:JOZ327733 JYU327652:JYV327733 KIQ327652:KIR327733 KSM327652:KSN327733 LCI327652:LCJ327733 LME327652:LMF327733 LWA327652:LWB327733 MFW327652:MFX327733 MPS327652:MPT327733 MZO327652:MZP327733 NJK327652:NJL327733 NTG327652:NTH327733 ODC327652:ODD327733 OMY327652:OMZ327733 OWU327652:OWV327733 PGQ327652:PGR327733 PQM327652:PQN327733 QAI327652:QAJ327733 QKE327652:QKF327733 QUA327652:QUB327733 RDW327652:RDX327733 RNS327652:RNT327733 RXO327652:RXP327733 SHK327652:SHL327733 SRG327652:SRH327733 TBC327652:TBD327733 TKY327652:TKZ327733 TUU327652:TUV327733 UEQ327652:UER327733 UOM327652:UON327733 UYI327652:UYJ327733 VIE327652:VIF327733 VSA327652:VSB327733 WBW327652:WBX327733 WLS327652:WLT327733 WVO327652:WVP327733 JC393188:JD393269 SY393188:SZ393269 ACU393188:ACV393269 AMQ393188:AMR393269 AWM393188:AWN393269 BGI393188:BGJ393269 BQE393188:BQF393269 CAA393188:CAB393269 CJW393188:CJX393269 CTS393188:CTT393269 DDO393188:DDP393269 DNK393188:DNL393269 DXG393188:DXH393269 EHC393188:EHD393269 EQY393188:EQZ393269 FAU393188:FAV393269 FKQ393188:FKR393269 FUM393188:FUN393269 GEI393188:GEJ393269 GOE393188:GOF393269 GYA393188:GYB393269 HHW393188:HHX393269 HRS393188:HRT393269 IBO393188:IBP393269 ILK393188:ILL393269 IVG393188:IVH393269 JFC393188:JFD393269 JOY393188:JOZ393269 JYU393188:JYV393269 KIQ393188:KIR393269 KSM393188:KSN393269 LCI393188:LCJ393269 LME393188:LMF393269 LWA393188:LWB393269 MFW393188:MFX393269 MPS393188:MPT393269 MZO393188:MZP393269 NJK393188:NJL393269 NTG393188:NTH393269 ODC393188:ODD393269 OMY393188:OMZ393269 OWU393188:OWV393269 PGQ393188:PGR393269 PQM393188:PQN393269 QAI393188:QAJ393269 QKE393188:QKF393269 QUA393188:QUB393269 RDW393188:RDX393269 RNS393188:RNT393269 RXO393188:RXP393269 SHK393188:SHL393269 SRG393188:SRH393269 TBC393188:TBD393269 TKY393188:TKZ393269 TUU393188:TUV393269 UEQ393188:UER393269 UOM393188:UON393269 UYI393188:UYJ393269 VIE393188:VIF393269 VSA393188:VSB393269 WBW393188:WBX393269 WLS393188:WLT393269 WVO393188:WVP393269 JC458724:JD458805 SY458724:SZ458805 ACU458724:ACV458805 AMQ458724:AMR458805 AWM458724:AWN458805 BGI458724:BGJ458805 BQE458724:BQF458805 CAA458724:CAB458805 CJW458724:CJX458805 CTS458724:CTT458805 DDO458724:DDP458805 DNK458724:DNL458805 DXG458724:DXH458805 EHC458724:EHD458805 EQY458724:EQZ458805 FAU458724:FAV458805 FKQ458724:FKR458805 FUM458724:FUN458805 GEI458724:GEJ458805 GOE458724:GOF458805 GYA458724:GYB458805 HHW458724:HHX458805 HRS458724:HRT458805 IBO458724:IBP458805 ILK458724:ILL458805 IVG458724:IVH458805 JFC458724:JFD458805 JOY458724:JOZ458805 JYU458724:JYV458805 KIQ458724:KIR458805 KSM458724:KSN458805 LCI458724:LCJ458805 LME458724:LMF458805 LWA458724:LWB458805 MFW458724:MFX458805 MPS458724:MPT458805 MZO458724:MZP458805 NJK458724:NJL458805 NTG458724:NTH458805 ODC458724:ODD458805 OMY458724:OMZ458805 OWU458724:OWV458805 PGQ458724:PGR458805 PQM458724:PQN458805 QAI458724:QAJ458805 QKE458724:QKF458805 QUA458724:QUB458805 RDW458724:RDX458805 RNS458724:RNT458805 RXO458724:RXP458805 SHK458724:SHL458805 SRG458724:SRH458805 TBC458724:TBD458805 TKY458724:TKZ458805 TUU458724:TUV458805 UEQ458724:UER458805 UOM458724:UON458805 UYI458724:UYJ458805 VIE458724:VIF458805 VSA458724:VSB458805 WBW458724:WBX458805 WLS458724:WLT458805 WVO458724:WVP458805 JC524260:JD524341 SY524260:SZ524341 ACU524260:ACV524341 AMQ524260:AMR524341 AWM524260:AWN524341 BGI524260:BGJ524341 BQE524260:BQF524341 CAA524260:CAB524341 CJW524260:CJX524341 CTS524260:CTT524341 DDO524260:DDP524341 DNK524260:DNL524341 DXG524260:DXH524341 EHC524260:EHD524341 EQY524260:EQZ524341 FAU524260:FAV524341 FKQ524260:FKR524341 FUM524260:FUN524341 GEI524260:GEJ524341 GOE524260:GOF524341 GYA524260:GYB524341 HHW524260:HHX524341 HRS524260:HRT524341 IBO524260:IBP524341 ILK524260:ILL524341 IVG524260:IVH524341 JFC524260:JFD524341 JOY524260:JOZ524341 JYU524260:JYV524341 KIQ524260:KIR524341 KSM524260:KSN524341 LCI524260:LCJ524341 LME524260:LMF524341 LWA524260:LWB524341 MFW524260:MFX524341 MPS524260:MPT524341 MZO524260:MZP524341 NJK524260:NJL524341 NTG524260:NTH524341 ODC524260:ODD524341 OMY524260:OMZ524341 OWU524260:OWV524341 PGQ524260:PGR524341 PQM524260:PQN524341 QAI524260:QAJ524341 QKE524260:QKF524341 QUA524260:QUB524341 RDW524260:RDX524341 RNS524260:RNT524341 RXO524260:RXP524341 SHK524260:SHL524341 SRG524260:SRH524341 TBC524260:TBD524341 TKY524260:TKZ524341 TUU524260:TUV524341 UEQ524260:UER524341 UOM524260:UON524341 UYI524260:UYJ524341 VIE524260:VIF524341 VSA524260:VSB524341 WBW524260:WBX524341 WLS524260:WLT524341 WVO524260:WVP524341 JC589796:JD589877 SY589796:SZ589877 ACU589796:ACV589877 AMQ589796:AMR589877 AWM589796:AWN589877 BGI589796:BGJ589877 BQE589796:BQF589877 CAA589796:CAB589877 CJW589796:CJX589877 CTS589796:CTT589877 DDO589796:DDP589877 DNK589796:DNL589877 DXG589796:DXH589877 EHC589796:EHD589877 EQY589796:EQZ589877 FAU589796:FAV589877 FKQ589796:FKR589877 FUM589796:FUN589877 GEI589796:GEJ589877 GOE589796:GOF589877 GYA589796:GYB589877 HHW589796:HHX589877 HRS589796:HRT589877 IBO589796:IBP589877 ILK589796:ILL589877 IVG589796:IVH589877 JFC589796:JFD589877 JOY589796:JOZ589877 JYU589796:JYV589877 KIQ589796:KIR589877 KSM589796:KSN589877 LCI589796:LCJ589877 LME589796:LMF589877 LWA589796:LWB589877 MFW589796:MFX589877 MPS589796:MPT589877 MZO589796:MZP589877 NJK589796:NJL589877 NTG589796:NTH589877 ODC589796:ODD589877 OMY589796:OMZ589877 OWU589796:OWV589877 PGQ589796:PGR589877 PQM589796:PQN589877 QAI589796:QAJ589877 QKE589796:QKF589877 QUA589796:QUB589877 RDW589796:RDX589877 RNS589796:RNT589877 RXO589796:RXP589877 SHK589796:SHL589877 SRG589796:SRH589877 TBC589796:TBD589877 TKY589796:TKZ589877 TUU589796:TUV589877 UEQ589796:UER589877 UOM589796:UON589877 UYI589796:UYJ589877 VIE589796:VIF589877 VSA589796:VSB589877 WBW589796:WBX589877 WLS589796:WLT589877 WVO589796:WVP589877 JC655332:JD655413 SY655332:SZ655413 ACU655332:ACV655413 AMQ655332:AMR655413 AWM655332:AWN655413 BGI655332:BGJ655413 BQE655332:BQF655413 CAA655332:CAB655413 CJW655332:CJX655413 CTS655332:CTT655413 DDO655332:DDP655413 DNK655332:DNL655413 DXG655332:DXH655413 EHC655332:EHD655413 EQY655332:EQZ655413 FAU655332:FAV655413 FKQ655332:FKR655413 FUM655332:FUN655413 GEI655332:GEJ655413 GOE655332:GOF655413 GYA655332:GYB655413 HHW655332:HHX655413 HRS655332:HRT655413 IBO655332:IBP655413 ILK655332:ILL655413 IVG655332:IVH655413 JFC655332:JFD655413 JOY655332:JOZ655413 JYU655332:JYV655413 KIQ655332:KIR655413 KSM655332:KSN655413 LCI655332:LCJ655413 LME655332:LMF655413 LWA655332:LWB655413 MFW655332:MFX655413 MPS655332:MPT655413 MZO655332:MZP655413 NJK655332:NJL655413 NTG655332:NTH655413 ODC655332:ODD655413 OMY655332:OMZ655413 OWU655332:OWV655413 PGQ655332:PGR655413 PQM655332:PQN655413 QAI655332:QAJ655413 QKE655332:QKF655413 QUA655332:QUB655413 RDW655332:RDX655413 RNS655332:RNT655413 RXO655332:RXP655413 SHK655332:SHL655413 SRG655332:SRH655413 TBC655332:TBD655413 TKY655332:TKZ655413 TUU655332:TUV655413 UEQ655332:UER655413 UOM655332:UON655413 UYI655332:UYJ655413 VIE655332:VIF655413 VSA655332:VSB655413 WBW655332:WBX655413 WLS655332:WLT655413 WVO655332:WVP655413 JC720868:JD720949 SY720868:SZ720949 ACU720868:ACV720949 AMQ720868:AMR720949 AWM720868:AWN720949 BGI720868:BGJ720949 BQE720868:BQF720949 CAA720868:CAB720949 CJW720868:CJX720949 CTS720868:CTT720949 DDO720868:DDP720949 DNK720868:DNL720949 DXG720868:DXH720949 EHC720868:EHD720949 EQY720868:EQZ720949 FAU720868:FAV720949 FKQ720868:FKR720949 FUM720868:FUN720949 GEI720868:GEJ720949 GOE720868:GOF720949 GYA720868:GYB720949 HHW720868:HHX720949 HRS720868:HRT720949 IBO720868:IBP720949 ILK720868:ILL720949 IVG720868:IVH720949 JFC720868:JFD720949 JOY720868:JOZ720949 JYU720868:JYV720949 KIQ720868:KIR720949 KSM720868:KSN720949 LCI720868:LCJ720949 LME720868:LMF720949 LWA720868:LWB720949 MFW720868:MFX720949 MPS720868:MPT720949 MZO720868:MZP720949 NJK720868:NJL720949 NTG720868:NTH720949 ODC720868:ODD720949 OMY720868:OMZ720949 OWU720868:OWV720949 PGQ720868:PGR720949 PQM720868:PQN720949 QAI720868:QAJ720949 QKE720868:QKF720949 QUA720868:QUB720949 RDW720868:RDX720949 RNS720868:RNT720949 RXO720868:RXP720949 SHK720868:SHL720949 SRG720868:SRH720949 TBC720868:TBD720949 TKY720868:TKZ720949 TUU720868:TUV720949 UEQ720868:UER720949 UOM720868:UON720949 UYI720868:UYJ720949 VIE720868:VIF720949 VSA720868:VSB720949 WBW720868:WBX720949 WLS720868:WLT720949 WVO720868:WVP720949 JC786404:JD786485 SY786404:SZ786485 ACU786404:ACV786485 AMQ786404:AMR786485 AWM786404:AWN786485 BGI786404:BGJ786485 BQE786404:BQF786485 CAA786404:CAB786485 CJW786404:CJX786485 CTS786404:CTT786485 DDO786404:DDP786485 DNK786404:DNL786485 DXG786404:DXH786485 EHC786404:EHD786485 EQY786404:EQZ786485 FAU786404:FAV786485 FKQ786404:FKR786485 FUM786404:FUN786485 GEI786404:GEJ786485 GOE786404:GOF786485 GYA786404:GYB786485 HHW786404:HHX786485 HRS786404:HRT786485 IBO786404:IBP786485 ILK786404:ILL786485 IVG786404:IVH786485 JFC786404:JFD786485 JOY786404:JOZ786485 JYU786404:JYV786485 KIQ786404:KIR786485 KSM786404:KSN786485 LCI786404:LCJ786485 LME786404:LMF786485 LWA786404:LWB786485 MFW786404:MFX786485 MPS786404:MPT786485 MZO786404:MZP786485 NJK786404:NJL786485 NTG786404:NTH786485 ODC786404:ODD786485 OMY786404:OMZ786485 OWU786404:OWV786485 PGQ786404:PGR786485 PQM786404:PQN786485 QAI786404:QAJ786485 QKE786404:QKF786485 QUA786404:QUB786485 RDW786404:RDX786485 RNS786404:RNT786485 RXO786404:RXP786485 SHK786404:SHL786485 SRG786404:SRH786485 TBC786404:TBD786485 TKY786404:TKZ786485 TUU786404:TUV786485 UEQ786404:UER786485 UOM786404:UON786485 UYI786404:UYJ786485 VIE786404:VIF786485 VSA786404:VSB786485 WBW786404:WBX786485 WLS786404:WLT786485 WVO786404:WVP786485 JC851940:JD852021 SY851940:SZ852021 ACU851940:ACV852021 AMQ851940:AMR852021 AWM851940:AWN852021 BGI851940:BGJ852021 BQE851940:BQF852021 CAA851940:CAB852021 CJW851940:CJX852021 CTS851940:CTT852021 DDO851940:DDP852021 DNK851940:DNL852021 DXG851940:DXH852021 EHC851940:EHD852021 EQY851940:EQZ852021 FAU851940:FAV852021 FKQ851940:FKR852021 FUM851940:FUN852021 GEI851940:GEJ852021 GOE851940:GOF852021 GYA851940:GYB852021 HHW851940:HHX852021 HRS851940:HRT852021 IBO851940:IBP852021 ILK851940:ILL852021 IVG851940:IVH852021 JFC851940:JFD852021 JOY851940:JOZ852021 JYU851940:JYV852021 KIQ851940:KIR852021 KSM851940:KSN852021 LCI851940:LCJ852021 LME851940:LMF852021 LWA851940:LWB852021 MFW851940:MFX852021 MPS851940:MPT852021 MZO851940:MZP852021 NJK851940:NJL852021 NTG851940:NTH852021 ODC851940:ODD852021 OMY851940:OMZ852021 OWU851940:OWV852021 PGQ851940:PGR852021 PQM851940:PQN852021 QAI851940:QAJ852021 QKE851940:QKF852021 QUA851940:QUB852021 RDW851940:RDX852021 RNS851940:RNT852021 RXO851940:RXP852021 SHK851940:SHL852021 SRG851940:SRH852021 TBC851940:TBD852021 TKY851940:TKZ852021 TUU851940:TUV852021 UEQ851940:UER852021 UOM851940:UON852021 UYI851940:UYJ852021 VIE851940:VIF852021 VSA851940:VSB852021 WBW851940:WBX852021 WLS851940:WLT852021 WVO851940:WVP852021 JC917476:JD917557 SY917476:SZ917557 ACU917476:ACV917557 AMQ917476:AMR917557 AWM917476:AWN917557 BGI917476:BGJ917557 BQE917476:BQF917557 CAA917476:CAB917557 CJW917476:CJX917557 CTS917476:CTT917557 DDO917476:DDP917557 DNK917476:DNL917557 DXG917476:DXH917557 EHC917476:EHD917557 EQY917476:EQZ917557 FAU917476:FAV917557 FKQ917476:FKR917557 FUM917476:FUN917557 GEI917476:GEJ917557 GOE917476:GOF917557 GYA917476:GYB917557 HHW917476:HHX917557 HRS917476:HRT917557 IBO917476:IBP917557 ILK917476:ILL917557 IVG917476:IVH917557 JFC917476:JFD917557 JOY917476:JOZ917557 JYU917476:JYV917557 KIQ917476:KIR917557 KSM917476:KSN917557 LCI917476:LCJ917557 LME917476:LMF917557 LWA917476:LWB917557 MFW917476:MFX917557 MPS917476:MPT917557 MZO917476:MZP917557 NJK917476:NJL917557 NTG917476:NTH917557 ODC917476:ODD917557 OMY917476:OMZ917557 OWU917476:OWV917557 PGQ917476:PGR917557 PQM917476:PQN917557 QAI917476:QAJ917557 QKE917476:QKF917557 QUA917476:QUB917557 RDW917476:RDX917557 RNS917476:RNT917557 RXO917476:RXP917557 SHK917476:SHL917557 SRG917476:SRH917557 TBC917476:TBD917557 TKY917476:TKZ917557 TUU917476:TUV917557 UEQ917476:UER917557 UOM917476:UON917557 UYI917476:UYJ917557 VIE917476:VIF917557 VSA917476:VSB917557 WBW917476:WBX917557 WLS917476:WLT917557 WVO917476:WVP917557 JC983012:JD983093 SY983012:SZ983093 ACU983012:ACV983093 AMQ983012:AMR983093 AWM983012:AWN983093 BGI983012:BGJ983093 BQE983012:BQF983093 CAA983012:CAB983093 CJW983012:CJX983093 CTS983012:CTT983093 DDO983012:DDP983093 DNK983012:DNL983093 DXG983012:DXH983093 EHC983012:EHD983093 EQY983012:EQZ983093 FAU983012:FAV983093 FKQ983012:FKR983093 FUM983012:FUN983093 GEI983012:GEJ983093 GOE983012:GOF983093 GYA983012:GYB983093 HHW983012:HHX983093 HRS983012:HRT983093 IBO983012:IBP983093 ILK983012:ILL983093 IVG983012:IVH983093 JFC983012:JFD983093 JOY983012:JOZ983093 JYU983012:JYV983093 KIQ983012:KIR983093 KSM983012:KSN983093 LCI983012:LCJ983093 LME983012:LMF983093 LWA983012:LWB983093 MFW983012:MFX983093 MPS983012:MPT983093 MZO983012:MZP983093 NJK983012:NJL983093 NTG983012:NTH983093 ODC983012:ODD983093 OMY983012:OMZ983093 OWU983012:OWV983093 PGQ983012:PGR983093 PQM983012:PQN983093 QAI983012:QAJ983093 QKE983012:QKF983093 QUA983012:QUB983093 RDW983012:RDX983093 RNS983012:RNT983093 RXO983012:RXP983093 SHK983012:SHL983093 SRG983012:SRH983093 TBC983012:TBD983093 TKY983012:TKZ983093 TUU983012:TUV983093 UEQ983012:UER983093 UOM983012:UON983093 UYI983012:UYJ983093 VIE983012:VIF983093 VSA983012:VSB983093 WBW983012:WBX983093 WLS983012:WLT983093 WVO983012:WVP983093 I65590:I65670 IZ65590:IZ65670 SV65590:SV65670 ACR65590:ACR65670 AMN65590:AMN65670 AWJ65590:AWJ65670 BGF65590:BGF65670 BQB65590:BQB65670 BZX65590:BZX65670 CJT65590:CJT65670 CTP65590:CTP65670 DDL65590:DDL65670 DNH65590:DNH65670 DXD65590:DXD65670 EGZ65590:EGZ65670 EQV65590:EQV65670 FAR65590:FAR65670 FKN65590:FKN65670 FUJ65590:FUJ65670 GEF65590:GEF65670 GOB65590:GOB65670 GXX65590:GXX65670 HHT65590:HHT65670 HRP65590:HRP65670 IBL65590:IBL65670 ILH65590:ILH65670 IVD65590:IVD65670 JEZ65590:JEZ65670 JOV65590:JOV65670 JYR65590:JYR65670 KIN65590:KIN65670 KSJ65590:KSJ65670 LCF65590:LCF65670 LMB65590:LMB65670 LVX65590:LVX65670 MFT65590:MFT65670 MPP65590:MPP65670 MZL65590:MZL65670 NJH65590:NJH65670 NTD65590:NTD65670 OCZ65590:OCZ65670 OMV65590:OMV65670 OWR65590:OWR65670 PGN65590:PGN65670 PQJ65590:PQJ65670 QAF65590:QAF65670 QKB65590:QKB65670 QTX65590:QTX65670 RDT65590:RDT65670 RNP65590:RNP65670 RXL65590:RXL65670 SHH65590:SHH65670 SRD65590:SRD65670 TAZ65590:TAZ65670 TKV65590:TKV65670 TUR65590:TUR65670 UEN65590:UEN65670 UOJ65590:UOJ65670 UYF65590:UYF65670 VIB65590:VIB65670 VRX65590:VRX65670 WBT65590:WBT65670 WLP65590:WLP65670 WVL65590:WVL65670 I131126:I131206 IZ131126:IZ131206 SV131126:SV131206 ACR131126:ACR131206 AMN131126:AMN131206 AWJ131126:AWJ131206 BGF131126:BGF131206 BQB131126:BQB131206 BZX131126:BZX131206 CJT131126:CJT131206 CTP131126:CTP131206 DDL131126:DDL131206 DNH131126:DNH131206 DXD131126:DXD131206 EGZ131126:EGZ131206 EQV131126:EQV131206 FAR131126:FAR131206 FKN131126:FKN131206 FUJ131126:FUJ131206 GEF131126:GEF131206 GOB131126:GOB131206 GXX131126:GXX131206 HHT131126:HHT131206 HRP131126:HRP131206 IBL131126:IBL131206 ILH131126:ILH131206 IVD131126:IVD131206 JEZ131126:JEZ131206 JOV131126:JOV131206 JYR131126:JYR131206 KIN131126:KIN131206 KSJ131126:KSJ131206 LCF131126:LCF131206 LMB131126:LMB131206 LVX131126:LVX131206 MFT131126:MFT131206 MPP131126:MPP131206 MZL131126:MZL131206 NJH131126:NJH131206 NTD131126:NTD131206 OCZ131126:OCZ131206 OMV131126:OMV131206 OWR131126:OWR131206 PGN131126:PGN131206 PQJ131126:PQJ131206 QAF131126:QAF131206 QKB131126:QKB131206 QTX131126:QTX131206 RDT131126:RDT131206 RNP131126:RNP131206 RXL131126:RXL131206 SHH131126:SHH131206 SRD131126:SRD131206 TAZ131126:TAZ131206 TKV131126:TKV131206 TUR131126:TUR131206 UEN131126:UEN131206 UOJ131126:UOJ131206 UYF131126:UYF131206 VIB131126:VIB131206 VRX131126:VRX131206 WBT131126:WBT131206 WLP131126:WLP131206 WVL131126:WVL131206 I196662:I196742 IZ196662:IZ196742 SV196662:SV196742 ACR196662:ACR196742 AMN196662:AMN196742 AWJ196662:AWJ196742 BGF196662:BGF196742 BQB196662:BQB196742 BZX196662:BZX196742 CJT196662:CJT196742 CTP196662:CTP196742 DDL196662:DDL196742 DNH196662:DNH196742 DXD196662:DXD196742 EGZ196662:EGZ196742 EQV196662:EQV196742 FAR196662:FAR196742 FKN196662:FKN196742 FUJ196662:FUJ196742 GEF196662:GEF196742 GOB196662:GOB196742 GXX196662:GXX196742 HHT196662:HHT196742 HRP196662:HRP196742 IBL196662:IBL196742 ILH196662:ILH196742 IVD196662:IVD196742 JEZ196662:JEZ196742 JOV196662:JOV196742 JYR196662:JYR196742 KIN196662:KIN196742 KSJ196662:KSJ196742 LCF196662:LCF196742 LMB196662:LMB196742 LVX196662:LVX196742 MFT196662:MFT196742 MPP196662:MPP196742 MZL196662:MZL196742 NJH196662:NJH196742 NTD196662:NTD196742 OCZ196662:OCZ196742 OMV196662:OMV196742 OWR196662:OWR196742 PGN196662:PGN196742 PQJ196662:PQJ196742 QAF196662:QAF196742 QKB196662:QKB196742 QTX196662:QTX196742 RDT196662:RDT196742 RNP196662:RNP196742 RXL196662:RXL196742 SHH196662:SHH196742 SRD196662:SRD196742 TAZ196662:TAZ196742 TKV196662:TKV196742 TUR196662:TUR196742 UEN196662:UEN196742 UOJ196662:UOJ196742 UYF196662:UYF196742 VIB196662:VIB196742 VRX196662:VRX196742 WBT196662:WBT196742 WLP196662:WLP196742 WVL196662:WVL196742 I262198:I262278 IZ262198:IZ262278 SV262198:SV262278 ACR262198:ACR262278 AMN262198:AMN262278 AWJ262198:AWJ262278 BGF262198:BGF262278 BQB262198:BQB262278 BZX262198:BZX262278 CJT262198:CJT262278 CTP262198:CTP262278 DDL262198:DDL262278 DNH262198:DNH262278 DXD262198:DXD262278 EGZ262198:EGZ262278 EQV262198:EQV262278 FAR262198:FAR262278 FKN262198:FKN262278 FUJ262198:FUJ262278 GEF262198:GEF262278 GOB262198:GOB262278 GXX262198:GXX262278 HHT262198:HHT262278 HRP262198:HRP262278 IBL262198:IBL262278 ILH262198:ILH262278 IVD262198:IVD262278 JEZ262198:JEZ262278 JOV262198:JOV262278 JYR262198:JYR262278 KIN262198:KIN262278 KSJ262198:KSJ262278 LCF262198:LCF262278 LMB262198:LMB262278 LVX262198:LVX262278 MFT262198:MFT262278 MPP262198:MPP262278 MZL262198:MZL262278 NJH262198:NJH262278 NTD262198:NTD262278 OCZ262198:OCZ262278 OMV262198:OMV262278 OWR262198:OWR262278 PGN262198:PGN262278 PQJ262198:PQJ262278 QAF262198:QAF262278 QKB262198:QKB262278 QTX262198:QTX262278 RDT262198:RDT262278 RNP262198:RNP262278 RXL262198:RXL262278 SHH262198:SHH262278 SRD262198:SRD262278 TAZ262198:TAZ262278 TKV262198:TKV262278 TUR262198:TUR262278 UEN262198:UEN262278 UOJ262198:UOJ262278 UYF262198:UYF262278 VIB262198:VIB262278 VRX262198:VRX262278 WBT262198:WBT262278 WLP262198:WLP262278 WVL262198:WVL262278 I327734:I327814 IZ327734:IZ327814 SV327734:SV327814 ACR327734:ACR327814 AMN327734:AMN327814 AWJ327734:AWJ327814 BGF327734:BGF327814 BQB327734:BQB327814 BZX327734:BZX327814 CJT327734:CJT327814 CTP327734:CTP327814 DDL327734:DDL327814 DNH327734:DNH327814 DXD327734:DXD327814 EGZ327734:EGZ327814 EQV327734:EQV327814 FAR327734:FAR327814 FKN327734:FKN327814 FUJ327734:FUJ327814 GEF327734:GEF327814 GOB327734:GOB327814 GXX327734:GXX327814 HHT327734:HHT327814 HRP327734:HRP327814 IBL327734:IBL327814 ILH327734:ILH327814 IVD327734:IVD327814 JEZ327734:JEZ327814 JOV327734:JOV327814 JYR327734:JYR327814 KIN327734:KIN327814 KSJ327734:KSJ327814 LCF327734:LCF327814 LMB327734:LMB327814 LVX327734:LVX327814 MFT327734:MFT327814 MPP327734:MPP327814 MZL327734:MZL327814 NJH327734:NJH327814 NTD327734:NTD327814 OCZ327734:OCZ327814 OMV327734:OMV327814 OWR327734:OWR327814 PGN327734:PGN327814 PQJ327734:PQJ327814 QAF327734:QAF327814 QKB327734:QKB327814 QTX327734:QTX327814 RDT327734:RDT327814 RNP327734:RNP327814 RXL327734:RXL327814 SHH327734:SHH327814 SRD327734:SRD327814 TAZ327734:TAZ327814 TKV327734:TKV327814 TUR327734:TUR327814 UEN327734:UEN327814 UOJ327734:UOJ327814 UYF327734:UYF327814 VIB327734:VIB327814 VRX327734:VRX327814 WBT327734:WBT327814 WLP327734:WLP327814 WVL327734:WVL327814 I393270:I393350 IZ393270:IZ393350 SV393270:SV393350 ACR393270:ACR393350 AMN393270:AMN393350 AWJ393270:AWJ393350 BGF393270:BGF393350 BQB393270:BQB393350 BZX393270:BZX393350 CJT393270:CJT393350 CTP393270:CTP393350 DDL393270:DDL393350 DNH393270:DNH393350 DXD393270:DXD393350 EGZ393270:EGZ393350 EQV393270:EQV393350 FAR393270:FAR393350 FKN393270:FKN393350 FUJ393270:FUJ393350 GEF393270:GEF393350 GOB393270:GOB393350 GXX393270:GXX393350 HHT393270:HHT393350 HRP393270:HRP393350 IBL393270:IBL393350 ILH393270:ILH393350 IVD393270:IVD393350 JEZ393270:JEZ393350 JOV393270:JOV393350 JYR393270:JYR393350 KIN393270:KIN393350 KSJ393270:KSJ393350 LCF393270:LCF393350 LMB393270:LMB393350 LVX393270:LVX393350 MFT393270:MFT393350 MPP393270:MPP393350 MZL393270:MZL393350 NJH393270:NJH393350 NTD393270:NTD393350 OCZ393270:OCZ393350 OMV393270:OMV393350 OWR393270:OWR393350 PGN393270:PGN393350 PQJ393270:PQJ393350 QAF393270:QAF393350 QKB393270:QKB393350 QTX393270:QTX393350 RDT393270:RDT393350 RNP393270:RNP393350 RXL393270:RXL393350 SHH393270:SHH393350 SRD393270:SRD393350 TAZ393270:TAZ393350 TKV393270:TKV393350 TUR393270:TUR393350 UEN393270:UEN393350 UOJ393270:UOJ393350 UYF393270:UYF393350 VIB393270:VIB393350 VRX393270:VRX393350 WBT393270:WBT393350 WLP393270:WLP393350 WVL393270:WVL393350 I458806:I458886 IZ458806:IZ458886 SV458806:SV458886 ACR458806:ACR458886 AMN458806:AMN458886 AWJ458806:AWJ458886 BGF458806:BGF458886 BQB458806:BQB458886 BZX458806:BZX458886 CJT458806:CJT458886 CTP458806:CTP458886 DDL458806:DDL458886 DNH458806:DNH458886 DXD458806:DXD458886 EGZ458806:EGZ458886 EQV458806:EQV458886 FAR458806:FAR458886 FKN458806:FKN458886 FUJ458806:FUJ458886 GEF458806:GEF458886 GOB458806:GOB458886 GXX458806:GXX458886 HHT458806:HHT458886 HRP458806:HRP458886 IBL458806:IBL458886 ILH458806:ILH458886 IVD458806:IVD458886 JEZ458806:JEZ458886 JOV458806:JOV458886 JYR458806:JYR458886 KIN458806:KIN458886 KSJ458806:KSJ458886 LCF458806:LCF458886 LMB458806:LMB458886 LVX458806:LVX458886 MFT458806:MFT458886 MPP458806:MPP458886 MZL458806:MZL458886 NJH458806:NJH458886 NTD458806:NTD458886 OCZ458806:OCZ458886 OMV458806:OMV458886 OWR458806:OWR458886 PGN458806:PGN458886 PQJ458806:PQJ458886 QAF458806:QAF458886 QKB458806:QKB458886 QTX458806:QTX458886 RDT458806:RDT458886 RNP458806:RNP458886 RXL458806:RXL458886 SHH458806:SHH458886 SRD458806:SRD458886 TAZ458806:TAZ458886 TKV458806:TKV458886 TUR458806:TUR458886 UEN458806:UEN458886 UOJ458806:UOJ458886 UYF458806:UYF458886 VIB458806:VIB458886 VRX458806:VRX458886 WBT458806:WBT458886 WLP458806:WLP458886 WVL458806:WVL458886 I524342:I524422 IZ524342:IZ524422 SV524342:SV524422 ACR524342:ACR524422 AMN524342:AMN524422 AWJ524342:AWJ524422 BGF524342:BGF524422 BQB524342:BQB524422 BZX524342:BZX524422 CJT524342:CJT524422 CTP524342:CTP524422 DDL524342:DDL524422 DNH524342:DNH524422 DXD524342:DXD524422 EGZ524342:EGZ524422 EQV524342:EQV524422 FAR524342:FAR524422 FKN524342:FKN524422 FUJ524342:FUJ524422 GEF524342:GEF524422 GOB524342:GOB524422 GXX524342:GXX524422 HHT524342:HHT524422 HRP524342:HRP524422 IBL524342:IBL524422 ILH524342:ILH524422 IVD524342:IVD524422 JEZ524342:JEZ524422 JOV524342:JOV524422 JYR524342:JYR524422 KIN524342:KIN524422 KSJ524342:KSJ524422 LCF524342:LCF524422 LMB524342:LMB524422 LVX524342:LVX524422 MFT524342:MFT524422 MPP524342:MPP524422 MZL524342:MZL524422 NJH524342:NJH524422 NTD524342:NTD524422 OCZ524342:OCZ524422 OMV524342:OMV524422 OWR524342:OWR524422 PGN524342:PGN524422 PQJ524342:PQJ524422 QAF524342:QAF524422 QKB524342:QKB524422 QTX524342:QTX524422 RDT524342:RDT524422 RNP524342:RNP524422 RXL524342:RXL524422 SHH524342:SHH524422 SRD524342:SRD524422 TAZ524342:TAZ524422 TKV524342:TKV524422 TUR524342:TUR524422 UEN524342:UEN524422 UOJ524342:UOJ524422 UYF524342:UYF524422 VIB524342:VIB524422 VRX524342:VRX524422 WBT524342:WBT524422 WLP524342:WLP524422 WVL524342:WVL524422 I589878:I589958 IZ589878:IZ589958 SV589878:SV589958 ACR589878:ACR589958 AMN589878:AMN589958 AWJ589878:AWJ589958 BGF589878:BGF589958 BQB589878:BQB589958 BZX589878:BZX589958 CJT589878:CJT589958 CTP589878:CTP589958 DDL589878:DDL589958 DNH589878:DNH589958 DXD589878:DXD589958 EGZ589878:EGZ589958 EQV589878:EQV589958 FAR589878:FAR589958 FKN589878:FKN589958 FUJ589878:FUJ589958 GEF589878:GEF589958 GOB589878:GOB589958 GXX589878:GXX589958 HHT589878:HHT589958 HRP589878:HRP589958 IBL589878:IBL589958 ILH589878:ILH589958 IVD589878:IVD589958 JEZ589878:JEZ589958 JOV589878:JOV589958 JYR589878:JYR589958 KIN589878:KIN589958 KSJ589878:KSJ589958 LCF589878:LCF589958 LMB589878:LMB589958 LVX589878:LVX589958 MFT589878:MFT589958 MPP589878:MPP589958 MZL589878:MZL589958 NJH589878:NJH589958 NTD589878:NTD589958 OCZ589878:OCZ589958 OMV589878:OMV589958 OWR589878:OWR589958 PGN589878:PGN589958 PQJ589878:PQJ589958 QAF589878:QAF589958 QKB589878:QKB589958 QTX589878:QTX589958 RDT589878:RDT589958 RNP589878:RNP589958 RXL589878:RXL589958 SHH589878:SHH589958 SRD589878:SRD589958 TAZ589878:TAZ589958 TKV589878:TKV589958 TUR589878:TUR589958 UEN589878:UEN589958 UOJ589878:UOJ589958 UYF589878:UYF589958 VIB589878:VIB589958 VRX589878:VRX589958 WBT589878:WBT589958 WLP589878:WLP589958 WVL589878:WVL589958 I655414:I655494 IZ655414:IZ655494 SV655414:SV655494 ACR655414:ACR655494 AMN655414:AMN655494 AWJ655414:AWJ655494 BGF655414:BGF655494 BQB655414:BQB655494 BZX655414:BZX655494 CJT655414:CJT655494 CTP655414:CTP655494 DDL655414:DDL655494 DNH655414:DNH655494 DXD655414:DXD655494 EGZ655414:EGZ655494 EQV655414:EQV655494 FAR655414:FAR655494 FKN655414:FKN655494 FUJ655414:FUJ655494 GEF655414:GEF655494 GOB655414:GOB655494 GXX655414:GXX655494 HHT655414:HHT655494 HRP655414:HRP655494 IBL655414:IBL655494 ILH655414:ILH655494 IVD655414:IVD655494 JEZ655414:JEZ655494 JOV655414:JOV655494 JYR655414:JYR655494 KIN655414:KIN655494 KSJ655414:KSJ655494 LCF655414:LCF655494 LMB655414:LMB655494 LVX655414:LVX655494 MFT655414:MFT655494 MPP655414:MPP655494 MZL655414:MZL655494 NJH655414:NJH655494 NTD655414:NTD655494 OCZ655414:OCZ655494 OMV655414:OMV655494 OWR655414:OWR655494 PGN655414:PGN655494 PQJ655414:PQJ655494 QAF655414:QAF655494 QKB655414:QKB655494 QTX655414:QTX655494 RDT655414:RDT655494 RNP655414:RNP655494 RXL655414:RXL655494 SHH655414:SHH655494 SRD655414:SRD655494 TAZ655414:TAZ655494 TKV655414:TKV655494 TUR655414:TUR655494 UEN655414:UEN655494 UOJ655414:UOJ655494 UYF655414:UYF655494 VIB655414:VIB655494 VRX655414:VRX655494 WBT655414:WBT655494 WLP655414:WLP655494 WVL655414:WVL655494 I720950:I721030 IZ720950:IZ721030 SV720950:SV721030 ACR720950:ACR721030 AMN720950:AMN721030 AWJ720950:AWJ721030 BGF720950:BGF721030 BQB720950:BQB721030 BZX720950:BZX721030 CJT720950:CJT721030 CTP720950:CTP721030 DDL720950:DDL721030 DNH720950:DNH721030 DXD720950:DXD721030 EGZ720950:EGZ721030 EQV720950:EQV721030 FAR720950:FAR721030 FKN720950:FKN721030 FUJ720950:FUJ721030 GEF720950:GEF721030 GOB720950:GOB721030 GXX720950:GXX721030 HHT720950:HHT721030 HRP720950:HRP721030 IBL720950:IBL721030 ILH720950:ILH721030 IVD720950:IVD721030 JEZ720950:JEZ721030 JOV720950:JOV721030 JYR720950:JYR721030 KIN720950:KIN721030 KSJ720950:KSJ721030 LCF720950:LCF721030 LMB720950:LMB721030 LVX720950:LVX721030 MFT720950:MFT721030 MPP720950:MPP721030 MZL720950:MZL721030 NJH720950:NJH721030 NTD720950:NTD721030 OCZ720950:OCZ721030 OMV720950:OMV721030 OWR720950:OWR721030 PGN720950:PGN721030 PQJ720950:PQJ721030 QAF720950:QAF721030 QKB720950:QKB721030 QTX720950:QTX721030 RDT720950:RDT721030 RNP720950:RNP721030 RXL720950:RXL721030 SHH720950:SHH721030 SRD720950:SRD721030 TAZ720950:TAZ721030 TKV720950:TKV721030 TUR720950:TUR721030 UEN720950:UEN721030 UOJ720950:UOJ721030 UYF720950:UYF721030 VIB720950:VIB721030 VRX720950:VRX721030 WBT720950:WBT721030 WLP720950:WLP721030 WVL720950:WVL721030 I786486:I786566 IZ786486:IZ786566 SV786486:SV786566 ACR786486:ACR786566 AMN786486:AMN786566 AWJ786486:AWJ786566 BGF786486:BGF786566 BQB786486:BQB786566 BZX786486:BZX786566 CJT786486:CJT786566 CTP786486:CTP786566 DDL786486:DDL786566 DNH786486:DNH786566 DXD786486:DXD786566 EGZ786486:EGZ786566 EQV786486:EQV786566 FAR786486:FAR786566 FKN786486:FKN786566 FUJ786486:FUJ786566 GEF786486:GEF786566 GOB786486:GOB786566 GXX786486:GXX786566 HHT786486:HHT786566 HRP786486:HRP786566 IBL786486:IBL786566 ILH786486:ILH786566 IVD786486:IVD786566 JEZ786486:JEZ786566 JOV786486:JOV786566 JYR786486:JYR786566 KIN786486:KIN786566 KSJ786486:KSJ786566 LCF786486:LCF786566 LMB786486:LMB786566 LVX786486:LVX786566 MFT786486:MFT786566 MPP786486:MPP786566 MZL786486:MZL786566 NJH786486:NJH786566 NTD786486:NTD786566 OCZ786486:OCZ786566 OMV786486:OMV786566 OWR786486:OWR786566 PGN786486:PGN786566 PQJ786486:PQJ786566 QAF786486:QAF786566 QKB786486:QKB786566 QTX786486:QTX786566 RDT786486:RDT786566 RNP786486:RNP786566 RXL786486:RXL786566 SHH786486:SHH786566 SRD786486:SRD786566 TAZ786486:TAZ786566 TKV786486:TKV786566 TUR786486:TUR786566 UEN786486:UEN786566 UOJ786486:UOJ786566 UYF786486:UYF786566 VIB786486:VIB786566 VRX786486:VRX786566 WBT786486:WBT786566 WLP786486:WLP786566 WVL786486:WVL786566 I852022:I852102 IZ852022:IZ852102 SV852022:SV852102 ACR852022:ACR852102 AMN852022:AMN852102 AWJ852022:AWJ852102 BGF852022:BGF852102 BQB852022:BQB852102 BZX852022:BZX852102 CJT852022:CJT852102 CTP852022:CTP852102 DDL852022:DDL852102 DNH852022:DNH852102 DXD852022:DXD852102 EGZ852022:EGZ852102 EQV852022:EQV852102 FAR852022:FAR852102 FKN852022:FKN852102 FUJ852022:FUJ852102 GEF852022:GEF852102 GOB852022:GOB852102 GXX852022:GXX852102 HHT852022:HHT852102 HRP852022:HRP852102 IBL852022:IBL852102 ILH852022:ILH852102 IVD852022:IVD852102 JEZ852022:JEZ852102 JOV852022:JOV852102 JYR852022:JYR852102 KIN852022:KIN852102 KSJ852022:KSJ852102 LCF852022:LCF852102 LMB852022:LMB852102 LVX852022:LVX852102 MFT852022:MFT852102 MPP852022:MPP852102 MZL852022:MZL852102 NJH852022:NJH852102 NTD852022:NTD852102 OCZ852022:OCZ852102 OMV852022:OMV852102 OWR852022:OWR852102 PGN852022:PGN852102 PQJ852022:PQJ852102 QAF852022:QAF852102 QKB852022:QKB852102 QTX852022:QTX852102 RDT852022:RDT852102 RNP852022:RNP852102 RXL852022:RXL852102 SHH852022:SHH852102 SRD852022:SRD852102 TAZ852022:TAZ852102 TKV852022:TKV852102 TUR852022:TUR852102 UEN852022:UEN852102 UOJ852022:UOJ852102 UYF852022:UYF852102 VIB852022:VIB852102 VRX852022:VRX852102 WBT852022:WBT852102 WLP852022:WLP852102 WVL852022:WVL852102 I917558:I917638 IZ917558:IZ917638 SV917558:SV917638 ACR917558:ACR917638 AMN917558:AMN917638 AWJ917558:AWJ917638 BGF917558:BGF917638 BQB917558:BQB917638 BZX917558:BZX917638 CJT917558:CJT917638 CTP917558:CTP917638 DDL917558:DDL917638 DNH917558:DNH917638 DXD917558:DXD917638 EGZ917558:EGZ917638 EQV917558:EQV917638 FAR917558:FAR917638 FKN917558:FKN917638 FUJ917558:FUJ917638 GEF917558:GEF917638 GOB917558:GOB917638 GXX917558:GXX917638 HHT917558:HHT917638 HRP917558:HRP917638 IBL917558:IBL917638 ILH917558:ILH917638 IVD917558:IVD917638 JEZ917558:JEZ917638 JOV917558:JOV917638 JYR917558:JYR917638 KIN917558:KIN917638 KSJ917558:KSJ917638 LCF917558:LCF917638 LMB917558:LMB917638 LVX917558:LVX917638 MFT917558:MFT917638 MPP917558:MPP917638 MZL917558:MZL917638 NJH917558:NJH917638 NTD917558:NTD917638 OCZ917558:OCZ917638 OMV917558:OMV917638 OWR917558:OWR917638 PGN917558:PGN917638 PQJ917558:PQJ917638 QAF917558:QAF917638 QKB917558:QKB917638 QTX917558:QTX917638 RDT917558:RDT917638 RNP917558:RNP917638 RXL917558:RXL917638 SHH917558:SHH917638 SRD917558:SRD917638 TAZ917558:TAZ917638 TKV917558:TKV917638 TUR917558:TUR917638 UEN917558:UEN917638 UOJ917558:UOJ917638 UYF917558:UYF917638 VIB917558:VIB917638 VRX917558:VRX917638 WBT917558:WBT917638 WLP917558:WLP917638 WVL917558:WVL917638 I983094:I983174 IZ983094:IZ983174 SV983094:SV983174 ACR983094:ACR983174 AMN983094:AMN983174 AWJ983094:AWJ983174 BGF983094:BGF983174 BQB983094:BQB983174 BZX983094:BZX983174 CJT983094:CJT983174 CTP983094:CTP983174 DDL983094:DDL983174 DNH983094:DNH983174 DXD983094:DXD983174 EGZ983094:EGZ983174 EQV983094:EQV983174 FAR983094:FAR983174 FKN983094:FKN983174 FUJ983094:FUJ983174 GEF983094:GEF983174 GOB983094:GOB983174 GXX983094:GXX983174 HHT983094:HHT983174 HRP983094:HRP983174 IBL983094:IBL983174 ILH983094:ILH983174 IVD983094:IVD983174 JEZ983094:JEZ983174 JOV983094:JOV983174 JYR983094:JYR983174 KIN983094:KIN983174 KSJ983094:KSJ983174 LCF983094:LCF983174 LMB983094:LMB983174 LVX983094:LVX983174 MFT983094:MFT983174 MPP983094:MPP983174 MZL983094:MZL983174 NJH983094:NJH983174 NTD983094:NTD983174 OCZ983094:OCZ983174 OMV983094:OMV983174 OWR983094:OWR983174 PGN983094:PGN983174 PQJ983094:PQJ983174 QAF983094:QAF983174 QKB983094:QKB983174 QTX983094:QTX983174 RDT983094:RDT983174 RNP983094:RNP983174 RXL983094:RXL983174 SHH983094:SHH983174 SRD983094:SRD983174 TAZ983094:TAZ983174 TKV983094:TKV983174 TUR983094:TUR983174 UEN983094:UEN983174 UOJ983094:UOJ983174 UYF983094:UYF983174 VIB983094:VIB983174 VRX983094:VRX983174 WBT983094:WBT983174 WLP983094:WLP983174 WVL983094:WVL983174 J65592:J65631 JA65592:JA65631 SW65592:SW65631 ACS65592:ACS65631 AMO65592:AMO65631 AWK65592:AWK65631 BGG65592:BGG65631 BQC65592:BQC65631 BZY65592:BZY65631 CJU65592:CJU65631 CTQ65592:CTQ65631 DDM65592:DDM65631 DNI65592:DNI65631 DXE65592:DXE65631 EHA65592:EHA65631 EQW65592:EQW65631 FAS65592:FAS65631 FKO65592:FKO65631 FUK65592:FUK65631 GEG65592:GEG65631 GOC65592:GOC65631 GXY65592:GXY65631 HHU65592:HHU65631 HRQ65592:HRQ65631 IBM65592:IBM65631 ILI65592:ILI65631 IVE65592:IVE65631 JFA65592:JFA65631 JOW65592:JOW65631 JYS65592:JYS65631 KIO65592:KIO65631 KSK65592:KSK65631 LCG65592:LCG65631 LMC65592:LMC65631 LVY65592:LVY65631 MFU65592:MFU65631 MPQ65592:MPQ65631 MZM65592:MZM65631 NJI65592:NJI65631 NTE65592:NTE65631 ODA65592:ODA65631 OMW65592:OMW65631 OWS65592:OWS65631 PGO65592:PGO65631 PQK65592:PQK65631 QAG65592:QAG65631 QKC65592:QKC65631 QTY65592:QTY65631 RDU65592:RDU65631 RNQ65592:RNQ65631 RXM65592:RXM65631 SHI65592:SHI65631 SRE65592:SRE65631 TBA65592:TBA65631 TKW65592:TKW65631 TUS65592:TUS65631 UEO65592:UEO65631 UOK65592:UOK65631 UYG65592:UYG65631 VIC65592:VIC65631 VRY65592:VRY65631 WBU65592:WBU65631 WLQ65592:WLQ65631 WVM65592:WVM65631 J131128:J131167 JA131128:JA131167 SW131128:SW131167 ACS131128:ACS131167 AMO131128:AMO131167 AWK131128:AWK131167 BGG131128:BGG131167 BQC131128:BQC131167 BZY131128:BZY131167 CJU131128:CJU131167 CTQ131128:CTQ131167 DDM131128:DDM131167 DNI131128:DNI131167 DXE131128:DXE131167 EHA131128:EHA131167 EQW131128:EQW131167 FAS131128:FAS131167 FKO131128:FKO131167 FUK131128:FUK131167 GEG131128:GEG131167 GOC131128:GOC131167 GXY131128:GXY131167 HHU131128:HHU131167 HRQ131128:HRQ131167 IBM131128:IBM131167 ILI131128:ILI131167 IVE131128:IVE131167 JFA131128:JFA131167 JOW131128:JOW131167 JYS131128:JYS131167 KIO131128:KIO131167 KSK131128:KSK131167 LCG131128:LCG131167 LMC131128:LMC131167 LVY131128:LVY131167 MFU131128:MFU131167 MPQ131128:MPQ131167 MZM131128:MZM131167 NJI131128:NJI131167 NTE131128:NTE131167 ODA131128:ODA131167 OMW131128:OMW131167 OWS131128:OWS131167 PGO131128:PGO131167 PQK131128:PQK131167 QAG131128:QAG131167 QKC131128:QKC131167 QTY131128:QTY131167 RDU131128:RDU131167 RNQ131128:RNQ131167 RXM131128:RXM131167 SHI131128:SHI131167 SRE131128:SRE131167 TBA131128:TBA131167 TKW131128:TKW131167 TUS131128:TUS131167 UEO131128:UEO131167 UOK131128:UOK131167 UYG131128:UYG131167 VIC131128:VIC131167 VRY131128:VRY131167 WBU131128:WBU131167 WLQ131128:WLQ131167 WVM131128:WVM131167 J196664:J196703 JA196664:JA196703 SW196664:SW196703 ACS196664:ACS196703 AMO196664:AMO196703 AWK196664:AWK196703 BGG196664:BGG196703 BQC196664:BQC196703 BZY196664:BZY196703 CJU196664:CJU196703 CTQ196664:CTQ196703 DDM196664:DDM196703 DNI196664:DNI196703 DXE196664:DXE196703 EHA196664:EHA196703 EQW196664:EQW196703 FAS196664:FAS196703 FKO196664:FKO196703 FUK196664:FUK196703 GEG196664:GEG196703 GOC196664:GOC196703 GXY196664:GXY196703 HHU196664:HHU196703 HRQ196664:HRQ196703 IBM196664:IBM196703 ILI196664:ILI196703 IVE196664:IVE196703 JFA196664:JFA196703 JOW196664:JOW196703 JYS196664:JYS196703 KIO196664:KIO196703 KSK196664:KSK196703 LCG196664:LCG196703 LMC196664:LMC196703 LVY196664:LVY196703 MFU196664:MFU196703 MPQ196664:MPQ196703 MZM196664:MZM196703 NJI196664:NJI196703 NTE196664:NTE196703 ODA196664:ODA196703 OMW196664:OMW196703 OWS196664:OWS196703 PGO196664:PGO196703 PQK196664:PQK196703 QAG196664:QAG196703 QKC196664:QKC196703 QTY196664:QTY196703 RDU196664:RDU196703 RNQ196664:RNQ196703 RXM196664:RXM196703 SHI196664:SHI196703 SRE196664:SRE196703 TBA196664:TBA196703 TKW196664:TKW196703 TUS196664:TUS196703 UEO196664:UEO196703 UOK196664:UOK196703 UYG196664:UYG196703 VIC196664:VIC196703 VRY196664:VRY196703 WBU196664:WBU196703 WLQ196664:WLQ196703 WVM196664:WVM196703 J262200:J262239 JA262200:JA262239 SW262200:SW262239 ACS262200:ACS262239 AMO262200:AMO262239 AWK262200:AWK262239 BGG262200:BGG262239 BQC262200:BQC262239 BZY262200:BZY262239 CJU262200:CJU262239 CTQ262200:CTQ262239 DDM262200:DDM262239 DNI262200:DNI262239 DXE262200:DXE262239 EHA262200:EHA262239 EQW262200:EQW262239 FAS262200:FAS262239 FKO262200:FKO262239 FUK262200:FUK262239 GEG262200:GEG262239 GOC262200:GOC262239 GXY262200:GXY262239 HHU262200:HHU262239 HRQ262200:HRQ262239 IBM262200:IBM262239 ILI262200:ILI262239 IVE262200:IVE262239 JFA262200:JFA262239 JOW262200:JOW262239 JYS262200:JYS262239 KIO262200:KIO262239 KSK262200:KSK262239 LCG262200:LCG262239 LMC262200:LMC262239 LVY262200:LVY262239 MFU262200:MFU262239 MPQ262200:MPQ262239 MZM262200:MZM262239 NJI262200:NJI262239 NTE262200:NTE262239 ODA262200:ODA262239 OMW262200:OMW262239 OWS262200:OWS262239 PGO262200:PGO262239 PQK262200:PQK262239 QAG262200:QAG262239 QKC262200:QKC262239 QTY262200:QTY262239 RDU262200:RDU262239 RNQ262200:RNQ262239 RXM262200:RXM262239 SHI262200:SHI262239 SRE262200:SRE262239 TBA262200:TBA262239 TKW262200:TKW262239 TUS262200:TUS262239 UEO262200:UEO262239 UOK262200:UOK262239 UYG262200:UYG262239 VIC262200:VIC262239 VRY262200:VRY262239 WBU262200:WBU262239 WLQ262200:WLQ262239 WVM262200:WVM262239 J327736:J327775 JA327736:JA327775 SW327736:SW327775 ACS327736:ACS327775 AMO327736:AMO327775 AWK327736:AWK327775 BGG327736:BGG327775 BQC327736:BQC327775 BZY327736:BZY327775 CJU327736:CJU327775 CTQ327736:CTQ327775 DDM327736:DDM327775 DNI327736:DNI327775 DXE327736:DXE327775 EHA327736:EHA327775 EQW327736:EQW327775 FAS327736:FAS327775 FKO327736:FKO327775 FUK327736:FUK327775 GEG327736:GEG327775 GOC327736:GOC327775 GXY327736:GXY327775 HHU327736:HHU327775 HRQ327736:HRQ327775 IBM327736:IBM327775 ILI327736:ILI327775 IVE327736:IVE327775 JFA327736:JFA327775 JOW327736:JOW327775 JYS327736:JYS327775 KIO327736:KIO327775 KSK327736:KSK327775 LCG327736:LCG327775 LMC327736:LMC327775 LVY327736:LVY327775 MFU327736:MFU327775 MPQ327736:MPQ327775 MZM327736:MZM327775 NJI327736:NJI327775 NTE327736:NTE327775 ODA327736:ODA327775 OMW327736:OMW327775 OWS327736:OWS327775 PGO327736:PGO327775 PQK327736:PQK327775 QAG327736:QAG327775 QKC327736:QKC327775 QTY327736:QTY327775 RDU327736:RDU327775 RNQ327736:RNQ327775 RXM327736:RXM327775 SHI327736:SHI327775 SRE327736:SRE327775 TBA327736:TBA327775 TKW327736:TKW327775 TUS327736:TUS327775 UEO327736:UEO327775 UOK327736:UOK327775 UYG327736:UYG327775 VIC327736:VIC327775 VRY327736:VRY327775 WBU327736:WBU327775 WLQ327736:WLQ327775 WVM327736:WVM327775 J393272:J393311 JA393272:JA393311 SW393272:SW393311 ACS393272:ACS393311 AMO393272:AMO393311 AWK393272:AWK393311 BGG393272:BGG393311 BQC393272:BQC393311 BZY393272:BZY393311 CJU393272:CJU393311 CTQ393272:CTQ393311 DDM393272:DDM393311 DNI393272:DNI393311 DXE393272:DXE393311 EHA393272:EHA393311 EQW393272:EQW393311 FAS393272:FAS393311 FKO393272:FKO393311 FUK393272:FUK393311 GEG393272:GEG393311 GOC393272:GOC393311 GXY393272:GXY393311 HHU393272:HHU393311 HRQ393272:HRQ393311 IBM393272:IBM393311 ILI393272:ILI393311 IVE393272:IVE393311 JFA393272:JFA393311 JOW393272:JOW393311 JYS393272:JYS393311 KIO393272:KIO393311 KSK393272:KSK393311 LCG393272:LCG393311 LMC393272:LMC393311 LVY393272:LVY393311 MFU393272:MFU393311 MPQ393272:MPQ393311 MZM393272:MZM393311 NJI393272:NJI393311 NTE393272:NTE393311 ODA393272:ODA393311 OMW393272:OMW393311 OWS393272:OWS393311 PGO393272:PGO393311 PQK393272:PQK393311 QAG393272:QAG393311 QKC393272:QKC393311 QTY393272:QTY393311 RDU393272:RDU393311 RNQ393272:RNQ393311 RXM393272:RXM393311 SHI393272:SHI393311 SRE393272:SRE393311 TBA393272:TBA393311 TKW393272:TKW393311 TUS393272:TUS393311 UEO393272:UEO393311 UOK393272:UOK393311 UYG393272:UYG393311 VIC393272:VIC393311 VRY393272:VRY393311 WBU393272:WBU393311 WLQ393272:WLQ393311 WVM393272:WVM393311 J458808:J458847 JA458808:JA458847 SW458808:SW458847 ACS458808:ACS458847 AMO458808:AMO458847 AWK458808:AWK458847 BGG458808:BGG458847 BQC458808:BQC458847 BZY458808:BZY458847 CJU458808:CJU458847 CTQ458808:CTQ458847 DDM458808:DDM458847 DNI458808:DNI458847 DXE458808:DXE458847 EHA458808:EHA458847 EQW458808:EQW458847 FAS458808:FAS458847 FKO458808:FKO458847 FUK458808:FUK458847 GEG458808:GEG458847 GOC458808:GOC458847 GXY458808:GXY458847 HHU458808:HHU458847 HRQ458808:HRQ458847 IBM458808:IBM458847 ILI458808:ILI458847 IVE458808:IVE458847 JFA458808:JFA458847 JOW458808:JOW458847 JYS458808:JYS458847 KIO458808:KIO458847 KSK458808:KSK458847 LCG458808:LCG458847 LMC458808:LMC458847 LVY458808:LVY458847 MFU458808:MFU458847 MPQ458808:MPQ458847 MZM458808:MZM458847 NJI458808:NJI458847 NTE458808:NTE458847 ODA458808:ODA458847 OMW458808:OMW458847 OWS458808:OWS458847 PGO458808:PGO458847 PQK458808:PQK458847 QAG458808:QAG458847 QKC458808:QKC458847 QTY458808:QTY458847 RDU458808:RDU458847 RNQ458808:RNQ458847 RXM458808:RXM458847 SHI458808:SHI458847 SRE458808:SRE458847 TBA458808:TBA458847 TKW458808:TKW458847 TUS458808:TUS458847 UEO458808:UEO458847 UOK458808:UOK458847 UYG458808:UYG458847 VIC458808:VIC458847 VRY458808:VRY458847 WBU458808:WBU458847 WLQ458808:WLQ458847 WVM458808:WVM458847 J524344:J524383 JA524344:JA524383 SW524344:SW524383 ACS524344:ACS524383 AMO524344:AMO524383 AWK524344:AWK524383 BGG524344:BGG524383 BQC524344:BQC524383 BZY524344:BZY524383 CJU524344:CJU524383 CTQ524344:CTQ524383 DDM524344:DDM524383 DNI524344:DNI524383 DXE524344:DXE524383 EHA524344:EHA524383 EQW524344:EQW524383 FAS524344:FAS524383 FKO524344:FKO524383 FUK524344:FUK524383 GEG524344:GEG524383 GOC524344:GOC524383 GXY524344:GXY524383 HHU524344:HHU524383 HRQ524344:HRQ524383 IBM524344:IBM524383 ILI524344:ILI524383 IVE524344:IVE524383 JFA524344:JFA524383 JOW524344:JOW524383 JYS524344:JYS524383 KIO524344:KIO524383 KSK524344:KSK524383 LCG524344:LCG524383 LMC524344:LMC524383 LVY524344:LVY524383 MFU524344:MFU524383 MPQ524344:MPQ524383 MZM524344:MZM524383 NJI524344:NJI524383 NTE524344:NTE524383 ODA524344:ODA524383 OMW524344:OMW524383 OWS524344:OWS524383 PGO524344:PGO524383 PQK524344:PQK524383 QAG524344:QAG524383 QKC524344:QKC524383 QTY524344:QTY524383 RDU524344:RDU524383 RNQ524344:RNQ524383 RXM524344:RXM524383 SHI524344:SHI524383 SRE524344:SRE524383 TBA524344:TBA524383 TKW524344:TKW524383 TUS524344:TUS524383 UEO524344:UEO524383 UOK524344:UOK524383 UYG524344:UYG524383 VIC524344:VIC524383 VRY524344:VRY524383 WBU524344:WBU524383 WLQ524344:WLQ524383 WVM524344:WVM524383 J589880:J589919 JA589880:JA589919 SW589880:SW589919 ACS589880:ACS589919 AMO589880:AMO589919 AWK589880:AWK589919 BGG589880:BGG589919 BQC589880:BQC589919 BZY589880:BZY589919 CJU589880:CJU589919 CTQ589880:CTQ589919 DDM589880:DDM589919 DNI589880:DNI589919 DXE589880:DXE589919 EHA589880:EHA589919 EQW589880:EQW589919 FAS589880:FAS589919 FKO589880:FKO589919 FUK589880:FUK589919 GEG589880:GEG589919 GOC589880:GOC589919 GXY589880:GXY589919 HHU589880:HHU589919 HRQ589880:HRQ589919 IBM589880:IBM589919 ILI589880:ILI589919 IVE589880:IVE589919 JFA589880:JFA589919 JOW589880:JOW589919 JYS589880:JYS589919 KIO589880:KIO589919 KSK589880:KSK589919 LCG589880:LCG589919 LMC589880:LMC589919 LVY589880:LVY589919 MFU589880:MFU589919 MPQ589880:MPQ589919 MZM589880:MZM589919 NJI589880:NJI589919 NTE589880:NTE589919 ODA589880:ODA589919 OMW589880:OMW589919 OWS589880:OWS589919 PGO589880:PGO589919 PQK589880:PQK589919 QAG589880:QAG589919 QKC589880:QKC589919 QTY589880:QTY589919 RDU589880:RDU589919 RNQ589880:RNQ589919 RXM589880:RXM589919 SHI589880:SHI589919 SRE589880:SRE589919 TBA589880:TBA589919 TKW589880:TKW589919 TUS589880:TUS589919 UEO589880:UEO589919 UOK589880:UOK589919 UYG589880:UYG589919 VIC589880:VIC589919 VRY589880:VRY589919 WBU589880:WBU589919 WLQ589880:WLQ589919 WVM589880:WVM589919 J655416:J655455 JA655416:JA655455 SW655416:SW655455 ACS655416:ACS655455 AMO655416:AMO655455 AWK655416:AWK655455 BGG655416:BGG655455 BQC655416:BQC655455 BZY655416:BZY655455 CJU655416:CJU655455 CTQ655416:CTQ655455 DDM655416:DDM655455 DNI655416:DNI655455 DXE655416:DXE655455 EHA655416:EHA655455 EQW655416:EQW655455 FAS655416:FAS655455 FKO655416:FKO655455 FUK655416:FUK655455 GEG655416:GEG655455 GOC655416:GOC655455 GXY655416:GXY655455 HHU655416:HHU655455 HRQ655416:HRQ655455 IBM655416:IBM655455 ILI655416:ILI655455 IVE655416:IVE655455 JFA655416:JFA655455 JOW655416:JOW655455 JYS655416:JYS655455 KIO655416:KIO655455 KSK655416:KSK655455 LCG655416:LCG655455 LMC655416:LMC655455 LVY655416:LVY655455 MFU655416:MFU655455 MPQ655416:MPQ655455 MZM655416:MZM655455 NJI655416:NJI655455 NTE655416:NTE655455 ODA655416:ODA655455 OMW655416:OMW655455 OWS655416:OWS655455 PGO655416:PGO655455 PQK655416:PQK655455 QAG655416:QAG655455 QKC655416:QKC655455 QTY655416:QTY655455 RDU655416:RDU655455 RNQ655416:RNQ655455 RXM655416:RXM655455 SHI655416:SHI655455 SRE655416:SRE655455 TBA655416:TBA655455 TKW655416:TKW655455 TUS655416:TUS655455 UEO655416:UEO655455 UOK655416:UOK655455 UYG655416:UYG655455 VIC655416:VIC655455 VRY655416:VRY655455 WBU655416:WBU655455 WLQ655416:WLQ655455 WVM655416:WVM655455 J720952:J720991 JA720952:JA720991 SW720952:SW720991 ACS720952:ACS720991 AMO720952:AMO720991 AWK720952:AWK720991 BGG720952:BGG720991 BQC720952:BQC720991 BZY720952:BZY720991 CJU720952:CJU720991 CTQ720952:CTQ720991 DDM720952:DDM720991 DNI720952:DNI720991 DXE720952:DXE720991 EHA720952:EHA720991 EQW720952:EQW720991 FAS720952:FAS720991 FKO720952:FKO720991 FUK720952:FUK720991 GEG720952:GEG720991 GOC720952:GOC720991 GXY720952:GXY720991 HHU720952:HHU720991 HRQ720952:HRQ720991 IBM720952:IBM720991 ILI720952:ILI720991 IVE720952:IVE720991 JFA720952:JFA720991 JOW720952:JOW720991 JYS720952:JYS720991 KIO720952:KIO720991 KSK720952:KSK720991 LCG720952:LCG720991 LMC720952:LMC720991 LVY720952:LVY720991 MFU720952:MFU720991 MPQ720952:MPQ720991 MZM720952:MZM720991 NJI720952:NJI720991 NTE720952:NTE720991 ODA720952:ODA720991 OMW720952:OMW720991 OWS720952:OWS720991 PGO720952:PGO720991 PQK720952:PQK720991 QAG720952:QAG720991 QKC720952:QKC720991 QTY720952:QTY720991 RDU720952:RDU720991 RNQ720952:RNQ720991 RXM720952:RXM720991 SHI720952:SHI720991 SRE720952:SRE720991 TBA720952:TBA720991 TKW720952:TKW720991 TUS720952:TUS720991 UEO720952:UEO720991 UOK720952:UOK720991 UYG720952:UYG720991 VIC720952:VIC720991 VRY720952:VRY720991 WBU720952:WBU720991 WLQ720952:WLQ720991 WVM720952:WVM720991 J786488:J786527 JA786488:JA786527 SW786488:SW786527 ACS786488:ACS786527 AMO786488:AMO786527 AWK786488:AWK786527 BGG786488:BGG786527 BQC786488:BQC786527 BZY786488:BZY786527 CJU786488:CJU786527 CTQ786488:CTQ786527 DDM786488:DDM786527 DNI786488:DNI786527 DXE786488:DXE786527 EHA786488:EHA786527 EQW786488:EQW786527 FAS786488:FAS786527 FKO786488:FKO786527 FUK786488:FUK786527 GEG786488:GEG786527 GOC786488:GOC786527 GXY786488:GXY786527 HHU786488:HHU786527 HRQ786488:HRQ786527 IBM786488:IBM786527 ILI786488:ILI786527 IVE786488:IVE786527 JFA786488:JFA786527 JOW786488:JOW786527 JYS786488:JYS786527 KIO786488:KIO786527 KSK786488:KSK786527 LCG786488:LCG786527 LMC786488:LMC786527 LVY786488:LVY786527 MFU786488:MFU786527 MPQ786488:MPQ786527 MZM786488:MZM786527 NJI786488:NJI786527 NTE786488:NTE786527 ODA786488:ODA786527 OMW786488:OMW786527 OWS786488:OWS786527 PGO786488:PGO786527 PQK786488:PQK786527 QAG786488:QAG786527 QKC786488:QKC786527 QTY786488:QTY786527 RDU786488:RDU786527 RNQ786488:RNQ786527 RXM786488:RXM786527 SHI786488:SHI786527 SRE786488:SRE786527 TBA786488:TBA786527 TKW786488:TKW786527 TUS786488:TUS786527 UEO786488:UEO786527 UOK786488:UOK786527 UYG786488:UYG786527 VIC786488:VIC786527 VRY786488:VRY786527 WBU786488:WBU786527 WLQ786488:WLQ786527 WVM786488:WVM786527 J852024:J852063 JA852024:JA852063 SW852024:SW852063 ACS852024:ACS852063 AMO852024:AMO852063 AWK852024:AWK852063 BGG852024:BGG852063 BQC852024:BQC852063 BZY852024:BZY852063 CJU852024:CJU852063 CTQ852024:CTQ852063 DDM852024:DDM852063 DNI852024:DNI852063 DXE852024:DXE852063 EHA852024:EHA852063 EQW852024:EQW852063 FAS852024:FAS852063 FKO852024:FKO852063 FUK852024:FUK852063 GEG852024:GEG852063 GOC852024:GOC852063 GXY852024:GXY852063 HHU852024:HHU852063 HRQ852024:HRQ852063 IBM852024:IBM852063 ILI852024:ILI852063 IVE852024:IVE852063 JFA852024:JFA852063 JOW852024:JOW852063 JYS852024:JYS852063 KIO852024:KIO852063 KSK852024:KSK852063 LCG852024:LCG852063 LMC852024:LMC852063 LVY852024:LVY852063 MFU852024:MFU852063 MPQ852024:MPQ852063 MZM852024:MZM852063 NJI852024:NJI852063 NTE852024:NTE852063 ODA852024:ODA852063 OMW852024:OMW852063 OWS852024:OWS852063 PGO852024:PGO852063 PQK852024:PQK852063 QAG852024:QAG852063 QKC852024:QKC852063 QTY852024:QTY852063 RDU852024:RDU852063 RNQ852024:RNQ852063 RXM852024:RXM852063 SHI852024:SHI852063 SRE852024:SRE852063 TBA852024:TBA852063 TKW852024:TKW852063 TUS852024:TUS852063 UEO852024:UEO852063 UOK852024:UOK852063 UYG852024:UYG852063 VIC852024:VIC852063 VRY852024:VRY852063 WBU852024:WBU852063 WLQ852024:WLQ852063 WVM852024:WVM852063 J917560:J917599 JA917560:JA917599 SW917560:SW917599 ACS917560:ACS917599 AMO917560:AMO917599 AWK917560:AWK917599 BGG917560:BGG917599 BQC917560:BQC917599 BZY917560:BZY917599 CJU917560:CJU917599 CTQ917560:CTQ917599 DDM917560:DDM917599 DNI917560:DNI917599 DXE917560:DXE917599 EHA917560:EHA917599 EQW917560:EQW917599 FAS917560:FAS917599 FKO917560:FKO917599 FUK917560:FUK917599 GEG917560:GEG917599 GOC917560:GOC917599 GXY917560:GXY917599 HHU917560:HHU917599 HRQ917560:HRQ917599 IBM917560:IBM917599 ILI917560:ILI917599 IVE917560:IVE917599 JFA917560:JFA917599 JOW917560:JOW917599 JYS917560:JYS917599 KIO917560:KIO917599 KSK917560:KSK917599 LCG917560:LCG917599 LMC917560:LMC917599 LVY917560:LVY917599 MFU917560:MFU917599 MPQ917560:MPQ917599 MZM917560:MZM917599 NJI917560:NJI917599 NTE917560:NTE917599 ODA917560:ODA917599 OMW917560:OMW917599 OWS917560:OWS917599 PGO917560:PGO917599 PQK917560:PQK917599 QAG917560:QAG917599 QKC917560:QKC917599 QTY917560:QTY917599 RDU917560:RDU917599 RNQ917560:RNQ917599 RXM917560:RXM917599 SHI917560:SHI917599 SRE917560:SRE917599 TBA917560:TBA917599 TKW917560:TKW917599 TUS917560:TUS917599 UEO917560:UEO917599 UOK917560:UOK917599 UYG917560:UYG917599 VIC917560:VIC917599 VRY917560:VRY917599 WBU917560:WBU917599 WLQ917560:WLQ917599 WVM917560:WVM917599 J983096:J983135 JA983096:JA983135 SW983096:SW983135 ACS983096:ACS983135 AMO983096:AMO983135 AWK983096:AWK983135 BGG983096:BGG983135 BQC983096:BQC983135 BZY983096:BZY983135 CJU983096:CJU983135 CTQ983096:CTQ983135 DDM983096:DDM983135 DNI983096:DNI983135 DXE983096:DXE983135 EHA983096:EHA983135 EQW983096:EQW983135 FAS983096:FAS983135 FKO983096:FKO983135 FUK983096:FUK983135 GEG983096:GEG983135 GOC983096:GOC983135 GXY983096:GXY983135 HHU983096:HHU983135 HRQ983096:HRQ983135 IBM983096:IBM983135 ILI983096:ILI983135 IVE983096:IVE983135 JFA983096:JFA983135 JOW983096:JOW983135 JYS983096:JYS983135 KIO983096:KIO983135 KSK983096:KSK983135 LCG983096:LCG983135 LMC983096:LMC983135 LVY983096:LVY983135 MFU983096:MFU983135 MPQ983096:MPQ983135 MZM983096:MZM983135 NJI983096:NJI983135 NTE983096:NTE983135 ODA983096:ODA983135 OMW983096:OMW983135 OWS983096:OWS983135 PGO983096:PGO983135 PQK983096:PQK983135 QAG983096:QAG983135 QKC983096:QKC983135 QTY983096:QTY983135 RDU983096:RDU983135 RNQ983096:RNQ983135 RXM983096:RXM983135 SHI983096:SHI983135 SRE983096:SRE983135 TBA983096:TBA983135 TKW983096:TKW983135 TUS983096:TUS983135 UEO983096:UEO983135 UOK983096:UOK983135 UYG983096:UYG983135 VIC983096:VIC983135 VRY983096:VRY983135 WBU983096:WBU983135 WLQ983096:WLQ983135 WVM983096:WVM983135 JC65634:JD65670 SY65634:SZ65670 ACU65634:ACV65670 AMQ65634:AMR65670 AWM65634:AWN65670 BGI65634:BGJ65670 BQE65634:BQF65670 CAA65634:CAB65670 CJW65634:CJX65670 CTS65634:CTT65670 DDO65634:DDP65670 DNK65634:DNL65670 DXG65634:DXH65670 EHC65634:EHD65670 EQY65634:EQZ65670 FAU65634:FAV65670 FKQ65634:FKR65670 FUM65634:FUN65670 GEI65634:GEJ65670 GOE65634:GOF65670 GYA65634:GYB65670 HHW65634:HHX65670 HRS65634:HRT65670 IBO65634:IBP65670 ILK65634:ILL65670 IVG65634:IVH65670 JFC65634:JFD65670 JOY65634:JOZ65670 JYU65634:JYV65670 KIQ65634:KIR65670 KSM65634:KSN65670 LCI65634:LCJ65670 LME65634:LMF65670 LWA65634:LWB65670 MFW65634:MFX65670 MPS65634:MPT65670 MZO65634:MZP65670 NJK65634:NJL65670 NTG65634:NTH65670 ODC65634:ODD65670 OMY65634:OMZ65670 OWU65634:OWV65670 PGQ65634:PGR65670 PQM65634:PQN65670 QAI65634:QAJ65670 QKE65634:QKF65670 QUA65634:QUB65670 RDW65634:RDX65670 RNS65634:RNT65670 RXO65634:RXP65670 SHK65634:SHL65670 SRG65634:SRH65670 TBC65634:TBD65670 TKY65634:TKZ65670 TUU65634:TUV65670 UEQ65634:UER65670 UOM65634:UON65670 UYI65634:UYJ65670 VIE65634:VIF65670 VSA65634:VSB65670 WBW65634:WBX65670 WLS65634:WLT65670 WVO65634:WVP65670 JC131170:JD131206 SY131170:SZ131206 ACU131170:ACV131206 AMQ131170:AMR131206 AWM131170:AWN131206 BGI131170:BGJ131206 BQE131170:BQF131206 CAA131170:CAB131206 CJW131170:CJX131206 CTS131170:CTT131206 DDO131170:DDP131206 DNK131170:DNL131206 DXG131170:DXH131206 EHC131170:EHD131206 EQY131170:EQZ131206 FAU131170:FAV131206 FKQ131170:FKR131206 FUM131170:FUN131206 GEI131170:GEJ131206 GOE131170:GOF131206 GYA131170:GYB131206 HHW131170:HHX131206 HRS131170:HRT131206 IBO131170:IBP131206 ILK131170:ILL131206 IVG131170:IVH131206 JFC131170:JFD131206 JOY131170:JOZ131206 JYU131170:JYV131206 KIQ131170:KIR131206 KSM131170:KSN131206 LCI131170:LCJ131206 LME131170:LMF131206 LWA131170:LWB131206 MFW131170:MFX131206 MPS131170:MPT131206 MZO131170:MZP131206 NJK131170:NJL131206 NTG131170:NTH131206 ODC131170:ODD131206 OMY131170:OMZ131206 OWU131170:OWV131206 PGQ131170:PGR131206 PQM131170:PQN131206 QAI131170:QAJ131206 QKE131170:QKF131206 QUA131170:QUB131206 RDW131170:RDX131206 RNS131170:RNT131206 RXO131170:RXP131206 SHK131170:SHL131206 SRG131170:SRH131206 TBC131170:TBD131206 TKY131170:TKZ131206 TUU131170:TUV131206 UEQ131170:UER131206 UOM131170:UON131206 UYI131170:UYJ131206 VIE131170:VIF131206 VSA131170:VSB131206 WBW131170:WBX131206 WLS131170:WLT131206 WVO131170:WVP131206 JC196706:JD196742 SY196706:SZ196742 ACU196706:ACV196742 AMQ196706:AMR196742 AWM196706:AWN196742 BGI196706:BGJ196742 BQE196706:BQF196742 CAA196706:CAB196742 CJW196706:CJX196742 CTS196706:CTT196742 DDO196706:DDP196742 DNK196706:DNL196742 DXG196706:DXH196742 EHC196706:EHD196742 EQY196706:EQZ196742 FAU196706:FAV196742 FKQ196706:FKR196742 FUM196706:FUN196742 GEI196706:GEJ196742 GOE196706:GOF196742 GYA196706:GYB196742 HHW196706:HHX196742 HRS196706:HRT196742 IBO196706:IBP196742 ILK196706:ILL196742 IVG196706:IVH196742 JFC196706:JFD196742 JOY196706:JOZ196742 JYU196706:JYV196742 KIQ196706:KIR196742 KSM196706:KSN196742 LCI196706:LCJ196742 LME196706:LMF196742 LWA196706:LWB196742 MFW196706:MFX196742 MPS196706:MPT196742 MZO196706:MZP196742 NJK196706:NJL196742 NTG196706:NTH196742 ODC196706:ODD196742 OMY196706:OMZ196742 OWU196706:OWV196742 PGQ196706:PGR196742 PQM196706:PQN196742 QAI196706:QAJ196742 QKE196706:QKF196742 QUA196706:QUB196742 RDW196706:RDX196742 RNS196706:RNT196742 RXO196706:RXP196742 SHK196706:SHL196742 SRG196706:SRH196742 TBC196706:TBD196742 TKY196706:TKZ196742 TUU196706:TUV196742 UEQ196706:UER196742 UOM196706:UON196742 UYI196706:UYJ196742 VIE196706:VIF196742 VSA196706:VSB196742 WBW196706:WBX196742 WLS196706:WLT196742 WVO196706:WVP196742 JC262242:JD262278 SY262242:SZ262278 ACU262242:ACV262278 AMQ262242:AMR262278 AWM262242:AWN262278 BGI262242:BGJ262278 BQE262242:BQF262278 CAA262242:CAB262278 CJW262242:CJX262278 CTS262242:CTT262278 DDO262242:DDP262278 DNK262242:DNL262278 DXG262242:DXH262278 EHC262242:EHD262278 EQY262242:EQZ262278 FAU262242:FAV262278 FKQ262242:FKR262278 FUM262242:FUN262278 GEI262242:GEJ262278 GOE262242:GOF262278 GYA262242:GYB262278 HHW262242:HHX262278 HRS262242:HRT262278 IBO262242:IBP262278 ILK262242:ILL262278 IVG262242:IVH262278 JFC262242:JFD262278 JOY262242:JOZ262278 JYU262242:JYV262278 KIQ262242:KIR262278 KSM262242:KSN262278 LCI262242:LCJ262278 LME262242:LMF262278 LWA262242:LWB262278 MFW262242:MFX262278 MPS262242:MPT262278 MZO262242:MZP262278 NJK262242:NJL262278 NTG262242:NTH262278 ODC262242:ODD262278 OMY262242:OMZ262278 OWU262242:OWV262278 PGQ262242:PGR262278 PQM262242:PQN262278 QAI262242:QAJ262278 QKE262242:QKF262278 QUA262242:QUB262278 RDW262242:RDX262278 RNS262242:RNT262278 RXO262242:RXP262278 SHK262242:SHL262278 SRG262242:SRH262278 TBC262242:TBD262278 TKY262242:TKZ262278 TUU262242:TUV262278 UEQ262242:UER262278 UOM262242:UON262278 UYI262242:UYJ262278 VIE262242:VIF262278 VSA262242:VSB262278 WBW262242:WBX262278 WLS262242:WLT262278 WVO262242:WVP262278 JC327778:JD327814 SY327778:SZ327814 ACU327778:ACV327814 AMQ327778:AMR327814 AWM327778:AWN327814 BGI327778:BGJ327814 BQE327778:BQF327814 CAA327778:CAB327814 CJW327778:CJX327814 CTS327778:CTT327814 DDO327778:DDP327814 DNK327778:DNL327814 DXG327778:DXH327814 EHC327778:EHD327814 EQY327778:EQZ327814 FAU327778:FAV327814 FKQ327778:FKR327814 FUM327778:FUN327814 GEI327778:GEJ327814 GOE327778:GOF327814 GYA327778:GYB327814 HHW327778:HHX327814 HRS327778:HRT327814 IBO327778:IBP327814 ILK327778:ILL327814 IVG327778:IVH327814 JFC327778:JFD327814 JOY327778:JOZ327814 JYU327778:JYV327814 KIQ327778:KIR327814 KSM327778:KSN327814 LCI327778:LCJ327814 LME327778:LMF327814 LWA327778:LWB327814 MFW327778:MFX327814 MPS327778:MPT327814 MZO327778:MZP327814 NJK327778:NJL327814 NTG327778:NTH327814 ODC327778:ODD327814 OMY327778:OMZ327814 OWU327778:OWV327814 PGQ327778:PGR327814 PQM327778:PQN327814 QAI327778:QAJ327814 QKE327778:QKF327814 QUA327778:QUB327814 RDW327778:RDX327814 RNS327778:RNT327814 RXO327778:RXP327814 SHK327778:SHL327814 SRG327778:SRH327814 TBC327778:TBD327814 TKY327778:TKZ327814 TUU327778:TUV327814 UEQ327778:UER327814 UOM327778:UON327814 UYI327778:UYJ327814 VIE327778:VIF327814 VSA327778:VSB327814 WBW327778:WBX327814 WLS327778:WLT327814 WVO327778:WVP327814 JC393314:JD393350 SY393314:SZ393350 ACU393314:ACV393350 AMQ393314:AMR393350 AWM393314:AWN393350 BGI393314:BGJ393350 BQE393314:BQF393350 CAA393314:CAB393350 CJW393314:CJX393350 CTS393314:CTT393350 DDO393314:DDP393350 DNK393314:DNL393350 DXG393314:DXH393350 EHC393314:EHD393350 EQY393314:EQZ393350 FAU393314:FAV393350 FKQ393314:FKR393350 FUM393314:FUN393350 GEI393314:GEJ393350 GOE393314:GOF393350 GYA393314:GYB393350 HHW393314:HHX393350 HRS393314:HRT393350 IBO393314:IBP393350 ILK393314:ILL393350 IVG393314:IVH393350 JFC393314:JFD393350 JOY393314:JOZ393350 JYU393314:JYV393350 KIQ393314:KIR393350 KSM393314:KSN393350 LCI393314:LCJ393350 LME393314:LMF393350 LWA393314:LWB393350 MFW393314:MFX393350 MPS393314:MPT393350 MZO393314:MZP393350 NJK393314:NJL393350 NTG393314:NTH393350 ODC393314:ODD393350 OMY393314:OMZ393350 OWU393314:OWV393350 PGQ393314:PGR393350 PQM393314:PQN393350 QAI393314:QAJ393350 QKE393314:QKF393350 QUA393314:QUB393350 RDW393314:RDX393350 RNS393314:RNT393350 RXO393314:RXP393350 SHK393314:SHL393350 SRG393314:SRH393350 TBC393314:TBD393350 TKY393314:TKZ393350 TUU393314:TUV393350 UEQ393314:UER393350 UOM393314:UON393350 UYI393314:UYJ393350 VIE393314:VIF393350 VSA393314:VSB393350 WBW393314:WBX393350 WLS393314:WLT393350 WVO393314:WVP393350 JC458850:JD458886 SY458850:SZ458886 ACU458850:ACV458886 AMQ458850:AMR458886 AWM458850:AWN458886 BGI458850:BGJ458886 BQE458850:BQF458886 CAA458850:CAB458886 CJW458850:CJX458886 CTS458850:CTT458886 DDO458850:DDP458886 DNK458850:DNL458886 DXG458850:DXH458886 EHC458850:EHD458886 EQY458850:EQZ458886 FAU458850:FAV458886 FKQ458850:FKR458886 FUM458850:FUN458886 GEI458850:GEJ458886 GOE458850:GOF458886 GYA458850:GYB458886 HHW458850:HHX458886 HRS458850:HRT458886 IBO458850:IBP458886 ILK458850:ILL458886 IVG458850:IVH458886 JFC458850:JFD458886 JOY458850:JOZ458886 JYU458850:JYV458886 KIQ458850:KIR458886 KSM458850:KSN458886 LCI458850:LCJ458886 LME458850:LMF458886 LWA458850:LWB458886 MFW458850:MFX458886 MPS458850:MPT458886 MZO458850:MZP458886 NJK458850:NJL458886 NTG458850:NTH458886 ODC458850:ODD458886 OMY458850:OMZ458886 OWU458850:OWV458886 PGQ458850:PGR458886 PQM458850:PQN458886 QAI458850:QAJ458886 QKE458850:QKF458886 QUA458850:QUB458886 RDW458850:RDX458886 RNS458850:RNT458886 RXO458850:RXP458886 SHK458850:SHL458886 SRG458850:SRH458886 TBC458850:TBD458886 TKY458850:TKZ458886 TUU458850:TUV458886 UEQ458850:UER458886 UOM458850:UON458886 UYI458850:UYJ458886 VIE458850:VIF458886 VSA458850:VSB458886 WBW458850:WBX458886 WLS458850:WLT458886 WVO458850:WVP458886 JC524386:JD524422 SY524386:SZ524422 ACU524386:ACV524422 AMQ524386:AMR524422 AWM524386:AWN524422 BGI524386:BGJ524422 BQE524386:BQF524422 CAA524386:CAB524422 CJW524386:CJX524422 CTS524386:CTT524422 DDO524386:DDP524422 DNK524386:DNL524422 DXG524386:DXH524422 EHC524386:EHD524422 EQY524386:EQZ524422 FAU524386:FAV524422 FKQ524386:FKR524422 FUM524386:FUN524422 GEI524386:GEJ524422 GOE524386:GOF524422 GYA524386:GYB524422 HHW524386:HHX524422 HRS524386:HRT524422 IBO524386:IBP524422 ILK524386:ILL524422 IVG524386:IVH524422 JFC524386:JFD524422 JOY524386:JOZ524422 JYU524386:JYV524422 KIQ524386:KIR524422 KSM524386:KSN524422 LCI524386:LCJ524422 LME524386:LMF524422 LWA524386:LWB524422 MFW524386:MFX524422 MPS524386:MPT524422 MZO524386:MZP524422 NJK524386:NJL524422 NTG524386:NTH524422 ODC524386:ODD524422 OMY524386:OMZ524422 OWU524386:OWV524422 PGQ524386:PGR524422 PQM524386:PQN524422 QAI524386:QAJ524422 QKE524386:QKF524422 QUA524386:QUB524422 RDW524386:RDX524422 RNS524386:RNT524422 RXO524386:RXP524422 SHK524386:SHL524422 SRG524386:SRH524422 TBC524386:TBD524422 TKY524386:TKZ524422 TUU524386:TUV524422 UEQ524386:UER524422 UOM524386:UON524422 UYI524386:UYJ524422 VIE524386:VIF524422 VSA524386:VSB524422 WBW524386:WBX524422 WLS524386:WLT524422 WVO524386:WVP524422 JC589922:JD589958 SY589922:SZ589958 ACU589922:ACV589958 AMQ589922:AMR589958 AWM589922:AWN589958 BGI589922:BGJ589958 BQE589922:BQF589958 CAA589922:CAB589958 CJW589922:CJX589958 CTS589922:CTT589958 DDO589922:DDP589958 DNK589922:DNL589958 DXG589922:DXH589958 EHC589922:EHD589958 EQY589922:EQZ589958 FAU589922:FAV589958 FKQ589922:FKR589958 FUM589922:FUN589958 GEI589922:GEJ589958 GOE589922:GOF589958 GYA589922:GYB589958 HHW589922:HHX589958 HRS589922:HRT589958 IBO589922:IBP589958 ILK589922:ILL589958 IVG589922:IVH589958 JFC589922:JFD589958 JOY589922:JOZ589958 JYU589922:JYV589958 KIQ589922:KIR589958 KSM589922:KSN589958 LCI589922:LCJ589958 LME589922:LMF589958 LWA589922:LWB589958 MFW589922:MFX589958 MPS589922:MPT589958 MZO589922:MZP589958 NJK589922:NJL589958 NTG589922:NTH589958 ODC589922:ODD589958 OMY589922:OMZ589958 OWU589922:OWV589958 PGQ589922:PGR589958 PQM589922:PQN589958 QAI589922:QAJ589958 QKE589922:QKF589958 QUA589922:QUB589958 RDW589922:RDX589958 RNS589922:RNT589958 RXO589922:RXP589958 SHK589922:SHL589958 SRG589922:SRH589958 TBC589922:TBD589958 TKY589922:TKZ589958 TUU589922:TUV589958 UEQ589922:UER589958 UOM589922:UON589958 UYI589922:UYJ589958 VIE589922:VIF589958 VSA589922:VSB589958 WBW589922:WBX589958 WLS589922:WLT589958 WVO589922:WVP589958 JC655458:JD655494 SY655458:SZ655494 ACU655458:ACV655494 AMQ655458:AMR655494 AWM655458:AWN655494 BGI655458:BGJ655494 BQE655458:BQF655494 CAA655458:CAB655494 CJW655458:CJX655494 CTS655458:CTT655494 DDO655458:DDP655494 DNK655458:DNL655494 DXG655458:DXH655494 EHC655458:EHD655494 EQY655458:EQZ655494 FAU655458:FAV655494 FKQ655458:FKR655494 FUM655458:FUN655494 GEI655458:GEJ655494 GOE655458:GOF655494 GYA655458:GYB655494 HHW655458:HHX655494 HRS655458:HRT655494 IBO655458:IBP655494 ILK655458:ILL655494 IVG655458:IVH655494 JFC655458:JFD655494 JOY655458:JOZ655494 JYU655458:JYV655494 KIQ655458:KIR655494 KSM655458:KSN655494 LCI655458:LCJ655494 LME655458:LMF655494 LWA655458:LWB655494 MFW655458:MFX655494 MPS655458:MPT655494 MZO655458:MZP655494 NJK655458:NJL655494 NTG655458:NTH655494 ODC655458:ODD655494 OMY655458:OMZ655494 OWU655458:OWV655494 PGQ655458:PGR655494 PQM655458:PQN655494 QAI655458:QAJ655494 QKE655458:QKF655494 QUA655458:QUB655494 RDW655458:RDX655494 RNS655458:RNT655494 RXO655458:RXP655494 SHK655458:SHL655494 SRG655458:SRH655494 TBC655458:TBD655494 TKY655458:TKZ655494 TUU655458:TUV655494 UEQ655458:UER655494 UOM655458:UON655494 UYI655458:UYJ655494 VIE655458:VIF655494 VSA655458:VSB655494 WBW655458:WBX655494 WLS655458:WLT655494 WVO655458:WVP655494 JC720994:JD721030 SY720994:SZ721030 ACU720994:ACV721030 AMQ720994:AMR721030 AWM720994:AWN721030 BGI720994:BGJ721030 BQE720994:BQF721030 CAA720994:CAB721030 CJW720994:CJX721030 CTS720994:CTT721030 DDO720994:DDP721030 DNK720994:DNL721030 DXG720994:DXH721030 EHC720994:EHD721030 EQY720994:EQZ721030 FAU720994:FAV721030 FKQ720994:FKR721030 FUM720994:FUN721030 GEI720994:GEJ721030 GOE720994:GOF721030 GYA720994:GYB721030 HHW720994:HHX721030 HRS720994:HRT721030 IBO720994:IBP721030 ILK720994:ILL721030 IVG720994:IVH721030 JFC720994:JFD721030 JOY720994:JOZ721030 JYU720994:JYV721030 KIQ720994:KIR721030 KSM720994:KSN721030 LCI720994:LCJ721030 LME720994:LMF721030 LWA720994:LWB721030 MFW720994:MFX721030 MPS720994:MPT721030 MZO720994:MZP721030 NJK720994:NJL721030 NTG720994:NTH721030 ODC720994:ODD721030 OMY720994:OMZ721030 OWU720994:OWV721030 PGQ720994:PGR721030 PQM720994:PQN721030 QAI720994:QAJ721030 QKE720994:QKF721030 QUA720994:QUB721030 RDW720994:RDX721030 RNS720994:RNT721030 RXO720994:RXP721030 SHK720994:SHL721030 SRG720994:SRH721030 TBC720994:TBD721030 TKY720994:TKZ721030 TUU720994:TUV721030 UEQ720994:UER721030 UOM720994:UON721030 UYI720994:UYJ721030 VIE720994:VIF721030 VSA720994:VSB721030 WBW720994:WBX721030 WLS720994:WLT721030 WVO720994:WVP721030 JC786530:JD786566 SY786530:SZ786566 ACU786530:ACV786566 AMQ786530:AMR786566 AWM786530:AWN786566 BGI786530:BGJ786566 BQE786530:BQF786566 CAA786530:CAB786566 CJW786530:CJX786566 CTS786530:CTT786566 DDO786530:DDP786566 DNK786530:DNL786566 DXG786530:DXH786566 EHC786530:EHD786566 EQY786530:EQZ786566 FAU786530:FAV786566 FKQ786530:FKR786566 FUM786530:FUN786566 GEI786530:GEJ786566 GOE786530:GOF786566 GYA786530:GYB786566 HHW786530:HHX786566 HRS786530:HRT786566 IBO786530:IBP786566 ILK786530:ILL786566 IVG786530:IVH786566 JFC786530:JFD786566 JOY786530:JOZ786566 JYU786530:JYV786566 KIQ786530:KIR786566 KSM786530:KSN786566 LCI786530:LCJ786566 LME786530:LMF786566 LWA786530:LWB786566 MFW786530:MFX786566 MPS786530:MPT786566 MZO786530:MZP786566 NJK786530:NJL786566 NTG786530:NTH786566 ODC786530:ODD786566 OMY786530:OMZ786566 OWU786530:OWV786566 PGQ786530:PGR786566 PQM786530:PQN786566 QAI786530:QAJ786566 QKE786530:QKF786566 QUA786530:QUB786566 RDW786530:RDX786566 RNS786530:RNT786566 RXO786530:RXP786566 SHK786530:SHL786566 SRG786530:SRH786566 TBC786530:TBD786566 TKY786530:TKZ786566 TUU786530:TUV786566 UEQ786530:UER786566 UOM786530:UON786566 UYI786530:UYJ786566 VIE786530:VIF786566 VSA786530:VSB786566 WBW786530:WBX786566 WLS786530:WLT786566 WVO786530:WVP786566 JC852066:JD852102 SY852066:SZ852102 ACU852066:ACV852102 AMQ852066:AMR852102 AWM852066:AWN852102 BGI852066:BGJ852102 BQE852066:BQF852102 CAA852066:CAB852102 CJW852066:CJX852102 CTS852066:CTT852102 DDO852066:DDP852102 DNK852066:DNL852102 DXG852066:DXH852102 EHC852066:EHD852102 EQY852066:EQZ852102 FAU852066:FAV852102 FKQ852066:FKR852102 FUM852066:FUN852102 GEI852066:GEJ852102 GOE852066:GOF852102 GYA852066:GYB852102 HHW852066:HHX852102 HRS852066:HRT852102 IBO852066:IBP852102 ILK852066:ILL852102 IVG852066:IVH852102 JFC852066:JFD852102 JOY852066:JOZ852102 JYU852066:JYV852102 KIQ852066:KIR852102 KSM852066:KSN852102 LCI852066:LCJ852102 LME852066:LMF852102 LWA852066:LWB852102 MFW852066:MFX852102 MPS852066:MPT852102 MZO852066:MZP852102 NJK852066:NJL852102 NTG852066:NTH852102 ODC852066:ODD852102 OMY852066:OMZ852102 OWU852066:OWV852102 PGQ852066:PGR852102 PQM852066:PQN852102 QAI852066:QAJ852102 QKE852066:QKF852102 QUA852066:QUB852102 RDW852066:RDX852102 RNS852066:RNT852102 RXO852066:RXP852102 SHK852066:SHL852102 SRG852066:SRH852102 TBC852066:TBD852102 TKY852066:TKZ852102 TUU852066:TUV852102 UEQ852066:UER852102 UOM852066:UON852102 UYI852066:UYJ852102 VIE852066:VIF852102 VSA852066:VSB852102 WBW852066:WBX852102 WLS852066:WLT852102 WVO852066:WVP852102 JC917602:JD917638 SY917602:SZ917638 ACU917602:ACV917638 AMQ917602:AMR917638 AWM917602:AWN917638 BGI917602:BGJ917638 BQE917602:BQF917638 CAA917602:CAB917638 CJW917602:CJX917638 CTS917602:CTT917638 DDO917602:DDP917638 DNK917602:DNL917638 DXG917602:DXH917638 EHC917602:EHD917638 EQY917602:EQZ917638 FAU917602:FAV917638 FKQ917602:FKR917638 FUM917602:FUN917638 GEI917602:GEJ917638 GOE917602:GOF917638 GYA917602:GYB917638 HHW917602:HHX917638 HRS917602:HRT917638 IBO917602:IBP917638 ILK917602:ILL917638 IVG917602:IVH917638 JFC917602:JFD917638 JOY917602:JOZ917638 JYU917602:JYV917638 KIQ917602:KIR917638 KSM917602:KSN917638 LCI917602:LCJ917638 LME917602:LMF917638 LWA917602:LWB917638 MFW917602:MFX917638 MPS917602:MPT917638 MZO917602:MZP917638 NJK917602:NJL917638 NTG917602:NTH917638 ODC917602:ODD917638 OMY917602:OMZ917638 OWU917602:OWV917638 PGQ917602:PGR917638 PQM917602:PQN917638 QAI917602:QAJ917638 QKE917602:QKF917638 QUA917602:QUB917638 RDW917602:RDX917638 RNS917602:RNT917638 RXO917602:RXP917638 SHK917602:SHL917638 SRG917602:SRH917638 TBC917602:TBD917638 TKY917602:TKZ917638 TUU917602:TUV917638 UEQ917602:UER917638 UOM917602:UON917638 UYI917602:UYJ917638 VIE917602:VIF917638 VSA917602:VSB917638 WBW917602:WBX917638 WLS917602:WLT917638 WVO917602:WVP917638 JC983138:JD983174 SY983138:SZ983174 ACU983138:ACV983174 AMQ983138:AMR983174 AWM983138:AWN983174 BGI983138:BGJ983174 BQE983138:BQF983174 CAA983138:CAB983174 CJW983138:CJX983174 CTS983138:CTT983174 DDO983138:DDP983174 DNK983138:DNL983174 DXG983138:DXH983174 EHC983138:EHD983174 EQY983138:EQZ983174 FAU983138:FAV983174 FKQ983138:FKR983174 FUM983138:FUN983174 GEI983138:GEJ983174 GOE983138:GOF983174 GYA983138:GYB983174 HHW983138:HHX983174 HRS983138:HRT983174 IBO983138:IBP983174 ILK983138:ILL983174 IVG983138:IVH983174 JFC983138:JFD983174 JOY983138:JOZ983174 JYU983138:JYV983174 KIQ983138:KIR983174 KSM983138:KSN983174 LCI983138:LCJ983174 LME983138:LMF983174 LWA983138:LWB983174 MFW983138:MFX983174 MPS983138:MPT983174 MZO983138:MZP983174 NJK983138:NJL983174 NTG983138:NTH983174 ODC983138:ODD983174 OMY983138:OMZ983174 OWU983138:OWV983174 PGQ983138:PGR983174 PQM983138:PQN983174 QAI983138:QAJ983174 QKE983138:QKF983174 QUA983138:QUB983174 RDW983138:RDX983174 RNS983138:RNT983174 RXO983138:RXP983174 SHK983138:SHL983174 SRG983138:SRH983174 TBC983138:TBD983174 TKY983138:TKZ983174 TUU983138:TUV983174 UEQ983138:UER983174 UOM983138:UON983174 UYI983138:UYJ983174 VIE983138:VIF983174 VSA983138:VSB983174 WBW983138:WBX983174 WLS983138:WLT983174 WVO983138:WVP983174 JC65592:JD65631 SY65592:SZ65631 ACU65592:ACV65631 AMQ65592:AMR65631 AWM65592:AWN65631 BGI65592:BGJ65631 BQE65592:BQF65631 CAA65592:CAB65631 CJW65592:CJX65631 CTS65592:CTT65631 DDO65592:DDP65631 DNK65592:DNL65631 DXG65592:DXH65631 EHC65592:EHD65631 EQY65592:EQZ65631 FAU65592:FAV65631 FKQ65592:FKR65631 FUM65592:FUN65631 GEI65592:GEJ65631 GOE65592:GOF65631 GYA65592:GYB65631 HHW65592:HHX65631 HRS65592:HRT65631 IBO65592:IBP65631 ILK65592:ILL65631 IVG65592:IVH65631 JFC65592:JFD65631 JOY65592:JOZ65631 JYU65592:JYV65631 KIQ65592:KIR65631 KSM65592:KSN65631 LCI65592:LCJ65631 LME65592:LMF65631 LWA65592:LWB65631 MFW65592:MFX65631 MPS65592:MPT65631 MZO65592:MZP65631 NJK65592:NJL65631 NTG65592:NTH65631 ODC65592:ODD65631 OMY65592:OMZ65631 OWU65592:OWV65631 PGQ65592:PGR65631 PQM65592:PQN65631 QAI65592:QAJ65631 QKE65592:QKF65631 QUA65592:QUB65631 RDW65592:RDX65631 RNS65592:RNT65631 RXO65592:RXP65631 SHK65592:SHL65631 SRG65592:SRH65631 TBC65592:TBD65631 TKY65592:TKZ65631 TUU65592:TUV65631 UEQ65592:UER65631 UOM65592:UON65631 UYI65592:UYJ65631 VIE65592:VIF65631 VSA65592:VSB65631 WBW65592:WBX65631 WLS65592:WLT65631 WVO65592:WVP65631 JC131128:JD131167 SY131128:SZ131167 ACU131128:ACV131167 AMQ131128:AMR131167 AWM131128:AWN131167 BGI131128:BGJ131167 BQE131128:BQF131167 CAA131128:CAB131167 CJW131128:CJX131167 CTS131128:CTT131167 DDO131128:DDP131167 DNK131128:DNL131167 DXG131128:DXH131167 EHC131128:EHD131167 EQY131128:EQZ131167 FAU131128:FAV131167 FKQ131128:FKR131167 FUM131128:FUN131167 GEI131128:GEJ131167 GOE131128:GOF131167 GYA131128:GYB131167 HHW131128:HHX131167 HRS131128:HRT131167 IBO131128:IBP131167 ILK131128:ILL131167 IVG131128:IVH131167 JFC131128:JFD131167 JOY131128:JOZ131167 JYU131128:JYV131167 KIQ131128:KIR131167 KSM131128:KSN131167 LCI131128:LCJ131167 LME131128:LMF131167 LWA131128:LWB131167 MFW131128:MFX131167 MPS131128:MPT131167 MZO131128:MZP131167 NJK131128:NJL131167 NTG131128:NTH131167 ODC131128:ODD131167 OMY131128:OMZ131167 OWU131128:OWV131167 PGQ131128:PGR131167 PQM131128:PQN131167 QAI131128:QAJ131167 QKE131128:QKF131167 QUA131128:QUB131167 RDW131128:RDX131167 RNS131128:RNT131167 RXO131128:RXP131167 SHK131128:SHL131167 SRG131128:SRH131167 TBC131128:TBD131167 TKY131128:TKZ131167 TUU131128:TUV131167 UEQ131128:UER131167 UOM131128:UON131167 UYI131128:UYJ131167 VIE131128:VIF131167 VSA131128:VSB131167 WBW131128:WBX131167 WLS131128:WLT131167 WVO131128:WVP131167 JC196664:JD196703 SY196664:SZ196703 ACU196664:ACV196703 AMQ196664:AMR196703 AWM196664:AWN196703 BGI196664:BGJ196703 BQE196664:BQF196703 CAA196664:CAB196703 CJW196664:CJX196703 CTS196664:CTT196703 DDO196664:DDP196703 DNK196664:DNL196703 DXG196664:DXH196703 EHC196664:EHD196703 EQY196664:EQZ196703 FAU196664:FAV196703 FKQ196664:FKR196703 FUM196664:FUN196703 GEI196664:GEJ196703 GOE196664:GOF196703 GYA196664:GYB196703 HHW196664:HHX196703 HRS196664:HRT196703 IBO196664:IBP196703 ILK196664:ILL196703 IVG196664:IVH196703 JFC196664:JFD196703 JOY196664:JOZ196703 JYU196664:JYV196703 KIQ196664:KIR196703 KSM196664:KSN196703 LCI196664:LCJ196703 LME196664:LMF196703 LWA196664:LWB196703 MFW196664:MFX196703 MPS196664:MPT196703 MZO196664:MZP196703 NJK196664:NJL196703 NTG196664:NTH196703 ODC196664:ODD196703 OMY196664:OMZ196703 OWU196664:OWV196703 PGQ196664:PGR196703 PQM196664:PQN196703 QAI196664:QAJ196703 QKE196664:QKF196703 QUA196664:QUB196703 RDW196664:RDX196703 RNS196664:RNT196703 RXO196664:RXP196703 SHK196664:SHL196703 SRG196664:SRH196703 TBC196664:TBD196703 TKY196664:TKZ196703 TUU196664:TUV196703 UEQ196664:UER196703 UOM196664:UON196703 UYI196664:UYJ196703 VIE196664:VIF196703 VSA196664:VSB196703 WBW196664:WBX196703 WLS196664:WLT196703 WVO196664:WVP196703 JC262200:JD262239 SY262200:SZ262239 ACU262200:ACV262239 AMQ262200:AMR262239 AWM262200:AWN262239 BGI262200:BGJ262239 BQE262200:BQF262239 CAA262200:CAB262239 CJW262200:CJX262239 CTS262200:CTT262239 DDO262200:DDP262239 DNK262200:DNL262239 DXG262200:DXH262239 EHC262200:EHD262239 EQY262200:EQZ262239 FAU262200:FAV262239 FKQ262200:FKR262239 FUM262200:FUN262239 GEI262200:GEJ262239 GOE262200:GOF262239 GYA262200:GYB262239 HHW262200:HHX262239 HRS262200:HRT262239 IBO262200:IBP262239 ILK262200:ILL262239 IVG262200:IVH262239 JFC262200:JFD262239 JOY262200:JOZ262239 JYU262200:JYV262239 KIQ262200:KIR262239 KSM262200:KSN262239 LCI262200:LCJ262239 LME262200:LMF262239 LWA262200:LWB262239 MFW262200:MFX262239 MPS262200:MPT262239 MZO262200:MZP262239 NJK262200:NJL262239 NTG262200:NTH262239 ODC262200:ODD262239 OMY262200:OMZ262239 OWU262200:OWV262239 PGQ262200:PGR262239 PQM262200:PQN262239 QAI262200:QAJ262239 QKE262200:QKF262239 QUA262200:QUB262239 RDW262200:RDX262239 RNS262200:RNT262239 RXO262200:RXP262239 SHK262200:SHL262239 SRG262200:SRH262239 TBC262200:TBD262239 TKY262200:TKZ262239 TUU262200:TUV262239 UEQ262200:UER262239 UOM262200:UON262239 UYI262200:UYJ262239 VIE262200:VIF262239 VSA262200:VSB262239 WBW262200:WBX262239 WLS262200:WLT262239 WVO262200:WVP262239 JC327736:JD327775 SY327736:SZ327775 ACU327736:ACV327775 AMQ327736:AMR327775 AWM327736:AWN327775 BGI327736:BGJ327775 BQE327736:BQF327775 CAA327736:CAB327775 CJW327736:CJX327775 CTS327736:CTT327775 DDO327736:DDP327775 DNK327736:DNL327775 DXG327736:DXH327775 EHC327736:EHD327775 EQY327736:EQZ327775 FAU327736:FAV327775 FKQ327736:FKR327775 FUM327736:FUN327775 GEI327736:GEJ327775 GOE327736:GOF327775 GYA327736:GYB327775 HHW327736:HHX327775 HRS327736:HRT327775 IBO327736:IBP327775 ILK327736:ILL327775 IVG327736:IVH327775 JFC327736:JFD327775 JOY327736:JOZ327775 JYU327736:JYV327775 KIQ327736:KIR327775 KSM327736:KSN327775 LCI327736:LCJ327775 LME327736:LMF327775 LWA327736:LWB327775 MFW327736:MFX327775 MPS327736:MPT327775 MZO327736:MZP327775 NJK327736:NJL327775 NTG327736:NTH327775 ODC327736:ODD327775 OMY327736:OMZ327775 OWU327736:OWV327775 PGQ327736:PGR327775 PQM327736:PQN327775 QAI327736:QAJ327775 QKE327736:QKF327775 QUA327736:QUB327775 RDW327736:RDX327775 RNS327736:RNT327775 RXO327736:RXP327775 SHK327736:SHL327775 SRG327736:SRH327775 TBC327736:TBD327775 TKY327736:TKZ327775 TUU327736:TUV327775 UEQ327736:UER327775 UOM327736:UON327775 UYI327736:UYJ327775 VIE327736:VIF327775 VSA327736:VSB327775 WBW327736:WBX327775 WLS327736:WLT327775 WVO327736:WVP327775 JC393272:JD393311 SY393272:SZ393311 ACU393272:ACV393311 AMQ393272:AMR393311 AWM393272:AWN393311 BGI393272:BGJ393311 BQE393272:BQF393311 CAA393272:CAB393311 CJW393272:CJX393311 CTS393272:CTT393311 DDO393272:DDP393311 DNK393272:DNL393311 DXG393272:DXH393311 EHC393272:EHD393311 EQY393272:EQZ393311 FAU393272:FAV393311 FKQ393272:FKR393311 FUM393272:FUN393311 GEI393272:GEJ393311 GOE393272:GOF393311 GYA393272:GYB393311 HHW393272:HHX393311 HRS393272:HRT393311 IBO393272:IBP393311 ILK393272:ILL393311 IVG393272:IVH393311 JFC393272:JFD393311 JOY393272:JOZ393311 JYU393272:JYV393311 KIQ393272:KIR393311 KSM393272:KSN393311 LCI393272:LCJ393311 LME393272:LMF393311 LWA393272:LWB393311 MFW393272:MFX393311 MPS393272:MPT393311 MZO393272:MZP393311 NJK393272:NJL393311 NTG393272:NTH393311 ODC393272:ODD393311 OMY393272:OMZ393311 OWU393272:OWV393311 PGQ393272:PGR393311 PQM393272:PQN393311 QAI393272:QAJ393311 QKE393272:QKF393311 QUA393272:QUB393311 RDW393272:RDX393311 RNS393272:RNT393311 RXO393272:RXP393311 SHK393272:SHL393311 SRG393272:SRH393311 TBC393272:TBD393311 TKY393272:TKZ393311 TUU393272:TUV393311 UEQ393272:UER393311 UOM393272:UON393311 UYI393272:UYJ393311 VIE393272:VIF393311 VSA393272:VSB393311 WBW393272:WBX393311 WLS393272:WLT393311 WVO393272:WVP393311 JC458808:JD458847 SY458808:SZ458847 ACU458808:ACV458847 AMQ458808:AMR458847 AWM458808:AWN458847 BGI458808:BGJ458847 BQE458808:BQF458847 CAA458808:CAB458847 CJW458808:CJX458847 CTS458808:CTT458847 DDO458808:DDP458847 DNK458808:DNL458847 DXG458808:DXH458847 EHC458808:EHD458847 EQY458808:EQZ458847 FAU458808:FAV458847 FKQ458808:FKR458847 FUM458808:FUN458847 GEI458808:GEJ458847 GOE458808:GOF458847 GYA458808:GYB458847 HHW458808:HHX458847 HRS458808:HRT458847 IBO458808:IBP458847 ILK458808:ILL458847 IVG458808:IVH458847 JFC458808:JFD458847 JOY458808:JOZ458847 JYU458808:JYV458847 KIQ458808:KIR458847 KSM458808:KSN458847 LCI458808:LCJ458847 LME458808:LMF458847 LWA458808:LWB458847 MFW458808:MFX458847 MPS458808:MPT458847 MZO458808:MZP458847 NJK458808:NJL458847 NTG458808:NTH458847 ODC458808:ODD458847 OMY458808:OMZ458847 OWU458808:OWV458847 PGQ458808:PGR458847 PQM458808:PQN458847 QAI458808:QAJ458847 QKE458808:QKF458847 QUA458808:QUB458847 RDW458808:RDX458847 RNS458808:RNT458847 RXO458808:RXP458847 SHK458808:SHL458847 SRG458808:SRH458847 TBC458808:TBD458847 TKY458808:TKZ458847 TUU458808:TUV458847 UEQ458808:UER458847 UOM458808:UON458847 UYI458808:UYJ458847 VIE458808:VIF458847 VSA458808:VSB458847 WBW458808:WBX458847 WLS458808:WLT458847 WVO458808:WVP458847 JC524344:JD524383 SY524344:SZ524383 ACU524344:ACV524383 AMQ524344:AMR524383 AWM524344:AWN524383 BGI524344:BGJ524383 BQE524344:BQF524383 CAA524344:CAB524383 CJW524344:CJX524383 CTS524344:CTT524383 DDO524344:DDP524383 DNK524344:DNL524383 DXG524344:DXH524383 EHC524344:EHD524383 EQY524344:EQZ524383 FAU524344:FAV524383 FKQ524344:FKR524383 FUM524344:FUN524383 GEI524344:GEJ524383 GOE524344:GOF524383 GYA524344:GYB524383 HHW524344:HHX524383 HRS524344:HRT524383 IBO524344:IBP524383 ILK524344:ILL524383 IVG524344:IVH524383 JFC524344:JFD524383 JOY524344:JOZ524383 JYU524344:JYV524383 KIQ524344:KIR524383 KSM524344:KSN524383 LCI524344:LCJ524383 LME524344:LMF524383 LWA524344:LWB524383 MFW524344:MFX524383 MPS524344:MPT524383 MZO524344:MZP524383 NJK524344:NJL524383 NTG524344:NTH524383 ODC524344:ODD524383 OMY524344:OMZ524383 OWU524344:OWV524383 PGQ524344:PGR524383 PQM524344:PQN524383 QAI524344:QAJ524383 QKE524344:QKF524383 QUA524344:QUB524383 RDW524344:RDX524383 RNS524344:RNT524383 RXO524344:RXP524383 SHK524344:SHL524383 SRG524344:SRH524383 TBC524344:TBD524383 TKY524344:TKZ524383 TUU524344:TUV524383 UEQ524344:UER524383 UOM524344:UON524383 UYI524344:UYJ524383 VIE524344:VIF524383 VSA524344:VSB524383 WBW524344:WBX524383 WLS524344:WLT524383 WVO524344:WVP524383 JC589880:JD589919 SY589880:SZ589919 ACU589880:ACV589919 AMQ589880:AMR589919 AWM589880:AWN589919 BGI589880:BGJ589919 BQE589880:BQF589919 CAA589880:CAB589919 CJW589880:CJX589919 CTS589880:CTT589919 DDO589880:DDP589919 DNK589880:DNL589919 DXG589880:DXH589919 EHC589880:EHD589919 EQY589880:EQZ589919 FAU589880:FAV589919 FKQ589880:FKR589919 FUM589880:FUN589919 GEI589880:GEJ589919 GOE589880:GOF589919 GYA589880:GYB589919 HHW589880:HHX589919 HRS589880:HRT589919 IBO589880:IBP589919 ILK589880:ILL589919 IVG589880:IVH589919 JFC589880:JFD589919 JOY589880:JOZ589919 JYU589880:JYV589919 KIQ589880:KIR589919 KSM589880:KSN589919 LCI589880:LCJ589919 LME589880:LMF589919 LWA589880:LWB589919 MFW589880:MFX589919 MPS589880:MPT589919 MZO589880:MZP589919 NJK589880:NJL589919 NTG589880:NTH589919 ODC589880:ODD589919 OMY589880:OMZ589919 OWU589880:OWV589919 PGQ589880:PGR589919 PQM589880:PQN589919 QAI589880:QAJ589919 QKE589880:QKF589919 QUA589880:QUB589919 RDW589880:RDX589919 RNS589880:RNT589919 RXO589880:RXP589919 SHK589880:SHL589919 SRG589880:SRH589919 TBC589880:TBD589919 TKY589880:TKZ589919 TUU589880:TUV589919 UEQ589880:UER589919 UOM589880:UON589919 UYI589880:UYJ589919 VIE589880:VIF589919 VSA589880:VSB589919 WBW589880:WBX589919 WLS589880:WLT589919 WVO589880:WVP589919 JC655416:JD655455 SY655416:SZ655455 ACU655416:ACV655455 AMQ655416:AMR655455 AWM655416:AWN655455 BGI655416:BGJ655455 BQE655416:BQF655455 CAA655416:CAB655455 CJW655416:CJX655455 CTS655416:CTT655455 DDO655416:DDP655455 DNK655416:DNL655455 DXG655416:DXH655455 EHC655416:EHD655455 EQY655416:EQZ655455 FAU655416:FAV655455 FKQ655416:FKR655455 FUM655416:FUN655455 GEI655416:GEJ655455 GOE655416:GOF655455 GYA655416:GYB655455 HHW655416:HHX655455 HRS655416:HRT655455 IBO655416:IBP655455 ILK655416:ILL655455 IVG655416:IVH655455 JFC655416:JFD655455 JOY655416:JOZ655455 JYU655416:JYV655455 KIQ655416:KIR655455 KSM655416:KSN655455 LCI655416:LCJ655455 LME655416:LMF655455 LWA655416:LWB655455 MFW655416:MFX655455 MPS655416:MPT655455 MZO655416:MZP655455 NJK655416:NJL655455 NTG655416:NTH655455 ODC655416:ODD655455 OMY655416:OMZ655455 OWU655416:OWV655455 PGQ655416:PGR655455 PQM655416:PQN655455 QAI655416:QAJ655455 QKE655416:QKF655455 QUA655416:QUB655455 RDW655416:RDX655455 RNS655416:RNT655455 RXO655416:RXP655455 SHK655416:SHL655455 SRG655416:SRH655455 TBC655416:TBD655455 TKY655416:TKZ655455 TUU655416:TUV655455 UEQ655416:UER655455 UOM655416:UON655455 UYI655416:UYJ655455 VIE655416:VIF655455 VSA655416:VSB655455 WBW655416:WBX655455 WLS655416:WLT655455 WVO655416:WVP655455 JC720952:JD720991 SY720952:SZ720991 ACU720952:ACV720991 AMQ720952:AMR720991 AWM720952:AWN720991 BGI720952:BGJ720991 BQE720952:BQF720991 CAA720952:CAB720991 CJW720952:CJX720991 CTS720952:CTT720991 DDO720952:DDP720991 DNK720952:DNL720991 DXG720952:DXH720991 EHC720952:EHD720991 EQY720952:EQZ720991 FAU720952:FAV720991 FKQ720952:FKR720991 FUM720952:FUN720991 GEI720952:GEJ720991 GOE720952:GOF720991 GYA720952:GYB720991 HHW720952:HHX720991 HRS720952:HRT720991 IBO720952:IBP720991 ILK720952:ILL720991 IVG720952:IVH720991 JFC720952:JFD720991 JOY720952:JOZ720991 JYU720952:JYV720991 KIQ720952:KIR720991 KSM720952:KSN720991 LCI720952:LCJ720991 LME720952:LMF720991 LWA720952:LWB720991 MFW720952:MFX720991 MPS720952:MPT720991 MZO720952:MZP720991 NJK720952:NJL720991 NTG720952:NTH720991 ODC720952:ODD720991 OMY720952:OMZ720991 OWU720952:OWV720991 PGQ720952:PGR720991 PQM720952:PQN720991 QAI720952:QAJ720991 QKE720952:QKF720991 QUA720952:QUB720991 RDW720952:RDX720991 RNS720952:RNT720991 RXO720952:RXP720991 SHK720952:SHL720991 SRG720952:SRH720991 TBC720952:TBD720991 TKY720952:TKZ720991 TUU720952:TUV720991 UEQ720952:UER720991 UOM720952:UON720991 UYI720952:UYJ720991 VIE720952:VIF720991 VSA720952:VSB720991 WBW720952:WBX720991 WLS720952:WLT720991 WVO720952:WVP720991 JC786488:JD786527 SY786488:SZ786527 ACU786488:ACV786527 AMQ786488:AMR786527 AWM786488:AWN786527 BGI786488:BGJ786527 BQE786488:BQF786527 CAA786488:CAB786527 CJW786488:CJX786527 CTS786488:CTT786527 DDO786488:DDP786527 DNK786488:DNL786527 DXG786488:DXH786527 EHC786488:EHD786527 EQY786488:EQZ786527 FAU786488:FAV786527 FKQ786488:FKR786527 FUM786488:FUN786527 GEI786488:GEJ786527 GOE786488:GOF786527 GYA786488:GYB786527 HHW786488:HHX786527 HRS786488:HRT786527 IBO786488:IBP786527 ILK786488:ILL786527 IVG786488:IVH786527 JFC786488:JFD786527 JOY786488:JOZ786527 JYU786488:JYV786527 KIQ786488:KIR786527 KSM786488:KSN786527 LCI786488:LCJ786527 LME786488:LMF786527 LWA786488:LWB786527 MFW786488:MFX786527 MPS786488:MPT786527 MZO786488:MZP786527 NJK786488:NJL786527 NTG786488:NTH786527 ODC786488:ODD786527 OMY786488:OMZ786527 OWU786488:OWV786527 PGQ786488:PGR786527 PQM786488:PQN786527 QAI786488:QAJ786527 QKE786488:QKF786527 QUA786488:QUB786527 RDW786488:RDX786527 RNS786488:RNT786527 RXO786488:RXP786527 SHK786488:SHL786527 SRG786488:SRH786527 TBC786488:TBD786527 TKY786488:TKZ786527 TUU786488:TUV786527 UEQ786488:UER786527 UOM786488:UON786527 UYI786488:UYJ786527 VIE786488:VIF786527 VSA786488:VSB786527 WBW786488:WBX786527 WLS786488:WLT786527 WVO786488:WVP786527 JC852024:JD852063 SY852024:SZ852063 ACU852024:ACV852063 AMQ852024:AMR852063 AWM852024:AWN852063 BGI852024:BGJ852063 BQE852024:BQF852063 CAA852024:CAB852063 CJW852024:CJX852063 CTS852024:CTT852063 DDO852024:DDP852063 DNK852024:DNL852063 DXG852024:DXH852063 EHC852024:EHD852063 EQY852024:EQZ852063 FAU852024:FAV852063 FKQ852024:FKR852063 FUM852024:FUN852063 GEI852024:GEJ852063 GOE852024:GOF852063 GYA852024:GYB852063 HHW852024:HHX852063 HRS852024:HRT852063 IBO852024:IBP852063 ILK852024:ILL852063 IVG852024:IVH852063 JFC852024:JFD852063 JOY852024:JOZ852063 JYU852024:JYV852063 KIQ852024:KIR852063 KSM852024:KSN852063 LCI852024:LCJ852063 LME852024:LMF852063 LWA852024:LWB852063 MFW852024:MFX852063 MPS852024:MPT852063 MZO852024:MZP852063 NJK852024:NJL852063 NTG852024:NTH852063 ODC852024:ODD852063 OMY852024:OMZ852063 OWU852024:OWV852063 PGQ852024:PGR852063 PQM852024:PQN852063 QAI852024:QAJ852063 QKE852024:QKF852063 QUA852024:QUB852063 RDW852024:RDX852063 RNS852024:RNT852063 RXO852024:RXP852063 SHK852024:SHL852063 SRG852024:SRH852063 TBC852024:TBD852063 TKY852024:TKZ852063 TUU852024:TUV852063 UEQ852024:UER852063 UOM852024:UON852063 UYI852024:UYJ852063 VIE852024:VIF852063 VSA852024:VSB852063 WBW852024:WBX852063 WLS852024:WLT852063 WVO852024:WVP852063 JC917560:JD917599 SY917560:SZ917599 ACU917560:ACV917599 AMQ917560:AMR917599 AWM917560:AWN917599 BGI917560:BGJ917599 BQE917560:BQF917599 CAA917560:CAB917599 CJW917560:CJX917599 CTS917560:CTT917599 DDO917560:DDP917599 DNK917560:DNL917599 DXG917560:DXH917599 EHC917560:EHD917599 EQY917560:EQZ917599 FAU917560:FAV917599 FKQ917560:FKR917599 FUM917560:FUN917599 GEI917560:GEJ917599 GOE917560:GOF917599 GYA917560:GYB917599 HHW917560:HHX917599 HRS917560:HRT917599 IBO917560:IBP917599 ILK917560:ILL917599 IVG917560:IVH917599 JFC917560:JFD917599 JOY917560:JOZ917599 JYU917560:JYV917599 KIQ917560:KIR917599 KSM917560:KSN917599 LCI917560:LCJ917599 LME917560:LMF917599 LWA917560:LWB917599 MFW917560:MFX917599 MPS917560:MPT917599 MZO917560:MZP917599 NJK917560:NJL917599 NTG917560:NTH917599 ODC917560:ODD917599 OMY917560:OMZ917599 OWU917560:OWV917599 PGQ917560:PGR917599 PQM917560:PQN917599 QAI917560:QAJ917599 QKE917560:QKF917599 QUA917560:QUB917599 RDW917560:RDX917599 RNS917560:RNT917599 RXO917560:RXP917599 SHK917560:SHL917599 SRG917560:SRH917599 TBC917560:TBD917599 TKY917560:TKZ917599 TUU917560:TUV917599 UEQ917560:UER917599 UOM917560:UON917599 UYI917560:UYJ917599 VIE917560:VIF917599 VSA917560:VSB917599 WBW917560:WBX917599 WLS917560:WLT917599 WVO917560:WVP917599 JC983096:JD983135 SY983096:SZ983135 ACU983096:ACV983135 AMQ983096:AMR983135 AWM983096:AWN983135 BGI983096:BGJ983135 BQE983096:BQF983135 CAA983096:CAB983135 CJW983096:CJX983135 CTS983096:CTT983135 DDO983096:DDP983135 DNK983096:DNL983135 DXG983096:DXH983135 EHC983096:EHD983135 EQY983096:EQZ983135 FAU983096:FAV983135 FKQ983096:FKR983135 FUM983096:FUN983135 GEI983096:GEJ983135 GOE983096:GOF983135 GYA983096:GYB983135 HHW983096:HHX983135 HRS983096:HRT983135 IBO983096:IBP983135 ILK983096:ILL983135 IVG983096:IVH983135 JFC983096:JFD983135 JOY983096:JOZ983135 JYU983096:JYV983135 KIQ983096:KIR983135 KSM983096:KSN983135 LCI983096:LCJ983135 LME983096:LMF983135 LWA983096:LWB983135 MFW983096:MFX983135 MPS983096:MPT983135 MZO983096:MZP983135 NJK983096:NJL983135 NTG983096:NTH983135 ODC983096:ODD983135 OMY983096:OMZ983135 OWU983096:OWV983135 PGQ983096:PGR983135 PQM983096:PQN983135 QAI983096:QAJ983135 QKE983096:QKF983135 QUA983096:QUB983135 RDW983096:RDX983135 RNS983096:RNT983135 RXO983096:RXP983135 SHK983096:SHL983135 SRG983096:SRH983135 TBC983096:TBD983135 TKY983096:TKZ983135 TUU983096:TUV983135 UEQ983096:UER983135 UOM983096:UON983135 UYI983096:UYJ983135 VIE983096:VIF983135 VSA983096:VSB983135 WBW983096:WBX983135 WLS983096:WLT983135 WVO983096:WVP983135 K65508:K65670 JE65508:JE65670 TA65508:TA65670 ACW65508:ACW65670 AMS65508:AMS65670 AWO65508:AWO65670 BGK65508:BGK65670 BQG65508:BQG65670 CAC65508:CAC65670 CJY65508:CJY65670 CTU65508:CTU65670 DDQ65508:DDQ65670 DNM65508:DNM65670 DXI65508:DXI65670 EHE65508:EHE65670 ERA65508:ERA65670 FAW65508:FAW65670 FKS65508:FKS65670 FUO65508:FUO65670 GEK65508:GEK65670 GOG65508:GOG65670 GYC65508:GYC65670 HHY65508:HHY65670 HRU65508:HRU65670 IBQ65508:IBQ65670 ILM65508:ILM65670 IVI65508:IVI65670 JFE65508:JFE65670 JPA65508:JPA65670 JYW65508:JYW65670 KIS65508:KIS65670 KSO65508:KSO65670 LCK65508:LCK65670 LMG65508:LMG65670 LWC65508:LWC65670 MFY65508:MFY65670 MPU65508:MPU65670 MZQ65508:MZQ65670 NJM65508:NJM65670 NTI65508:NTI65670 ODE65508:ODE65670 ONA65508:ONA65670 OWW65508:OWW65670 PGS65508:PGS65670 PQO65508:PQO65670 QAK65508:QAK65670 QKG65508:QKG65670 QUC65508:QUC65670 RDY65508:RDY65670 RNU65508:RNU65670 RXQ65508:RXQ65670 SHM65508:SHM65670 SRI65508:SRI65670 TBE65508:TBE65670 TLA65508:TLA65670 TUW65508:TUW65670 UES65508:UES65670 UOO65508:UOO65670 UYK65508:UYK65670 VIG65508:VIG65670 VSC65508:VSC65670 WBY65508:WBY65670 WLU65508:WLU65670 WVQ65508:WVQ65670 K131044:K131206 JE131044:JE131206 TA131044:TA131206 ACW131044:ACW131206 AMS131044:AMS131206 AWO131044:AWO131206 BGK131044:BGK131206 BQG131044:BQG131206 CAC131044:CAC131206 CJY131044:CJY131206 CTU131044:CTU131206 DDQ131044:DDQ131206 DNM131044:DNM131206 DXI131044:DXI131206 EHE131044:EHE131206 ERA131044:ERA131206 FAW131044:FAW131206 FKS131044:FKS131206 FUO131044:FUO131206 GEK131044:GEK131206 GOG131044:GOG131206 GYC131044:GYC131206 HHY131044:HHY131206 HRU131044:HRU131206 IBQ131044:IBQ131206 ILM131044:ILM131206 IVI131044:IVI131206 JFE131044:JFE131206 JPA131044:JPA131206 JYW131044:JYW131206 KIS131044:KIS131206 KSO131044:KSO131206 LCK131044:LCK131206 LMG131044:LMG131206 LWC131044:LWC131206 MFY131044:MFY131206 MPU131044:MPU131206 MZQ131044:MZQ131206 NJM131044:NJM131206 NTI131044:NTI131206 ODE131044:ODE131206 ONA131044:ONA131206 OWW131044:OWW131206 PGS131044:PGS131206 PQO131044:PQO131206 QAK131044:QAK131206 QKG131044:QKG131206 QUC131044:QUC131206 RDY131044:RDY131206 RNU131044:RNU131206 RXQ131044:RXQ131206 SHM131044:SHM131206 SRI131044:SRI131206 TBE131044:TBE131206 TLA131044:TLA131206 TUW131044:TUW131206 UES131044:UES131206 UOO131044:UOO131206 UYK131044:UYK131206 VIG131044:VIG131206 VSC131044:VSC131206 WBY131044:WBY131206 WLU131044:WLU131206 WVQ131044:WVQ131206 K196580:K196742 JE196580:JE196742 TA196580:TA196742 ACW196580:ACW196742 AMS196580:AMS196742 AWO196580:AWO196742 BGK196580:BGK196742 BQG196580:BQG196742 CAC196580:CAC196742 CJY196580:CJY196742 CTU196580:CTU196742 DDQ196580:DDQ196742 DNM196580:DNM196742 DXI196580:DXI196742 EHE196580:EHE196742 ERA196580:ERA196742 FAW196580:FAW196742 FKS196580:FKS196742 FUO196580:FUO196742 GEK196580:GEK196742 GOG196580:GOG196742 GYC196580:GYC196742 HHY196580:HHY196742 HRU196580:HRU196742 IBQ196580:IBQ196742 ILM196580:ILM196742 IVI196580:IVI196742 JFE196580:JFE196742 JPA196580:JPA196742 JYW196580:JYW196742 KIS196580:KIS196742 KSO196580:KSO196742 LCK196580:LCK196742 LMG196580:LMG196742 LWC196580:LWC196742 MFY196580:MFY196742 MPU196580:MPU196742 MZQ196580:MZQ196742 NJM196580:NJM196742 NTI196580:NTI196742 ODE196580:ODE196742 ONA196580:ONA196742 OWW196580:OWW196742 PGS196580:PGS196742 PQO196580:PQO196742 QAK196580:QAK196742 QKG196580:QKG196742 QUC196580:QUC196742 RDY196580:RDY196742 RNU196580:RNU196742 RXQ196580:RXQ196742 SHM196580:SHM196742 SRI196580:SRI196742 TBE196580:TBE196742 TLA196580:TLA196742 TUW196580:TUW196742 UES196580:UES196742 UOO196580:UOO196742 UYK196580:UYK196742 VIG196580:VIG196742 VSC196580:VSC196742 WBY196580:WBY196742 WLU196580:WLU196742 WVQ196580:WVQ196742 K262116:K262278 JE262116:JE262278 TA262116:TA262278 ACW262116:ACW262278 AMS262116:AMS262278 AWO262116:AWO262278 BGK262116:BGK262278 BQG262116:BQG262278 CAC262116:CAC262278 CJY262116:CJY262278 CTU262116:CTU262278 DDQ262116:DDQ262278 DNM262116:DNM262278 DXI262116:DXI262278 EHE262116:EHE262278 ERA262116:ERA262278 FAW262116:FAW262278 FKS262116:FKS262278 FUO262116:FUO262278 GEK262116:GEK262278 GOG262116:GOG262278 GYC262116:GYC262278 HHY262116:HHY262278 HRU262116:HRU262278 IBQ262116:IBQ262278 ILM262116:ILM262278 IVI262116:IVI262278 JFE262116:JFE262278 JPA262116:JPA262278 JYW262116:JYW262278 KIS262116:KIS262278 KSO262116:KSO262278 LCK262116:LCK262278 LMG262116:LMG262278 LWC262116:LWC262278 MFY262116:MFY262278 MPU262116:MPU262278 MZQ262116:MZQ262278 NJM262116:NJM262278 NTI262116:NTI262278 ODE262116:ODE262278 ONA262116:ONA262278 OWW262116:OWW262278 PGS262116:PGS262278 PQO262116:PQO262278 QAK262116:QAK262278 QKG262116:QKG262278 QUC262116:QUC262278 RDY262116:RDY262278 RNU262116:RNU262278 RXQ262116:RXQ262278 SHM262116:SHM262278 SRI262116:SRI262278 TBE262116:TBE262278 TLA262116:TLA262278 TUW262116:TUW262278 UES262116:UES262278 UOO262116:UOO262278 UYK262116:UYK262278 VIG262116:VIG262278 VSC262116:VSC262278 WBY262116:WBY262278 WLU262116:WLU262278 WVQ262116:WVQ262278 K327652:K327814 JE327652:JE327814 TA327652:TA327814 ACW327652:ACW327814 AMS327652:AMS327814 AWO327652:AWO327814 BGK327652:BGK327814 BQG327652:BQG327814 CAC327652:CAC327814 CJY327652:CJY327814 CTU327652:CTU327814 DDQ327652:DDQ327814 DNM327652:DNM327814 DXI327652:DXI327814 EHE327652:EHE327814 ERA327652:ERA327814 FAW327652:FAW327814 FKS327652:FKS327814 FUO327652:FUO327814 GEK327652:GEK327814 GOG327652:GOG327814 GYC327652:GYC327814 HHY327652:HHY327814 HRU327652:HRU327814 IBQ327652:IBQ327814 ILM327652:ILM327814 IVI327652:IVI327814 JFE327652:JFE327814 JPA327652:JPA327814 JYW327652:JYW327814 KIS327652:KIS327814 KSO327652:KSO327814 LCK327652:LCK327814 LMG327652:LMG327814 LWC327652:LWC327814 MFY327652:MFY327814 MPU327652:MPU327814 MZQ327652:MZQ327814 NJM327652:NJM327814 NTI327652:NTI327814 ODE327652:ODE327814 ONA327652:ONA327814 OWW327652:OWW327814 PGS327652:PGS327814 PQO327652:PQO327814 QAK327652:QAK327814 QKG327652:QKG327814 QUC327652:QUC327814 RDY327652:RDY327814 RNU327652:RNU327814 RXQ327652:RXQ327814 SHM327652:SHM327814 SRI327652:SRI327814 TBE327652:TBE327814 TLA327652:TLA327814 TUW327652:TUW327814 UES327652:UES327814 UOO327652:UOO327814 UYK327652:UYK327814 VIG327652:VIG327814 VSC327652:VSC327814 WBY327652:WBY327814 WLU327652:WLU327814 WVQ327652:WVQ327814 K393188:K393350 JE393188:JE393350 TA393188:TA393350 ACW393188:ACW393350 AMS393188:AMS393350 AWO393188:AWO393350 BGK393188:BGK393350 BQG393188:BQG393350 CAC393188:CAC393350 CJY393188:CJY393350 CTU393188:CTU393350 DDQ393188:DDQ393350 DNM393188:DNM393350 DXI393188:DXI393350 EHE393188:EHE393350 ERA393188:ERA393350 FAW393188:FAW393350 FKS393188:FKS393350 FUO393188:FUO393350 GEK393188:GEK393350 GOG393188:GOG393350 GYC393188:GYC393350 HHY393188:HHY393350 HRU393188:HRU393350 IBQ393188:IBQ393350 ILM393188:ILM393350 IVI393188:IVI393350 JFE393188:JFE393350 JPA393188:JPA393350 JYW393188:JYW393350 KIS393188:KIS393350 KSO393188:KSO393350 LCK393188:LCK393350 LMG393188:LMG393350 LWC393188:LWC393350 MFY393188:MFY393350 MPU393188:MPU393350 MZQ393188:MZQ393350 NJM393188:NJM393350 NTI393188:NTI393350 ODE393188:ODE393350 ONA393188:ONA393350 OWW393188:OWW393350 PGS393188:PGS393350 PQO393188:PQO393350 QAK393188:QAK393350 QKG393188:QKG393350 QUC393188:QUC393350 RDY393188:RDY393350 RNU393188:RNU393350 RXQ393188:RXQ393350 SHM393188:SHM393350 SRI393188:SRI393350 TBE393188:TBE393350 TLA393188:TLA393350 TUW393188:TUW393350 UES393188:UES393350 UOO393188:UOO393350 UYK393188:UYK393350 VIG393188:VIG393350 VSC393188:VSC393350 WBY393188:WBY393350 WLU393188:WLU393350 WVQ393188:WVQ393350 K458724:K458886 JE458724:JE458886 TA458724:TA458886 ACW458724:ACW458886 AMS458724:AMS458886 AWO458724:AWO458886 BGK458724:BGK458886 BQG458724:BQG458886 CAC458724:CAC458886 CJY458724:CJY458886 CTU458724:CTU458886 DDQ458724:DDQ458886 DNM458724:DNM458886 DXI458724:DXI458886 EHE458724:EHE458886 ERA458724:ERA458886 FAW458724:FAW458886 FKS458724:FKS458886 FUO458724:FUO458886 GEK458724:GEK458886 GOG458724:GOG458886 GYC458724:GYC458886 HHY458724:HHY458886 HRU458724:HRU458886 IBQ458724:IBQ458886 ILM458724:ILM458886 IVI458724:IVI458886 JFE458724:JFE458886 JPA458724:JPA458886 JYW458724:JYW458886 KIS458724:KIS458886 KSO458724:KSO458886 LCK458724:LCK458886 LMG458724:LMG458886 LWC458724:LWC458886 MFY458724:MFY458886 MPU458724:MPU458886 MZQ458724:MZQ458886 NJM458724:NJM458886 NTI458724:NTI458886 ODE458724:ODE458886 ONA458724:ONA458886 OWW458724:OWW458886 PGS458724:PGS458886 PQO458724:PQO458886 QAK458724:QAK458886 QKG458724:QKG458886 QUC458724:QUC458886 RDY458724:RDY458886 RNU458724:RNU458886 RXQ458724:RXQ458886 SHM458724:SHM458886 SRI458724:SRI458886 TBE458724:TBE458886 TLA458724:TLA458886 TUW458724:TUW458886 UES458724:UES458886 UOO458724:UOO458886 UYK458724:UYK458886 VIG458724:VIG458886 VSC458724:VSC458886 WBY458724:WBY458886 WLU458724:WLU458886 WVQ458724:WVQ458886 K524260:K524422 JE524260:JE524422 TA524260:TA524422 ACW524260:ACW524422 AMS524260:AMS524422 AWO524260:AWO524422 BGK524260:BGK524422 BQG524260:BQG524422 CAC524260:CAC524422 CJY524260:CJY524422 CTU524260:CTU524422 DDQ524260:DDQ524422 DNM524260:DNM524422 DXI524260:DXI524422 EHE524260:EHE524422 ERA524260:ERA524422 FAW524260:FAW524422 FKS524260:FKS524422 FUO524260:FUO524422 GEK524260:GEK524422 GOG524260:GOG524422 GYC524260:GYC524422 HHY524260:HHY524422 HRU524260:HRU524422 IBQ524260:IBQ524422 ILM524260:ILM524422 IVI524260:IVI524422 JFE524260:JFE524422 JPA524260:JPA524422 JYW524260:JYW524422 KIS524260:KIS524422 KSO524260:KSO524422 LCK524260:LCK524422 LMG524260:LMG524422 LWC524260:LWC524422 MFY524260:MFY524422 MPU524260:MPU524422 MZQ524260:MZQ524422 NJM524260:NJM524422 NTI524260:NTI524422 ODE524260:ODE524422 ONA524260:ONA524422 OWW524260:OWW524422 PGS524260:PGS524422 PQO524260:PQO524422 QAK524260:QAK524422 QKG524260:QKG524422 QUC524260:QUC524422 RDY524260:RDY524422 RNU524260:RNU524422 RXQ524260:RXQ524422 SHM524260:SHM524422 SRI524260:SRI524422 TBE524260:TBE524422 TLA524260:TLA524422 TUW524260:TUW524422 UES524260:UES524422 UOO524260:UOO524422 UYK524260:UYK524422 VIG524260:VIG524422 VSC524260:VSC524422 WBY524260:WBY524422 WLU524260:WLU524422 WVQ524260:WVQ524422 K589796:K589958 JE589796:JE589958 TA589796:TA589958 ACW589796:ACW589958 AMS589796:AMS589958 AWO589796:AWO589958 BGK589796:BGK589958 BQG589796:BQG589958 CAC589796:CAC589958 CJY589796:CJY589958 CTU589796:CTU589958 DDQ589796:DDQ589958 DNM589796:DNM589958 DXI589796:DXI589958 EHE589796:EHE589958 ERA589796:ERA589958 FAW589796:FAW589958 FKS589796:FKS589958 FUO589796:FUO589958 GEK589796:GEK589958 GOG589796:GOG589958 GYC589796:GYC589958 HHY589796:HHY589958 HRU589796:HRU589958 IBQ589796:IBQ589958 ILM589796:ILM589958 IVI589796:IVI589958 JFE589796:JFE589958 JPA589796:JPA589958 JYW589796:JYW589958 KIS589796:KIS589958 KSO589796:KSO589958 LCK589796:LCK589958 LMG589796:LMG589958 LWC589796:LWC589958 MFY589796:MFY589958 MPU589796:MPU589958 MZQ589796:MZQ589958 NJM589796:NJM589958 NTI589796:NTI589958 ODE589796:ODE589958 ONA589796:ONA589958 OWW589796:OWW589958 PGS589796:PGS589958 PQO589796:PQO589958 QAK589796:QAK589958 QKG589796:QKG589958 QUC589796:QUC589958 RDY589796:RDY589958 RNU589796:RNU589958 RXQ589796:RXQ589958 SHM589796:SHM589958 SRI589796:SRI589958 TBE589796:TBE589958 TLA589796:TLA589958 TUW589796:TUW589958 UES589796:UES589958 UOO589796:UOO589958 UYK589796:UYK589958 VIG589796:VIG589958 VSC589796:VSC589958 WBY589796:WBY589958 WLU589796:WLU589958 WVQ589796:WVQ589958 K655332:K655494 JE655332:JE655494 TA655332:TA655494 ACW655332:ACW655494 AMS655332:AMS655494 AWO655332:AWO655494 BGK655332:BGK655494 BQG655332:BQG655494 CAC655332:CAC655494 CJY655332:CJY655494 CTU655332:CTU655494 DDQ655332:DDQ655494 DNM655332:DNM655494 DXI655332:DXI655494 EHE655332:EHE655494 ERA655332:ERA655494 FAW655332:FAW655494 FKS655332:FKS655494 FUO655332:FUO655494 GEK655332:GEK655494 GOG655332:GOG655494 GYC655332:GYC655494 HHY655332:HHY655494 HRU655332:HRU655494 IBQ655332:IBQ655494 ILM655332:ILM655494 IVI655332:IVI655494 JFE655332:JFE655494 JPA655332:JPA655494 JYW655332:JYW655494 KIS655332:KIS655494 KSO655332:KSO655494 LCK655332:LCK655494 LMG655332:LMG655494 LWC655332:LWC655494 MFY655332:MFY655494 MPU655332:MPU655494 MZQ655332:MZQ655494 NJM655332:NJM655494 NTI655332:NTI655494 ODE655332:ODE655494 ONA655332:ONA655494 OWW655332:OWW655494 PGS655332:PGS655494 PQO655332:PQO655494 QAK655332:QAK655494 QKG655332:QKG655494 QUC655332:QUC655494 RDY655332:RDY655494 RNU655332:RNU655494 RXQ655332:RXQ655494 SHM655332:SHM655494 SRI655332:SRI655494 TBE655332:TBE655494 TLA655332:TLA655494 TUW655332:TUW655494 UES655332:UES655494 UOO655332:UOO655494 UYK655332:UYK655494 VIG655332:VIG655494 VSC655332:VSC655494 WBY655332:WBY655494 WLU655332:WLU655494 WVQ655332:WVQ655494 K720868:K721030 JE720868:JE721030 TA720868:TA721030 ACW720868:ACW721030 AMS720868:AMS721030 AWO720868:AWO721030 BGK720868:BGK721030 BQG720868:BQG721030 CAC720868:CAC721030 CJY720868:CJY721030 CTU720868:CTU721030 DDQ720868:DDQ721030 DNM720868:DNM721030 DXI720868:DXI721030 EHE720868:EHE721030 ERA720868:ERA721030 FAW720868:FAW721030 FKS720868:FKS721030 FUO720868:FUO721030 GEK720868:GEK721030 GOG720868:GOG721030 GYC720868:GYC721030 HHY720868:HHY721030 HRU720868:HRU721030 IBQ720868:IBQ721030 ILM720868:ILM721030 IVI720868:IVI721030 JFE720868:JFE721030 JPA720868:JPA721030 JYW720868:JYW721030 KIS720868:KIS721030 KSO720868:KSO721030 LCK720868:LCK721030 LMG720868:LMG721030 LWC720868:LWC721030 MFY720868:MFY721030 MPU720868:MPU721030 MZQ720868:MZQ721030 NJM720868:NJM721030 NTI720868:NTI721030 ODE720868:ODE721030 ONA720868:ONA721030 OWW720868:OWW721030 PGS720868:PGS721030 PQO720868:PQO721030 QAK720868:QAK721030 QKG720868:QKG721030 QUC720868:QUC721030 RDY720868:RDY721030 RNU720868:RNU721030 RXQ720868:RXQ721030 SHM720868:SHM721030 SRI720868:SRI721030 TBE720868:TBE721030 TLA720868:TLA721030 TUW720868:TUW721030 UES720868:UES721030 UOO720868:UOO721030 UYK720868:UYK721030 VIG720868:VIG721030 VSC720868:VSC721030 WBY720868:WBY721030 WLU720868:WLU721030 WVQ720868:WVQ721030 K786404:K786566 JE786404:JE786566 TA786404:TA786566 ACW786404:ACW786566 AMS786404:AMS786566 AWO786404:AWO786566 BGK786404:BGK786566 BQG786404:BQG786566 CAC786404:CAC786566 CJY786404:CJY786566 CTU786404:CTU786566 DDQ786404:DDQ786566 DNM786404:DNM786566 DXI786404:DXI786566 EHE786404:EHE786566 ERA786404:ERA786566 FAW786404:FAW786566 FKS786404:FKS786566 FUO786404:FUO786566 GEK786404:GEK786566 GOG786404:GOG786566 GYC786404:GYC786566 HHY786404:HHY786566 HRU786404:HRU786566 IBQ786404:IBQ786566 ILM786404:ILM786566 IVI786404:IVI786566 JFE786404:JFE786566 JPA786404:JPA786566 JYW786404:JYW786566 KIS786404:KIS786566 KSO786404:KSO786566 LCK786404:LCK786566 LMG786404:LMG786566 LWC786404:LWC786566 MFY786404:MFY786566 MPU786404:MPU786566 MZQ786404:MZQ786566 NJM786404:NJM786566 NTI786404:NTI786566 ODE786404:ODE786566 ONA786404:ONA786566 OWW786404:OWW786566 PGS786404:PGS786566 PQO786404:PQO786566 QAK786404:QAK786566 QKG786404:QKG786566 QUC786404:QUC786566 RDY786404:RDY786566 RNU786404:RNU786566 RXQ786404:RXQ786566 SHM786404:SHM786566 SRI786404:SRI786566 TBE786404:TBE786566 TLA786404:TLA786566 TUW786404:TUW786566 UES786404:UES786566 UOO786404:UOO786566 UYK786404:UYK786566 VIG786404:VIG786566 VSC786404:VSC786566 WBY786404:WBY786566 WLU786404:WLU786566 WVQ786404:WVQ786566 K851940:K852102 JE851940:JE852102 TA851940:TA852102 ACW851940:ACW852102 AMS851940:AMS852102 AWO851940:AWO852102 BGK851940:BGK852102 BQG851940:BQG852102 CAC851940:CAC852102 CJY851940:CJY852102 CTU851940:CTU852102 DDQ851940:DDQ852102 DNM851940:DNM852102 DXI851940:DXI852102 EHE851940:EHE852102 ERA851940:ERA852102 FAW851940:FAW852102 FKS851940:FKS852102 FUO851940:FUO852102 GEK851940:GEK852102 GOG851940:GOG852102 GYC851940:GYC852102 HHY851940:HHY852102 HRU851940:HRU852102 IBQ851940:IBQ852102 ILM851940:ILM852102 IVI851940:IVI852102 JFE851940:JFE852102 JPA851940:JPA852102 JYW851940:JYW852102 KIS851940:KIS852102 KSO851940:KSO852102 LCK851940:LCK852102 LMG851940:LMG852102 LWC851940:LWC852102 MFY851940:MFY852102 MPU851940:MPU852102 MZQ851940:MZQ852102 NJM851940:NJM852102 NTI851940:NTI852102 ODE851940:ODE852102 ONA851940:ONA852102 OWW851940:OWW852102 PGS851940:PGS852102 PQO851940:PQO852102 QAK851940:QAK852102 QKG851940:QKG852102 QUC851940:QUC852102 RDY851940:RDY852102 RNU851940:RNU852102 RXQ851940:RXQ852102 SHM851940:SHM852102 SRI851940:SRI852102 TBE851940:TBE852102 TLA851940:TLA852102 TUW851940:TUW852102 UES851940:UES852102 UOO851940:UOO852102 UYK851940:UYK852102 VIG851940:VIG852102 VSC851940:VSC852102 WBY851940:WBY852102 WLU851940:WLU852102 WVQ851940:WVQ852102 K917476:K917638 JE917476:JE917638 TA917476:TA917638 ACW917476:ACW917638 AMS917476:AMS917638 AWO917476:AWO917638 BGK917476:BGK917638 BQG917476:BQG917638 CAC917476:CAC917638 CJY917476:CJY917638 CTU917476:CTU917638 DDQ917476:DDQ917638 DNM917476:DNM917638 DXI917476:DXI917638 EHE917476:EHE917638 ERA917476:ERA917638 FAW917476:FAW917638 FKS917476:FKS917638 FUO917476:FUO917638 GEK917476:GEK917638 GOG917476:GOG917638 GYC917476:GYC917638 HHY917476:HHY917638 HRU917476:HRU917638 IBQ917476:IBQ917638 ILM917476:ILM917638 IVI917476:IVI917638 JFE917476:JFE917638 JPA917476:JPA917638 JYW917476:JYW917638 KIS917476:KIS917638 KSO917476:KSO917638 LCK917476:LCK917638 LMG917476:LMG917638 LWC917476:LWC917638 MFY917476:MFY917638 MPU917476:MPU917638 MZQ917476:MZQ917638 NJM917476:NJM917638 NTI917476:NTI917638 ODE917476:ODE917638 ONA917476:ONA917638 OWW917476:OWW917638 PGS917476:PGS917638 PQO917476:PQO917638 QAK917476:QAK917638 QKG917476:QKG917638 QUC917476:QUC917638 RDY917476:RDY917638 RNU917476:RNU917638 RXQ917476:RXQ917638 SHM917476:SHM917638 SRI917476:SRI917638 TBE917476:TBE917638 TLA917476:TLA917638 TUW917476:TUW917638 UES917476:UES917638 UOO917476:UOO917638 UYK917476:UYK917638 VIG917476:VIG917638 VSC917476:VSC917638 WBY917476:WBY917638 WLU917476:WLU917638 WVQ917476:WVQ917638 K983012:K983174 JE983012:JE983174 TA983012:TA983174 ACW983012:ACW983174 AMS983012:AMS983174 AWO983012:AWO983174 BGK983012:BGK983174 BQG983012:BQG983174 CAC983012:CAC983174 CJY983012:CJY983174 CTU983012:CTU983174 DDQ983012:DDQ983174 DNM983012:DNM983174 DXI983012:DXI983174 EHE983012:EHE983174 ERA983012:ERA983174 FAW983012:FAW983174 FKS983012:FKS983174 FUO983012:FUO983174 GEK983012:GEK983174 GOG983012:GOG983174 GYC983012:GYC983174 HHY983012:HHY983174 HRU983012:HRU983174 IBQ983012:IBQ983174 ILM983012:ILM983174 IVI983012:IVI983174 JFE983012:JFE983174 JPA983012:JPA983174 JYW983012:JYW983174 KIS983012:KIS983174 KSO983012:KSO983174 LCK983012:LCK983174 LMG983012:LMG983174 LWC983012:LWC983174 MFY983012:MFY983174 MPU983012:MPU983174 MZQ983012:MZQ983174 NJM983012:NJM983174 NTI983012:NTI983174 ODE983012:ODE983174 ONA983012:ONA983174 OWW983012:OWW983174 PGS983012:PGS983174 PQO983012:PQO983174 QAK983012:QAK983174 QKG983012:QKG983174 QUC983012:QUC983174 RDY983012:RDY983174 RNU983012:RNU983174 RXQ983012:RXQ983174 SHM983012:SHM983174 SRI983012:SRI983174 TBE983012:TBE983174 TLA983012:TLA983174 TUW983012:TUW983174 UES983012:UES983174 UOO983012:UOO983174 UYK983012:UYK983174 VIG983012:VIG983174 VSC983012:VSC983174 WBY983012:WBY983174 WLU983012:WLU983174 WVQ983012:WVQ983174 JB65508:JB65670 SX65508:SX65670 ACT65508:ACT65670 AMP65508:AMP65670 AWL65508:AWL65670 BGH65508:BGH65670 BQD65508:BQD65670 BZZ65508:BZZ65670 CJV65508:CJV65670 CTR65508:CTR65670 DDN65508:DDN65670 DNJ65508:DNJ65670 DXF65508:DXF65670 EHB65508:EHB65670 EQX65508:EQX65670 FAT65508:FAT65670 FKP65508:FKP65670 FUL65508:FUL65670 GEH65508:GEH65670 GOD65508:GOD65670 GXZ65508:GXZ65670 HHV65508:HHV65670 HRR65508:HRR65670 IBN65508:IBN65670 ILJ65508:ILJ65670 IVF65508:IVF65670 JFB65508:JFB65670 JOX65508:JOX65670 JYT65508:JYT65670 KIP65508:KIP65670 KSL65508:KSL65670 LCH65508:LCH65670 LMD65508:LMD65670 LVZ65508:LVZ65670 MFV65508:MFV65670 MPR65508:MPR65670 MZN65508:MZN65670 NJJ65508:NJJ65670 NTF65508:NTF65670 ODB65508:ODB65670 OMX65508:OMX65670 OWT65508:OWT65670 PGP65508:PGP65670 PQL65508:PQL65670 QAH65508:QAH65670 QKD65508:QKD65670 QTZ65508:QTZ65670 RDV65508:RDV65670 RNR65508:RNR65670 RXN65508:RXN65670 SHJ65508:SHJ65670 SRF65508:SRF65670 TBB65508:TBB65670 TKX65508:TKX65670 TUT65508:TUT65670 UEP65508:UEP65670 UOL65508:UOL65670 UYH65508:UYH65670 VID65508:VID65670 VRZ65508:VRZ65670 WBV65508:WBV65670 WLR65508:WLR65670 WVN65508:WVN65670 JB131044:JB131206 SX131044:SX131206 ACT131044:ACT131206 AMP131044:AMP131206 AWL131044:AWL131206 BGH131044:BGH131206 BQD131044:BQD131206 BZZ131044:BZZ131206 CJV131044:CJV131206 CTR131044:CTR131206 DDN131044:DDN131206 DNJ131044:DNJ131206 DXF131044:DXF131206 EHB131044:EHB131206 EQX131044:EQX131206 FAT131044:FAT131206 FKP131044:FKP131206 FUL131044:FUL131206 GEH131044:GEH131206 GOD131044:GOD131206 GXZ131044:GXZ131206 HHV131044:HHV131206 HRR131044:HRR131206 IBN131044:IBN131206 ILJ131044:ILJ131206 IVF131044:IVF131206 JFB131044:JFB131206 JOX131044:JOX131206 JYT131044:JYT131206 KIP131044:KIP131206 KSL131044:KSL131206 LCH131044:LCH131206 LMD131044:LMD131206 LVZ131044:LVZ131206 MFV131044:MFV131206 MPR131044:MPR131206 MZN131044:MZN131206 NJJ131044:NJJ131206 NTF131044:NTF131206 ODB131044:ODB131206 OMX131044:OMX131206 OWT131044:OWT131206 PGP131044:PGP131206 PQL131044:PQL131206 QAH131044:QAH131206 QKD131044:QKD131206 QTZ131044:QTZ131206 RDV131044:RDV131206 RNR131044:RNR131206 RXN131044:RXN131206 SHJ131044:SHJ131206 SRF131044:SRF131206 TBB131044:TBB131206 TKX131044:TKX131206 TUT131044:TUT131206 UEP131044:UEP131206 UOL131044:UOL131206 UYH131044:UYH131206 VID131044:VID131206 VRZ131044:VRZ131206 WBV131044:WBV131206 WLR131044:WLR131206 WVN131044:WVN131206 JB196580:JB196742 SX196580:SX196742 ACT196580:ACT196742 AMP196580:AMP196742 AWL196580:AWL196742 BGH196580:BGH196742 BQD196580:BQD196742 BZZ196580:BZZ196742 CJV196580:CJV196742 CTR196580:CTR196742 DDN196580:DDN196742 DNJ196580:DNJ196742 DXF196580:DXF196742 EHB196580:EHB196742 EQX196580:EQX196742 FAT196580:FAT196742 FKP196580:FKP196742 FUL196580:FUL196742 GEH196580:GEH196742 GOD196580:GOD196742 GXZ196580:GXZ196742 HHV196580:HHV196742 HRR196580:HRR196742 IBN196580:IBN196742 ILJ196580:ILJ196742 IVF196580:IVF196742 JFB196580:JFB196742 JOX196580:JOX196742 JYT196580:JYT196742 KIP196580:KIP196742 KSL196580:KSL196742 LCH196580:LCH196742 LMD196580:LMD196742 LVZ196580:LVZ196742 MFV196580:MFV196742 MPR196580:MPR196742 MZN196580:MZN196742 NJJ196580:NJJ196742 NTF196580:NTF196742 ODB196580:ODB196742 OMX196580:OMX196742 OWT196580:OWT196742 PGP196580:PGP196742 PQL196580:PQL196742 QAH196580:QAH196742 QKD196580:QKD196742 QTZ196580:QTZ196742 RDV196580:RDV196742 RNR196580:RNR196742 RXN196580:RXN196742 SHJ196580:SHJ196742 SRF196580:SRF196742 TBB196580:TBB196742 TKX196580:TKX196742 TUT196580:TUT196742 UEP196580:UEP196742 UOL196580:UOL196742 UYH196580:UYH196742 VID196580:VID196742 VRZ196580:VRZ196742 WBV196580:WBV196742 WLR196580:WLR196742 WVN196580:WVN196742 JB262116:JB262278 SX262116:SX262278 ACT262116:ACT262278 AMP262116:AMP262278 AWL262116:AWL262278 BGH262116:BGH262278 BQD262116:BQD262278 BZZ262116:BZZ262278 CJV262116:CJV262278 CTR262116:CTR262278 DDN262116:DDN262278 DNJ262116:DNJ262278 DXF262116:DXF262278 EHB262116:EHB262278 EQX262116:EQX262278 FAT262116:FAT262278 FKP262116:FKP262278 FUL262116:FUL262278 GEH262116:GEH262278 GOD262116:GOD262278 GXZ262116:GXZ262278 HHV262116:HHV262278 HRR262116:HRR262278 IBN262116:IBN262278 ILJ262116:ILJ262278 IVF262116:IVF262278 JFB262116:JFB262278 JOX262116:JOX262278 JYT262116:JYT262278 KIP262116:KIP262278 KSL262116:KSL262278 LCH262116:LCH262278 LMD262116:LMD262278 LVZ262116:LVZ262278 MFV262116:MFV262278 MPR262116:MPR262278 MZN262116:MZN262278 NJJ262116:NJJ262278 NTF262116:NTF262278 ODB262116:ODB262278 OMX262116:OMX262278 OWT262116:OWT262278 PGP262116:PGP262278 PQL262116:PQL262278 QAH262116:QAH262278 QKD262116:QKD262278 QTZ262116:QTZ262278 RDV262116:RDV262278 RNR262116:RNR262278 RXN262116:RXN262278 SHJ262116:SHJ262278 SRF262116:SRF262278 TBB262116:TBB262278 TKX262116:TKX262278 TUT262116:TUT262278 UEP262116:UEP262278 UOL262116:UOL262278 UYH262116:UYH262278 VID262116:VID262278 VRZ262116:VRZ262278 WBV262116:WBV262278 WLR262116:WLR262278 WVN262116:WVN262278 JB327652:JB327814 SX327652:SX327814 ACT327652:ACT327814 AMP327652:AMP327814 AWL327652:AWL327814 BGH327652:BGH327814 BQD327652:BQD327814 BZZ327652:BZZ327814 CJV327652:CJV327814 CTR327652:CTR327814 DDN327652:DDN327814 DNJ327652:DNJ327814 DXF327652:DXF327814 EHB327652:EHB327814 EQX327652:EQX327814 FAT327652:FAT327814 FKP327652:FKP327814 FUL327652:FUL327814 GEH327652:GEH327814 GOD327652:GOD327814 GXZ327652:GXZ327814 HHV327652:HHV327814 HRR327652:HRR327814 IBN327652:IBN327814 ILJ327652:ILJ327814 IVF327652:IVF327814 JFB327652:JFB327814 JOX327652:JOX327814 JYT327652:JYT327814 KIP327652:KIP327814 KSL327652:KSL327814 LCH327652:LCH327814 LMD327652:LMD327814 LVZ327652:LVZ327814 MFV327652:MFV327814 MPR327652:MPR327814 MZN327652:MZN327814 NJJ327652:NJJ327814 NTF327652:NTF327814 ODB327652:ODB327814 OMX327652:OMX327814 OWT327652:OWT327814 PGP327652:PGP327814 PQL327652:PQL327814 QAH327652:QAH327814 QKD327652:QKD327814 QTZ327652:QTZ327814 RDV327652:RDV327814 RNR327652:RNR327814 RXN327652:RXN327814 SHJ327652:SHJ327814 SRF327652:SRF327814 TBB327652:TBB327814 TKX327652:TKX327814 TUT327652:TUT327814 UEP327652:UEP327814 UOL327652:UOL327814 UYH327652:UYH327814 VID327652:VID327814 VRZ327652:VRZ327814 WBV327652:WBV327814 WLR327652:WLR327814 WVN327652:WVN327814 JB393188:JB393350 SX393188:SX393350 ACT393188:ACT393350 AMP393188:AMP393350 AWL393188:AWL393350 BGH393188:BGH393350 BQD393188:BQD393350 BZZ393188:BZZ393350 CJV393188:CJV393350 CTR393188:CTR393350 DDN393188:DDN393350 DNJ393188:DNJ393350 DXF393188:DXF393350 EHB393188:EHB393350 EQX393188:EQX393350 FAT393188:FAT393350 FKP393188:FKP393350 FUL393188:FUL393350 GEH393188:GEH393350 GOD393188:GOD393350 GXZ393188:GXZ393350 HHV393188:HHV393350 HRR393188:HRR393350 IBN393188:IBN393350 ILJ393188:ILJ393350 IVF393188:IVF393350 JFB393188:JFB393350 JOX393188:JOX393350 JYT393188:JYT393350 KIP393188:KIP393350 KSL393188:KSL393350 LCH393188:LCH393350 LMD393188:LMD393350 LVZ393188:LVZ393350 MFV393188:MFV393350 MPR393188:MPR393350 MZN393188:MZN393350 NJJ393188:NJJ393350 NTF393188:NTF393350 ODB393188:ODB393350 OMX393188:OMX393350 OWT393188:OWT393350 PGP393188:PGP393350 PQL393188:PQL393350 QAH393188:QAH393350 QKD393188:QKD393350 QTZ393188:QTZ393350 RDV393188:RDV393350 RNR393188:RNR393350 RXN393188:RXN393350 SHJ393188:SHJ393350 SRF393188:SRF393350 TBB393188:TBB393350 TKX393188:TKX393350 TUT393188:TUT393350 UEP393188:UEP393350 UOL393188:UOL393350 UYH393188:UYH393350 VID393188:VID393350 VRZ393188:VRZ393350 WBV393188:WBV393350 WLR393188:WLR393350 WVN393188:WVN393350 JB458724:JB458886 SX458724:SX458886 ACT458724:ACT458886 AMP458724:AMP458886 AWL458724:AWL458886 BGH458724:BGH458886 BQD458724:BQD458886 BZZ458724:BZZ458886 CJV458724:CJV458886 CTR458724:CTR458886 DDN458724:DDN458886 DNJ458724:DNJ458886 DXF458724:DXF458886 EHB458724:EHB458886 EQX458724:EQX458886 FAT458724:FAT458886 FKP458724:FKP458886 FUL458724:FUL458886 GEH458724:GEH458886 GOD458724:GOD458886 GXZ458724:GXZ458886 HHV458724:HHV458886 HRR458724:HRR458886 IBN458724:IBN458886 ILJ458724:ILJ458886 IVF458724:IVF458886 JFB458724:JFB458886 JOX458724:JOX458886 JYT458724:JYT458886 KIP458724:KIP458886 KSL458724:KSL458886 LCH458724:LCH458886 LMD458724:LMD458886 LVZ458724:LVZ458886 MFV458724:MFV458886 MPR458724:MPR458886 MZN458724:MZN458886 NJJ458724:NJJ458886 NTF458724:NTF458886 ODB458724:ODB458886 OMX458724:OMX458886 OWT458724:OWT458886 PGP458724:PGP458886 PQL458724:PQL458886 QAH458724:QAH458886 QKD458724:QKD458886 QTZ458724:QTZ458886 RDV458724:RDV458886 RNR458724:RNR458886 RXN458724:RXN458886 SHJ458724:SHJ458886 SRF458724:SRF458886 TBB458724:TBB458886 TKX458724:TKX458886 TUT458724:TUT458886 UEP458724:UEP458886 UOL458724:UOL458886 UYH458724:UYH458886 VID458724:VID458886 VRZ458724:VRZ458886 WBV458724:WBV458886 WLR458724:WLR458886 WVN458724:WVN458886 JB524260:JB524422 SX524260:SX524422 ACT524260:ACT524422 AMP524260:AMP524422 AWL524260:AWL524422 BGH524260:BGH524422 BQD524260:BQD524422 BZZ524260:BZZ524422 CJV524260:CJV524422 CTR524260:CTR524422 DDN524260:DDN524422 DNJ524260:DNJ524422 DXF524260:DXF524422 EHB524260:EHB524422 EQX524260:EQX524422 FAT524260:FAT524422 FKP524260:FKP524422 FUL524260:FUL524422 GEH524260:GEH524422 GOD524260:GOD524422 GXZ524260:GXZ524422 HHV524260:HHV524422 HRR524260:HRR524422 IBN524260:IBN524422 ILJ524260:ILJ524422 IVF524260:IVF524422 JFB524260:JFB524422 JOX524260:JOX524422 JYT524260:JYT524422 KIP524260:KIP524422 KSL524260:KSL524422 LCH524260:LCH524422 LMD524260:LMD524422 LVZ524260:LVZ524422 MFV524260:MFV524422 MPR524260:MPR524422 MZN524260:MZN524422 NJJ524260:NJJ524422 NTF524260:NTF524422 ODB524260:ODB524422 OMX524260:OMX524422 OWT524260:OWT524422 PGP524260:PGP524422 PQL524260:PQL524422 QAH524260:QAH524422 QKD524260:QKD524422 QTZ524260:QTZ524422 RDV524260:RDV524422 RNR524260:RNR524422 RXN524260:RXN524422 SHJ524260:SHJ524422 SRF524260:SRF524422 TBB524260:TBB524422 TKX524260:TKX524422 TUT524260:TUT524422 UEP524260:UEP524422 UOL524260:UOL524422 UYH524260:UYH524422 VID524260:VID524422 VRZ524260:VRZ524422 WBV524260:WBV524422 WLR524260:WLR524422 WVN524260:WVN524422 JB589796:JB589958 SX589796:SX589958 ACT589796:ACT589958 AMP589796:AMP589958 AWL589796:AWL589958 BGH589796:BGH589958 BQD589796:BQD589958 BZZ589796:BZZ589958 CJV589796:CJV589958 CTR589796:CTR589958 DDN589796:DDN589958 DNJ589796:DNJ589958 DXF589796:DXF589958 EHB589796:EHB589958 EQX589796:EQX589958 FAT589796:FAT589958 FKP589796:FKP589958 FUL589796:FUL589958 GEH589796:GEH589958 GOD589796:GOD589958 GXZ589796:GXZ589958 HHV589796:HHV589958 HRR589796:HRR589958 IBN589796:IBN589958 ILJ589796:ILJ589958 IVF589796:IVF589958 JFB589796:JFB589958 JOX589796:JOX589958 JYT589796:JYT589958 KIP589796:KIP589958 KSL589796:KSL589958 LCH589796:LCH589958 LMD589796:LMD589958 LVZ589796:LVZ589958 MFV589796:MFV589958 MPR589796:MPR589958 MZN589796:MZN589958 NJJ589796:NJJ589958 NTF589796:NTF589958 ODB589796:ODB589958 OMX589796:OMX589958 OWT589796:OWT589958 PGP589796:PGP589958 PQL589796:PQL589958 QAH589796:QAH589958 QKD589796:QKD589958 QTZ589796:QTZ589958 RDV589796:RDV589958 RNR589796:RNR589958 RXN589796:RXN589958 SHJ589796:SHJ589958 SRF589796:SRF589958 TBB589796:TBB589958 TKX589796:TKX589958 TUT589796:TUT589958 UEP589796:UEP589958 UOL589796:UOL589958 UYH589796:UYH589958 VID589796:VID589958 VRZ589796:VRZ589958 WBV589796:WBV589958 WLR589796:WLR589958 WVN589796:WVN589958 JB655332:JB655494 SX655332:SX655494 ACT655332:ACT655494 AMP655332:AMP655494 AWL655332:AWL655494 BGH655332:BGH655494 BQD655332:BQD655494 BZZ655332:BZZ655494 CJV655332:CJV655494 CTR655332:CTR655494 DDN655332:DDN655494 DNJ655332:DNJ655494 DXF655332:DXF655494 EHB655332:EHB655494 EQX655332:EQX655494 FAT655332:FAT655494 FKP655332:FKP655494 FUL655332:FUL655494 GEH655332:GEH655494 GOD655332:GOD655494 GXZ655332:GXZ655494 HHV655332:HHV655494 HRR655332:HRR655494 IBN655332:IBN655494 ILJ655332:ILJ655494 IVF655332:IVF655494 JFB655332:JFB655494 JOX655332:JOX655494 JYT655332:JYT655494 KIP655332:KIP655494 KSL655332:KSL655494 LCH655332:LCH655494 LMD655332:LMD655494 LVZ655332:LVZ655494 MFV655332:MFV655494 MPR655332:MPR655494 MZN655332:MZN655494 NJJ655332:NJJ655494 NTF655332:NTF655494 ODB655332:ODB655494 OMX655332:OMX655494 OWT655332:OWT655494 PGP655332:PGP655494 PQL655332:PQL655494 QAH655332:QAH655494 QKD655332:QKD655494 QTZ655332:QTZ655494 RDV655332:RDV655494 RNR655332:RNR655494 RXN655332:RXN655494 SHJ655332:SHJ655494 SRF655332:SRF655494 TBB655332:TBB655494 TKX655332:TKX655494 TUT655332:TUT655494 UEP655332:UEP655494 UOL655332:UOL655494 UYH655332:UYH655494 VID655332:VID655494 VRZ655332:VRZ655494 WBV655332:WBV655494 WLR655332:WLR655494 WVN655332:WVN655494 JB720868:JB721030 SX720868:SX721030 ACT720868:ACT721030 AMP720868:AMP721030 AWL720868:AWL721030 BGH720868:BGH721030 BQD720868:BQD721030 BZZ720868:BZZ721030 CJV720868:CJV721030 CTR720868:CTR721030 DDN720868:DDN721030 DNJ720868:DNJ721030 DXF720868:DXF721030 EHB720868:EHB721030 EQX720868:EQX721030 FAT720868:FAT721030 FKP720868:FKP721030 FUL720868:FUL721030 GEH720868:GEH721030 GOD720868:GOD721030 GXZ720868:GXZ721030 HHV720868:HHV721030 HRR720868:HRR721030 IBN720868:IBN721030 ILJ720868:ILJ721030 IVF720868:IVF721030 JFB720868:JFB721030 JOX720868:JOX721030 JYT720868:JYT721030 KIP720868:KIP721030 KSL720868:KSL721030 LCH720868:LCH721030 LMD720868:LMD721030 LVZ720868:LVZ721030 MFV720868:MFV721030 MPR720868:MPR721030 MZN720868:MZN721030 NJJ720868:NJJ721030 NTF720868:NTF721030 ODB720868:ODB721030 OMX720868:OMX721030 OWT720868:OWT721030 PGP720868:PGP721030 PQL720868:PQL721030 QAH720868:QAH721030 QKD720868:QKD721030 QTZ720868:QTZ721030 RDV720868:RDV721030 RNR720868:RNR721030 RXN720868:RXN721030 SHJ720868:SHJ721030 SRF720868:SRF721030 TBB720868:TBB721030 TKX720868:TKX721030 TUT720868:TUT721030 UEP720868:UEP721030 UOL720868:UOL721030 UYH720868:UYH721030 VID720868:VID721030 VRZ720868:VRZ721030 WBV720868:WBV721030 WLR720868:WLR721030 WVN720868:WVN721030 JB786404:JB786566 SX786404:SX786566 ACT786404:ACT786566 AMP786404:AMP786566 AWL786404:AWL786566 BGH786404:BGH786566 BQD786404:BQD786566 BZZ786404:BZZ786566 CJV786404:CJV786566 CTR786404:CTR786566 DDN786404:DDN786566 DNJ786404:DNJ786566 DXF786404:DXF786566 EHB786404:EHB786566 EQX786404:EQX786566 FAT786404:FAT786566 FKP786404:FKP786566 FUL786404:FUL786566 GEH786404:GEH786566 GOD786404:GOD786566 GXZ786404:GXZ786566 HHV786404:HHV786566 HRR786404:HRR786566 IBN786404:IBN786566 ILJ786404:ILJ786566 IVF786404:IVF786566 JFB786404:JFB786566 JOX786404:JOX786566 JYT786404:JYT786566 KIP786404:KIP786566 KSL786404:KSL786566 LCH786404:LCH786566 LMD786404:LMD786566 LVZ786404:LVZ786566 MFV786404:MFV786566 MPR786404:MPR786566 MZN786404:MZN786566 NJJ786404:NJJ786566 NTF786404:NTF786566 ODB786404:ODB786566 OMX786404:OMX786566 OWT786404:OWT786566 PGP786404:PGP786566 PQL786404:PQL786566 QAH786404:QAH786566 QKD786404:QKD786566 QTZ786404:QTZ786566 RDV786404:RDV786566 RNR786404:RNR786566 RXN786404:RXN786566 SHJ786404:SHJ786566 SRF786404:SRF786566 TBB786404:TBB786566 TKX786404:TKX786566 TUT786404:TUT786566 UEP786404:UEP786566 UOL786404:UOL786566 UYH786404:UYH786566 VID786404:VID786566 VRZ786404:VRZ786566 WBV786404:WBV786566 WLR786404:WLR786566 WVN786404:WVN786566 JB851940:JB852102 SX851940:SX852102 ACT851940:ACT852102 AMP851940:AMP852102 AWL851940:AWL852102 BGH851940:BGH852102 BQD851940:BQD852102 BZZ851940:BZZ852102 CJV851940:CJV852102 CTR851940:CTR852102 DDN851940:DDN852102 DNJ851940:DNJ852102 DXF851940:DXF852102 EHB851940:EHB852102 EQX851940:EQX852102 FAT851940:FAT852102 FKP851940:FKP852102 FUL851940:FUL852102 GEH851940:GEH852102 GOD851940:GOD852102 GXZ851940:GXZ852102 HHV851940:HHV852102 HRR851940:HRR852102 IBN851940:IBN852102 ILJ851940:ILJ852102 IVF851940:IVF852102 JFB851940:JFB852102 JOX851940:JOX852102 JYT851940:JYT852102 KIP851940:KIP852102 KSL851940:KSL852102 LCH851940:LCH852102 LMD851940:LMD852102 LVZ851940:LVZ852102 MFV851940:MFV852102 MPR851940:MPR852102 MZN851940:MZN852102 NJJ851940:NJJ852102 NTF851940:NTF852102 ODB851940:ODB852102 OMX851940:OMX852102 OWT851940:OWT852102 PGP851940:PGP852102 PQL851940:PQL852102 QAH851940:QAH852102 QKD851940:QKD852102 QTZ851940:QTZ852102 RDV851940:RDV852102 RNR851940:RNR852102 RXN851940:RXN852102 SHJ851940:SHJ852102 SRF851940:SRF852102 TBB851940:TBB852102 TKX851940:TKX852102 TUT851940:TUT852102 UEP851940:UEP852102 UOL851940:UOL852102 UYH851940:UYH852102 VID851940:VID852102 VRZ851940:VRZ852102 WBV851940:WBV852102 WLR851940:WLR852102 WVN851940:WVN852102 JB917476:JB917638 SX917476:SX917638 ACT917476:ACT917638 AMP917476:AMP917638 AWL917476:AWL917638 BGH917476:BGH917638 BQD917476:BQD917638 BZZ917476:BZZ917638 CJV917476:CJV917638 CTR917476:CTR917638 DDN917476:DDN917638 DNJ917476:DNJ917638 DXF917476:DXF917638 EHB917476:EHB917638 EQX917476:EQX917638 FAT917476:FAT917638 FKP917476:FKP917638 FUL917476:FUL917638 GEH917476:GEH917638 GOD917476:GOD917638 GXZ917476:GXZ917638 HHV917476:HHV917638 HRR917476:HRR917638 IBN917476:IBN917638 ILJ917476:ILJ917638 IVF917476:IVF917638 JFB917476:JFB917638 JOX917476:JOX917638 JYT917476:JYT917638 KIP917476:KIP917638 KSL917476:KSL917638 LCH917476:LCH917638 LMD917476:LMD917638 LVZ917476:LVZ917638 MFV917476:MFV917638 MPR917476:MPR917638 MZN917476:MZN917638 NJJ917476:NJJ917638 NTF917476:NTF917638 ODB917476:ODB917638 OMX917476:OMX917638 OWT917476:OWT917638 PGP917476:PGP917638 PQL917476:PQL917638 QAH917476:QAH917638 QKD917476:QKD917638 QTZ917476:QTZ917638 RDV917476:RDV917638 RNR917476:RNR917638 RXN917476:RXN917638 SHJ917476:SHJ917638 SRF917476:SRF917638 TBB917476:TBB917638 TKX917476:TKX917638 TUT917476:TUT917638 UEP917476:UEP917638 UOL917476:UOL917638 UYH917476:UYH917638 VID917476:VID917638 VRZ917476:VRZ917638 WBV917476:WBV917638 WLR917476:WLR917638 WVN917476:WVN917638 JB983012:JB983174 SX983012:SX983174 ACT983012:ACT983174 AMP983012:AMP983174 AWL983012:AWL983174 BGH983012:BGH983174 BQD983012:BQD983174 BZZ983012:BZZ983174 CJV983012:CJV983174 CTR983012:CTR983174 DDN983012:DDN983174 DNJ983012:DNJ983174 DXF983012:DXF983174 EHB983012:EHB983174 EQX983012:EQX983174 FAT983012:FAT983174 FKP983012:FKP983174 FUL983012:FUL983174 GEH983012:GEH983174 GOD983012:GOD983174 GXZ983012:GXZ983174 HHV983012:HHV983174 HRR983012:HRR983174 IBN983012:IBN983174 ILJ983012:ILJ983174 IVF983012:IVF983174 JFB983012:JFB983174 JOX983012:JOX983174 JYT983012:JYT983174 KIP983012:KIP983174 KSL983012:KSL983174 LCH983012:LCH983174 LMD983012:LMD983174 LVZ983012:LVZ983174 MFV983012:MFV983174 MPR983012:MPR983174 MZN983012:MZN983174 NJJ983012:NJJ983174 NTF983012:NTF983174 ODB983012:ODB983174 OMX983012:OMX983174 OWT983012:OWT983174 PGP983012:PGP983174 PQL983012:PQL983174 QAH983012:QAH983174 QKD983012:QKD983174 QTZ983012:QTZ983174 RDV983012:RDV983174 RNR983012:RNR983174 RXN983012:RXN983174 SHJ983012:SHJ983174 SRF983012:SRF983174 TBB983012:TBB983174 TKX983012:TKX983174 TUT983012:TUT983174 UEP983012:UEP983174 UOL983012:UOL983174 UYH983012:UYH983174 VID983012:VID983174 VRZ983012:VRZ983174 WBV983012:WBV983174 WLR983012:WLR983174 WVN983012:WVN983174 JB65705:JB65722 SX65705:SX65722 ACT65705:ACT65722 AMP65705:AMP65722 AWL65705:AWL65722 BGH65705:BGH65722 BQD65705:BQD65722 BZZ65705:BZZ65722 CJV65705:CJV65722 CTR65705:CTR65722 DDN65705:DDN65722 DNJ65705:DNJ65722 DXF65705:DXF65722 EHB65705:EHB65722 EQX65705:EQX65722 FAT65705:FAT65722 FKP65705:FKP65722 FUL65705:FUL65722 GEH65705:GEH65722 GOD65705:GOD65722 GXZ65705:GXZ65722 HHV65705:HHV65722 HRR65705:HRR65722 IBN65705:IBN65722 ILJ65705:ILJ65722 IVF65705:IVF65722 JFB65705:JFB65722 JOX65705:JOX65722 JYT65705:JYT65722 KIP65705:KIP65722 KSL65705:KSL65722 LCH65705:LCH65722 LMD65705:LMD65722 LVZ65705:LVZ65722 MFV65705:MFV65722 MPR65705:MPR65722 MZN65705:MZN65722 NJJ65705:NJJ65722 NTF65705:NTF65722 ODB65705:ODB65722 OMX65705:OMX65722 OWT65705:OWT65722 PGP65705:PGP65722 PQL65705:PQL65722 QAH65705:QAH65722 QKD65705:QKD65722 QTZ65705:QTZ65722 RDV65705:RDV65722 RNR65705:RNR65722 RXN65705:RXN65722 SHJ65705:SHJ65722 SRF65705:SRF65722 TBB65705:TBB65722 TKX65705:TKX65722 TUT65705:TUT65722 UEP65705:UEP65722 UOL65705:UOL65722 UYH65705:UYH65722 VID65705:VID65722 VRZ65705:VRZ65722 WBV65705:WBV65722 WLR65705:WLR65722 WVN65705:WVN65722 JB131241:JB131258 SX131241:SX131258 ACT131241:ACT131258 AMP131241:AMP131258 AWL131241:AWL131258 BGH131241:BGH131258 BQD131241:BQD131258 BZZ131241:BZZ131258 CJV131241:CJV131258 CTR131241:CTR131258 DDN131241:DDN131258 DNJ131241:DNJ131258 DXF131241:DXF131258 EHB131241:EHB131258 EQX131241:EQX131258 FAT131241:FAT131258 FKP131241:FKP131258 FUL131241:FUL131258 GEH131241:GEH131258 GOD131241:GOD131258 GXZ131241:GXZ131258 HHV131241:HHV131258 HRR131241:HRR131258 IBN131241:IBN131258 ILJ131241:ILJ131258 IVF131241:IVF131258 JFB131241:JFB131258 JOX131241:JOX131258 JYT131241:JYT131258 KIP131241:KIP131258 KSL131241:KSL131258 LCH131241:LCH131258 LMD131241:LMD131258 LVZ131241:LVZ131258 MFV131241:MFV131258 MPR131241:MPR131258 MZN131241:MZN131258 NJJ131241:NJJ131258 NTF131241:NTF131258 ODB131241:ODB131258 OMX131241:OMX131258 OWT131241:OWT131258 PGP131241:PGP131258 PQL131241:PQL131258 QAH131241:QAH131258 QKD131241:QKD131258 QTZ131241:QTZ131258 RDV131241:RDV131258 RNR131241:RNR131258 RXN131241:RXN131258 SHJ131241:SHJ131258 SRF131241:SRF131258 TBB131241:TBB131258 TKX131241:TKX131258 TUT131241:TUT131258 UEP131241:UEP131258 UOL131241:UOL131258 UYH131241:UYH131258 VID131241:VID131258 VRZ131241:VRZ131258 WBV131241:WBV131258 WLR131241:WLR131258 WVN131241:WVN131258 JB196777:JB196794 SX196777:SX196794 ACT196777:ACT196794 AMP196777:AMP196794 AWL196777:AWL196794 BGH196777:BGH196794 BQD196777:BQD196794 BZZ196777:BZZ196794 CJV196777:CJV196794 CTR196777:CTR196794 DDN196777:DDN196794 DNJ196777:DNJ196794 DXF196777:DXF196794 EHB196777:EHB196794 EQX196777:EQX196794 FAT196777:FAT196794 FKP196777:FKP196794 FUL196777:FUL196794 GEH196777:GEH196794 GOD196777:GOD196794 GXZ196777:GXZ196794 HHV196777:HHV196794 HRR196777:HRR196794 IBN196777:IBN196794 ILJ196777:ILJ196794 IVF196777:IVF196794 JFB196777:JFB196794 JOX196777:JOX196794 JYT196777:JYT196794 KIP196777:KIP196794 KSL196777:KSL196794 LCH196777:LCH196794 LMD196777:LMD196794 LVZ196777:LVZ196794 MFV196777:MFV196794 MPR196777:MPR196794 MZN196777:MZN196794 NJJ196777:NJJ196794 NTF196777:NTF196794 ODB196777:ODB196794 OMX196777:OMX196794 OWT196777:OWT196794 PGP196777:PGP196794 PQL196777:PQL196794 QAH196777:QAH196794 QKD196777:QKD196794 QTZ196777:QTZ196794 RDV196777:RDV196794 RNR196777:RNR196794 RXN196777:RXN196794 SHJ196777:SHJ196794 SRF196777:SRF196794 TBB196777:TBB196794 TKX196777:TKX196794 TUT196777:TUT196794 UEP196777:UEP196794 UOL196777:UOL196794 UYH196777:UYH196794 VID196777:VID196794 VRZ196777:VRZ196794 WBV196777:WBV196794 WLR196777:WLR196794 WVN196777:WVN196794 JB262313:JB262330 SX262313:SX262330 ACT262313:ACT262330 AMP262313:AMP262330 AWL262313:AWL262330 BGH262313:BGH262330 BQD262313:BQD262330 BZZ262313:BZZ262330 CJV262313:CJV262330 CTR262313:CTR262330 DDN262313:DDN262330 DNJ262313:DNJ262330 DXF262313:DXF262330 EHB262313:EHB262330 EQX262313:EQX262330 FAT262313:FAT262330 FKP262313:FKP262330 FUL262313:FUL262330 GEH262313:GEH262330 GOD262313:GOD262330 GXZ262313:GXZ262330 HHV262313:HHV262330 HRR262313:HRR262330 IBN262313:IBN262330 ILJ262313:ILJ262330 IVF262313:IVF262330 JFB262313:JFB262330 JOX262313:JOX262330 JYT262313:JYT262330 KIP262313:KIP262330 KSL262313:KSL262330 LCH262313:LCH262330 LMD262313:LMD262330 LVZ262313:LVZ262330 MFV262313:MFV262330 MPR262313:MPR262330 MZN262313:MZN262330 NJJ262313:NJJ262330 NTF262313:NTF262330 ODB262313:ODB262330 OMX262313:OMX262330 OWT262313:OWT262330 PGP262313:PGP262330 PQL262313:PQL262330 QAH262313:QAH262330 QKD262313:QKD262330 QTZ262313:QTZ262330 RDV262313:RDV262330 RNR262313:RNR262330 RXN262313:RXN262330 SHJ262313:SHJ262330 SRF262313:SRF262330 TBB262313:TBB262330 TKX262313:TKX262330 TUT262313:TUT262330 UEP262313:UEP262330 UOL262313:UOL262330 UYH262313:UYH262330 VID262313:VID262330 VRZ262313:VRZ262330 WBV262313:WBV262330 WLR262313:WLR262330 WVN262313:WVN262330 JB327849:JB327866 SX327849:SX327866 ACT327849:ACT327866 AMP327849:AMP327866 AWL327849:AWL327866 BGH327849:BGH327866 BQD327849:BQD327866 BZZ327849:BZZ327866 CJV327849:CJV327866 CTR327849:CTR327866 DDN327849:DDN327866 DNJ327849:DNJ327866 DXF327849:DXF327866 EHB327849:EHB327866 EQX327849:EQX327866 FAT327849:FAT327866 FKP327849:FKP327866 FUL327849:FUL327866 GEH327849:GEH327866 GOD327849:GOD327866 GXZ327849:GXZ327866 HHV327849:HHV327866 HRR327849:HRR327866 IBN327849:IBN327866 ILJ327849:ILJ327866 IVF327849:IVF327866 JFB327849:JFB327866 JOX327849:JOX327866 JYT327849:JYT327866 KIP327849:KIP327866 KSL327849:KSL327866 LCH327849:LCH327866 LMD327849:LMD327866 LVZ327849:LVZ327866 MFV327849:MFV327866 MPR327849:MPR327866 MZN327849:MZN327866 NJJ327849:NJJ327866 NTF327849:NTF327866 ODB327849:ODB327866 OMX327849:OMX327866 OWT327849:OWT327866 PGP327849:PGP327866 PQL327849:PQL327866 QAH327849:QAH327866 QKD327849:QKD327866 QTZ327849:QTZ327866 RDV327849:RDV327866 RNR327849:RNR327866 RXN327849:RXN327866 SHJ327849:SHJ327866 SRF327849:SRF327866 TBB327849:TBB327866 TKX327849:TKX327866 TUT327849:TUT327866 UEP327849:UEP327866 UOL327849:UOL327866 UYH327849:UYH327866 VID327849:VID327866 VRZ327849:VRZ327866 WBV327849:WBV327866 WLR327849:WLR327866 WVN327849:WVN327866 JB393385:JB393402 SX393385:SX393402 ACT393385:ACT393402 AMP393385:AMP393402 AWL393385:AWL393402 BGH393385:BGH393402 BQD393385:BQD393402 BZZ393385:BZZ393402 CJV393385:CJV393402 CTR393385:CTR393402 DDN393385:DDN393402 DNJ393385:DNJ393402 DXF393385:DXF393402 EHB393385:EHB393402 EQX393385:EQX393402 FAT393385:FAT393402 FKP393385:FKP393402 FUL393385:FUL393402 GEH393385:GEH393402 GOD393385:GOD393402 GXZ393385:GXZ393402 HHV393385:HHV393402 HRR393385:HRR393402 IBN393385:IBN393402 ILJ393385:ILJ393402 IVF393385:IVF393402 JFB393385:JFB393402 JOX393385:JOX393402 JYT393385:JYT393402 KIP393385:KIP393402 KSL393385:KSL393402 LCH393385:LCH393402 LMD393385:LMD393402 LVZ393385:LVZ393402 MFV393385:MFV393402 MPR393385:MPR393402 MZN393385:MZN393402 NJJ393385:NJJ393402 NTF393385:NTF393402 ODB393385:ODB393402 OMX393385:OMX393402 OWT393385:OWT393402 PGP393385:PGP393402 PQL393385:PQL393402 QAH393385:QAH393402 QKD393385:QKD393402 QTZ393385:QTZ393402 RDV393385:RDV393402 RNR393385:RNR393402 RXN393385:RXN393402 SHJ393385:SHJ393402 SRF393385:SRF393402 TBB393385:TBB393402 TKX393385:TKX393402 TUT393385:TUT393402 UEP393385:UEP393402 UOL393385:UOL393402 UYH393385:UYH393402 VID393385:VID393402 VRZ393385:VRZ393402 WBV393385:WBV393402 WLR393385:WLR393402 WVN393385:WVN393402 JB458921:JB458938 SX458921:SX458938 ACT458921:ACT458938 AMP458921:AMP458938 AWL458921:AWL458938 BGH458921:BGH458938 BQD458921:BQD458938 BZZ458921:BZZ458938 CJV458921:CJV458938 CTR458921:CTR458938 DDN458921:DDN458938 DNJ458921:DNJ458938 DXF458921:DXF458938 EHB458921:EHB458938 EQX458921:EQX458938 FAT458921:FAT458938 FKP458921:FKP458938 FUL458921:FUL458938 GEH458921:GEH458938 GOD458921:GOD458938 GXZ458921:GXZ458938 HHV458921:HHV458938 HRR458921:HRR458938 IBN458921:IBN458938 ILJ458921:ILJ458938 IVF458921:IVF458938 JFB458921:JFB458938 JOX458921:JOX458938 JYT458921:JYT458938 KIP458921:KIP458938 KSL458921:KSL458938 LCH458921:LCH458938 LMD458921:LMD458938 LVZ458921:LVZ458938 MFV458921:MFV458938 MPR458921:MPR458938 MZN458921:MZN458938 NJJ458921:NJJ458938 NTF458921:NTF458938 ODB458921:ODB458938 OMX458921:OMX458938 OWT458921:OWT458938 PGP458921:PGP458938 PQL458921:PQL458938 QAH458921:QAH458938 QKD458921:QKD458938 QTZ458921:QTZ458938 RDV458921:RDV458938 RNR458921:RNR458938 RXN458921:RXN458938 SHJ458921:SHJ458938 SRF458921:SRF458938 TBB458921:TBB458938 TKX458921:TKX458938 TUT458921:TUT458938 UEP458921:UEP458938 UOL458921:UOL458938 UYH458921:UYH458938 VID458921:VID458938 VRZ458921:VRZ458938 WBV458921:WBV458938 WLR458921:WLR458938 WVN458921:WVN458938 JB524457:JB524474 SX524457:SX524474 ACT524457:ACT524474 AMP524457:AMP524474 AWL524457:AWL524474 BGH524457:BGH524474 BQD524457:BQD524474 BZZ524457:BZZ524474 CJV524457:CJV524474 CTR524457:CTR524474 DDN524457:DDN524474 DNJ524457:DNJ524474 DXF524457:DXF524474 EHB524457:EHB524474 EQX524457:EQX524474 FAT524457:FAT524474 FKP524457:FKP524474 FUL524457:FUL524474 GEH524457:GEH524474 GOD524457:GOD524474 GXZ524457:GXZ524474 HHV524457:HHV524474 HRR524457:HRR524474 IBN524457:IBN524474 ILJ524457:ILJ524474 IVF524457:IVF524474 JFB524457:JFB524474 JOX524457:JOX524474 JYT524457:JYT524474 KIP524457:KIP524474 KSL524457:KSL524474 LCH524457:LCH524474 LMD524457:LMD524474 LVZ524457:LVZ524474 MFV524457:MFV524474 MPR524457:MPR524474 MZN524457:MZN524474 NJJ524457:NJJ524474 NTF524457:NTF524474 ODB524457:ODB524474 OMX524457:OMX524474 OWT524457:OWT524474 PGP524457:PGP524474 PQL524457:PQL524474 QAH524457:QAH524474 QKD524457:QKD524474 QTZ524457:QTZ524474 RDV524457:RDV524474 RNR524457:RNR524474 RXN524457:RXN524474 SHJ524457:SHJ524474 SRF524457:SRF524474 TBB524457:TBB524474 TKX524457:TKX524474 TUT524457:TUT524474 UEP524457:UEP524474 UOL524457:UOL524474 UYH524457:UYH524474 VID524457:VID524474 VRZ524457:VRZ524474 WBV524457:WBV524474 WLR524457:WLR524474 WVN524457:WVN524474 JB589993:JB590010 SX589993:SX590010 ACT589993:ACT590010 AMP589993:AMP590010 AWL589993:AWL590010 BGH589993:BGH590010 BQD589993:BQD590010 BZZ589993:BZZ590010 CJV589993:CJV590010 CTR589993:CTR590010 DDN589993:DDN590010 DNJ589993:DNJ590010 DXF589993:DXF590010 EHB589993:EHB590010 EQX589993:EQX590010 FAT589993:FAT590010 FKP589993:FKP590010 FUL589993:FUL590010 GEH589993:GEH590010 GOD589993:GOD590010 GXZ589993:GXZ590010 HHV589993:HHV590010 HRR589993:HRR590010 IBN589993:IBN590010 ILJ589993:ILJ590010 IVF589993:IVF590010 JFB589993:JFB590010 JOX589993:JOX590010 JYT589993:JYT590010 KIP589993:KIP590010 KSL589993:KSL590010 LCH589993:LCH590010 LMD589993:LMD590010 LVZ589993:LVZ590010 MFV589993:MFV590010 MPR589993:MPR590010 MZN589993:MZN590010 NJJ589993:NJJ590010 NTF589993:NTF590010 ODB589993:ODB590010 OMX589993:OMX590010 OWT589993:OWT590010 PGP589993:PGP590010 PQL589993:PQL590010 QAH589993:QAH590010 QKD589993:QKD590010 QTZ589993:QTZ590010 RDV589993:RDV590010 RNR589993:RNR590010 RXN589993:RXN590010 SHJ589993:SHJ590010 SRF589993:SRF590010 TBB589993:TBB590010 TKX589993:TKX590010 TUT589993:TUT590010 UEP589993:UEP590010 UOL589993:UOL590010 UYH589993:UYH590010 VID589993:VID590010 VRZ589993:VRZ590010 WBV589993:WBV590010 WLR589993:WLR590010 WVN589993:WVN590010 JB655529:JB655546 SX655529:SX655546 ACT655529:ACT655546 AMP655529:AMP655546 AWL655529:AWL655546 BGH655529:BGH655546 BQD655529:BQD655546 BZZ655529:BZZ655546 CJV655529:CJV655546 CTR655529:CTR655546 DDN655529:DDN655546 DNJ655529:DNJ655546 DXF655529:DXF655546 EHB655529:EHB655546 EQX655529:EQX655546 FAT655529:FAT655546 FKP655529:FKP655546 FUL655529:FUL655546 GEH655529:GEH655546 GOD655529:GOD655546 GXZ655529:GXZ655546 HHV655529:HHV655546 HRR655529:HRR655546 IBN655529:IBN655546 ILJ655529:ILJ655546 IVF655529:IVF655546 JFB655529:JFB655546 JOX655529:JOX655546 JYT655529:JYT655546 KIP655529:KIP655546 KSL655529:KSL655546 LCH655529:LCH655546 LMD655529:LMD655546 LVZ655529:LVZ655546 MFV655529:MFV655546 MPR655529:MPR655546 MZN655529:MZN655546 NJJ655529:NJJ655546 NTF655529:NTF655546 ODB655529:ODB655546 OMX655529:OMX655546 OWT655529:OWT655546 PGP655529:PGP655546 PQL655529:PQL655546 QAH655529:QAH655546 QKD655529:QKD655546 QTZ655529:QTZ655546 RDV655529:RDV655546 RNR655529:RNR655546 RXN655529:RXN655546 SHJ655529:SHJ655546 SRF655529:SRF655546 TBB655529:TBB655546 TKX655529:TKX655546 TUT655529:TUT655546 UEP655529:UEP655546 UOL655529:UOL655546 UYH655529:UYH655546 VID655529:VID655546 VRZ655529:VRZ655546 WBV655529:WBV655546 WLR655529:WLR655546 WVN655529:WVN655546 JB721065:JB721082 SX721065:SX721082 ACT721065:ACT721082 AMP721065:AMP721082 AWL721065:AWL721082 BGH721065:BGH721082 BQD721065:BQD721082 BZZ721065:BZZ721082 CJV721065:CJV721082 CTR721065:CTR721082 DDN721065:DDN721082 DNJ721065:DNJ721082 DXF721065:DXF721082 EHB721065:EHB721082 EQX721065:EQX721082 FAT721065:FAT721082 FKP721065:FKP721082 FUL721065:FUL721082 GEH721065:GEH721082 GOD721065:GOD721082 GXZ721065:GXZ721082 HHV721065:HHV721082 HRR721065:HRR721082 IBN721065:IBN721082 ILJ721065:ILJ721082 IVF721065:IVF721082 JFB721065:JFB721082 JOX721065:JOX721082 JYT721065:JYT721082 KIP721065:KIP721082 KSL721065:KSL721082 LCH721065:LCH721082 LMD721065:LMD721082 LVZ721065:LVZ721082 MFV721065:MFV721082 MPR721065:MPR721082 MZN721065:MZN721082 NJJ721065:NJJ721082 NTF721065:NTF721082 ODB721065:ODB721082 OMX721065:OMX721082 OWT721065:OWT721082 PGP721065:PGP721082 PQL721065:PQL721082 QAH721065:QAH721082 QKD721065:QKD721082 QTZ721065:QTZ721082 RDV721065:RDV721082 RNR721065:RNR721082 RXN721065:RXN721082 SHJ721065:SHJ721082 SRF721065:SRF721082 TBB721065:TBB721082 TKX721065:TKX721082 TUT721065:TUT721082 UEP721065:UEP721082 UOL721065:UOL721082 UYH721065:UYH721082 VID721065:VID721082 VRZ721065:VRZ721082 WBV721065:WBV721082 WLR721065:WLR721082 WVN721065:WVN721082 JB786601:JB786618 SX786601:SX786618 ACT786601:ACT786618 AMP786601:AMP786618 AWL786601:AWL786618 BGH786601:BGH786618 BQD786601:BQD786618 BZZ786601:BZZ786618 CJV786601:CJV786618 CTR786601:CTR786618 DDN786601:DDN786618 DNJ786601:DNJ786618 DXF786601:DXF786618 EHB786601:EHB786618 EQX786601:EQX786618 FAT786601:FAT786618 FKP786601:FKP786618 FUL786601:FUL786618 GEH786601:GEH786618 GOD786601:GOD786618 GXZ786601:GXZ786618 HHV786601:HHV786618 HRR786601:HRR786618 IBN786601:IBN786618 ILJ786601:ILJ786618 IVF786601:IVF786618 JFB786601:JFB786618 JOX786601:JOX786618 JYT786601:JYT786618 KIP786601:KIP786618 KSL786601:KSL786618 LCH786601:LCH786618 LMD786601:LMD786618 LVZ786601:LVZ786618 MFV786601:MFV786618 MPR786601:MPR786618 MZN786601:MZN786618 NJJ786601:NJJ786618 NTF786601:NTF786618 ODB786601:ODB786618 OMX786601:OMX786618 OWT786601:OWT786618 PGP786601:PGP786618 PQL786601:PQL786618 QAH786601:QAH786618 QKD786601:QKD786618 QTZ786601:QTZ786618 RDV786601:RDV786618 RNR786601:RNR786618 RXN786601:RXN786618 SHJ786601:SHJ786618 SRF786601:SRF786618 TBB786601:TBB786618 TKX786601:TKX786618 TUT786601:TUT786618 UEP786601:UEP786618 UOL786601:UOL786618 UYH786601:UYH786618 VID786601:VID786618 VRZ786601:VRZ786618 WBV786601:WBV786618 WLR786601:WLR786618 WVN786601:WVN786618 JB852137:JB852154 SX852137:SX852154 ACT852137:ACT852154 AMP852137:AMP852154 AWL852137:AWL852154 BGH852137:BGH852154 BQD852137:BQD852154 BZZ852137:BZZ852154 CJV852137:CJV852154 CTR852137:CTR852154 DDN852137:DDN852154 DNJ852137:DNJ852154 DXF852137:DXF852154 EHB852137:EHB852154 EQX852137:EQX852154 FAT852137:FAT852154 FKP852137:FKP852154 FUL852137:FUL852154 GEH852137:GEH852154 GOD852137:GOD852154 GXZ852137:GXZ852154 HHV852137:HHV852154 HRR852137:HRR852154 IBN852137:IBN852154 ILJ852137:ILJ852154 IVF852137:IVF852154 JFB852137:JFB852154 JOX852137:JOX852154 JYT852137:JYT852154 KIP852137:KIP852154 KSL852137:KSL852154 LCH852137:LCH852154 LMD852137:LMD852154 LVZ852137:LVZ852154 MFV852137:MFV852154 MPR852137:MPR852154 MZN852137:MZN852154 NJJ852137:NJJ852154 NTF852137:NTF852154 ODB852137:ODB852154 OMX852137:OMX852154 OWT852137:OWT852154 PGP852137:PGP852154 PQL852137:PQL852154 QAH852137:QAH852154 QKD852137:QKD852154 QTZ852137:QTZ852154 RDV852137:RDV852154 RNR852137:RNR852154 RXN852137:RXN852154 SHJ852137:SHJ852154 SRF852137:SRF852154 TBB852137:TBB852154 TKX852137:TKX852154 TUT852137:TUT852154 UEP852137:UEP852154 UOL852137:UOL852154 UYH852137:UYH852154 VID852137:VID852154 VRZ852137:VRZ852154 WBV852137:WBV852154 WLR852137:WLR852154 WVN852137:WVN852154 JB917673:JB917690 SX917673:SX917690 ACT917673:ACT917690 AMP917673:AMP917690 AWL917673:AWL917690 BGH917673:BGH917690 BQD917673:BQD917690 BZZ917673:BZZ917690 CJV917673:CJV917690 CTR917673:CTR917690 DDN917673:DDN917690 DNJ917673:DNJ917690 DXF917673:DXF917690 EHB917673:EHB917690 EQX917673:EQX917690 FAT917673:FAT917690 FKP917673:FKP917690 FUL917673:FUL917690 GEH917673:GEH917690 GOD917673:GOD917690 GXZ917673:GXZ917690 HHV917673:HHV917690 HRR917673:HRR917690 IBN917673:IBN917690 ILJ917673:ILJ917690 IVF917673:IVF917690 JFB917673:JFB917690 JOX917673:JOX917690 JYT917673:JYT917690 KIP917673:KIP917690 KSL917673:KSL917690 LCH917673:LCH917690 LMD917673:LMD917690 LVZ917673:LVZ917690 MFV917673:MFV917690 MPR917673:MPR917690 MZN917673:MZN917690 NJJ917673:NJJ917690 NTF917673:NTF917690 ODB917673:ODB917690 OMX917673:OMX917690 OWT917673:OWT917690 PGP917673:PGP917690 PQL917673:PQL917690 QAH917673:QAH917690 QKD917673:QKD917690 QTZ917673:QTZ917690 RDV917673:RDV917690 RNR917673:RNR917690 RXN917673:RXN917690 SHJ917673:SHJ917690 SRF917673:SRF917690 TBB917673:TBB917690 TKX917673:TKX917690 TUT917673:TUT917690 UEP917673:UEP917690 UOL917673:UOL917690 UYH917673:UYH917690 VID917673:VID917690 VRZ917673:VRZ917690 WBV917673:WBV917690 WLR917673:WLR917690 WVN917673:WVN917690 JB983209:JB983226 SX983209:SX983226 ACT983209:ACT983226 AMP983209:AMP983226 AWL983209:AWL983226 BGH983209:BGH983226 BQD983209:BQD983226 BZZ983209:BZZ983226 CJV983209:CJV983226 CTR983209:CTR983226 DDN983209:DDN983226 DNJ983209:DNJ983226 DXF983209:DXF983226 EHB983209:EHB983226 EQX983209:EQX983226 FAT983209:FAT983226 FKP983209:FKP983226 FUL983209:FUL983226 GEH983209:GEH983226 GOD983209:GOD983226 GXZ983209:GXZ983226 HHV983209:HHV983226 HRR983209:HRR983226 IBN983209:IBN983226 ILJ983209:ILJ983226 IVF983209:IVF983226 JFB983209:JFB983226 JOX983209:JOX983226 JYT983209:JYT983226 KIP983209:KIP983226 KSL983209:KSL983226 LCH983209:LCH983226 LMD983209:LMD983226 LVZ983209:LVZ983226 MFV983209:MFV983226 MPR983209:MPR983226 MZN983209:MZN983226 NJJ983209:NJJ983226 NTF983209:NTF983226 ODB983209:ODB983226 OMX983209:OMX983226 OWT983209:OWT983226 PGP983209:PGP983226 PQL983209:PQL983226 QAH983209:QAH983226 QKD983209:QKD983226 QTZ983209:QTZ983226 RDV983209:RDV983226 RNR983209:RNR983226 RXN983209:RXN983226 SHJ983209:SHJ983226 SRF983209:SRF983226 TBB983209:TBB983226 TKX983209:TKX983226 TUT983209:TUT983226 UEP983209:UEP983226 UOL983209:UOL983226 UYH983209:UYH983226 VID983209:VID983226 VRZ983209:VRZ983226 WBV983209:WBV983226 WLR983209:WLR983226 WVN983209:WVN983226 JB65697:JE65703 SX65697:TA65703 ACT65697:ACW65703 AMP65697:AMS65703 AWL65697:AWO65703 BGH65697:BGK65703 BQD65697:BQG65703 BZZ65697:CAC65703 CJV65697:CJY65703 CTR65697:CTU65703 DDN65697:DDQ65703 DNJ65697:DNM65703 DXF65697:DXI65703 EHB65697:EHE65703 EQX65697:ERA65703 FAT65697:FAW65703 FKP65697:FKS65703 FUL65697:FUO65703 GEH65697:GEK65703 GOD65697:GOG65703 GXZ65697:GYC65703 HHV65697:HHY65703 HRR65697:HRU65703 IBN65697:IBQ65703 ILJ65697:ILM65703 IVF65697:IVI65703 JFB65697:JFE65703 JOX65697:JPA65703 JYT65697:JYW65703 KIP65697:KIS65703 KSL65697:KSO65703 LCH65697:LCK65703 LMD65697:LMG65703 LVZ65697:LWC65703 MFV65697:MFY65703 MPR65697:MPU65703 MZN65697:MZQ65703 NJJ65697:NJM65703 NTF65697:NTI65703 ODB65697:ODE65703 OMX65697:ONA65703 OWT65697:OWW65703 PGP65697:PGS65703 PQL65697:PQO65703 QAH65697:QAK65703 QKD65697:QKG65703 QTZ65697:QUC65703 RDV65697:RDY65703 RNR65697:RNU65703 RXN65697:RXQ65703 SHJ65697:SHM65703 SRF65697:SRI65703 TBB65697:TBE65703 TKX65697:TLA65703 TUT65697:TUW65703 UEP65697:UES65703 UOL65697:UOO65703 UYH65697:UYK65703 VID65697:VIG65703 VRZ65697:VSC65703 WBV65697:WBY65703 WLR65697:WLU65703 WVN65697:WVQ65703 JB131233:JE131239 SX131233:TA131239 ACT131233:ACW131239 AMP131233:AMS131239 AWL131233:AWO131239 BGH131233:BGK131239 BQD131233:BQG131239 BZZ131233:CAC131239 CJV131233:CJY131239 CTR131233:CTU131239 DDN131233:DDQ131239 DNJ131233:DNM131239 DXF131233:DXI131239 EHB131233:EHE131239 EQX131233:ERA131239 FAT131233:FAW131239 FKP131233:FKS131239 FUL131233:FUO131239 GEH131233:GEK131239 GOD131233:GOG131239 GXZ131233:GYC131239 HHV131233:HHY131239 HRR131233:HRU131239 IBN131233:IBQ131239 ILJ131233:ILM131239 IVF131233:IVI131239 JFB131233:JFE131239 JOX131233:JPA131239 JYT131233:JYW131239 KIP131233:KIS131239 KSL131233:KSO131239 LCH131233:LCK131239 LMD131233:LMG131239 LVZ131233:LWC131239 MFV131233:MFY131239 MPR131233:MPU131239 MZN131233:MZQ131239 NJJ131233:NJM131239 NTF131233:NTI131239 ODB131233:ODE131239 OMX131233:ONA131239 OWT131233:OWW131239 PGP131233:PGS131239 PQL131233:PQO131239 QAH131233:QAK131239 QKD131233:QKG131239 QTZ131233:QUC131239 RDV131233:RDY131239 RNR131233:RNU131239 RXN131233:RXQ131239 SHJ131233:SHM131239 SRF131233:SRI131239 TBB131233:TBE131239 TKX131233:TLA131239 TUT131233:TUW131239 UEP131233:UES131239 UOL131233:UOO131239 UYH131233:UYK131239 VID131233:VIG131239 VRZ131233:VSC131239 WBV131233:WBY131239 WLR131233:WLU131239 WVN131233:WVQ131239 JB196769:JE196775 SX196769:TA196775 ACT196769:ACW196775 AMP196769:AMS196775 AWL196769:AWO196775 BGH196769:BGK196775 BQD196769:BQG196775 BZZ196769:CAC196775 CJV196769:CJY196775 CTR196769:CTU196775 DDN196769:DDQ196775 DNJ196769:DNM196775 DXF196769:DXI196775 EHB196769:EHE196775 EQX196769:ERA196775 FAT196769:FAW196775 FKP196769:FKS196775 FUL196769:FUO196775 GEH196769:GEK196775 GOD196769:GOG196775 GXZ196769:GYC196775 HHV196769:HHY196775 HRR196769:HRU196775 IBN196769:IBQ196775 ILJ196769:ILM196775 IVF196769:IVI196775 JFB196769:JFE196775 JOX196769:JPA196775 JYT196769:JYW196775 KIP196769:KIS196775 KSL196769:KSO196775 LCH196769:LCK196775 LMD196769:LMG196775 LVZ196769:LWC196775 MFV196769:MFY196775 MPR196769:MPU196775 MZN196769:MZQ196775 NJJ196769:NJM196775 NTF196769:NTI196775 ODB196769:ODE196775 OMX196769:ONA196775 OWT196769:OWW196775 PGP196769:PGS196775 PQL196769:PQO196775 QAH196769:QAK196775 QKD196769:QKG196775 QTZ196769:QUC196775 RDV196769:RDY196775 RNR196769:RNU196775 RXN196769:RXQ196775 SHJ196769:SHM196775 SRF196769:SRI196775 TBB196769:TBE196775 TKX196769:TLA196775 TUT196769:TUW196775 UEP196769:UES196775 UOL196769:UOO196775 UYH196769:UYK196775 VID196769:VIG196775 VRZ196769:VSC196775 WBV196769:WBY196775 WLR196769:WLU196775 WVN196769:WVQ196775 JB262305:JE262311 SX262305:TA262311 ACT262305:ACW262311 AMP262305:AMS262311 AWL262305:AWO262311 BGH262305:BGK262311 BQD262305:BQG262311 BZZ262305:CAC262311 CJV262305:CJY262311 CTR262305:CTU262311 DDN262305:DDQ262311 DNJ262305:DNM262311 DXF262305:DXI262311 EHB262305:EHE262311 EQX262305:ERA262311 FAT262305:FAW262311 FKP262305:FKS262311 FUL262305:FUO262311 GEH262305:GEK262311 GOD262305:GOG262311 GXZ262305:GYC262311 HHV262305:HHY262311 HRR262305:HRU262311 IBN262305:IBQ262311 ILJ262305:ILM262311 IVF262305:IVI262311 JFB262305:JFE262311 JOX262305:JPA262311 JYT262305:JYW262311 KIP262305:KIS262311 KSL262305:KSO262311 LCH262305:LCK262311 LMD262305:LMG262311 LVZ262305:LWC262311 MFV262305:MFY262311 MPR262305:MPU262311 MZN262305:MZQ262311 NJJ262305:NJM262311 NTF262305:NTI262311 ODB262305:ODE262311 OMX262305:ONA262311 OWT262305:OWW262311 PGP262305:PGS262311 PQL262305:PQO262311 QAH262305:QAK262311 QKD262305:QKG262311 QTZ262305:QUC262311 RDV262305:RDY262311 RNR262305:RNU262311 RXN262305:RXQ262311 SHJ262305:SHM262311 SRF262305:SRI262311 TBB262305:TBE262311 TKX262305:TLA262311 TUT262305:TUW262311 UEP262305:UES262311 UOL262305:UOO262311 UYH262305:UYK262311 VID262305:VIG262311 VRZ262305:VSC262311 WBV262305:WBY262311 WLR262305:WLU262311 WVN262305:WVQ262311 JB327841:JE327847 SX327841:TA327847 ACT327841:ACW327847 AMP327841:AMS327847 AWL327841:AWO327847 BGH327841:BGK327847 BQD327841:BQG327847 BZZ327841:CAC327847 CJV327841:CJY327847 CTR327841:CTU327847 DDN327841:DDQ327847 DNJ327841:DNM327847 DXF327841:DXI327847 EHB327841:EHE327847 EQX327841:ERA327847 FAT327841:FAW327847 FKP327841:FKS327847 FUL327841:FUO327847 GEH327841:GEK327847 GOD327841:GOG327847 GXZ327841:GYC327847 HHV327841:HHY327847 HRR327841:HRU327847 IBN327841:IBQ327847 ILJ327841:ILM327847 IVF327841:IVI327847 JFB327841:JFE327847 JOX327841:JPA327847 JYT327841:JYW327847 KIP327841:KIS327847 KSL327841:KSO327847 LCH327841:LCK327847 LMD327841:LMG327847 LVZ327841:LWC327847 MFV327841:MFY327847 MPR327841:MPU327847 MZN327841:MZQ327847 NJJ327841:NJM327847 NTF327841:NTI327847 ODB327841:ODE327847 OMX327841:ONA327847 OWT327841:OWW327847 PGP327841:PGS327847 PQL327841:PQO327847 QAH327841:QAK327847 QKD327841:QKG327847 QTZ327841:QUC327847 RDV327841:RDY327847 RNR327841:RNU327847 RXN327841:RXQ327847 SHJ327841:SHM327847 SRF327841:SRI327847 TBB327841:TBE327847 TKX327841:TLA327847 TUT327841:TUW327847 UEP327841:UES327847 UOL327841:UOO327847 UYH327841:UYK327847 VID327841:VIG327847 VRZ327841:VSC327847 WBV327841:WBY327847 WLR327841:WLU327847 WVN327841:WVQ327847 JB393377:JE393383 SX393377:TA393383 ACT393377:ACW393383 AMP393377:AMS393383 AWL393377:AWO393383 BGH393377:BGK393383 BQD393377:BQG393383 BZZ393377:CAC393383 CJV393377:CJY393383 CTR393377:CTU393383 DDN393377:DDQ393383 DNJ393377:DNM393383 DXF393377:DXI393383 EHB393377:EHE393383 EQX393377:ERA393383 FAT393377:FAW393383 FKP393377:FKS393383 FUL393377:FUO393383 GEH393377:GEK393383 GOD393377:GOG393383 GXZ393377:GYC393383 HHV393377:HHY393383 HRR393377:HRU393383 IBN393377:IBQ393383 ILJ393377:ILM393383 IVF393377:IVI393383 JFB393377:JFE393383 JOX393377:JPA393383 JYT393377:JYW393383 KIP393377:KIS393383 KSL393377:KSO393383 LCH393377:LCK393383 LMD393377:LMG393383 LVZ393377:LWC393383 MFV393377:MFY393383 MPR393377:MPU393383 MZN393377:MZQ393383 NJJ393377:NJM393383 NTF393377:NTI393383 ODB393377:ODE393383 OMX393377:ONA393383 OWT393377:OWW393383 PGP393377:PGS393383 PQL393377:PQO393383 QAH393377:QAK393383 QKD393377:QKG393383 QTZ393377:QUC393383 RDV393377:RDY393383 RNR393377:RNU393383 RXN393377:RXQ393383 SHJ393377:SHM393383 SRF393377:SRI393383 TBB393377:TBE393383 TKX393377:TLA393383 TUT393377:TUW393383 UEP393377:UES393383 UOL393377:UOO393383 UYH393377:UYK393383 VID393377:VIG393383 VRZ393377:VSC393383 WBV393377:WBY393383 WLR393377:WLU393383 WVN393377:WVQ393383 JB458913:JE458919 SX458913:TA458919 ACT458913:ACW458919 AMP458913:AMS458919 AWL458913:AWO458919 BGH458913:BGK458919 BQD458913:BQG458919 BZZ458913:CAC458919 CJV458913:CJY458919 CTR458913:CTU458919 DDN458913:DDQ458919 DNJ458913:DNM458919 DXF458913:DXI458919 EHB458913:EHE458919 EQX458913:ERA458919 FAT458913:FAW458919 FKP458913:FKS458919 FUL458913:FUO458919 GEH458913:GEK458919 GOD458913:GOG458919 GXZ458913:GYC458919 HHV458913:HHY458919 HRR458913:HRU458919 IBN458913:IBQ458919 ILJ458913:ILM458919 IVF458913:IVI458919 JFB458913:JFE458919 JOX458913:JPA458919 JYT458913:JYW458919 KIP458913:KIS458919 KSL458913:KSO458919 LCH458913:LCK458919 LMD458913:LMG458919 LVZ458913:LWC458919 MFV458913:MFY458919 MPR458913:MPU458919 MZN458913:MZQ458919 NJJ458913:NJM458919 NTF458913:NTI458919 ODB458913:ODE458919 OMX458913:ONA458919 OWT458913:OWW458919 PGP458913:PGS458919 PQL458913:PQO458919 QAH458913:QAK458919 QKD458913:QKG458919 QTZ458913:QUC458919 RDV458913:RDY458919 RNR458913:RNU458919 RXN458913:RXQ458919 SHJ458913:SHM458919 SRF458913:SRI458919 TBB458913:TBE458919 TKX458913:TLA458919 TUT458913:TUW458919 UEP458913:UES458919 UOL458913:UOO458919 UYH458913:UYK458919 VID458913:VIG458919 VRZ458913:VSC458919 WBV458913:WBY458919 WLR458913:WLU458919 WVN458913:WVQ458919 JB524449:JE524455 SX524449:TA524455 ACT524449:ACW524455 AMP524449:AMS524455 AWL524449:AWO524455 BGH524449:BGK524455 BQD524449:BQG524455 BZZ524449:CAC524455 CJV524449:CJY524455 CTR524449:CTU524455 DDN524449:DDQ524455 DNJ524449:DNM524455 DXF524449:DXI524455 EHB524449:EHE524455 EQX524449:ERA524455 FAT524449:FAW524455 FKP524449:FKS524455 FUL524449:FUO524455 GEH524449:GEK524455 GOD524449:GOG524455 GXZ524449:GYC524455 HHV524449:HHY524455 HRR524449:HRU524455 IBN524449:IBQ524455 ILJ524449:ILM524455 IVF524449:IVI524455 JFB524449:JFE524455 JOX524449:JPA524455 JYT524449:JYW524455 KIP524449:KIS524455 KSL524449:KSO524455 LCH524449:LCK524455 LMD524449:LMG524455 LVZ524449:LWC524455 MFV524449:MFY524455 MPR524449:MPU524455 MZN524449:MZQ524455 NJJ524449:NJM524455 NTF524449:NTI524455 ODB524449:ODE524455 OMX524449:ONA524455 OWT524449:OWW524455 PGP524449:PGS524455 PQL524449:PQO524455 QAH524449:QAK524455 QKD524449:QKG524455 QTZ524449:QUC524455 RDV524449:RDY524455 RNR524449:RNU524455 RXN524449:RXQ524455 SHJ524449:SHM524455 SRF524449:SRI524455 TBB524449:TBE524455 TKX524449:TLA524455 TUT524449:TUW524455 UEP524449:UES524455 UOL524449:UOO524455 UYH524449:UYK524455 VID524449:VIG524455 VRZ524449:VSC524455 WBV524449:WBY524455 WLR524449:WLU524455 WVN524449:WVQ524455 JB589985:JE589991 SX589985:TA589991 ACT589985:ACW589991 AMP589985:AMS589991 AWL589985:AWO589991 BGH589985:BGK589991 BQD589985:BQG589991 BZZ589985:CAC589991 CJV589985:CJY589991 CTR589985:CTU589991 DDN589985:DDQ589991 DNJ589985:DNM589991 DXF589985:DXI589991 EHB589985:EHE589991 EQX589985:ERA589991 FAT589985:FAW589991 FKP589985:FKS589991 FUL589985:FUO589991 GEH589985:GEK589991 GOD589985:GOG589991 GXZ589985:GYC589991 HHV589985:HHY589991 HRR589985:HRU589991 IBN589985:IBQ589991 ILJ589985:ILM589991 IVF589985:IVI589991 JFB589985:JFE589991 JOX589985:JPA589991 JYT589985:JYW589991 KIP589985:KIS589991 KSL589985:KSO589991 LCH589985:LCK589991 LMD589985:LMG589991 LVZ589985:LWC589991 MFV589985:MFY589991 MPR589985:MPU589991 MZN589985:MZQ589991 NJJ589985:NJM589991 NTF589985:NTI589991 ODB589985:ODE589991 OMX589985:ONA589991 OWT589985:OWW589991 PGP589985:PGS589991 PQL589985:PQO589991 QAH589985:QAK589991 QKD589985:QKG589991 QTZ589985:QUC589991 RDV589985:RDY589991 RNR589985:RNU589991 RXN589985:RXQ589991 SHJ589985:SHM589991 SRF589985:SRI589991 TBB589985:TBE589991 TKX589985:TLA589991 TUT589985:TUW589991 UEP589985:UES589991 UOL589985:UOO589991 UYH589985:UYK589991 VID589985:VIG589991 VRZ589985:VSC589991 WBV589985:WBY589991 WLR589985:WLU589991 WVN589985:WVQ589991 JB655521:JE655527 SX655521:TA655527 ACT655521:ACW655527 AMP655521:AMS655527 AWL655521:AWO655527 BGH655521:BGK655527 BQD655521:BQG655527 BZZ655521:CAC655527 CJV655521:CJY655527 CTR655521:CTU655527 DDN655521:DDQ655527 DNJ655521:DNM655527 DXF655521:DXI655527 EHB655521:EHE655527 EQX655521:ERA655527 FAT655521:FAW655527 FKP655521:FKS655527 FUL655521:FUO655527 GEH655521:GEK655527 GOD655521:GOG655527 GXZ655521:GYC655527 HHV655521:HHY655527 HRR655521:HRU655527 IBN655521:IBQ655527 ILJ655521:ILM655527 IVF655521:IVI655527 JFB655521:JFE655527 JOX655521:JPA655527 JYT655521:JYW655527 KIP655521:KIS655527 KSL655521:KSO655527 LCH655521:LCK655527 LMD655521:LMG655527 LVZ655521:LWC655527 MFV655521:MFY655527 MPR655521:MPU655527 MZN655521:MZQ655527 NJJ655521:NJM655527 NTF655521:NTI655527 ODB655521:ODE655527 OMX655521:ONA655527 OWT655521:OWW655527 PGP655521:PGS655527 PQL655521:PQO655527 QAH655521:QAK655527 QKD655521:QKG655527 QTZ655521:QUC655527 RDV655521:RDY655527 RNR655521:RNU655527 RXN655521:RXQ655527 SHJ655521:SHM655527 SRF655521:SRI655527 TBB655521:TBE655527 TKX655521:TLA655527 TUT655521:TUW655527 UEP655521:UES655527 UOL655521:UOO655527 UYH655521:UYK655527 VID655521:VIG655527 VRZ655521:VSC655527 WBV655521:WBY655527 WLR655521:WLU655527 WVN655521:WVQ655527 JB721057:JE721063 SX721057:TA721063 ACT721057:ACW721063 AMP721057:AMS721063 AWL721057:AWO721063 BGH721057:BGK721063 BQD721057:BQG721063 BZZ721057:CAC721063 CJV721057:CJY721063 CTR721057:CTU721063 DDN721057:DDQ721063 DNJ721057:DNM721063 DXF721057:DXI721063 EHB721057:EHE721063 EQX721057:ERA721063 FAT721057:FAW721063 FKP721057:FKS721063 FUL721057:FUO721063 GEH721057:GEK721063 GOD721057:GOG721063 GXZ721057:GYC721063 HHV721057:HHY721063 HRR721057:HRU721063 IBN721057:IBQ721063 ILJ721057:ILM721063 IVF721057:IVI721063 JFB721057:JFE721063 JOX721057:JPA721063 JYT721057:JYW721063 KIP721057:KIS721063 KSL721057:KSO721063 LCH721057:LCK721063 LMD721057:LMG721063 LVZ721057:LWC721063 MFV721057:MFY721063 MPR721057:MPU721063 MZN721057:MZQ721063 NJJ721057:NJM721063 NTF721057:NTI721063 ODB721057:ODE721063 OMX721057:ONA721063 OWT721057:OWW721063 PGP721057:PGS721063 PQL721057:PQO721063 QAH721057:QAK721063 QKD721057:QKG721063 QTZ721057:QUC721063 RDV721057:RDY721063 RNR721057:RNU721063 RXN721057:RXQ721063 SHJ721057:SHM721063 SRF721057:SRI721063 TBB721057:TBE721063 TKX721057:TLA721063 TUT721057:TUW721063 UEP721057:UES721063 UOL721057:UOO721063 UYH721057:UYK721063 VID721057:VIG721063 VRZ721057:VSC721063 WBV721057:WBY721063 WLR721057:WLU721063 WVN721057:WVQ721063 JB786593:JE786599 SX786593:TA786599 ACT786593:ACW786599 AMP786593:AMS786599 AWL786593:AWO786599 BGH786593:BGK786599 BQD786593:BQG786599 BZZ786593:CAC786599 CJV786593:CJY786599 CTR786593:CTU786599 DDN786593:DDQ786599 DNJ786593:DNM786599 DXF786593:DXI786599 EHB786593:EHE786599 EQX786593:ERA786599 FAT786593:FAW786599 FKP786593:FKS786599 FUL786593:FUO786599 GEH786593:GEK786599 GOD786593:GOG786599 GXZ786593:GYC786599 HHV786593:HHY786599 HRR786593:HRU786599 IBN786593:IBQ786599 ILJ786593:ILM786599 IVF786593:IVI786599 JFB786593:JFE786599 JOX786593:JPA786599 JYT786593:JYW786599 KIP786593:KIS786599 KSL786593:KSO786599 LCH786593:LCK786599 LMD786593:LMG786599 LVZ786593:LWC786599 MFV786593:MFY786599 MPR786593:MPU786599 MZN786593:MZQ786599 NJJ786593:NJM786599 NTF786593:NTI786599 ODB786593:ODE786599 OMX786593:ONA786599 OWT786593:OWW786599 PGP786593:PGS786599 PQL786593:PQO786599 QAH786593:QAK786599 QKD786593:QKG786599 QTZ786593:QUC786599 RDV786593:RDY786599 RNR786593:RNU786599 RXN786593:RXQ786599 SHJ786593:SHM786599 SRF786593:SRI786599 TBB786593:TBE786599 TKX786593:TLA786599 TUT786593:TUW786599 UEP786593:UES786599 UOL786593:UOO786599 UYH786593:UYK786599 VID786593:VIG786599 VRZ786593:VSC786599 WBV786593:WBY786599 WLR786593:WLU786599 WVN786593:WVQ786599 JB852129:JE852135 SX852129:TA852135 ACT852129:ACW852135 AMP852129:AMS852135 AWL852129:AWO852135 BGH852129:BGK852135 BQD852129:BQG852135 BZZ852129:CAC852135 CJV852129:CJY852135 CTR852129:CTU852135 DDN852129:DDQ852135 DNJ852129:DNM852135 DXF852129:DXI852135 EHB852129:EHE852135 EQX852129:ERA852135 FAT852129:FAW852135 FKP852129:FKS852135 FUL852129:FUO852135 GEH852129:GEK852135 GOD852129:GOG852135 GXZ852129:GYC852135 HHV852129:HHY852135 HRR852129:HRU852135 IBN852129:IBQ852135 ILJ852129:ILM852135 IVF852129:IVI852135 JFB852129:JFE852135 JOX852129:JPA852135 JYT852129:JYW852135 KIP852129:KIS852135 KSL852129:KSO852135 LCH852129:LCK852135 LMD852129:LMG852135 LVZ852129:LWC852135 MFV852129:MFY852135 MPR852129:MPU852135 MZN852129:MZQ852135 NJJ852129:NJM852135 NTF852129:NTI852135 ODB852129:ODE852135 OMX852129:ONA852135 OWT852129:OWW852135 PGP852129:PGS852135 PQL852129:PQO852135 QAH852129:QAK852135 QKD852129:QKG852135 QTZ852129:QUC852135 RDV852129:RDY852135 RNR852129:RNU852135 RXN852129:RXQ852135 SHJ852129:SHM852135 SRF852129:SRI852135 TBB852129:TBE852135 TKX852129:TLA852135 TUT852129:TUW852135 UEP852129:UES852135 UOL852129:UOO852135 UYH852129:UYK852135 VID852129:VIG852135 VRZ852129:VSC852135 WBV852129:WBY852135 WLR852129:WLU852135 WVN852129:WVQ852135 JB917665:JE917671 SX917665:TA917671 ACT917665:ACW917671 AMP917665:AMS917671 AWL917665:AWO917671 BGH917665:BGK917671 BQD917665:BQG917671 BZZ917665:CAC917671 CJV917665:CJY917671 CTR917665:CTU917671 DDN917665:DDQ917671 DNJ917665:DNM917671 DXF917665:DXI917671 EHB917665:EHE917671 EQX917665:ERA917671 FAT917665:FAW917671 FKP917665:FKS917671 FUL917665:FUO917671 GEH917665:GEK917671 GOD917665:GOG917671 GXZ917665:GYC917671 HHV917665:HHY917671 HRR917665:HRU917671 IBN917665:IBQ917671 ILJ917665:ILM917671 IVF917665:IVI917671 JFB917665:JFE917671 JOX917665:JPA917671 JYT917665:JYW917671 KIP917665:KIS917671 KSL917665:KSO917671 LCH917665:LCK917671 LMD917665:LMG917671 LVZ917665:LWC917671 MFV917665:MFY917671 MPR917665:MPU917671 MZN917665:MZQ917671 NJJ917665:NJM917671 NTF917665:NTI917671 ODB917665:ODE917671 OMX917665:ONA917671 OWT917665:OWW917671 PGP917665:PGS917671 PQL917665:PQO917671 QAH917665:QAK917671 QKD917665:QKG917671 QTZ917665:QUC917671 RDV917665:RDY917671 RNR917665:RNU917671 RXN917665:RXQ917671 SHJ917665:SHM917671 SRF917665:SRI917671 TBB917665:TBE917671 TKX917665:TLA917671 TUT917665:TUW917671 UEP917665:UES917671 UOL917665:UOO917671 UYH917665:UYK917671 VID917665:VIG917671 VRZ917665:VSC917671 WBV917665:WBY917671 WLR917665:WLU917671 WVN917665:WVQ917671 JB983201:JE983207 SX983201:TA983207 ACT983201:ACW983207 AMP983201:AMS983207 AWL983201:AWO983207 BGH983201:BGK983207 BQD983201:BQG983207 BZZ983201:CAC983207 CJV983201:CJY983207 CTR983201:CTU983207 DDN983201:DDQ983207 DNJ983201:DNM983207 DXF983201:DXI983207 EHB983201:EHE983207 EQX983201:ERA983207 FAT983201:FAW983207 FKP983201:FKS983207 FUL983201:FUO983207 GEH983201:GEK983207 GOD983201:GOG983207 GXZ983201:GYC983207 HHV983201:HHY983207 HRR983201:HRU983207 IBN983201:IBQ983207 ILJ983201:ILM983207 IVF983201:IVI983207 JFB983201:JFE983207 JOX983201:JPA983207 JYT983201:JYW983207 KIP983201:KIS983207 KSL983201:KSO983207 LCH983201:LCK983207 LMD983201:LMG983207 LVZ983201:LWC983207 MFV983201:MFY983207 MPR983201:MPU983207 MZN983201:MZQ983207 NJJ983201:NJM983207 NTF983201:NTI983207 ODB983201:ODE983207 OMX983201:ONA983207 OWT983201:OWW983207 PGP983201:PGS983207 PQL983201:PQO983207 QAH983201:QAK983207 QKD983201:QKG983207 QTZ983201:QUC983207 RDV983201:RDY983207 RNR983201:RNU983207 RXN983201:RXQ983207 SHJ983201:SHM983207 SRF983201:SRI983207 TBB983201:TBE983207 TKX983201:TLA983207 TUT983201:TUW983207 UEP983201:UES983207 UOL983201:UOO983207 UYH983201:UYK983207 VID983201:VIG983207 VRZ983201:VSC983207 WBV983201:WBY983207 WLR983201:WLU983207 WVN983201:WVQ983207 I65697:J65697 IZ65697:JA65697 SV65697:SW65697 ACR65697:ACS65697 AMN65697:AMO65697 AWJ65697:AWK65697 BGF65697:BGG65697 BQB65697:BQC65697 BZX65697:BZY65697 CJT65697:CJU65697 CTP65697:CTQ65697 DDL65697:DDM65697 DNH65697:DNI65697 DXD65697:DXE65697 EGZ65697:EHA65697 EQV65697:EQW65697 FAR65697:FAS65697 FKN65697:FKO65697 FUJ65697:FUK65697 GEF65697:GEG65697 GOB65697:GOC65697 GXX65697:GXY65697 HHT65697:HHU65697 HRP65697:HRQ65697 IBL65697:IBM65697 ILH65697:ILI65697 IVD65697:IVE65697 JEZ65697:JFA65697 JOV65697:JOW65697 JYR65697:JYS65697 KIN65697:KIO65697 KSJ65697:KSK65697 LCF65697:LCG65697 LMB65697:LMC65697 LVX65697:LVY65697 MFT65697:MFU65697 MPP65697:MPQ65697 MZL65697:MZM65697 NJH65697:NJI65697 NTD65697:NTE65697 OCZ65697:ODA65697 OMV65697:OMW65697 OWR65697:OWS65697 PGN65697:PGO65697 PQJ65697:PQK65697 QAF65697:QAG65697 QKB65697:QKC65697 QTX65697:QTY65697 RDT65697:RDU65697 RNP65697:RNQ65697 RXL65697:RXM65697 SHH65697:SHI65697 SRD65697:SRE65697 TAZ65697:TBA65697 TKV65697:TKW65697 TUR65697:TUS65697 UEN65697:UEO65697 UOJ65697:UOK65697 UYF65697:UYG65697 VIB65697:VIC65697 VRX65697:VRY65697 WBT65697:WBU65697 WLP65697:WLQ65697 WVL65697:WVM65697 I131233:J131233 IZ131233:JA131233 SV131233:SW131233 ACR131233:ACS131233 AMN131233:AMO131233 AWJ131233:AWK131233 BGF131233:BGG131233 BQB131233:BQC131233 BZX131233:BZY131233 CJT131233:CJU131233 CTP131233:CTQ131233 DDL131233:DDM131233 DNH131233:DNI131233 DXD131233:DXE131233 EGZ131233:EHA131233 EQV131233:EQW131233 FAR131233:FAS131233 FKN131233:FKO131233 FUJ131233:FUK131233 GEF131233:GEG131233 GOB131233:GOC131233 GXX131233:GXY131233 HHT131233:HHU131233 HRP131233:HRQ131233 IBL131233:IBM131233 ILH131233:ILI131233 IVD131233:IVE131233 JEZ131233:JFA131233 JOV131233:JOW131233 JYR131233:JYS131233 KIN131233:KIO131233 KSJ131233:KSK131233 LCF131233:LCG131233 LMB131233:LMC131233 LVX131233:LVY131233 MFT131233:MFU131233 MPP131233:MPQ131233 MZL131233:MZM131233 NJH131233:NJI131233 NTD131233:NTE131233 OCZ131233:ODA131233 OMV131233:OMW131233 OWR131233:OWS131233 PGN131233:PGO131233 PQJ131233:PQK131233 QAF131233:QAG131233 QKB131233:QKC131233 QTX131233:QTY131233 RDT131233:RDU131233 RNP131233:RNQ131233 RXL131233:RXM131233 SHH131233:SHI131233 SRD131233:SRE131233 TAZ131233:TBA131233 TKV131233:TKW131233 TUR131233:TUS131233 UEN131233:UEO131233 UOJ131233:UOK131233 UYF131233:UYG131233 VIB131233:VIC131233 VRX131233:VRY131233 WBT131233:WBU131233 WLP131233:WLQ131233 WVL131233:WVM131233 I196769:J196769 IZ196769:JA196769 SV196769:SW196769 ACR196769:ACS196769 AMN196769:AMO196769 AWJ196769:AWK196769 BGF196769:BGG196769 BQB196769:BQC196769 BZX196769:BZY196769 CJT196769:CJU196769 CTP196769:CTQ196769 DDL196769:DDM196769 DNH196769:DNI196769 DXD196769:DXE196769 EGZ196769:EHA196769 EQV196769:EQW196769 FAR196769:FAS196769 FKN196769:FKO196769 FUJ196769:FUK196769 GEF196769:GEG196769 GOB196769:GOC196769 GXX196769:GXY196769 HHT196769:HHU196769 HRP196769:HRQ196769 IBL196769:IBM196769 ILH196769:ILI196769 IVD196769:IVE196769 JEZ196769:JFA196769 JOV196769:JOW196769 JYR196769:JYS196769 KIN196769:KIO196769 KSJ196769:KSK196769 LCF196769:LCG196769 LMB196769:LMC196769 LVX196769:LVY196769 MFT196769:MFU196769 MPP196769:MPQ196769 MZL196769:MZM196769 NJH196769:NJI196769 NTD196769:NTE196769 OCZ196769:ODA196769 OMV196769:OMW196769 OWR196769:OWS196769 PGN196769:PGO196769 PQJ196769:PQK196769 QAF196769:QAG196769 QKB196769:QKC196769 QTX196769:QTY196769 RDT196769:RDU196769 RNP196769:RNQ196769 RXL196769:RXM196769 SHH196769:SHI196769 SRD196769:SRE196769 TAZ196769:TBA196769 TKV196769:TKW196769 TUR196769:TUS196769 UEN196769:UEO196769 UOJ196769:UOK196769 UYF196769:UYG196769 VIB196769:VIC196769 VRX196769:VRY196769 WBT196769:WBU196769 WLP196769:WLQ196769 WVL196769:WVM196769 I262305:J262305 IZ262305:JA262305 SV262305:SW262305 ACR262305:ACS262305 AMN262305:AMO262305 AWJ262305:AWK262305 BGF262305:BGG262305 BQB262305:BQC262305 BZX262305:BZY262305 CJT262305:CJU262305 CTP262305:CTQ262305 DDL262305:DDM262305 DNH262305:DNI262305 DXD262305:DXE262305 EGZ262305:EHA262305 EQV262305:EQW262305 FAR262305:FAS262305 FKN262305:FKO262305 FUJ262305:FUK262305 GEF262305:GEG262305 GOB262305:GOC262305 GXX262305:GXY262305 HHT262305:HHU262305 HRP262305:HRQ262305 IBL262305:IBM262305 ILH262305:ILI262305 IVD262305:IVE262305 JEZ262305:JFA262305 JOV262305:JOW262305 JYR262305:JYS262305 KIN262305:KIO262305 KSJ262305:KSK262305 LCF262305:LCG262305 LMB262305:LMC262305 LVX262305:LVY262305 MFT262305:MFU262305 MPP262305:MPQ262305 MZL262305:MZM262305 NJH262305:NJI262305 NTD262305:NTE262305 OCZ262305:ODA262305 OMV262305:OMW262305 OWR262305:OWS262305 PGN262305:PGO262305 PQJ262305:PQK262305 QAF262305:QAG262305 QKB262305:QKC262305 QTX262305:QTY262305 RDT262305:RDU262305 RNP262305:RNQ262305 RXL262305:RXM262305 SHH262305:SHI262305 SRD262305:SRE262305 TAZ262305:TBA262305 TKV262305:TKW262305 TUR262305:TUS262305 UEN262305:UEO262305 UOJ262305:UOK262305 UYF262305:UYG262305 VIB262305:VIC262305 VRX262305:VRY262305 WBT262305:WBU262305 WLP262305:WLQ262305 WVL262305:WVM262305 I327841:J327841 IZ327841:JA327841 SV327841:SW327841 ACR327841:ACS327841 AMN327841:AMO327841 AWJ327841:AWK327841 BGF327841:BGG327841 BQB327841:BQC327841 BZX327841:BZY327841 CJT327841:CJU327841 CTP327841:CTQ327841 DDL327841:DDM327841 DNH327841:DNI327841 DXD327841:DXE327841 EGZ327841:EHA327841 EQV327841:EQW327841 FAR327841:FAS327841 FKN327841:FKO327841 FUJ327841:FUK327841 GEF327841:GEG327841 GOB327841:GOC327841 GXX327841:GXY327841 HHT327841:HHU327841 HRP327841:HRQ327841 IBL327841:IBM327841 ILH327841:ILI327841 IVD327841:IVE327841 JEZ327841:JFA327841 JOV327841:JOW327841 JYR327841:JYS327841 KIN327841:KIO327841 KSJ327841:KSK327841 LCF327841:LCG327841 LMB327841:LMC327841 LVX327841:LVY327841 MFT327841:MFU327841 MPP327841:MPQ327841 MZL327841:MZM327841 NJH327841:NJI327841 NTD327841:NTE327841 OCZ327841:ODA327841 OMV327841:OMW327841 OWR327841:OWS327841 PGN327841:PGO327841 PQJ327841:PQK327841 QAF327841:QAG327841 QKB327841:QKC327841 QTX327841:QTY327841 RDT327841:RDU327841 RNP327841:RNQ327841 RXL327841:RXM327841 SHH327841:SHI327841 SRD327841:SRE327841 TAZ327841:TBA327841 TKV327841:TKW327841 TUR327841:TUS327841 UEN327841:UEO327841 UOJ327841:UOK327841 UYF327841:UYG327841 VIB327841:VIC327841 VRX327841:VRY327841 WBT327841:WBU327841 WLP327841:WLQ327841 WVL327841:WVM327841 I393377:J393377 IZ393377:JA393377 SV393377:SW393377 ACR393377:ACS393377 AMN393377:AMO393377 AWJ393377:AWK393377 BGF393377:BGG393377 BQB393377:BQC393377 BZX393377:BZY393377 CJT393377:CJU393377 CTP393377:CTQ393377 DDL393377:DDM393377 DNH393377:DNI393377 DXD393377:DXE393377 EGZ393377:EHA393377 EQV393377:EQW393377 FAR393377:FAS393377 FKN393377:FKO393377 FUJ393377:FUK393377 GEF393377:GEG393377 GOB393377:GOC393377 GXX393377:GXY393377 HHT393377:HHU393377 HRP393377:HRQ393377 IBL393377:IBM393377 ILH393377:ILI393377 IVD393377:IVE393377 JEZ393377:JFA393377 JOV393377:JOW393377 JYR393377:JYS393377 KIN393377:KIO393377 KSJ393377:KSK393377 LCF393377:LCG393377 LMB393377:LMC393377 LVX393377:LVY393377 MFT393377:MFU393377 MPP393377:MPQ393377 MZL393377:MZM393377 NJH393377:NJI393377 NTD393377:NTE393377 OCZ393377:ODA393377 OMV393377:OMW393377 OWR393377:OWS393377 PGN393377:PGO393377 PQJ393377:PQK393377 QAF393377:QAG393377 QKB393377:QKC393377 QTX393377:QTY393377 RDT393377:RDU393377 RNP393377:RNQ393377 RXL393377:RXM393377 SHH393377:SHI393377 SRD393377:SRE393377 TAZ393377:TBA393377 TKV393377:TKW393377 TUR393377:TUS393377 UEN393377:UEO393377 UOJ393377:UOK393377 UYF393377:UYG393377 VIB393377:VIC393377 VRX393377:VRY393377 WBT393377:WBU393377 WLP393377:WLQ393377 WVL393377:WVM393377 I458913:J458913 IZ458913:JA458913 SV458913:SW458913 ACR458913:ACS458913 AMN458913:AMO458913 AWJ458913:AWK458913 BGF458913:BGG458913 BQB458913:BQC458913 BZX458913:BZY458913 CJT458913:CJU458913 CTP458913:CTQ458913 DDL458913:DDM458913 DNH458913:DNI458913 DXD458913:DXE458913 EGZ458913:EHA458913 EQV458913:EQW458913 FAR458913:FAS458913 FKN458913:FKO458913 FUJ458913:FUK458913 GEF458913:GEG458913 GOB458913:GOC458913 GXX458913:GXY458913 HHT458913:HHU458913 HRP458913:HRQ458913 IBL458913:IBM458913 ILH458913:ILI458913 IVD458913:IVE458913 JEZ458913:JFA458913 JOV458913:JOW458913 JYR458913:JYS458913 KIN458913:KIO458913 KSJ458913:KSK458913 LCF458913:LCG458913 LMB458913:LMC458913 LVX458913:LVY458913 MFT458913:MFU458913 MPP458913:MPQ458913 MZL458913:MZM458913 NJH458913:NJI458913 NTD458913:NTE458913 OCZ458913:ODA458913 OMV458913:OMW458913 OWR458913:OWS458913 PGN458913:PGO458913 PQJ458913:PQK458913 QAF458913:QAG458913 QKB458913:QKC458913 QTX458913:QTY458913 RDT458913:RDU458913 RNP458913:RNQ458913 RXL458913:RXM458913 SHH458913:SHI458913 SRD458913:SRE458913 TAZ458913:TBA458913 TKV458913:TKW458913 TUR458913:TUS458913 UEN458913:UEO458913 UOJ458913:UOK458913 UYF458913:UYG458913 VIB458913:VIC458913 VRX458913:VRY458913 WBT458913:WBU458913 WLP458913:WLQ458913 WVL458913:WVM458913 I524449:J524449 IZ524449:JA524449 SV524449:SW524449 ACR524449:ACS524449 AMN524449:AMO524449 AWJ524449:AWK524449 BGF524449:BGG524449 BQB524449:BQC524449 BZX524449:BZY524449 CJT524449:CJU524449 CTP524449:CTQ524449 DDL524449:DDM524449 DNH524449:DNI524449 DXD524449:DXE524449 EGZ524449:EHA524449 EQV524449:EQW524449 FAR524449:FAS524449 FKN524449:FKO524449 FUJ524449:FUK524449 GEF524449:GEG524449 GOB524449:GOC524449 GXX524449:GXY524449 HHT524449:HHU524449 HRP524449:HRQ524449 IBL524449:IBM524449 ILH524449:ILI524449 IVD524449:IVE524449 JEZ524449:JFA524449 JOV524449:JOW524449 JYR524449:JYS524449 KIN524449:KIO524449 KSJ524449:KSK524449 LCF524449:LCG524449 LMB524449:LMC524449 LVX524449:LVY524449 MFT524449:MFU524449 MPP524449:MPQ524449 MZL524449:MZM524449 NJH524449:NJI524449 NTD524449:NTE524449 OCZ524449:ODA524449 OMV524449:OMW524449 OWR524449:OWS524449 PGN524449:PGO524449 PQJ524449:PQK524449 QAF524449:QAG524449 QKB524449:QKC524449 QTX524449:QTY524449 RDT524449:RDU524449 RNP524449:RNQ524449 RXL524449:RXM524449 SHH524449:SHI524449 SRD524449:SRE524449 TAZ524449:TBA524449 TKV524449:TKW524449 TUR524449:TUS524449 UEN524449:UEO524449 UOJ524449:UOK524449 UYF524449:UYG524449 VIB524449:VIC524449 VRX524449:VRY524449 WBT524449:WBU524449 WLP524449:WLQ524449 WVL524449:WVM524449 I589985:J589985 IZ589985:JA589985 SV589985:SW589985 ACR589985:ACS589985 AMN589985:AMO589985 AWJ589985:AWK589985 BGF589985:BGG589985 BQB589985:BQC589985 BZX589985:BZY589985 CJT589985:CJU589985 CTP589985:CTQ589985 DDL589985:DDM589985 DNH589985:DNI589985 DXD589985:DXE589985 EGZ589985:EHA589985 EQV589985:EQW589985 FAR589985:FAS589985 FKN589985:FKO589985 FUJ589985:FUK589985 GEF589985:GEG589985 GOB589985:GOC589985 GXX589985:GXY589985 HHT589985:HHU589985 HRP589985:HRQ589985 IBL589985:IBM589985 ILH589985:ILI589985 IVD589985:IVE589985 JEZ589985:JFA589985 JOV589985:JOW589985 JYR589985:JYS589985 KIN589985:KIO589985 KSJ589985:KSK589985 LCF589985:LCG589985 LMB589985:LMC589985 LVX589985:LVY589985 MFT589985:MFU589985 MPP589985:MPQ589985 MZL589985:MZM589985 NJH589985:NJI589985 NTD589985:NTE589985 OCZ589985:ODA589985 OMV589985:OMW589985 OWR589985:OWS589985 PGN589985:PGO589985 PQJ589985:PQK589985 QAF589985:QAG589985 QKB589985:QKC589985 QTX589985:QTY589985 RDT589985:RDU589985 RNP589985:RNQ589985 RXL589985:RXM589985 SHH589985:SHI589985 SRD589985:SRE589985 TAZ589985:TBA589985 TKV589985:TKW589985 TUR589985:TUS589985 UEN589985:UEO589985 UOJ589985:UOK589985 UYF589985:UYG589985 VIB589985:VIC589985 VRX589985:VRY589985 WBT589985:WBU589985 WLP589985:WLQ589985 WVL589985:WVM589985 I655521:J655521 IZ655521:JA655521 SV655521:SW655521 ACR655521:ACS655521 AMN655521:AMO655521 AWJ655521:AWK655521 BGF655521:BGG655521 BQB655521:BQC655521 BZX655521:BZY655521 CJT655521:CJU655521 CTP655521:CTQ655521 DDL655521:DDM655521 DNH655521:DNI655521 DXD655521:DXE655521 EGZ655521:EHA655521 EQV655521:EQW655521 FAR655521:FAS655521 FKN655521:FKO655521 FUJ655521:FUK655521 GEF655521:GEG655521 GOB655521:GOC655521 GXX655521:GXY655521 HHT655521:HHU655521 HRP655521:HRQ655521 IBL655521:IBM655521 ILH655521:ILI655521 IVD655521:IVE655521 JEZ655521:JFA655521 JOV655521:JOW655521 JYR655521:JYS655521 KIN655521:KIO655521 KSJ655521:KSK655521 LCF655521:LCG655521 LMB655521:LMC655521 LVX655521:LVY655521 MFT655521:MFU655521 MPP655521:MPQ655521 MZL655521:MZM655521 NJH655521:NJI655521 NTD655521:NTE655521 OCZ655521:ODA655521 OMV655521:OMW655521 OWR655521:OWS655521 PGN655521:PGO655521 PQJ655521:PQK655521 QAF655521:QAG655521 QKB655521:QKC655521 QTX655521:QTY655521 RDT655521:RDU655521 RNP655521:RNQ655521 RXL655521:RXM655521 SHH655521:SHI655521 SRD655521:SRE655521 TAZ655521:TBA655521 TKV655521:TKW655521 TUR655521:TUS655521 UEN655521:UEO655521 UOJ655521:UOK655521 UYF655521:UYG655521 VIB655521:VIC655521 VRX655521:VRY655521 WBT655521:WBU655521 WLP655521:WLQ655521 WVL655521:WVM655521 I721057:J721057 IZ721057:JA721057 SV721057:SW721057 ACR721057:ACS721057 AMN721057:AMO721057 AWJ721057:AWK721057 BGF721057:BGG721057 BQB721057:BQC721057 BZX721057:BZY721057 CJT721057:CJU721057 CTP721057:CTQ721057 DDL721057:DDM721057 DNH721057:DNI721057 DXD721057:DXE721057 EGZ721057:EHA721057 EQV721057:EQW721057 FAR721057:FAS721057 FKN721057:FKO721057 FUJ721057:FUK721057 GEF721057:GEG721057 GOB721057:GOC721057 GXX721057:GXY721057 HHT721057:HHU721057 HRP721057:HRQ721057 IBL721057:IBM721057 ILH721057:ILI721057 IVD721057:IVE721057 JEZ721057:JFA721057 JOV721057:JOW721057 JYR721057:JYS721057 KIN721057:KIO721057 KSJ721057:KSK721057 LCF721057:LCG721057 LMB721057:LMC721057 LVX721057:LVY721057 MFT721057:MFU721057 MPP721057:MPQ721057 MZL721057:MZM721057 NJH721057:NJI721057 NTD721057:NTE721057 OCZ721057:ODA721057 OMV721057:OMW721057 OWR721057:OWS721057 PGN721057:PGO721057 PQJ721057:PQK721057 QAF721057:QAG721057 QKB721057:QKC721057 QTX721057:QTY721057 RDT721057:RDU721057 RNP721057:RNQ721057 RXL721057:RXM721057 SHH721057:SHI721057 SRD721057:SRE721057 TAZ721057:TBA721057 TKV721057:TKW721057 TUR721057:TUS721057 UEN721057:UEO721057 UOJ721057:UOK721057 UYF721057:UYG721057 VIB721057:VIC721057 VRX721057:VRY721057 WBT721057:WBU721057 WLP721057:WLQ721057 WVL721057:WVM721057 I786593:J786593 IZ786593:JA786593 SV786593:SW786593 ACR786593:ACS786593 AMN786593:AMO786593 AWJ786593:AWK786593 BGF786593:BGG786593 BQB786593:BQC786593 BZX786593:BZY786593 CJT786593:CJU786593 CTP786593:CTQ786593 DDL786593:DDM786593 DNH786593:DNI786593 DXD786593:DXE786593 EGZ786593:EHA786593 EQV786593:EQW786593 FAR786593:FAS786593 FKN786593:FKO786593 FUJ786593:FUK786593 GEF786593:GEG786593 GOB786593:GOC786593 GXX786593:GXY786593 HHT786593:HHU786593 HRP786593:HRQ786593 IBL786593:IBM786593 ILH786593:ILI786593 IVD786593:IVE786593 JEZ786593:JFA786593 JOV786593:JOW786593 JYR786593:JYS786593 KIN786593:KIO786593 KSJ786593:KSK786593 LCF786593:LCG786593 LMB786593:LMC786593 LVX786593:LVY786593 MFT786593:MFU786593 MPP786593:MPQ786593 MZL786593:MZM786593 NJH786593:NJI786593 NTD786593:NTE786593 OCZ786593:ODA786593 OMV786593:OMW786593 OWR786593:OWS786593 PGN786593:PGO786593 PQJ786593:PQK786593 QAF786593:QAG786593 QKB786593:QKC786593 QTX786593:QTY786593 RDT786593:RDU786593 RNP786593:RNQ786593 RXL786593:RXM786593 SHH786593:SHI786593 SRD786593:SRE786593 TAZ786593:TBA786593 TKV786593:TKW786593 TUR786593:TUS786593 UEN786593:UEO786593 UOJ786593:UOK786593 UYF786593:UYG786593 VIB786593:VIC786593 VRX786593:VRY786593 WBT786593:WBU786593 WLP786593:WLQ786593 WVL786593:WVM786593 I852129:J852129 IZ852129:JA852129 SV852129:SW852129 ACR852129:ACS852129 AMN852129:AMO852129 AWJ852129:AWK852129 BGF852129:BGG852129 BQB852129:BQC852129 BZX852129:BZY852129 CJT852129:CJU852129 CTP852129:CTQ852129 DDL852129:DDM852129 DNH852129:DNI852129 DXD852129:DXE852129 EGZ852129:EHA852129 EQV852129:EQW852129 FAR852129:FAS852129 FKN852129:FKO852129 FUJ852129:FUK852129 GEF852129:GEG852129 GOB852129:GOC852129 GXX852129:GXY852129 HHT852129:HHU852129 HRP852129:HRQ852129 IBL852129:IBM852129 ILH852129:ILI852129 IVD852129:IVE852129 JEZ852129:JFA852129 JOV852129:JOW852129 JYR852129:JYS852129 KIN852129:KIO852129 KSJ852129:KSK852129 LCF852129:LCG852129 LMB852129:LMC852129 LVX852129:LVY852129 MFT852129:MFU852129 MPP852129:MPQ852129 MZL852129:MZM852129 NJH852129:NJI852129 NTD852129:NTE852129 OCZ852129:ODA852129 OMV852129:OMW852129 OWR852129:OWS852129 PGN852129:PGO852129 PQJ852129:PQK852129 QAF852129:QAG852129 QKB852129:QKC852129 QTX852129:QTY852129 RDT852129:RDU852129 RNP852129:RNQ852129 RXL852129:RXM852129 SHH852129:SHI852129 SRD852129:SRE852129 TAZ852129:TBA852129 TKV852129:TKW852129 TUR852129:TUS852129 UEN852129:UEO852129 UOJ852129:UOK852129 UYF852129:UYG852129 VIB852129:VIC852129 VRX852129:VRY852129 WBT852129:WBU852129 WLP852129:WLQ852129 WVL852129:WVM852129 I917665:J917665 IZ917665:JA917665 SV917665:SW917665 ACR917665:ACS917665 AMN917665:AMO917665 AWJ917665:AWK917665 BGF917665:BGG917665 BQB917665:BQC917665 BZX917665:BZY917665 CJT917665:CJU917665 CTP917665:CTQ917665 DDL917665:DDM917665 DNH917665:DNI917665 DXD917665:DXE917665 EGZ917665:EHA917665 EQV917665:EQW917665 FAR917665:FAS917665 FKN917665:FKO917665 FUJ917665:FUK917665 GEF917665:GEG917665 GOB917665:GOC917665 GXX917665:GXY917665 HHT917665:HHU917665 HRP917665:HRQ917665 IBL917665:IBM917665 ILH917665:ILI917665 IVD917665:IVE917665 JEZ917665:JFA917665 JOV917665:JOW917665 JYR917665:JYS917665 KIN917665:KIO917665 KSJ917665:KSK917665 LCF917665:LCG917665 LMB917665:LMC917665 LVX917665:LVY917665 MFT917665:MFU917665 MPP917665:MPQ917665 MZL917665:MZM917665 NJH917665:NJI917665 NTD917665:NTE917665 OCZ917665:ODA917665 OMV917665:OMW917665 OWR917665:OWS917665 PGN917665:PGO917665 PQJ917665:PQK917665 QAF917665:QAG917665 QKB917665:QKC917665 QTX917665:QTY917665 RDT917665:RDU917665 RNP917665:RNQ917665 RXL917665:RXM917665 SHH917665:SHI917665 SRD917665:SRE917665 TAZ917665:TBA917665 TKV917665:TKW917665 TUR917665:TUS917665 UEN917665:UEO917665 UOJ917665:UOK917665 UYF917665:UYG917665 VIB917665:VIC917665 VRX917665:VRY917665 WBT917665:WBU917665 WLP917665:WLQ917665 WVL917665:WVM917665 I983201:J983201 IZ983201:JA983201 SV983201:SW983201 ACR983201:ACS983201 AMN983201:AMO983201 AWJ983201:AWK983201 BGF983201:BGG983201 BQB983201:BQC983201 BZX983201:BZY983201 CJT983201:CJU983201 CTP983201:CTQ983201 DDL983201:DDM983201 DNH983201:DNI983201 DXD983201:DXE983201 EGZ983201:EHA983201 EQV983201:EQW983201 FAR983201:FAS983201 FKN983201:FKO983201 FUJ983201:FUK983201 GEF983201:GEG983201 GOB983201:GOC983201 GXX983201:GXY983201 HHT983201:HHU983201 HRP983201:HRQ983201 IBL983201:IBM983201 ILH983201:ILI983201 IVD983201:IVE983201 JEZ983201:JFA983201 JOV983201:JOW983201 JYR983201:JYS983201 KIN983201:KIO983201 KSJ983201:KSK983201 LCF983201:LCG983201 LMB983201:LMC983201 LVX983201:LVY983201 MFT983201:MFU983201 MPP983201:MPQ983201 MZL983201:MZM983201 NJH983201:NJI983201 NTD983201:NTE983201 OCZ983201:ODA983201 OMV983201:OMW983201 OWR983201:OWS983201 PGN983201:PGO983201 PQJ983201:PQK983201 QAF983201:QAG983201 QKB983201:QKC983201 QTX983201:QTY983201 RDT983201:RDU983201 RNP983201:RNQ983201 RXL983201:RXM983201 SHH983201:SHI983201 SRD983201:SRE983201 TAZ983201:TBA983201 TKV983201:TKW983201 TUR983201:TUS983201 UEN983201:UEO983201 UOJ983201:UOK983201 UYF983201:UYG983201 VIB983201:VIC983201 VRX983201:VRY983201 WBT983201:WBU983201 WLP983201:WLQ983201 WVL983201:WVM983201 K983201:K983207 K917665:K917671 K852129:K852135 K786593:K786599 K721057:K721063 K655521:K655527 K589985:K589991 K524449:K524455 K458913:K458919 K393377:K393383 K327841:K327847 K262305:K262311 K196769:K196775 K131233:K131239 K65697:K65703 K983232:K983234 K917696:K917698 K852160:K852162 K786624:K786626 K721088:K721090 K655552:K655554 K590016:K590018 K524480:K524482 K458944:K458946 K393408:K393410 K327872:K327874 K262336:K262338 K196800:K196802 K131264:K131266 K65728:K65730 G983199:K983199 G917663:K917663 G852127:K852127 G786591:K786591 G721055:K721055 G655519:K655519 G589983:K589983 G524447:K524447 G458911:K458911 G393375:K393375 G327839:K327839 G262303:K262303 G196767:K196767 G131231:K131231 G65695:K65695 G983177:K983195 G917641:K917659 G852105:K852123 G786569:K786587 G721033:K721051 G655497:K655515 G589961:K589979 G524425:K524443 G458889:K458907 G393353:K393371 G327817:K327835 G262281:K262299 G196745:K196763 G131209:K131227 G65673:K65691 IX144:JD144 WVJ144:WVP144 WLN144:WLT144 WBR144:WBX144 VRV144:VSB144 VHZ144:VIF144 UYD144:UYJ144 UOH144:UON144 UEL144:UER144 TUP144:TUV144 TKT144:TKZ144 TAX144:TBD144 SRB144:SRH144 SHF144:SHL144 RXJ144:RXP144 RNN144:RNT144 RDR144:RDX144 QTV144:QUB144 QJZ144:QKF144 QAD144:QAJ144 PQH144:PQN144 PGL144:PGR144 OWP144:OWV144 OMT144:OMZ144 OCX144:ODD144 NTB144:NTH144 NJF144:NJL144 MZJ144:MZP144 MPN144:MPT144 MFR144:MFX144 LVV144:LWB144 LLZ144:LMF144 LCD144:LCJ144 KSH144:KSN144 KIL144:KIR144 JYP144:JYV144 JOT144:JOZ144 JEX144:JFD144 IVB144:IVH144 ILF144:ILL144 IBJ144:IBP144 HRN144:HRT144 HHR144:HHX144 GXV144:GYB144 GNZ144:GOF144 GED144:GEJ144 FUH144:FUN144 FKL144:FKR144 FAP144:FAV144 EQT144:EQZ144 EGX144:EHD144 DXB144:DXH144 DNF144:DNL144 DDJ144:DDP144 CTN144:CTT144 CJR144:CJX144 BZV144:CAB144 BPZ144:BQF144 BGD144:BGJ144 AWH144:AWN144 AML144:AMR144 ACP144:ACV144 ST144:SZ144 G144:K144 G247:H247 G205:K206 K249:K259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582"/>
  <sheetViews>
    <sheetView showGridLines="0" zoomScale="80" zoomScaleNormal="80" workbookViewId="0">
      <pane xSplit="7" ySplit="9" topLeftCell="H262" activePane="bottomRight" state="frozen"/>
      <selection pane="topRight" activeCell="H1" sqref="H1"/>
      <selection pane="bottomLeft" activeCell="A10" sqref="A10"/>
      <selection pane="bottomRight" activeCell="L534" sqref="L534"/>
    </sheetView>
  </sheetViews>
  <sheetFormatPr baseColWidth="10" defaultRowHeight="15" x14ac:dyDescent="0.2"/>
  <cols>
    <col min="1" max="1" width="8.5703125" style="264" bestFit="1" customWidth="1"/>
    <col min="2" max="2" width="2.85546875" style="82" customWidth="1"/>
    <col min="3" max="3" width="3.28515625" style="82" customWidth="1"/>
    <col min="4" max="4" width="4" style="82" customWidth="1"/>
    <col min="5" max="5" width="8.7109375" style="265" customWidth="1"/>
    <col min="6" max="6" width="13" style="266" customWidth="1"/>
    <col min="7" max="7" width="51.28515625" style="266" customWidth="1"/>
    <col min="8" max="9" width="20.5703125" style="267" customWidth="1"/>
    <col min="10" max="10" width="23.7109375" style="268" customWidth="1"/>
    <col min="11" max="11" width="21.5703125" style="82" customWidth="1"/>
    <col min="12" max="12" width="21.140625" style="37" customWidth="1"/>
    <col min="13" max="13" width="20" style="127" customWidth="1"/>
    <col min="14" max="14" width="11.42578125" style="37"/>
    <col min="15" max="15" width="19.28515625" style="37" bestFit="1" customWidth="1"/>
    <col min="16" max="16" width="18.5703125" style="37" bestFit="1" customWidth="1"/>
    <col min="17" max="22" width="11.42578125" style="37"/>
    <col min="23" max="258" width="11.42578125" style="82"/>
    <col min="259" max="259" width="44.85546875" style="82" customWidth="1"/>
    <col min="260" max="266" width="38.5703125" style="82" customWidth="1"/>
    <col min="267" max="514" width="11.42578125" style="82"/>
    <col min="515" max="515" width="44.85546875" style="82" customWidth="1"/>
    <col min="516" max="522" width="38.5703125" style="82" customWidth="1"/>
    <col min="523" max="770" width="11.42578125" style="82"/>
    <col min="771" max="771" width="44.85546875" style="82" customWidth="1"/>
    <col min="772" max="778" width="38.5703125" style="82" customWidth="1"/>
    <col min="779" max="1026" width="11.42578125" style="82"/>
    <col min="1027" max="1027" width="44.85546875" style="82" customWidth="1"/>
    <col min="1028" max="1034" width="38.5703125" style="82" customWidth="1"/>
    <col min="1035" max="1282" width="11.42578125" style="82"/>
    <col min="1283" max="1283" width="44.85546875" style="82" customWidth="1"/>
    <col min="1284" max="1290" width="38.5703125" style="82" customWidth="1"/>
    <col min="1291" max="1538" width="11.42578125" style="82"/>
    <col min="1539" max="1539" width="44.85546875" style="82" customWidth="1"/>
    <col min="1540" max="1546" width="38.5703125" style="82" customWidth="1"/>
    <col min="1547" max="1794" width="11.42578125" style="82"/>
    <col min="1795" max="1795" width="44.85546875" style="82" customWidth="1"/>
    <col min="1796" max="1802" width="38.5703125" style="82" customWidth="1"/>
    <col min="1803" max="2050" width="11.42578125" style="82"/>
    <col min="2051" max="2051" width="44.85546875" style="82" customWidth="1"/>
    <col min="2052" max="2058" width="38.5703125" style="82" customWidth="1"/>
    <col min="2059" max="2306" width="11.42578125" style="82"/>
    <col min="2307" max="2307" width="44.85546875" style="82" customWidth="1"/>
    <col min="2308" max="2314" width="38.5703125" style="82" customWidth="1"/>
    <col min="2315" max="2562" width="11.42578125" style="82"/>
    <col min="2563" max="2563" width="44.85546875" style="82" customWidth="1"/>
    <col min="2564" max="2570" width="38.5703125" style="82" customWidth="1"/>
    <col min="2571" max="2818" width="11.42578125" style="82"/>
    <col min="2819" max="2819" width="44.85546875" style="82" customWidth="1"/>
    <col min="2820" max="2826" width="38.5703125" style="82" customWidth="1"/>
    <col min="2827" max="3074" width="11.42578125" style="82"/>
    <col min="3075" max="3075" width="44.85546875" style="82" customWidth="1"/>
    <col min="3076" max="3082" width="38.5703125" style="82" customWidth="1"/>
    <col min="3083" max="3330" width="11.42578125" style="82"/>
    <col min="3331" max="3331" width="44.85546875" style="82" customWidth="1"/>
    <col min="3332" max="3338" width="38.5703125" style="82" customWidth="1"/>
    <col min="3339" max="3586" width="11.42578125" style="82"/>
    <col min="3587" max="3587" width="44.85546875" style="82" customWidth="1"/>
    <col min="3588" max="3594" width="38.5703125" style="82" customWidth="1"/>
    <col min="3595" max="3842" width="11.42578125" style="82"/>
    <col min="3843" max="3843" width="44.85546875" style="82" customWidth="1"/>
    <col min="3844" max="3850" width="38.5703125" style="82" customWidth="1"/>
    <col min="3851" max="4098" width="11.42578125" style="82"/>
    <col min="4099" max="4099" width="44.85546875" style="82" customWidth="1"/>
    <col min="4100" max="4106" width="38.5703125" style="82" customWidth="1"/>
    <col min="4107" max="4354" width="11.42578125" style="82"/>
    <col min="4355" max="4355" width="44.85546875" style="82" customWidth="1"/>
    <col min="4356" max="4362" width="38.5703125" style="82" customWidth="1"/>
    <col min="4363" max="4610" width="11.42578125" style="82"/>
    <col min="4611" max="4611" width="44.85546875" style="82" customWidth="1"/>
    <col min="4612" max="4618" width="38.5703125" style="82" customWidth="1"/>
    <col min="4619" max="4866" width="11.42578125" style="82"/>
    <col min="4867" max="4867" width="44.85546875" style="82" customWidth="1"/>
    <col min="4868" max="4874" width="38.5703125" style="82" customWidth="1"/>
    <col min="4875" max="5122" width="11.42578125" style="82"/>
    <col min="5123" max="5123" width="44.85546875" style="82" customWidth="1"/>
    <col min="5124" max="5130" width="38.5703125" style="82" customWidth="1"/>
    <col min="5131" max="5378" width="11.42578125" style="82"/>
    <col min="5379" max="5379" width="44.85546875" style="82" customWidth="1"/>
    <col min="5380" max="5386" width="38.5703125" style="82" customWidth="1"/>
    <col min="5387" max="5634" width="11.42578125" style="82"/>
    <col min="5635" max="5635" width="44.85546875" style="82" customWidth="1"/>
    <col min="5636" max="5642" width="38.5703125" style="82" customWidth="1"/>
    <col min="5643" max="5890" width="11.42578125" style="82"/>
    <col min="5891" max="5891" width="44.85546875" style="82" customWidth="1"/>
    <col min="5892" max="5898" width="38.5703125" style="82" customWidth="1"/>
    <col min="5899" max="6146" width="11.42578125" style="82"/>
    <col min="6147" max="6147" width="44.85546875" style="82" customWidth="1"/>
    <col min="6148" max="6154" width="38.5703125" style="82" customWidth="1"/>
    <col min="6155" max="6402" width="11.42578125" style="82"/>
    <col min="6403" max="6403" width="44.85546875" style="82" customWidth="1"/>
    <col min="6404" max="6410" width="38.5703125" style="82" customWidth="1"/>
    <col min="6411" max="6658" width="11.42578125" style="82"/>
    <col min="6659" max="6659" width="44.85546875" style="82" customWidth="1"/>
    <col min="6660" max="6666" width="38.5703125" style="82" customWidth="1"/>
    <col min="6667" max="6914" width="11.42578125" style="82"/>
    <col min="6915" max="6915" width="44.85546875" style="82" customWidth="1"/>
    <col min="6916" max="6922" width="38.5703125" style="82" customWidth="1"/>
    <col min="6923" max="7170" width="11.42578125" style="82"/>
    <col min="7171" max="7171" width="44.85546875" style="82" customWidth="1"/>
    <col min="7172" max="7178" width="38.5703125" style="82" customWidth="1"/>
    <col min="7179" max="7426" width="11.42578125" style="82"/>
    <col min="7427" max="7427" width="44.85546875" style="82" customWidth="1"/>
    <col min="7428" max="7434" width="38.5703125" style="82" customWidth="1"/>
    <col min="7435" max="7682" width="11.42578125" style="82"/>
    <col min="7683" max="7683" width="44.85546875" style="82" customWidth="1"/>
    <col min="7684" max="7690" width="38.5703125" style="82" customWidth="1"/>
    <col min="7691" max="7938" width="11.42578125" style="82"/>
    <col min="7939" max="7939" width="44.85546875" style="82" customWidth="1"/>
    <col min="7940" max="7946" width="38.5703125" style="82" customWidth="1"/>
    <col min="7947" max="8194" width="11.42578125" style="82"/>
    <col min="8195" max="8195" width="44.85546875" style="82" customWidth="1"/>
    <col min="8196" max="8202" width="38.5703125" style="82" customWidth="1"/>
    <col min="8203" max="8450" width="11.42578125" style="82"/>
    <col min="8451" max="8451" width="44.85546875" style="82" customWidth="1"/>
    <col min="8452" max="8458" width="38.5703125" style="82" customWidth="1"/>
    <col min="8459" max="8706" width="11.42578125" style="82"/>
    <col min="8707" max="8707" width="44.85546875" style="82" customWidth="1"/>
    <col min="8708" max="8714" width="38.5703125" style="82" customWidth="1"/>
    <col min="8715" max="8962" width="11.42578125" style="82"/>
    <col min="8963" max="8963" width="44.85546875" style="82" customWidth="1"/>
    <col min="8964" max="8970" width="38.5703125" style="82" customWidth="1"/>
    <col min="8971" max="9218" width="11.42578125" style="82"/>
    <col min="9219" max="9219" width="44.85546875" style="82" customWidth="1"/>
    <col min="9220" max="9226" width="38.5703125" style="82" customWidth="1"/>
    <col min="9227" max="9474" width="11.42578125" style="82"/>
    <col min="9475" max="9475" width="44.85546875" style="82" customWidth="1"/>
    <col min="9476" max="9482" width="38.5703125" style="82" customWidth="1"/>
    <col min="9483" max="9730" width="11.42578125" style="82"/>
    <col min="9731" max="9731" width="44.85546875" style="82" customWidth="1"/>
    <col min="9732" max="9738" width="38.5703125" style="82" customWidth="1"/>
    <col min="9739" max="9986" width="11.42578125" style="82"/>
    <col min="9987" max="9987" width="44.85546875" style="82" customWidth="1"/>
    <col min="9988" max="9994" width="38.5703125" style="82" customWidth="1"/>
    <col min="9995" max="10242" width="11.42578125" style="82"/>
    <col min="10243" max="10243" width="44.85546875" style="82" customWidth="1"/>
    <col min="10244" max="10250" width="38.5703125" style="82" customWidth="1"/>
    <col min="10251" max="10498" width="11.42578125" style="82"/>
    <col min="10499" max="10499" width="44.85546875" style="82" customWidth="1"/>
    <col min="10500" max="10506" width="38.5703125" style="82" customWidth="1"/>
    <col min="10507" max="10754" width="11.42578125" style="82"/>
    <col min="10755" max="10755" width="44.85546875" style="82" customWidth="1"/>
    <col min="10756" max="10762" width="38.5703125" style="82" customWidth="1"/>
    <col min="10763" max="11010" width="11.42578125" style="82"/>
    <col min="11011" max="11011" width="44.85546875" style="82" customWidth="1"/>
    <col min="11012" max="11018" width="38.5703125" style="82" customWidth="1"/>
    <col min="11019" max="11266" width="11.42578125" style="82"/>
    <col min="11267" max="11267" width="44.85546875" style="82" customWidth="1"/>
    <col min="11268" max="11274" width="38.5703125" style="82" customWidth="1"/>
    <col min="11275" max="11522" width="11.42578125" style="82"/>
    <col min="11523" max="11523" width="44.85546875" style="82" customWidth="1"/>
    <col min="11524" max="11530" width="38.5703125" style="82" customWidth="1"/>
    <col min="11531" max="11778" width="11.42578125" style="82"/>
    <col min="11779" max="11779" width="44.85546875" style="82" customWidth="1"/>
    <col min="11780" max="11786" width="38.5703125" style="82" customWidth="1"/>
    <col min="11787" max="12034" width="11.42578125" style="82"/>
    <col min="12035" max="12035" width="44.85546875" style="82" customWidth="1"/>
    <col min="12036" max="12042" width="38.5703125" style="82" customWidth="1"/>
    <col min="12043" max="12290" width="11.42578125" style="82"/>
    <col min="12291" max="12291" width="44.85546875" style="82" customWidth="1"/>
    <col min="12292" max="12298" width="38.5703125" style="82" customWidth="1"/>
    <col min="12299" max="12546" width="11.42578125" style="82"/>
    <col min="12547" max="12547" width="44.85546875" style="82" customWidth="1"/>
    <col min="12548" max="12554" width="38.5703125" style="82" customWidth="1"/>
    <col min="12555" max="12802" width="11.42578125" style="82"/>
    <col min="12803" max="12803" width="44.85546875" style="82" customWidth="1"/>
    <col min="12804" max="12810" width="38.5703125" style="82" customWidth="1"/>
    <col min="12811" max="13058" width="11.42578125" style="82"/>
    <col min="13059" max="13059" width="44.85546875" style="82" customWidth="1"/>
    <col min="13060" max="13066" width="38.5703125" style="82" customWidth="1"/>
    <col min="13067" max="13314" width="11.42578125" style="82"/>
    <col min="13315" max="13315" width="44.85546875" style="82" customWidth="1"/>
    <col min="13316" max="13322" width="38.5703125" style="82" customWidth="1"/>
    <col min="13323" max="13570" width="11.42578125" style="82"/>
    <col min="13571" max="13571" width="44.85546875" style="82" customWidth="1"/>
    <col min="13572" max="13578" width="38.5703125" style="82" customWidth="1"/>
    <col min="13579" max="13826" width="11.42578125" style="82"/>
    <col min="13827" max="13827" width="44.85546875" style="82" customWidth="1"/>
    <col min="13828" max="13834" width="38.5703125" style="82" customWidth="1"/>
    <col min="13835" max="14082" width="11.42578125" style="82"/>
    <col min="14083" max="14083" width="44.85546875" style="82" customWidth="1"/>
    <col min="14084" max="14090" width="38.5703125" style="82" customWidth="1"/>
    <col min="14091" max="14338" width="11.42578125" style="82"/>
    <col min="14339" max="14339" width="44.85546875" style="82" customWidth="1"/>
    <col min="14340" max="14346" width="38.5703125" style="82" customWidth="1"/>
    <col min="14347" max="14594" width="11.42578125" style="82"/>
    <col min="14595" max="14595" width="44.85546875" style="82" customWidth="1"/>
    <col min="14596" max="14602" width="38.5703125" style="82" customWidth="1"/>
    <col min="14603" max="14850" width="11.42578125" style="82"/>
    <col min="14851" max="14851" width="44.85546875" style="82" customWidth="1"/>
    <col min="14852" max="14858" width="38.5703125" style="82" customWidth="1"/>
    <col min="14859" max="15106" width="11.42578125" style="82"/>
    <col min="15107" max="15107" width="44.85546875" style="82" customWidth="1"/>
    <col min="15108" max="15114" width="38.5703125" style="82" customWidth="1"/>
    <col min="15115" max="15362" width="11.42578125" style="82"/>
    <col min="15363" max="15363" width="44.85546875" style="82" customWidth="1"/>
    <col min="15364" max="15370" width="38.5703125" style="82" customWidth="1"/>
    <col min="15371" max="15618" width="11.42578125" style="82"/>
    <col min="15619" max="15619" width="44.85546875" style="82" customWidth="1"/>
    <col min="15620" max="15626" width="38.5703125" style="82" customWidth="1"/>
    <col min="15627" max="15874" width="11.42578125" style="82"/>
    <col min="15875" max="15875" width="44.85546875" style="82" customWidth="1"/>
    <col min="15876" max="15882" width="38.5703125" style="82" customWidth="1"/>
    <col min="15883" max="16130" width="11.42578125" style="82"/>
    <col min="16131" max="16131" width="44.85546875" style="82" customWidth="1"/>
    <col min="16132" max="16138" width="38.5703125" style="82" customWidth="1"/>
    <col min="16139" max="16384" width="11.42578125" style="82"/>
  </cols>
  <sheetData>
    <row r="1" spans="1:13" s="37" customFormat="1" x14ac:dyDescent="0.2">
      <c r="A1" s="105"/>
      <c r="B1" s="106"/>
      <c r="C1" s="106"/>
      <c r="D1" s="106"/>
      <c r="E1" s="35"/>
      <c r="F1" s="36"/>
      <c r="G1" s="1147" t="s">
        <v>258</v>
      </c>
      <c r="H1" s="1148"/>
      <c r="I1" s="1148"/>
      <c r="J1" s="1148"/>
      <c r="K1" s="1148"/>
      <c r="L1" s="1284"/>
      <c r="M1" s="127"/>
    </row>
    <row r="2" spans="1:13" s="37" customFormat="1" x14ac:dyDescent="0.2">
      <c r="A2" s="107"/>
      <c r="B2" s="108"/>
      <c r="C2" s="108"/>
      <c r="D2" s="108"/>
      <c r="E2" s="39"/>
      <c r="F2" s="40"/>
      <c r="G2" s="1150"/>
      <c r="H2" s="1151"/>
      <c r="I2" s="1151"/>
      <c r="J2" s="1151"/>
      <c r="K2" s="1151"/>
      <c r="L2" s="1285"/>
      <c r="M2" s="127"/>
    </row>
    <row r="3" spans="1:13" s="37" customFormat="1" x14ac:dyDescent="0.2">
      <c r="A3" s="107"/>
      <c r="B3" s="108"/>
      <c r="C3" s="108"/>
      <c r="D3" s="108"/>
      <c r="E3" s="39"/>
      <c r="F3" s="40"/>
      <c r="G3" s="1150"/>
      <c r="H3" s="1151"/>
      <c r="I3" s="1151"/>
      <c r="J3" s="1151"/>
      <c r="K3" s="1151"/>
      <c r="L3" s="1285"/>
      <c r="M3" s="127"/>
    </row>
    <row r="4" spans="1:13" s="37" customFormat="1" x14ac:dyDescent="0.2">
      <c r="A4" s="107"/>
      <c r="B4" s="108"/>
      <c r="C4" s="108"/>
      <c r="D4" s="108"/>
      <c r="E4" s="39"/>
      <c r="F4" s="40"/>
      <c r="G4" s="1150"/>
      <c r="H4" s="1151"/>
      <c r="I4" s="1151"/>
      <c r="J4" s="1151"/>
      <c r="K4" s="1151"/>
      <c r="L4" s="1285"/>
      <c r="M4" s="127"/>
    </row>
    <row r="5" spans="1:13" s="44" customFormat="1" ht="18.75" customHeight="1" x14ac:dyDescent="0.25">
      <c r="A5" s="109"/>
      <c r="B5" s="42"/>
      <c r="C5" s="42"/>
      <c r="D5" s="42"/>
      <c r="E5" s="42"/>
      <c r="F5" s="43"/>
      <c r="G5" s="1150"/>
      <c r="H5" s="1151"/>
      <c r="I5" s="1151"/>
      <c r="J5" s="1151"/>
      <c r="K5" s="1151"/>
      <c r="L5" s="1285"/>
      <c r="M5" s="648"/>
    </row>
    <row r="6" spans="1:13" s="37" customFormat="1" ht="15" customHeight="1" thickBot="1" x14ac:dyDescent="0.3">
      <c r="A6" s="110"/>
      <c r="B6" s="111"/>
      <c r="C6" s="111"/>
      <c r="D6" s="111"/>
      <c r="E6" s="46"/>
      <c r="F6" s="47"/>
      <c r="G6" s="1153"/>
      <c r="H6" s="1154"/>
      <c r="I6" s="1154"/>
      <c r="J6" s="1154"/>
      <c r="K6" s="1154"/>
      <c r="L6" s="1286"/>
      <c r="M6" s="127"/>
    </row>
    <row r="7" spans="1:13" s="37" customFormat="1" ht="15.75" customHeight="1" x14ac:dyDescent="0.25">
      <c r="A7" s="112"/>
      <c r="E7" s="48"/>
      <c r="F7" s="113"/>
      <c r="G7" s="113"/>
      <c r="H7" s="114"/>
      <c r="I7" s="114"/>
      <c r="J7" s="115"/>
      <c r="M7" s="127"/>
    </row>
    <row r="8" spans="1:13" ht="76.5" customHeight="1" x14ac:dyDescent="0.2">
      <c r="A8" s="116" t="s">
        <v>32</v>
      </c>
      <c r="B8" s="1287" t="s">
        <v>33</v>
      </c>
      <c r="C8" s="1288"/>
      <c r="D8" s="1288"/>
      <c r="E8" s="1288"/>
      <c r="F8" s="1288"/>
      <c r="G8" s="1289"/>
      <c r="H8" s="117" t="s">
        <v>259</v>
      </c>
      <c r="I8" s="117" t="s">
        <v>800</v>
      </c>
      <c r="J8" s="118" t="s">
        <v>260</v>
      </c>
      <c r="K8" s="119" t="s">
        <v>261</v>
      </c>
      <c r="L8" s="117" t="s">
        <v>37</v>
      </c>
    </row>
    <row r="9" spans="1:13" ht="27.75" customHeight="1" x14ac:dyDescent="0.2">
      <c r="A9" s="120">
        <v>1</v>
      </c>
      <c r="B9" s="1290" t="s">
        <v>262</v>
      </c>
      <c r="C9" s="1291"/>
      <c r="D9" s="1291"/>
      <c r="E9" s="1291"/>
      <c r="F9" s="1291"/>
      <c r="G9" s="1291"/>
      <c r="H9" s="1291"/>
      <c r="I9" s="1291"/>
      <c r="J9" s="1291"/>
      <c r="K9" s="1291"/>
      <c r="L9" s="1291"/>
    </row>
    <row r="10" spans="1:13" ht="23.25" customHeight="1" x14ac:dyDescent="0.2">
      <c r="A10" s="121">
        <f>A9+1</f>
        <v>2</v>
      </c>
      <c r="B10" s="1292"/>
      <c r="C10" s="1295" t="s">
        <v>263</v>
      </c>
      <c r="D10" s="1296"/>
      <c r="E10" s="1296"/>
      <c r="F10" s="1296"/>
      <c r="G10" s="1296"/>
      <c r="H10" s="122">
        <f>H11-H34</f>
        <v>5109652612</v>
      </c>
      <c r="I10" s="122"/>
      <c r="J10" s="122">
        <f>J11-J34</f>
        <v>0</v>
      </c>
      <c r="K10" s="122">
        <f>K11-K34</f>
        <v>0</v>
      </c>
      <c r="L10" s="122">
        <f>L11-L34</f>
        <v>5109652612</v>
      </c>
    </row>
    <row r="11" spans="1:13" ht="18" customHeight="1" x14ac:dyDescent="0.2">
      <c r="A11" s="121">
        <f t="shared" ref="A11:A77" si="0">A10+1</f>
        <v>3</v>
      </c>
      <c r="B11" s="1293"/>
      <c r="C11" s="1138"/>
      <c r="D11" s="1295" t="s">
        <v>264</v>
      </c>
      <c r="E11" s="1296"/>
      <c r="F11" s="1296"/>
      <c r="G11" s="1296"/>
      <c r="H11" s="123">
        <f>SUM(H12:H33)</f>
        <v>5157422576</v>
      </c>
      <c r="I11" s="123"/>
      <c r="J11" s="123">
        <f>SUM(J12:J33)</f>
        <v>0</v>
      </c>
      <c r="K11" s="123">
        <f>SUM(K12:K33)</f>
        <v>0</v>
      </c>
      <c r="L11" s="123">
        <f>SUM(L12:L33)</f>
        <v>5157422576</v>
      </c>
    </row>
    <row r="12" spans="1:13" ht="18" customHeight="1" x14ac:dyDescent="0.2">
      <c r="A12" s="121">
        <f t="shared" si="0"/>
        <v>4</v>
      </c>
      <c r="B12" s="1293"/>
      <c r="C12" s="1297"/>
      <c r="D12" s="1298"/>
      <c r="E12" s="1248" t="s">
        <v>265</v>
      </c>
      <c r="F12" s="1299"/>
      <c r="G12" s="124" t="s">
        <v>266</v>
      </c>
      <c r="H12" s="125"/>
      <c r="I12" s="125"/>
      <c r="J12" s="125"/>
      <c r="K12" s="125"/>
      <c r="L12" s="125">
        <f t="shared" ref="L12:L33" si="1">H12-J12+K12</f>
        <v>0</v>
      </c>
    </row>
    <row r="13" spans="1:13" ht="18" customHeight="1" x14ac:dyDescent="0.2">
      <c r="A13" s="121">
        <f t="shared" si="0"/>
        <v>5</v>
      </c>
      <c r="B13" s="1293"/>
      <c r="C13" s="1297"/>
      <c r="D13" s="1297"/>
      <c r="E13" s="1299"/>
      <c r="F13" s="1299"/>
      <c r="G13" s="124" t="s">
        <v>267</v>
      </c>
      <c r="H13" s="125"/>
      <c r="I13" s="125"/>
      <c r="J13" s="125"/>
      <c r="K13" s="125"/>
      <c r="L13" s="125">
        <f t="shared" si="1"/>
        <v>0</v>
      </c>
    </row>
    <row r="14" spans="1:13" ht="18" customHeight="1" x14ac:dyDescent="0.2">
      <c r="A14" s="121">
        <f t="shared" si="0"/>
        <v>6</v>
      </c>
      <c r="B14" s="1293"/>
      <c r="C14" s="1297"/>
      <c r="D14" s="1297"/>
      <c r="E14" s="1299"/>
      <c r="F14" s="1299"/>
      <c r="G14" s="124" t="s">
        <v>268</v>
      </c>
      <c r="H14" s="125"/>
      <c r="I14" s="125"/>
      <c r="J14" s="125"/>
      <c r="K14" s="125"/>
      <c r="L14" s="125">
        <f t="shared" si="1"/>
        <v>0</v>
      </c>
    </row>
    <row r="15" spans="1:13" ht="18" customHeight="1" x14ac:dyDescent="0.2">
      <c r="A15" s="121">
        <f t="shared" si="0"/>
        <v>7</v>
      </c>
      <c r="B15" s="1293"/>
      <c r="C15" s="1297"/>
      <c r="D15" s="1297"/>
      <c r="E15" s="1299"/>
      <c r="F15" s="1299"/>
      <c r="G15" s="124" t="s">
        <v>269</v>
      </c>
      <c r="H15" s="125"/>
      <c r="I15" s="125"/>
      <c r="J15" s="125"/>
      <c r="K15" s="125"/>
      <c r="L15" s="125">
        <f t="shared" si="1"/>
        <v>0</v>
      </c>
    </row>
    <row r="16" spans="1:13" ht="36" customHeight="1" x14ac:dyDescent="0.2">
      <c r="A16" s="121">
        <f t="shared" si="0"/>
        <v>8</v>
      </c>
      <c r="B16" s="1293"/>
      <c r="C16" s="1297"/>
      <c r="D16" s="1297"/>
      <c r="E16" s="1299"/>
      <c r="F16" s="1299"/>
      <c r="G16" s="124" t="s">
        <v>270</v>
      </c>
      <c r="H16" s="125"/>
      <c r="I16" s="125"/>
      <c r="J16" s="125"/>
      <c r="K16" s="125"/>
      <c r="L16" s="125">
        <f t="shared" si="1"/>
        <v>0</v>
      </c>
    </row>
    <row r="17" spans="1:12" ht="18" customHeight="1" x14ac:dyDescent="0.2">
      <c r="A17" s="121">
        <f t="shared" si="0"/>
        <v>9</v>
      </c>
      <c r="B17" s="1293"/>
      <c r="C17" s="1297"/>
      <c r="D17" s="1297"/>
      <c r="E17" s="1299"/>
      <c r="F17" s="1299"/>
      <c r="G17" s="124" t="s">
        <v>271</v>
      </c>
      <c r="H17" s="125"/>
      <c r="I17" s="125"/>
      <c r="J17" s="125"/>
      <c r="K17" s="125"/>
      <c r="L17" s="125">
        <f t="shared" si="1"/>
        <v>0</v>
      </c>
    </row>
    <row r="18" spans="1:12" ht="18" customHeight="1" x14ac:dyDescent="0.2">
      <c r="A18" s="121">
        <f t="shared" si="0"/>
        <v>10</v>
      </c>
      <c r="B18" s="1293"/>
      <c r="C18" s="1297"/>
      <c r="D18" s="1297"/>
      <c r="E18" s="1248" t="s">
        <v>272</v>
      </c>
      <c r="F18" s="1300"/>
      <c r="G18" s="124" t="s">
        <v>266</v>
      </c>
      <c r="H18" s="126"/>
      <c r="I18" s="126"/>
      <c r="J18" s="126"/>
      <c r="K18" s="126"/>
      <c r="L18" s="125">
        <f t="shared" si="1"/>
        <v>0</v>
      </c>
    </row>
    <row r="19" spans="1:12" ht="18" customHeight="1" x14ac:dyDescent="0.2">
      <c r="A19" s="121">
        <f t="shared" si="0"/>
        <v>11</v>
      </c>
      <c r="B19" s="1293"/>
      <c r="C19" s="1297"/>
      <c r="D19" s="1297"/>
      <c r="E19" s="1300"/>
      <c r="F19" s="1300"/>
      <c r="G19" s="124" t="s">
        <v>267</v>
      </c>
      <c r="H19" s="126"/>
      <c r="I19" s="126"/>
      <c r="J19" s="126"/>
      <c r="K19" s="126"/>
      <c r="L19" s="125">
        <f t="shared" si="1"/>
        <v>0</v>
      </c>
    </row>
    <row r="20" spans="1:12" ht="18" customHeight="1" x14ac:dyDescent="0.2">
      <c r="A20" s="121">
        <f t="shared" si="0"/>
        <v>12</v>
      </c>
      <c r="B20" s="1293"/>
      <c r="C20" s="1297"/>
      <c r="D20" s="1297"/>
      <c r="E20" s="1300"/>
      <c r="F20" s="1300"/>
      <c r="G20" s="124" t="s">
        <v>268</v>
      </c>
      <c r="H20" s="126"/>
      <c r="I20" s="126"/>
      <c r="J20" s="126"/>
      <c r="K20" s="126"/>
      <c r="L20" s="125">
        <f t="shared" si="1"/>
        <v>0</v>
      </c>
    </row>
    <row r="21" spans="1:12" ht="18" customHeight="1" x14ac:dyDescent="0.2">
      <c r="A21" s="121">
        <f t="shared" si="0"/>
        <v>13</v>
      </c>
      <c r="B21" s="1293"/>
      <c r="C21" s="1297"/>
      <c r="D21" s="1297"/>
      <c r="E21" s="1300"/>
      <c r="F21" s="1300"/>
      <c r="G21" s="124" t="s">
        <v>269</v>
      </c>
      <c r="H21" s="126"/>
      <c r="I21" s="126"/>
      <c r="J21" s="126"/>
      <c r="K21" s="126"/>
      <c r="L21" s="125">
        <f t="shared" si="1"/>
        <v>0</v>
      </c>
    </row>
    <row r="22" spans="1:12" ht="31.5" customHeight="1" x14ac:dyDescent="0.2">
      <c r="A22" s="121">
        <f t="shared" si="0"/>
        <v>14</v>
      </c>
      <c r="B22" s="1293"/>
      <c r="C22" s="1297"/>
      <c r="D22" s="1297"/>
      <c r="E22" s="1300"/>
      <c r="F22" s="1300"/>
      <c r="G22" s="124" t="s">
        <v>270</v>
      </c>
      <c r="H22" s="126"/>
      <c r="I22" s="126"/>
      <c r="J22" s="126"/>
      <c r="K22" s="126"/>
      <c r="L22" s="125">
        <f t="shared" si="1"/>
        <v>0</v>
      </c>
    </row>
    <row r="23" spans="1:12" ht="18" customHeight="1" x14ac:dyDescent="0.2">
      <c r="A23" s="121">
        <f t="shared" si="0"/>
        <v>15</v>
      </c>
      <c r="B23" s="1293"/>
      <c r="C23" s="1297"/>
      <c r="D23" s="1297"/>
      <c r="E23" s="1300"/>
      <c r="F23" s="1300"/>
      <c r="G23" s="124" t="s">
        <v>271</v>
      </c>
      <c r="H23" s="126"/>
      <c r="I23" s="126"/>
      <c r="J23" s="126"/>
      <c r="K23" s="126"/>
      <c r="L23" s="125">
        <f t="shared" si="1"/>
        <v>0</v>
      </c>
    </row>
    <row r="24" spans="1:12" ht="18" customHeight="1" x14ac:dyDescent="0.2">
      <c r="A24" s="121">
        <f t="shared" si="0"/>
        <v>16</v>
      </c>
      <c r="B24" s="1293"/>
      <c r="C24" s="1297"/>
      <c r="D24" s="1297"/>
      <c r="E24" s="1281" t="s">
        <v>273</v>
      </c>
      <c r="F24" s="1282"/>
      <c r="G24" s="1283"/>
      <c r="H24" s="126">
        <f>+Ingresos!C8</f>
        <v>5157422576</v>
      </c>
      <c r="I24" s="126"/>
      <c r="J24" s="126"/>
      <c r="K24" s="126"/>
      <c r="L24" s="125">
        <f t="shared" si="1"/>
        <v>5157422576</v>
      </c>
    </row>
    <row r="25" spans="1:12" ht="18" customHeight="1" x14ac:dyDescent="0.2">
      <c r="A25" s="121">
        <f t="shared" si="0"/>
        <v>17</v>
      </c>
      <c r="B25" s="1293"/>
      <c r="C25" s="1297"/>
      <c r="D25" s="1297"/>
      <c r="E25" s="1281" t="s">
        <v>274</v>
      </c>
      <c r="F25" s="1282"/>
      <c r="G25" s="1283"/>
      <c r="H25" s="126"/>
      <c r="I25" s="126"/>
      <c r="J25" s="126"/>
      <c r="K25" s="126"/>
      <c r="L25" s="125">
        <f t="shared" si="1"/>
        <v>0</v>
      </c>
    </row>
    <row r="26" spans="1:12" ht="18" customHeight="1" x14ac:dyDescent="0.2">
      <c r="A26" s="121">
        <f t="shared" si="0"/>
        <v>18</v>
      </c>
      <c r="B26" s="1293"/>
      <c r="C26" s="1297"/>
      <c r="D26" s="1297"/>
      <c r="E26" s="1281" t="s">
        <v>275</v>
      </c>
      <c r="F26" s="1282"/>
      <c r="G26" s="1283"/>
      <c r="H26" s="126"/>
      <c r="I26" s="126"/>
      <c r="J26" s="126"/>
      <c r="K26" s="126"/>
      <c r="L26" s="125">
        <f t="shared" si="1"/>
        <v>0</v>
      </c>
    </row>
    <row r="27" spans="1:12" ht="18" customHeight="1" x14ac:dyDescent="0.2">
      <c r="A27" s="121">
        <f t="shared" si="0"/>
        <v>19</v>
      </c>
      <c r="B27" s="1293"/>
      <c r="C27" s="1297"/>
      <c r="D27" s="1297"/>
      <c r="E27" s="1281" t="s">
        <v>276</v>
      </c>
      <c r="F27" s="1282"/>
      <c r="G27" s="1283"/>
      <c r="H27" s="126"/>
      <c r="I27" s="126"/>
      <c r="J27" s="126"/>
      <c r="K27" s="126"/>
      <c r="L27" s="125">
        <f t="shared" si="1"/>
        <v>0</v>
      </c>
    </row>
    <row r="28" spans="1:12" ht="18" customHeight="1" x14ac:dyDescent="0.2">
      <c r="A28" s="121">
        <f t="shared" si="0"/>
        <v>20</v>
      </c>
      <c r="B28" s="1293"/>
      <c r="C28" s="1297"/>
      <c r="D28" s="1297"/>
      <c r="E28" s="1281" t="s">
        <v>277</v>
      </c>
      <c r="F28" s="1282"/>
      <c r="G28" s="1283"/>
      <c r="H28" s="126"/>
      <c r="I28" s="126"/>
      <c r="J28" s="126"/>
      <c r="K28" s="126"/>
      <c r="L28" s="125">
        <f t="shared" si="1"/>
        <v>0</v>
      </c>
    </row>
    <row r="29" spans="1:12" ht="18" customHeight="1" x14ac:dyDescent="0.2">
      <c r="A29" s="121">
        <f t="shared" si="0"/>
        <v>21</v>
      </c>
      <c r="B29" s="1293"/>
      <c r="C29" s="1297"/>
      <c r="D29" s="1297"/>
      <c r="E29" s="1281" t="s">
        <v>278</v>
      </c>
      <c r="F29" s="1282"/>
      <c r="G29" s="1283"/>
      <c r="H29" s="126"/>
      <c r="I29" s="126"/>
      <c r="J29" s="126"/>
      <c r="K29" s="126"/>
      <c r="L29" s="125">
        <f t="shared" si="1"/>
        <v>0</v>
      </c>
    </row>
    <row r="30" spans="1:12" ht="18" customHeight="1" x14ac:dyDescent="0.2">
      <c r="A30" s="121">
        <f t="shared" si="0"/>
        <v>22</v>
      </c>
      <c r="B30" s="1293"/>
      <c r="C30" s="1297"/>
      <c r="D30" s="1297"/>
      <c r="E30" s="1281" t="s">
        <v>279</v>
      </c>
      <c r="F30" s="1282"/>
      <c r="G30" s="1283"/>
      <c r="H30" s="126"/>
      <c r="I30" s="126"/>
      <c r="J30" s="126"/>
      <c r="K30" s="126"/>
      <c r="L30" s="125">
        <f t="shared" si="1"/>
        <v>0</v>
      </c>
    </row>
    <row r="31" spans="1:12" ht="18" customHeight="1" x14ac:dyDescent="0.2">
      <c r="A31" s="121">
        <f t="shared" si="0"/>
        <v>23</v>
      </c>
      <c r="B31" s="1293"/>
      <c r="C31" s="1297"/>
      <c r="D31" s="1297"/>
      <c r="E31" s="1281" t="s">
        <v>280</v>
      </c>
      <c r="F31" s="1282"/>
      <c r="G31" s="1283"/>
      <c r="H31" s="126"/>
      <c r="I31" s="126"/>
      <c r="J31" s="126"/>
      <c r="K31" s="126"/>
      <c r="L31" s="125">
        <f t="shared" si="1"/>
        <v>0</v>
      </c>
    </row>
    <row r="32" spans="1:12" ht="18" customHeight="1" x14ac:dyDescent="0.2">
      <c r="A32" s="121">
        <f t="shared" si="0"/>
        <v>24</v>
      </c>
      <c r="B32" s="1293"/>
      <c r="C32" s="1297"/>
      <c r="D32" s="1297"/>
      <c r="E32" s="1281" t="s">
        <v>281</v>
      </c>
      <c r="F32" s="1282"/>
      <c r="G32" s="1283"/>
      <c r="H32" s="126"/>
      <c r="I32" s="126"/>
      <c r="J32" s="126"/>
      <c r="K32" s="126"/>
      <c r="L32" s="125">
        <f t="shared" si="1"/>
        <v>0</v>
      </c>
    </row>
    <row r="33" spans="1:22" ht="18" customHeight="1" x14ac:dyDescent="0.2">
      <c r="A33" s="121">
        <f t="shared" si="0"/>
        <v>25</v>
      </c>
      <c r="B33" s="1293"/>
      <c r="C33" s="1297"/>
      <c r="D33" s="1297"/>
      <c r="E33" s="1281" t="s">
        <v>282</v>
      </c>
      <c r="F33" s="1282"/>
      <c r="G33" s="1283"/>
      <c r="H33" s="126"/>
      <c r="I33" s="126"/>
      <c r="J33" s="126"/>
      <c r="K33" s="126"/>
      <c r="L33" s="125">
        <f t="shared" si="1"/>
        <v>0</v>
      </c>
    </row>
    <row r="34" spans="1:22" ht="18" customHeight="1" x14ac:dyDescent="0.2">
      <c r="A34" s="121">
        <f t="shared" si="0"/>
        <v>26</v>
      </c>
      <c r="B34" s="1293"/>
      <c r="C34" s="1297"/>
      <c r="D34" s="1301" t="s">
        <v>283</v>
      </c>
      <c r="E34" s="1302"/>
      <c r="F34" s="1302"/>
      <c r="G34" s="1302"/>
      <c r="H34" s="122">
        <f>SUM(H35:H37)</f>
        <v>47769964</v>
      </c>
      <c r="I34" s="122"/>
      <c r="J34" s="122">
        <f>SUM(J35:J37)</f>
        <v>0</v>
      </c>
      <c r="K34" s="122">
        <f>SUM(K35:K37)</f>
        <v>0</v>
      </c>
      <c r="L34" s="122">
        <f>SUM(L35:L37)</f>
        <v>47769964</v>
      </c>
    </row>
    <row r="35" spans="1:22" ht="18" customHeight="1" x14ac:dyDescent="0.2">
      <c r="A35" s="121">
        <f t="shared" si="0"/>
        <v>27</v>
      </c>
      <c r="B35" s="1293"/>
      <c r="C35" s="1297"/>
      <c r="D35" s="1298"/>
      <c r="E35" s="1303" t="s">
        <v>284</v>
      </c>
      <c r="F35" s="1304"/>
      <c r="G35" s="1305"/>
      <c r="H35" s="126"/>
      <c r="I35" s="126"/>
      <c r="J35" s="126"/>
      <c r="K35" s="126"/>
      <c r="L35" s="125">
        <f>H35-J35+K35</f>
        <v>0</v>
      </c>
    </row>
    <row r="36" spans="1:22" ht="18" customHeight="1" x14ac:dyDescent="0.2">
      <c r="A36" s="121">
        <f t="shared" si="0"/>
        <v>28</v>
      </c>
      <c r="B36" s="1293"/>
      <c r="C36" s="1297"/>
      <c r="D36" s="1297"/>
      <c r="E36" s="1303" t="s">
        <v>285</v>
      </c>
      <c r="F36" s="1304"/>
      <c r="G36" s="1305"/>
      <c r="H36" s="126">
        <f>-Ingresos!C14</f>
        <v>47769964</v>
      </c>
      <c r="I36" s="126"/>
      <c r="J36" s="126"/>
      <c r="K36" s="126"/>
      <c r="L36" s="125">
        <f>H36-J36+K36</f>
        <v>47769964</v>
      </c>
    </row>
    <row r="37" spans="1:22" ht="18" customHeight="1" x14ac:dyDescent="0.2">
      <c r="A37" s="121">
        <f t="shared" si="0"/>
        <v>29</v>
      </c>
      <c r="B37" s="1293"/>
      <c r="C37" s="1297"/>
      <c r="D37" s="1297"/>
      <c r="E37" s="1303" t="s">
        <v>286</v>
      </c>
      <c r="F37" s="1304"/>
      <c r="G37" s="1305"/>
      <c r="H37" s="126"/>
      <c r="I37" s="126"/>
      <c r="J37" s="126"/>
      <c r="K37" s="126"/>
      <c r="L37" s="125">
        <f>H37-J37+K37</f>
        <v>0</v>
      </c>
    </row>
    <row r="38" spans="1:22" s="127" customFormat="1" ht="19.5" customHeight="1" x14ac:dyDescent="0.2">
      <c r="A38" s="121">
        <f t="shared" si="0"/>
        <v>30</v>
      </c>
      <c r="B38" s="1293"/>
      <c r="C38" s="1306" t="s">
        <v>287</v>
      </c>
      <c r="D38" s="1307"/>
      <c r="E38" s="1308"/>
      <c r="F38" s="1308"/>
      <c r="G38" s="1309"/>
      <c r="H38" s="128">
        <f>SUM(H39:H45)</f>
        <v>43640529.240000002</v>
      </c>
      <c r="I38" s="128"/>
      <c r="J38" s="128">
        <f>SUM(J39:J45)</f>
        <v>0</v>
      </c>
      <c r="K38" s="128">
        <f>SUM(K39:K45)</f>
        <v>0</v>
      </c>
      <c r="L38" s="128">
        <f>SUM(L39:L45)</f>
        <v>43640529.240000002</v>
      </c>
      <c r="N38" s="37"/>
      <c r="O38" s="37"/>
      <c r="P38" s="37"/>
      <c r="Q38" s="37"/>
      <c r="R38" s="37"/>
      <c r="S38" s="37"/>
      <c r="T38" s="37"/>
      <c r="U38" s="37"/>
      <c r="V38" s="37"/>
    </row>
    <row r="39" spans="1:22" ht="18.75" customHeight="1" x14ac:dyDescent="0.2">
      <c r="A39" s="121">
        <f t="shared" si="0"/>
        <v>31</v>
      </c>
      <c r="B39" s="1293"/>
      <c r="C39" s="1137"/>
      <c r="D39" s="1310" t="s">
        <v>288</v>
      </c>
      <c r="E39" s="1311"/>
      <c r="F39" s="1311"/>
      <c r="G39" s="1312"/>
      <c r="H39" s="129"/>
      <c r="I39" s="129"/>
      <c r="J39" s="129"/>
      <c r="K39" s="129"/>
      <c r="L39" s="125">
        <f t="shared" ref="L39:L45" si="2">H39-J39+K39</f>
        <v>0</v>
      </c>
    </row>
    <row r="40" spans="1:22" ht="18.75" customHeight="1" x14ac:dyDescent="0.2">
      <c r="A40" s="121">
        <f t="shared" si="0"/>
        <v>32</v>
      </c>
      <c r="B40" s="1293"/>
      <c r="C40" s="1137"/>
      <c r="D40" s="1310" t="s">
        <v>289</v>
      </c>
      <c r="E40" s="1311"/>
      <c r="F40" s="1311"/>
      <c r="G40" s="1312"/>
      <c r="H40" s="129">
        <f>+Ingresos!C19</f>
        <v>43640529.240000002</v>
      </c>
      <c r="I40" s="129"/>
      <c r="J40" s="129"/>
      <c r="K40" s="129"/>
      <c r="L40" s="125">
        <f t="shared" si="2"/>
        <v>43640529.240000002</v>
      </c>
    </row>
    <row r="41" spans="1:22" ht="21.75" customHeight="1" x14ac:dyDescent="0.2">
      <c r="A41" s="121">
        <f t="shared" si="0"/>
        <v>33</v>
      </c>
      <c r="B41" s="1293"/>
      <c r="C41" s="1137"/>
      <c r="D41" s="1310" t="s">
        <v>290</v>
      </c>
      <c r="E41" s="1311"/>
      <c r="F41" s="1311"/>
      <c r="G41" s="1312"/>
      <c r="H41" s="129"/>
      <c r="I41" s="129"/>
      <c r="J41" s="129"/>
      <c r="K41" s="129"/>
      <c r="L41" s="125">
        <f t="shared" si="2"/>
        <v>0</v>
      </c>
    </row>
    <row r="42" spans="1:22" ht="27.75" customHeight="1" x14ac:dyDescent="0.2">
      <c r="A42" s="121">
        <f t="shared" si="0"/>
        <v>34</v>
      </c>
      <c r="B42" s="1293"/>
      <c r="C42" s="1137"/>
      <c r="D42" s="1313" t="s">
        <v>291</v>
      </c>
      <c r="E42" s="1314"/>
      <c r="F42" s="1314"/>
      <c r="G42" s="1315"/>
      <c r="H42" s="129"/>
      <c r="I42" s="129"/>
      <c r="J42" s="129"/>
      <c r="K42" s="129"/>
      <c r="L42" s="125">
        <f t="shared" si="2"/>
        <v>0</v>
      </c>
    </row>
    <row r="43" spans="1:22" ht="18.75" customHeight="1" x14ac:dyDescent="0.2">
      <c r="A43" s="121">
        <f t="shared" si="0"/>
        <v>35</v>
      </c>
      <c r="B43" s="1293"/>
      <c r="C43" s="1137"/>
      <c r="D43" s="1310" t="s">
        <v>292</v>
      </c>
      <c r="E43" s="1311"/>
      <c r="F43" s="1311"/>
      <c r="G43" s="1312"/>
      <c r="H43" s="129"/>
      <c r="I43" s="129"/>
      <c r="J43" s="129"/>
      <c r="K43" s="129"/>
      <c r="L43" s="125">
        <f t="shared" si="2"/>
        <v>0</v>
      </c>
    </row>
    <row r="44" spans="1:22" ht="17.25" customHeight="1" x14ac:dyDescent="0.2">
      <c r="A44" s="121">
        <f t="shared" si="0"/>
        <v>36</v>
      </c>
      <c r="B44" s="1293"/>
      <c r="C44" s="1137"/>
      <c r="D44" s="1310" t="s">
        <v>293</v>
      </c>
      <c r="E44" s="1311"/>
      <c r="F44" s="1311"/>
      <c r="G44" s="1312"/>
      <c r="H44" s="129"/>
      <c r="I44" s="129"/>
      <c r="J44" s="129"/>
      <c r="K44" s="129"/>
      <c r="L44" s="125">
        <f t="shared" si="2"/>
        <v>0</v>
      </c>
    </row>
    <row r="45" spans="1:22" ht="18.75" customHeight="1" x14ac:dyDescent="0.2">
      <c r="A45" s="121">
        <f t="shared" si="0"/>
        <v>37</v>
      </c>
      <c r="B45" s="1293"/>
      <c r="C45" s="1138"/>
      <c r="D45" s="1310" t="s">
        <v>294</v>
      </c>
      <c r="E45" s="1311"/>
      <c r="F45" s="1311"/>
      <c r="G45" s="1312"/>
      <c r="H45" s="129"/>
      <c r="I45" s="129"/>
      <c r="J45" s="129"/>
      <c r="K45" s="129"/>
      <c r="L45" s="125">
        <f t="shared" si="2"/>
        <v>0</v>
      </c>
    </row>
    <row r="46" spans="1:22" ht="33" customHeight="1" x14ac:dyDescent="0.2">
      <c r="A46" s="121">
        <f t="shared" si="0"/>
        <v>38</v>
      </c>
      <c r="B46" s="1293"/>
      <c r="C46" s="1306" t="s">
        <v>295</v>
      </c>
      <c r="D46" s="1307"/>
      <c r="E46" s="1308"/>
      <c r="F46" s="1308"/>
      <c r="G46" s="1309"/>
      <c r="H46" s="123">
        <f>SUM(H47:H55)</f>
        <v>0</v>
      </c>
      <c r="I46" s="123"/>
      <c r="J46" s="123">
        <f>SUM(J47:J55)</f>
        <v>0</v>
      </c>
      <c r="K46" s="123">
        <f>SUM(K47:K55)</f>
        <v>0</v>
      </c>
      <c r="L46" s="123">
        <f>SUM(L47:L55)</f>
        <v>0</v>
      </c>
    </row>
    <row r="47" spans="1:22" ht="20.25" customHeight="1" x14ac:dyDescent="0.2">
      <c r="A47" s="121">
        <f t="shared" si="0"/>
        <v>39</v>
      </c>
      <c r="B47" s="1293"/>
      <c r="C47" s="1137"/>
      <c r="D47" s="1310" t="s">
        <v>296</v>
      </c>
      <c r="E47" s="1311"/>
      <c r="F47" s="1311"/>
      <c r="G47" s="1312"/>
      <c r="H47" s="129"/>
      <c r="I47" s="129"/>
      <c r="J47" s="129"/>
      <c r="K47" s="129"/>
      <c r="L47" s="125">
        <f t="shared" ref="L47:L55" si="3">H47-J47+K47</f>
        <v>0</v>
      </c>
    </row>
    <row r="48" spans="1:22" ht="20.25" customHeight="1" x14ac:dyDescent="0.2">
      <c r="A48" s="121">
        <f t="shared" si="0"/>
        <v>40</v>
      </c>
      <c r="B48" s="1293"/>
      <c r="C48" s="1137"/>
      <c r="D48" s="1310" t="s">
        <v>297</v>
      </c>
      <c r="E48" s="1311"/>
      <c r="F48" s="1311"/>
      <c r="G48" s="1312"/>
      <c r="H48" s="129"/>
      <c r="I48" s="129"/>
      <c r="J48" s="129"/>
      <c r="K48" s="129"/>
      <c r="L48" s="125">
        <f t="shared" si="3"/>
        <v>0</v>
      </c>
    </row>
    <row r="49" spans="1:22" ht="42" customHeight="1" x14ac:dyDescent="0.2">
      <c r="A49" s="121">
        <f t="shared" si="0"/>
        <v>41</v>
      </c>
      <c r="B49" s="1293"/>
      <c r="C49" s="1137"/>
      <c r="D49" s="1328" t="s">
        <v>298</v>
      </c>
      <c r="E49" s="1329"/>
      <c r="F49" s="1330"/>
      <c r="G49" s="124" t="s">
        <v>299</v>
      </c>
      <c r="H49" s="129"/>
      <c r="I49" s="129"/>
      <c r="J49" s="129"/>
      <c r="K49" s="129"/>
      <c r="L49" s="125">
        <f t="shared" si="3"/>
        <v>0</v>
      </c>
    </row>
    <row r="50" spans="1:22" ht="25.5" customHeight="1" x14ac:dyDescent="0.2">
      <c r="A50" s="121">
        <f t="shared" si="0"/>
        <v>42</v>
      </c>
      <c r="B50" s="1293"/>
      <c r="C50" s="1137"/>
      <c r="D50" s="1331"/>
      <c r="E50" s="1332"/>
      <c r="F50" s="1333"/>
      <c r="G50" s="124" t="s">
        <v>300</v>
      </c>
      <c r="H50" s="129"/>
      <c r="I50" s="129"/>
      <c r="J50" s="129"/>
      <c r="K50" s="129"/>
      <c r="L50" s="125">
        <f t="shared" si="3"/>
        <v>0</v>
      </c>
    </row>
    <row r="51" spans="1:22" ht="25.5" customHeight="1" x14ac:dyDescent="0.2">
      <c r="A51" s="121">
        <f t="shared" si="0"/>
        <v>43</v>
      </c>
      <c r="B51" s="1293"/>
      <c r="C51" s="1137"/>
      <c r="D51" s="1336" t="s">
        <v>845</v>
      </c>
      <c r="E51" s="1337"/>
      <c r="F51" s="1337"/>
      <c r="G51" s="1338"/>
      <c r="H51" s="129"/>
      <c r="I51" s="129"/>
      <c r="J51" s="129"/>
      <c r="K51" s="129"/>
      <c r="L51" s="125"/>
    </row>
    <row r="52" spans="1:22" ht="25.5" customHeight="1" x14ac:dyDescent="0.2">
      <c r="A52" s="121"/>
      <c r="B52" s="1293"/>
      <c r="C52" s="1137"/>
      <c r="D52" s="1339" t="s">
        <v>876</v>
      </c>
      <c r="E52" s="1340"/>
      <c r="F52" s="1340"/>
      <c r="G52" s="439" t="s">
        <v>877</v>
      </c>
      <c r="H52" s="129"/>
      <c r="I52" s="129"/>
      <c r="J52" s="129"/>
      <c r="K52" s="129"/>
      <c r="L52" s="125"/>
    </row>
    <row r="53" spans="1:22" ht="30" customHeight="1" x14ac:dyDescent="0.2">
      <c r="A53" s="121"/>
      <c r="B53" s="1293"/>
      <c r="C53" s="1137"/>
      <c r="D53" s="1341"/>
      <c r="E53" s="1342"/>
      <c r="F53" s="1342"/>
      <c r="G53" s="439" t="s">
        <v>300</v>
      </c>
      <c r="H53" s="129"/>
      <c r="I53" s="129"/>
      <c r="J53" s="129"/>
      <c r="K53" s="129"/>
      <c r="L53" s="125"/>
    </row>
    <row r="54" spans="1:22" ht="32.25" customHeight="1" x14ac:dyDescent="0.2">
      <c r="A54" s="121">
        <f>A51+1</f>
        <v>44</v>
      </c>
      <c r="B54" s="1293"/>
      <c r="C54" s="1137"/>
      <c r="D54" s="1334" t="s">
        <v>301</v>
      </c>
      <c r="E54" s="1142"/>
      <c r="F54" s="1143"/>
      <c r="G54" s="124" t="s">
        <v>878</v>
      </c>
      <c r="H54" s="129"/>
      <c r="I54" s="129"/>
      <c r="J54" s="129"/>
      <c r="K54" s="129"/>
      <c r="L54" s="125">
        <f t="shared" si="3"/>
        <v>0</v>
      </c>
    </row>
    <row r="55" spans="1:22" ht="46.5" customHeight="1" x14ac:dyDescent="0.2">
      <c r="A55" s="121">
        <f t="shared" si="0"/>
        <v>45</v>
      </c>
      <c r="B55" s="1293"/>
      <c r="C55" s="1138"/>
      <c r="D55" s="1205"/>
      <c r="E55" s="1335"/>
      <c r="F55" s="1206"/>
      <c r="G55" s="124" t="s">
        <v>879</v>
      </c>
      <c r="H55" s="129"/>
      <c r="I55" s="129"/>
      <c r="J55" s="129"/>
      <c r="K55" s="129"/>
      <c r="L55" s="125">
        <f t="shared" si="3"/>
        <v>0</v>
      </c>
    </row>
    <row r="56" spans="1:22" s="127" customFormat="1" ht="15.75" customHeight="1" x14ac:dyDescent="0.2">
      <c r="A56" s="121">
        <f t="shared" si="0"/>
        <v>46</v>
      </c>
      <c r="B56" s="1293"/>
      <c r="C56" s="1316" t="s">
        <v>302</v>
      </c>
      <c r="D56" s="1317"/>
      <c r="E56" s="1317"/>
      <c r="F56" s="1317"/>
      <c r="G56" s="1318"/>
      <c r="H56" s="130">
        <f>SUM(H57:H61)</f>
        <v>0</v>
      </c>
      <c r="I56" s="130"/>
      <c r="J56" s="130">
        <f>SUM(J57:J61)</f>
        <v>0</v>
      </c>
      <c r="K56" s="130">
        <f>SUM(K57:K61)</f>
        <v>0</v>
      </c>
      <c r="L56" s="130">
        <f>SUM(L57:L61)</f>
        <v>0</v>
      </c>
      <c r="N56" s="37"/>
      <c r="O56" s="37"/>
      <c r="P56" s="37"/>
      <c r="Q56" s="37"/>
      <c r="R56" s="37"/>
      <c r="S56" s="37"/>
      <c r="T56" s="37"/>
      <c r="U56" s="37"/>
      <c r="V56" s="37"/>
    </row>
    <row r="57" spans="1:22" s="127" customFormat="1" ht="18.75" customHeight="1" x14ac:dyDescent="0.2">
      <c r="A57" s="121">
        <f t="shared" si="0"/>
        <v>47</v>
      </c>
      <c r="B57" s="1293"/>
      <c r="C57" s="1137"/>
      <c r="D57" s="1320" t="s">
        <v>134</v>
      </c>
      <c r="E57" s="1321"/>
      <c r="F57" s="1321"/>
      <c r="G57" s="1322"/>
      <c r="H57" s="125"/>
      <c r="I57" s="125"/>
      <c r="J57" s="125"/>
      <c r="K57" s="131"/>
      <c r="L57" s="125">
        <f>H57-J57+K57</f>
        <v>0</v>
      </c>
      <c r="N57" s="37"/>
      <c r="O57" s="37"/>
      <c r="P57" s="37"/>
      <c r="Q57" s="37"/>
      <c r="R57" s="37"/>
      <c r="S57" s="37"/>
      <c r="T57" s="37"/>
      <c r="U57" s="37"/>
      <c r="V57" s="37"/>
    </row>
    <row r="58" spans="1:22" s="127" customFormat="1" ht="18.75" customHeight="1" x14ac:dyDescent="0.2">
      <c r="A58" s="121">
        <f t="shared" si="0"/>
        <v>48</v>
      </c>
      <c r="B58" s="1293"/>
      <c r="C58" s="1319"/>
      <c r="D58" s="1320" t="s">
        <v>123</v>
      </c>
      <c r="E58" s="1323"/>
      <c r="F58" s="1323"/>
      <c r="G58" s="1324"/>
      <c r="H58" s="125"/>
      <c r="I58" s="125"/>
      <c r="J58" s="125"/>
      <c r="K58" s="131"/>
      <c r="L58" s="125">
        <f>H58-J58+K58</f>
        <v>0</v>
      </c>
      <c r="N58" s="37"/>
      <c r="O58" s="37"/>
      <c r="P58" s="37"/>
      <c r="Q58" s="37"/>
      <c r="R58" s="37"/>
      <c r="S58" s="37"/>
      <c r="T58" s="37"/>
      <c r="U58" s="37"/>
      <c r="V58" s="37"/>
    </row>
    <row r="59" spans="1:22" s="127" customFormat="1" ht="34.5" customHeight="1" x14ac:dyDescent="0.2">
      <c r="A59" s="121">
        <f t="shared" si="0"/>
        <v>49</v>
      </c>
      <c r="B59" s="1293"/>
      <c r="C59" s="1319"/>
      <c r="D59" s="1325" t="s">
        <v>303</v>
      </c>
      <c r="E59" s="1326"/>
      <c r="F59" s="1326"/>
      <c r="G59" s="1327"/>
      <c r="H59" s="125"/>
      <c r="I59" s="125"/>
      <c r="J59" s="125"/>
      <c r="K59" s="131"/>
      <c r="L59" s="125">
        <f>H59-J59+K59</f>
        <v>0</v>
      </c>
      <c r="N59" s="37"/>
      <c r="O59" s="37"/>
      <c r="P59" s="37"/>
      <c r="Q59" s="37"/>
      <c r="R59" s="37"/>
      <c r="S59" s="37"/>
      <c r="T59" s="37"/>
      <c r="U59" s="37"/>
      <c r="V59" s="37"/>
    </row>
    <row r="60" spans="1:22" s="127" customFormat="1" ht="18.75" customHeight="1" x14ac:dyDescent="0.2">
      <c r="A60" s="121">
        <f t="shared" si="0"/>
        <v>50</v>
      </c>
      <c r="B60" s="1293"/>
      <c r="C60" s="1319"/>
      <c r="D60" s="1320" t="s">
        <v>304</v>
      </c>
      <c r="E60" s="1323"/>
      <c r="F60" s="1323"/>
      <c r="G60" s="1324"/>
      <c r="H60" s="125"/>
      <c r="I60" s="125"/>
      <c r="J60" s="125"/>
      <c r="K60" s="131"/>
      <c r="L60" s="125">
        <f>H60-J60+K60</f>
        <v>0</v>
      </c>
      <c r="N60" s="37"/>
      <c r="O60" s="37"/>
      <c r="P60" s="37"/>
      <c r="Q60" s="37"/>
      <c r="R60" s="37"/>
      <c r="S60" s="37"/>
      <c r="T60" s="37"/>
      <c r="U60" s="37"/>
      <c r="V60" s="37"/>
    </row>
    <row r="61" spans="1:22" s="127" customFormat="1" ht="18.75" customHeight="1" x14ac:dyDescent="0.2">
      <c r="A61" s="121">
        <f t="shared" si="0"/>
        <v>51</v>
      </c>
      <c r="B61" s="1293"/>
      <c r="C61" s="1319"/>
      <c r="D61" s="1320" t="s">
        <v>56</v>
      </c>
      <c r="E61" s="1323"/>
      <c r="F61" s="1323"/>
      <c r="G61" s="1324"/>
      <c r="H61" s="125"/>
      <c r="I61" s="125"/>
      <c r="J61" s="125"/>
      <c r="K61" s="131"/>
      <c r="L61" s="125">
        <f>H61-J61+K61</f>
        <v>0</v>
      </c>
      <c r="N61" s="37"/>
      <c r="O61" s="37"/>
      <c r="P61" s="37"/>
      <c r="Q61" s="37"/>
      <c r="R61" s="37"/>
      <c r="S61" s="37"/>
      <c r="T61" s="37"/>
      <c r="U61" s="37"/>
      <c r="V61" s="37"/>
    </row>
    <row r="62" spans="1:22" s="127" customFormat="1" ht="30" customHeight="1" x14ac:dyDescent="0.2">
      <c r="A62" s="121">
        <f t="shared" si="0"/>
        <v>52</v>
      </c>
      <c r="B62" s="1293"/>
      <c r="C62" s="1343" t="s">
        <v>305</v>
      </c>
      <c r="D62" s="1344"/>
      <c r="E62" s="1345"/>
      <c r="F62" s="1345"/>
      <c r="G62" s="1346"/>
      <c r="H62" s="130">
        <f>SUM(H63:H70)</f>
        <v>0</v>
      </c>
      <c r="I62" s="130"/>
      <c r="J62" s="130">
        <f>SUM(J63:J70)</f>
        <v>0</v>
      </c>
      <c r="K62" s="130">
        <f>SUM(K63:K70)</f>
        <v>0</v>
      </c>
      <c r="L62" s="130">
        <f>SUM(L63:L70)</f>
        <v>0</v>
      </c>
      <c r="N62" s="37"/>
      <c r="O62" s="37"/>
      <c r="P62" s="37"/>
      <c r="Q62" s="37"/>
      <c r="R62" s="37"/>
      <c r="S62" s="37"/>
      <c r="T62" s="37"/>
      <c r="U62" s="37"/>
      <c r="V62" s="37"/>
    </row>
    <row r="63" spans="1:22" s="127" customFormat="1" ht="18" customHeight="1" x14ac:dyDescent="0.2">
      <c r="A63" s="121">
        <f t="shared" si="0"/>
        <v>53</v>
      </c>
      <c r="B63" s="1293"/>
      <c r="C63" s="1137"/>
      <c r="D63" s="1325" t="s">
        <v>98</v>
      </c>
      <c r="E63" s="1326"/>
      <c r="F63" s="1326"/>
      <c r="G63" s="1327"/>
      <c r="H63" s="125"/>
      <c r="I63" s="125"/>
      <c r="J63" s="125"/>
      <c r="K63" s="125"/>
      <c r="L63" s="125">
        <f t="shared" ref="L63:L70" si="4">H63-J63+K63</f>
        <v>0</v>
      </c>
      <c r="N63" s="37"/>
      <c r="O63" s="37"/>
      <c r="P63" s="37"/>
      <c r="Q63" s="37"/>
      <c r="R63" s="37"/>
      <c r="S63" s="37"/>
      <c r="T63" s="37"/>
      <c r="U63" s="37"/>
      <c r="V63" s="37"/>
    </row>
    <row r="64" spans="1:22" s="127" customFormat="1" ht="18" customHeight="1" x14ac:dyDescent="0.2">
      <c r="A64" s="121">
        <f t="shared" si="0"/>
        <v>54</v>
      </c>
      <c r="B64" s="1293"/>
      <c r="C64" s="1319"/>
      <c r="D64" s="1325" t="s">
        <v>306</v>
      </c>
      <c r="E64" s="1326"/>
      <c r="F64" s="1326"/>
      <c r="G64" s="1327"/>
      <c r="H64" s="125"/>
      <c r="I64" s="125"/>
      <c r="J64" s="125"/>
      <c r="K64" s="125"/>
      <c r="L64" s="125">
        <f t="shared" si="4"/>
        <v>0</v>
      </c>
      <c r="N64" s="37"/>
      <c r="O64" s="37"/>
      <c r="P64" s="37"/>
      <c r="Q64" s="37"/>
      <c r="R64" s="37"/>
      <c r="S64" s="37"/>
      <c r="T64" s="37"/>
      <c r="U64" s="37"/>
      <c r="V64" s="37"/>
    </row>
    <row r="65" spans="1:22" s="127" customFormat="1" ht="18" customHeight="1" x14ac:dyDescent="0.2">
      <c r="A65" s="121">
        <f t="shared" si="0"/>
        <v>55</v>
      </c>
      <c r="B65" s="1293"/>
      <c r="C65" s="1319"/>
      <c r="D65" s="1325" t="s">
        <v>307</v>
      </c>
      <c r="E65" s="1314"/>
      <c r="F65" s="1314"/>
      <c r="G65" s="1315"/>
      <c r="H65" s="125"/>
      <c r="I65" s="125"/>
      <c r="J65" s="125"/>
      <c r="K65" s="125"/>
      <c r="L65" s="125">
        <f t="shared" si="4"/>
        <v>0</v>
      </c>
      <c r="N65" s="37"/>
      <c r="O65" s="37"/>
      <c r="P65" s="37"/>
      <c r="Q65" s="37"/>
      <c r="R65" s="37"/>
      <c r="S65" s="37"/>
      <c r="T65" s="37"/>
      <c r="U65" s="37"/>
      <c r="V65" s="37"/>
    </row>
    <row r="66" spans="1:22" s="127" customFormat="1" ht="18.75" customHeight="1" x14ac:dyDescent="0.2">
      <c r="A66" s="121">
        <f t="shared" si="0"/>
        <v>56</v>
      </c>
      <c r="B66" s="1293"/>
      <c r="C66" s="1319"/>
      <c r="D66" s="1325" t="s">
        <v>308</v>
      </c>
      <c r="E66" s="1326"/>
      <c r="F66" s="1326"/>
      <c r="G66" s="1327"/>
      <c r="H66" s="125"/>
      <c r="I66" s="125"/>
      <c r="J66" s="125"/>
      <c r="K66" s="125"/>
      <c r="L66" s="125">
        <f t="shared" si="4"/>
        <v>0</v>
      </c>
      <c r="N66" s="37"/>
      <c r="O66" s="37"/>
      <c r="P66" s="37"/>
      <c r="Q66" s="37"/>
      <c r="R66" s="37"/>
      <c r="S66" s="37"/>
      <c r="T66" s="37"/>
      <c r="U66" s="37"/>
      <c r="V66" s="37"/>
    </row>
    <row r="67" spans="1:22" s="127" customFormat="1" ht="18" customHeight="1" x14ac:dyDescent="0.2">
      <c r="A67" s="121">
        <f t="shared" si="0"/>
        <v>57</v>
      </c>
      <c r="B67" s="1293"/>
      <c r="C67" s="1319"/>
      <c r="D67" s="1325" t="s">
        <v>309</v>
      </c>
      <c r="E67" s="1326"/>
      <c r="F67" s="1326"/>
      <c r="G67" s="1327"/>
      <c r="H67" s="125"/>
      <c r="I67" s="125"/>
      <c r="J67" s="125"/>
      <c r="K67" s="125"/>
      <c r="L67" s="125">
        <f t="shared" si="4"/>
        <v>0</v>
      </c>
      <c r="N67" s="37"/>
      <c r="O67" s="37"/>
      <c r="P67" s="37"/>
      <c r="Q67" s="37"/>
      <c r="R67" s="37"/>
      <c r="S67" s="37"/>
      <c r="T67" s="37"/>
      <c r="U67" s="37"/>
      <c r="V67" s="37"/>
    </row>
    <row r="68" spans="1:22" s="127" customFormat="1" ht="22.5" customHeight="1" x14ac:dyDescent="0.2">
      <c r="A68" s="121">
        <f t="shared" si="0"/>
        <v>58</v>
      </c>
      <c r="B68" s="1293"/>
      <c r="C68" s="1319"/>
      <c r="D68" s="1325" t="s">
        <v>310</v>
      </c>
      <c r="E68" s="1326"/>
      <c r="F68" s="1326"/>
      <c r="G68" s="1327"/>
      <c r="H68" s="125"/>
      <c r="I68" s="125"/>
      <c r="J68" s="125"/>
      <c r="K68" s="125"/>
      <c r="L68" s="125">
        <f t="shared" si="4"/>
        <v>0</v>
      </c>
      <c r="N68" s="37"/>
      <c r="O68" s="37"/>
      <c r="P68" s="37"/>
      <c r="Q68" s="37"/>
      <c r="R68" s="37"/>
      <c r="S68" s="37"/>
      <c r="T68" s="37"/>
      <c r="U68" s="37"/>
      <c r="V68" s="37"/>
    </row>
    <row r="69" spans="1:22" s="127" customFormat="1" ht="25.5" customHeight="1" x14ac:dyDescent="0.2">
      <c r="A69" s="121">
        <f t="shared" si="0"/>
        <v>59</v>
      </c>
      <c r="B69" s="1293"/>
      <c r="C69" s="1319"/>
      <c r="D69" s="1325" t="s">
        <v>311</v>
      </c>
      <c r="E69" s="1326"/>
      <c r="F69" s="1326"/>
      <c r="G69" s="1327"/>
      <c r="H69" s="125"/>
      <c r="I69" s="125"/>
      <c r="J69" s="125"/>
      <c r="K69" s="125"/>
      <c r="L69" s="125">
        <f t="shared" si="4"/>
        <v>0</v>
      </c>
      <c r="N69" s="37"/>
      <c r="O69" s="37"/>
      <c r="P69" s="37"/>
      <c r="Q69" s="37"/>
      <c r="R69" s="37"/>
      <c r="S69" s="37"/>
      <c r="T69" s="37"/>
      <c r="U69" s="37"/>
      <c r="V69" s="37"/>
    </row>
    <row r="70" spans="1:22" s="127" customFormat="1" ht="18" customHeight="1" x14ac:dyDescent="0.2">
      <c r="A70" s="121">
        <f t="shared" si="0"/>
        <v>60</v>
      </c>
      <c r="B70" s="1293"/>
      <c r="C70" s="1319"/>
      <c r="D70" s="1325" t="s">
        <v>56</v>
      </c>
      <c r="E70" s="1326"/>
      <c r="F70" s="1326"/>
      <c r="G70" s="1327"/>
      <c r="H70" s="125"/>
      <c r="I70" s="125"/>
      <c r="J70" s="125"/>
      <c r="K70" s="125"/>
      <c r="L70" s="125">
        <f t="shared" si="4"/>
        <v>0</v>
      </c>
      <c r="N70" s="37"/>
      <c r="O70" s="37"/>
      <c r="P70" s="37"/>
      <c r="Q70" s="37"/>
      <c r="R70" s="37"/>
      <c r="S70" s="37"/>
      <c r="T70" s="37"/>
      <c r="U70" s="37"/>
      <c r="V70" s="37"/>
    </row>
    <row r="71" spans="1:22" s="127" customFormat="1" ht="30.75" customHeight="1" x14ac:dyDescent="0.2">
      <c r="A71" s="121">
        <f t="shared" si="0"/>
        <v>61</v>
      </c>
      <c r="B71" s="1293"/>
      <c r="C71" s="1343" t="s">
        <v>312</v>
      </c>
      <c r="D71" s="1344"/>
      <c r="E71" s="1344"/>
      <c r="F71" s="1344"/>
      <c r="G71" s="1532"/>
      <c r="H71" s="130">
        <f>SUM(H72:H79)</f>
        <v>0</v>
      </c>
      <c r="I71" s="130"/>
      <c r="J71" s="130">
        <f>SUM(J72:J79)</f>
        <v>0</v>
      </c>
      <c r="K71" s="130">
        <f>SUM(K72:K79)</f>
        <v>0</v>
      </c>
      <c r="L71" s="130">
        <f>SUM(L72:L79)</f>
        <v>0</v>
      </c>
      <c r="N71" s="37"/>
      <c r="O71" s="37"/>
      <c r="P71" s="37"/>
      <c r="Q71" s="37"/>
      <c r="R71" s="37"/>
      <c r="S71" s="37"/>
      <c r="T71" s="37"/>
      <c r="U71" s="37"/>
      <c r="V71" s="37"/>
    </row>
    <row r="72" spans="1:22" s="127" customFormat="1" ht="18" customHeight="1" x14ac:dyDescent="0.2">
      <c r="A72" s="121">
        <f t="shared" si="0"/>
        <v>62</v>
      </c>
      <c r="B72" s="1293"/>
      <c r="C72" s="1533"/>
      <c r="D72" s="1325" t="s">
        <v>98</v>
      </c>
      <c r="E72" s="1523"/>
      <c r="F72" s="1523"/>
      <c r="G72" s="1448"/>
      <c r="H72" s="125"/>
      <c r="I72" s="125"/>
      <c r="J72" s="125"/>
      <c r="K72" s="125"/>
      <c r="L72" s="125">
        <f t="shared" ref="L72:L79" si="5">H72-J72+K72</f>
        <v>0</v>
      </c>
      <c r="N72" s="37"/>
      <c r="O72" s="37"/>
      <c r="P72" s="37"/>
      <c r="Q72" s="37"/>
      <c r="R72" s="37"/>
      <c r="S72" s="37"/>
      <c r="T72" s="37"/>
      <c r="U72" s="37"/>
      <c r="V72" s="37"/>
    </row>
    <row r="73" spans="1:22" s="127" customFormat="1" ht="18" customHeight="1" x14ac:dyDescent="0.2">
      <c r="A73" s="121">
        <f t="shared" si="0"/>
        <v>63</v>
      </c>
      <c r="B73" s="1293"/>
      <c r="C73" s="1533"/>
      <c r="D73" s="1325" t="s">
        <v>306</v>
      </c>
      <c r="E73" s="1523"/>
      <c r="F73" s="1523"/>
      <c r="G73" s="1448"/>
      <c r="H73" s="125"/>
      <c r="I73" s="125"/>
      <c r="J73" s="125"/>
      <c r="K73" s="125"/>
      <c r="L73" s="125">
        <f t="shared" si="5"/>
        <v>0</v>
      </c>
      <c r="N73" s="37"/>
      <c r="O73" s="37"/>
      <c r="P73" s="37"/>
      <c r="Q73" s="37"/>
      <c r="R73" s="37"/>
      <c r="S73" s="37"/>
      <c r="T73" s="37"/>
      <c r="U73" s="37"/>
      <c r="V73" s="37"/>
    </row>
    <row r="74" spans="1:22" s="127" customFormat="1" ht="18" customHeight="1" x14ac:dyDescent="0.2">
      <c r="A74" s="121">
        <f t="shared" si="0"/>
        <v>64</v>
      </c>
      <c r="B74" s="1293"/>
      <c r="C74" s="1533"/>
      <c r="D74" s="1325" t="s">
        <v>307</v>
      </c>
      <c r="E74" s="1523"/>
      <c r="F74" s="1523"/>
      <c r="G74" s="1448"/>
      <c r="H74" s="125"/>
      <c r="I74" s="125"/>
      <c r="J74" s="125"/>
      <c r="K74" s="125"/>
      <c r="L74" s="125">
        <f t="shared" si="5"/>
        <v>0</v>
      </c>
      <c r="N74" s="37"/>
      <c r="O74" s="37"/>
      <c r="P74" s="37"/>
      <c r="Q74" s="37"/>
      <c r="R74" s="37"/>
      <c r="S74" s="37"/>
      <c r="T74" s="37"/>
      <c r="U74" s="37"/>
      <c r="V74" s="37"/>
    </row>
    <row r="75" spans="1:22" s="127" customFormat="1" ht="18" customHeight="1" x14ac:dyDescent="0.2">
      <c r="A75" s="121">
        <f t="shared" si="0"/>
        <v>65</v>
      </c>
      <c r="B75" s="1293"/>
      <c r="C75" s="1533"/>
      <c r="D75" s="1325" t="s">
        <v>308</v>
      </c>
      <c r="E75" s="1523"/>
      <c r="F75" s="1523"/>
      <c r="G75" s="1448"/>
      <c r="H75" s="125"/>
      <c r="I75" s="125"/>
      <c r="J75" s="125"/>
      <c r="K75" s="125"/>
      <c r="L75" s="125">
        <f t="shared" si="5"/>
        <v>0</v>
      </c>
      <c r="N75" s="37"/>
      <c r="O75" s="37"/>
      <c r="P75" s="37"/>
      <c r="Q75" s="37"/>
      <c r="R75" s="37"/>
      <c r="S75" s="37"/>
      <c r="T75" s="37"/>
      <c r="U75" s="37"/>
      <c r="V75" s="37"/>
    </row>
    <row r="76" spans="1:22" s="127" customFormat="1" ht="18" customHeight="1" x14ac:dyDescent="0.2">
      <c r="A76" s="121">
        <f t="shared" si="0"/>
        <v>66</v>
      </c>
      <c r="B76" s="1293"/>
      <c r="C76" s="1533"/>
      <c r="D76" s="1325" t="s">
        <v>309</v>
      </c>
      <c r="E76" s="1523"/>
      <c r="F76" s="1523"/>
      <c r="G76" s="1448"/>
      <c r="H76" s="125"/>
      <c r="I76" s="125"/>
      <c r="J76" s="125"/>
      <c r="K76" s="125"/>
      <c r="L76" s="125">
        <f t="shared" si="5"/>
        <v>0</v>
      </c>
      <c r="N76" s="37"/>
      <c r="O76" s="37"/>
      <c r="P76" s="37"/>
      <c r="Q76" s="37"/>
      <c r="R76" s="37"/>
      <c r="S76" s="37"/>
      <c r="T76" s="37"/>
      <c r="U76" s="37"/>
      <c r="V76" s="37"/>
    </row>
    <row r="77" spans="1:22" s="127" customFormat="1" ht="18" customHeight="1" x14ac:dyDescent="0.2">
      <c r="A77" s="121">
        <f t="shared" si="0"/>
        <v>67</v>
      </c>
      <c r="B77" s="1293"/>
      <c r="C77" s="1533"/>
      <c r="D77" s="1325" t="s">
        <v>310</v>
      </c>
      <c r="E77" s="1523"/>
      <c r="F77" s="1523"/>
      <c r="G77" s="1448"/>
      <c r="H77" s="125"/>
      <c r="I77" s="125"/>
      <c r="J77" s="125"/>
      <c r="K77" s="125"/>
      <c r="L77" s="125">
        <f t="shared" si="5"/>
        <v>0</v>
      </c>
      <c r="N77" s="37"/>
      <c r="O77" s="37"/>
      <c r="P77" s="37"/>
      <c r="Q77" s="37"/>
      <c r="R77" s="37"/>
      <c r="S77" s="37"/>
      <c r="T77" s="37"/>
      <c r="U77" s="37"/>
      <c r="V77" s="37"/>
    </row>
    <row r="78" spans="1:22" s="127" customFormat="1" ht="21.75" customHeight="1" x14ac:dyDescent="0.2">
      <c r="A78" s="121">
        <f t="shared" ref="A78:A141" si="6">A77+1</f>
        <v>68</v>
      </c>
      <c r="B78" s="1293"/>
      <c r="C78" s="1533"/>
      <c r="D78" s="1325" t="s">
        <v>311</v>
      </c>
      <c r="E78" s="1523"/>
      <c r="F78" s="1523"/>
      <c r="G78" s="1448"/>
      <c r="H78" s="125"/>
      <c r="I78" s="125"/>
      <c r="J78" s="125"/>
      <c r="K78" s="125"/>
      <c r="L78" s="125">
        <f t="shared" si="5"/>
        <v>0</v>
      </c>
      <c r="N78" s="37"/>
      <c r="O78" s="37"/>
      <c r="P78" s="37"/>
      <c r="Q78" s="37"/>
      <c r="R78" s="37"/>
      <c r="S78" s="37"/>
      <c r="T78" s="37"/>
      <c r="U78" s="37"/>
      <c r="V78" s="37"/>
    </row>
    <row r="79" spans="1:22" s="127" customFormat="1" ht="18" customHeight="1" x14ac:dyDescent="0.2">
      <c r="A79" s="121">
        <f t="shared" si="6"/>
        <v>69</v>
      </c>
      <c r="B79" s="1293"/>
      <c r="C79" s="1534"/>
      <c r="D79" s="1325" t="s">
        <v>56</v>
      </c>
      <c r="E79" s="1523"/>
      <c r="F79" s="1523"/>
      <c r="G79" s="1448"/>
      <c r="H79" s="125"/>
      <c r="I79" s="125"/>
      <c r="J79" s="125"/>
      <c r="K79" s="125"/>
      <c r="L79" s="125">
        <f t="shared" si="5"/>
        <v>0</v>
      </c>
      <c r="N79" s="37"/>
      <c r="O79" s="37"/>
      <c r="P79" s="37"/>
      <c r="Q79" s="37"/>
      <c r="R79" s="37"/>
      <c r="S79" s="37"/>
      <c r="T79" s="37"/>
      <c r="U79" s="37"/>
      <c r="V79" s="37"/>
    </row>
    <row r="80" spans="1:22" s="127" customFormat="1" ht="15.75" x14ac:dyDescent="0.2">
      <c r="A80" s="121">
        <f t="shared" si="6"/>
        <v>70</v>
      </c>
      <c r="B80" s="1293"/>
      <c r="C80" s="1343" t="s">
        <v>313</v>
      </c>
      <c r="D80" s="1344"/>
      <c r="E80" s="1345"/>
      <c r="F80" s="1345"/>
      <c r="G80" s="1346"/>
      <c r="H80" s="130">
        <f>SUM(H81:H92)</f>
        <v>0</v>
      </c>
      <c r="I80" s="130"/>
      <c r="J80" s="130">
        <f>SUM(J81:J92)</f>
        <v>0</v>
      </c>
      <c r="K80" s="130">
        <f>SUM(K81:K92)</f>
        <v>0</v>
      </c>
      <c r="L80" s="130">
        <f>SUM(L81:L92)</f>
        <v>0</v>
      </c>
      <c r="N80" s="37"/>
      <c r="O80" s="37"/>
      <c r="P80" s="37"/>
      <c r="Q80" s="37"/>
      <c r="R80" s="37"/>
      <c r="S80" s="37"/>
      <c r="T80" s="37"/>
      <c r="U80" s="37"/>
      <c r="V80" s="37"/>
    </row>
    <row r="81" spans="1:22" s="127" customFormat="1" ht="20.25" customHeight="1" x14ac:dyDescent="0.2">
      <c r="A81" s="121">
        <f t="shared" si="6"/>
        <v>71</v>
      </c>
      <c r="B81" s="1293"/>
      <c r="C81" s="1137"/>
      <c r="D81" s="1347" t="s">
        <v>77</v>
      </c>
      <c r="E81" s="1348"/>
      <c r="F81" s="1348"/>
      <c r="G81" s="1348"/>
      <c r="H81" s="132"/>
      <c r="I81" s="132"/>
      <c r="J81" s="132"/>
      <c r="K81" s="132"/>
      <c r="L81" s="125">
        <f t="shared" ref="L81:L92" si="7">H81-J81+K81</f>
        <v>0</v>
      </c>
      <c r="N81" s="37"/>
      <c r="O81" s="37"/>
      <c r="P81" s="37"/>
      <c r="Q81" s="37"/>
      <c r="R81" s="37"/>
      <c r="S81" s="37"/>
      <c r="T81" s="37"/>
      <c r="U81" s="37"/>
      <c r="V81" s="37"/>
    </row>
    <row r="82" spans="1:22" s="127" customFormat="1" ht="20.25" customHeight="1" x14ac:dyDescent="0.2">
      <c r="A82" s="121">
        <f t="shared" si="6"/>
        <v>72</v>
      </c>
      <c r="B82" s="1293"/>
      <c r="C82" s="1319"/>
      <c r="D82" s="1347" t="s">
        <v>98</v>
      </c>
      <c r="E82" s="1348"/>
      <c r="F82" s="1348"/>
      <c r="G82" s="1348"/>
      <c r="H82" s="132"/>
      <c r="I82" s="132"/>
      <c r="J82" s="132"/>
      <c r="K82" s="132"/>
      <c r="L82" s="125">
        <f t="shared" si="7"/>
        <v>0</v>
      </c>
      <c r="N82" s="37"/>
      <c r="O82" s="37"/>
      <c r="P82" s="37"/>
      <c r="Q82" s="37"/>
      <c r="R82" s="37"/>
      <c r="S82" s="37"/>
      <c r="T82" s="37"/>
      <c r="U82" s="37"/>
      <c r="V82" s="37"/>
    </row>
    <row r="83" spans="1:22" s="127" customFormat="1" ht="20.25" customHeight="1" x14ac:dyDescent="0.2">
      <c r="A83" s="121">
        <f t="shared" si="6"/>
        <v>73</v>
      </c>
      <c r="B83" s="1293"/>
      <c r="C83" s="1319"/>
      <c r="D83" s="1347" t="s">
        <v>314</v>
      </c>
      <c r="E83" s="1348"/>
      <c r="F83" s="1348"/>
      <c r="G83" s="1348"/>
      <c r="H83" s="132"/>
      <c r="I83" s="132"/>
      <c r="J83" s="132"/>
      <c r="K83" s="132"/>
      <c r="L83" s="125">
        <f t="shared" si="7"/>
        <v>0</v>
      </c>
      <c r="N83" s="37"/>
      <c r="O83" s="37"/>
      <c r="P83" s="37"/>
      <c r="Q83" s="37"/>
      <c r="R83" s="37"/>
      <c r="S83" s="37"/>
      <c r="T83" s="37"/>
      <c r="U83" s="37"/>
      <c r="V83" s="37"/>
    </row>
    <row r="84" spans="1:22" s="127" customFormat="1" ht="20.25" customHeight="1" x14ac:dyDescent="0.2">
      <c r="A84" s="121">
        <f t="shared" si="6"/>
        <v>74</v>
      </c>
      <c r="B84" s="1293"/>
      <c r="C84" s="1319"/>
      <c r="D84" s="1347" t="s">
        <v>315</v>
      </c>
      <c r="E84" s="1348"/>
      <c r="F84" s="1348"/>
      <c r="G84" s="1348"/>
      <c r="H84" s="133"/>
      <c r="I84" s="133"/>
      <c r="J84" s="133"/>
      <c r="K84" s="133"/>
      <c r="L84" s="125">
        <f t="shared" si="7"/>
        <v>0</v>
      </c>
      <c r="N84" s="37"/>
      <c r="O84" s="37"/>
      <c r="P84" s="37"/>
      <c r="Q84" s="37"/>
      <c r="R84" s="37"/>
      <c r="S84" s="37"/>
      <c r="T84" s="37"/>
      <c r="U84" s="37"/>
      <c r="V84" s="37"/>
    </row>
    <row r="85" spans="1:22" s="127" customFormat="1" ht="20.25" customHeight="1" x14ac:dyDescent="0.2">
      <c r="A85" s="121">
        <f t="shared" si="6"/>
        <v>75</v>
      </c>
      <c r="B85" s="1293"/>
      <c r="C85" s="1319"/>
      <c r="D85" s="1347" t="s">
        <v>316</v>
      </c>
      <c r="E85" s="1348"/>
      <c r="F85" s="1348"/>
      <c r="G85" s="1348"/>
      <c r="H85" s="133"/>
      <c r="I85" s="133"/>
      <c r="J85" s="133"/>
      <c r="K85" s="133"/>
      <c r="L85" s="125">
        <f t="shared" si="7"/>
        <v>0</v>
      </c>
      <c r="N85" s="37"/>
      <c r="O85" s="37"/>
      <c r="P85" s="37"/>
      <c r="Q85" s="37"/>
      <c r="R85" s="37"/>
      <c r="S85" s="37"/>
      <c r="T85" s="37"/>
      <c r="U85" s="37"/>
      <c r="V85" s="37"/>
    </row>
    <row r="86" spans="1:22" s="127" customFormat="1" ht="20.25" customHeight="1" x14ac:dyDescent="0.2">
      <c r="A86" s="121">
        <f t="shared" si="6"/>
        <v>76</v>
      </c>
      <c r="B86" s="1293"/>
      <c r="C86" s="1319"/>
      <c r="D86" s="1347" t="s">
        <v>308</v>
      </c>
      <c r="E86" s="1348"/>
      <c r="F86" s="1348"/>
      <c r="G86" s="1348"/>
      <c r="H86" s="133"/>
      <c r="I86" s="133"/>
      <c r="J86" s="133"/>
      <c r="K86" s="133"/>
      <c r="L86" s="125">
        <f t="shared" si="7"/>
        <v>0</v>
      </c>
      <c r="N86" s="37"/>
      <c r="O86" s="37"/>
      <c r="P86" s="37"/>
      <c r="Q86" s="37"/>
      <c r="R86" s="37"/>
      <c r="S86" s="37"/>
      <c r="T86" s="37"/>
      <c r="U86" s="37"/>
      <c r="V86" s="37"/>
    </row>
    <row r="87" spans="1:22" s="127" customFormat="1" ht="20.25" customHeight="1" x14ac:dyDescent="0.2">
      <c r="A87" s="121">
        <f t="shared" si="6"/>
        <v>77</v>
      </c>
      <c r="B87" s="1293"/>
      <c r="C87" s="1319"/>
      <c r="D87" s="1347" t="s">
        <v>317</v>
      </c>
      <c r="E87" s="1348"/>
      <c r="F87" s="1348"/>
      <c r="G87" s="1348"/>
      <c r="H87" s="125"/>
      <c r="I87" s="125"/>
      <c r="J87" s="125"/>
      <c r="K87" s="125"/>
      <c r="L87" s="125">
        <f t="shared" si="7"/>
        <v>0</v>
      </c>
      <c r="N87" s="37"/>
      <c r="O87" s="37"/>
      <c r="P87" s="37"/>
      <c r="Q87" s="37"/>
      <c r="R87" s="37"/>
      <c r="S87" s="37"/>
      <c r="T87" s="37"/>
      <c r="U87" s="37"/>
      <c r="V87" s="37"/>
    </row>
    <row r="88" spans="1:22" s="127" customFormat="1" ht="20.25" customHeight="1" x14ac:dyDescent="0.2">
      <c r="A88" s="121">
        <f t="shared" si="6"/>
        <v>78</v>
      </c>
      <c r="B88" s="1293"/>
      <c r="C88" s="1319"/>
      <c r="D88" s="1347" t="s">
        <v>318</v>
      </c>
      <c r="E88" s="1348"/>
      <c r="F88" s="1348"/>
      <c r="G88" s="1348"/>
      <c r="H88" s="125"/>
      <c r="I88" s="125"/>
      <c r="J88" s="125"/>
      <c r="K88" s="125"/>
      <c r="L88" s="125">
        <f t="shared" si="7"/>
        <v>0</v>
      </c>
      <c r="N88" s="37"/>
      <c r="O88" s="37"/>
      <c r="P88" s="37"/>
      <c r="Q88" s="37"/>
      <c r="R88" s="37"/>
      <c r="S88" s="37"/>
      <c r="T88" s="37"/>
      <c r="U88" s="37"/>
      <c r="V88" s="37"/>
    </row>
    <row r="89" spans="1:22" s="127" customFormat="1" ht="29.25" customHeight="1" x14ac:dyDescent="0.2">
      <c r="A89" s="121">
        <f t="shared" si="6"/>
        <v>79</v>
      </c>
      <c r="B89" s="1293"/>
      <c r="C89" s="1319"/>
      <c r="D89" s="1347" t="s">
        <v>319</v>
      </c>
      <c r="E89" s="1348"/>
      <c r="F89" s="1348"/>
      <c r="G89" s="1348"/>
      <c r="H89" s="125"/>
      <c r="I89" s="125"/>
      <c r="J89" s="125"/>
      <c r="K89" s="125"/>
      <c r="L89" s="125">
        <f t="shared" si="7"/>
        <v>0</v>
      </c>
      <c r="N89" s="37"/>
      <c r="O89" s="37"/>
      <c r="P89" s="37"/>
      <c r="Q89" s="37"/>
      <c r="R89" s="37"/>
      <c r="S89" s="37"/>
      <c r="T89" s="37"/>
      <c r="U89" s="37"/>
      <c r="V89" s="37"/>
    </row>
    <row r="90" spans="1:22" s="127" customFormat="1" ht="20.25" customHeight="1" x14ac:dyDescent="0.2">
      <c r="A90" s="121">
        <f t="shared" si="6"/>
        <v>80</v>
      </c>
      <c r="B90" s="1293"/>
      <c r="C90" s="1319"/>
      <c r="D90" s="1347" t="s">
        <v>320</v>
      </c>
      <c r="E90" s="1348"/>
      <c r="F90" s="1348"/>
      <c r="G90" s="1348"/>
      <c r="H90" s="125"/>
      <c r="I90" s="125"/>
      <c r="J90" s="125"/>
      <c r="K90" s="125"/>
      <c r="L90" s="125">
        <f t="shared" si="7"/>
        <v>0</v>
      </c>
      <c r="N90" s="37"/>
      <c r="O90" s="37"/>
      <c r="P90" s="37"/>
      <c r="Q90" s="37"/>
      <c r="R90" s="37"/>
      <c r="S90" s="37"/>
      <c r="T90" s="37"/>
      <c r="U90" s="37"/>
      <c r="V90" s="37"/>
    </row>
    <row r="91" spans="1:22" s="127" customFormat="1" ht="20.25" customHeight="1" x14ac:dyDescent="0.2">
      <c r="A91" s="121">
        <f t="shared" si="6"/>
        <v>81</v>
      </c>
      <c r="B91" s="1293"/>
      <c r="C91" s="1319"/>
      <c r="D91" s="1347" t="s">
        <v>321</v>
      </c>
      <c r="E91" s="1348"/>
      <c r="F91" s="1348"/>
      <c r="G91" s="1348"/>
      <c r="H91" s="125"/>
      <c r="I91" s="125"/>
      <c r="J91" s="125"/>
      <c r="K91" s="125"/>
      <c r="L91" s="125">
        <f t="shared" si="7"/>
        <v>0</v>
      </c>
      <c r="N91" s="37"/>
      <c r="O91" s="37"/>
      <c r="P91" s="37"/>
      <c r="Q91" s="37"/>
      <c r="R91" s="37"/>
      <c r="S91" s="37"/>
      <c r="T91" s="37"/>
      <c r="U91" s="37"/>
      <c r="V91" s="37"/>
    </row>
    <row r="92" spans="1:22" ht="20.25" customHeight="1" x14ac:dyDescent="0.2">
      <c r="A92" s="121">
        <f t="shared" si="6"/>
        <v>82</v>
      </c>
      <c r="B92" s="1293"/>
      <c r="C92" s="1319"/>
      <c r="D92" s="1347" t="s">
        <v>322</v>
      </c>
      <c r="E92" s="1348"/>
      <c r="F92" s="1348"/>
      <c r="G92" s="1348"/>
      <c r="H92" s="129"/>
      <c r="I92" s="129"/>
      <c r="J92" s="129"/>
      <c r="K92" s="129"/>
      <c r="L92" s="125">
        <f t="shared" si="7"/>
        <v>0</v>
      </c>
    </row>
    <row r="93" spans="1:22" ht="30" customHeight="1" x14ac:dyDescent="0.2">
      <c r="A93" s="121">
        <f t="shared" si="6"/>
        <v>83</v>
      </c>
      <c r="B93" s="1293"/>
      <c r="C93" s="1343" t="s">
        <v>323</v>
      </c>
      <c r="D93" s="1344"/>
      <c r="E93" s="1345"/>
      <c r="F93" s="1345"/>
      <c r="G93" s="1346"/>
      <c r="H93" s="130">
        <f>SUM(H94:H100)</f>
        <v>0</v>
      </c>
      <c r="I93" s="130"/>
      <c r="J93" s="130">
        <f>SUM(J94:J100)</f>
        <v>0</v>
      </c>
      <c r="K93" s="130">
        <f>SUM(K94:K100)</f>
        <v>0</v>
      </c>
      <c r="L93" s="130">
        <f>SUM(L94:L100)</f>
        <v>0</v>
      </c>
    </row>
    <row r="94" spans="1:22" ht="21" customHeight="1" x14ac:dyDescent="0.2">
      <c r="A94" s="121">
        <f t="shared" si="6"/>
        <v>84</v>
      </c>
      <c r="B94" s="1293"/>
      <c r="C94" s="1137"/>
      <c r="D94" s="1347" t="s">
        <v>191</v>
      </c>
      <c r="E94" s="1348"/>
      <c r="F94" s="1348"/>
      <c r="G94" s="1348"/>
      <c r="H94" s="129"/>
      <c r="I94" s="129"/>
      <c r="J94" s="129"/>
      <c r="K94" s="129"/>
      <c r="L94" s="125">
        <f t="shared" ref="L94:L100" si="8">H94-J94+K94</f>
        <v>0</v>
      </c>
    </row>
    <row r="95" spans="1:22" ht="21" customHeight="1" x14ac:dyDescent="0.2">
      <c r="A95" s="121">
        <f t="shared" si="6"/>
        <v>85</v>
      </c>
      <c r="B95" s="1293"/>
      <c r="C95" s="1319"/>
      <c r="D95" s="1347" t="s">
        <v>192</v>
      </c>
      <c r="E95" s="1348"/>
      <c r="F95" s="1348"/>
      <c r="G95" s="1348"/>
      <c r="H95" s="129"/>
      <c r="I95" s="129"/>
      <c r="J95" s="129"/>
      <c r="K95" s="129"/>
      <c r="L95" s="125">
        <f t="shared" si="8"/>
        <v>0</v>
      </c>
    </row>
    <row r="96" spans="1:22" ht="21" customHeight="1" x14ac:dyDescent="0.2">
      <c r="A96" s="121">
        <f t="shared" si="6"/>
        <v>86</v>
      </c>
      <c r="B96" s="1293"/>
      <c r="C96" s="1319"/>
      <c r="D96" s="1347" t="s">
        <v>324</v>
      </c>
      <c r="E96" s="1348"/>
      <c r="F96" s="1348"/>
      <c r="G96" s="1348"/>
      <c r="H96" s="129"/>
      <c r="I96" s="129"/>
      <c r="J96" s="129"/>
      <c r="K96" s="129"/>
      <c r="L96" s="125">
        <f t="shared" si="8"/>
        <v>0</v>
      </c>
    </row>
    <row r="97" spans="1:22" ht="21" customHeight="1" x14ac:dyDescent="0.2">
      <c r="A97" s="121">
        <f t="shared" si="6"/>
        <v>87</v>
      </c>
      <c r="B97" s="1293"/>
      <c r="C97" s="1319"/>
      <c r="D97" s="1347" t="s">
        <v>193</v>
      </c>
      <c r="E97" s="1348"/>
      <c r="F97" s="1348"/>
      <c r="G97" s="1348"/>
      <c r="H97" s="129"/>
      <c r="I97" s="129"/>
      <c r="J97" s="129"/>
      <c r="K97" s="129"/>
      <c r="L97" s="125">
        <f t="shared" si="8"/>
        <v>0</v>
      </c>
    </row>
    <row r="98" spans="1:22" ht="21" customHeight="1" x14ac:dyDescent="0.2">
      <c r="A98" s="121">
        <f t="shared" si="6"/>
        <v>88</v>
      </c>
      <c r="B98" s="1293"/>
      <c r="C98" s="1319"/>
      <c r="D98" s="1347" t="s">
        <v>194</v>
      </c>
      <c r="E98" s="1348"/>
      <c r="F98" s="1348"/>
      <c r="G98" s="1348"/>
      <c r="H98" s="129"/>
      <c r="I98" s="129"/>
      <c r="J98" s="129"/>
      <c r="K98" s="129"/>
      <c r="L98" s="125">
        <f t="shared" si="8"/>
        <v>0</v>
      </c>
    </row>
    <row r="99" spans="1:22" ht="21" customHeight="1" x14ac:dyDescent="0.2">
      <c r="A99" s="121">
        <f t="shared" si="6"/>
        <v>89</v>
      </c>
      <c r="B99" s="1293"/>
      <c r="C99" s="1319"/>
      <c r="D99" s="1347" t="s">
        <v>195</v>
      </c>
      <c r="E99" s="1348"/>
      <c r="F99" s="1348"/>
      <c r="G99" s="1348"/>
      <c r="H99" s="129"/>
      <c r="I99" s="129"/>
      <c r="J99" s="129"/>
      <c r="K99" s="129"/>
      <c r="L99" s="125">
        <f t="shared" si="8"/>
        <v>0</v>
      </c>
    </row>
    <row r="100" spans="1:22" ht="21" customHeight="1" x14ac:dyDescent="0.2">
      <c r="A100" s="121">
        <f t="shared" si="6"/>
        <v>90</v>
      </c>
      <c r="B100" s="1293"/>
      <c r="C100" s="1319"/>
      <c r="D100" s="1347" t="s">
        <v>56</v>
      </c>
      <c r="E100" s="1348"/>
      <c r="F100" s="1348"/>
      <c r="G100" s="1348"/>
      <c r="H100" s="129"/>
      <c r="I100" s="129"/>
      <c r="J100" s="129"/>
      <c r="K100" s="129"/>
      <c r="L100" s="125">
        <f t="shared" si="8"/>
        <v>0</v>
      </c>
    </row>
    <row r="101" spans="1:22" ht="21" customHeight="1" x14ac:dyDescent="0.2">
      <c r="A101" s="121">
        <f t="shared" si="6"/>
        <v>91</v>
      </c>
      <c r="B101" s="1293"/>
      <c r="C101" s="1343" t="s">
        <v>325</v>
      </c>
      <c r="D101" s="1344"/>
      <c r="E101" s="1345"/>
      <c r="F101" s="1345"/>
      <c r="G101" s="1346"/>
      <c r="H101" s="134">
        <f>SUM(H102:H105)</f>
        <v>0</v>
      </c>
      <c r="I101" s="134"/>
      <c r="J101" s="134">
        <f>SUM(J102:J105)</f>
        <v>0</v>
      </c>
      <c r="K101" s="134">
        <f>SUM(K102:K105)</f>
        <v>0</v>
      </c>
      <c r="L101" s="134">
        <f>SUM(L102:L105)</f>
        <v>0</v>
      </c>
    </row>
    <row r="102" spans="1:22" s="127" customFormat="1" ht="18.75" customHeight="1" x14ac:dyDescent="0.2">
      <c r="A102" s="121">
        <f t="shared" si="6"/>
        <v>92</v>
      </c>
      <c r="B102" s="1293"/>
      <c r="C102" s="1137"/>
      <c r="D102" s="1347" t="s">
        <v>326</v>
      </c>
      <c r="E102" s="1348"/>
      <c r="F102" s="1348"/>
      <c r="G102" s="1348"/>
      <c r="H102" s="129"/>
      <c r="I102" s="129"/>
      <c r="J102" s="129"/>
      <c r="K102" s="129"/>
      <c r="L102" s="125">
        <f>H102-J102+K102</f>
        <v>0</v>
      </c>
      <c r="N102" s="37"/>
      <c r="O102" s="37"/>
      <c r="P102" s="37"/>
      <c r="Q102" s="37"/>
      <c r="R102" s="37"/>
      <c r="S102" s="37"/>
      <c r="T102" s="37"/>
      <c r="U102" s="37"/>
      <c r="V102" s="37"/>
    </row>
    <row r="103" spans="1:22" s="127" customFormat="1" ht="18.75" customHeight="1" x14ac:dyDescent="0.2">
      <c r="A103" s="121">
        <f t="shared" si="6"/>
        <v>93</v>
      </c>
      <c r="B103" s="1293"/>
      <c r="C103" s="1319"/>
      <c r="D103" s="1347" t="s">
        <v>327</v>
      </c>
      <c r="E103" s="1348"/>
      <c r="F103" s="1348"/>
      <c r="G103" s="1348"/>
      <c r="H103" s="129"/>
      <c r="I103" s="129"/>
      <c r="J103" s="129"/>
      <c r="K103" s="129"/>
      <c r="L103" s="125">
        <f>H103-J103+K103</f>
        <v>0</v>
      </c>
      <c r="N103" s="37"/>
      <c r="O103" s="37"/>
      <c r="P103" s="37"/>
      <c r="Q103" s="37"/>
      <c r="R103" s="37"/>
      <c r="S103" s="37"/>
      <c r="T103" s="37"/>
      <c r="U103" s="37"/>
      <c r="V103" s="37"/>
    </row>
    <row r="104" spans="1:22" s="127" customFormat="1" ht="18.75" customHeight="1" x14ac:dyDescent="0.2">
      <c r="A104" s="121">
        <f t="shared" si="6"/>
        <v>94</v>
      </c>
      <c r="B104" s="1293"/>
      <c r="C104" s="1319"/>
      <c r="D104" s="1347" t="s">
        <v>328</v>
      </c>
      <c r="E104" s="1348"/>
      <c r="F104" s="1348"/>
      <c r="G104" s="1348"/>
      <c r="H104" s="129"/>
      <c r="I104" s="129"/>
      <c r="J104" s="129"/>
      <c r="K104" s="129"/>
      <c r="L104" s="125">
        <f>H104-J104+K104</f>
        <v>0</v>
      </c>
      <c r="N104" s="37"/>
      <c r="O104" s="37"/>
      <c r="P104" s="37"/>
      <c r="Q104" s="37"/>
      <c r="R104" s="37"/>
      <c r="S104" s="37"/>
      <c r="T104" s="37"/>
      <c r="U104" s="37"/>
      <c r="V104" s="37"/>
    </row>
    <row r="105" spans="1:22" s="127" customFormat="1" ht="18.75" customHeight="1" x14ac:dyDescent="0.2">
      <c r="A105" s="121">
        <f t="shared" si="6"/>
        <v>95</v>
      </c>
      <c r="B105" s="1293"/>
      <c r="C105" s="1319"/>
      <c r="D105" s="1347" t="s">
        <v>329</v>
      </c>
      <c r="E105" s="1348"/>
      <c r="F105" s="1348"/>
      <c r="G105" s="1348"/>
      <c r="H105" s="129"/>
      <c r="I105" s="129"/>
      <c r="J105" s="129"/>
      <c r="K105" s="129"/>
      <c r="L105" s="125">
        <f>H105-J105+K105</f>
        <v>0</v>
      </c>
      <c r="N105" s="37"/>
      <c r="O105" s="37"/>
      <c r="P105" s="37"/>
      <c r="Q105" s="37"/>
      <c r="R105" s="37"/>
      <c r="S105" s="37"/>
      <c r="T105" s="37"/>
      <c r="U105" s="37"/>
      <c r="V105" s="37"/>
    </row>
    <row r="106" spans="1:22" s="127" customFormat="1" ht="21" customHeight="1" x14ac:dyDescent="0.2">
      <c r="A106" s="121">
        <f t="shared" si="6"/>
        <v>96</v>
      </c>
      <c r="B106" s="1293"/>
      <c r="C106" s="1343" t="s">
        <v>282</v>
      </c>
      <c r="D106" s="1344"/>
      <c r="E106" s="1345"/>
      <c r="F106" s="1345"/>
      <c r="G106" s="1346"/>
      <c r="H106" s="134">
        <f>SUM(H107:H112)</f>
        <v>7925254.0899999999</v>
      </c>
      <c r="I106" s="134"/>
      <c r="J106" s="134">
        <f>SUM(J107:J112)</f>
        <v>0</v>
      </c>
      <c r="K106" s="134">
        <f>SUM(K107:K112)</f>
        <v>0</v>
      </c>
      <c r="L106" s="134">
        <f>SUM(L107:L112)</f>
        <v>7925254.0899999999</v>
      </c>
      <c r="N106" s="37"/>
      <c r="O106" s="37"/>
      <c r="P106" s="37"/>
      <c r="Q106" s="37"/>
      <c r="R106" s="37"/>
      <c r="S106" s="37"/>
      <c r="T106" s="37"/>
      <c r="U106" s="37"/>
      <c r="V106" s="37"/>
    </row>
    <row r="107" spans="1:22" s="127" customFormat="1" ht="18.75" customHeight="1" x14ac:dyDescent="0.2">
      <c r="A107" s="121">
        <f t="shared" si="6"/>
        <v>97</v>
      </c>
      <c r="B107" s="1293"/>
      <c r="C107" s="1137"/>
      <c r="D107" s="1347" t="s">
        <v>330</v>
      </c>
      <c r="E107" s="1348"/>
      <c r="F107" s="1348"/>
      <c r="G107" s="1348"/>
      <c r="H107" s="129"/>
      <c r="I107" s="129"/>
      <c r="J107" s="129"/>
      <c r="K107" s="129"/>
      <c r="L107" s="125">
        <f t="shared" ref="L107:L113" si="9">H107-J107+K107</f>
        <v>0</v>
      </c>
      <c r="N107" s="37"/>
      <c r="O107" s="37"/>
      <c r="P107" s="37"/>
      <c r="Q107" s="37"/>
      <c r="R107" s="37"/>
      <c r="S107" s="37"/>
      <c r="T107" s="37"/>
      <c r="U107" s="37"/>
      <c r="V107" s="37"/>
    </row>
    <row r="108" spans="1:22" s="127" customFormat="1" ht="18.75" customHeight="1" x14ac:dyDescent="0.2">
      <c r="A108" s="121">
        <f t="shared" si="6"/>
        <v>98</v>
      </c>
      <c r="B108" s="1293"/>
      <c r="C108" s="1319"/>
      <c r="D108" s="1347" t="s">
        <v>331</v>
      </c>
      <c r="E108" s="1348"/>
      <c r="F108" s="1348"/>
      <c r="G108" s="1348"/>
      <c r="H108" s="129"/>
      <c r="I108" s="129"/>
      <c r="J108" s="129"/>
      <c r="K108" s="129"/>
      <c r="L108" s="125">
        <f t="shared" si="9"/>
        <v>0</v>
      </c>
      <c r="N108" s="37"/>
      <c r="O108" s="37"/>
      <c r="P108" s="37"/>
      <c r="Q108" s="37"/>
      <c r="R108" s="37"/>
      <c r="S108" s="37"/>
      <c r="T108" s="37"/>
      <c r="U108" s="37"/>
      <c r="V108" s="37"/>
    </row>
    <row r="109" spans="1:22" ht="18.75" customHeight="1" x14ac:dyDescent="0.2">
      <c r="A109" s="121">
        <f t="shared" si="6"/>
        <v>99</v>
      </c>
      <c r="B109" s="1293"/>
      <c r="C109" s="1319"/>
      <c r="D109" s="1347" t="s">
        <v>332</v>
      </c>
      <c r="E109" s="1348"/>
      <c r="F109" s="1348"/>
      <c r="G109" s="1348"/>
      <c r="H109" s="129"/>
      <c r="I109" s="129"/>
      <c r="J109" s="129"/>
      <c r="K109" s="129"/>
      <c r="L109" s="125">
        <f t="shared" si="9"/>
        <v>0</v>
      </c>
    </row>
    <row r="110" spans="1:22" ht="18.75" customHeight="1" x14ac:dyDescent="0.2">
      <c r="A110" s="121">
        <f t="shared" si="6"/>
        <v>100</v>
      </c>
      <c r="B110" s="1293"/>
      <c r="C110" s="1319"/>
      <c r="D110" s="1347" t="s">
        <v>333</v>
      </c>
      <c r="E110" s="1348"/>
      <c r="F110" s="1348"/>
      <c r="G110" s="1348"/>
      <c r="H110" s="129"/>
      <c r="I110" s="129"/>
      <c r="J110" s="129"/>
      <c r="K110" s="129"/>
      <c r="L110" s="125">
        <f t="shared" si="9"/>
        <v>0</v>
      </c>
    </row>
    <row r="111" spans="1:22" ht="18.75" customHeight="1" x14ac:dyDescent="0.2">
      <c r="A111" s="121">
        <f t="shared" si="6"/>
        <v>101</v>
      </c>
      <c r="B111" s="1293"/>
      <c r="C111" s="1319"/>
      <c r="D111" s="1347" t="s">
        <v>334</v>
      </c>
      <c r="E111" s="1348"/>
      <c r="F111" s="1348"/>
      <c r="G111" s="1348"/>
      <c r="H111" s="129"/>
      <c r="I111" s="129"/>
      <c r="J111" s="129"/>
      <c r="K111" s="129"/>
      <c r="L111" s="125">
        <f t="shared" si="9"/>
        <v>0</v>
      </c>
    </row>
    <row r="112" spans="1:22" ht="18.75" customHeight="1" x14ac:dyDescent="0.2">
      <c r="A112" s="121">
        <f t="shared" si="6"/>
        <v>102</v>
      </c>
      <c r="B112" s="1293"/>
      <c r="C112" s="1349"/>
      <c r="D112" s="1347" t="s">
        <v>56</v>
      </c>
      <c r="E112" s="1348"/>
      <c r="F112" s="1348"/>
      <c r="G112" s="1348"/>
      <c r="H112" s="129">
        <f>+Ingresos!C17+Ingresos!C21</f>
        <v>7925254.0899999999</v>
      </c>
      <c r="I112" s="129"/>
      <c r="J112" s="129"/>
      <c r="K112" s="129"/>
      <c r="L112" s="125">
        <f t="shared" si="9"/>
        <v>7925254.0899999999</v>
      </c>
    </row>
    <row r="113" spans="1:23" ht="18.75" customHeight="1" x14ac:dyDescent="0.2">
      <c r="A113" s="121">
        <f t="shared" si="6"/>
        <v>103</v>
      </c>
      <c r="B113" s="1293"/>
      <c r="C113" s="1350" t="s">
        <v>335</v>
      </c>
      <c r="D113" s="1351"/>
      <c r="E113" s="1282"/>
      <c r="F113" s="1282"/>
      <c r="G113" s="1283"/>
      <c r="H113" s="125"/>
      <c r="I113" s="125"/>
      <c r="J113" s="125"/>
      <c r="K113" s="135"/>
      <c r="L113" s="135">
        <f t="shared" si="9"/>
        <v>0</v>
      </c>
    </row>
    <row r="114" spans="1:23" ht="21.75" customHeight="1" x14ac:dyDescent="0.25">
      <c r="A114" s="121">
        <f t="shared" si="6"/>
        <v>104</v>
      </c>
      <c r="B114" s="1293"/>
      <c r="C114" s="1306" t="s">
        <v>336</v>
      </c>
      <c r="D114" s="1352"/>
      <c r="E114" s="1352"/>
      <c r="F114" s="1352"/>
      <c r="G114" s="1353"/>
      <c r="H114" s="136">
        <f>H115</f>
        <v>0</v>
      </c>
      <c r="I114" s="136"/>
      <c r="J114" s="136">
        <f>J115</f>
        <v>0</v>
      </c>
      <c r="K114" s="136">
        <f>K115</f>
        <v>0</v>
      </c>
      <c r="L114" s="136">
        <f>L115</f>
        <v>4881700.386442</v>
      </c>
    </row>
    <row r="115" spans="1:23" ht="21.75" customHeight="1" x14ac:dyDescent="0.2">
      <c r="A115" s="121">
        <f t="shared" si="6"/>
        <v>105</v>
      </c>
      <c r="B115" s="1293"/>
      <c r="C115" s="1137"/>
      <c r="D115" s="1306" t="s">
        <v>337</v>
      </c>
      <c r="E115" s="1356"/>
      <c r="F115" s="1356"/>
      <c r="G115" s="1357"/>
      <c r="H115" s="136">
        <f>SUM(H116:H119)</f>
        <v>0</v>
      </c>
      <c r="I115" s="136"/>
      <c r="J115" s="136">
        <f>SUM(J116:J119)</f>
        <v>0</v>
      </c>
      <c r="K115" s="136">
        <f>SUM(K116:K119)</f>
        <v>0</v>
      </c>
      <c r="L115" s="123">
        <f>SUM(L116:L119)</f>
        <v>4881700.386442</v>
      </c>
    </row>
    <row r="116" spans="1:23" ht="21.75" customHeight="1" x14ac:dyDescent="0.2">
      <c r="A116" s="121">
        <f t="shared" si="6"/>
        <v>106</v>
      </c>
      <c r="B116" s="1293"/>
      <c r="C116" s="1354"/>
      <c r="D116" s="1358"/>
      <c r="E116" s="1248" t="s">
        <v>338</v>
      </c>
      <c r="F116" s="1348"/>
      <c r="G116" s="1348"/>
      <c r="H116" s="137"/>
      <c r="I116" s="137"/>
      <c r="J116" s="137"/>
      <c r="K116" s="129"/>
      <c r="L116" s="125">
        <f>H116-J116+K116</f>
        <v>0</v>
      </c>
    </row>
    <row r="117" spans="1:23" ht="21.75" customHeight="1" x14ac:dyDescent="0.2">
      <c r="A117" s="121">
        <f t="shared" si="6"/>
        <v>107</v>
      </c>
      <c r="B117" s="1293"/>
      <c r="C117" s="1354"/>
      <c r="D117" s="1354"/>
      <c r="E117" s="1248" t="s">
        <v>339</v>
      </c>
      <c r="F117" s="1348"/>
      <c r="G117" s="1348"/>
      <c r="H117" s="137"/>
      <c r="I117" s="137"/>
      <c r="J117" s="137"/>
      <c r="K117" s="129"/>
      <c r="L117" s="125">
        <f>+Ingresos!E23</f>
        <v>4881700.386442</v>
      </c>
    </row>
    <row r="118" spans="1:23" ht="20.25" customHeight="1" x14ac:dyDescent="0.2">
      <c r="A118" s="121">
        <f t="shared" si="6"/>
        <v>108</v>
      </c>
      <c r="B118" s="1293"/>
      <c r="C118" s="1354"/>
      <c r="D118" s="1354"/>
      <c r="E118" s="1248" t="s">
        <v>340</v>
      </c>
      <c r="F118" s="1348"/>
      <c r="G118" s="1348"/>
      <c r="H118" s="137"/>
      <c r="I118" s="137"/>
      <c r="J118" s="137"/>
      <c r="K118" s="137"/>
      <c r="L118" s="135">
        <f>L385</f>
        <v>0</v>
      </c>
    </row>
    <row r="119" spans="1:23" ht="21" customHeight="1" x14ac:dyDescent="0.2">
      <c r="A119" s="121">
        <f t="shared" si="6"/>
        <v>109</v>
      </c>
      <c r="B119" s="1293"/>
      <c r="C119" s="1355"/>
      <c r="D119" s="1355"/>
      <c r="E119" s="1248" t="s">
        <v>341</v>
      </c>
      <c r="F119" s="1348"/>
      <c r="G119" s="1348"/>
      <c r="H119" s="137"/>
      <c r="I119" s="137"/>
      <c r="J119" s="137"/>
      <c r="K119" s="129"/>
      <c r="L119" s="125"/>
    </row>
    <row r="120" spans="1:23" ht="21.75" customHeight="1" x14ac:dyDescent="0.2">
      <c r="A120" s="121">
        <f t="shared" si="6"/>
        <v>110</v>
      </c>
      <c r="B120" s="1293"/>
      <c r="C120" s="1365" t="s">
        <v>342</v>
      </c>
      <c r="D120" s="1366"/>
      <c r="E120" s="1366"/>
      <c r="F120" s="1366"/>
      <c r="G120" s="1367"/>
      <c r="H120" s="137"/>
      <c r="I120" s="137"/>
      <c r="J120" s="137"/>
      <c r="K120" s="129"/>
      <c r="L120" s="125">
        <f>H120-J120+K120</f>
        <v>0</v>
      </c>
    </row>
    <row r="121" spans="1:23" ht="33.75" customHeight="1" x14ac:dyDescent="0.2">
      <c r="A121" s="121">
        <f t="shared" si="6"/>
        <v>111</v>
      </c>
      <c r="B121" s="1294"/>
      <c r="C121" s="1214" t="s">
        <v>343</v>
      </c>
      <c r="D121" s="1214"/>
      <c r="E121" s="1368"/>
      <c r="F121" s="1368"/>
      <c r="G121" s="1369"/>
      <c r="H121" s="138">
        <f>H10+H56+H62+H71+H80+H93+H101+H106+H114+H113+H38+H46-H120</f>
        <v>5161218395.3299999</v>
      </c>
      <c r="I121" s="138"/>
      <c r="J121" s="138">
        <f>J10+J56+J62+J80+J93+J101+J106+J114+J113+J38+J46-J120</f>
        <v>0</v>
      </c>
      <c r="K121" s="138">
        <f>K10+K56+K62+K80+K93+K101+K106+K114+K113+K38+K46-K120</f>
        <v>0</v>
      </c>
      <c r="L121" s="138">
        <f>L10+L56+L62+L80+L93+L101+L106+L114+L113+L38+L46-L120</f>
        <v>5166100095.7164421</v>
      </c>
      <c r="M121" s="649"/>
      <c r="O121" s="139"/>
      <c r="P121" s="139"/>
    </row>
    <row r="122" spans="1:23" ht="24" customHeight="1" x14ac:dyDescent="0.2">
      <c r="A122" s="121">
        <f t="shared" si="6"/>
        <v>112</v>
      </c>
      <c r="B122" s="1370" t="s">
        <v>344</v>
      </c>
      <c r="C122" s="1370"/>
      <c r="D122" s="1371"/>
      <c r="E122" s="1371"/>
      <c r="F122" s="1371"/>
      <c r="G122" s="1371"/>
      <c r="H122" s="1371"/>
      <c r="I122" s="1371"/>
      <c r="J122" s="1371"/>
      <c r="K122" s="1371"/>
      <c r="L122" s="1371"/>
      <c r="W122" s="37"/>
    </row>
    <row r="123" spans="1:23" ht="30" customHeight="1" x14ac:dyDescent="0.2">
      <c r="A123" s="121">
        <f t="shared" si="6"/>
        <v>113</v>
      </c>
      <c r="B123" s="1372"/>
      <c r="C123" s="1375" t="s">
        <v>345</v>
      </c>
      <c r="D123" s="1375"/>
      <c r="E123" s="1376"/>
      <c r="F123" s="1376"/>
      <c r="G123" s="1376"/>
      <c r="H123" s="123">
        <f>H125+H126+H127-H128+H129+H130+H131-H132+H133-H134+H135-H136+H137+H139+H124+H138</f>
        <v>2669574217</v>
      </c>
      <c r="I123" s="123"/>
      <c r="J123" s="123">
        <f>J125+J126+J127-J128+J129+J130+J131-J132+J133-J134+J135-J136+J137+J139+J124+J138</f>
        <v>0</v>
      </c>
      <c r="K123" s="123">
        <f>K125+K126+K127-K128+K129+K130+K131-K132+K133-K134+K135-K136+K137+K139+K124+K138</f>
        <v>0</v>
      </c>
      <c r="L123" s="123">
        <f>L125+L126+L127-L128+L129+L130+L131-L132+L133-L134+L135-L136+L137+L139+L124+L138</f>
        <v>2669574217</v>
      </c>
      <c r="W123" s="37"/>
    </row>
    <row r="124" spans="1:23" ht="30" customHeight="1" x14ac:dyDescent="0.2">
      <c r="A124" s="121">
        <f t="shared" si="6"/>
        <v>114</v>
      </c>
      <c r="B124" s="1373"/>
      <c r="C124" s="1358"/>
      <c r="D124" s="1313" t="s">
        <v>346</v>
      </c>
      <c r="E124" s="1140"/>
      <c r="F124" s="1140"/>
      <c r="G124" s="1141"/>
      <c r="H124" s="140"/>
      <c r="I124" s="140"/>
      <c r="J124" s="140"/>
      <c r="K124" s="140"/>
      <c r="L124" s="140">
        <f t="shared" ref="L124:L139" si="10">H124-J124+K124</f>
        <v>0</v>
      </c>
      <c r="W124" s="37"/>
    </row>
    <row r="125" spans="1:23" ht="18.75" customHeight="1" x14ac:dyDescent="0.2">
      <c r="A125" s="121">
        <f t="shared" si="6"/>
        <v>115</v>
      </c>
      <c r="B125" s="1373"/>
      <c r="C125" s="1137"/>
      <c r="D125" s="1334" t="s">
        <v>347</v>
      </c>
      <c r="E125" s="1142"/>
      <c r="F125" s="1143"/>
      <c r="G125" s="124" t="s">
        <v>348</v>
      </c>
      <c r="H125" s="126"/>
      <c r="I125" s="126"/>
      <c r="J125" s="126"/>
      <c r="K125" s="126"/>
      <c r="L125" s="125">
        <f t="shared" si="10"/>
        <v>0</v>
      </c>
      <c r="W125" s="37"/>
    </row>
    <row r="126" spans="1:23" ht="18.75" customHeight="1" x14ac:dyDescent="0.2">
      <c r="A126" s="121">
        <f t="shared" si="6"/>
        <v>116</v>
      </c>
      <c r="B126" s="1373"/>
      <c r="C126" s="1137"/>
      <c r="D126" s="1377"/>
      <c r="E126" s="1378"/>
      <c r="F126" s="1379"/>
      <c r="G126" s="124" t="s">
        <v>349</v>
      </c>
      <c r="H126" s="126"/>
      <c r="I126" s="126"/>
      <c r="J126" s="126"/>
      <c r="K126" s="126"/>
      <c r="L126" s="125">
        <f t="shared" si="10"/>
        <v>0</v>
      </c>
      <c r="W126" s="37"/>
    </row>
    <row r="127" spans="1:23" ht="18.75" customHeight="1" x14ac:dyDescent="0.2">
      <c r="A127" s="121">
        <f t="shared" si="6"/>
        <v>117</v>
      </c>
      <c r="B127" s="1373"/>
      <c r="C127" s="1137"/>
      <c r="D127" s="1377"/>
      <c r="E127" s="1378"/>
      <c r="F127" s="1379"/>
      <c r="G127" s="124" t="s">
        <v>350</v>
      </c>
      <c r="H127" s="126"/>
      <c r="I127" s="126"/>
      <c r="J127" s="126"/>
      <c r="K127" s="126"/>
      <c r="L127" s="125">
        <f t="shared" si="10"/>
        <v>0</v>
      </c>
      <c r="W127" s="37"/>
    </row>
    <row r="128" spans="1:23" ht="18.75" customHeight="1" x14ac:dyDescent="0.2">
      <c r="A128" s="121">
        <f t="shared" si="6"/>
        <v>118</v>
      </c>
      <c r="B128" s="1373"/>
      <c r="C128" s="1137"/>
      <c r="D128" s="1205"/>
      <c r="E128" s="1335"/>
      <c r="F128" s="1206"/>
      <c r="G128" s="124" t="s">
        <v>351</v>
      </c>
      <c r="H128" s="126"/>
      <c r="I128" s="126"/>
      <c r="J128" s="126"/>
      <c r="K128" s="126"/>
      <c r="L128" s="125">
        <f t="shared" si="10"/>
        <v>0</v>
      </c>
      <c r="W128" s="37"/>
    </row>
    <row r="129" spans="1:23" ht="18.75" customHeight="1" x14ac:dyDescent="0.2">
      <c r="A129" s="121">
        <f t="shared" si="6"/>
        <v>119</v>
      </c>
      <c r="B129" s="1373"/>
      <c r="C129" s="1137"/>
      <c r="D129" s="1334" t="s">
        <v>352</v>
      </c>
      <c r="E129" s="1142"/>
      <c r="F129" s="1143"/>
      <c r="G129" s="124" t="s">
        <v>348</v>
      </c>
      <c r="H129" s="126"/>
      <c r="I129" s="126"/>
      <c r="J129" s="126"/>
      <c r="K129" s="126"/>
      <c r="L129" s="125">
        <f t="shared" si="10"/>
        <v>0</v>
      </c>
      <c r="W129" s="37"/>
    </row>
    <row r="130" spans="1:23" ht="18.75" customHeight="1" x14ac:dyDescent="0.2">
      <c r="A130" s="121">
        <f t="shared" si="6"/>
        <v>120</v>
      </c>
      <c r="B130" s="1373"/>
      <c r="C130" s="1137"/>
      <c r="D130" s="1377"/>
      <c r="E130" s="1378"/>
      <c r="F130" s="1379"/>
      <c r="G130" s="124" t="s">
        <v>349</v>
      </c>
      <c r="H130" s="126"/>
      <c r="I130" s="126"/>
      <c r="J130" s="126"/>
      <c r="K130" s="126"/>
      <c r="L130" s="125">
        <f t="shared" si="10"/>
        <v>0</v>
      </c>
      <c r="W130" s="37"/>
    </row>
    <row r="131" spans="1:23" ht="18.75" customHeight="1" x14ac:dyDescent="0.2">
      <c r="A131" s="121">
        <f t="shared" si="6"/>
        <v>121</v>
      </c>
      <c r="B131" s="1373"/>
      <c r="C131" s="1137"/>
      <c r="D131" s="1377"/>
      <c r="E131" s="1378"/>
      <c r="F131" s="1379"/>
      <c r="G131" s="124" t="s">
        <v>350</v>
      </c>
      <c r="H131" s="126"/>
      <c r="I131" s="126"/>
      <c r="J131" s="126"/>
      <c r="K131" s="126"/>
      <c r="L131" s="125">
        <f t="shared" si="10"/>
        <v>0</v>
      </c>
      <c r="W131" s="37"/>
    </row>
    <row r="132" spans="1:23" ht="28.5" customHeight="1" x14ac:dyDescent="0.2">
      <c r="A132" s="121">
        <f t="shared" si="6"/>
        <v>122</v>
      </c>
      <c r="B132" s="1373"/>
      <c r="C132" s="1137"/>
      <c r="D132" s="1205"/>
      <c r="E132" s="1335"/>
      <c r="F132" s="1206"/>
      <c r="G132" s="124" t="s">
        <v>351</v>
      </c>
      <c r="H132" s="126"/>
      <c r="I132" s="126"/>
      <c r="J132" s="126"/>
      <c r="K132" s="126"/>
      <c r="L132" s="125">
        <f t="shared" si="10"/>
        <v>0</v>
      </c>
      <c r="W132" s="37"/>
    </row>
    <row r="133" spans="1:23" ht="18.75" customHeight="1" x14ac:dyDescent="0.2">
      <c r="A133" s="121">
        <f t="shared" si="6"/>
        <v>123</v>
      </c>
      <c r="B133" s="1373"/>
      <c r="C133" s="1137"/>
      <c r="D133" s="1334" t="s">
        <v>353</v>
      </c>
      <c r="E133" s="1142"/>
      <c r="F133" s="1143"/>
      <c r="G133" s="124" t="s">
        <v>348</v>
      </c>
      <c r="H133" s="126"/>
      <c r="I133" s="126"/>
      <c r="J133" s="126"/>
      <c r="K133" s="126"/>
      <c r="L133" s="125">
        <f t="shared" si="10"/>
        <v>0</v>
      </c>
      <c r="W133" s="37"/>
    </row>
    <row r="134" spans="1:23" ht="18.75" customHeight="1" x14ac:dyDescent="0.2">
      <c r="A134" s="121">
        <f t="shared" si="6"/>
        <v>124</v>
      </c>
      <c r="B134" s="1373"/>
      <c r="C134" s="1137"/>
      <c r="D134" s="1205"/>
      <c r="E134" s="1335"/>
      <c r="F134" s="1206"/>
      <c r="G134" s="124" t="s">
        <v>351</v>
      </c>
      <c r="H134" s="126"/>
      <c r="I134" s="126"/>
      <c r="J134" s="126"/>
      <c r="K134" s="126"/>
      <c r="L134" s="125">
        <f t="shared" si="10"/>
        <v>0</v>
      </c>
      <c r="W134" s="37"/>
    </row>
    <row r="135" spans="1:23" ht="18.75" customHeight="1" x14ac:dyDescent="0.2">
      <c r="A135" s="121">
        <f t="shared" si="6"/>
        <v>125</v>
      </c>
      <c r="B135" s="1373"/>
      <c r="C135" s="1137"/>
      <c r="D135" s="1334" t="s">
        <v>354</v>
      </c>
      <c r="E135" s="1142"/>
      <c r="F135" s="1143"/>
      <c r="G135" s="124" t="s">
        <v>348</v>
      </c>
      <c r="H135" s="126"/>
      <c r="I135" s="126"/>
      <c r="J135" s="126"/>
      <c r="K135" s="126"/>
      <c r="L135" s="125">
        <f t="shared" si="10"/>
        <v>0</v>
      </c>
      <c r="W135" s="37"/>
    </row>
    <row r="136" spans="1:23" ht="18.75" customHeight="1" x14ac:dyDescent="0.2">
      <c r="A136" s="121">
        <f t="shared" si="6"/>
        <v>126</v>
      </c>
      <c r="B136" s="1373"/>
      <c r="C136" s="1137"/>
      <c r="D136" s="1205"/>
      <c r="E136" s="1335"/>
      <c r="F136" s="1206"/>
      <c r="G136" s="124" t="s">
        <v>351</v>
      </c>
      <c r="H136" s="126"/>
      <c r="I136" s="126"/>
      <c r="J136" s="126"/>
      <c r="K136" s="126"/>
      <c r="L136" s="125">
        <f t="shared" si="10"/>
        <v>0</v>
      </c>
      <c r="W136" s="37"/>
    </row>
    <row r="137" spans="1:23" ht="24" customHeight="1" x14ac:dyDescent="0.2">
      <c r="A137" s="121">
        <f t="shared" si="6"/>
        <v>127</v>
      </c>
      <c r="B137" s="1373"/>
      <c r="C137" s="1137"/>
      <c r="D137" s="1313" t="s">
        <v>355</v>
      </c>
      <c r="E137" s="1140"/>
      <c r="F137" s="1140"/>
      <c r="G137" s="1141"/>
      <c r="H137" s="126">
        <f>+'Gastos y Costos'!C103</f>
        <v>2669574217</v>
      </c>
      <c r="I137" s="126"/>
      <c r="J137" s="126"/>
      <c r="K137" s="126"/>
      <c r="L137" s="125">
        <f t="shared" si="10"/>
        <v>2669574217</v>
      </c>
      <c r="W137" s="37"/>
    </row>
    <row r="138" spans="1:23" ht="24" customHeight="1" x14ac:dyDescent="0.2">
      <c r="A138" s="121">
        <f t="shared" si="6"/>
        <v>128</v>
      </c>
      <c r="B138" s="1373"/>
      <c r="C138" s="1137"/>
      <c r="D138" s="1313" t="s">
        <v>356</v>
      </c>
      <c r="E138" s="1140"/>
      <c r="F138" s="1140"/>
      <c r="G138" s="1141"/>
      <c r="H138" s="126"/>
      <c r="I138" s="126"/>
      <c r="J138" s="126"/>
      <c r="K138" s="126"/>
      <c r="L138" s="125">
        <f t="shared" si="10"/>
        <v>0</v>
      </c>
      <c r="W138" s="37"/>
    </row>
    <row r="139" spans="1:23" ht="18.75" customHeight="1" x14ac:dyDescent="0.2">
      <c r="A139" s="121">
        <f t="shared" si="6"/>
        <v>129</v>
      </c>
      <c r="B139" s="1373"/>
      <c r="C139" s="1138"/>
      <c r="D139" s="1313" t="s">
        <v>357</v>
      </c>
      <c r="E139" s="1140"/>
      <c r="F139" s="1140"/>
      <c r="G139" s="1141"/>
      <c r="H139" s="126"/>
      <c r="I139" s="126"/>
      <c r="J139" s="126"/>
      <c r="K139" s="126"/>
      <c r="L139" s="125">
        <f t="shared" si="10"/>
        <v>0</v>
      </c>
      <c r="W139" s="37"/>
    </row>
    <row r="140" spans="1:23" ht="23.25" customHeight="1" x14ac:dyDescent="0.2">
      <c r="A140" s="121">
        <f t="shared" si="6"/>
        <v>130</v>
      </c>
      <c r="B140" s="1373"/>
      <c r="C140" s="1306" t="s">
        <v>358</v>
      </c>
      <c r="D140" s="1307"/>
      <c r="E140" s="1171"/>
      <c r="F140" s="1171"/>
      <c r="G140" s="1172"/>
      <c r="H140" s="123">
        <f>SUM(H141:H144)</f>
        <v>0</v>
      </c>
      <c r="I140" s="123"/>
      <c r="J140" s="123">
        <f>SUM(J141:J144)</f>
        <v>0</v>
      </c>
      <c r="K140" s="123">
        <f>SUM(K141:K144)</f>
        <v>0</v>
      </c>
      <c r="L140" s="123">
        <f>SUM(L141:L144)</f>
        <v>0</v>
      </c>
      <c r="W140" s="37"/>
    </row>
    <row r="141" spans="1:23" ht="19.5" customHeight="1" x14ac:dyDescent="0.2">
      <c r="A141" s="121">
        <f t="shared" si="6"/>
        <v>131</v>
      </c>
      <c r="B141" s="1373"/>
      <c r="C141" s="1358"/>
      <c r="D141" s="1339" t="s">
        <v>359</v>
      </c>
      <c r="E141" s="1263"/>
      <c r="F141" s="1359"/>
      <c r="G141" s="141" t="s">
        <v>182</v>
      </c>
      <c r="H141" s="125"/>
      <c r="I141" s="125"/>
      <c r="J141" s="125"/>
      <c r="K141" s="125"/>
      <c r="L141" s="125">
        <f>H141-J141+K141</f>
        <v>0</v>
      </c>
      <c r="W141" s="37"/>
    </row>
    <row r="142" spans="1:23" ht="19.5" customHeight="1" x14ac:dyDescent="0.2">
      <c r="A142" s="121">
        <f t="shared" ref="A142:A205" si="11">A141+1</f>
        <v>132</v>
      </c>
      <c r="B142" s="1373"/>
      <c r="C142" s="1137"/>
      <c r="D142" s="1360"/>
      <c r="E142" s="1361"/>
      <c r="F142" s="1362"/>
      <c r="G142" s="141" t="s">
        <v>183</v>
      </c>
      <c r="H142" s="126"/>
      <c r="I142" s="126"/>
      <c r="J142" s="126"/>
      <c r="K142" s="126"/>
      <c r="L142" s="125">
        <f>H142-J142+K142</f>
        <v>0</v>
      </c>
      <c r="W142" s="37"/>
    </row>
    <row r="143" spans="1:23" ht="19.5" customHeight="1" x14ac:dyDescent="0.2">
      <c r="A143" s="121">
        <f t="shared" si="11"/>
        <v>133</v>
      </c>
      <c r="B143" s="1373"/>
      <c r="C143" s="1137"/>
      <c r="D143" s="1360"/>
      <c r="E143" s="1361"/>
      <c r="F143" s="1362"/>
      <c r="G143" s="141" t="s">
        <v>360</v>
      </c>
      <c r="H143" s="126"/>
      <c r="I143" s="126"/>
      <c r="J143" s="126"/>
      <c r="K143" s="126"/>
      <c r="L143" s="125">
        <f>H143-J143+K143</f>
        <v>0</v>
      </c>
      <c r="W143" s="37"/>
    </row>
    <row r="144" spans="1:23" ht="19.5" customHeight="1" x14ac:dyDescent="0.2">
      <c r="A144" s="121">
        <f t="shared" si="11"/>
        <v>134</v>
      </c>
      <c r="B144" s="1373"/>
      <c r="C144" s="1137"/>
      <c r="D144" s="1331"/>
      <c r="E144" s="1363"/>
      <c r="F144" s="1364"/>
      <c r="G144" s="141" t="s">
        <v>361</v>
      </c>
      <c r="H144" s="126"/>
      <c r="I144" s="126"/>
      <c r="J144" s="126"/>
      <c r="K144" s="126"/>
      <c r="L144" s="125">
        <f>H144-J144+K144</f>
        <v>0</v>
      </c>
      <c r="W144" s="37"/>
    </row>
    <row r="145" spans="1:23" ht="25.5" customHeight="1" x14ac:dyDescent="0.2">
      <c r="A145" s="121">
        <f t="shared" si="11"/>
        <v>135</v>
      </c>
      <c r="B145" s="1373"/>
      <c r="C145" s="1306" t="s">
        <v>362</v>
      </c>
      <c r="D145" s="1307"/>
      <c r="E145" s="1171"/>
      <c r="F145" s="1171"/>
      <c r="G145" s="1172"/>
      <c r="H145" s="123">
        <f>SUM(H146:H169)</f>
        <v>0</v>
      </c>
      <c r="I145" s="123"/>
      <c r="J145" s="123">
        <f>SUM(J146:J169)</f>
        <v>0</v>
      </c>
      <c r="K145" s="123">
        <f>SUM(K146:K169)</f>
        <v>0</v>
      </c>
      <c r="L145" s="123">
        <f>SUM(L146:L169)</f>
        <v>0</v>
      </c>
      <c r="W145" s="37"/>
    </row>
    <row r="146" spans="1:23" ht="30" customHeight="1" x14ac:dyDescent="0.2">
      <c r="A146" s="121">
        <f t="shared" si="11"/>
        <v>136</v>
      </c>
      <c r="B146" s="1373"/>
      <c r="C146" s="1358"/>
      <c r="D146" s="1348" t="s">
        <v>363</v>
      </c>
      <c r="E146" s="1348"/>
      <c r="F146" s="1348"/>
      <c r="G146" s="142" t="s">
        <v>364</v>
      </c>
      <c r="H146" s="126"/>
      <c r="I146" s="126"/>
      <c r="J146" s="126"/>
      <c r="K146" s="126"/>
      <c r="L146" s="125">
        <f t="shared" ref="L146:L169" si="12">H146-J146+K146</f>
        <v>0</v>
      </c>
      <c r="W146" s="37"/>
    </row>
    <row r="147" spans="1:23" ht="30" customHeight="1" x14ac:dyDescent="0.2">
      <c r="A147" s="121">
        <f t="shared" si="11"/>
        <v>137</v>
      </c>
      <c r="B147" s="1373"/>
      <c r="C147" s="1137"/>
      <c r="D147" s="1348"/>
      <c r="E147" s="1348"/>
      <c r="F147" s="1348"/>
      <c r="G147" s="142" t="s">
        <v>365</v>
      </c>
      <c r="H147" s="126"/>
      <c r="I147" s="126"/>
      <c r="J147" s="126"/>
      <c r="K147" s="126"/>
      <c r="L147" s="125">
        <f t="shared" si="12"/>
        <v>0</v>
      </c>
      <c r="W147" s="37"/>
    </row>
    <row r="148" spans="1:23" ht="30" customHeight="1" x14ac:dyDescent="0.2">
      <c r="A148" s="121">
        <f t="shared" si="11"/>
        <v>138</v>
      </c>
      <c r="B148" s="1373"/>
      <c r="C148" s="1137"/>
      <c r="D148" s="1334" t="s">
        <v>366</v>
      </c>
      <c r="E148" s="1380"/>
      <c r="F148" s="1381"/>
      <c r="G148" s="142" t="s">
        <v>367</v>
      </c>
      <c r="H148" s="126"/>
      <c r="I148" s="126"/>
      <c r="J148" s="126"/>
      <c r="K148" s="126"/>
      <c r="L148" s="125">
        <f t="shared" si="12"/>
        <v>0</v>
      </c>
      <c r="W148" s="37"/>
    </row>
    <row r="149" spans="1:23" ht="30" customHeight="1" x14ac:dyDescent="0.2">
      <c r="A149" s="121">
        <f t="shared" si="11"/>
        <v>139</v>
      </c>
      <c r="B149" s="1373"/>
      <c r="C149" s="1137"/>
      <c r="D149" s="1382"/>
      <c r="E149" s="1383"/>
      <c r="F149" s="1384"/>
      <c r="G149" s="142" t="s">
        <v>365</v>
      </c>
      <c r="H149" s="126"/>
      <c r="I149" s="126"/>
      <c r="J149" s="126"/>
      <c r="K149" s="126"/>
      <c r="L149" s="125">
        <f t="shared" si="12"/>
        <v>0</v>
      </c>
      <c r="W149" s="37"/>
    </row>
    <row r="150" spans="1:23" ht="30" customHeight="1" x14ac:dyDescent="0.2">
      <c r="A150" s="121">
        <f t="shared" si="11"/>
        <v>140</v>
      </c>
      <c r="B150" s="1373"/>
      <c r="C150" s="1137"/>
      <c r="D150" s="1334" t="s">
        <v>368</v>
      </c>
      <c r="E150" s="1380"/>
      <c r="F150" s="1381"/>
      <c r="G150" s="142" t="s">
        <v>367</v>
      </c>
      <c r="H150" s="126"/>
      <c r="I150" s="126"/>
      <c r="J150" s="126"/>
      <c r="K150" s="126"/>
      <c r="L150" s="125">
        <f t="shared" si="12"/>
        <v>0</v>
      </c>
      <c r="W150" s="37"/>
    </row>
    <row r="151" spans="1:23" ht="30" customHeight="1" x14ac:dyDescent="0.2">
      <c r="A151" s="121">
        <f t="shared" si="11"/>
        <v>141</v>
      </c>
      <c r="B151" s="1373"/>
      <c r="C151" s="1137"/>
      <c r="D151" s="1382"/>
      <c r="E151" s="1383"/>
      <c r="F151" s="1384"/>
      <c r="G151" s="142" t="s">
        <v>365</v>
      </c>
      <c r="H151" s="126"/>
      <c r="I151" s="126"/>
      <c r="J151" s="126"/>
      <c r="K151" s="126"/>
      <c r="L151" s="125">
        <f t="shared" si="12"/>
        <v>0</v>
      </c>
      <c r="W151" s="37"/>
    </row>
    <row r="152" spans="1:23" ht="30" customHeight="1" x14ac:dyDescent="0.2">
      <c r="A152" s="121">
        <f t="shared" si="11"/>
        <v>142</v>
      </c>
      <c r="B152" s="1373"/>
      <c r="C152" s="1137"/>
      <c r="D152" s="1334" t="s">
        <v>369</v>
      </c>
      <c r="E152" s="1380"/>
      <c r="F152" s="1381"/>
      <c r="G152" s="142" t="s">
        <v>367</v>
      </c>
      <c r="H152" s="126"/>
      <c r="I152" s="126"/>
      <c r="J152" s="126"/>
      <c r="K152" s="126"/>
      <c r="L152" s="125">
        <f t="shared" si="12"/>
        <v>0</v>
      </c>
      <c r="W152" s="37"/>
    </row>
    <row r="153" spans="1:23" ht="30" customHeight="1" x14ac:dyDescent="0.2">
      <c r="A153" s="121">
        <f t="shared" si="11"/>
        <v>143</v>
      </c>
      <c r="B153" s="1373"/>
      <c r="C153" s="1137"/>
      <c r="D153" s="1382"/>
      <c r="E153" s="1383"/>
      <c r="F153" s="1384"/>
      <c r="G153" s="142" t="s">
        <v>365</v>
      </c>
      <c r="H153" s="126"/>
      <c r="I153" s="126"/>
      <c r="J153" s="126"/>
      <c r="K153" s="126"/>
      <c r="L153" s="125">
        <f t="shared" si="12"/>
        <v>0</v>
      </c>
      <c r="W153" s="37"/>
    </row>
    <row r="154" spans="1:23" ht="28.5" customHeight="1" x14ac:dyDescent="0.2">
      <c r="A154" s="121">
        <f t="shared" si="11"/>
        <v>144</v>
      </c>
      <c r="B154" s="1373"/>
      <c r="C154" s="1137"/>
      <c r="D154" s="1313" t="s">
        <v>370</v>
      </c>
      <c r="E154" s="1326"/>
      <c r="F154" s="1326"/>
      <c r="G154" s="1327"/>
      <c r="H154" s="126"/>
      <c r="I154" s="126"/>
      <c r="J154" s="126"/>
      <c r="K154" s="126"/>
      <c r="L154" s="125">
        <f t="shared" si="12"/>
        <v>0</v>
      </c>
      <c r="W154" s="37"/>
    </row>
    <row r="155" spans="1:23" ht="30.75" customHeight="1" x14ac:dyDescent="0.2">
      <c r="A155" s="121">
        <f t="shared" si="11"/>
        <v>145</v>
      </c>
      <c r="B155" s="1373"/>
      <c r="C155" s="1137"/>
      <c r="D155" s="1334" t="s">
        <v>371</v>
      </c>
      <c r="E155" s="1380"/>
      <c r="F155" s="1381"/>
      <c r="G155" s="142" t="s">
        <v>367</v>
      </c>
      <c r="H155" s="126"/>
      <c r="I155" s="126"/>
      <c r="J155" s="126"/>
      <c r="K155" s="126"/>
      <c r="L155" s="125">
        <f t="shared" si="12"/>
        <v>0</v>
      </c>
      <c r="W155" s="37"/>
    </row>
    <row r="156" spans="1:23" ht="30.75" customHeight="1" x14ac:dyDescent="0.2">
      <c r="A156" s="121">
        <f t="shared" si="11"/>
        <v>146</v>
      </c>
      <c r="B156" s="1373"/>
      <c r="C156" s="1137"/>
      <c r="D156" s="1382"/>
      <c r="E156" s="1383"/>
      <c r="F156" s="1384"/>
      <c r="G156" s="142" t="s">
        <v>365</v>
      </c>
      <c r="H156" s="126"/>
      <c r="I156" s="126"/>
      <c r="J156" s="126"/>
      <c r="K156" s="126"/>
      <c r="L156" s="125">
        <f t="shared" si="12"/>
        <v>0</v>
      </c>
      <c r="W156" s="37"/>
    </row>
    <row r="157" spans="1:23" ht="25.5" customHeight="1" x14ac:dyDescent="0.2">
      <c r="A157" s="121">
        <f t="shared" si="11"/>
        <v>147</v>
      </c>
      <c r="B157" s="1373"/>
      <c r="C157" s="1137"/>
      <c r="D157" s="1385" t="s">
        <v>372</v>
      </c>
      <c r="E157" s="1386"/>
      <c r="F157" s="1347" t="s">
        <v>77</v>
      </c>
      <c r="G157" s="1348"/>
      <c r="H157" s="126"/>
      <c r="I157" s="126"/>
      <c r="J157" s="126"/>
      <c r="K157" s="129"/>
      <c r="L157" s="125">
        <f t="shared" si="12"/>
        <v>0</v>
      </c>
      <c r="W157" s="37"/>
    </row>
    <row r="158" spans="1:23" ht="23.25" customHeight="1" x14ac:dyDescent="0.2">
      <c r="A158" s="121">
        <f t="shared" si="11"/>
        <v>148</v>
      </c>
      <c r="B158" s="1373"/>
      <c r="C158" s="1137"/>
      <c r="D158" s="1387"/>
      <c r="E158" s="1388"/>
      <c r="F158" s="1347" t="s">
        <v>98</v>
      </c>
      <c r="G158" s="1348"/>
      <c r="H158" s="126"/>
      <c r="I158" s="126"/>
      <c r="J158" s="126"/>
      <c r="K158" s="129"/>
      <c r="L158" s="125">
        <f t="shared" si="12"/>
        <v>0</v>
      </c>
      <c r="W158" s="37"/>
    </row>
    <row r="159" spans="1:23" ht="23.25" customHeight="1" x14ac:dyDescent="0.2">
      <c r="A159" s="121">
        <f t="shared" si="11"/>
        <v>149</v>
      </c>
      <c r="B159" s="1373"/>
      <c r="C159" s="1137"/>
      <c r="D159" s="1387"/>
      <c r="E159" s="1388"/>
      <c r="F159" s="1347" t="s">
        <v>314</v>
      </c>
      <c r="G159" s="1348"/>
      <c r="H159" s="126"/>
      <c r="I159" s="126"/>
      <c r="J159" s="126"/>
      <c r="K159" s="129"/>
      <c r="L159" s="125">
        <f t="shared" si="12"/>
        <v>0</v>
      </c>
      <c r="W159" s="37"/>
    </row>
    <row r="160" spans="1:23" ht="30.75" customHeight="1" x14ac:dyDescent="0.2">
      <c r="A160" s="121">
        <f t="shared" si="11"/>
        <v>150</v>
      </c>
      <c r="B160" s="1373"/>
      <c r="C160" s="1137"/>
      <c r="D160" s="1387"/>
      <c r="E160" s="1388"/>
      <c r="F160" s="1347" t="s">
        <v>315</v>
      </c>
      <c r="G160" s="1348"/>
      <c r="H160" s="126"/>
      <c r="I160" s="126"/>
      <c r="J160" s="126"/>
      <c r="K160" s="129"/>
      <c r="L160" s="125">
        <f t="shared" si="12"/>
        <v>0</v>
      </c>
      <c r="W160" s="37"/>
    </row>
    <row r="161" spans="1:23" ht="30.75" customHeight="1" x14ac:dyDescent="0.2">
      <c r="A161" s="121">
        <f t="shared" si="11"/>
        <v>151</v>
      </c>
      <c r="B161" s="1373"/>
      <c r="C161" s="1137"/>
      <c r="D161" s="1387"/>
      <c r="E161" s="1388"/>
      <c r="F161" s="1347" t="s">
        <v>316</v>
      </c>
      <c r="G161" s="1348"/>
      <c r="H161" s="126"/>
      <c r="I161" s="126"/>
      <c r="J161" s="126"/>
      <c r="K161" s="129"/>
      <c r="L161" s="125">
        <f t="shared" si="12"/>
        <v>0</v>
      </c>
      <c r="W161" s="37"/>
    </row>
    <row r="162" spans="1:23" ht="30.75" customHeight="1" x14ac:dyDescent="0.2">
      <c r="A162" s="121">
        <f t="shared" si="11"/>
        <v>152</v>
      </c>
      <c r="B162" s="1373"/>
      <c r="C162" s="1137"/>
      <c r="D162" s="1387"/>
      <c r="E162" s="1388"/>
      <c r="F162" s="1347" t="s">
        <v>373</v>
      </c>
      <c r="G162" s="1348"/>
      <c r="H162" s="126"/>
      <c r="I162" s="126"/>
      <c r="J162" s="126"/>
      <c r="K162" s="129"/>
      <c r="L162" s="125">
        <f t="shared" si="12"/>
        <v>0</v>
      </c>
      <c r="W162" s="37"/>
    </row>
    <row r="163" spans="1:23" ht="30.75" customHeight="1" x14ac:dyDescent="0.2">
      <c r="A163" s="121">
        <f t="shared" si="11"/>
        <v>153</v>
      </c>
      <c r="B163" s="1373"/>
      <c r="C163" s="1137"/>
      <c r="D163" s="1387"/>
      <c r="E163" s="1388"/>
      <c r="F163" s="1347" t="s">
        <v>317</v>
      </c>
      <c r="G163" s="1348"/>
      <c r="H163" s="126"/>
      <c r="I163" s="126"/>
      <c r="J163" s="126"/>
      <c r="K163" s="129"/>
      <c r="L163" s="125">
        <f t="shared" si="12"/>
        <v>0</v>
      </c>
      <c r="W163" s="37"/>
    </row>
    <row r="164" spans="1:23" ht="30.75" customHeight="1" x14ac:dyDescent="0.2">
      <c r="A164" s="121">
        <f t="shared" si="11"/>
        <v>154</v>
      </c>
      <c r="B164" s="1373"/>
      <c r="C164" s="1137"/>
      <c r="D164" s="1387"/>
      <c r="E164" s="1388"/>
      <c r="F164" s="1347" t="s">
        <v>374</v>
      </c>
      <c r="G164" s="1348"/>
      <c r="H164" s="126"/>
      <c r="I164" s="126"/>
      <c r="J164" s="126"/>
      <c r="K164" s="129"/>
      <c r="L164" s="125">
        <f t="shared" si="12"/>
        <v>0</v>
      </c>
      <c r="W164" s="37"/>
    </row>
    <row r="165" spans="1:23" ht="30.75" customHeight="1" x14ac:dyDescent="0.2">
      <c r="A165" s="121">
        <f t="shared" si="11"/>
        <v>155</v>
      </c>
      <c r="B165" s="1373"/>
      <c r="C165" s="1137"/>
      <c r="D165" s="1387"/>
      <c r="E165" s="1388"/>
      <c r="F165" s="1347" t="s">
        <v>319</v>
      </c>
      <c r="G165" s="1348"/>
      <c r="H165" s="126"/>
      <c r="I165" s="126"/>
      <c r="J165" s="126"/>
      <c r="K165" s="129"/>
      <c r="L165" s="125">
        <f t="shared" si="12"/>
        <v>0</v>
      </c>
      <c r="W165" s="37"/>
    </row>
    <row r="166" spans="1:23" ht="30.75" customHeight="1" x14ac:dyDescent="0.2">
      <c r="A166" s="121">
        <f t="shared" si="11"/>
        <v>156</v>
      </c>
      <c r="B166" s="1373"/>
      <c r="C166" s="1137"/>
      <c r="D166" s="1387"/>
      <c r="E166" s="1388"/>
      <c r="F166" s="1347" t="s">
        <v>320</v>
      </c>
      <c r="G166" s="1348"/>
      <c r="H166" s="126"/>
      <c r="I166" s="126"/>
      <c r="J166" s="126"/>
      <c r="K166" s="129"/>
      <c r="L166" s="125">
        <f t="shared" si="12"/>
        <v>0</v>
      </c>
      <c r="W166" s="37"/>
    </row>
    <row r="167" spans="1:23" ht="30.75" customHeight="1" x14ac:dyDescent="0.2">
      <c r="A167" s="121">
        <f t="shared" si="11"/>
        <v>157</v>
      </c>
      <c r="B167" s="1373"/>
      <c r="C167" s="1137"/>
      <c r="D167" s="1387"/>
      <c r="E167" s="1388"/>
      <c r="F167" s="1347" t="s">
        <v>375</v>
      </c>
      <c r="G167" s="1348"/>
      <c r="H167" s="126"/>
      <c r="I167" s="126"/>
      <c r="J167" s="126"/>
      <c r="K167" s="129"/>
      <c r="L167" s="125">
        <f t="shared" si="12"/>
        <v>0</v>
      </c>
      <c r="W167" s="37"/>
    </row>
    <row r="168" spans="1:23" ht="30.75" customHeight="1" x14ac:dyDescent="0.2">
      <c r="A168" s="121">
        <f t="shared" si="11"/>
        <v>158</v>
      </c>
      <c r="B168" s="1373"/>
      <c r="C168" s="1137"/>
      <c r="D168" s="1387"/>
      <c r="E168" s="1388"/>
      <c r="F168" s="1347" t="s">
        <v>376</v>
      </c>
      <c r="G168" s="1348"/>
      <c r="H168" s="126"/>
      <c r="I168" s="126"/>
      <c r="J168" s="126"/>
      <c r="K168" s="129"/>
      <c r="L168" s="125">
        <f t="shared" si="12"/>
        <v>0</v>
      </c>
      <c r="W168" s="37"/>
    </row>
    <row r="169" spans="1:23" ht="30.75" customHeight="1" x14ac:dyDescent="0.2">
      <c r="A169" s="121">
        <f t="shared" si="11"/>
        <v>159</v>
      </c>
      <c r="B169" s="1373"/>
      <c r="C169" s="1138"/>
      <c r="D169" s="1389"/>
      <c r="E169" s="1390"/>
      <c r="F169" s="1347" t="s">
        <v>322</v>
      </c>
      <c r="G169" s="1348"/>
      <c r="H169" s="126"/>
      <c r="I169" s="126"/>
      <c r="J169" s="126"/>
      <c r="K169" s="129"/>
      <c r="L169" s="125">
        <f t="shared" si="12"/>
        <v>0</v>
      </c>
      <c r="W169" s="37"/>
    </row>
    <row r="170" spans="1:23" s="145" customFormat="1" ht="30" customHeight="1" x14ac:dyDescent="0.25">
      <c r="A170" s="121">
        <f t="shared" si="11"/>
        <v>160</v>
      </c>
      <c r="B170" s="1373"/>
      <c r="C170" s="1306" t="s">
        <v>377</v>
      </c>
      <c r="D170" s="1307"/>
      <c r="E170" s="1171"/>
      <c r="F170" s="1171"/>
      <c r="G170" s="1172"/>
      <c r="H170" s="143">
        <f>SUM(H171:H182)</f>
        <v>0</v>
      </c>
      <c r="I170" s="143"/>
      <c r="J170" s="143">
        <f>SUM(J171:J182)</f>
        <v>0</v>
      </c>
      <c r="K170" s="143">
        <f>SUM(K171:K182)</f>
        <v>0</v>
      </c>
      <c r="L170" s="143">
        <f>SUM(L171:L182)</f>
        <v>0</v>
      </c>
      <c r="M170" s="650"/>
      <c r="N170" s="144"/>
      <c r="O170" s="144"/>
      <c r="P170" s="144"/>
      <c r="Q170" s="144"/>
      <c r="R170" s="144"/>
      <c r="S170" s="144"/>
      <c r="T170" s="144"/>
      <c r="U170" s="144"/>
      <c r="V170" s="144"/>
      <c r="W170" s="144"/>
    </row>
    <row r="171" spans="1:23" ht="24.75" customHeight="1" x14ac:dyDescent="0.2">
      <c r="A171" s="121">
        <f t="shared" si="11"/>
        <v>161</v>
      </c>
      <c r="B171" s="1373"/>
      <c r="C171" s="1358"/>
      <c r="D171" s="1348" t="s">
        <v>91</v>
      </c>
      <c r="E171" s="1348"/>
      <c r="F171" s="1348"/>
      <c r="G171" s="1348"/>
      <c r="H171" s="126"/>
      <c r="I171" s="126"/>
      <c r="J171" s="126"/>
      <c r="K171" s="126"/>
      <c r="L171" s="125">
        <f t="shared" ref="L171:L182" si="13">H171-J171+K171</f>
        <v>0</v>
      </c>
      <c r="W171" s="37"/>
    </row>
    <row r="172" spans="1:23" ht="22.5" customHeight="1" x14ac:dyDescent="0.2">
      <c r="A172" s="121">
        <f t="shared" si="11"/>
        <v>162</v>
      </c>
      <c r="B172" s="1373"/>
      <c r="C172" s="1137"/>
      <c r="D172" s="1348" t="s">
        <v>378</v>
      </c>
      <c r="E172" s="1348"/>
      <c r="F172" s="1348"/>
      <c r="G172" s="1348"/>
      <c r="H172" s="126"/>
      <c r="I172" s="126"/>
      <c r="J172" s="126"/>
      <c r="K172" s="126"/>
      <c r="L172" s="125">
        <f t="shared" si="13"/>
        <v>0</v>
      </c>
      <c r="W172" s="37"/>
    </row>
    <row r="173" spans="1:23" ht="21" customHeight="1" x14ac:dyDescent="0.2">
      <c r="A173" s="121">
        <f t="shared" si="11"/>
        <v>163</v>
      </c>
      <c r="B173" s="1373"/>
      <c r="C173" s="1137"/>
      <c r="D173" s="1348" t="s">
        <v>379</v>
      </c>
      <c r="E173" s="1348"/>
      <c r="F173" s="1348"/>
      <c r="G173" s="1348"/>
      <c r="H173" s="126"/>
      <c r="I173" s="126"/>
      <c r="J173" s="126"/>
      <c r="K173" s="126"/>
      <c r="L173" s="125">
        <f t="shared" si="13"/>
        <v>0</v>
      </c>
      <c r="W173" s="37"/>
    </row>
    <row r="174" spans="1:23" ht="21" customHeight="1" x14ac:dyDescent="0.2">
      <c r="A174" s="121">
        <f t="shared" si="11"/>
        <v>164</v>
      </c>
      <c r="B174" s="1373"/>
      <c r="C174" s="1137"/>
      <c r="D174" s="1334" t="s">
        <v>380</v>
      </c>
      <c r="E174" s="1380"/>
      <c r="F174" s="1380"/>
      <c r="G174" s="1381"/>
      <c r="H174" s="126"/>
      <c r="I174" s="126"/>
      <c r="J174" s="126"/>
      <c r="K174" s="126"/>
      <c r="L174" s="125">
        <f t="shared" si="13"/>
        <v>0</v>
      </c>
      <c r="W174" s="37"/>
    </row>
    <row r="175" spans="1:23" ht="24.75" customHeight="1" x14ac:dyDescent="0.2">
      <c r="A175" s="121">
        <f t="shared" si="11"/>
        <v>165</v>
      </c>
      <c r="B175" s="1373"/>
      <c r="C175" s="1137"/>
      <c r="D175" s="1334" t="s">
        <v>381</v>
      </c>
      <c r="E175" s="1143"/>
      <c r="F175" s="1348" t="s">
        <v>382</v>
      </c>
      <c r="G175" s="1348"/>
      <c r="H175" s="126"/>
      <c r="I175" s="126"/>
      <c r="J175" s="126"/>
      <c r="K175" s="126"/>
      <c r="L175" s="125">
        <f t="shared" si="13"/>
        <v>0</v>
      </c>
      <c r="W175" s="37"/>
    </row>
    <row r="176" spans="1:23" ht="30" customHeight="1" x14ac:dyDescent="0.2">
      <c r="A176" s="121">
        <f t="shared" si="11"/>
        <v>166</v>
      </c>
      <c r="B176" s="1373"/>
      <c r="C176" s="1137"/>
      <c r="D176" s="1377"/>
      <c r="E176" s="1379"/>
      <c r="F176" s="1348" t="s">
        <v>270</v>
      </c>
      <c r="G176" s="1348"/>
      <c r="H176" s="126"/>
      <c r="I176" s="126"/>
      <c r="J176" s="126"/>
      <c r="K176" s="126"/>
      <c r="L176" s="125">
        <f t="shared" si="13"/>
        <v>0</v>
      </c>
      <c r="W176" s="37"/>
    </row>
    <row r="177" spans="1:23" ht="24.75" customHeight="1" x14ac:dyDescent="0.2">
      <c r="A177" s="121">
        <f t="shared" si="11"/>
        <v>167</v>
      </c>
      <c r="B177" s="1373"/>
      <c r="C177" s="1137"/>
      <c r="D177" s="1205"/>
      <c r="E177" s="1206"/>
      <c r="F177" s="1348" t="s">
        <v>383</v>
      </c>
      <c r="G177" s="1348"/>
      <c r="H177" s="126"/>
      <c r="I177" s="126"/>
      <c r="J177" s="126"/>
      <c r="K177" s="126"/>
      <c r="L177" s="125">
        <f t="shared" si="13"/>
        <v>0</v>
      </c>
      <c r="W177" s="37"/>
    </row>
    <row r="178" spans="1:23" ht="21.75" customHeight="1" x14ac:dyDescent="0.2">
      <c r="A178" s="121">
        <f t="shared" si="11"/>
        <v>168</v>
      </c>
      <c r="B178" s="1373"/>
      <c r="C178" s="1137"/>
      <c r="D178" s="1334" t="s">
        <v>384</v>
      </c>
      <c r="E178" s="1143"/>
      <c r="F178" s="1348" t="s">
        <v>382</v>
      </c>
      <c r="G178" s="1348"/>
      <c r="H178" s="126"/>
      <c r="I178" s="126"/>
      <c r="J178" s="126"/>
      <c r="K178" s="126"/>
      <c r="L178" s="125">
        <f t="shared" si="13"/>
        <v>0</v>
      </c>
      <c r="W178" s="37"/>
    </row>
    <row r="179" spans="1:23" ht="34.5" customHeight="1" x14ac:dyDescent="0.2">
      <c r="A179" s="121">
        <f t="shared" si="11"/>
        <v>169</v>
      </c>
      <c r="B179" s="1373"/>
      <c r="C179" s="1137"/>
      <c r="D179" s="1377"/>
      <c r="E179" s="1379"/>
      <c r="F179" s="1348" t="s">
        <v>270</v>
      </c>
      <c r="G179" s="1348"/>
      <c r="H179" s="126"/>
      <c r="I179" s="126"/>
      <c r="J179" s="126"/>
      <c r="K179" s="126"/>
      <c r="L179" s="125">
        <f t="shared" si="13"/>
        <v>0</v>
      </c>
      <c r="W179" s="37"/>
    </row>
    <row r="180" spans="1:23" ht="21.75" customHeight="1" x14ac:dyDescent="0.2">
      <c r="A180" s="121">
        <f t="shared" si="11"/>
        <v>170</v>
      </c>
      <c r="B180" s="1373"/>
      <c r="C180" s="1137"/>
      <c r="D180" s="1205"/>
      <c r="E180" s="1206"/>
      <c r="F180" s="1348" t="s">
        <v>383</v>
      </c>
      <c r="G180" s="1348"/>
      <c r="H180" s="126"/>
      <c r="I180" s="126"/>
      <c r="J180" s="126"/>
      <c r="K180" s="126"/>
      <c r="L180" s="125">
        <f t="shared" si="13"/>
        <v>0</v>
      </c>
      <c r="W180" s="37"/>
    </row>
    <row r="181" spans="1:23" ht="30" customHeight="1" x14ac:dyDescent="0.2">
      <c r="A181" s="121">
        <f t="shared" si="11"/>
        <v>171</v>
      </c>
      <c r="B181" s="1373"/>
      <c r="C181" s="1137"/>
      <c r="D181" s="1348" t="s">
        <v>385</v>
      </c>
      <c r="E181" s="1348"/>
      <c r="F181" s="1348"/>
      <c r="G181" s="1348"/>
      <c r="H181" s="126"/>
      <c r="I181" s="126"/>
      <c r="J181" s="126"/>
      <c r="K181" s="126"/>
      <c r="L181" s="125">
        <f t="shared" si="13"/>
        <v>0</v>
      </c>
      <c r="W181" s="37"/>
    </row>
    <row r="182" spans="1:23" ht="30" customHeight="1" x14ac:dyDescent="0.2">
      <c r="A182" s="121">
        <f t="shared" si="11"/>
        <v>172</v>
      </c>
      <c r="B182" s="1373"/>
      <c r="C182" s="1138"/>
      <c r="D182" s="1348" t="s">
        <v>386</v>
      </c>
      <c r="E182" s="1348"/>
      <c r="F182" s="1348"/>
      <c r="G182" s="1348"/>
      <c r="H182" s="137"/>
      <c r="I182" s="137"/>
      <c r="J182" s="137"/>
      <c r="K182" s="126"/>
      <c r="L182" s="125">
        <f t="shared" si="13"/>
        <v>0</v>
      </c>
      <c r="W182" s="37"/>
    </row>
    <row r="183" spans="1:23" ht="30" customHeight="1" x14ac:dyDescent="0.25">
      <c r="A183" s="121">
        <f t="shared" si="11"/>
        <v>173</v>
      </c>
      <c r="B183" s="1374"/>
      <c r="C183" s="1535" t="s">
        <v>846</v>
      </c>
      <c r="D183" s="1535"/>
      <c r="E183" s="1535"/>
      <c r="F183" s="1535"/>
      <c r="G183" s="1536"/>
      <c r="H183" s="137"/>
      <c r="I183" s="137"/>
      <c r="J183" s="137"/>
      <c r="K183" s="126"/>
      <c r="L183" s="125"/>
      <c r="W183" s="37"/>
    </row>
    <row r="184" spans="1:23" ht="26.25" customHeight="1" x14ac:dyDescent="0.2">
      <c r="A184" s="121">
        <f t="shared" si="11"/>
        <v>174</v>
      </c>
      <c r="B184" s="1374"/>
      <c r="C184" s="1391" t="s">
        <v>387</v>
      </c>
      <c r="D184" s="1392"/>
      <c r="E184" s="1392"/>
      <c r="F184" s="1392"/>
      <c r="G184" s="1392"/>
      <c r="H184" s="146">
        <f>H123+H140+H145+H170</f>
        <v>2669574217</v>
      </c>
      <c r="I184" s="146"/>
      <c r="J184" s="146">
        <f>J123+J140+J145+J170</f>
        <v>0</v>
      </c>
      <c r="K184" s="146">
        <f>K123+K140+K145+K170</f>
        <v>0</v>
      </c>
      <c r="L184" s="146">
        <f>L123+L140+L145+L170</f>
        <v>2669574217</v>
      </c>
      <c r="M184" s="649"/>
      <c r="W184" s="37"/>
    </row>
    <row r="185" spans="1:23" ht="24" customHeight="1" x14ac:dyDescent="0.2">
      <c r="A185" s="121">
        <f t="shared" si="11"/>
        <v>175</v>
      </c>
      <c r="B185" s="1393" t="s">
        <v>388</v>
      </c>
      <c r="C185" s="1393"/>
      <c r="D185" s="1394"/>
      <c r="E185" s="1394"/>
      <c r="F185" s="1394"/>
      <c r="G185" s="1394"/>
      <c r="H185" s="1394"/>
      <c r="I185" s="1394"/>
      <c r="J185" s="1394"/>
      <c r="K185" s="1394"/>
      <c r="L185" s="1394"/>
      <c r="W185" s="37"/>
    </row>
    <row r="186" spans="1:23" ht="24" customHeight="1" x14ac:dyDescent="0.2">
      <c r="A186" s="121">
        <f t="shared" si="11"/>
        <v>176</v>
      </c>
      <c r="B186" s="1395"/>
      <c r="C186" s="1306" t="s">
        <v>389</v>
      </c>
      <c r="D186" s="1307"/>
      <c r="E186" s="1399"/>
      <c r="F186" s="1399"/>
      <c r="G186" s="1400"/>
      <c r="H186" s="123">
        <f>H187+H192+H213</f>
        <v>1664897999</v>
      </c>
      <c r="I186" s="123"/>
      <c r="J186" s="123">
        <f>J187+J192+J213</f>
        <v>253743089</v>
      </c>
      <c r="K186" s="123">
        <f>K187+K192+K213</f>
        <v>0</v>
      </c>
      <c r="L186" s="123">
        <f>L187+L192+L213</f>
        <v>1411154910</v>
      </c>
      <c r="W186" s="37"/>
    </row>
    <row r="187" spans="1:23" ht="24" customHeight="1" x14ac:dyDescent="0.2">
      <c r="A187" s="121">
        <f t="shared" si="11"/>
        <v>177</v>
      </c>
      <c r="B187" s="1396"/>
      <c r="C187" s="1401"/>
      <c r="D187" s="1306" t="s">
        <v>358</v>
      </c>
      <c r="E187" s="1402"/>
      <c r="F187" s="1402"/>
      <c r="G187" s="1403"/>
      <c r="H187" s="123">
        <f>SUM(H188:H191)</f>
        <v>792353769</v>
      </c>
      <c r="I187" s="123"/>
      <c r="J187" s="123">
        <f>SUM(J188:J191)</f>
        <v>100000000</v>
      </c>
      <c r="K187" s="123">
        <f>SUM(K188:K191)</f>
        <v>0</v>
      </c>
      <c r="L187" s="123">
        <f>SUM(L188:L191)</f>
        <v>692353769</v>
      </c>
      <c r="W187" s="37"/>
    </row>
    <row r="188" spans="1:23" ht="21.75" customHeight="1" x14ac:dyDescent="0.2">
      <c r="A188" s="121">
        <f t="shared" si="11"/>
        <v>178</v>
      </c>
      <c r="B188" s="1397"/>
      <c r="C188" s="1137"/>
      <c r="D188" s="1358"/>
      <c r="E188" s="1404" t="s">
        <v>359</v>
      </c>
      <c r="F188" s="1405"/>
      <c r="G188" s="124" t="s">
        <v>182</v>
      </c>
      <c r="H188" s="126">
        <f>+'Gastos y Costos'!C8</f>
        <v>792353769</v>
      </c>
      <c r="I188" s="126"/>
      <c r="J188" s="126">
        <f>+'Gastos y Costos'!C18</f>
        <v>100000000</v>
      </c>
      <c r="K188" s="126"/>
      <c r="L188" s="125">
        <f>H188-J188+K188</f>
        <v>692353769</v>
      </c>
      <c r="W188" s="37"/>
    </row>
    <row r="189" spans="1:23" ht="21.75" customHeight="1" x14ac:dyDescent="0.2">
      <c r="A189" s="121">
        <f t="shared" si="11"/>
        <v>179</v>
      </c>
      <c r="B189" s="1397"/>
      <c r="C189" s="1137"/>
      <c r="D189" s="1137"/>
      <c r="E189" s="1405"/>
      <c r="F189" s="1405"/>
      <c r="G189" s="124" t="s">
        <v>183</v>
      </c>
      <c r="H189" s="126"/>
      <c r="I189" s="126"/>
      <c r="J189" s="126"/>
      <c r="K189" s="126"/>
      <c r="L189" s="125">
        <f>H189-J189+K189</f>
        <v>0</v>
      </c>
      <c r="W189" s="37"/>
    </row>
    <row r="190" spans="1:23" ht="21.75" customHeight="1" x14ac:dyDescent="0.2">
      <c r="A190" s="121">
        <f t="shared" si="11"/>
        <v>180</v>
      </c>
      <c r="B190" s="1397"/>
      <c r="C190" s="1137"/>
      <c r="D190" s="1137"/>
      <c r="E190" s="1405"/>
      <c r="F190" s="1405"/>
      <c r="G190" s="124" t="s">
        <v>360</v>
      </c>
      <c r="H190" s="126"/>
      <c r="I190" s="126"/>
      <c r="J190" s="126"/>
      <c r="K190" s="126"/>
      <c r="L190" s="125">
        <f>H190-J190+K190</f>
        <v>0</v>
      </c>
      <c r="W190" s="37"/>
    </row>
    <row r="191" spans="1:23" ht="21.75" customHeight="1" x14ac:dyDescent="0.2">
      <c r="A191" s="121">
        <f t="shared" si="11"/>
        <v>181</v>
      </c>
      <c r="B191" s="1397"/>
      <c r="C191" s="1137"/>
      <c r="D191" s="1137"/>
      <c r="E191" s="1405"/>
      <c r="F191" s="1405"/>
      <c r="G191" s="124" t="s">
        <v>361</v>
      </c>
      <c r="H191" s="126"/>
      <c r="I191" s="126"/>
      <c r="J191" s="126"/>
      <c r="K191" s="126"/>
      <c r="L191" s="125">
        <f>H191-J191+K191</f>
        <v>0</v>
      </c>
      <c r="W191" s="37"/>
    </row>
    <row r="192" spans="1:23" ht="21.75" customHeight="1" x14ac:dyDescent="0.2">
      <c r="A192" s="121">
        <f t="shared" si="11"/>
        <v>182</v>
      </c>
      <c r="B192" s="1397"/>
      <c r="C192" s="1137"/>
      <c r="D192" s="1306" t="s">
        <v>390</v>
      </c>
      <c r="E192" s="1402"/>
      <c r="F192" s="1402"/>
      <c r="G192" s="1403"/>
      <c r="H192" s="136">
        <f>SUM(H193:H212)</f>
        <v>872544230</v>
      </c>
      <c r="I192" s="136"/>
      <c r="J192" s="136">
        <f>SUM(J193:J212)</f>
        <v>153743089</v>
      </c>
      <c r="K192" s="136">
        <f>SUM(K193:K212)</f>
        <v>0</v>
      </c>
      <c r="L192" s="136">
        <f>SUM(L193:L212)</f>
        <v>718801141</v>
      </c>
      <c r="W192" s="37"/>
    </row>
    <row r="193" spans="1:23" ht="21.75" customHeight="1" x14ac:dyDescent="0.2">
      <c r="A193" s="121">
        <f t="shared" si="11"/>
        <v>183</v>
      </c>
      <c r="B193" s="1397"/>
      <c r="C193" s="1137"/>
      <c r="D193" s="1358"/>
      <c r="E193" s="1257" t="s">
        <v>391</v>
      </c>
      <c r="F193" s="1337"/>
      <c r="G193" s="1338"/>
      <c r="H193" s="126">
        <f>+'Gastos y Costos'!C32+'Gastos y Costos'!C33+'Gastos y Costos'!C36</f>
        <v>9435000</v>
      </c>
      <c r="I193" s="126"/>
      <c r="J193" s="126">
        <f>+'Gastos y Costos'!C33+'Gastos y Costos'!C36</f>
        <v>9152000</v>
      </c>
      <c r="K193" s="126"/>
      <c r="L193" s="125">
        <f t="shared" ref="L193:L212" si="14">H193-J193+K193</f>
        <v>283000</v>
      </c>
      <c r="W193" s="37"/>
    </row>
    <row r="194" spans="1:23" ht="21.75" customHeight="1" x14ac:dyDescent="0.2">
      <c r="A194" s="121">
        <f t="shared" si="11"/>
        <v>184</v>
      </c>
      <c r="B194" s="1397"/>
      <c r="C194" s="1137"/>
      <c r="D194" s="1137"/>
      <c r="E194" s="1257" t="s">
        <v>275</v>
      </c>
      <c r="F194" s="1337"/>
      <c r="G194" s="1338"/>
      <c r="H194" s="126">
        <f>+'Gastos y Costos'!C37</f>
        <v>143670120</v>
      </c>
      <c r="I194" s="126"/>
      <c r="J194" s="126">
        <f>+'Gastos y Costos'!C39</f>
        <v>135570120</v>
      </c>
      <c r="K194" s="126"/>
      <c r="L194" s="125">
        <f t="shared" si="14"/>
        <v>8100000</v>
      </c>
      <c r="W194" s="37"/>
    </row>
    <row r="195" spans="1:23" ht="21.75" customHeight="1" x14ac:dyDescent="0.2">
      <c r="A195" s="121">
        <f t="shared" si="11"/>
        <v>185</v>
      </c>
      <c r="B195" s="1397"/>
      <c r="C195" s="1137"/>
      <c r="D195" s="1137"/>
      <c r="E195" s="1257" t="s">
        <v>392</v>
      </c>
      <c r="F195" s="1337"/>
      <c r="G195" s="1338"/>
      <c r="H195" s="126"/>
      <c r="I195" s="126"/>
      <c r="J195" s="126"/>
      <c r="K195" s="126"/>
      <c r="L195" s="125">
        <f t="shared" si="14"/>
        <v>0</v>
      </c>
      <c r="W195" s="37"/>
    </row>
    <row r="196" spans="1:23" ht="21.75" customHeight="1" x14ac:dyDescent="0.2">
      <c r="A196" s="121">
        <f t="shared" si="11"/>
        <v>186</v>
      </c>
      <c r="B196" s="1397"/>
      <c r="C196" s="1137"/>
      <c r="D196" s="1137"/>
      <c r="E196" s="1257" t="s">
        <v>380</v>
      </c>
      <c r="F196" s="1224"/>
      <c r="G196" s="1185"/>
      <c r="H196" s="126">
        <f>+'Gastos y Costos'!C26</f>
        <v>58913401</v>
      </c>
      <c r="I196" s="126"/>
      <c r="J196" s="126"/>
      <c r="K196" s="126"/>
      <c r="L196" s="125">
        <f t="shared" si="14"/>
        <v>58913401</v>
      </c>
      <c r="W196" s="37"/>
    </row>
    <row r="197" spans="1:23" ht="21.75" customHeight="1" x14ac:dyDescent="0.2">
      <c r="A197" s="121">
        <f t="shared" si="11"/>
        <v>187</v>
      </c>
      <c r="B197" s="1397"/>
      <c r="C197" s="1137"/>
      <c r="D197" s="1137"/>
      <c r="E197" s="1257" t="s">
        <v>378</v>
      </c>
      <c r="F197" s="1337"/>
      <c r="G197" s="1338"/>
      <c r="H197" s="126">
        <f>+'Gastos y Costos'!C40</f>
        <v>55695709</v>
      </c>
      <c r="I197" s="126"/>
      <c r="J197" s="126"/>
      <c r="K197" s="126"/>
      <c r="L197" s="125">
        <f t="shared" si="14"/>
        <v>55695709</v>
      </c>
      <c r="W197" s="37"/>
    </row>
    <row r="198" spans="1:23" ht="26.25" customHeight="1" x14ac:dyDescent="0.2">
      <c r="A198" s="121">
        <f t="shared" si="11"/>
        <v>188</v>
      </c>
      <c r="B198" s="1397"/>
      <c r="C198" s="1137"/>
      <c r="D198" s="1137"/>
      <c r="E198" s="1408" t="s">
        <v>393</v>
      </c>
      <c r="F198" s="1409"/>
      <c r="G198" s="124" t="s">
        <v>382</v>
      </c>
      <c r="H198" s="126"/>
      <c r="I198" s="126"/>
      <c r="J198" s="126"/>
      <c r="K198" s="126"/>
      <c r="L198" s="125">
        <f t="shared" si="14"/>
        <v>0</v>
      </c>
      <c r="W198" s="37"/>
    </row>
    <row r="199" spans="1:23" ht="36" customHeight="1" x14ac:dyDescent="0.2">
      <c r="A199" s="121">
        <f t="shared" si="11"/>
        <v>189</v>
      </c>
      <c r="B199" s="1397"/>
      <c r="C199" s="1137"/>
      <c r="D199" s="1137"/>
      <c r="E199" s="1410"/>
      <c r="F199" s="1411"/>
      <c r="G199" s="124" t="s">
        <v>270</v>
      </c>
      <c r="H199" s="126"/>
      <c r="I199" s="126"/>
      <c r="J199" s="126"/>
      <c r="K199" s="126"/>
      <c r="L199" s="125">
        <f t="shared" si="14"/>
        <v>0</v>
      </c>
      <c r="W199" s="37"/>
    </row>
    <row r="200" spans="1:23" ht="21.75" customHeight="1" x14ac:dyDescent="0.2">
      <c r="A200" s="121">
        <f t="shared" si="11"/>
        <v>190</v>
      </c>
      <c r="B200" s="1397"/>
      <c r="C200" s="1137"/>
      <c r="D200" s="1137"/>
      <c r="E200" s="1412"/>
      <c r="F200" s="1413"/>
      <c r="G200" s="124" t="s">
        <v>383</v>
      </c>
      <c r="H200" s="126">
        <f>+'Gastos y Costos'!C45</f>
        <v>499319734</v>
      </c>
      <c r="I200" s="126"/>
      <c r="J200" s="126"/>
      <c r="K200" s="126"/>
      <c r="L200" s="125">
        <f t="shared" si="14"/>
        <v>499319734</v>
      </c>
      <c r="W200" s="37"/>
    </row>
    <row r="201" spans="1:23" ht="21.75" customHeight="1" x14ac:dyDescent="0.2">
      <c r="A201" s="121">
        <f t="shared" si="11"/>
        <v>191</v>
      </c>
      <c r="B201" s="1397"/>
      <c r="C201" s="1137"/>
      <c r="D201" s="1137"/>
      <c r="E201" s="1408" t="s">
        <v>276</v>
      </c>
      <c r="F201" s="1409"/>
      <c r="G201" s="124" t="s">
        <v>382</v>
      </c>
      <c r="H201" s="126"/>
      <c r="I201" s="126"/>
      <c r="J201" s="126"/>
      <c r="K201" s="126"/>
      <c r="L201" s="125">
        <f t="shared" si="14"/>
        <v>0</v>
      </c>
      <c r="W201" s="37"/>
    </row>
    <row r="202" spans="1:23" ht="33.75" customHeight="1" x14ac:dyDescent="0.2">
      <c r="A202" s="121">
        <f t="shared" si="11"/>
        <v>192</v>
      </c>
      <c r="B202" s="1397"/>
      <c r="C202" s="1137"/>
      <c r="D202" s="1137"/>
      <c r="E202" s="1410"/>
      <c r="F202" s="1411"/>
      <c r="G202" s="124" t="s">
        <v>270</v>
      </c>
      <c r="H202" s="126"/>
      <c r="I202" s="126"/>
      <c r="J202" s="126"/>
      <c r="K202" s="126"/>
      <c r="L202" s="125">
        <f t="shared" si="14"/>
        <v>0</v>
      </c>
      <c r="W202" s="37"/>
    </row>
    <row r="203" spans="1:23" ht="21.75" customHeight="1" x14ac:dyDescent="0.2">
      <c r="A203" s="121">
        <f t="shared" si="11"/>
        <v>193</v>
      </c>
      <c r="B203" s="1397"/>
      <c r="C203" s="1137"/>
      <c r="D203" s="1137"/>
      <c r="E203" s="1412"/>
      <c r="F203" s="1413"/>
      <c r="G203" s="124" t="s">
        <v>383</v>
      </c>
      <c r="H203" s="126"/>
      <c r="I203" s="126"/>
      <c r="J203" s="126"/>
      <c r="K203" s="126"/>
      <c r="L203" s="125">
        <f t="shared" si="14"/>
        <v>0</v>
      </c>
      <c r="W203" s="37"/>
    </row>
    <row r="204" spans="1:23" ht="21.75" customHeight="1" x14ac:dyDescent="0.2">
      <c r="A204" s="121">
        <f t="shared" si="11"/>
        <v>194</v>
      </c>
      <c r="B204" s="1397"/>
      <c r="C204" s="1137"/>
      <c r="D204" s="1137"/>
      <c r="E204" s="1408" t="s">
        <v>384</v>
      </c>
      <c r="F204" s="1409"/>
      <c r="G204" s="124" t="s">
        <v>382</v>
      </c>
      <c r="H204" s="126"/>
      <c r="I204" s="126"/>
      <c r="J204" s="126"/>
      <c r="K204" s="126"/>
      <c r="L204" s="125">
        <f t="shared" si="14"/>
        <v>0</v>
      </c>
      <c r="W204" s="37"/>
    </row>
    <row r="205" spans="1:23" ht="31.5" customHeight="1" x14ac:dyDescent="0.2">
      <c r="A205" s="121">
        <f t="shared" si="11"/>
        <v>195</v>
      </c>
      <c r="B205" s="1397"/>
      <c r="C205" s="1137"/>
      <c r="D205" s="1137"/>
      <c r="E205" s="1410"/>
      <c r="F205" s="1411"/>
      <c r="G205" s="124" t="s">
        <v>270</v>
      </c>
      <c r="H205" s="126"/>
      <c r="I205" s="126"/>
      <c r="J205" s="126"/>
      <c r="K205" s="126"/>
      <c r="L205" s="125">
        <f t="shared" si="14"/>
        <v>0</v>
      </c>
      <c r="W205" s="37"/>
    </row>
    <row r="206" spans="1:23" ht="21.75" customHeight="1" x14ac:dyDescent="0.2">
      <c r="A206" s="121">
        <f t="shared" ref="A206:A269" si="15">A205+1</f>
        <v>196</v>
      </c>
      <c r="B206" s="1397"/>
      <c r="C206" s="1137"/>
      <c r="D206" s="1137"/>
      <c r="E206" s="1412"/>
      <c r="F206" s="1413"/>
      <c r="G206" s="124" t="s">
        <v>383</v>
      </c>
      <c r="H206" s="126"/>
      <c r="I206" s="126"/>
      <c r="J206" s="126"/>
      <c r="K206" s="126"/>
      <c r="L206" s="125">
        <f t="shared" si="14"/>
        <v>0</v>
      </c>
      <c r="W206" s="37"/>
    </row>
    <row r="207" spans="1:23" ht="21.75" customHeight="1" x14ac:dyDescent="0.2">
      <c r="A207" s="121">
        <f t="shared" si="15"/>
        <v>197</v>
      </c>
      <c r="B207" s="1397"/>
      <c r="C207" s="1137"/>
      <c r="D207" s="1137"/>
      <c r="E207" s="1257" t="s">
        <v>394</v>
      </c>
      <c r="F207" s="1337"/>
      <c r="G207" s="1338"/>
      <c r="H207" s="126"/>
      <c r="I207" s="126"/>
      <c r="J207" s="126"/>
      <c r="K207" s="126"/>
      <c r="L207" s="125">
        <f t="shared" si="14"/>
        <v>0</v>
      </c>
      <c r="W207" s="37"/>
    </row>
    <row r="208" spans="1:23" ht="21.75" customHeight="1" x14ac:dyDescent="0.2">
      <c r="A208" s="121">
        <f t="shared" si="15"/>
        <v>198</v>
      </c>
      <c r="B208" s="1397"/>
      <c r="C208" s="1137"/>
      <c r="D208" s="1137"/>
      <c r="E208" s="1257" t="s">
        <v>395</v>
      </c>
      <c r="F208" s="1337"/>
      <c r="G208" s="1338"/>
      <c r="H208" s="126"/>
      <c r="I208" s="126"/>
      <c r="J208" s="126"/>
      <c r="K208" s="126"/>
      <c r="L208" s="125">
        <f t="shared" si="14"/>
        <v>0</v>
      </c>
      <c r="W208" s="37"/>
    </row>
    <row r="209" spans="1:23" ht="21.75" customHeight="1" x14ac:dyDescent="0.2">
      <c r="A209" s="121">
        <f t="shared" si="15"/>
        <v>199</v>
      </c>
      <c r="B209" s="1397"/>
      <c r="C209" s="1137"/>
      <c r="D209" s="1137"/>
      <c r="E209" s="1257" t="s">
        <v>396</v>
      </c>
      <c r="F209" s="1337"/>
      <c r="G209" s="1338"/>
      <c r="H209" s="126">
        <f>+'Gastos y Costos'!C55</f>
        <v>9598783</v>
      </c>
      <c r="I209" s="126"/>
      <c r="J209" s="126"/>
      <c r="K209" s="126"/>
      <c r="L209" s="125">
        <f t="shared" si="14"/>
        <v>9598783</v>
      </c>
      <c r="W209" s="37"/>
    </row>
    <row r="210" spans="1:23" ht="21.75" customHeight="1" x14ac:dyDescent="0.2">
      <c r="A210" s="121">
        <f t="shared" si="15"/>
        <v>200</v>
      </c>
      <c r="B210" s="1397"/>
      <c r="C210" s="1137"/>
      <c r="D210" s="1137"/>
      <c r="E210" s="1257" t="s">
        <v>397</v>
      </c>
      <c r="F210" s="1337"/>
      <c r="G210" s="1338"/>
      <c r="H210" s="126">
        <f>+'Gastos y Costos'!C59+'Gastos y Costos'!C64</f>
        <v>8539305</v>
      </c>
      <c r="I210" s="126"/>
      <c r="J210" s="126"/>
      <c r="K210" s="126"/>
      <c r="L210" s="125">
        <f t="shared" si="14"/>
        <v>8539305</v>
      </c>
      <c r="W210" s="37"/>
    </row>
    <row r="211" spans="1:23" ht="21.75" customHeight="1" x14ac:dyDescent="0.2">
      <c r="A211" s="121">
        <f t="shared" si="15"/>
        <v>201</v>
      </c>
      <c r="B211" s="1397"/>
      <c r="C211" s="1137"/>
      <c r="D211" s="1137"/>
      <c r="E211" s="1257" t="s">
        <v>398</v>
      </c>
      <c r="F211" s="1337"/>
      <c r="G211" s="1338"/>
      <c r="H211" s="126">
        <f>+'Gastos y Costos'!C67</f>
        <v>42312687</v>
      </c>
      <c r="I211" s="126"/>
      <c r="J211" s="126"/>
      <c r="K211" s="126"/>
      <c r="L211" s="125">
        <f t="shared" si="14"/>
        <v>42312687</v>
      </c>
      <c r="W211" s="37"/>
    </row>
    <row r="212" spans="1:23" ht="21.75" customHeight="1" x14ac:dyDescent="0.2">
      <c r="A212" s="121">
        <f t="shared" si="15"/>
        <v>202</v>
      </c>
      <c r="B212" s="1397"/>
      <c r="C212" s="1137"/>
      <c r="D212" s="1138"/>
      <c r="E212" s="1257" t="s">
        <v>399</v>
      </c>
      <c r="F212" s="1337"/>
      <c r="G212" s="1338"/>
      <c r="H212" s="126">
        <f>+'Gastos y Costos'!C71</f>
        <v>45059491</v>
      </c>
      <c r="I212" s="126"/>
      <c r="J212" s="126">
        <f>+'Gastos y Costos'!C75+'Gastos y Costos'!C78+'Gastos y Costos'!C77</f>
        <v>9020969</v>
      </c>
      <c r="K212" s="126"/>
      <c r="L212" s="125">
        <f t="shared" si="14"/>
        <v>36038522</v>
      </c>
      <c r="W212" s="37"/>
    </row>
    <row r="213" spans="1:23" s="148" customFormat="1" ht="15.75" customHeight="1" x14ac:dyDescent="0.25">
      <c r="A213" s="121">
        <f t="shared" si="15"/>
        <v>203</v>
      </c>
      <c r="B213" s="1397"/>
      <c r="C213" s="1137"/>
      <c r="D213" s="1343" t="s">
        <v>362</v>
      </c>
      <c r="E213" s="1344"/>
      <c r="F213" s="1406"/>
      <c r="G213" s="1407"/>
      <c r="H213" s="147">
        <f>SUM(H214:H237)</f>
        <v>0</v>
      </c>
      <c r="I213" s="147"/>
      <c r="J213" s="147">
        <f>SUM(J214:J237)</f>
        <v>0</v>
      </c>
      <c r="K213" s="147">
        <f>SUM(K214:K237)</f>
        <v>0</v>
      </c>
      <c r="L213" s="147">
        <f>SUM(L214:L237)</f>
        <v>0</v>
      </c>
      <c r="M213" s="650"/>
      <c r="N213" s="144"/>
      <c r="O213" s="144"/>
      <c r="P213" s="144"/>
      <c r="Q213" s="144"/>
      <c r="R213" s="144"/>
      <c r="S213" s="144"/>
      <c r="T213" s="144"/>
      <c r="U213" s="144"/>
      <c r="V213" s="144"/>
      <c r="W213" s="144"/>
    </row>
    <row r="214" spans="1:23" s="148" customFormat="1" ht="27" customHeight="1" x14ac:dyDescent="0.25">
      <c r="A214" s="121">
        <f t="shared" si="15"/>
        <v>204</v>
      </c>
      <c r="B214" s="1397"/>
      <c r="C214" s="1137"/>
      <c r="D214" s="1414"/>
      <c r="E214" s="1248" t="s">
        <v>363</v>
      </c>
      <c r="F214" s="1415"/>
      <c r="G214" s="142" t="s">
        <v>367</v>
      </c>
      <c r="H214" s="126"/>
      <c r="I214" s="126"/>
      <c r="J214" s="126"/>
      <c r="K214" s="126"/>
      <c r="L214" s="125">
        <f t="shared" ref="L214:L237" si="16">H214-J214+K214</f>
        <v>0</v>
      </c>
      <c r="M214" s="650"/>
      <c r="N214" s="144"/>
      <c r="O214" s="144"/>
      <c r="P214" s="144"/>
      <c r="Q214" s="144"/>
      <c r="R214" s="144"/>
      <c r="S214" s="144"/>
      <c r="T214" s="144"/>
      <c r="U214" s="144"/>
      <c r="V214" s="144"/>
      <c r="W214" s="144"/>
    </row>
    <row r="215" spans="1:23" s="148" customFormat="1" ht="27" customHeight="1" x14ac:dyDescent="0.25">
      <c r="A215" s="121">
        <f t="shared" si="15"/>
        <v>205</v>
      </c>
      <c r="B215" s="1397"/>
      <c r="C215" s="1137"/>
      <c r="D215" s="1137"/>
      <c r="E215" s="1415"/>
      <c r="F215" s="1415"/>
      <c r="G215" s="142" t="s">
        <v>365</v>
      </c>
      <c r="H215" s="126"/>
      <c r="I215" s="126"/>
      <c r="J215" s="126"/>
      <c r="K215" s="126"/>
      <c r="L215" s="125">
        <f t="shared" si="16"/>
        <v>0</v>
      </c>
      <c r="M215" s="650"/>
      <c r="N215" s="144"/>
      <c r="O215" s="144"/>
      <c r="P215" s="144"/>
      <c r="Q215" s="144"/>
      <c r="R215" s="144"/>
      <c r="S215" s="144"/>
      <c r="T215" s="144"/>
      <c r="U215" s="144"/>
      <c r="V215" s="144"/>
      <c r="W215" s="144"/>
    </row>
    <row r="216" spans="1:23" s="148" customFormat="1" ht="27" customHeight="1" x14ac:dyDescent="0.25">
      <c r="A216" s="121">
        <f t="shared" si="15"/>
        <v>206</v>
      </c>
      <c r="B216" s="1397"/>
      <c r="C216" s="1137"/>
      <c r="D216" s="1137"/>
      <c r="E216" s="1408" t="s">
        <v>366</v>
      </c>
      <c r="F216" s="1409"/>
      <c r="G216" s="142" t="s">
        <v>367</v>
      </c>
      <c r="H216" s="126"/>
      <c r="I216" s="126"/>
      <c r="J216" s="126"/>
      <c r="K216" s="126"/>
      <c r="L216" s="125">
        <f t="shared" si="16"/>
        <v>0</v>
      </c>
      <c r="M216" s="650"/>
      <c r="N216" s="144"/>
      <c r="O216" s="144"/>
      <c r="P216" s="144"/>
      <c r="Q216" s="144"/>
      <c r="R216" s="144"/>
      <c r="S216" s="144"/>
      <c r="T216" s="144"/>
      <c r="U216" s="144"/>
      <c r="V216" s="144"/>
      <c r="W216" s="144"/>
    </row>
    <row r="217" spans="1:23" s="148" customFormat="1" ht="27" customHeight="1" x14ac:dyDescent="0.25">
      <c r="A217" s="121">
        <f t="shared" si="15"/>
        <v>207</v>
      </c>
      <c r="B217" s="1397"/>
      <c r="C217" s="1137"/>
      <c r="D217" s="1137"/>
      <c r="E217" s="1412"/>
      <c r="F217" s="1413"/>
      <c r="G217" s="142" t="s">
        <v>365</v>
      </c>
      <c r="H217" s="126"/>
      <c r="I217" s="126"/>
      <c r="J217" s="126"/>
      <c r="K217" s="126"/>
      <c r="L217" s="125">
        <f t="shared" si="16"/>
        <v>0</v>
      </c>
      <c r="M217" s="650"/>
      <c r="N217" s="144"/>
      <c r="O217" s="144"/>
      <c r="P217" s="144"/>
      <c r="Q217" s="144"/>
      <c r="R217" s="144"/>
      <c r="S217" s="144"/>
      <c r="T217" s="144"/>
      <c r="U217" s="144"/>
      <c r="V217" s="144"/>
      <c r="W217" s="144"/>
    </row>
    <row r="218" spans="1:23" s="148" customFormat="1" ht="27" customHeight="1" x14ac:dyDescent="0.25">
      <c r="A218" s="121">
        <f t="shared" si="15"/>
        <v>208</v>
      </c>
      <c r="B218" s="1397"/>
      <c r="C218" s="1137"/>
      <c r="D218" s="1137"/>
      <c r="E218" s="1257" t="s">
        <v>400</v>
      </c>
      <c r="F218" s="1337"/>
      <c r="G218" s="1338"/>
      <c r="H218" s="126"/>
      <c r="I218" s="126"/>
      <c r="J218" s="126"/>
      <c r="K218" s="129"/>
      <c r="L218" s="125">
        <f t="shared" si="16"/>
        <v>0</v>
      </c>
      <c r="M218" s="650"/>
      <c r="N218" s="144"/>
      <c r="O218" s="144"/>
      <c r="P218" s="144"/>
      <c r="Q218" s="144"/>
      <c r="R218" s="144"/>
      <c r="S218" s="144"/>
      <c r="T218" s="144"/>
      <c r="U218" s="144"/>
      <c r="V218" s="144"/>
      <c r="W218" s="144"/>
    </row>
    <row r="219" spans="1:23" s="148" customFormat="1" ht="27" customHeight="1" x14ac:dyDescent="0.25">
      <c r="A219" s="121">
        <f t="shared" si="15"/>
        <v>209</v>
      </c>
      <c r="B219" s="1397"/>
      <c r="C219" s="1137"/>
      <c r="D219" s="1137"/>
      <c r="E219" s="1408" t="s">
        <v>401</v>
      </c>
      <c r="F219" s="1409"/>
      <c r="G219" s="142" t="s">
        <v>367</v>
      </c>
      <c r="H219" s="126"/>
      <c r="I219" s="126"/>
      <c r="J219" s="126"/>
      <c r="K219" s="126"/>
      <c r="L219" s="125">
        <f t="shared" si="16"/>
        <v>0</v>
      </c>
      <c r="M219" s="650"/>
      <c r="N219" s="144"/>
      <c r="O219" s="144"/>
      <c r="P219" s="144"/>
      <c r="Q219" s="144"/>
      <c r="R219" s="144"/>
      <c r="S219" s="144"/>
      <c r="T219" s="144"/>
      <c r="U219" s="144"/>
      <c r="V219" s="144"/>
      <c r="W219" s="144"/>
    </row>
    <row r="220" spans="1:23" s="148" customFormat="1" ht="27" customHeight="1" x14ac:dyDescent="0.25">
      <c r="A220" s="121">
        <f t="shared" si="15"/>
        <v>210</v>
      </c>
      <c r="B220" s="1397"/>
      <c r="C220" s="1137"/>
      <c r="D220" s="1137"/>
      <c r="E220" s="1412"/>
      <c r="F220" s="1413"/>
      <c r="G220" s="142" t="s">
        <v>365</v>
      </c>
      <c r="H220" s="126"/>
      <c r="I220" s="126"/>
      <c r="J220" s="126"/>
      <c r="K220" s="126"/>
      <c r="L220" s="125">
        <f t="shared" si="16"/>
        <v>0</v>
      </c>
      <c r="M220" s="650"/>
      <c r="N220" s="144"/>
      <c r="O220" s="144"/>
      <c r="P220" s="144"/>
      <c r="Q220" s="144"/>
      <c r="R220" s="144"/>
      <c r="S220" s="144"/>
      <c r="T220" s="144"/>
      <c r="U220" s="144"/>
      <c r="V220" s="144"/>
      <c r="W220" s="144"/>
    </row>
    <row r="221" spans="1:23" s="148" customFormat="1" ht="27" customHeight="1" x14ac:dyDescent="0.25">
      <c r="A221" s="121">
        <f t="shared" si="15"/>
        <v>211</v>
      </c>
      <c r="B221" s="1397"/>
      <c r="C221" s="1137"/>
      <c r="D221" s="1137"/>
      <c r="E221" s="1408" t="s">
        <v>369</v>
      </c>
      <c r="F221" s="1409"/>
      <c r="G221" s="142" t="s">
        <v>367</v>
      </c>
      <c r="H221" s="126"/>
      <c r="I221" s="126"/>
      <c r="J221" s="126"/>
      <c r="K221" s="126"/>
      <c r="L221" s="125">
        <f t="shared" si="16"/>
        <v>0</v>
      </c>
      <c r="M221" s="650"/>
      <c r="N221" s="144"/>
      <c r="O221" s="144"/>
      <c r="P221" s="144"/>
      <c r="Q221" s="144"/>
      <c r="R221" s="144"/>
      <c r="S221" s="144"/>
      <c r="T221" s="144"/>
      <c r="U221" s="144"/>
      <c r="V221" s="144"/>
      <c r="W221" s="144"/>
    </row>
    <row r="222" spans="1:23" s="148" customFormat="1" ht="27" customHeight="1" x14ac:dyDescent="0.25">
      <c r="A222" s="121">
        <f t="shared" si="15"/>
        <v>212</v>
      </c>
      <c r="B222" s="1397"/>
      <c r="C222" s="1137"/>
      <c r="D222" s="1137"/>
      <c r="E222" s="1412"/>
      <c r="F222" s="1413"/>
      <c r="G222" s="142" t="s">
        <v>365</v>
      </c>
      <c r="H222" s="126"/>
      <c r="I222" s="126"/>
      <c r="J222" s="126"/>
      <c r="K222" s="126"/>
      <c r="L222" s="125">
        <f t="shared" si="16"/>
        <v>0</v>
      </c>
      <c r="M222" s="650"/>
      <c r="N222" s="144"/>
      <c r="O222" s="144"/>
      <c r="P222" s="144"/>
      <c r="Q222" s="144"/>
      <c r="R222" s="144"/>
      <c r="S222" s="144"/>
      <c r="T222" s="144"/>
      <c r="U222" s="144"/>
      <c r="V222" s="144"/>
      <c r="W222" s="144"/>
    </row>
    <row r="223" spans="1:23" s="148" customFormat="1" ht="27" customHeight="1" x14ac:dyDescent="0.25">
      <c r="A223" s="121">
        <f t="shared" si="15"/>
        <v>213</v>
      </c>
      <c r="B223" s="1397"/>
      <c r="C223" s="1137"/>
      <c r="D223" s="1137"/>
      <c r="E223" s="1408" t="s">
        <v>402</v>
      </c>
      <c r="F223" s="1409"/>
      <c r="G223" s="142" t="s">
        <v>367</v>
      </c>
      <c r="H223" s="126"/>
      <c r="I223" s="126"/>
      <c r="J223" s="126"/>
      <c r="K223" s="126"/>
      <c r="L223" s="125">
        <f t="shared" si="16"/>
        <v>0</v>
      </c>
      <c r="M223" s="650"/>
      <c r="N223" s="144"/>
      <c r="O223" s="144"/>
      <c r="P223" s="144"/>
      <c r="Q223" s="144"/>
      <c r="R223" s="144"/>
      <c r="S223" s="144"/>
      <c r="T223" s="144"/>
      <c r="U223" s="144"/>
      <c r="V223" s="144"/>
      <c r="W223" s="144"/>
    </row>
    <row r="224" spans="1:23" s="148" customFormat="1" ht="27" customHeight="1" x14ac:dyDescent="0.25">
      <c r="A224" s="121">
        <f t="shared" si="15"/>
        <v>214</v>
      </c>
      <c r="B224" s="1397"/>
      <c r="C224" s="1137"/>
      <c r="D224" s="1137"/>
      <c r="E224" s="1412"/>
      <c r="F224" s="1413"/>
      <c r="G224" s="142" t="s">
        <v>365</v>
      </c>
      <c r="H224" s="126"/>
      <c r="I224" s="126"/>
      <c r="J224" s="126"/>
      <c r="K224" s="126"/>
      <c r="L224" s="125">
        <f t="shared" si="16"/>
        <v>0</v>
      </c>
      <c r="M224" s="650"/>
      <c r="N224" s="144"/>
      <c r="O224" s="144"/>
      <c r="P224" s="144"/>
      <c r="Q224" s="144"/>
      <c r="R224" s="144"/>
      <c r="S224" s="144"/>
      <c r="T224" s="144"/>
      <c r="U224" s="144"/>
      <c r="V224" s="144"/>
      <c r="W224" s="144"/>
    </row>
    <row r="225" spans="1:23" ht="26.25" customHeight="1" x14ac:dyDescent="0.2">
      <c r="A225" s="121">
        <f t="shared" si="15"/>
        <v>215</v>
      </c>
      <c r="B225" s="1397"/>
      <c r="C225" s="1137"/>
      <c r="D225" s="1137"/>
      <c r="E225" s="1416" t="s">
        <v>372</v>
      </c>
      <c r="F225" s="1257" t="s">
        <v>77</v>
      </c>
      <c r="G225" s="1338"/>
      <c r="H225" s="126"/>
      <c r="I225" s="126"/>
      <c r="J225" s="126"/>
      <c r="K225" s="129"/>
      <c r="L225" s="125">
        <f t="shared" si="16"/>
        <v>0</v>
      </c>
      <c r="W225" s="37"/>
    </row>
    <row r="226" spans="1:23" ht="25.5" customHeight="1" x14ac:dyDescent="0.2">
      <c r="A226" s="121">
        <f t="shared" si="15"/>
        <v>216</v>
      </c>
      <c r="B226" s="1397"/>
      <c r="C226" s="1137"/>
      <c r="D226" s="1137"/>
      <c r="E226" s="1416"/>
      <c r="F226" s="1257" t="s">
        <v>98</v>
      </c>
      <c r="G226" s="1338"/>
      <c r="H226" s="126"/>
      <c r="I226" s="126"/>
      <c r="J226" s="126"/>
      <c r="K226" s="129"/>
      <c r="L226" s="125">
        <f t="shared" si="16"/>
        <v>0</v>
      </c>
      <c r="W226" s="37"/>
    </row>
    <row r="227" spans="1:23" ht="24.75" customHeight="1" x14ac:dyDescent="0.2">
      <c r="A227" s="121">
        <f t="shared" si="15"/>
        <v>217</v>
      </c>
      <c r="B227" s="1397"/>
      <c r="C227" s="1137"/>
      <c r="D227" s="1137"/>
      <c r="E227" s="1416"/>
      <c r="F227" s="1257" t="s">
        <v>314</v>
      </c>
      <c r="G227" s="1338"/>
      <c r="H227" s="126"/>
      <c r="I227" s="126"/>
      <c r="J227" s="126"/>
      <c r="K227" s="129"/>
      <c r="L227" s="125">
        <f t="shared" si="16"/>
        <v>0</v>
      </c>
      <c r="W227" s="37"/>
    </row>
    <row r="228" spans="1:23" ht="24" customHeight="1" x14ac:dyDescent="0.2">
      <c r="A228" s="121">
        <f t="shared" si="15"/>
        <v>218</v>
      </c>
      <c r="B228" s="1397"/>
      <c r="C228" s="1137"/>
      <c r="D228" s="1137"/>
      <c r="E228" s="1416"/>
      <c r="F228" s="1257" t="s">
        <v>315</v>
      </c>
      <c r="G228" s="1338"/>
      <c r="H228" s="126"/>
      <c r="I228" s="126"/>
      <c r="J228" s="126"/>
      <c r="K228" s="129"/>
      <c r="L228" s="125">
        <f t="shared" si="16"/>
        <v>0</v>
      </c>
      <c r="W228" s="37"/>
    </row>
    <row r="229" spans="1:23" ht="22.5" customHeight="1" x14ac:dyDescent="0.2">
      <c r="A229" s="121">
        <f t="shared" si="15"/>
        <v>219</v>
      </c>
      <c r="B229" s="1397"/>
      <c r="C229" s="1137"/>
      <c r="D229" s="1137"/>
      <c r="E229" s="1416"/>
      <c r="F229" s="1257" t="s">
        <v>316</v>
      </c>
      <c r="G229" s="1338"/>
      <c r="H229" s="126"/>
      <c r="I229" s="126"/>
      <c r="J229" s="126"/>
      <c r="K229" s="129"/>
      <c r="L229" s="125">
        <f t="shared" si="16"/>
        <v>0</v>
      </c>
      <c r="W229" s="37"/>
    </row>
    <row r="230" spans="1:23" ht="30.75" customHeight="1" x14ac:dyDescent="0.2">
      <c r="A230" s="121">
        <f t="shared" si="15"/>
        <v>220</v>
      </c>
      <c r="B230" s="1397"/>
      <c r="C230" s="1137"/>
      <c r="D230" s="1137"/>
      <c r="E230" s="1416"/>
      <c r="F230" s="1257" t="s">
        <v>373</v>
      </c>
      <c r="G230" s="1338"/>
      <c r="H230" s="126"/>
      <c r="I230" s="126"/>
      <c r="J230" s="126"/>
      <c r="K230" s="129"/>
      <c r="L230" s="125">
        <f t="shared" si="16"/>
        <v>0</v>
      </c>
      <c r="W230" s="37"/>
    </row>
    <row r="231" spans="1:23" ht="24.75" customHeight="1" x14ac:dyDescent="0.2">
      <c r="A231" s="121">
        <f t="shared" si="15"/>
        <v>221</v>
      </c>
      <c r="B231" s="1397"/>
      <c r="C231" s="1137"/>
      <c r="D231" s="1137"/>
      <c r="E231" s="1416"/>
      <c r="F231" s="1257" t="s">
        <v>374</v>
      </c>
      <c r="G231" s="1338"/>
      <c r="H231" s="126"/>
      <c r="I231" s="126"/>
      <c r="J231" s="126"/>
      <c r="K231" s="129"/>
      <c r="L231" s="125">
        <f t="shared" si="16"/>
        <v>0</v>
      </c>
      <c r="W231" s="37"/>
    </row>
    <row r="232" spans="1:23" ht="25.5" customHeight="1" x14ac:dyDescent="0.2">
      <c r="A232" s="121">
        <f t="shared" si="15"/>
        <v>222</v>
      </c>
      <c r="B232" s="1397"/>
      <c r="C232" s="1137"/>
      <c r="D232" s="1137"/>
      <c r="E232" s="1416"/>
      <c r="F232" s="1257" t="s">
        <v>317</v>
      </c>
      <c r="G232" s="1338"/>
      <c r="H232" s="126"/>
      <c r="I232" s="126"/>
      <c r="J232" s="126"/>
      <c r="K232" s="129"/>
      <c r="L232" s="125">
        <f t="shared" si="16"/>
        <v>0</v>
      </c>
      <c r="W232" s="37"/>
    </row>
    <row r="233" spans="1:23" ht="30.75" customHeight="1" x14ac:dyDescent="0.2">
      <c r="A233" s="121">
        <f t="shared" si="15"/>
        <v>223</v>
      </c>
      <c r="B233" s="1397"/>
      <c r="C233" s="1137"/>
      <c r="D233" s="1137"/>
      <c r="E233" s="1416"/>
      <c r="F233" s="1257" t="s">
        <v>319</v>
      </c>
      <c r="G233" s="1338"/>
      <c r="H233" s="126"/>
      <c r="I233" s="126"/>
      <c r="J233" s="126"/>
      <c r="K233" s="129"/>
      <c r="L233" s="125">
        <f t="shared" si="16"/>
        <v>0</v>
      </c>
      <c r="W233" s="37"/>
    </row>
    <row r="234" spans="1:23" ht="24" customHeight="1" x14ac:dyDescent="0.2">
      <c r="A234" s="121">
        <f t="shared" si="15"/>
        <v>224</v>
      </c>
      <c r="B234" s="1397"/>
      <c r="C234" s="1137"/>
      <c r="D234" s="1137"/>
      <c r="E234" s="1416"/>
      <c r="F234" s="1257" t="s">
        <v>320</v>
      </c>
      <c r="G234" s="1338"/>
      <c r="H234" s="126"/>
      <c r="I234" s="126"/>
      <c r="J234" s="126"/>
      <c r="K234" s="129"/>
      <c r="L234" s="125">
        <f t="shared" si="16"/>
        <v>0</v>
      </c>
      <c r="W234" s="37"/>
    </row>
    <row r="235" spans="1:23" ht="30.75" customHeight="1" x14ac:dyDescent="0.2">
      <c r="A235" s="121">
        <f t="shared" si="15"/>
        <v>225</v>
      </c>
      <c r="B235" s="1397"/>
      <c r="C235" s="1137"/>
      <c r="D235" s="1137"/>
      <c r="E235" s="1416"/>
      <c r="F235" s="1257" t="s">
        <v>375</v>
      </c>
      <c r="G235" s="1338"/>
      <c r="H235" s="126"/>
      <c r="I235" s="126"/>
      <c r="J235" s="126"/>
      <c r="K235" s="129"/>
      <c r="L235" s="125">
        <f t="shared" si="16"/>
        <v>0</v>
      </c>
      <c r="W235" s="37"/>
    </row>
    <row r="236" spans="1:23" ht="24.75" customHeight="1" x14ac:dyDescent="0.2">
      <c r="A236" s="121">
        <f t="shared" si="15"/>
        <v>226</v>
      </c>
      <c r="B236" s="1397"/>
      <c r="C236" s="1137"/>
      <c r="D236" s="1137"/>
      <c r="E236" s="1416"/>
      <c r="F236" s="1257" t="s">
        <v>376</v>
      </c>
      <c r="G236" s="1338"/>
      <c r="H236" s="126"/>
      <c r="I236" s="126"/>
      <c r="J236" s="126"/>
      <c r="K236" s="129"/>
      <c r="L236" s="125">
        <f t="shared" si="16"/>
        <v>0</v>
      </c>
      <c r="W236" s="37"/>
    </row>
    <row r="237" spans="1:23" ht="22.5" customHeight="1" x14ac:dyDescent="0.2">
      <c r="A237" s="121">
        <f t="shared" si="15"/>
        <v>227</v>
      </c>
      <c r="B237" s="1397"/>
      <c r="C237" s="1138"/>
      <c r="D237" s="1138"/>
      <c r="E237" s="1416"/>
      <c r="F237" s="1257" t="s">
        <v>322</v>
      </c>
      <c r="G237" s="1338"/>
      <c r="H237" s="126"/>
      <c r="I237" s="126"/>
      <c r="J237" s="126"/>
      <c r="K237" s="129"/>
      <c r="L237" s="125">
        <f t="shared" si="16"/>
        <v>0</v>
      </c>
      <c r="W237" s="37"/>
    </row>
    <row r="238" spans="1:23" ht="30" customHeight="1" x14ac:dyDescent="0.2">
      <c r="A238" s="121">
        <f t="shared" si="15"/>
        <v>228</v>
      </c>
      <c r="B238" s="1397"/>
      <c r="C238" s="1306" t="s">
        <v>403</v>
      </c>
      <c r="D238" s="1307"/>
      <c r="E238" s="1345"/>
      <c r="F238" s="1345"/>
      <c r="G238" s="1346"/>
      <c r="H238" s="149">
        <f>H239+H244+H268</f>
        <v>1801200</v>
      </c>
      <c r="I238" s="149"/>
      <c r="J238" s="149">
        <f>J239+J244+J268</f>
        <v>0</v>
      </c>
      <c r="K238" s="149">
        <f>K239+K244+K268</f>
        <v>0</v>
      </c>
      <c r="L238" s="149">
        <f>L239+L244+L268</f>
        <v>1801200</v>
      </c>
      <c r="W238" s="37"/>
    </row>
    <row r="239" spans="1:23" ht="25.5" customHeight="1" x14ac:dyDescent="0.2">
      <c r="A239" s="121">
        <f t="shared" si="15"/>
        <v>229</v>
      </c>
      <c r="B239" s="1397"/>
      <c r="C239" s="1401"/>
      <c r="D239" s="1306" t="s">
        <v>358</v>
      </c>
      <c r="E239" s="1171"/>
      <c r="F239" s="1171"/>
      <c r="G239" s="1172"/>
      <c r="H239" s="123">
        <f>SUM(H240:H243)</f>
        <v>0</v>
      </c>
      <c r="I239" s="123"/>
      <c r="J239" s="123">
        <f>SUM(J240:J243)</f>
        <v>0</v>
      </c>
      <c r="K239" s="123">
        <f>SUM(K240:K243)</f>
        <v>0</v>
      </c>
      <c r="L239" s="123">
        <f>SUM(L240:L243)</f>
        <v>0</v>
      </c>
      <c r="W239" s="37"/>
    </row>
    <row r="240" spans="1:23" ht="23.25" customHeight="1" x14ac:dyDescent="0.2">
      <c r="A240" s="121">
        <f t="shared" si="15"/>
        <v>230</v>
      </c>
      <c r="B240" s="1397"/>
      <c r="C240" s="1319"/>
      <c r="D240" s="1358"/>
      <c r="E240" s="1404" t="s">
        <v>359</v>
      </c>
      <c r="F240" s="1405"/>
      <c r="G240" s="124" t="s">
        <v>182</v>
      </c>
      <c r="H240" s="126"/>
      <c r="I240" s="126"/>
      <c r="J240" s="126"/>
      <c r="K240" s="126"/>
      <c r="L240" s="125">
        <f>H240-J240+K240</f>
        <v>0</v>
      </c>
      <c r="W240" s="37"/>
    </row>
    <row r="241" spans="1:23" ht="23.25" customHeight="1" x14ac:dyDescent="0.2">
      <c r="A241" s="121">
        <f t="shared" si="15"/>
        <v>231</v>
      </c>
      <c r="B241" s="1397"/>
      <c r="C241" s="1319"/>
      <c r="D241" s="1137"/>
      <c r="E241" s="1405"/>
      <c r="F241" s="1405"/>
      <c r="G241" s="124" t="s">
        <v>183</v>
      </c>
      <c r="H241" s="126"/>
      <c r="I241" s="126"/>
      <c r="J241" s="126"/>
      <c r="K241" s="126"/>
      <c r="L241" s="125">
        <f>H241-J241+K241</f>
        <v>0</v>
      </c>
      <c r="W241" s="37"/>
    </row>
    <row r="242" spans="1:23" ht="23.25" customHeight="1" x14ac:dyDescent="0.2">
      <c r="A242" s="121">
        <f t="shared" si="15"/>
        <v>232</v>
      </c>
      <c r="B242" s="1397"/>
      <c r="C242" s="1319"/>
      <c r="D242" s="1137"/>
      <c r="E242" s="1405"/>
      <c r="F242" s="1405"/>
      <c r="G242" s="124" t="s">
        <v>360</v>
      </c>
      <c r="H242" s="126"/>
      <c r="I242" s="126"/>
      <c r="J242" s="126"/>
      <c r="K242" s="126"/>
      <c r="L242" s="125">
        <f>H242-J242+K242</f>
        <v>0</v>
      </c>
      <c r="W242" s="37"/>
    </row>
    <row r="243" spans="1:23" ht="23.25" customHeight="1" x14ac:dyDescent="0.2">
      <c r="A243" s="121">
        <f t="shared" si="15"/>
        <v>233</v>
      </c>
      <c r="B243" s="1397"/>
      <c r="C243" s="1319"/>
      <c r="D243" s="1137"/>
      <c r="E243" s="1405"/>
      <c r="F243" s="1405"/>
      <c r="G243" s="124" t="s">
        <v>361</v>
      </c>
      <c r="H243" s="126"/>
      <c r="I243" s="126"/>
      <c r="J243" s="126"/>
      <c r="K243" s="126"/>
      <c r="L243" s="125">
        <f>H243-J243+K243</f>
        <v>0</v>
      </c>
      <c r="W243" s="37"/>
    </row>
    <row r="244" spans="1:23" ht="23.25" customHeight="1" x14ac:dyDescent="0.2">
      <c r="A244" s="121">
        <f t="shared" si="15"/>
        <v>234</v>
      </c>
      <c r="B244" s="1397"/>
      <c r="C244" s="1319"/>
      <c r="D244" s="1417" t="s">
        <v>404</v>
      </c>
      <c r="E244" s="1418"/>
      <c r="F244" s="1418"/>
      <c r="G244" s="1419"/>
      <c r="H244" s="136">
        <f>SUM(H245:H267)</f>
        <v>1801200</v>
      </c>
      <c r="I244" s="136"/>
      <c r="J244" s="136">
        <f>SUM(J245:J267)</f>
        <v>0</v>
      </c>
      <c r="K244" s="136">
        <f>SUM(K245:K267)</f>
        <v>0</v>
      </c>
      <c r="L244" s="136">
        <f>SUM(L245:L267)</f>
        <v>1801200</v>
      </c>
      <c r="W244" s="37"/>
    </row>
    <row r="245" spans="1:23" ht="23.25" customHeight="1" x14ac:dyDescent="0.2">
      <c r="A245" s="121">
        <f t="shared" si="15"/>
        <v>235</v>
      </c>
      <c r="B245" s="1397"/>
      <c r="C245" s="1319"/>
      <c r="D245" s="1358"/>
      <c r="E245" s="1257" t="s">
        <v>391</v>
      </c>
      <c r="F245" s="1337"/>
      <c r="G245" s="1338"/>
      <c r="H245" s="126"/>
      <c r="I245" s="126"/>
      <c r="J245" s="126"/>
      <c r="K245" s="126"/>
      <c r="L245" s="125">
        <f t="shared" ref="L245:L267" si="17">H245-J245+K245</f>
        <v>0</v>
      </c>
      <c r="W245" s="37"/>
    </row>
    <row r="246" spans="1:23" ht="23.25" customHeight="1" x14ac:dyDescent="0.2">
      <c r="A246" s="121">
        <f t="shared" si="15"/>
        <v>236</v>
      </c>
      <c r="B246" s="1397"/>
      <c r="C246" s="1319"/>
      <c r="D246" s="1137"/>
      <c r="E246" s="1257" t="s">
        <v>275</v>
      </c>
      <c r="F246" s="1337"/>
      <c r="G246" s="1338"/>
      <c r="H246" s="126"/>
      <c r="I246" s="126"/>
      <c r="J246" s="126"/>
      <c r="K246" s="126"/>
      <c r="L246" s="125">
        <f t="shared" si="17"/>
        <v>0</v>
      </c>
      <c r="W246" s="37"/>
    </row>
    <row r="247" spans="1:23" ht="23.25" customHeight="1" x14ac:dyDescent="0.2">
      <c r="A247" s="121">
        <f t="shared" si="15"/>
        <v>237</v>
      </c>
      <c r="B247" s="1397"/>
      <c r="C247" s="1319"/>
      <c r="D247" s="1137"/>
      <c r="E247" s="1257" t="s">
        <v>392</v>
      </c>
      <c r="F247" s="1337"/>
      <c r="G247" s="1338"/>
      <c r="H247" s="126"/>
      <c r="I247" s="126"/>
      <c r="J247" s="126"/>
      <c r="K247" s="126"/>
      <c r="L247" s="125">
        <f t="shared" si="17"/>
        <v>0</v>
      </c>
      <c r="W247" s="37"/>
    </row>
    <row r="248" spans="1:23" ht="23.25" customHeight="1" x14ac:dyDescent="0.2">
      <c r="A248" s="121">
        <f t="shared" si="15"/>
        <v>238</v>
      </c>
      <c r="B248" s="1397"/>
      <c r="C248" s="1319"/>
      <c r="D248" s="1137"/>
      <c r="E248" s="1257" t="s">
        <v>380</v>
      </c>
      <c r="F248" s="1337"/>
      <c r="G248" s="1338"/>
      <c r="H248" s="126"/>
      <c r="I248" s="126"/>
      <c r="J248" s="126"/>
      <c r="K248" s="126"/>
      <c r="L248" s="125">
        <f t="shared" si="17"/>
        <v>0</v>
      </c>
      <c r="W248" s="37"/>
    </row>
    <row r="249" spans="1:23" ht="23.25" customHeight="1" x14ac:dyDescent="0.2">
      <c r="A249" s="121">
        <f t="shared" si="15"/>
        <v>239</v>
      </c>
      <c r="B249" s="1397"/>
      <c r="C249" s="1319"/>
      <c r="D249" s="1137"/>
      <c r="E249" s="1257" t="s">
        <v>378</v>
      </c>
      <c r="F249" s="1337"/>
      <c r="G249" s="1338"/>
      <c r="H249" s="126"/>
      <c r="I249" s="126"/>
      <c r="J249" s="126"/>
      <c r="K249" s="126"/>
      <c r="L249" s="125">
        <f t="shared" si="17"/>
        <v>0</v>
      </c>
      <c r="W249" s="37"/>
    </row>
    <row r="250" spans="1:23" ht="26.25" customHeight="1" x14ac:dyDescent="0.2">
      <c r="A250" s="121">
        <f t="shared" si="15"/>
        <v>240</v>
      </c>
      <c r="B250" s="1397"/>
      <c r="C250" s="1319"/>
      <c r="D250" s="1137"/>
      <c r="E250" s="1408" t="s">
        <v>393</v>
      </c>
      <c r="F250" s="1409"/>
      <c r="G250" s="124" t="s">
        <v>382</v>
      </c>
      <c r="H250" s="126"/>
      <c r="I250" s="126"/>
      <c r="J250" s="126"/>
      <c r="K250" s="126"/>
      <c r="L250" s="125">
        <f t="shared" si="17"/>
        <v>0</v>
      </c>
      <c r="W250" s="37"/>
    </row>
    <row r="251" spans="1:23" ht="29.25" customHeight="1" x14ac:dyDescent="0.2">
      <c r="A251" s="121">
        <f t="shared" si="15"/>
        <v>241</v>
      </c>
      <c r="B251" s="1397"/>
      <c r="C251" s="1319"/>
      <c r="D251" s="1137"/>
      <c r="E251" s="1410"/>
      <c r="F251" s="1411"/>
      <c r="G251" s="124" t="s">
        <v>270</v>
      </c>
      <c r="H251" s="126"/>
      <c r="I251" s="126"/>
      <c r="J251" s="126"/>
      <c r="K251" s="126"/>
      <c r="L251" s="125">
        <f t="shared" si="17"/>
        <v>0</v>
      </c>
      <c r="W251" s="37"/>
    </row>
    <row r="252" spans="1:23" ht="23.25" customHeight="1" x14ac:dyDescent="0.2">
      <c r="A252" s="121">
        <f t="shared" si="15"/>
        <v>242</v>
      </c>
      <c r="B252" s="1397"/>
      <c r="C252" s="1319"/>
      <c r="D252" s="1137"/>
      <c r="E252" s="1412"/>
      <c r="F252" s="1413"/>
      <c r="G252" s="124" t="s">
        <v>383</v>
      </c>
      <c r="H252" s="126">
        <f>+'Gastos y Costos'!C80</f>
        <v>1801200</v>
      </c>
      <c r="I252" s="126"/>
      <c r="J252" s="126"/>
      <c r="K252" s="126"/>
      <c r="L252" s="125">
        <f t="shared" si="17"/>
        <v>1801200</v>
      </c>
      <c r="W252" s="37"/>
    </row>
    <row r="253" spans="1:23" ht="23.25" customHeight="1" x14ac:dyDescent="0.2">
      <c r="A253" s="121">
        <f t="shared" si="15"/>
        <v>243</v>
      </c>
      <c r="B253" s="1397"/>
      <c r="C253" s="1319"/>
      <c r="D253" s="1137"/>
      <c r="E253" s="1408" t="s">
        <v>276</v>
      </c>
      <c r="F253" s="1409"/>
      <c r="G253" s="124" t="s">
        <v>382</v>
      </c>
      <c r="H253" s="126"/>
      <c r="I253" s="126"/>
      <c r="J253" s="126"/>
      <c r="K253" s="126"/>
      <c r="L253" s="125">
        <f t="shared" si="17"/>
        <v>0</v>
      </c>
      <c r="W253" s="37"/>
    </row>
    <row r="254" spans="1:23" ht="29.25" customHeight="1" x14ac:dyDescent="0.2">
      <c r="A254" s="121">
        <f t="shared" si="15"/>
        <v>244</v>
      </c>
      <c r="B254" s="1397"/>
      <c r="C254" s="1319"/>
      <c r="D254" s="1137"/>
      <c r="E254" s="1410"/>
      <c r="F254" s="1411"/>
      <c r="G254" s="124" t="s">
        <v>270</v>
      </c>
      <c r="H254" s="126"/>
      <c r="I254" s="126"/>
      <c r="J254" s="126"/>
      <c r="K254" s="126"/>
      <c r="L254" s="125">
        <f t="shared" si="17"/>
        <v>0</v>
      </c>
      <c r="W254" s="37"/>
    </row>
    <row r="255" spans="1:23" ht="23.25" customHeight="1" x14ac:dyDescent="0.2">
      <c r="A255" s="121">
        <f t="shared" si="15"/>
        <v>245</v>
      </c>
      <c r="B255" s="1397"/>
      <c r="C255" s="1319"/>
      <c r="D255" s="1137"/>
      <c r="E255" s="1412"/>
      <c r="F255" s="1413"/>
      <c r="G255" s="124" t="s">
        <v>383</v>
      </c>
      <c r="H255" s="126"/>
      <c r="I255" s="126"/>
      <c r="J255" s="126"/>
      <c r="K255" s="126"/>
      <c r="L255" s="125">
        <f t="shared" si="17"/>
        <v>0</v>
      </c>
      <c r="W255" s="37"/>
    </row>
    <row r="256" spans="1:23" ht="23.25" customHeight="1" x14ac:dyDescent="0.2">
      <c r="A256" s="121">
        <f t="shared" si="15"/>
        <v>246</v>
      </c>
      <c r="B256" s="1397"/>
      <c r="C256" s="1319"/>
      <c r="D256" s="1137"/>
      <c r="E256" s="1408" t="s">
        <v>384</v>
      </c>
      <c r="F256" s="1409"/>
      <c r="G256" s="124" t="s">
        <v>382</v>
      </c>
      <c r="H256" s="126"/>
      <c r="I256" s="126"/>
      <c r="J256" s="126"/>
      <c r="K256" s="126"/>
      <c r="L256" s="125">
        <f t="shared" si="17"/>
        <v>0</v>
      </c>
      <c r="W256" s="37"/>
    </row>
    <row r="257" spans="1:23" ht="31.5" customHeight="1" x14ac:dyDescent="0.2">
      <c r="A257" s="121">
        <f t="shared" si="15"/>
        <v>247</v>
      </c>
      <c r="B257" s="1397"/>
      <c r="C257" s="1319"/>
      <c r="D257" s="1137"/>
      <c r="E257" s="1410"/>
      <c r="F257" s="1411"/>
      <c r="G257" s="124" t="s">
        <v>270</v>
      </c>
      <c r="H257" s="126"/>
      <c r="I257" s="126"/>
      <c r="J257" s="126"/>
      <c r="K257" s="126"/>
      <c r="L257" s="125">
        <f t="shared" si="17"/>
        <v>0</v>
      </c>
      <c r="W257" s="37"/>
    </row>
    <row r="258" spans="1:23" ht="23.25" customHeight="1" x14ac:dyDescent="0.2">
      <c r="A258" s="121">
        <f t="shared" si="15"/>
        <v>248</v>
      </c>
      <c r="B258" s="1397"/>
      <c r="C258" s="1319"/>
      <c r="D258" s="1137"/>
      <c r="E258" s="1412"/>
      <c r="F258" s="1413"/>
      <c r="G258" s="124" t="s">
        <v>383</v>
      </c>
      <c r="H258" s="126"/>
      <c r="I258" s="126"/>
      <c r="J258" s="126"/>
      <c r="K258" s="126"/>
      <c r="L258" s="125">
        <f t="shared" si="17"/>
        <v>0</v>
      </c>
      <c r="W258" s="37"/>
    </row>
    <row r="259" spans="1:23" ht="23.25" customHeight="1" x14ac:dyDescent="0.2">
      <c r="A259" s="121">
        <f t="shared" si="15"/>
        <v>249</v>
      </c>
      <c r="B259" s="1397"/>
      <c r="C259" s="1319"/>
      <c r="D259" s="1137"/>
      <c r="E259" s="1257" t="s">
        <v>394</v>
      </c>
      <c r="F259" s="1337"/>
      <c r="G259" s="1338"/>
      <c r="H259" s="126"/>
      <c r="I259" s="126"/>
      <c r="J259" s="126"/>
      <c r="K259" s="126"/>
      <c r="L259" s="125">
        <f t="shared" si="17"/>
        <v>0</v>
      </c>
      <c r="W259" s="37"/>
    </row>
    <row r="260" spans="1:23" ht="23.25" customHeight="1" x14ac:dyDescent="0.2">
      <c r="A260" s="121">
        <f t="shared" si="15"/>
        <v>250</v>
      </c>
      <c r="B260" s="1397"/>
      <c r="C260" s="1319"/>
      <c r="D260" s="1137"/>
      <c r="E260" s="1257" t="s">
        <v>395</v>
      </c>
      <c r="F260" s="1337"/>
      <c r="G260" s="1338"/>
      <c r="H260" s="126"/>
      <c r="I260" s="126"/>
      <c r="J260" s="126"/>
      <c r="K260" s="126"/>
      <c r="L260" s="125">
        <f t="shared" si="17"/>
        <v>0</v>
      </c>
      <c r="W260" s="37"/>
    </row>
    <row r="261" spans="1:23" ht="23.25" customHeight="1" x14ac:dyDescent="0.2">
      <c r="A261" s="121">
        <f t="shared" si="15"/>
        <v>251</v>
      </c>
      <c r="B261" s="1397"/>
      <c r="C261" s="1319"/>
      <c r="D261" s="1137"/>
      <c r="E261" s="1257" t="s">
        <v>396</v>
      </c>
      <c r="F261" s="1337"/>
      <c r="G261" s="1338"/>
      <c r="H261" s="126"/>
      <c r="I261" s="126"/>
      <c r="J261" s="126"/>
      <c r="K261" s="126"/>
      <c r="L261" s="125">
        <f t="shared" si="17"/>
        <v>0</v>
      </c>
      <c r="W261" s="37"/>
    </row>
    <row r="262" spans="1:23" ht="23.25" customHeight="1" x14ac:dyDescent="0.2">
      <c r="A262" s="121">
        <f t="shared" si="15"/>
        <v>252</v>
      </c>
      <c r="B262" s="1397"/>
      <c r="C262" s="1319"/>
      <c r="D262" s="1137"/>
      <c r="E262" s="1257" t="s">
        <v>397</v>
      </c>
      <c r="F262" s="1337"/>
      <c r="G262" s="1338"/>
      <c r="H262" s="126"/>
      <c r="I262" s="126"/>
      <c r="J262" s="126"/>
      <c r="K262" s="126"/>
      <c r="L262" s="125">
        <f t="shared" si="17"/>
        <v>0</v>
      </c>
      <c r="W262" s="37"/>
    </row>
    <row r="263" spans="1:23" ht="23.25" customHeight="1" x14ac:dyDescent="0.2">
      <c r="A263" s="121">
        <f t="shared" si="15"/>
        <v>253</v>
      </c>
      <c r="B263" s="1397"/>
      <c r="C263" s="1319"/>
      <c r="D263" s="1137"/>
      <c r="E263" s="1257" t="s">
        <v>398</v>
      </c>
      <c r="F263" s="1337"/>
      <c r="G263" s="1338"/>
      <c r="H263" s="126"/>
      <c r="I263" s="126"/>
      <c r="J263" s="126"/>
      <c r="K263" s="126"/>
      <c r="L263" s="125">
        <f t="shared" si="17"/>
        <v>0</v>
      </c>
      <c r="W263" s="37"/>
    </row>
    <row r="264" spans="1:23" ht="23.25" customHeight="1" x14ac:dyDescent="0.2">
      <c r="A264" s="121">
        <f t="shared" si="15"/>
        <v>254</v>
      </c>
      <c r="B264" s="1397"/>
      <c r="C264" s="1319"/>
      <c r="D264" s="1137"/>
      <c r="E264" s="1257" t="s">
        <v>405</v>
      </c>
      <c r="F264" s="1337"/>
      <c r="G264" s="1338"/>
      <c r="H264" s="126"/>
      <c r="I264" s="126"/>
      <c r="J264" s="126"/>
      <c r="K264" s="126"/>
      <c r="L264" s="125">
        <f t="shared" si="17"/>
        <v>0</v>
      </c>
      <c r="W264" s="37"/>
    </row>
    <row r="265" spans="1:23" ht="23.25" customHeight="1" x14ac:dyDescent="0.2">
      <c r="A265" s="121">
        <f t="shared" si="15"/>
        <v>255</v>
      </c>
      <c r="B265" s="1397"/>
      <c r="C265" s="1319"/>
      <c r="D265" s="1137"/>
      <c r="E265" s="1257" t="s">
        <v>406</v>
      </c>
      <c r="F265" s="1337"/>
      <c r="G265" s="1338"/>
      <c r="H265" s="126"/>
      <c r="I265" s="126"/>
      <c r="J265" s="126"/>
      <c r="K265" s="126"/>
      <c r="L265" s="125">
        <f t="shared" si="17"/>
        <v>0</v>
      </c>
      <c r="W265" s="37"/>
    </row>
    <row r="266" spans="1:23" ht="23.25" customHeight="1" x14ac:dyDescent="0.2">
      <c r="A266" s="121">
        <f t="shared" si="15"/>
        <v>256</v>
      </c>
      <c r="B266" s="1397"/>
      <c r="C266" s="1319"/>
      <c r="D266" s="1137"/>
      <c r="E266" s="1257" t="s">
        <v>407</v>
      </c>
      <c r="F266" s="1337"/>
      <c r="G266" s="1338"/>
      <c r="H266" s="126"/>
      <c r="I266" s="126"/>
      <c r="J266" s="126"/>
      <c r="K266" s="126"/>
      <c r="L266" s="125">
        <f t="shared" si="17"/>
        <v>0</v>
      </c>
      <c r="W266" s="37"/>
    </row>
    <row r="267" spans="1:23" ht="23.25" customHeight="1" x14ac:dyDescent="0.2">
      <c r="A267" s="121">
        <f t="shared" si="15"/>
        <v>257</v>
      </c>
      <c r="B267" s="1397"/>
      <c r="C267" s="1319"/>
      <c r="D267" s="1138"/>
      <c r="E267" s="1257" t="s">
        <v>408</v>
      </c>
      <c r="F267" s="1337"/>
      <c r="G267" s="1338"/>
      <c r="H267" s="126"/>
      <c r="I267" s="126"/>
      <c r="J267" s="126"/>
      <c r="K267" s="126"/>
      <c r="L267" s="125">
        <f t="shared" si="17"/>
        <v>0</v>
      </c>
      <c r="W267" s="37"/>
    </row>
    <row r="268" spans="1:23" ht="21.75" customHeight="1" x14ac:dyDescent="0.2">
      <c r="A268" s="121">
        <f t="shared" si="15"/>
        <v>258</v>
      </c>
      <c r="B268" s="1397"/>
      <c r="C268" s="1319"/>
      <c r="D268" s="1343" t="s">
        <v>362</v>
      </c>
      <c r="E268" s="1344"/>
      <c r="F268" s="1171"/>
      <c r="G268" s="1172"/>
      <c r="H268" s="147">
        <f>SUM(H269:H292)</f>
        <v>0</v>
      </c>
      <c r="I268" s="147"/>
      <c r="J268" s="147">
        <f>SUM(J269:J292)</f>
        <v>0</v>
      </c>
      <c r="K268" s="147">
        <f>SUM(K269:K292)</f>
        <v>0</v>
      </c>
      <c r="L268" s="147">
        <f>SUM(L269:L292)</f>
        <v>0</v>
      </c>
      <c r="W268" s="37"/>
    </row>
    <row r="269" spans="1:23" ht="27.75" customHeight="1" x14ac:dyDescent="0.2">
      <c r="A269" s="121">
        <f t="shared" si="15"/>
        <v>259</v>
      </c>
      <c r="B269" s="1397"/>
      <c r="C269" s="1319"/>
      <c r="D269" s="1358"/>
      <c r="E269" s="1248" t="s">
        <v>363</v>
      </c>
      <c r="F269" s="1415"/>
      <c r="G269" s="142" t="s">
        <v>367</v>
      </c>
      <c r="H269" s="126"/>
      <c r="I269" s="126"/>
      <c r="J269" s="126"/>
      <c r="K269" s="126"/>
      <c r="L269" s="125">
        <f t="shared" ref="L269:L292" si="18">H269-J269+K269</f>
        <v>0</v>
      </c>
      <c r="W269" s="37"/>
    </row>
    <row r="270" spans="1:23" ht="27.75" customHeight="1" x14ac:dyDescent="0.2">
      <c r="A270" s="121">
        <f t="shared" ref="A270:A333" si="19">A269+1</f>
        <v>260</v>
      </c>
      <c r="B270" s="1397"/>
      <c r="C270" s="1319"/>
      <c r="D270" s="1137"/>
      <c r="E270" s="1415"/>
      <c r="F270" s="1415"/>
      <c r="G270" s="142" t="s">
        <v>365</v>
      </c>
      <c r="H270" s="126"/>
      <c r="I270" s="126"/>
      <c r="J270" s="126"/>
      <c r="K270" s="126"/>
      <c r="L270" s="125">
        <f t="shared" si="18"/>
        <v>0</v>
      </c>
      <c r="W270" s="37"/>
    </row>
    <row r="271" spans="1:23" ht="27.75" customHeight="1" x14ac:dyDescent="0.2">
      <c r="A271" s="121">
        <f t="shared" si="19"/>
        <v>261</v>
      </c>
      <c r="B271" s="1397"/>
      <c r="C271" s="1319"/>
      <c r="D271" s="1137"/>
      <c r="E271" s="1408" t="s">
        <v>366</v>
      </c>
      <c r="F271" s="1409"/>
      <c r="G271" s="142" t="s">
        <v>367</v>
      </c>
      <c r="H271" s="126"/>
      <c r="I271" s="126"/>
      <c r="J271" s="126"/>
      <c r="K271" s="126"/>
      <c r="L271" s="125">
        <f t="shared" si="18"/>
        <v>0</v>
      </c>
      <c r="W271" s="37"/>
    </row>
    <row r="272" spans="1:23" ht="27.75" customHeight="1" x14ac:dyDescent="0.2">
      <c r="A272" s="121">
        <f t="shared" si="19"/>
        <v>262</v>
      </c>
      <c r="B272" s="1397"/>
      <c r="C272" s="1319"/>
      <c r="D272" s="1137"/>
      <c r="E272" s="1412"/>
      <c r="F272" s="1413"/>
      <c r="G272" s="142" t="s">
        <v>365</v>
      </c>
      <c r="H272" s="126"/>
      <c r="I272" s="126"/>
      <c r="J272" s="126"/>
      <c r="K272" s="126"/>
      <c r="L272" s="125">
        <f t="shared" si="18"/>
        <v>0</v>
      </c>
      <c r="W272" s="37"/>
    </row>
    <row r="273" spans="1:23" ht="27.75" customHeight="1" x14ac:dyDescent="0.2">
      <c r="A273" s="121">
        <f t="shared" si="19"/>
        <v>263</v>
      </c>
      <c r="B273" s="1397"/>
      <c r="C273" s="1319"/>
      <c r="D273" s="1137"/>
      <c r="E273" s="1408" t="s">
        <v>368</v>
      </c>
      <c r="F273" s="1409"/>
      <c r="G273" s="142" t="s">
        <v>367</v>
      </c>
      <c r="H273" s="126"/>
      <c r="I273" s="126"/>
      <c r="J273" s="126"/>
      <c r="K273" s="126"/>
      <c r="L273" s="125">
        <f t="shared" si="18"/>
        <v>0</v>
      </c>
      <c r="W273" s="37"/>
    </row>
    <row r="274" spans="1:23" ht="27.75" customHeight="1" x14ac:dyDescent="0.2">
      <c r="A274" s="121">
        <f t="shared" si="19"/>
        <v>264</v>
      </c>
      <c r="B274" s="1397"/>
      <c r="C274" s="1319"/>
      <c r="D274" s="1137"/>
      <c r="E274" s="1412"/>
      <c r="F274" s="1413"/>
      <c r="G274" s="142" t="s">
        <v>365</v>
      </c>
      <c r="H274" s="126"/>
      <c r="I274" s="126"/>
      <c r="J274" s="126"/>
      <c r="K274" s="126"/>
      <c r="L274" s="125">
        <f t="shared" si="18"/>
        <v>0</v>
      </c>
      <c r="W274" s="37"/>
    </row>
    <row r="275" spans="1:23" ht="27.75" customHeight="1" x14ac:dyDescent="0.2">
      <c r="A275" s="121">
        <f t="shared" si="19"/>
        <v>265</v>
      </c>
      <c r="B275" s="1397"/>
      <c r="C275" s="1319"/>
      <c r="D275" s="1137"/>
      <c r="E275" s="1408" t="s">
        <v>369</v>
      </c>
      <c r="F275" s="1409"/>
      <c r="G275" s="142" t="s">
        <v>367</v>
      </c>
      <c r="H275" s="126"/>
      <c r="I275" s="126"/>
      <c r="J275" s="126"/>
      <c r="K275" s="126"/>
      <c r="L275" s="125">
        <f t="shared" si="18"/>
        <v>0</v>
      </c>
      <c r="W275" s="37"/>
    </row>
    <row r="276" spans="1:23" ht="27.75" customHeight="1" x14ac:dyDescent="0.2">
      <c r="A276" s="121">
        <f t="shared" si="19"/>
        <v>266</v>
      </c>
      <c r="B276" s="1397"/>
      <c r="C276" s="1319"/>
      <c r="D276" s="1137"/>
      <c r="E276" s="1412"/>
      <c r="F276" s="1413"/>
      <c r="G276" s="142" t="s">
        <v>365</v>
      </c>
      <c r="H276" s="126"/>
      <c r="I276" s="126"/>
      <c r="J276" s="126"/>
      <c r="K276" s="126"/>
      <c r="L276" s="125">
        <f t="shared" si="18"/>
        <v>0</v>
      </c>
      <c r="W276" s="37"/>
    </row>
    <row r="277" spans="1:23" ht="27.75" customHeight="1" x14ac:dyDescent="0.2">
      <c r="A277" s="121">
        <f t="shared" si="19"/>
        <v>267</v>
      </c>
      <c r="B277" s="1397"/>
      <c r="C277" s="1319"/>
      <c r="D277" s="1137"/>
      <c r="E277" s="1257" t="s">
        <v>400</v>
      </c>
      <c r="F277" s="1337"/>
      <c r="G277" s="1338"/>
      <c r="H277" s="126"/>
      <c r="I277" s="126"/>
      <c r="J277" s="126"/>
      <c r="K277" s="129"/>
      <c r="L277" s="125">
        <f t="shared" si="18"/>
        <v>0</v>
      </c>
      <c r="W277" s="37"/>
    </row>
    <row r="278" spans="1:23" ht="27.75" customHeight="1" x14ac:dyDescent="0.2">
      <c r="A278" s="121">
        <f t="shared" si="19"/>
        <v>268</v>
      </c>
      <c r="B278" s="1397"/>
      <c r="C278" s="1319"/>
      <c r="D278" s="1137"/>
      <c r="E278" s="1408" t="s">
        <v>371</v>
      </c>
      <c r="F278" s="1409"/>
      <c r="G278" s="142" t="s">
        <v>367</v>
      </c>
      <c r="H278" s="126"/>
      <c r="I278" s="126"/>
      <c r="J278" s="126"/>
      <c r="K278" s="129"/>
      <c r="L278" s="125">
        <f t="shared" si="18"/>
        <v>0</v>
      </c>
      <c r="W278" s="37"/>
    </row>
    <row r="279" spans="1:23" ht="27.75" customHeight="1" x14ac:dyDescent="0.2">
      <c r="A279" s="121">
        <f t="shared" si="19"/>
        <v>269</v>
      </c>
      <c r="B279" s="1397"/>
      <c r="C279" s="1319"/>
      <c r="D279" s="1137"/>
      <c r="E279" s="1412"/>
      <c r="F279" s="1413"/>
      <c r="G279" s="142" t="s">
        <v>365</v>
      </c>
      <c r="H279" s="126"/>
      <c r="I279" s="126"/>
      <c r="J279" s="126"/>
      <c r="K279" s="129"/>
      <c r="L279" s="125">
        <f t="shared" si="18"/>
        <v>0</v>
      </c>
      <c r="W279" s="37"/>
    </row>
    <row r="280" spans="1:23" ht="27.75" customHeight="1" x14ac:dyDescent="0.2">
      <c r="A280" s="121">
        <f t="shared" si="19"/>
        <v>270</v>
      </c>
      <c r="B280" s="1397"/>
      <c r="C280" s="1319"/>
      <c r="D280" s="1137"/>
      <c r="E280" s="1416" t="s">
        <v>372</v>
      </c>
      <c r="F280" s="1325" t="s">
        <v>77</v>
      </c>
      <c r="G280" s="1327"/>
      <c r="H280" s="126"/>
      <c r="I280" s="126"/>
      <c r="J280" s="126"/>
      <c r="K280" s="129"/>
      <c r="L280" s="125">
        <f t="shared" si="18"/>
        <v>0</v>
      </c>
      <c r="W280" s="37"/>
    </row>
    <row r="281" spans="1:23" ht="27.75" customHeight="1" x14ac:dyDescent="0.2">
      <c r="A281" s="121">
        <f t="shared" si="19"/>
        <v>271</v>
      </c>
      <c r="B281" s="1397"/>
      <c r="C281" s="1319"/>
      <c r="D281" s="1137"/>
      <c r="E281" s="1416"/>
      <c r="F281" s="1325" t="s">
        <v>98</v>
      </c>
      <c r="G281" s="1327"/>
      <c r="H281" s="126"/>
      <c r="I281" s="126"/>
      <c r="J281" s="126"/>
      <c r="K281" s="129"/>
      <c r="L281" s="125">
        <f t="shared" si="18"/>
        <v>0</v>
      </c>
      <c r="W281" s="37"/>
    </row>
    <row r="282" spans="1:23" ht="27.75" customHeight="1" x14ac:dyDescent="0.2">
      <c r="A282" s="121">
        <f t="shared" si="19"/>
        <v>272</v>
      </c>
      <c r="B282" s="1397"/>
      <c r="C282" s="1319"/>
      <c r="D282" s="1137"/>
      <c r="E282" s="1416"/>
      <c r="F282" s="1325" t="s">
        <v>314</v>
      </c>
      <c r="G282" s="1327"/>
      <c r="H282" s="126"/>
      <c r="I282" s="126"/>
      <c r="J282" s="126"/>
      <c r="K282" s="129"/>
      <c r="L282" s="125">
        <f t="shared" si="18"/>
        <v>0</v>
      </c>
      <c r="W282" s="37"/>
    </row>
    <row r="283" spans="1:23" ht="27.75" customHeight="1" x14ac:dyDescent="0.2">
      <c r="A283" s="121">
        <f t="shared" si="19"/>
        <v>273</v>
      </c>
      <c r="B283" s="1397"/>
      <c r="C283" s="1319"/>
      <c r="D283" s="1137"/>
      <c r="E283" s="1416"/>
      <c r="F283" s="1325" t="s">
        <v>315</v>
      </c>
      <c r="G283" s="1327"/>
      <c r="H283" s="126"/>
      <c r="I283" s="126"/>
      <c r="J283" s="126"/>
      <c r="K283" s="129"/>
      <c r="L283" s="125">
        <f t="shared" si="18"/>
        <v>0</v>
      </c>
      <c r="W283" s="37"/>
    </row>
    <row r="284" spans="1:23" ht="27.75" customHeight="1" x14ac:dyDescent="0.2">
      <c r="A284" s="121">
        <f t="shared" si="19"/>
        <v>274</v>
      </c>
      <c r="B284" s="1397"/>
      <c r="C284" s="1319"/>
      <c r="D284" s="1137"/>
      <c r="E284" s="1416"/>
      <c r="F284" s="1325" t="s">
        <v>316</v>
      </c>
      <c r="G284" s="1327"/>
      <c r="H284" s="126"/>
      <c r="I284" s="126"/>
      <c r="J284" s="126"/>
      <c r="K284" s="129"/>
      <c r="L284" s="125">
        <f t="shared" si="18"/>
        <v>0</v>
      </c>
      <c r="W284" s="37"/>
    </row>
    <row r="285" spans="1:23" ht="27.75" customHeight="1" x14ac:dyDescent="0.2">
      <c r="A285" s="121">
        <f t="shared" si="19"/>
        <v>275</v>
      </c>
      <c r="B285" s="1397"/>
      <c r="C285" s="1319"/>
      <c r="D285" s="1137"/>
      <c r="E285" s="1416"/>
      <c r="F285" s="1325" t="s">
        <v>409</v>
      </c>
      <c r="G285" s="1327"/>
      <c r="H285" s="126"/>
      <c r="I285" s="126"/>
      <c r="J285" s="126"/>
      <c r="K285" s="129"/>
      <c r="L285" s="125">
        <f t="shared" si="18"/>
        <v>0</v>
      </c>
      <c r="W285" s="37"/>
    </row>
    <row r="286" spans="1:23" ht="27.75" customHeight="1" x14ac:dyDescent="0.2">
      <c r="A286" s="121">
        <f t="shared" si="19"/>
        <v>276</v>
      </c>
      <c r="B286" s="1397"/>
      <c r="C286" s="1319"/>
      <c r="D286" s="1137"/>
      <c r="E286" s="1416"/>
      <c r="F286" s="1325" t="s">
        <v>374</v>
      </c>
      <c r="G286" s="1327"/>
      <c r="H286" s="126"/>
      <c r="I286" s="126"/>
      <c r="J286" s="126"/>
      <c r="K286" s="129"/>
      <c r="L286" s="125">
        <f t="shared" si="18"/>
        <v>0</v>
      </c>
      <c r="W286" s="37"/>
    </row>
    <row r="287" spans="1:23" ht="27.75" customHeight="1" x14ac:dyDescent="0.2">
      <c r="A287" s="121">
        <f t="shared" si="19"/>
        <v>277</v>
      </c>
      <c r="B287" s="1397"/>
      <c r="C287" s="1319"/>
      <c r="D287" s="1137"/>
      <c r="E287" s="1416"/>
      <c r="F287" s="1325" t="s">
        <v>317</v>
      </c>
      <c r="G287" s="1327"/>
      <c r="H287" s="126"/>
      <c r="I287" s="126"/>
      <c r="J287" s="126"/>
      <c r="K287" s="129"/>
      <c r="L287" s="125">
        <f t="shared" si="18"/>
        <v>0</v>
      </c>
      <c r="W287" s="37"/>
    </row>
    <row r="288" spans="1:23" ht="27.75" customHeight="1" x14ac:dyDescent="0.2">
      <c r="A288" s="121">
        <f t="shared" si="19"/>
        <v>278</v>
      </c>
      <c r="B288" s="1397"/>
      <c r="C288" s="1319"/>
      <c r="D288" s="1137"/>
      <c r="E288" s="1416"/>
      <c r="F288" s="1325" t="s">
        <v>319</v>
      </c>
      <c r="G288" s="1327"/>
      <c r="H288" s="126"/>
      <c r="I288" s="126"/>
      <c r="J288" s="126"/>
      <c r="K288" s="129"/>
      <c r="L288" s="125">
        <f t="shared" si="18"/>
        <v>0</v>
      </c>
      <c r="W288" s="37"/>
    </row>
    <row r="289" spans="1:23" ht="27.75" customHeight="1" x14ac:dyDescent="0.2">
      <c r="A289" s="121">
        <f t="shared" si="19"/>
        <v>279</v>
      </c>
      <c r="B289" s="1397"/>
      <c r="C289" s="1319"/>
      <c r="D289" s="1137"/>
      <c r="E289" s="1416"/>
      <c r="F289" s="1325" t="s">
        <v>320</v>
      </c>
      <c r="G289" s="1327"/>
      <c r="H289" s="126"/>
      <c r="I289" s="126"/>
      <c r="J289" s="126"/>
      <c r="K289" s="129"/>
      <c r="L289" s="125">
        <f t="shared" si="18"/>
        <v>0</v>
      </c>
      <c r="W289" s="37"/>
    </row>
    <row r="290" spans="1:23" ht="27.75" customHeight="1" x14ac:dyDescent="0.2">
      <c r="A290" s="121">
        <f t="shared" si="19"/>
        <v>280</v>
      </c>
      <c r="B290" s="1397"/>
      <c r="C290" s="1319"/>
      <c r="D290" s="1137"/>
      <c r="E290" s="1416"/>
      <c r="F290" s="1325" t="s">
        <v>321</v>
      </c>
      <c r="G290" s="1327"/>
      <c r="H290" s="126"/>
      <c r="I290" s="126"/>
      <c r="J290" s="126"/>
      <c r="K290" s="129"/>
      <c r="L290" s="125">
        <f t="shared" si="18"/>
        <v>0</v>
      </c>
      <c r="W290" s="37"/>
    </row>
    <row r="291" spans="1:23" ht="27.75" customHeight="1" x14ac:dyDescent="0.2">
      <c r="A291" s="121">
        <f t="shared" si="19"/>
        <v>281</v>
      </c>
      <c r="B291" s="1397"/>
      <c r="C291" s="1319"/>
      <c r="D291" s="1137"/>
      <c r="E291" s="1416"/>
      <c r="F291" s="1325" t="s">
        <v>376</v>
      </c>
      <c r="G291" s="1327"/>
      <c r="H291" s="126"/>
      <c r="I291" s="126"/>
      <c r="J291" s="126"/>
      <c r="K291" s="129"/>
      <c r="L291" s="125">
        <f t="shared" si="18"/>
        <v>0</v>
      </c>
      <c r="W291" s="37"/>
    </row>
    <row r="292" spans="1:23" ht="27.75" customHeight="1" x14ac:dyDescent="0.2">
      <c r="A292" s="121">
        <f t="shared" si="19"/>
        <v>282</v>
      </c>
      <c r="B292" s="1397"/>
      <c r="C292" s="1349"/>
      <c r="D292" s="1138"/>
      <c r="E292" s="1416"/>
      <c r="F292" s="1325" t="s">
        <v>322</v>
      </c>
      <c r="G292" s="1327"/>
      <c r="H292" s="126"/>
      <c r="I292" s="126"/>
      <c r="J292" s="126"/>
      <c r="K292" s="129"/>
      <c r="L292" s="125">
        <f t="shared" si="18"/>
        <v>0</v>
      </c>
      <c r="W292" s="37"/>
    </row>
    <row r="293" spans="1:23" s="127" customFormat="1" ht="24" customHeight="1" x14ac:dyDescent="0.2">
      <c r="A293" s="121">
        <f t="shared" si="19"/>
        <v>283</v>
      </c>
      <c r="B293" s="1397"/>
      <c r="C293" s="1306" t="s">
        <v>410</v>
      </c>
      <c r="D293" s="1307"/>
      <c r="E293" s="1171"/>
      <c r="F293" s="1171"/>
      <c r="G293" s="1172"/>
      <c r="H293" s="136">
        <f>SUM(H294:H304)</f>
        <v>145571065.94999999</v>
      </c>
      <c r="I293" s="136"/>
      <c r="J293" s="136">
        <f>SUM(J294:J304)</f>
        <v>14910086.59</v>
      </c>
      <c r="K293" s="136">
        <f>SUM(K294:K304)</f>
        <v>0</v>
      </c>
      <c r="L293" s="136">
        <f>SUM(L294:L304)</f>
        <v>130660979.36</v>
      </c>
      <c r="N293" s="37"/>
      <c r="O293" s="37"/>
      <c r="P293" s="37"/>
      <c r="Q293" s="37"/>
      <c r="R293" s="37"/>
      <c r="S293" s="37"/>
      <c r="T293" s="37"/>
      <c r="U293" s="37"/>
      <c r="V293" s="37"/>
      <c r="W293" s="37"/>
    </row>
    <row r="294" spans="1:23" ht="23.25" customHeight="1" x14ac:dyDescent="0.2">
      <c r="A294" s="121">
        <f t="shared" si="19"/>
        <v>284</v>
      </c>
      <c r="B294" s="1397"/>
      <c r="C294" s="1358"/>
      <c r="D294" s="1421" t="s">
        <v>411</v>
      </c>
      <c r="E294" s="1405"/>
      <c r="F294" s="1405"/>
      <c r="G294" s="124" t="s">
        <v>412</v>
      </c>
      <c r="H294" s="129"/>
      <c r="I294" s="129"/>
      <c r="J294" s="129"/>
      <c r="K294" s="129"/>
      <c r="L294" s="125">
        <f t="shared" ref="L294:L304" si="20">H294-J294+K294</f>
        <v>0</v>
      </c>
      <c r="W294" s="37"/>
    </row>
    <row r="295" spans="1:23" ht="23.25" customHeight="1" x14ac:dyDescent="0.2">
      <c r="A295" s="121">
        <f t="shared" si="19"/>
        <v>285</v>
      </c>
      <c r="B295" s="1397"/>
      <c r="C295" s="1137"/>
      <c r="D295" s="1405"/>
      <c r="E295" s="1405"/>
      <c r="F295" s="1405"/>
      <c r="G295" s="124" t="s">
        <v>413</v>
      </c>
      <c r="H295" s="129"/>
      <c r="I295" s="129"/>
      <c r="J295" s="129"/>
      <c r="K295" s="129"/>
      <c r="L295" s="125">
        <f t="shared" si="20"/>
        <v>0</v>
      </c>
      <c r="W295" s="37"/>
    </row>
    <row r="296" spans="1:23" ht="23.25" customHeight="1" x14ac:dyDescent="0.2">
      <c r="A296" s="121">
        <f t="shared" si="19"/>
        <v>286</v>
      </c>
      <c r="B296" s="1397"/>
      <c r="C296" s="1137"/>
      <c r="D296" s="1313" t="s">
        <v>414</v>
      </c>
      <c r="E296" s="1140"/>
      <c r="F296" s="1140"/>
      <c r="G296" s="1141"/>
      <c r="H296" s="129">
        <f>+'Gastos y Costos'!C87</f>
        <v>98922898.760000005</v>
      </c>
      <c r="I296" s="129"/>
      <c r="J296" s="129"/>
      <c r="K296" s="129"/>
      <c r="L296" s="125">
        <f t="shared" si="20"/>
        <v>98922898.760000005</v>
      </c>
      <c r="W296" s="37"/>
    </row>
    <row r="297" spans="1:23" ht="38.25" customHeight="1" x14ac:dyDescent="0.2">
      <c r="A297" s="121">
        <f t="shared" si="19"/>
        <v>287</v>
      </c>
      <c r="B297" s="1397"/>
      <c r="C297" s="1137"/>
      <c r="D297" s="1313" t="s">
        <v>415</v>
      </c>
      <c r="E297" s="1140"/>
      <c r="F297" s="1140"/>
      <c r="G297" s="1141"/>
      <c r="H297" s="129"/>
      <c r="I297" s="129"/>
      <c r="J297" s="129"/>
      <c r="K297" s="129"/>
      <c r="L297" s="125">
        <f t="shared" si="20"/>
        <v>0</v>
      </c>
      <c r="W297" s="37"/>
    </row>
    <row r="298" spans="1:23" ht="38.25" customHeight="1" x14ac:dyDescent="0.2">
      <c r="A298" s="121">
        <f t="shared" si="19"/>
        <v>288</v>
      </c>
      <c r="B298" s="1397"/>
      <c r="C298" s="1137"/>
      <c r="D298" s="1422" t="s">
        <v>291</v>
      </c>
      <c r="E298" s="1314"/>
      <c r="F298" s="1314"/>
      <c r="G298" s="1315"/>
      <c r="H298" s="129"/>
      <c r="I298" s="129"/>
      <c r="J298" s="129"/>
      <c r="K298" s="129"/>
      <c r="L298" s="125">
        <f t="shared" si="20"/>
        <v>0</v>
      </c>
      <c r="W298" s="37"/>
    </row>
    <row r="299" spans="1:23" ht="23.25" customHeight="1" x14ac:dyDescent="0.2">
      <c r="A299" s="121">
        <f t="shared" si="19"/>
        <v>289</v>
      </c>
      <c r="B299" s="1397"/>
      <c r="C299" s="1137"/>
      <c r="D299" s="1313" t="s">
        <v>801</v>
      </c>
      <c r="E299" s="1140"/>
      <c r="F299" s="1140"/>
      <c r="G299" s="1141"/>
      <c r="H299" s="129">
        <f>+'Gastos y Costos'!C85+'Gastos y Costos'!C86+'Gastos y Costos'!C35</f>
        <v>46648167.189999998</v>
      </c>
      <c r="I299" s="129"/>
      <c r="J299" s="129">
        <f>+'Gastos y Costos'!E35</f>
        <v>14910086.59</v>
      </c>
      <c r="K299" s="129"/>
      <c r="L299" s="125">
        <f t="shared" si="20"/>
        <v>31738080.599999998</v>
      </c>
      <c r="W299" s="37"/>
    </row>
    <row r="300" spans="1:23" ht="23.25" customHeight="1" x14ac:dyDescent="0.2">
      <c r="A300" s="121">
        <f t="shared" si="19"/>
        <v>290</v>
      </c>
      <c r="B300" s="1397"/>
      <c r="C300" s="1137"/>
      <c r="D300" s="1313" t="s">
        <v>293</v>
      </c>
      <c r="E300" s="1140"/>
      <c r="F300" s="1140"/>
      <c r="G300" s="1141"/>
      <c r="H300" s="129"/>
      <c r="I300" s="129"/>
      <c r="J300" s="129"/>
      <c r="K300" s="129"/>
      <c r="L300" s="125">
        <f t="shared" si="20"/>
        <v>0</v>
      </c>
      <c r="W300" s="37"/>
    </row>
    <row r="301" spans="1:23" ht="23.25" customHeight="1" x14ac:dyDescent="0.2">
      <c r="A301" s="121">
        <f t="shared" si="19"/>
        <v>291</v>
      </c>
      <c r="B301" s="1397"/>
      <c r="C301" s="1137"/>
      <c r="D301" s="1313" t="s">
        <v>292</v>
      </c>
      <c r="E301" s="1140"/>
      <c r="F301" s="1140"/>
      <c r="G301" s="1141"/>
      <c r="H301" s="129"/>
      <c r="I301" s="129"/>
      <c r="J301" s="129"/>
      <c r="K301" s="129"/>
      <c r="L301" s="125">
        <f t="shared" si="20"/>
        <v>0</v>
      </c>
      <c r="W301" s="37"/>
    </row>
    <row r="302" spans="1:23" ht="23.25" customHeight="1" x14ac:dyDescent="0.2">
      <c r="A302" s="121">
        <f t="shared" si="19"/>
        <v>292</v>
      </c>
      <c r="B302" s="1397"/>
      <c r="C302" s="1137"/>
      <c r="D302" s="1313" t="s">
        <v>416</v>
      </c>
      <c r="E302" s="1140"/>
      <c r="F302" s="1140"/>
      <c r="G302" s="1141"/>
      <c r="H302" s="129"/>
      <c r="I302" s="129"/>
      <c r="J302" s="129"/>
      <c r="K302" s="129"/>
      <c r="L302" s="125">
        <f t="shared" si="20"/>
        <v>0</v>
      </c>
      <c r="W302" s="37"/>
    </row>
    <row r="303" spans="1:23" ht="23.25" customHeight="1" x14ac:dyDescent="0.2">
      <c r="A303" s="121">
        <f t="shared" si="19"/>
        <v>293</v>
      </c>
      <c r="B303" s="1397"/>
      <c r="C303" s="1137"/>
      <c r="D303" s="1313" t="s">
        <v>417</v>
      </c>
      <c r="E303" s="1140"/>
      <c r="F303" s="1140"/>
      <c r="G303" s="1141"/>
      <c r="H303" s="129"/>
      <c r="I303" s="129"/>
      <c r="J303" s="129"/>
      <c r="K303" s="129"/>
      <c r="L303" s="125">
        <f t="shared" si="20"/>
        <v>0</v>
      </c>
      <c r="W303" s="37"/>
    </row>
    <row r="304" spans="1:23" ht="30.75" customHeight="1" x14ac:dyDescent="0.2">
      <c r="A304" s="121">
        <f t="shared" si="19"/>
        <v>294</v>
      </c>
      <c r="B304" s="1397"/>
      <c r="C304" s="1138"/>
      <c r="D304" s="1313" t="s">
        <v>418</v>
      </c>
      <c r="E304" s="1140"/>
      <c r="F304" s="1140"/>
      <c r="G304" s="1141"/>
      <c r="H304" s="129">
        <v>0</v>
      </c>
      <c r="I304" s="129"/>
      <c r="J304" s="129"/>
      <c r="K304" s="129"/>
      <c r="L304" s="125">
        <f t="shared" si="20"/>
        <v>0</v>
      </c>
      <c r="W304" s="37"/>
    </row>
    <row r="305" spans="1:23" ht="32.25" customHeight="1" x14ac:dyDescent="0.2">
      <c r="A305" s="121">
        <f t="shared" si="19"/>
        <v>295</v>
      </c>
      <c r="B305" s="1397"/>
      <c r="C305" s="1417" t="s">
        <v>419</v>
      </c>
      <c r="D305" s="1420"/>
      <c r="E305" s="1142"/>
      <c r="F305" s="1142"/>
      <c r="G305" s="1143"/>
      <c r="H305" s="123">
        <f>SUM(H306:H307)</f>
        <v>0</v>
      </c>
      <c r="I305" s="123"/>
      <c r="J305" s="123">
        <f>SUM(J306:J307)</f>
        <v>0</v>
      </c>
      <c r="K305" s="123">
        <f>SUM(K306:K307)</f>
        <v>0</v>
      </c>
      <c r="L305" s="123">
        <f>SUM(L306:L307)</f>
        <v>0</v>
      </c>
      <c r="W305" s="37"/>
    </row>
    <row r="306" spans="1:23" ht="24.75" customHeight="1" x14ac:dyDescent="0.2">
      <c r="A306" s="121">
        <f t="shared" si="19"/>
        <v>296</v>
      </c>
      <c r="B306" s="1397"/>
      <c r="C306" s="1358"/>
      <c r="D306" s="1313" t="s">
        <v>420</v>
      </c>
      <c r="E306" s="1140"/>
      <c r="F306" s="1140"/>
      <c r="G306" s="1141"/>
      <c r="H306" s="125"/>
      <c r="I306" s="125"/>
      <c r="J306" s="125"/>
      <c r="K306" s="125"/>
      <c r="L306" s="125">
        <f>H306-J306+K306</f>
        <v>0</v>
      </c>
      <c r="W306" s="37"/>
    </row>
    <row r="307" spans="1:23" ht="31.5" customHeight="1" x14ac:dyDescent="0.2">
      <c r="A307" s="121">
        <f t="shared" si="19"/>
        <v>297</v>
      </c>
      <c r="B307" s="1397"/>
      <c r="C307" s="1138"/>
      <c r="D307" s="1313" t="s">
        <v>421</v>
      </c>
      <c r="E307" s="1140"/>
      <c r="F307" s="1140"/>
      <c r="G307" s="1141"/>
      <c r="H307" s="125"/>
      <c r="I307" s="125"/>
      <c r="J307" s="125"/>
      <c r="K307" s="125"/>
      <c r="L307" s="125">
        <f>H307-J307+K307</f>
        <v>0</v>
      </c>
      <c r="W307" s="37"/>
    </row>
    <row r="308" spans="1:23" s="127" customFormat="1" ht="18.75" customHeight="1" x14ac:dyDescent="0.2">
      <c r="A308" s="121">
        <f t="shared" si="19"/>
        <v>298</v>
      </c>
      <c r="B308" s="1397"/>
      <c r="C308" s="1343" t="s">
        <v>421</v>
      </c>
      <c r="D308" s="1344"/>
      <c r="E308" s="1171"/>
      <c r="F308" s="1171"/>
      <c r="G308" s="1172"/>
      <c r="H308" s="150">
        <f>SUM(H309:H313)</f>
        <v>0</v>
      </c>
      <c r="I308" s="150"/>
      <c r="J308" s="150">
        <f>SUM(J309:J313)</f>
        <v>0</v>
      </c>
      <c r="K308" s="150">
        <f>SUM(K309:K313)</f>
        <v>0</v>
      </c>
      <c r="L308" s="150">
        <f>SUM(L309:L313)</f>
        <v>0</v>
      </c>
      <c r="N308" s="37"/>
      <c r="O308" s="37"/>
      <c r="P308" s="37"/>
      <c r="Q308" s="37"/>
      <c r="R308" s="37"/>
      <c r="S308" s="37"/>
      <c r="T308" s="37"/>
      <c r="U308" s="37"/>
      <c r="V308" s="37"/>
      <c r="W308" s="37"/>
    </row>
    <row r="309" spans="1:23" s="127" customFormat="1" ht="20.25" customHeight="1" x14ac:dyDescent="0.2">
      <c r="A309" s="121">
        <f t="shared" si="19"/>
        <v>299</v>
      </c>
      <c r="B309" s="1397"/>
      <c r="C309" s="1358"/>
      <c r="D309" s="1325" t="s">
        <v>134</v>
      </c>
      <c r="E309" s="1140"/>
      <c r="F309" s="1140"/>
      <c r="G309" s="1141"/>
      <c r="H309" s="125"/>
      <c r="I309" s="125"/>
      <c r="J309" s="125"/>
      <c r="K309" s="125"/>
      <c r="L309" s="125">
        <f>H309-J309+K309</f>
        <v>0</v>
      </c>
      <c r="N309" s="37"/>
      <c r="O309" s="37"/>
      <c r="P309" s="37"/>
      <c r="Q309" s="37"/>
      <c r="R309" s="37"/>
      <c r="S309" s="37"/>
      <c r="T309" s="37"/>
      <c r="U309" s="37"/>
      <c r="V309" s="37"/>
      <c r="W309" s="37"/>
    </row>
    <row r="310" spans="1:23" s="127" customFormat="1" ht="20.25" customHeight="1" x14ac:dyDescent="0.2">
      <c r="A310" s="121">
        <f t="shared" si="19"/>
        <v>300</v>
      </c>
      <c r="B310" s="1397"/>
      <c r="C310" s="1137"/>
      <c r="D310" s="1325" t="s">
        <v>123</v>
      </c>
      <c r="E310" s="1140"/>
      <c r="F310" s="1140"/>
      <c r="G310" s="1141"/>
      <c r="H310" s="125"/>
      <c r="I310" s="125"/>
      <c r="J310" s="125"/>
      <c r="K310" s="125"/>
      <c r="L310" s="125">
        <f>H310-J310+K310</f>
        <v>0</v>
      </c>
      <c r="N310" s="37"/>
      <c r="O310" s="37"/>
      <c r="P310" s="37"/>
      <c r="Q310" s="37"/>
      <c r="R310" s="37"/>
      <c r="S310" s="37"/>
      <c r="T310" s="37"/>
      <c r="U310" s="37"/>
      <c r="V310" s="37"/>
      <c r="W310" s="37"/>
    </row>
    <row r="311" spans="1:23" s="127" customFormat="1" ht="20.25" customHeight="1" x14ac:dyDescent="0.2">
      <c r="A311" s="121">
        <f t="shared" si="19"/>
        <v>301</v>
      </c>
      <c r="B311" s="1397"/>
      <c r="C311" s="1137"/>
      <c r="D311" s="1325" t="s">
        <v>422</v>
      </c>
      <c r="E311" s="1140"/>
      <c r="F311" s="1140"/>
      <c r="G311" s="1141"/>
      <c r="H311" s="125"/>
      <c r="I311" s="125"/>
      <c r="J311" s="125"/>
      <c r="K311" s="125"/>
      <c r="L311" s="125">
        <f>H311-J311+K311</f>
        <v>0</v>
      </c>
      <c r="N311" s="37"/>
      <c r="O311" s="37"/>
      <c r="P311" s="37"/>
      <c r="Q311" s="37"/>
      <c r="R311" s="37"/>
      <c r="S311" s="37"/>
      <c r="T311" s="37"/>
      <c r="U311" s="37"/>
      <c r="V311" s="37"/>
      <c r="W311" s="37"/>
    </row>
    <row r="312" spans="1:23" s="127" customFormat="1" ht="20.25" customHeight="1" x14ac:dyDescent="0.2">
      <c r="A312" s="121">
        <f t="shared" si="19"/>
        <v>302</v>
      </c>
      <c r="B312" s="1397"/>
      <c r="C312" s="1137"/>
      <c r="D312" s="1325" t="s">
        <v>304</v>
      </c>
      <c r="E312" s="1140"/>
      <c r="F312" s="1140"/>
      <c r="G312" s="1141"/>
      <c r="H312" s="125"/>
      <c r="I312" s="125"/>
      <c r="J312" s="125"/>
      <c r="K312" s="125"/>
      <c r="L312" s="125">
        <f>H312-J312+K312</f>
        <v>0</v>
      </c>
      <c r="N312" s="37"/>
      <c r="O312" s="37"/>
      <c r="P312" s="37"/>
      <c r="Q312" s="37"/>
      <c r="R312" s="37"/>
      <c r="S312" s="37"/>
      <c r="T312" s="37"/>
      <c r="U312" s="37"/>
      <c r="V312" s="37"/>
      <c r="W312" s="37"/>
    </row>
    <row r="313" spans="1:23" s="127" customFormat="1" ht="20.25" customHeight="1" x14ac:dyDescent="0.2">
      <c r="A313" s="121">
        <f t="shared" si="19"/>
        <v>303</v>
      </c>
      <c r="B313" s="1397"/>
      <c r="C313" s="1138"/>
      <c r="D313" s="1325" t="s">
        <v>423</v>
      </c>
      <c r="E313" s="1140"/>
      <c r="F313" s="1140"/>
      <c r="G313" s="1141"/>
      <c r="H313" s="125"/>
      <c r="I313" s="125"/>
      <c r="J313" s="125"/>
      <c r="K313" s="125"/>
      <c r="L313" s="125">
        <f>H313-J313+K313</f>
        <v>0</v>
      </c>
      <c r="N313" s="37"/>
      <c r="O313" s="37"/>
      <c r="P313" s="37"/>
      <c r="Q313" s="37"/>
      <c r="R313" s="37"/>
      <c r="S313" s="37"/>
      <c r="T313" s="37"/>
      <c r="U313" s="37"/>
      <c r="V313" s="37"/>
      <c r="W313" s="37"/>
    </row>
    <row r="314" spans="1:23" s="127" customFormat="1" ht="18.75" customHeight="1" x14ac:dyDescent="0.2">
      <c r="A314" s="121">
        <f t="shared" si="19"/>
        <v>304</v>
      </c>
      <c r="B314" s="1397"/>
      <c r="C314" s="1343" t="s">
        <v>424</v>
      </c>
      <c r="D314" s="1344"/>
      <c r="E314" s="1171"/>
      <c r="F314" s="1171"/>
      <c r="G314" s="1172"/>
      <c r="H314" s="150">
        <f>SUM(H315:H323)</f>
        <v>0</v>
      </c>
      <c r="I314" s="150"/>
      <c r="J314" s="150">
        <f>SUM(J315:J323)</f>
        <v>0</v>
      </c>
      <c r="K314" s="150">
        <f>SUM(K315:K323)</f>
        <v>0</v>
      </c>
      <c r="L314" s="150">
        <f>SUM(L315:L323)</f>
        <v>0</v>
      </c>
      <c r="N314" s="37"/>
      <c r="O314" s="37"/>
      <c r="P314" s="37"/>
      <c r="Q314" s="37"/>
      <c r="R314" s="37"/>
      <c r="S314" s="37"/>
      <c r="T314" s="37"/>
      <c r="U314" s="37"/>
      <c r="V314" s="37"/>
      <c r="W314" s="37"/>
    </row>
    <row r="315" spans="1:23" s="127" customFormat="1" ht="21" customHeight="1" x14ac:dyDescent="0.2">
      <c r="A315" s="121">
        <f t="shared" si="19"/>
        <v>305</v>
      </c>
      <c r="B315" s="1397"/>
      <c r="C315" s="1358"/>
      <c r="D315" s="1325" t="s">
        <v>98</v>
      </c>
      <c r="E315" s="1140"/>
      <c r="F315" s="1140"/>
      <c r="G315" s="1141"/>
      <c r="H315" s="125"/>
      <c r="I315" s="125"/>
      <c r="J315" s="125"/>
      <c r="K315" s="125"/>
      <c r="L315" s="125">
        <f t="shared" ref="L315:L323" si="21">H315-J315+K315</f>
        <v>0</v>
      </c>
      <c r="N315" s="37"/>
      <c r="O315" s="37"/>
      <c r="P315" s="37"/>
      <c r="Q315" s="37"/>
      <c r="R315" s="37"/>
      <c r="S315" s="37"/>
      <c r="T315" s="37"/>
      <c r="U315" s="37"/>
      <c r="V315" s="37"/>
      <c r="W315" s="37"/>
    </row>
    <row r="316" spans="1:23" s="127" customFormat="1" ht="21" customHeight="1" x14ac:dyDescent="0.2">
      <c r="A316" s="121">
        <f t="shared" si="19"/>
        <v>306</v>
      </c>
      <c r="B316" s="1397"/>
      <c r="C316" s="1137"/>
      <c r="D316" s="1325" t="s">
        <v>425</v>
      </c>
      <c r="E316" s="1140"/>
      <c r="F316" s="1140"/>
      <c r="G316" s="1141"/>
      <c r="H316" s="125"/>
      <c r="I316" s="125"/>
      <c r="J316" s="125"/>
      <c r="K316" s="125"/>
      <c r="L316" s="125">
        <f t="shared" si="21"/>
        <v>0</v>
      </c>
      <c r="N316" s="37"/>
      <c r="O316" s="37"/>
      <c r="P316" s="37"/>
      <c r="Q316" s="37"/>
      <c r="R316" s="37"/>
      <c r="S316" s="37"/>
      <c r="T316" s="37"/>
      <c r="U316" s="37"/>
      <c r="V316" s="37"/>
      <c r="W316" s="37"/>
    </row>
    <row r="317" spans="1:23" s="127" customFormat="1" ht="21" customHeight="1" x14ac:dyDescent="0.2">
      <c r="A317" s="121">
        <f t="shared" si="19"/>
        <v>307</v>
      </c>
      <c r="B317" s="1397"/>
      <c r="C317" s="1137"/>
      <c r="D317" s="1325" t="s">
        <v>308</v>
      </c>
      <c r="E317" s="1140"/>
      <c r="F317" s="1140"/>
      <c r="G317" s="1141"/>
      <c r="H317" s="125"/>
      <c r="I317" s="125"/>
      <c r="J317" s="125"/>
      <c r="K317" s="125"/>
      <c r="L317" s="125">
        <f t="shared" si="21"/>
        <v>0</v>
      </c>
      <c r="N317" s="37"/>
      <c r="O317" s="37"/>
      <c r="P317" s="37"/>
      <c r="Q317" s="37"/>
      <c r="R317" s="37"/>
      <c r="S317" s="37"/>
      <c r="T317" s="37"/>
      <c r="U317" s="37"/>
      <c r="V317" s="37"/>
      <c r="W317" s="37"/>
    </row>
    <row r="318" spans="1:23" s="127" customFormat="1" ht="27" customHeight="1" x14ac:dyDescent="0.2">
      <c r="A318" s="121">
        <f t="shared" si="19"/>
        <v>308</v>
      </c>
      <c r="B318" s="1397"/>
      <c r="C318" s="1137"/>
      <c r="D318" s="1325" t="s">
        <v>426</v>
      </c>
      <c r="E318" s="1140"/>
      <c r="F318" s="1140"/>
      <c r="G318" s="1141"/>
      <c r="H318" s="125"/>
      <c r="I318" s="125"/>
      <c r="J318" s="125"/>
      <c r="K318" s="125"/>
      <c r="L318" s="125">
        <f t="shared" si="21"/>
        <v>0</v>
      </c>
      <c r="N318" s="37"/>
      <c r="O318" s="37"/>
      <c r="P318" s="37"/>
      <c r="Q318" s="37"/>
      <c r="R318" s="37"/>
      <c r="S318" s="37"/>
      <c r="T318" s="37"/>
      <c r="U318" s="37"/>
      <c r="V318" s="37"/>
      <c r="W318" s="37"/>
    </row>
    <row r="319" spans="1:23" s="127" customFormat="1" ht="21" customHeight="1" x14ac:dyDescent="0.2">
      <c r="A319" s="121">
        <f t="shared" si="19"/>
        <v>309</v>
      </c>
      <c r="B319" s="1397"/>
      <c r="C319" s="1137"/>
      <c r="D319" s="1325" t="s">
        <v>311</v>
      </c>
      <c r="E319" s="1140"/>
      <c r="F319" s="1140"/>
      <c r="G319" s="1141"/>
      <c r="H319" s="125"/>
      <c r="I319" s="125"/>
      <c r="J319" s="125"/>
      <c r="K319" s="125"/>
      <c r="L319" s="125">
        <f t="shared" si="21"/>
        <v>0</v>
      </c>
      <c r="N319" s="37"/>
      <c r="O319" s="37"/>
      <c r="P319" s="37"/>
      <c r="Q319" s="37"/>
      <c r="R319" s="37"/>
      <c r="S319" s="37"/>
      <c r="T319" s="37"/>
      <c r="U319" s="37"/>
      <c r="V319" s="37"/>
      <c r="W319" s="37"/>
    </row>
    <row r="320" spans="1:23" s="127" customFormat="1" ht="21" customHeight="1" x14ac:dyDescent="0.2">
      <c r="A320" s="121">
        <f t="shared" si="19"/>
        <v>310</v>
      </c>
      <c r="B320" s="1397"/>
      <c r="C320" s="1137"/>
      <c r="D320" s="1325" t="s">
        <v>309</v>
      </c>
      <c r="E320" s="1140"/>
      <c r="F320" s="1140"/>
      <c r="G320" s="1141"/>
      <c r="H320" s="125"/>
      <c r="I320" s="125"/>
      <c r="J320" s="125"/>
      <c r="K320" s="125"/>
      <c r="L320" s="125">
        <f t="shared" si="21"/>
        <v>0</v>
      </c>
      <c r="N320" s="37"/>
      <c r="O320" s="37"/>
      <c r="P320" s="37"/>
      <c r="Q320" s="37"/>
      <c r="R320" s="37"/>
      <c r="S320" s="37"/>
      <c r="T320" s="37"/>
      <c r="U320" s="37"/>
      <c r="V320" s="37"/>
      <c r="W320" s="37"/>
    </row>
    <row r="321" spans="1:23" s="127" customFormat="1" ht="21" customHeight="1" x14ac:dyDescent="0.2">
      <c r="A321" s="121">
        <f t="shared" si="19"/>
        <v>311</v>
      </c>
      <c r="B321" s="1397"/>
      <c r="C321" s="1137"/>
      <c r="D321" s="1325" t="s">
        <v>427</v>
      </c>
      <c r="E321" s="1140"/>
      <c r="F321" s="1140"/>
      <c r="G321" s="1141"/>
      <c r="H321" s="125"/>
      <c r="I321" s="125"/>
      <c r="J321" s="125"/>
      <c r="K321" s="125"/>
      <c r="L321" s="125">
        <f t="shared" si="21"/>
        <v>0</v>
      </c>
      <c r="N321" s="37"/>
      <c r="O321" s="37"/>
      <c r="P321" s="37"/>
      <c r="Q321" s="37"/>
      <c r="R321" s="37"/>
      <c r="S321" s="37"/>
      <c r="T321" s="37"/>
      <c r="U321" s="37"/>
      <c r="V321" s="37"/>
      <c r="W321" s="37"/>
    </row>
    <row r="322" spans="1:23" s="127" customFormat="1" ht="21" customHeight="1" x14ac:dyDescent="0.2">
      <c r="A322" s="121">
        <f t="shared" si="19"/>
        <v>312</v>
      </c>
      <c r="B322" s="1397"/>
      <c r="C322" s="1137"/>
      <c r="D322" s="1325" t="s">
        <v>310</v>
      </c>
      <c r="E322" s="1140"/>
      <c r="F322" s="1140"/>
      <c r="G322" s="1141"/>
      <c r="H322" s="125"/>
      <c r="I322" s="125"/>
      <c r="J322" s="125"/>
      <c r="K322" s="125"/>
      <c r="L322" s="125">
        <f t="shared" si="21"/>
        <v>0</v>
      </c>
      <c r="N322" s="37"/>
      <c r="O322" s="37"/>
      <c r="P322" s="37"/>
      <c r="Q322" s="37"/>
      <c r="R322" s="37"/>
      <c r="S322" s="37"/>
      <c r="T322" s="37"/>
      <c r="U322" s="37"/>
      <c r="V322" s="37"/>
      <c r="W322" s="37"/>
    </row>
    <row r="323" spans="1:23" s="127" customFormat="1" ht="21" customHeight="1" x14ac:dyDescent="0.2">
      <c r="A323" s="121">
        <f t="shared" si="19"/>
        <v>313</v>
      </c>
      <c r="B323" s="1397"/>
      <c r="C323" s="1138"/>
      <c r="D323" s="1325" t="s">
        <v>56</v>
      </c>
      <c r="E323" s="1140"/>
      <c r="F323" s="1140"/>
      <c r="G323" s="1141"/>
      <c r="H323" s="125"/>
      <c r="I323" s="125"/>
      <c r="J323" s="125"/>
      <c r="K323" s="125"/>
      <c r="L323" s="125">
        <f t="shared" si="21"/>
        <v>0</v>
      </c>
      <c r="N323" s="37"/>
      <c r="O323" s="37"/>
      <c r="P323" s="37"/>
      <c r="Q323" s="37"/>
      <c r="R323" s="37"/>
      <c r="S323" s="37"/>
      <c r="T323" s="37"/>
      <c r="U323" s="37"/>
      <c r="V323" s="37"/>
      <c r="W323" s="37"/>
    </row>
    <row r="324" spans="1:23" ht="18" customHeight="1" x14ac:dyDescent="0.2">
      <c r="A324" s="121">
        <f t="shared" si="19"/>
        <v>314</v>
      </c>
      <c r="B324" s="1397"/>
      <c r="C324" s="1343" t="s">
        <v>428</v>
      </c>
      <c r="D324" s="1344"/>
      <c r="E324" s="1171"/>
      <c r="F324" s="1171"/>
      <c r="G324" s="1172"/>
      <c r="H324" s="150">
        <f>SUM(H325:H331)</f>
        <v>0</v>
      </c>
      <c r="I324" s="150"/>
      <c r="J324" s="150">
        <f>SUM(J325:J331)</f>
        <v>0</v>
      </c>
      <c r="K324" s="150">
        <f>SUM(K325:K331)</f>
        <v>0</v>
      </c>
      <c r="L324" s="150">
        <f>SUM(L325:L331)</f>
        <v>0</v>
      </c>
      <c r="W324" s="37"/>
    </row>
    <row r="325" spans="1:23" ht="21.75" customHeight="1" x14ac:dyDescent="0.2">
      <c r="A325" s="121">
        <f t="shared" si="19"/>
        <v>315</v>
      </c>
      <c r="B325" s="1397"/>
      <c r="C325" s="1358"/>
      <c r="D325" s="1313" t="s">
        <v>191</v>
      </c>
      <c r="E325" s="1140"/>
      <c r="F325" s="1140"/>
      <c r="G325" s="1141"/>
      <c r="H325" s="129"/>
      <c r="I325" s="129"/>
      <c r="J325" s="126"/>
      <c r="K325" s="129"/>
      <c r="L325" s="125">
        <f t="shared" ref="L325:L331" si="22">H325-J325+K325</f>
        <v>0</v>
      </c>
      <c r="W325" s="37"/>
    </row>
    <row r="326" spans="1:23" ht="21.75" customHeight="1" x14ac:dyDescent="0.2">
      <c r="A326" s="121">
        <f t="shared" si="19"/>
        <v>316</v>
      </c>
      <c r="B326" s="1397"/>
      <c r="C326" s="1137"/>
      <c r="D326" s="1313" t="s">
        <v>192</v>
      </c>
      <c r="E326" s="1140"/>
      <c r="F326" s="1140"/>
      <c r="G326" s="1141"/>
      <c r="H326" s="129"/>
      <c r="I326" s="129"/>
      <c r="J326" s="126"/>
      <c r="K326" s="129"/>
      <c r="L326" s="125">
        <f t="shared" si="22"/>
        <v>0</v>
      </c>
      <c r="W326" s="37"/>
    </row>
    <row r="327" spans="1:23" ht="21.75" customHeight="1" x14ac:dyDescent="0.2">
      <c r="A327" s="121">
        <f t="shared" si="19"/>
        <v>317</v>
      </c>
      <c r="B327" s="1397"/>
      <c r="C327" s="1137"/>
      <c r="D327" s="1313" t="s">
        <v>324</v>
      </c>
      <c r="E327" s="1140"/>
      <c r="F327" s="1140"/>
      <c r="G327" s="1141"/>
      <c r="H327" s="129"/>
      <c r="I327" s="129"/>
      <c r="J327" s="126"/>
      <c r="K327" s="129"/>
      <c r="L327" s="125">
        <f t="shared" si="22"/>
        <v>0</v>
      </c>
      <c r="W327" s="37"/>
    </row>
    <row r="328" spans="1:23" ht="21.75" customHeight="1" x14ac:dyDescent="0.2">
      <c r="A328" s="121">
        <f t="shared" si="19"/>
        <v>318</v>
      </c>
      <c r="B328" s="1397"/>
      <c r="C328" s="1137"/>
      <c r="D328" s="1313" t="s">
        <v>193</v>
      </c>
      <c r="E328" s="1140"/>
      <c r="F328" s="1140"/>
      <c r="G328" s="1141"/>
      <c r="H328" s="129"/>
      <c r="I328" s="129"/>
      <c r="J328" s="126"/>
      <c r="K328" s="129"/>
      <c r="L328" s="125">
        <f t="shared" si="22"/>
        <v>0</v>
      </c>
      <c r="W328" s="37"/>
    </row>
    <row r="329" spans="1:23" ht="21.75" customHeight="1" x14ac:dyDescent="0.2">
      <c r="A329" s="121">
        <f t="shared" si="19"/>
        <v>319</v>
      </c>
      <c r="B329" s="1397"/>
      <c r="C329" s="1137"/>
      <c r="D329" s="1313" t="s">
        <v>194</v>
      </c>
      <c r="E329" s="1140"/>
      <c r="F329" s="1140"/>
      <c r="G329" s="1141"/>
      <c r="H329" s="129"/>
      <c r="I329" s="129"/>
      <c r="J329" s="126"/>
      <c r="K329" s="129"/>
      <c r="L329" s="125">
        <f t="shared" si="22"/>
        <v>0</v>
      </c>
      <c r="W329" s="37"/>
    </row>
    <row r="330" spans="1:23" ht="21.75" customHeight="1" x14ac:dyDescent="0.2">
      <c r="A330" s="121">
        <f t="shared" si="19"/>
        <v>320</v>
      </c>
      <c r="B330" s="1397"/>
      <c r="C330" s="1137"/>
      <c r="D330" s="1313" t="s">
        <v>195</v>
      </c>
      <c r="E330" s="1140"/>
      <c r="F330" s="1140"/>
      <c r="G330" s="1141"/>
      <c r="H330" s="129"/>
      <c r="I330" s="129"/>
      <c r="J330" s="126"/>
      <c r="K330" s="129"/>
      <c r="L330" s="125">
        <f t="shared" si="22"/>
        <v>0</v>
      </c>
      <c r="W330" s="37"/>
    </row>
    <row r="331" spans="1:23" ht="21.75" customHeight="1" x14ac:dyDescent="0.2">
      <c r="A331" s="121">
        <f t="shared" si="19"/>
        <v>321</v>
      </c>
      <c r="B331" s="1397"/>
      <c r="C331" s="1138"/>
      <c r="D331" s="1313" t="s">
        <v>56</v>
      </c>
      <c r="E331" s="1140"/>
      <c r="F331" s="1140"/>
      <c r="G331" s="1141"/>
      <c r="H331" s="129"/>
      <c r="I331" s="129"/>
      <c r="J331" s="129"/>
      <c r="K331" s="129"/>
      <c r="L331" s="125">
        <f t="shared" si="22"/>
        <v>0</v>
      </c>
      <c r="W331" s="37"/>
    </row>
    <row r="332" spans="1:23" s="127" customFormat="1" ht="15.75" x14ac:dyDescent="0.2">
      <c r="A332" s="121">
        <f t="shared" si="19"/>
        <v>322</v>
      </c>
      <c r="B332" s="1397"/>
      <c r="C332" s="1343" t="s">
        <v>399</v>
      </c>
      <c r="D332" s="1344"/>
      <c r="E332" s="1171"/>
      <c r="F332" s="1171"/>
      <c r="G332" s="1172"/>
      <c r="H332" s="134">
        <f>SUM(H333:H337)</f>
        <v>544431598.00999999</v>
      </c>
      <c r="I332" s="134"/>
      <c r="J332" s="134">
        <f>SUM(J333:J337)</f>
        <v>544431598.00999999</v>
      </c>
      <c r="K332" s="134">
        <f>SUM(K333:K337)</f>
        <v>0</v>
      </c>
      <c r="L332" s="134">
        <f>SUM(L333:L337)</f>
        <v>0</v>
      </c>
      <c r="N332" s="37"/>
      <c r="O332" s="37"/>
      <c r="P332" s="37"/>
      <c r="Q332" s="37"/>
      <c r="R332" s="37"/>
      <c r="S332" s="37"/>
      <c r="T332" s="37"/>
      <c r="U332" s="37"/>
      <c r="V332" s="37"/>
      <c r="W332" s="37"/>
    </row>
    <row r="333" spans="1:23" s="127" customFormat="1" ht="20.25" customHeight="1" x14ac:dyDescent="0.2">
      <c r="A333" s="121">
        <f t="shared" si="19"/>
        <v>323</v>
      </c>
      <c r="B333" s="1397"/>
      <c r="C333" s="1358"/>
      <c r="D333" s="1325" t="s">
        <v>330</v>
      </c>
      <c r="E333" s="1140"/>
      <c r="F333" s="1140"/>
      <c r="G333" s="1141"/>
      <c r="H333" s="129"/>
      <c r="I333" s="129"/>
      <c r="J333" s="129"/>
      <c r="K333" s="129"/>
      <c r="L333" s="125">
        <f>H333-J333+K333</f>
        <v>0</v>
      </c>
      <c r="N333" s="37"/>
      <c r="O333" s="37"/>
      <c r="P333" s="37"/>
      <c r="Q333" s="37"/>
      <c r="R333" s="37"/>
      <c r="S333" s="37"/>
      <c r="T333" s="37"/>
      <c r="U333" s="37"/>
      <c r="V333" s="37"/>
      <c r="W333" s="37"/>
    </row>
    <row r="334" spans="1:23" s="127" customFormat="1" ht="20.25" customHeight="1" x14ac:dyDescent="0.2">
      <c r="A334" s="121">
        <f t="shared" ref="A334:A397" si="23">A333+1</f>
        <v>324</v>
      </c>
      <c r="B334" s="1397"/>
      <c r="C334" s="1137"/>
      <c r="D334" s="1325" t="s">
        <v>331</v>
      </c>
      <c r="E334" s="1140"/>
      <c r="F334" s="1140"/>
      <c r="G334" s="1141"/>
      <c r="H334" s="129"/>
      <c r="I334" s="129"/>
      <c r="J334" s="129"/>
      <c r="K334" s="129"/>
      <c r="L334" s="125">
        <f>H334-J334+K334</f>
        <v>0</v>
      </c>
      <c r="N334" s="37"/>
      <c r="O334" s="37"/>
      <c r="P334" s="37"/>
      <c r="Q334" s="37"/>
      <c r="R334" s="37"/>
      <c r="S334" s="37"/>
      <c r="T334" s="37"/>
      <c r="U334" s="37"/>
      <c r="V334" s="37"/>
      <c r="W334" s="37"/>
    </row>
    <row r="335" spans="1:23" s="127" customFormat="1" ht="20.25" customHeight="1" x14ac:dyDescent="0.2">
      <c r="A335" s="121">
        <f t="shared" si="23"/>
        <v>325</v>
      </c>
      <c r="B335" s="1397"/>
      <c r="C335" s="1137"/>
      <c r="D335" s="1325" t="s">
        <v>880</v>
      </c>
      <c r="E335" s="1523"/>
      <c r="F335" s="1523"/>
      <c r="G335" s="1448"/>
      <c r="H335" s="129"/>
      <c r="I335" s="129"/>
      <c r="J335" s="129"/>
      <c r="K335" s="129"/>
      <c r="L335" s="125"/>
      <c r="N335" s="37"/>
      <c r="O335" s="37"/>
      <c r="P335" s="37"/>
      <c r="Q335" s="37"/>
      <c r="R335" s="37"/>
      <c r="S335" s="37"/>
      <c r="T335" s="37"/>
      <c r="U335" s="37"/>
      <c r="V335" s="37"/>
      <c r="W335" s="37"/>
    </row>
    <row r="336" spans="1:23" ht="20.25" customHeight="1" x14ac:dyDescent="0.2">
      <c r="A336" s="121">
        <f t="shared" si="23"/>
        <v>326</v>
      </c>
      <c r="B336" s="1397"/>
      <c r="C336" s="1137"/>
      <c r="D336" s="1313" t="s">
        <v>56</v>
      </c>
      <c r="E336" s="1140"/>
      <c r="F336" s="1140"/>
      <c r="G336" s="1141"/>
      <c r="H336" s="129">
        <f>+'Gastos y Costos'!C88+'Gastos y Costos'!C90+'Gastos y Costos'!C93+'Gastos y Costos'!C98</f>
        <v>544431598.00999999</v>
      </c>
      <c r="I336" s="129"/>
      <c r="J336" s="129">
        <f>+'Gastos y Costos'!C89+'Gastos y Costos'!C90+'Gastos y Costos'!C93+'Gastos y Costos'!C98</f>
        <v>544431598.00999999</v>
      </c>
      <c r="K336" s="129"/>
      <c r="L336" s="125">
        <f>H336-J336+K336</f>
        <v>0</v>
      </c>
      <c r="W336" s="37"/>
    </row>
    <row r="337" spans="1:25" ht="21.75" customHeight="1" x14ac:dyDescent="0.2">
      <c r="A337" s="121">
        <f t="shared" si="23"/>
        <v>327</v>
      </c>
      <c r="B337" s="1397"/>
      <c r="C337" s="1137"/>
      <c r="D337" s="1313" t="s">
        <v>429</v>
      </c>
      <c r="E337" s="1140"/>
      <c r="F337" s="1140"/>
      <c r="G337" s="1141"/>
      <c r="H337" s="137"/>
      <c r="I337" s="137"/>
      <c r="J337" s="137"/>
      <c r="K337" s="129"/>
      <c r="L337" s="125">
        <f>H337-J337+K337</f>
        <v>0</v>
      </c>
      <c r="W337" s="37"/>
    </row>
    <row r="338" spans="1:25" ht="21.75" customHeight="1" x14ac:dyDescent="0.2">
      <c r="A338" s="121">
        <f t="shared" si="23"/>
        <v>328</v>
      </c>
      <c r="B338" s="1397"/>
      <c r="C338" s="1350" t="s">
        <v>430</v>
      </c>
      <c r="D338" s="1351"/>
      <c r="E338" s="1224"/>
      <c r="F338" s="1224"/>
      <c r="G338" s="1185"/>
      <c r="H338" s="125"/>
      <c r="I338" s="125"/>
      <c r="J338" s="125"/>
      <c r="K338" s="135"/>
      <c r="L338" s="135">
        <v>0</v>
      </c>
      <c r="W338" s="37"/>
    </row>
    <row r="339" spans="1:25" ht="21.75" customHeight="1" x14ac:dyDescent="0.2">
      <c r="A339" s="121">
        <f t="shared" si="23"/>
        <v>329</v>
      </c>
      <c r="B339" s="1398"/>
      <c r="C339" s="1351" t="s">
        <v>847</v>
      </c>
      <c r="D339" s="1351"/>
      <c r="E339" s="1351"/>
      <c r="F339" s="1351"/>
      <c r="G339" s="1537"/>
      <c r="H339" s="125"/>
      <c r="I339" s="125"/>
      <c r="J339" s="125"/>
      <c r="K339" s="135"/>
      <c r="L339" s="135"/>
      <c r="W339" s="37"/>
    </row>
    <row r="340" spans="1:25" ht="24.75" customHeight="1" x14ac:dyDescent="0.2">
      <c r="A340" s="121">
        <f t="shared" si="23"/>
        <v>330</v>
      </c>
      <c r="B340" s="1398"/>
      <c r="C340" s="1423" t="s">
        <v>431</v>
      </c>
      <c r="D340" s="1423"/>
      <c r="E340" s="1423"/>
      <c r="F340" s="1423"/>
      <c r="G340" s="1424"/>
      <c r="H340" s="151">
        <f>H186+H238+H305+H308+H314+H324+H332+H338+H293</f>
        <v>2356701862.96</v>
      </c>
      <c r="I340" s="151"/>
      <c r="J340" s="151">
        <f>J186+J238+J305+J308+J314+J324+J332+J338+J293</f>
        <v>813084773.60000002</v>
      </c>
      <c r="K340" s="151">
        <f>K186+K238+K305+K308+K314+K324+K332+K338+K293</f>
        <v>0</v>
      </c>
      <c r="L340" s="151">
        <f>L186+L238+L305+L308+L314+L324+L332+L338+L293</f>
        <v>1543617089.3599999</v>
      </c>
      <c r="M340" s="649"/>
      <c r="W340" s="37"/>
    </row>
    <row r="341" spans="1:25" ht="33.75" customHeight="1" x14ac:dyDescent="0.25">
      <c r="A341" s="121">
        <f t="shared" si="23"/>
        <v>331</v>
      </c>
      <c r="B341" s="1425" t="s">
        <v>848</v>
      </c>
      <c r="C341" s="1425"/>
      <c r="D341" s="1426"/>
      <c r="E341" s="1426"/>
      <c r="F341" s="1426"/>
      <c r="G341" s="1426"/>
      <c r="H341" s="152">
        <f>H121-H184-H340</f>
        <v>134942315.36999989</v>
      </c>
      <c r="I341" s="152"/>
      <c r="J341" s="152">
        <f>J121-J184-J340</f>
        <v>-813084773.60000002</v>
      </c>
      <c r="K341" s="152">
        <f>K121-K184-K340</f>
        <v>0</v>
      </c>
      <c r="L341" s="152">
        <f>L121-L184-L340</f>
        <v>952908789.35644221</v>
      </c>
      <c r="M341" s="649"/>
    </row>
    <row r="342" spans="1:25" ht="33.75" customHeight="1" x14ac:dyDescent="0.2">
      <c r="A342" s="121">
        <f t="shared" si="23"/>
        <v>332</v>
      </c>
      <c r="B342" s="1427" t="s">
        <v>432</v>
      </c>
      <c r="C342" s="1428"/>
      <c r="D342" s="1428"/>
      <c r="E342" s="1428"/>
      <c r="F342" s="1428"/>
      <c r="G342" s="1428"/>
      <c r="H342" s="1428"/>
      <c r="I342" s="1428"/>
      <c r="J342" s="1428"/>
      <c r="K342" s="1428"/>
      <c r="L342" s="1429"/>
      <c r="M342" s="649"/>
    </row>
    <row r="343" spans="1:25" ht="41.25" customHeight="1" x14ac:dyDescent="0.25">
      <c r="A343" s="121">
        <f t="shared" si="23"/>
        <v>333</v>
      </c>
      <c r="B343" s="1430" t="s">
        <v>849</v>
      </c>
      <c r="C343" s="1431"/>
      <c r="D343" s="1432"/>
      <c r="E343" s="1432"/>
      <c r="F343" s="1432"/>
      <c r="G343" s="1432"/>
      <c r="H343" s="1433"/>
      <c r="I343" s="1433"/>
      <c r="J343" s="1433"/>
      <c r="K343" s="1433"/>
      <c r="L343" s="1434"/>
      <c r="M343" s="656"/>
      <c r="N343" s="153"/>
      <c r="W343" s="37"/>
      <c r="X343" s="37"/>
      <c r="Y343" s="37"/>
    </row>
    <row r="344" spans="1:25" ht="33.75" customHeight="1" x14ac:dyDescent="0.25">
      <c r="A344" s="121">
        <f t="shared" si="23"/>
        <v>334</v>
      </c>
      <c r="B344" s="1435"/>
      <c r="C344" s="154"/>
      <c r="D344" s="155"/>
      <c r="E344" s="156"/>
      <c r="F344" s="156"/>
      <c r="G344" s="156"/>
      <c r="H344" s="156"/>
      <c r="I344" s="156"/>
      <c r="J344" s="156"/>
      <c r="K344" s="157" t="s">
        <v>433</v>
      </c>
      <c r="L344" s="158" t="s">
        <v>434</v>
      </c>
      <c r="M344" s="656"/>
      <c r="N344" s="153"/>
      <c r="W344" s="37"/>
      <c r="X344" s="37"/>
      <c r="Y344" s="37"/>
    </row>
    <row r="345" spans="1:25" ht="23.25" customHeight="1" x14ac:dyDescent="0.2">
      <c r="A345" s="121">
        <f t="shared" si="23"/>
        <v>335</v>
      </c>
      <c r="B345" s="1436"/>
      <c r="C345" s="1438" t="s">
        <v>435</v>
      </c>
      <c r="D345" s="1438"/>
      <c r="E345" s="1439"/>
      <c r="F345" s="1439"/>
      <c r="G345" s="1439"/>
      <c r="H345" s="159"/>
      <c r="I345" s="159"/>
      <c r="J345" s="159"/>
      <c r="K345" s="160"/>
      <c r="L345" s="161">
        <f>SUM(L346:L357)</f>
        <v>0</v>
      </c>
      <c r="M345" s="657"/>
      <c r="N345" s="162"/>
      <c r="W345" s="37"/>
      <c r="X345" s="37"/>
      <c r="Y345" s="37"/>
    </row>
    <row r="346" spans="1:25" ht="27" customHeight="1" x14ac:dyDescent="0.2">
      <c r="A346" s="121">
        <f t="shared" si="23"/>
        <v>336</v>
      </c>
      <c r="B346" s="1436"/>
      <c r="C346" s="1298"/>
      <c r="D346" s="1313" t="s">
        <v>342</v>
      </c>
      <c r="E346" s="1314"/>
      <c r="F346" s="1314"/>
      <c r="G346" s="1315"/>
      <c r="H346" s="163"/>
      <c r="I346" s="163"/>
      <c r="J346" s="163"/>
      <c r="K346" s="164"/>
      <c r="L346" s="165">
        <f>L120</f>
        <v>0</v>
      </c>
      <c r="M346" s="651"/>
      <c r="N346" s="166"/>
      <c r="W346" s="37"/>
      <c r="X346" s="37"/>
      <c r="Y346" s="37"/>
    </row>
    <row r="347" spans="1:25" ht="27.75" customHeight="1" x14ac:dyDescent="0.2">
      <c r="A347" s="121">
        <f t="shared" si="23"/>
        <v>337</v>
      </c>
      <c r="B347" s="1436"/>
      <c r="C347" s="1297"/>
      <c r="D347" s="1415" t="s">
        <v>436</v>
      </c>
      <c r="E347" s="1415"/>
      <c r="F347" s="1415"/>
      <c r="G347" s="1415"/>
      <c r="H347" s="163"/>
      <c r="I347" s="163"/>
      <c r="J347" s="163"/>
      <c r="K347" s="164"/>
      <c r="L347" s="165">
        <f>H71</f>
        <v>0</v>
      </c>
      <c r="M347" s="651"/>
      <c r="N347" s="166"/>
      <c r="W347" s="37"/>
      <c r="X347" s="37"/>
      <c r="Y347" s="37"/>
    </row>
    <row r="348" spans="1:25" ht="23.25" customHeight="1" x14ac:dyDescent="0.2">
      <c r="A348" s="121">
        <f t="shared" si="23"/>
        <v>338</v>
      </c>
      <c r="B348" s="1436"/>
      <c r="C348" s="1297"/>
      <c r="D348" s="1313" t="s">
        <v>296</v>
      </c>
      <c r="E348" s="1314"/>
      <c r="F348" s="1314"/>
      <c r="G348" s="1315"/>
      <c r="H348" s="163"/>
      <c r="I348" s="163"/>
      <c r="J348" s="163"/>
      <c r="K348" s="124"/>
      <c r="L348" s="167"/>
      <c r="M348" s="651"/>
      <c r="N348" s="166"/>
      <c r="W348" s="37"/>
      <c r="X348" s="37"/>
      <c r="Y348" s="37"/>
    </row>
    <row r="349" spans="1:25" ht="35.25" customHeight="1" x14ac:dyDescent="0.2">
      <c r="A349" s="121">
        <f t="shared" si="23"/>
        <v>339</v>
      </c>
      <c r="B349" s="1436"/>
      <c r="C349" s="1297"/>
      <c r="D349" s="1440" t="s">
        <v>437</v>
      </c>
      <c r="E349" s="1441"/>
      <c r="F349" s="1325" t="s">
        <v>438</v>
      </c>
      <c r="G349" s="1327"/>
      <c r="H349" s="163"/>
      <c r="I349" s="163"/>
      <c r="J349" s="163"/>
      <c r="K349" s="168"/>
      <c r="L349" s="169"/>
      <c r="M349" s="651"/>
      <c r="N349" s="166"/>
      <c r="W349" s="37"/>
      <c r="X349" s="37"/>
      <c r="Y349" s="37"/>
    </row>
    <row r="350" spans="1:25" ht="26.25" customHeight="1" x14ac:dyDescent="0.2">
      <c r="A350" s="121">
        <f t="shared" si="23"/>
        <v>340</v>
      </c>
      <c r="B350" s="1436"/>
      <c r="C350" s="1297"/>
      <c r="D350" s="1442"/>
      <c r="E350" s="1443"/>
      <c r="F350" s="1325" t="s">
        <v>439</v>
      </c>
      <c r="G350" s="1327"/>
      <c r="H350" s="163"/>
      <c r="I350" s="163"/>
      <c r="J350" s="163"/>
      <c r="K350" s="168"/>
      <c r="L350" s="169"/>
      <c r="M350" s="651"/>
      <c r="N350" s="166"/>
      <c r="W350" s="37"/>
      <c r="X350" s="37"/>
      <c r="Y350" s="37"/>
    </row>
    <row r="351" spans="1:25" ht="30.75" customHeight="1" x14ac:dyDescent="0.2">
      <c r="A351" s="121">
        <f t="shared" si="23"/>
        <v>341</v>
      </c>
      <c r="B351" s="1436"/>
      <c r="C351" s="1297"/>
      <c r="D351" s="1442"/>
      <c r="E351" s="1443"/>
      <c r="F351" s="1325" t="s">
        <v>440</v>
      </c>
      <c r="G351" s="1327"/>
      <c r="H351" s="163"/>
      <c r="I351" s="163"/>
      <c r="J351" s="163"/>
      <c r="K351" s="124"/>
      <c r="L351" s="170"/>
      <c r="M351" s="651"/>
      <c r="N351" s="166"/>
      <c r="W351" s="37"/>
      <c r="X351" s="37"/>
      <c r="Y351" s="37"/>
    </row>
    <row r="352" spans="1:25" ht="19.5" customHeight="1" x14ac:dyDescent="0.2">
      <c r="A352" s="121">
        <f t="shared" si="23"/>
        <v>342</v>
      </c>
      <c r="B352" s="1436"/>
      <c r="C352" s="1297"/>
      <c r="D352" s="1442"/>
      <c r="E352" s="1443"/>
      <c r="F352" s="1325" t="s">
        <v>881</v>
      </c>
      <c r="G352" s="1315"/>
      <c r="H352" s="163"/>
      <c r="I352" s="163"/>
      <c r="J352" s="163"/>
      <c r="K352" s="124"/>
      <c r="L352" s="170"/>
      <c r="M352" s="651"/>
      <c r="N352" s="166"/>
      <c r="W352" s="37"/>
      <c r="X352" s="37"/>
      <c r="Y352" s="37"/>
    </row>
    <row r="353" spans="1:25" ht="15.75" customHeight="1" x14ac:dyDescent="0.2">
      <c r="A353" s="121">
        <f t="shared" si="23"/>
        <v>343</v>
      </c>
      <c r="B353" s="1436"/>
      <c r="C353" s="1297"/>
      <c r="D353" s="1442"/>
      <c r="E353" s="1443"/>
      <c r="F353" s="1325" t="s">
        <v>441</v>
      </c>
      <c r="G353" s="1327"/>
      <c r="H353" s="163"/>
      <c r="I353" s="163"/>
      <c r="J353" s="163"/>
      <c r="K353" s="168"/>
      <c r="L353" s="169"/>
      <c r="M353" s="651"/>
      <c r="N353" s="166"/>
      <c r="W353" s="37"/>
      <c r="X353" s="37"/>
      <c r="Y353" s="37"/>
    </row>
    <row r="354" spans="1:25" ht="24.75" customHeight="1" x14ac:dyDescent="0.2">
      <c r="A354" s="121">
        <f t="shared" si="23"/>
        <v>344</v>
      </c>
      <c r="B354" s="1436"/>
      <c r="C354" s="1297"/>
      <c r="D354" s="1442"/>
      <c r="E354" s="1443"/>
      <c r="F354" s="1325" t="s">
        <v>442</v>
      </c>
      <c r="G354" s="1327"/>
      <c r="H354" s="163"/>
      <c r="I354" s="163"/>
      <c r="J354" s="163"/>
      <c r="K354" s="163"/>
      <c r="L354" s="171">
        <v>0</v>
      </c>
      <c r="M354" s="651"/>
      <c r="N354" s="166"/>
      <c r="W354" s="37"/>
      <c r="X354" s="37"/>
      <c r="Y354" s="37"/>
    </row>
    <row r="355" spans="1:25" ht="49.5" customHeight="1" x14ac:dyDescent="0.25">
      <c r="A355" s="121">
        <f t="shared" si="23"/>
        <v>345</v>
      </c>
      <c r="B355" s="1436"/>
      <c r="C355" s="1297"/>
      <c r="D355" s="1442"/>
      <c r="E355" s="1443"/>
      <c r="F355" s="1325" t="s">
        <v>443</v>
      </c>
      <c r="G355" s="1327"/>
      <c r="H355" s="172"/>
      <c r="I355" s="172"/>
      <c r="J355" s="172"/>
      <c r="K355" s="173"/>
      <c r="L355" s="167"/>
      <c r="M355" s="651"/>
      <c r="N355" s="166"/>
      <c r="W355" s="37"/>
      <c r="X355" s="37"/>
      <c r="Y355" s="37"/>
    </row>
    <row r="356" spans="1:25" ht="49.5" customHeight="1" x14ac:dyDescent="0.25">
      <c r="A356" s="121">
        <f t="shared" si="23"/>
        <v>346</v>
      </c>
      <c r="B356" s="1436"/>
      <c r="C356" s="1297"/>
      <c r="D356" s="1442"/>
      <c r="E356" s="1443"/>
      <c r="F356" s="1325" t="s">
        <v>850</v>
      </c>
      <c r="G356" s="1448"/>
      <c r="H356" s="172"/>
      <c r="I356" s="172"/>
      <c r="J356" s="172"/>
      <c r="K356" s="173"/>
      <c r="L356" s="167"/>
      <c r="M356" s="651"/>
      <c r="N356" s="166"/>
      <c r="W356" s="37"/>
      <c r="X356" s="37"/>
      <c r="Y356" s="37"/>
    </row>
    <row r="357" spans="1:25" ht="26.25" customHeight="1" x14ac:dyDescent="0.2">
      <c r="A357" s="121">
        <f t="shared" si="23"/>
        <v>347</v>
      </c>
      <c r="B357" s="1436"/>
      <c r="C357" s="1297"/>
      <c r="D357" s="1444"/>
      <c r="E357" s="1445"/>
      <c r="F357" s="1325" t="s">
        <v>444</v>
      </c>
      <c r="G357" s="1327"/>
      <c r="H357" s="163"/>
      <c r="I357" s="163"/>
      <c r="J357" s="163"/>
      <c r="K357" s="168"/>
      <c r="L357" s="167"/>
      <c r="M357" s="651"/>
      <c r="N357" s="166"/>
      <c r="W357" s="37"/>
      <c r="X357" s="37"/>
      <c r="Y357" s="37"/>
    </row>
    <row r="358" spans="1:25" s="148" customFormat="1" ht="22.5" customHeight="1" x14ac:dyDescent="0.25">
      <c r="A358" s="121">
        <f t="shared" si="23"/>
        <v>348</v>
      </c>
      <c r="B358" s="1436"/>
      <c r="C358" s="1446" t="s">
        <v>445</v>
      </c>
      <c r="D358" s="1447"/>
      <c r="E358" s="1171"/>
      <c r="F358" s="1171"/>
      <c r="G358" s="1172"/>
      <c r="H358" s="159"/>
      <c r="I358" s="159"/>
      <c r="J358" s="159"/>
      <c r="K358" s="160"/>
      <c r="L358" s="174">
        <f>SUM(L359:L389)</f>
        <v>817966473.98644185</v>
      </c>
      <c r="M358" s="652"/>
      <c r="N358" s="175"/>
      <c r="O358" s="144"/>
      <c r="P358" s="144"/>
      <c r="Q358" s="144"/>
      <c r="R358" s="144"/>
      <c r="S358" s="144"/>
      <c r="T358" s="144"/>
      <c r="U358" s="144"/>
      <c r="V358" s="144"/>
      <c r="W358" s="144"/>
      <c r="X358" s="144"/>
      <c r="Y358" s="144"/>
    </row>
    <row r="359" spans="1:25" ht="27.75" customHeight="1" x14ac:dyDescent="0.2">
      <c r="A359" s="121">
        <f t="shared" si="23"/>
        <v>349</v>
      </c>
      <c r="B359" s="1436"/>
      <c r="C359" s="1298"/>
      <c r="D359" s="1449" t="s">
        <v>446</v>
      </c>
      <c r="E359" s="1449"/>
      <c r="F359" s="1313" t="s">
        <v>447</v>
      </c>
      <c r="G359" s="1327"/>
      <c r="H359" s="163"/>
      <c r="I359" s="163"/>
      <c r="J359" s="163"/>
      <c r="K359" s="643">
        <f>+'Gastos y Costos'!C113+'Gastos y Costos'!C112+'Gastos y Costos'!C114+'Gastos y Costos'!C124</f>
        <v>347773061.58999997</v>
      </c>
      <c r="L359" s="167">
        <f>+K359</f>
        <v>347773061.58999997</v>
      </c>
      <c r="M359" s="651"/>
      <c r="N359" s="166"/>
      <c r="W359" s="37"/>
      <c r="X359" s="37"/>
      <c r="Y359" s="37"/>
    </row>
    <row r="360" spans="1:25" ht="27.75" customHeight="1" x14ac:dyDescent="0.2">
      <c r="A360" s="121">
        <f t="shared" si="23"/>
        <v>350</v>
      </c>
      <c r="B360" s="1436"/>
      <c r="C360" s="1297"/>
      <c r="D360" s="1449"/>
      <c r="E360" s="1449"/>
      <c r="F360" s="1313" t="s">
        <v>448</v>
      </c>
      <c r="G360" s="1327"/>
      <c r="H360" s="163"/>
      <c r="I360" s="163"/>
      <c r="J360" s="163"/>
      <c r="K360" s="168"/>
      <c r="L360" s="167"/>
      <c r="M360" s="651"/>
      <c r="N360" s="166"/>
      <c r="W360" s="37"/>
      <c r="X360" s="37"/>
      <c r="Y360" s="37"/>
    </row>
    <row r="361" spans="1:25" ht="27.75" customHeight="1" x14ac:dyDescent="0.2">
      <c r="A361" s="121">
        <f t="shared" si="23"/>
        <v>351</v>
      </c>
      <c r="B361" s="1436"/>
      <c r="C361" s="1297"/>
      <c r="D361" s="1449"/>
      <c r="E361" s="1449"/>
      <c r="F361" s="1313" t="s">
        <v>449</v>
      </c>
      <c r="G361" s="1327"/>
      <c r="H361" s="163"/>
      <c r="I361" s="163"/>
      <c r="J361" s="163"/>
      <c r="K361" s="168"/>
      <c r="L361" s="167"/>
      <c r="M361" s="651"/>
      <c r="N361" s="166"/>
      <c r="W361" s="37"/>
      <c r="X361" s="37"/>
      <c r="Y361" s="37"/>
    </row>
    <row r="362" spans="1:25" ht="27.75" customHeight="1" x14ac:dyDescent="0.2">
      <c r="A362" s="121">
        <f t="shared" si="23"/>
        <v>352</v>
      </c>
      <c r="B362" s="1436"/>
      <c r="C362" s="1297"/>
      <c r="D362" s="1449"/>
      <c r="E362" s="1449"/>
      <c r="F362" s="1313" t="s">
        <v>450</v>
      </c>
      <c r="G362" s="1327"/>
      <c r="H362" s="163"/>
      <c r="I362" s="163"/>
      <c r="J362" s="163"/>
      <c r="K362" s="168"/>
      <c r="L362" s="167"/>
      <c r="M362" s="651"/>
      <c r="N362" s="166"/>
      <c r="W362" s="37"/>
      <c r="X362" s="37"/>
      <c r="Y362" s="37"/>
    </row>
    <row r="363" spans="1:25" ht="27.75" customHeight="1" x14ac:dyDescent="0.2">
      <c r="A363" s="121">
        <f t="shared" si="23"/>
        <v>353</v>
      </c>
      <c r="B363" s="1436"/>
      <c r="C363" s="1297"/>
      <c r="D363" s="1449"/>
      <c r="E363" s="1449"/>
      <c r="F363" s="1313" t="s">
        <v>451</v>
      </c>
      <c r="G363" s="1327"/>
      <c r="H363" s="163"/>
      <c r="I363" s="163"/>
      <c r="J363" s="163"/>
      <c r="K363" s="124"/>
      <c r="L363" s="167"/>
      <c r="M363" s="651"/>
      <c r="N363" s="166"/>
      <c r="W363" s="37"/>
      <c r="X363" s="37"/>
      <c r="Y363" s="37"/>
    </row>
    <row r="364" spans="1:25" ht="27.75" customHeight="1" x14ac:dyDescent="0.2">
      <c r="A364" s="121">
        <f t="shared" si="23"/>
        <v>354</v>
      </c>
      <c r="B364" s="1436"/>
      <c r="C364" s="1297"/>
      <c r="D364" s="1449"/>
      <c r="E364" s="1449"/>
      <c r="F364" s="1313" t="s">
        <v>452</v>
      </c>
      <c r="G364" s="1327"/>
      <c r="H364" s="163"/>
      <c r="I364" s="163"/>
      <c r="J364" s="163"/>
      <c r="K364" s="168"/>
      <c r="L364" s="167"/>
      <c r="M364" s="651"/>
      <c r="N364" s="166"/>
      <c r="W364" s="37"/>
      <c r="X364" s="37"/>
      <c r="Y364" s="37"/>
    </row>
    <row r="365" spans="1:25" ht="27.75" customHeight="1" x14ac:dyDescent="0.2">
      <c r="A365" s="121">
        <f t="shared" si="23"/>
        <v>355</v>
      </c>
      <c r="B365" s="1436"/>
      <c r="C365" s="1297"/>
      <c r="D365" s="1449"/>
      <c r="E365" s="1449"/>
      <c r="F365" s="1313" t="s">
        <v>453</v>
      </c>
      <c r="G365" s="1327"/>
      <c r="H365" s="163"/>
      <c r="I365" s="163"/>
      <c r="J365" s="163"/>
      <c r="K365" s="643">
        <f>+'Gastos y Costos'!C120</f>
        <v>4545761</v>
      </c>
      <c r="L365" s="645">
        <f>+K365</f>
        <v>4545761</v>
      </c>
      <c r="M365" s="651"/>
      <c r="N365" s="166"/>
      <c r="W365" s="37"/>
      <c r="X365" s="37"/>
      <c r="Y365" s="37"/>
    </row>
    <row r="366" spans="1:25" ht="27.75" customHeight="1" x14ac:dyDescent="0.2">
      <c r="A366" s="121">
        <f t="shared" si="23"/>
        <v>356</v>
      </c>
      <c r="B366" s="1436"/>
      <c r="C366" s="1297"/>
      <c r="D366" s="1449"/>
      <c r="E366" s="1449"/>
      <c r="F366" s="1313" t="s">
        <v>454</v>
      </c>
      <c r="G366" s="1327"/>
      <c r="H366" s="163"/>
      <c r="I366" s="163"/>
      <c r="J366" s="163"/>
      <c r="K366" s="124"/>
      <c r="L366" s="167"/>
      <c r="M366" s="651"/>
      <c r="N366" s="166"/>
      <c r="W366" s="37"/>
      <c r="X366" s="37"/>
      <c r="Y366" s="37"/>
    </row>
    <row r="367" spans="1:25" ht="27.75" customHeight="1" x14ac:dyDescent="0.2">
      <c r="A367" s="121">
        <f t="shared" si="23"/>
        <v>357</v>
      </c>
      <c r="B367" s="1436"/>
      <c r="C367" s="1297"/>
      <c r="D367" s="1449"/>
      <c r="E367" s="1449"/>
      <c r="F367" s="1313" t="s">
        <v>455</v>
      </c>
      <c r="G367" s="1327"/>
      <c r="H367" s="163"/>
      <c r="I367" s="163"/>
      <c r="J367" s="163"/>
      <c r="K367" s="124"/>
      <c r="L367" s="167"/>
      <c r="M367" s="651"/>
      <c r="N367" s="166"/>
      <c r="W367" s="37"/>
      <c r="X367" s="37"/>
      <c r="Y367" s="37"/>
    </row>
    <row r="368" spans="1:25" ht="27.75" customHeight="1" x14ac:dyDescent="0.2">
      <c r="A368" s="121">
        <f t="shared" si="23"/>
        <v>358</v>
      </c>
      <c r="B368" s="1436"/>
      <c r="C368" s="1297"/>
      <c r="D368" s="1449"/>
      <c r="E368" s="1449"/>
      <c r="F368" s="1325" t="s">
        <v>456</v>
      </c>
      <c r="G368" s="1448"/>
      <c r="H368" s="163"/>
      <c r="I368" s="163"/>
      <c r="J368" s="163"/>
      <c r="K368" s="168"/>
      <c r="L368" s="167"/>
      <c r="M368" s="651"/>
      <c r="N368" s="166"/>
      <c r="W368" s="37"/>
      <c r="X368" s="37"/>
      <c r="Y368" s="37"/>
    </row>
    <row r="369" spans="1:25" ht="27.75" customHeight="1" x14ac:dyDescent="0.2">
      <c r="A369" s="121">
        <f t="shared" si="23"/>
        <v>359</v>
      </c>
      <c r="B369" s="1436"/>
      <c r="C369" s="1297"/>
      <c r="D369" s="1449"/>
      <c r="E369" s="1449"/>
      <c r="F369" s="1313" t="s">
        <v>457</v>
      </c>
      <c r="G369" s="1327"/>
      <c r="H369" s="163"/>
      <c r="I369" s="163"/>
      <c r="J369" s="163"/>
      <c r="K369" s="168"/>
      <c r="L369" s="167"/>
      <c r="M369" s="651"/>
      <c r="N369" s="166"/>
      <c r="W369" s="37"/>
      <c r="X369" s="37"/>
      <c r="Y369" s="37"/>
    </row>
    <row r="370" spans="1:25" ht="27.75" customHeight="1" x14ac:dyDescent="0.2">
      <c r="A370" s="121">
        <f t="shared" si="23"/>
        <v>360</v>
      </c>
      <c r="B370" s="1436"/>
      <c r="C370" s="1297"/>
      <c r="D370" s="1449"/>
      <c r="E370" s="1449"/>
      <c r="F370" s="1313" t="s">
        <v>458</v>
      </c>
      <c r="G370" s="1327"/>
      <c r="H370" s="163"/>
      <c r="I370" s="163"/>
      <c r="J370" s="163"/>
      <c r="K370" s="124"/>
      <c r="L370" s="167"/>
      <c r="M370" s="651"/>
      <c r="N370" s="166"/>
      <c r="W370" s="37"/>
      <c r="X370" s="37"/>
      <c r="Y370" s="37"/>
    </row>
    <row r="371" spans="1:25" ht="27.75" customHeight="1" x14ac:dyDescent="0.2">
      <c r="A371" s="121">
        <f t="shared" si="23"/>
        <v>361</v>
      </c>
      <c r="B371" s="1436"/>
      <c r="C371" s="1297"/>
      <c r="D371" s="1449"/>
      <c r="E371" s="1449"/>
      <c r="F371" s="1313" t="s">
        <v>459</v>
      </c>
      <c r="G371" s="1327"/>
      <c r="H371" s="163"/>
      <c r="I371" s="163"/>
      <c r="J371" s="163"/>
      <c r="K371" s="124"/>
      <c r="L371" s="167"/>
      <c r="M371" s="651"/>
      <c r="N371" s="166"/>
      <c r="W371" s="37"/>
      <c r="X371" s="37"/>
      <c r="Y371" s="37"/>
    </row>
    <row r="372" spans="1:25" ht="27.75" customHeight="1" x14ac:dyDescent="0.2">
      <c r="A372" s="121">
        <f t="shared" si="23"/>
        <v>362</v>
      </c>
      <c r="B372" s="1436"/>
      <c r="C372" s="1297"/>
      <c r="D372" s="1449"/>
      <c r="E372" s="1449"/>
      <c r="F372" s="1325" t="s">
        <v>460</v>
      </c>
      <c r="G372" s="1448"/>
      <c r="H372" s="163"/>
      <c r="I372" s="163"/>
      <c r="J372" s="163"/>
      <c r="K372" s="124"/>
      <c r="L372" s="167"/>
      <c r="M372" s="651"/>
      <c r="N372" s="166"/>
      <c r="W372" s="37"/>
      <c r="X372" s="37"/>
      <c r="Y372" s="37"/>
    </row>
    <row r="373" spans="1:25" ht="27.75" customHeight="1" x14ac:dyDescent="0.2">
      <c r="A373" s="121">
        <f t="shared" si="23"/>
        <v>363</v>
      </c>
      <c r="B373" s="1436"/>
      <c r="C373" s="1297"/>
      <c r="D373" s="1449"/>
      <c r="E373" s="1449"/>
      <c r="F373" s="1313" t="s">
        <v>461</v>
      </c>
      <c r="G373" s="1327"/>
      <c r="H373" s="176"/>
      <c r="I373" s="176"/>
      <c r="J373" s="176"/>
      <c r="K373" s="177"/>
      <c r="L373" s="167"/>
      <c r="M373" s="651"/>
      <c r="N373" s="166"/>
      <c r="W373" s="37"/>
      <c r="X373" s="37"/>
      <c r="Y373" s="37"/>
    </row>
    <row r="374" spans="1:25" ht="36" customHeight="1" x14ac:dyDescent="0.2">
      <c r="A374" s="121">
        <f t="shared" si="23"/>
        <v>364</v>
      </c>
      <c r="B374" s="1436"/>
      <c r="C374" s="1297"/>
      <c r="D374" s="1449"/>
      <c r="E374" s="1449"/>
      <c r="F374" s="1313" t="s">
        <v>462</v>
      </c>
      <c r="G374" s="1327"/>
      <c r="H374" s="176"/>
      <c r="I374" s="176"/>
      <c r="J374" s="176"/>
      <c r="K374" s="644">
        <f>+'Gastos y Costos'!C122+'Gastos y Costos'!C123+'Gastos y Costos'!C121+'Gastos y Costos'!C119</f>
        <v>216174862.00999999</v>
      </c>
      <c r="L374" s="167">
        <f>+K374</f>
        <v>216174862.00999999</v>
      </c>
      <c r="M374" s="651"/>
      <c r="N374" s="166"/>
      <c r="W374" s="37"/>
      <c r="X374" s="37"/>
      <c r="Y374" s="37"/>
    </row>
    <row r="375" spans="1:25" ht="27.75" customHeight="1" x14ac:dyDescent="0.2">
      <c r="A375" s="121">
        <f t="shared" si="23"/>
        <v>365</v>
      </c>
      <c r="B375" s="1436"/>
      <c r="C375" s="1297"/>
      <c r="D375" s="1449"/>
      <c r="E375" s="1449"/>
      <c r="F375" s="1313" t="s">
        <v>463</v>
      </c>
      <c r="G375" s="1327"/>
      <c r="H375" s="163"/>
      <c r="I375" s="163"/>
      <c r="J375" s="163"/>
      <c r="K375" s="168"/>
      <c r="L375" s="167"/>
      <c r="M375" s="651"/>
      <c r="N375" s="166"/>
      <c r="W375" s="37"/>
      <c r="X375" s="37"/>
      <c r="Y375" s="37"/>
    </row>
    <row r="376" spans="1:25" ht="36" customHeight="1" x14ac:dyDescent="0.2">
      <c r="A376" s="121">
        <f t="shared" si="23"/>
        <v>366</v>
      </c>
      <c r="B376" s="1436"/>
      <c r="C376" s="1297"/>
      <c r="D376" s="1449"/>
      <c r="E376" s="1449"/>
      <c r="F376" s="1313" t="s">
        <v>464</v>
      </c>
      <c r="G376" s="1327"/>
      <c r="H376" s="176"/>
      <c r="I376" s="176"/>
      <c r="J376" s="176"/>
      <c r="K376" s="177"/>
      <c r="L376" s="167"/>
      <c r="M376" s="651"/>
      <c r="N376" s="166"/>
      <c r="W376" s="37"/>
      <c r="X376" s="37"/>
      <c r="Y376" s="37"/>
    </row>
    <row r="377" spans="1:25" ht="27.75" customHeight="1" x14ac:dyDescent="0.2">
      <c r="A377" s="121">
        <f t="shared" si="23"/>
        <v>367</v>
      </c>
      <c r="B377" s="1436"/>
      <c r="C377" s="1297"/>
      <c r="D377" s="1449"/>
      <c r="E377" s="1449"/>
      <c r="F377" s="1313" t="s">
        <v>465</v>
      </c>
      <c r="G377" s="1327"/>
      <c r="H377" s="176"/>
      <c r="I377" s="176"/>
      <c r="J377" s="176"/>
      <c r="K377" s="177"/>
      <c r="L377" s="167"/>
      <c r="M377" s="651"/>
      <c r="N377" s="166"/>
      <c r="W377" s="37"/>
      <c r="X377" s="37"/>
      <c r="Y377" s="37"/>
    </row>
    <row r="378" spans="1:25" ht="34.5" customHeight="1" x14ac:dyDescent="0.2">
      <c r="A378" s="121">
        <f t="shared" si="23"/>
        <v>368</v>
      </c>
      <c r="B378" s="1436"/>
      <c r="C378" s="1297"/>
      <c r="D378" s="1449"/>
      <c r="E378" s="1449"/>
      <c r="F378" s="1313" t="s">
        <v>466</v>
      </c>
      <c r="G378" s="1327"/>
      <c r="H378" s="176"/>
      <c r="I378" s="176"/>
      <c r="J378" s="176"/>
      <c r="K378" s="177"/>
      <c r="L378" s="167"/>
      <c r="M378" s="651"/>
      <c r="N378" s="166"/>
      <c r="W378" s="37"/>
      <c r="X378" s="37"/>
      <c r="Y378" s="37"/>
    </row>
    <row r="379" spans="1:25" ht="58.5" customHeight="1" x14ac:dyDescent="0.2">
      <c r="A379" s="121">
        <f t="shared" si="23"/>
        <v>369</v>
      </c>
      <c r="B379" s="1436"/>
      <c r="C379" s="1297"/>
      <c r="D379" s="1449"/>
      <c r="E379" s="1449"/>
      <c r="F379" s="1313" t="s">
        <v>467</v>
      </c>
      <c r="G379" s="1327"/>
      <c r="H379" s="163"/>
      <c r="I379" s="163"/>
      <c r="J379" s="163"/>
      <c r="K379" s="124"/>
      <c r="L379" s="167"/>
      <c r="M379" s="651"/>
      <c r="N379" s="166"/>
      <c r="W379" s="37"/>
      <c r="X379" s="37"/>
      <c r="Y379" s="37"/>
    </row>
    <row r="380" spans="1:25" ht="27.75" customHeight="1" x14ac:dyDescent="0.2">
      <c r="A380" s="121">
        <f t="shared" si="23"/>
        <v>370</v>
      </c>
      <c r="B380" s="1436"/>
      <c r="C380" s="1297"/>
      <c r="D380" s="1449"/>
      <c r="E380" s="1449"/>
      <c r="F380" s="1313" t="s">
        <v>468</v>
      </c>
      <c r="G380" s="1327"/>
      <c r="H380" s="163"/>
      <c r="I380" s="163"/>
      <c r="J380" s="163"/>
      <c r="K380" s="124"/>
      <c r="L380" s="167"/>
      <c r="M380" s="651"/>
      <c r="N380" s="166"/>
      <c r="W380" s="37"/>
      <c r="X380" s="37"/>
      <c r="Y380" s="37"/>
    </row>
    <row r="381" spans="1:25" ht="27.75" customHeight="1" x14ac:dyDescent="0.2">
      <c r="A381" s="121">
        <f t="shared" si="23"/>
        <v>371</v>
      </c>
      <c r="B381" s="1436"/>
      <c r="C381" s="1297"/>
      <c r="D381" s="1449"/>
      <c r="E381" s="1449"/>
      <c r="F381" s="1313" t="s">
        <v>469</v>
      </c>
      <c r="G381" s="1327"/>
      <c r="H381" s="163"/>
      <c r="I381" s="163"/>
      <c r="J381" s="163"/>
      <c r="K381" s="124"/>
      <c r="L381" s="167"/>
      <c r="M381" s="651"/>
      <c r="N381" s="166"/>
      <c r="W381" s="37"/>
      <c r="X381" s="37"/>
      <c r="Y381" s="37"/>
    </row>
    <row r="382" spans="1:25" ht="21.75" customHeight="1" x14ac:dyDescent="0.2">
      <c r="A382" s="121">
        <f t="shared" si="23"/>
        <v>372</v>
      </c>
      <c r="B382" s="1436"/>
      <c r="C382" s="1297"/>
      <c r="D382" s="1449"/>
      <c r="E382" s="1449"/>
      <c r="F382" s="1313" t="s">
        <v>470</v>
      </c>
      <c r="G382" s="1327"/>
      <c r="H382" s="163"/>
      <c r="I382" s="163"/>
      <c r="J382" s="163"/>
      <c r="K382" s="643">
        <f>+'Gastos y Costos'!C118+'Gastos y Costos'!C117+'Gastos y Costos'!C116+'Gastos y Costos'!C111+'Gastos y Costos'!C115</f>
        <v>244591089</v>
      </c>
      <c r="L382" s="167">
        <f>+K382</f>
        <v>244591089</v>
      </c>
      <c r="M382" s="651"/>
      <c r="N382" s="166"/>
      <c r="W382" s="37"/>
      <c r="X382" s="37"/>
      <c r="Y382" s="37"/>
    </row>
    <row r="383" spans="1:25" ht="33.75" customHeight="1" x14ac:dyDescent="0.2">
      <c r="A383" s="121">
        <f t="shared" si="23"/>
        <v>373</v>
      </c>
      <c r="B383" s="1436"/>
      <c r="C383" s="1297"/>
      <c r="D383" s="1449" t="s">
        <v>471</v>
      </c>
      <c r="E383" s="1449"/>
      <c r="F383" s="1257" t="s">
        <v>472</v>
      </c>
      <c r="G383" s="1258"/>
      <c r="H383" s="163"/>
      <c r="I383" s="163"/>
      <c r="J383" s="163"/>
      <c r="K383" s="168"/>
      <c r="L383" s="167"/>
      <c r="M383" s="651"/>
      <c r="N383" s="166"/>
      <c r="W383" s="37"/>
      <c r="X383" s="37"/>
      <c r="Y383" s="37"/>
    </row>
    <row r="384" spans="1:25" ht="22.5" customHeight="1" x14ac:dyDescent="0.2">
      <c r="A384" s="121">
        <f t="shared" si="23"/>
        <v>374</v>
      </c>
      <c r="B384" s="1436"/>
      <c r="C384" s="1297"/>
      <c r="D384" s="1449"/>
      <c r="E384" s="1449"/>
      <c r="F384" s="1325" t="s">
        <v>473</v>
      </c>
      <c r="G384" s="1327"/>
      <c r="H384" s="163"/>
      <c r="I384" s="163"/>
      <c r="J384" s="163"/>
      <c r="K384" s="168"/>
      <c r="L384" s="167"/>
      <c r="M384" s="651"/>
      <c r="N384" s="166"/>
      <c r="W384" s="37"/>
      <c r="X384" s="37"/>
      <c r="Y384" s="37"/>
    </row>
    <row r="385" spans="1:25" ht="31.5" customHeight="1" x14ac:dyDescent="0.2">
      <c r="A385" s="121">
        <f t="shared" si="23"/>
        <v>375</v>
      </c>
      <c r="B385" s="1436"/>
      <c r="C385" s="1297"/>
      <c r="D385" s="1449"/>
      <c r="E385" s="1449"/>
      <c r="F385" s="1325" t="s">
        <v>474</v>
      </c>
      <c r="G385" s="1327"/>
      <c r="H385" s="163"/>
      <c r="I385" s="163"/>
      <c r="J385" s="163"/>
      <c r="K385" s="168"/>
      <c r="L385" s="167"/>
      <c r="M385" s="651"/>
      <c r="N385" s="166"/>
      <c r="W385" s="37"/>
      <c r="X385" s="37"/>
      <c r="Y385" s="37"/>
    </row>
    <row r="386" spans="1:25" ht="27.75" customHeight="1" x14ac:dyDescent="0.2">
      <c r="A386" s="121">
        <f t="shared" si="23"/>
        <v>376</v>
      </c>
      <c r="B386" s="1436"/>
      <c r="C386" s="1297"/>
      <c r="D386" s="1449"/>
      <c r="E386" s="1449"/>
      <c r="F386" s="1325" t="s">
        <v>475</v>
      </c>
      <c r="G386" s="1327"/>
      <c r="H386" s="163"/>
      <c r="I386" s="163"/>
      <c r="J386" s="163"/>
      <c r="K386" s="168"/>
      <c r="L386" s="167"/>
      <c r="M386" s="651"/>
      <c r="N386" s="166"/>
      <c r="W386" s="37"/>
      <c r="X386" s="37"/>
      <c r="Y386" s="37"/>
    </row>
    <row r="387" spans="1:25" ht="30" customHeight="1" x14ac:dyDescent="0.2">
      <c r="A387" s="121">
        <f t="shared" si="23"/>
        <v>377</v>
      </c>
      <c r="B387" s="1436"/>
      <c r="C387" s="1297"/>
      <c r="D387" s="1449"/>
      <c r="E387" s="1449"/>
      <c r="F387" s="1325" t="s">
        <v>476</v>
      </c>
      <c r="G387" s="1327"/>
      <c r="H387" s="163"/>
      <c r="I387" s="163"/>
      <c r="J387" s="163"/>
      <c r="K387" s="124"/>
      <c r="L387" s="178"/>
      <c r="M387" s="651"/>
      <c r="N387" s="166"/>
      <c r="W387" s="37"/>
      <c r="X387" s="37"/>
      <c r="Y387" s="37"/>
    </row>
    <row r="388" spans="1:25" ht="30" customHeight="1" x14ac:dyDescent="0.2">
      <c r="A388" s="121">
        <f t="shared" si="23"/>
        <v>378</v>
      </c>
      <c r="B388" s="1436"/>
      <c r="C388" s="1297"/>
      <c r="D388" s="1449"/>
      <c r="E388" s="1449"/>
      <c r="F388" s="1325" t="s">
        <v>850</v>
      </c>
      <c r="G388" s="1327"/>
      <c r="H388" s="163"/>
      <c r="I388" s="163"/>
      <c r="J388" s="163"/>
      <c r="K388" s="124"/>
      <c r="L388" s="178"/>
      <c r="M388" s="651"/>
      <c r="N388" s="166"/>
      <c r="W388" s="37"/>
      <c r="X388" s="37"/>
      <c r="Y388" s="37"/>
    </row>
    <row r="389" spans="1:25" ht="21.75" customHeight="1" x14ac:dyDescent="0.2">
      <c r="A389" s="121">
        <f t="shared" si="23"/>
        <v>379</v>
      </c>
      <c r="B389" s="1436"/>
      <c r="C389" s="1297"/>
      <c r="D389" s="1449"/>
      <c r="E389" s="1449"/>
      <c r="F389" s="1325" t="s">
        <v>477</v>
      </c>
      <c r="G389" s="1327"/>
      <c r="H389" s="163"/>
      <c r="I389" s="163"/>
      <c r="J389" s="163"/>
      <c r="K389" s="222">
        <f>+Ingresos!E23</f>
        <v>4881700.386442</v>
      </c>
      <c r="L389" s="178">
        <f>+K389</f>
        <v>4881700.386442</v>
      </c>
      <c r="M389" s="651"/>
      <c r="N389" s="166"/>
      <c r="W389" s="37"/>
      <c r="X389" s="37"/>
      <c r="Y389" s="37"/>
    </row>
    <row r="390" spans="1:25" ht="30" customHeight="1" x14ac:dyDescent="0.2">
      <c r="A390" s="121">
        <f t="shared" si="23"/>
        <v>380</v>
      </c>
      <c r="B390" s="1437"/>
      <c r="C390" s="1456" t="s">
        <v>478</v>
      </c>
      <c r="D390" s="1456"/>
      <c r="E390" s="1456"/>
      <c r="F390" s="1456"/>
      <c r="G390" s="1456"/>
      <c r="H390" s="646"/>
      <c r="I390" s="646"/>
      <c r="J390" s="646"/>
      <c r="K390" s="646"/>
      <c r="L390" s="647">
        <f>+H341+L358-L345</f>
        <v>952908789.35644174</v>
      </c>
      <c r="M390" s="658"/>
      <c r="N390" s="166"/>
      <c r="W390" s="37"/>
      <c r="X390" s="37"/>
      <c r="Y390" s="37"/>
    </row>
    <row r="391" spans="1:25" s="148" customFormat="1" ht="30.75" customHeight="1" x14ac:dyDescent="0.25">
      <c r="A391" s="121">
        <f t="shared" si="23"/>
        <v>381</v>
      </c>
      <c r="B391" s="1450" t="s">
        <v>802</v>
      </c>
      <c r="C391" s="1451"/>
      <c r="D391" s="1451"/>
      <c r="E391" s="1451"/>
      <c r="F391" s="1451"/>
      <c r="G391" s="1451"/>
      <c r="H391" s="1451"/>
      <c r="I391" s="1451"/>
      <c r="J391" s="1451"/>
      <c r="K391" s="1451"/>
      <c r="L391" s="1452"/>
      <c r="M391" s="650"/>
      <c r="N391" s="144"/>
      <c r="O391" s="144"/>
      <c r="P391" s="144"/>
      <c r="Q391" s="144"/>
      <c r="R391" s="144"/>
      <c r="S391" s="144"/>
      <c r="T391" s="144"/>
      <c r="U391" s="144"/>
      <c r="V391" s="144"/>
    </row>
    <row r="392" spans="1:25" s="148" customFormat="1" ht="28.5" customHeight="1" x14ac:dyDescent="0.25">
      <c r="A392" s="121">
        <f t="shared" si="23"/>
        <v>382</v>
      </c>
      <c r="B392" s="1453"/>
      <c r="C392" s="1438" t="s">
        <v>479</v>
      </c>
      <c r="D392" s="1438"/>
      <c r="E392" s="1439"/>
      <c r="F392" s="1439"/>
      <c r="G392" s="1439"/>
      <c r="H392" s="179"/>
      <c r="I392" s="179"/>
      <c r="J392" s="180" t="s">
        <v>480</v>
      </c>
      <c r="K392" s="180" t="s">
        <v>481</v>
      </c>
      <c r="L392" s="181"/>
      <c r="M392" s="650"/>
      <c r="N392" s="144"/>
      <c r="O392" s="144"/>
      <c r="P392" s="144"/>
      <c r="Q392" s="144"/>
      <c r="R392" s="144"/>
      <c r="S392" s="144"/>
      <c r="T392" s="144"/>
      <c r="U392" s="144"/>
      <c r="V392" s="144"/>
      <c r="W392" s="144"/>
    </row>
    <row r="393" spans="1:25" ht="23.25" customHeight="1" x14ac:dyDescent="0.2">
      <c r="A393" s="121">
        <f t="shared" si="23"/>
        <v>383</v>
      </c>
      <c r="B393" s="1319"/>
      <c r="C393" s="1358"/>
      <c r="D393" s="1416" t="s">
        <v>482</v>
      </c>
      <c r="E393" s="1455"/>
      <c r="F393" s="1248" t="s">
        <v>77</v>
      </c>
      <c r="G393" s="1415"/>
      <c r="H393" s="163"/>
      <c r="I393" s="163"/>
      <c r="J393" s="182"/>
      <c r="K393" s="182"/>
      <c r="L393" s="135"/>
      <c r="W393" s="37"/>
    </row>
    <row r="394" spans="1:25" ht="27.75" customHeight="1" x14ac:dyDescent="0.2">
      <c r="A394" s="121">
        <f t="shared" si="23"/>
        <v>384</v>
      </c>
      <c r="B394" s="1319"/>
      <c r="C394" s="1137"/>
      <c r="D394" s="1416"/>
      <c r="E394" s="1455"/>
      <c r="F394" s="1248" t="s">
        <v>98</v>
      </c>
      <c r="G394" s="1415"/>
      <c r="H394" s="163"/>
      <c r="I394" s="163"/>
      <c r="J394" s="126"/>
      <c r="K394" s="126"/>
      <c r="L394" s="135"/>
      <c r="W394" s="37"/>
    </row>
    <row r="395" spans="1:25" ht="18.75" customHeight="1" x14ac:dyDescent="0.2">
      <c r="A395" s="121">
        <f t="shared" si="23"/>
        <v>385</v>
      </c>
      <c r="B395" s="1319"/>
      <c r="C395" s="1137"/>
      <c r="D395" s="1416"/>
      <c r="E395" s="1455"/>
      <c r="F395" s="1248" t="s">
        <v>314</v>
      </c>
      <c r="G395" s="1415"/>
      <c r="H395" s="163"/>
      <c r="I395" s="163"/>
      <c r="J395" s="126"/>
      <c r="K395" s="126"/>
      <c r="L395" s="135"/>
      <c r="W395" s="37"/>
    </row>
    <row r="396" spans="1:25" ht="25.5" customHeight="1" x14ac:dyDescent="0.2">
      <c r="A396" s="121">
        <f t="shared" si="23"/>
        <v>386</v>
      </c>
      <c r="B396" s="1319"/>
      <c r="C396" s="1137"/>
      <c r="D396" s="1416"/>
      <c r="E396" s="1455"/>
      <c r="F396" s="1248" t="s">
        <v>315</v>
      </c>
      <c r="G396" s="1415"/>
      <c r="H396" s="163"/>
      <c r="I396" s="163"/>
      <c r="J396" s="126"/>
      <c r="K396" s="126"/>
      <c r="L396" s="135"/>
      <c r="W396" s="37"/>
    </row>
    <row r="397" spans="1:25" ht="30.75" customHeight="1" x14ac:dyDescent="0.2">
      <c r="A397" s="121">
        <f t="shared" si="23"/>
        <v>387</v>
      </c>
      <c r="B397" s="1319"/>
      <c r="C397" s="1137"/>
      <c r="D397" s="1416"/>
      <c r="E397" s="1455"/>
      <c r="F397" s="1248" t="s">
        <v>316</v>
      </c>
      <c r="G397" s="1415"/>
      <c r="H397" s="163"/>
      <c r="I397" s="163"/>
      <c r="J397" s="126"/>
      <c r="K397" s="126"/>
      <c r="L397" s="135"/>
      <c r="W397" s="37"/>
    </row>
    <row r="398" spans="1:25" ht="38.25" customHeight="1" x14ac:dyDescent="0.2">
      <c r="A398" s="121">
        <f t="shared" ref="A398:A461" si="24">A397+1</f>
        <v>388</v>
      </c>
      <c r="B398" s="1319"/>
      <c r="C398" s="1137"/>
      <c r="D398" s="1416"/>
      <c r="E398" s="1455"/>
      <c r="F398" s="1248" t="s">
        <v>373</v>
      </c>
      <c r="G398" s="1415"/>
      <c r="H398" s="163"/>
      <c r="I398" s="163"/>
      <c r="J398" s="182"/>
      <c r="K398" s="182"/>
      <c r="L398" s="135"/>
      <c r="W398" s="37"/>
    </row>
    <row r="399" spans="1:25" ht="30.75" customHeight="1" x14ac:dyDescent="0.2">
      <c r="A399" s="121">
        <f t="shared" si="24"/>
        <v>389</v>
      </c>
      <c r="B399" s="1319"/>
      <c r="C399" s="1137"/>
      <c r="D399" s="1416"/>
      <c r="E399" s="1455"/>
      <c r="F399" s="1248" t="s">
        <v>317</v>
      </c>
      <c r="G399" s="1415"/>
      <c r="H399" s="163"/>
      <c r="I399" s="163"/>
      <c r="J399" s="126"/>
      <c r="K399" s="126"/>
      <c r="L399" s="135"/>
      <c r="W399" s="37"/>
    </row>
    <row r="400" spans="1:25" ht="27.75" customHeight="1" x14ac:dyDescent="0.2">
      <c r="A400" s="121">
        <f t="shared" si="24"/>
        <v>390</v>
      </c>
      <c r="B400" s="1319"/>
      <c r="C400" s="1137"/>
      <c r="D400" s="1416"/>
      <c r="E400" s="1455"/>
      <c r="F400" s="1248" t="s">
        <v>374</v>
      </c>
      <c r="G400" s="1415"/>
      <c r="H400" s="163"/>
      <c r="I400" s="163"/>
      <c r="J400" s="126"/>
      <c r="K400" s="126"/>
      <c r="L400" s="135"/>
      <c r="W400" s="37"/>
    </row>
    <row r="401" spans="1:23" ht="38.25" customHeight="1" x14ac:dyDescent="0.2">
      <c r="A401" s="121">
        <f t="shared" si="24"/>
        <v>391</v>
      </c>
      <c r="B401" s="1319"/>
      <c r="C401" s="1137"/>
      <c r="D401" s="1416"/>
      <c r="E401" s="1455"/>
      <c r="F401" s="1248" t="s">
        <v>319</v>
      </c>
      <c r="G401" s="1415"/>
      <c r="H401" s="163"/>
      <c r="I401" s="163"/>
      <c r="J401" s="126"/>
      <c r="K401" s="126"/>
      <c r="L401" s="135"/>
      <c r="W401" s="37"/>
    </row>
    <row r="402" spans="1:23" ht="24.75" customHeight="1" x14ac:dyDescent="0.2">
      <c r="A402" s="121">
        <f t="shared" si="24"/>
        <v>392</v>
      </c>
      <c r="B402" s="1319"/>
      <c r="C402" s="1137"/>
      <c r="D402" s="1416"/>
      <c r="E402" s="1455"/>
      <c r="F402" s="1248" t="s">
        <v>320</v>
      </c>
      <c r="G402" s="1415"/>
      <c r="H402" s="163"/>
      <c r="I402" s="163"/>
      <c r="J402" s="126"/>
      <c r="K402" s="126"/>
      <c r="L402" s="135"/>
      <c r="W402" s="37"/>
    </row>
    <row r="403" spans="1:23" ht="38.25" customHeight="1" x14ac:dyDescent="0.2">
      <c r="A403" s="121">
        <f t="shared" si="24"/>
        <v>393</v>
      </c>
      <c r="B403" s="1319"/>
      <c r="C403" s="1137"/>
      <c r="D403" s="1416"/>
      <c r="E403" s="1455"/>
      <c r="F403" s="1248" t="s">
        <v>375</v>
      </c>
      <c r="G403" s="1415"/>
      <c r="H403" s="163"/>
      <c r="I403" s="163"/>
      <c r="J403" s="126"/>
      <c r="K403" s="126"/>
      <c r="L403" s="135"/>
      <c r="W403" s="37"/>
    </row>
    <row r="404" spans="1:23" ht="25.5" customHeight="1" x14ac:dyDescent="0.2">
      <c r="A404" s="121">
        <f t="shared" si="24"/>
        <v>394</v>
      </c>
      <c r="B404" s="1319"/>
      <c r="C404" s="1137"/>
      <c r="D404" s="1416"/>
      <c r="E404" s="1455"/>
      <c r="F404" s="1248" t="s">
        <v>483</v>
      </c>
      <c r="G404" s="1415"/>
      <c r="H404" s="163"/>
      <c r="I404" s="163"/>
      <c r="J404" s="126"/>
      <c r="K404" s="126"/>
      <c r="L404" s="135"/>
      <c r="W404" s="37"/>
    </row>
    <row r="405" spans="1:23" ht="25.5" customHeight="1" x14ac:dyDescent="0.2">
      <c r="A405" s="121">
        <f t="shared" si="24"/>
        <v>395</v>
      </c>
      <c r="B405" s="1319"/>
      <c r="C405" s="1137"/>
      <c r="D405" s="1328" t="s">
        <v>484</v>
      </c>
      <c r="E405" s="1263"/>
      <c r="F405" s="1359"/>
      <c r="G405" s="124" t="s">
        <v>98</v>
      </c>
      <c r="H405" s="163"/>
      <c r="I405" s="163"/>
      <c r="J405" s="126"/>
      <c r="K405" s="126"/>
      <c r="L405" s="135"/>
      <c r="W405" s="37"/>
    </row>
    <row r="406" spans="1:23" ht="25.5" customHeight="1" x14ac:dyDescent="0.2">
      <c r="A406" s="121">
        <f t="shared" si="24"/>
        <v>396</v>
      </c>
      <c r="B406" s="1319"/>
      <c r="C406" s="1137"/>
      <c r="D406" s="1457"/>
      <c r="E406" s="1458"/>
      <c r="F406" s="1362"/>
      <c r="G406" s="124" t="s">
        <v>123</v>
      </c>
      <c r="H406" s="163"/>
      <c r="I406" s="163"/>
      <c r="J406" s="126"/>
      <c r="K406" s="126"/>
      <c r="L406" s="135"/>
      <c r="W406" s="37"/>
    </row>
    <row r="407" spans="1:23" ht="20.25" customHeight="1" x14ac:dyDescent="0.2">
      <c r="A407" s="121">
        <f t="shared" si="24"/>
        <v>397</v>
      </c>
      <c r="B407" s="1319"/>
      <c r="C407" s="1137"/>
      <c r="D407" s="1457"/>
      <c r="E407" s="1458"/>
      <c r="F407" s="1362"/>
      <c r="G407" s="124" t="s">
        <v>134</v>
      </c>
      <c r="H407" s="163"/>
      <c r="I407" s="163"/>
      <c r="J407" s="126"/>
      <c r="K407" s="126"/>
      <c r="L407" s="135"/>
      <c r="W407" s="37"/>
    </row>
    <row r="408" spans="1:23" ht="13.5" customHeight="1" x14ac:dyDescent="0.2">
      <c r="A408" s="121">
        <f t="shared" si="24"/>
        <v>398</v>
      </c>
      <c r="B408" s="1319"/>
      <c r="C408" s="1137"/>
      <c r="D408" s="1457"/>
      <c r="E408" s="1458"/>
      <c r="F408" s="1362"/>
      <c r="G408" s="124" t="s">
        <v>318</v>
      </c>
      <c r="H408" s="163"/>
      <c r="I408" s="163"/>
      <c r="J408" s="126"/>
      <c r="K408" s="126"/>
      <c r="L408" s="135"/>
      <c r="W408" s="37"/>
    </row>
    <row r="409" spans="1:23" ht="22.5" customHeight="1" x14ac:dyDescent="0.2">
      <c r="A409" s="121">
        <f t="shared" si="24"/>
        <v>399</v>
      </c>
      <c r="B409" s="1319"/>
      <c r="C409" s="1137"/>
      <c r="D409" s="1459"/>
      <c r="E409" s="1363"/>
      <c r="F409" s="1364"/>
      <c r="G409" s="124" t="s">
        <v>151</v>
      </c>
      <c r="H409" s="163"/>
      <c r="I409" s="163"/>
      <c r="J409" s="126"/>
      <c r="K409" s="126"/>
      <c r="L409" s="135"/>
      <c r="W409" s="37"/>
    </row>
    <row r="410" spans="1:23" ht="24.75" customHeight="1" x14ac:dyDescent="0.2">
      <c r="A410" s="121">
        <f t="shared" si="24"/>
        <v>400</v>
      </c>
      <c r="B410" s="1319"/>
      <c r="C410" s="1137"/>
      <c r="D410" s="1336" t="s">
        <v>485</v>
      </c>
      <c r="E410" s="1337"/>
      <c r="F410" s="1337"/>
      <c r="G410" s="1338"/>
      <c r="H410" s="183"/>
      <c r="I410" s="183"/>
      <c r="J410" s="126"/>
      <c r="K410" s="126"/>
      <c r="L410" s="135"/>
      <c r="W410" s="37"/>
    </row>
    <row r="411" spans="1:23" ht="29.25" customHeight="1" x14ac:dyDescent="0.2">
      <c r="A411" s="121">
        <f t="shared" si="24"/>
        <v>401</v>
      </c>
      <c r="B411" s="1319"/>
      <c r="C411" s="1137"/>
      <c r="D411" s="1460" t="s">
        <v>486</v>
      </c>
      <c r="E411" s="1461"/>
      <c r="F411" s="1409"/>
      <c r="G411" s="184" t="s">
        <v>123</v>
      </c>
      <c r="H411" s="185"/>
      <c r="I411" s="185"/>
      <c r="J411" s="167"/>
      <c r="K411" s="167"/>
      <c r="L411" s="186"/>
      <c r="W411" s="37"/>
    </row>
    <row r="412" spans="1:23" ht="25.5" customHeight="1" x14ac:dyDescent="0.2">
      <c r="A412" s="121">
        <f t="shared" si="24"/>
        <v>402</v>
      </c>
      <c r="B412" s="1319"/>
      <c r="C412" s="1137"/>
      <c r="D412" s="1410"/>
      <c r="E412" s="1462"/>
      <c r="F412" s="1411"/>
      <c r="G412" s="142" t="s">
        <v>304</v>
      </c>
      <c r="H412" s="185"/>
      <c r="I412" s="185"/>
      <c r="J412" s="167"/>
      <c r="K412" s="167"/>
      <c r="L412" s="186"/>
      <c r="W412" s="37"/>
    </row>
    <row r="413" spans="1:23" ht="44.25" customHeight="1" x14ac:dyDescent="0.2">
      <c r="A413" s="121">
        <f t="shared" si="24"/>
        <v>403</v>
      </c>
      <c r="B413" s="1319"/>
      <c r="C413" s="1137"/>
      <c r="D413" s="1412"/>
      <c r="E413" s="1463"/>
      <c r="F413" s="1413"/>
      <c r="G413" s="142" t="s">
        <v>487</v>
      </c>
      <c r="H413" s="185"/>
      <c r="I413" s="185"/>
      <c r="J413" s="167"/>
      <c r="K413" s="178"/>
      <c r="L413" s="186"/>
      <c r="W413" s="37"/>
    </row>
    <row r="414" spans="1:23" ht="22.5" customHeight="1" x14ac:dyDescent="0.2">
      <c r="A414" s="121">
        <f t="shared" si="24"/>
        <v>404</v>
      </c>
      <c r="B414" s="1319"/>
      <c r="C414" s="1137"/>
      <c r="D414" s="1336" t="s">
        <v>488</v>
      </c>
      <c r="E414" s="1337"/>
      <c r="F414" s="1337"/>
      <c r="G414" s="1338"/>
      <c r="H414" s="183"/>
      <c r="I414" s="183"/>
      <c r="J414" s="167"/>
      <c r="K414" s="178"/>
      <c r="L414" s="186"/>
      <c r="W414" s="37"/>
    </row>
    <row r="415" spans="1:23" ht="38.25" customHeight="1" x14ac:dyDescent="0.2">
      <c r="A415" s="121">
        <f t="shared" si="24"/>
        <v>405</v>
      </c>
      <c r="B415" s="1319"/>
      <c r="C415" s="1137"/>
      <c r="D415" s="1336" t="s">
        <v>489</v>
      </c>
      <c r="E415" s="1337"/>
      <c r="F415" s="1337"/>
      <c r="G415" s="1338"/>
      <c r="H415" s="163"/>
      <c r="I415" s="163"/>
      <c r="J415" s="167"/>
      <c r="K415" s="167"/>
      <c r="L415" s="186"/>
      <c r="W415" s="37"/>
    </row>
    <row r="416" spans="1:23" ht="23.25" customHeight="1" x14ac:dyDescent="0.2">
      <c r="A416" s="121">
        <f t="shared" si="24"/>
        <v>406</v>
      </c>
      <c r="B416" s="1319"/>
      <c r="C416" s="1137"/>
      <c r="D416" s="1336" t="s">
        <v>490</v>
      </c>
      <c r="E416" s="1337"/>
      <c r="F416" s="1337"/>
      <c r="G416" s="1338"/>
      <c r="H416" s="163"/>
      <c r="I416" s="163"/>
      <c r="J416" s="182"/>
      <c r="K416" s="182"/>
      <c r="L416" s="186"/>
      <c r="W416" s="37"/>
    </row>
    <row r="417" spans="1:23" ht="20.25" customHeight="1" x14ac:dyDescent="0.2">
      <c r="A417" s="121">
        <f t="shared" si="24"/>
        <v>407</v>
      </c>
      <c r="B417" s="1319"/>
      <c r="C417" s="1137"/>
      <c r="D417" s="1336" t="s">
        <v>491</v>
      </c>
      <c r="E417" s="1337"/>
      <c r="F417" s="1337"/>
      <c r="G417" s="1338"/>
      <c r="H417" s="163"/>
      <c r="I417" s="163"/>
      <c r="J417" s="167"/>
      <c r="K417" s="167"/>
      <c r="L417" s="186"/>
      <c r="W417" s="37"/>
    </row>
    <row r="418" spans="1:23" ht="21.75" customHeight="1" x14ac:dyDescent="0.2">
      <c r="A418" s="121">
        <f t="shared" si="24"/>
        <v>408</v>
      </c>
      <c r="B418" s="1319"/>
      <c r="C418" s="1137"/>
      <c r="D418" s="1336" t="s">
        <v>492</v>
      </c>
      <c r="E418" s="1337"/>
      <c r="F418" s="1337"/>
      <c r="G418" s="1338"/>
      <c r="H418" s="183"/>
      <c r="I418" s="183"/>
      <c r="J418" s="167"/>
      <c r="K418" s="167"/>
      <c r="L418" s="186"/>
      <c r="W418" s="37"/>
    </row>
    <row r="419" spans="1:23" ht="24.75" customHeight="1" x14ac:dyDescent="0.2">
      <c r="A419" s="121">
        <f t="shared" si="24"/>
        <v>409</v>
      </c>
      <c r="B419" s="1319"/>
      <c r="C419" s="1137"/>
      <c r="D419" s="1336" t="s">
        <v>493</v>
      </c>
      <c r="E419" s="1337"/>
      <c r="F419" s="1337"/>
      <c r="G419" s="1338"/>
      <c r="H419" s="163"/>
      <c r="I419" s="163"/>
      <c r="J419" s="167"/>
      <c r="K419" s="167"/>
      <c r="L419" s="186"/>
      <c r="W419" s="37"/>
    </row>
    <row r="420" spans="1:23" ht="38.25" customHeight="1" x14ac:dyDescent="0.2">
      <c r="A420" s="121">
        <f t="shared" si="24"/>
        <v>410</v>
      </c>
      <c r="B420" s="1319"/>
      <c r="C420" s="1137"/>
      <c r="D420" s="1336" t="s">
        <v>494</v>
      </c>
      <c r="E420" s="1337"/>
      <c r="F420" s="1337"/>
      <c r="G420" s="1338"/>
      <c r="H420" s="163"/>
      <c r="I420" s="163"/>
      <c r="J420" s="178"/>
      <c r="K420" s="178"/>
      <c r="L420" s="186"/>
      <c r="W420" s="37"/>
    </row>
    <row r="421" spans="1:23" ht="48" customHeight="1" x14ac:dyDescent="0.2">
      <c r="A421" s="121">
        <f t="shared" si="24"/>
        <v>411</v>
      </c>
      <c r="B421" s="1319"/>
      <c r="C421" s="1137"/>
      <c r="D421" s="1336" t="s">
        <v>495</v>
      </c>
      <c r="E421" s="1337"/>
      <c r="F421" s="1337"/>
      <c r="G421" s="1338"/>
      <c r="H421" s="163"/>
      <c r="I421" s="163"/>
      <c r="J421" s="167"/>
      <c r="K421" s="167"/>
      <c r="L421" s="186"/>
      <c r="W421" s="37"/>
    </row>
    <row r="422" spans="1:23" ht="38.25" customHeight="1" x14ac:dyDescent="0.2">
      <c r="A422" s="121">
        <f t="shared" si="24"/>
        <v>412</v>
      </c>
      <c r="B422" s="1319"/>
      <c r="C422" s="1137"/>
      <c r="D422" s="1336" t="s">
        <v>496</v>
      </c>
      <c r="E422" s="1337"/>
      <c r="F422" s="1337"/>
      <c r="G422" s="1338"/>
      <c r="H422" s="163"/>
      <c r="I422" s="163"/>
      <c r="J422" s="167"/>
      <c r="K422" s="167"/>
      <c r="L422" s="186"/>
      <c r="W422" s="37"/>
    </row>
    <row r="423" spans="1:23" ht="22.5" customHeight="1" x14ac:dyDescent="0.2">
      <c r="A423" s="121">
        <f t="shared" si="24"/>
        <v>413</v>
      </c>
      <c r="B423" s="1319"/>
      <c r="C423" s="1137"/>
      <c r="D423" s="1336" t="s">
        <v>497</v>
      </c>
      <c r="E423" s="1337"/>
      <c r="F423" s="1337"/>
      <c r="G423" s="1338"/>
      <c r="H423" s="163"/>
      <c r="I423" s="163"/>
      <c r="J423" s="167"/>
      <c r="K423" s="167"/>
      <c r="L423" s="186"/>
      <c r="W423" s="37"/>
    </row>
    <row r="424" spans="1:23" ht="21" customHeight="1" x14ac:dyDescent="0.2">
      <c r="A424" s="121">
        <f t="shared" si="24"/>
        <v>414</v>
      </c>
      <c r="B424" s="1319"/>
      <c r="C424" s="1137"/>
      <c r="D424" s="1336" t="s">
        <v>498</v>
      </c>
      <c r="E424" s="1337"/>
      <c r="F424" s="1337"/>
      <c r="G424" s="1338"/>
      <c r="H424" s="163"/>
      <c r="I424" s="163"/>
      <c r="J424" s="167"/>
      <c r="K424" s="167"/>
      <c r="L424" s="186"/>
      <c r="W424" s="37"/>
    </row>
    <row r="425" spans="1:23" ht="20.25" customHeight="1" x14ac:dyDescent="0.2">
      <c r="A425" s="121">
        <f t="shared" si="24"/>
        <v>415</v>
      </c>
      <c r="B425" s="1319"/>
      <c r="C425" s="1137"/>
      <c r="D425" s="1336" t="s">
        <v>499</v>
      </c>
      <c r="E425" s="1337"/>
      <c r="F425" s="1337"/>
      <c r="G425" s="1338"/>
      <c r="H425" s="163"/>
      <c r="I425" s="163"/>
      <c r="J425" s="167"/>
      <c r="K425" s="167"/>
      <c r="L425" s="186"/>
      <c r="W425" s="37"/>
    </row>
    <row r="426" spans="1:23" ht="18" customHeight="1" x14ac:dyDescent="0.2">
      <c r="A426" s="121">
        <f t="shared" si="24"/>
        <v>416</v>
      </c>
      <c r="B426" s="1319"/>
      <c r="C426" s="1137"/>
      <c r="D426" s="1336" t="s">
        <v>500</v>
      </c>
      <c r="E426" s="1337"/>
      <c r="F426" s="1337"/>
      <c r="G426" s="1338"/>
      <c r="H426" s="163"/>
      <c r="I426" s="163"/>
      <c r="J426" s="167"/>
      <c r="K426" s="167"/>
      <c r="L426" s="186"/>
      <c r="W426" s="37"/>
    </row>
    <row r="427" spans="1:23" ht="38.25" customHeight="1" x14ac:dyDescent="0.2">
      <c r="A427" s="121">
        <f t="shared" si="24"/>
        <v>417</v>
      </c>
      <c r="B427" s="1319"/>
      <c r="C427" s="1137"/>
      <c r="D427" s="1336" t="s">
        <v>501</v>
      </c>
      <c r="E427" s="1337"/>
      <c r="F427" s="1337"/>
      <c r="G427" s="1338"/>
      <c r="H427" s="163"/>
      <c r="I427" s="163"/>
      <c r="J427" s="167"/>
      <c r="K427" s="167"/>
      <c r="L427" s="186"/>
      <c r="W427" s="37"/>
    </row>
    <row r="428" spans="1:23" ht="24" customHeight="1" x14ac:dyDescent="0.2">
      <c r="A428" s="121">
        <f t="shared" si="24"/>
        <v>418</v>
      </c>
      <c r="B428" s="1319"/>
      <c r="C428" s="1137"/>
      <c r="D428" s="1336" t="s">
        <v>502</v>
      </c>
      <c r="E428" s="1337"/>
      <c r="F428" s="1337"/>
      <c r="G428" s="1338"/>
      <c r="H428" s="163"/>
      <c r="I428" s="163"/>
      <c r="J428" s="167"/>
      <c r="K428" s="167"/>
      <c r="L428" s="186"/>
      <c r="W428" s="37"/>
    </row>
    <row r="429" spans="1:23" ht="24" customHeight="1" x14ac:dyDescent="0.2">
      <c r="A429" s="121">
        <f t="shared" si="24"/>
        <v>419</v>
      </c>
      <c r="B429" s="1319"/>
      <c r="C429" s="1454"/>
      <c r="D429" s="1547" t="s">
        <v>503</v>
      </c>
      <c r="E429" s="1547"/>
      <c r="F429" s="1547"/>
      <c r="G429" s="1548"/>
      <c r="H429" s="187"/>
      <c r="I429" s="187"/>
      <c r="J429" s="188">
        <f>SUM(J393:J428)</f>
        <v>0</v>
      </c>
      <c r="K429" s="188">
        <f>SUM(K393:K428)</f>
        <v>0</v>
      </c>
      <c r="L429" s="189"/>
      <c r="W429" s="37"/>
    </row>
    <row r="430" spans="1:23" ht="30.75" customHeight="1" x14ac:dyDescent="0.2">
      <c r="A430" s="121">
        <f t="shared" si="24"/>
        <v>420</v>
      </c>
      <c r="B430" s="1319"/>
      <c r="C430" s="1446" t="s">
        <v>504</v>
      </c>
      <c r="D430" s="1447"/>
      <c r="E430" s="1171"/>
      <c r="F430" s="1171"/>
      <c r="G430" s="1172"/>
      <c r="H430" s="179"/>
      <c r="I430" s="179"/>
      <c r="J430" s="180" t="s">
        <v>505</v>
      </c>
      <c r="K430" s="180" t="s">
        <v>506</v>
      </c>
      <c r="L430" s="189"/>
      <c r="W430" s="37"/>
    </row>
    <row r="431" spans="1:23" ht="40.5" customHeight="1" x14ac:dyDescent="0.2">
      <c r="A431" s="121">
        <f t="shared" si="24"/>
        <v>421</v>
      </c>
      <c r="B431" s="1319"/>
      <c r="C431" s="1358"/>
      <c r="D431" s="1421" t="s">
        <v>507</v>
      </c>
      <c r="E431" s="1405"/>
      <c r="F431" s="1405"/>
      <c r="G431" s="184" t="s">
        <v>508</v>
      </c>
      <c r="H431" s="185"/>
      <c r="I431" s="185"/>
      <c r="J431" s="190"/>
      <c r="K431" s="167"/>
      <c r="L431" s="186"/>
      <c r="W431" s="37"/>
    </row>
    <row r="432" spans="1:23" ht="22.5" customHeight="1" x14ac:dyDescent="0.2">
      <c r="A432" s="121">
        <f t="shared" si="24"/>
        <v>422</v>
      </c>
      <c r="B432" s="1319"/>
      <c r="C432" s="1137"/>
      <c r="D432" s="1405"/>
      <c r="E432" s="1405"/>
      <c r="F432" s="1405"/>
      <c r="G432" s="184" t="s">
        <v>509</v>
      </c>
      <c r="H432" s="185"/>
      <c r="I432" s="185"/>
      <c r="J432" s="190"/>
      <c r="K432" s="167"/>
      <c r="L432" s="186"/>
      <c r="W432" s="37"/>
    </row>
    <row r="433" spans="1:23" ht="24" customHeight="1" x14ac:dyDescent="0.2">
      <c r="A433" s="121">
        <f t="shared" si="24"/>
        <v>423</v>
      </c>
      <c r="B433" s="1319"/>
      <c r="C433" s="1137"/>
      <c r="D433" s="1405"/>
      <c r="E433" s="1405"/>
      <c r="F433" s="1405"/>
      <c r="G433" s="184" t="s">
        <v>510</v>
      </c>
      <c r="H433" s="185"/>
      <c r="I433" s="185"/>
      <c r="J433" s="190"/>
      <c r="K433" s="167"/>
      <c r="L433" s="186"/>
      <c r="W433" s="37"/>
    </row>
    <row r="434" spans="1:23" ht="20.25" customHeight="1" x14ac:dyDescent="0.2">
      <c r="A434" s="121">
        <f t="shared" si="24"/>
        <v>424</v>
      </c>
      <c r="B434" s="1319"/>
      <c r="C434" s="1137"/>
      <c r="D434" s="1405"/>
      <c r="E434" s="1405"/>
      <c r="F434" s="1405"/>
      <c r="G434" s="184" t="s">
        <v>56</v>
      </c>
      <c r="H434" s="185"/>
      <c r="I434" s="185"/>
      <c r="J434" s="190"/>
      <c r="K434" s="167"/>
      <c r="L434" s="186"/>
      <c r="W434" s="37"/>
    </row>
    <row r="435" spans="1:23" ht="45" customHeight="1" x14ac:dyDescent="0.2">
      <c r="A435" s="121">
        <f t="shared" si="24"/>
        <v>425</v>
      </c>
      <c r="B435" s="1319"/>
      <c r="C435" s="1137"/>
      <c r="D435" s="1339" t="s">
        <v>511</v>
      </c>
      <c r="E435" s="1263"/>
      <c r="F435" s="1359"/>
      <c r="G435" s="184" t="s">
        <v>508</v>
      </c>
      <c r="H435" s="185"/>
      <c r="I435" s="185"/>
      <c r="J435" s="190"/>
      <c r="K435" s="167"/>
      <c r="L435" s="186"/>
      <c r="W435" s="37"/>
    </row>
    <row r="436" spans="1:23" ht="25.5" customHeight="1" x14ac:dyDescent="0.2">
      <c r="A436" s="121">
        <f t="shared" si="24"/>
        <v>426</v>
      </c>
      <c r="B436" s="1319"/>
      <c r="C436" s="1137"/>
      <c r="D436" s="1360"/>
      <c r="E436" s="1361"/>
      <c r="F436" s="1362"/>
      <c r="G436" s="184" t="s">
        <v>509</v>
      </c>
      <c r="H436" s="185"/>
      <c r="I436" s="185"/>
      <c r="J436" s="190"/>
      <c r="K436" s="167"/>
      <c r="L436" s="186"/>
      <c r="W436" s="37"/>
    </row>
    <row r="437" spans="1:23" ht="38.25" customHeight="1" x14ac:dyDescent="0.2">
      <c r="A437" s="121">
        <f t="shared" si="24"/>
        <v>427</v>
      </c>
      <c r="B437" s="1319"/>
      <c r="C437" s="1137"/>
      <c r="D437" s="1360"/>
      <c r="E437" s="1361"/>
      <c r="F437" s="1362"/>
      <c r="G437" s="184" t="s">
        <v>512</v>
      </c>
      <c r="H437" s="185"/>
      <c r="I437" s="185"/>
      <c r="J437" s="190"/>
      <c r="K437" s="167"/>
      <c r="L437" s="186"/>
      <c r="W437" s="37"/>
    </row>
    <row r="438" spans="1:23" ht="24" customHeight="1" x14ac:dyDescent="0.2">
      <c r="A438" s="121">
        <f t="shared" si="24"/>
        <v>428</v>
      </c>
      <c r="B438" s="1319"/>
      <c r="C438" s="1137"/>
      <c r="D438" s="1331"/>
      <c r="E438" s="1363"/>
      <c r="F438" s="1364"/>
      <c r="G438" s="184" t="s">
        <v>56</v>
      </c>
      <c r="H438" s="185"/>
      <c r="I438" s="185"/>
      <c r="J438" s="190"/>
      <c r="K438" s="167"/>
      <c r="L438" s="186"/>
      <c r="W438" s="37"/>
    </row>
    <row r="439" spans="1:23" ht="22.5" customHeight="1" x14ac:dyDescent="0.2">
      <c r="A439" s="121">
        <f t="shared" si="24"/>
        <v>429</v>
      </c>
      <c r="B439" s="1319"/>
      <c r="C439" s="1137"/>
      <c r="D439" s="1339" t="s">
        <v>513</v>
      </c>
      <c r="E439" s="1263"/>
      <c r="F439" s="1359"/>
      <c r="G439" s="168" t="s">
        <v>306</v>
      </c>
      <c r="H439" s="163"/>
      <c r="I439" s="163"/>
      <c r="J439" s="167"/>
      <c r="K439" s="167"/>
      <c r="L439" s="186"/>
      <c r="W439" s="37"/>
    </row>
    <row r="440" spans="1:23" ht="29.25" customHeight="1" x14ac:dyDescent="0.2">
      <c r="A440" s="121">
        <f t="shared" si="24"/>
        <v>430</v>
      </c>
      <c r="B440" s="1319"/>
      <c r="C440" s="1137"/>
      <c r="D440" s="1360"/>
      <c r="E440" s="1361"/>
      <c r="F440" s="1362"/>
      <c r="G440" s="142" t="s">
        <v>304</v>
      </c>
      <c r="H440" s="185"/>
      <c r="I440" s="185"/>
      <c r="J440" s="167"/>
      <c r="K440" s="167"/>
      <c r="L440" s="186"/>
      <c r="W440" s="37"/>
    </row>
    <row r="441" spans="1:23" ht="40.5" customHeight="1" x14ac:dyDescent="0.2">
      <c r="A441" s="121">
        <f t="shared" si="24"/>
        <v>431</v>
      </c>
      <c r="B441" s="1319"/>
      <c r="C441" s="1137"/>
      <c r="D441" s="1331"/>
      <c r="E441" s="1363"/>
      <c r="F441" s="1364"/>
      <c r="G441" s="142" t="s">
        <v>514</v>
      </c>
      <c r="H441" s="185"/>
      <c r="I441" s="185"/>
      <c r="J441" s="167"/>
      <c r="K441" s="167"/>
      <c r="L441" s="186"/>
      <c r="W441" s="37"/>
    </row>
    <row r="442" spans="1:23" ht="24" customHeight="1" x14ac:dyDescent="0.2">
      <c r="A442" s="121">
        <f t="shared" si="24"/>
        <v>432</v>
      </c>
      <c r="B442" s="1319"/>
      <c r="C442" s="1137"/>
      <c r="D442" s="1313" t="s">
        <v>515</v>
      </c>
      <c r="E442" s="1326"/>
      <c r="F442" s="1326"/>
      <c r="G442" s="1327"/>
      <c r="H442" s="191"/>
      <c r="I442" s="191"/>
      <c r="J442" s="167"/>
      <c r="K442" s="167"/>
      <c r="L442" s="186"/>
      <c r="W442" s="37"/>
    </row>
    <row r="443" spans="1:23" ht="20.25" customHeight="1" x14ac:dyDescent="0.2">
      <c r="A443" s="121">
        <f t="shared" si="24"/>
        <v>433</v>
      </c>
      <c r="B443" s="1319"/>
      <c r="C443" s="1137"/>
      <c r="D443" s="1313" t="s">
        <v>516</v>
      </c>
      <c r="E443" s="1326"/>
      <c r="F443" s="1326"/>
      <c r="G443" s="1327"/>
      <c r="H443" s="163"/>
      <c r="I443" s="163"/>
      <c r="J443" s="167"/>
      <c r="K443" s="167"/>
      <c r="L443" s="186"/>
      <c r="W443" s="37"/>
    </row>
    <row r="444" spans="1:23" ht="24.75" customHeight="1" x14ac:dyDescent="0.2">
      <c r="A444" s="121">
        <f t="shared" si="24"/>
        <v>434</v>
      </c>
      <c r="B444" s="1319"/>
      <c r="C444" s="1137"/>
      <c r="D444" s="1313" t="s">
        <v>517</v>
      </c>
      <c r="E444" s="1326"/>
      <c r="F444" s="1326"/>
      <c r="G444" s="1327"/>
      <c r="H444" s="163"/>
      <c r="I444" s="163"/>
      <c r="J444" s="167"/>
      <c r="K444" s="167"/>
      <c r="L444" s="186"/>
      <c r="W444" s="37"/>
    </row>
    <row r="445" spans="1:23" ht="19.5" customHeight="1" x14ac:dyDescent="0.2">
      <c r="A445" s="121">
        <f t="shared" si="24"/>
        <v>435</v>
      </c>
      <c r="B445" s="1319"/>
      <c r="C445" s="1137"/>
      <c r="D445" s="1313" t="s">
        <v>518</v>
      </c>
      <c r="E445" s="1326"/>
      <c r="F445" s="1326"/>
      <c r="G445" s="1327"/>
      <c r="H445" s="192"/>
      <c r="I445" s="192"/>
      <c r="J445" s="167"/>
      <c r="K445" s="167"/>
      <c r="L445" s="186"/>
      <c r="W445" s="37"/>
    </row>
    <row r="446" spans="1:23" ht="27" customHeight="1" x14ac:dyDescent="0.2">
      <c r="A446" s="121">
        <f t="shared" si="24"/>
        <v>436</v>
      </c>
      <c r="B446" s="1319"/>
      <c r="C446" s="1137"/>
      <c r="D446" s="1313" t="s">
        <v>519</v>
      </c>
      <c r="E446" s="1326"/>
      <c r="F446" s="1326"/>
      <c r="G446" s="1327"/>
      <c r="H446" s="163"/>
      <c r="I446" s="163"/>
      <c r="J446" s="167"/>
      <c r="K446" s="167"/>
      <c r="L446" s="186"/>
      <c r="W446" s="37"/>
    </row>
    <row r="447" spans="1:23" ht="31.5" customHeight="1" x14ac:dyDescent="0.2">
      <c r="A447" s="121">
        <f t="shared" si="24"/>
        <v>437</v>
      </c>
      <c r="B447" s="1319"/>
      <c r="C447" s="1454"/>
      <c r="D447" s="1547" t="s">
        <v>520</v>
      </c>
      <c r="E447" s="1547"/>
      <c r="F447" s="1547"/>
      <c r="G447" s="1548"/>
      <c r="H447" s="187"/>
      <c r="I447" s="187"/>
      <c r="J447" s="188">
        <f>SUM(J431:J446)</f>
        <v>0</v>
      </c>
      <c r="K447" s="188">
        <f>SUM(K431:K446)</f>
        <v>0</v>
      </c>
      <c r="L447" s="189"/>
      <c r="W447" s="37"/>
    </row>
    <row r="448" spans="1:23" ht="31.5" customHeight="1" x14ac:dyDescent="0.2">
      <c r="A448" s="121">
        <f t="shared" si="24"/>
        <v>438</v>
      </c>
      <c r="B448" s="1319"/>
      <c r="C448" s="1446" t="s">
        <v>851</v>
      </c>
      <c r="D448" s="1447"/>
      <c r="E448" s="1171"/>
      <c r="F448" s="1171"/>
      <c r="G448" s="1172"/>
      <c r="H448" s="1468" t="s">
        <v>521</v>
      </c>
      <c r="I448" s="1469"/>
      <c r="J448" s="1470"/>
      <c r="K448" s="1467" t="s">
        <v>522</v>
      </c>
      <c r="L448" s="1261"/>
      <c r="W448" s="37"/>
    </row>
    <row r="449" spans="1:24" ht="31.5" customHeight="1" x14ac:dyDescent="0.2">
      <c r="A449" s="121">
        <f t="shared" si="24"/>
        <v>439</v>
      </c>
      <c r="B449" s="1319"/>
      <c r="C449" s="1479"/>
      <c r="D449" s="1480"/>
      <c r="E449" s="1480"/>
      <c r="F449" s="1480"/>
      <c r="G449" s="1481"/>
      <c r="H449" s="157" t="s">
        <v>523</v>
      </c>
      <c r="I449" s="157"/>
      <c r="J449" s="180" t="s">
        <v>524</v>
      </c>
      <c r="K449" s="180" t="s">
        <v>525</v>
      </c>
      <c r="L449" s="193" t="s">
        <v>526</v>
      </c>
      <c r="W449" s="37"/>
    </row>
    <row r="450" spans="1:24" ht="37.5" customHeight="1" x14ac:dyDescent="0.2">
      <c r="A450" s="121">
        <f t="shared" si="24"/>
        <v>440</v>
      </c>
      <c r="B450" s="1319"/>
      <c r="C450" s="1358"/>
      <c r="D450" s="1421" t="s">
        <v>527</v>
      </c>
      <c r="E450" s="1405"/>
      <c r="F450" s="1405"/>
      <c r="G450" s="184" t="s">
        <v>528</v>
      </c>
      <c r="H450" s="142"/>
      <c r="I450" s="142"/>
      <c r="J450" s="194"/>
      <c r="K450" s="194"/>
      <c r="L450" s="195"/>
      <c r="W450" s="37"/>
    </row>
    <row r="451" spans="1:24" ht="63.75" customHeight="1" x14ac:dyDescent="0.2">
      <c r="A451" s="121">
        <f t="shared" si="24"/>
        <v>441</v>
      </c>
      <c r="B451" s="1319"/>
      <c r="C451" s="1137"/>
      <c r="D451" s="1405"/>
      <c r="E451" s="1405"/>
      <c r="F451" s="1405"/>
      <c r="G451" s="142" t="s">
        <v>529</v>
      </c>
      <c r="H451" s="142"/>
      <c r="I451" s="142"/>
      <c r="J451" s="194"/>
      <c r="K451" s="194"/>
      <c r="L451" s="195"/>
      <c r="W451" s="37"/>
    </row>
    <row r="452" spans="1:24" ht="25.5" customHeight="1" x14ac:dyDescent="0.2">
      <c r="A452" s="121">
        <f t="shared" si="24"/>
        <v>442</v>
      </c>
      <c r="B452" s="1319"/>
      <c r="C452" s="1137"/>
      <c r="D452" s="1405"/>
      <c r="E452" s="1405"/>
      <c r="F452" s="1405"/>
      <c r="G452" s="184" t="s">
        <v>530</v>
      </c>
      <c r="H452" s="142"/>
      <c r="I452" s="142"/>
      <c r="J452" s="167"/>
      <c r="K452" s="167"/>
      <c r="L452" s="195"/>
      <c r="W452" s="37"/>
    </row>
    <row r="453" spans="1:24" ht="31.5" customHeight="1" x14ac:dyDescent="0.2">
      <c r="A453" s="121">
        <f t="shared" si="24"/>
        <v>443</v>
      </c>
      <c r="B453" s="1319"/>
      <c r="C453" s="1137"/>
      <c r="D453" s="1339" t="s">
        <v>531</v>
      </c>
      <c r="E453" s="1263"/>
      <c r="F453" s="1359"/>
      <c r="G453" s="184" t="s">
        <v>532</v>
      </c>
      <c r="H453" s="142"/>
      <c r="I453" s="142"/>
      <c r="J453" s="167"/>
      <c r="K453" s="167"/>
      <c r="L453" s="195"/>
      <c r="W453" s="37"/>
    </row>
    <row r="454" spans="1:24" ht="48" customHeight="1" x14ac:dyDescent="0.2">
      <c r="A454" s="121">
        <f t="shared" si="24"/>
        <v>444</v>
      </c>
      <c r="B454" s="1319"/>
      <c r="C454" s="1137"/>
      <c r="D454" s="1331"/>
      <c r="E454" s="1363"/>
      <c r="F454" s="1364"/>
      <c r="G454" s="184" t="s">
        <v>533</v>
      </c>
      <c r="H454" s="142"/>
      <c r="I454" s="142"/>
      <c r="J454" s="167"/>
      <c r="K454" s="167"/>
      <c r="L454" s="195"/>
      <c r="W454" s="37"/>
    </row>
    <row r="455" spans="1:24" ht="22.5" customHeight="1" x14ac:dyDescent="0.25">
      <c r="A455" s="121">
        <f t="shared" si="24"/>
        <v>445</v>
      </c>
      <c r="B455" s="1319"/>
      <c r="C455" s="1137"/>
      <c r="D455" s="1313" t="s">
        <v>534</v>
      </c>
      <c r="E455" s="1326"/>
      <c r="F455" s="1326"/>
      <c r="G455" s="1327"/>
      <c r="H455" s="196"/>
      <c r="I455" s="196"/>
      <c r="J455" s="167"/>
      <c r="K455" s="167"/>
      <c r="L455" s="195"/>
      <c r="W455" s="37"/>
    </row>
    <row r="456" spans="1:24" ht="38.25" customHeight="1" x14ac:dyDescent="0.2">
      <c r="A456" s="121">
        <f t="shared" si="24"/>
        <v>446</v>
      </c>
      <c r="B456" s="1319"/>
      <c r="C456" s="1137"/>
      <c r="D456" s="1313" t="s">
        <v>535</v>
      </c>
      <c r="E456" s="1326"/>
      <c r="F456" s="1326"/>
      <c r="G456" s="1327"/>
      <c r="H456" s="124"/>
      <c r="I456" s="124"/>
      <c r="J456" s="167"/>
      <c r="K456" s="167"/>
      <c r="L456" s="195"/>
      <c r="W456" s="37"/>
    </row>
    <row r="457" spans="1:24" ht="26.25" customHeight="1" x14ac:dyDescent="0.2">
      <c r="A457" s="121">
        <f t="shared" si="24"/>
        <v>447</v>
      </c>
      <c r="B457" s="1319"/>
      <c r="C457" s="1137"/>
      <c r="D457" s="1313" t="s">
        <v>536</v>
      </c>
      <c r="E457" s="1326"/>
      <c r="F457" s="1326"/>
      <c r="G457" s="1327"/>
      <c r="H457" s="124"/>
      <c r="I457" s="124"/>
      <c r="J457" s="167"/>
      <c r="K457" s="167"/>
      <c r="L457" s="195"/>
      <c r="W457" s="37"/>
    </row>
    <row r="458" spans="1:24" ht="26.25" customHeight="1" x14ac:dyDescent="0.25">
      <c r="A458" s="121">
        <f t="shared" si="24"/>
        <v>448</v>
      </c>
      <c r="B458" s="435"/>
      <c r="C458" s="448"/>
      <c r="D458" s="1482" t="s">
        <v>882</v>
      </c>
      <c r="E458" s="1482"/>
      <c r="F458" s="1482"/>
      <c r="G458" s="1482"/>
      <c r="H458" s="1482"/>
      <c r="I458" s="1482"/>
      <c r="J458" s="1482"/>
      <c r="K458" s="1482"/>
      <c r="L458" s="1483"/>
      <c r="W458" s="37"/>
    </row>
    <row r="459" spans="1:24" ht="29.25" customHeight="1" x14ac:dyDescent="0.2">
      <c r="A459" s="121">
        <f t="shared" si="24"/>
        <v>449</v>
      </c>
      <c r="B459" s="1545" t="s">
        <v>852</v>
      </c>
      <c r="C459" s="1546"/>
      <c r="D459" s="1546"/>
      <c r="E459" s="1546"/>
      <c r="F459" s="1546"/>
      <c r="G459" s="1546"/>
      <c r="H459" s="197"/>
      <c r="I459" s="197"/>
      <c r="J459" s="197"/>
      <c r="K459" s="198"/>
      <c r="L459" s="152">
        <f>IF((L390+J429-K429-J447+K447)&gt;0,(L390+J429-K429-J447+K447),0)</f>
        <v>952908789.35644174</v>
      </c>
      <c r="M459" s="203"/>
      <c r="W459" s="37"/>
      <c r="X459" s="37"/>
    </row>
    <row r="460" spans="1:24" s="127" customFormat="1" ht="21" customHeight="1" x14ac:dyDescent="0.2">
      <c r="A460" s="121">
        <f t="shared" si="24"/>
        <v>450</v>
      </c>
      <c r="B460" s="1471" t="s">
        <v>803</v>
      </c>
      <c r="C460" s="1472"/>
      <c r="D460" s="1472"/>
      <c r="E460" s="1472"/>
      <c r="F460" s="1472"/>
      <c r="G460" s="1472"/>
      <c r="H460" s="399" t="s">
        <v>259</v>
      </c>
      <c r="I460" s="399" t="s">
        <v>800</v>
      </c>
      <c r="J460" s="399" t="s">
        <v>804</v>
      </c>
      <c r="K460" s="400" t="s">
        <v>805</v>
      </c>
      <c r="L460" s="400" t="s">
        <v>37</v>
      </c>
      <c r="M460" s="203"/>
      <c r="N460" s="203"/>
    </row>
    <row r="461" spans="1:24" s="127" customFormat="1" ht="21" customHeight="1" x14ac:dyDescent="0.2">
      <c r="A461" s="121">
        <f t="shared" si="24"/>
        <v>451</v>
      </c>
      <c r="B461" s="1473" t="s">
        <v>853</v>
      </c>
      <c r="C461" s="1474"/>
      <c r="D461" s="1474"/>
      <c r="E461" s="1474"/>
      <c r="F461" s="1474"/>
      <c r="G461" s="401" t="s">
        <v>854</v>
      </c>
      <c r="H461" s="398"/>
      <c r="I461" s="423"/>
      <c r="J461" s="423"/>
      <c r="K461" s="423"/>
      <c r="L461" s="422"/>
      <c r="M461" s="203"/>
      <c r="N461" s="203"/>
    </row>
    <row r="462" spans="1:24" s="127" customFormat="1" ht="21" customHeight="1" x14ac:dyDescent="0.2">
      <c r="A462" s="121">
        <f t="shared" ref="A462:A525" si="25">A461+1</f>
        <v>452</v>
      </c>
      <c r="B462" s="1475"/>
      <c r="C462" s="1476"/>
      <c r="D462" s="1476"/>
      <c r="E462" s="1476"/>
      <c r="F462" s="1476"/>
      <c r="G462" s="401" t="s">
        <v>855</v>
      </c>
      <c r="H462" s="398"/>
      <c r="I462" s="423"/>
      <c r="J462" s="423"/>
      <c r="K462" s="423"/>
      <c r="L462" s="422"/>
      <c r="M462" s="203"/>
      <c r="N462" s="203"/>
    </row>
    <row r="463" spans="1:24" s="127" customFormat="1" ht="21" customHeight="1" x14ac:dyDescent="0.2">
      <c r="A463" s="121">
        <f t="shared" si="25"/>
        <v>453</v>
      </c>
      <c r="B463" s="1538" t="s">
        <v>619</v>
      </c>
      <c r="C463" s="1539"/>
      <c r="D463" s="1504" t="s">
        <v>558</v>
      </c>
      <c r="E463" s="1504"/>
      <c r="F463" s="1504"/>
      <c r="G463" s="1504"/>
      <c r="H463" s="398"/>
      <c r="I463" s="423"/>
      <c r="J463" s="423"/>
      <c r="K463" s="423"/>
      <c r="L463" s="422"/>
      <c r="M463" s="203"/>
      <c r="N463" s="203"/>
    </row>
    <row r="464" spans="1:24" s="127" customFormat="1" ht="21" customHeight="1" x14ac:dyDescent="0.2">
      <c r="A464" s="121">
        <f t="shared" si="25"/>
        <v>454</v>
      </c>
      <c r="B464" s="1540"/>
      <c r="C464" s="1541"/>
      <c r="D464" s="1504" t="s">
        <v>559</v>
      </c>
      <c r="E464" s="1504"/>
      <c r="F464" s="1504"/>
      <c r="G464" s="1504"/>
      <c r="H464" s="398"/>
      <c r="I464" s="423"/>
      <c r="J464" s="423"/>
      <c r="K464" s="423"/>
      <c r="L464" s="422"/>
      <c r="M464" s="203"/>
      <c r="N464" s="203"/>
    </row>
    <row r="465" spans="1:25" s="127" customFormat="1" ht="21" customHeight="1" x14ac:dyDescent="0.2">
      <c r="A465" s="121">
        <f t="shared" si="25"/>
        <v>455</v>
      </c>
      <c r="B465" s="1540"/>
      <c r="C465" s="1541"/>
      <c r="D465" s="1504" t="s">
        <v>560</v>
      </c>
      <c r="E465" s="1504"/>
      <c r="F465" s="1504"/>
      <c r="G465" s="1504"/>
      <c r="H465" s="398"/>
      <c r="I465" s="423"/>
      <c r="J465" s="423"/>
      <c r="K465" s="423"/>
      <c r="L465" s="422"/>
      <c r="M465" s="203"/>
      <c r="N465" s="203"/>
    </row>
    <row r="466" spans="1:25" s="127" customFormat="1" ht="21" customHeight="1" x14ac:dyDescent="0.2">
      <c r="A466" s="121">
        <f t="shared" si="25"/>
        <v>456</v>
      </c>
      <c r="B466" s="1540"/>
      <c r="C466" s="1541"/>
      <c r="D466" s="1504" t="s">
        <v>856</v>
      </c>
      <c r="E466" s="1504"/>
      <c r="F466" s="1504"/>
      <c r="G466" s="1504"/>
      <c r="H466" s="398"/>
      <c r="I466" s="423"/>
      <c r="J466" s="423"/>
      <c r="K466" s="423"/>
      <c r="L466" s="422"/>
      <c r="M466" s="203"/>
      <c r="N466" s="203"/>
    </row>
    <row r="467" spans="1:25" s="127" customFormat="1" ht="21" customHeight="1" x14ac:dyDescent="0.2">
      <c r="A467" s="121">
        <f t="shared" si="25"/>
        <v>457</v>
      </c>
      <c r="B467" s="1540"/>
      <c r="C467" s="1541"/>
      <c r="D467" s="1504" t="s">
        <v>857</v>
      </c>
      <c r="E467" s="1504"/>
      <c r="F467" s="1504"/>
      <c r="G467" s="1504"/>
      <c r="H467" s="398"/>
      <c r="I467" s="423"/>
      <c r="J467" s="423"/>
      <c r="K467" s="423"/>
      <c r="L467" s="422"/>
      <c r="M467" s="203"/>
      <c r="N467" s="203"/>
    </row>
    <row r="468" spans="1:25" s="127" customFormat="1" ht="21" customHeight="1" x14ac:dyDescent="0.2">
      <c r="A468" s="121">
        <f t="shared" si="25"/>
        <v>458</v>
      </c>
      <c r="B468" s="1540"/>
      <c r="C468" s="1541"/>
      <c r="D468" s="1504" t="s">
        <v>561</v>
      </c>
      <c r="E468" s="1504"/>
      <c r="F468" s="1504"/>
      <c r="G468" s="1504"/>
      <c r="H468" s="398"/>
      <c r="I468" s="423"/>
      <c r="J468" s="423"/>
      <c r="K468" s="423"/>
      <c r="L468" s="422"/>
      <c r="M468" s="203"/>
      <c r="N468" s="203"/>
    </row>
    <row r="469" spans="1:25" s="127" customFormat="1" ht="21" customHeight="1" x14ac:dyDescent="0.2">
      <c r="A469" s="121">
        <f t="shared" si="25"/>
        <v>459</v>
      </c>
      <c r="B469" s="1540"/>
      <c r="C469" s="1541"/>
      <c r="D469" s="1504" t="s">
        <v>562</v>
      </c>
      <c r="E469" s="1504"/>
      <c r="F469" s="1504"/>
      <c r="G469" s="1504"/>
      <c r="H469" s="398"/>
      <c r="I469" s="423"/>
      <c r="J469" s="423"/>
      <c r="K469" s="423"/>
      <c r="L469" s="422"/>
      <c r="M469" s="203"/>
      <c r="N469" s="203"/>
    </row>
    <row r="470" spans="1:25" s="127" customFormat="1" ht="21" customHeight="1" x14ac:dyDescent="0.2">
      <c r="A470" s="121">
        <f t="shared" si="25"/>
        <v>460</v>
      </c>
      <c r="B470" s="1542"/>
      <c r="C470" s="1543"/>
      <c r="D470" s="1544" t="s">
        <v>563</v>
      </c>
      <c r="E470" s="1544"/>
      <c r="F470" s="1544"/>
      <c r="G470" s="1544"/>
      <c r="H470" s="398"/>
      <c r="I470" s="423"/>
      <c r="J470" s="423"/>
      <c r="K470" s="423"/>
      <c r="L470" s="422"/>
      <c r="M470" s="203"/>
      <c r="N470" s="203"/>
    </row>
    <row r="471" spans="1:25" s="127" customFormat="1" ht="21" customHeight="1" x14ac:dyDescent="0.2">
      <c r="A471" s="121">
        <f t="shared" si="25"/>
        <v>461</v>
      </c>
      <c r="B471" s="1478" t="s">
        <v>564</v>
      </c>
      <c r="C471" s="1478"/>
      <c r="D471" s="1478"/>
      <c r="E471" s="1478"/>
      <c r="F471" s="1478"/>
      <c r="G471" s="1478"/>
      <c r="H471" s="659"/>
      <c r="I471" s="423"/>
      <c r="J471" s="423"/>
      <c r="K471" s="423"/>
      <c r="L471" s="422"/>
      <c r="M471" s="203"/>
      <c r="N471" s="203"/>
    </row>
    <row r="472" spans="1:25" s="127" customFormat="1" ht="21" customHeight="1" x14ac:dyDescent="0.2">
      <c r="A472" s="121">
        <f t="shared" si="25"/>
        <v>462</v>
      </c>
      <c r="B472" s="1478" t="s">
        <v>565</v>
      </c>
      <c r="C472" s="1478"/>
      <c r="D472" s="1478"/>
      <c r="E472" s="1478"/>
      <c r="F472" s="1478"/>
      <c r="G472" s="1478"/>
      <c r="H472" s="659"/>
      <c r="I472" s="423"/>
      <c r="J472" s="423"/>
      <c r="K472" s="423"/>
      <c r="L472" s="422"/>
      <c r="M472" s="203"/>
      <c r="N472" s="203"/>
    </row>
    <row r="473" spans="1:25" s="127" customFormat="1" ht="21" customHeight="1" x14ac:dyDescent="0.2">
      <c r="A473" s="121">
        <f t="shared" si="25"/>
        <v>463</v>
      </c>
      <c r="B473" s="1478" t="s">
        <v>858</v>
      </c>
      <c r="C473" s="1478"/>
      <c r="D473" s="1478"/>
      <c r="E473" s="1478"/>
      <c r="F473" s="1478"/>
      <c r="G473" s="1478"/>
      <c r="H473" s="423"/>
      <c r="I473" s="423"/>
      <c r="J473" s="423"/>
      <c r="K473" s="423"/>
      <c r="L473" s="204"/>
      <c r="M473" s="203"/>
      <c r="N473" s="203"/>
    </row>
    <row r="474" spans="1:25" s="127" customFormat="1" ht="21" customHeight="1" x14ac:dyDescent="0.2">
      <c r="A474" s="121">
        <f t="shared" si="25"/>
        <v>464</v>
      </c>
      <c r="B474" s="1477" t="s">
        <v>883</v>
      </c>
      <c r="C474" s="1477"/>
      <c r="D474" s="1477"/>
      <c r="E474" s="1477"/>
      <c r="F474" s="1477"/>
      <c r="G474" s="1477"/>
      <c r="H474" s="1477"/>
      <c r="I474" s="1477"/>
      <c r="J474" s="1477"/>
      <c r="K474" s="1477"/>
      <c r="L474" s="1477"/>
      <c r="M474" s="203"/>
      <c r="N474" s="203"/>
    </row>
    <row r="475" spans="1:25" s="127" customFormat="1" ht="30.75" customHeight="1" x14ac:dyDescent="0.2">
      <c r="A475" s="121">
        <f t="shared" si="25"/>
        <v>465</v>
      </c>
      <c r="B475" s="1464" t="s">
        <v>884</v>
      </c>
      <c r="C475" s="1465"/>
      <c r="D475" s="1465"/>
      <c r="E475" s="1465"/>
      <c r="F475" s="1465"/>
      <c r="G475" s="1465"/>
      <c r="H475" s="200"/>
      <c r="I475" s="200"/>
      <c r="J475" s="200"/>
      <c r="K475" s="201"/>
      <c r="L475" s="202">
        <f>SUM(L478:L479)</f>
        <v>0</v>
      </c>
      <c r="M475" s="203"/>
      <c r="N475" s="199"/>
      <c r="O475" s="37"/>
      <c r="P475" s="37"/>
      <c r="Q475" s="37"/>
      <c r="R475" s="37"/>
      <c r="S475" s="37"/>
      <c r="T475" s="37"/>
      <c r="U475" s="37"/>
      <c r="V475" s="37"/>
      <c r="W475" s="37"/>
      <c r="X475" s="37"/>
      <c r="Y475" s="37"/>
    </row>
    <row r="476" spans="1:25" s="127" customFormat="1" ht="30.75" customHeight="1" x14ac:dyDescent="0.2">
      <c r="A476" s="121">
        <f t="shared" si="25"/>
        <v>466</v>
      </c>
      <c r="B476" s="1464" t="s">
        <v>885</v>
      </c>
      <c r="C476" s="1464"/>
      <c r="D476" s="1464"/>
      <c r="E476" s="1464"/>
      <c r="F476" s="1464"/>
      <c r="G476" s="1464"/>
      <c r="H476" s="200"/>
      <c r="I476" s="200"/>
      <c r="J476" s="200"/>
      <c r="K476" s="201"/>
      <c r="L476" s="202"/>
      <c r="M476" s="203"/>
      <c r="N476" s="199"/>
      <c r="O476" s="37"/>
      <c r="P476" s="37"/>
      <c r="Q476" s="37"/>
      <c r="R476" s="37"/>
      <c r="S476" s="37"/>
      <c r="T476" s="37"/>
      <c r="U476" s="37"/>
      <c r="V476" s="37"/>
      <c r="W476" s="37"/>
      <c r="X476" s="37"/>
      <c r="Y476" s="37"/>
    </row>
    <row r="477" spans="1:25" s="127" customFormat="1" ht="30.75" customHeight="1" x14ac:dyDescent="0.2">
      <c r="A477" s="121">
        <f t="shared" si="25"/>
        <v>467</v>
      </c>
      <c r="B477" s="1464" t="s">
        <v>537</v>
      </c>
      <c r="C477" s="1464"/>
      <c r="D477" s="1464"/>
      <c r="E477" s="1464"/>
      <c r="F477" s="1464"/>
      <c r="G477" s="1464"/>
      <c r="H477" s="200"/>
      <c r="I477" s="200"/>
      <c r="J477" s="200"/>
      <c r="K477" s="201"/>
      <c r="L477" s="202"/>
      <c r="M477" s="203"/>
      <c r="N477" s="199"/>
      <c r="O477" s="37"/>
      <c r="P477" s="37"/>
      <c r="Q477" s="37"/>
      <c r="R477" s="37"/>
      <c r="S477" s="37"/>
      <c r="T477" s="37"/>
      <c r="U477" s="37"/>
      <c r="V477" s="37"/>
      <c r="W477" s="37"/>
      <c r="X477" s="37"/>
      <c r="Y477" s="37"/>
    </row>
    <row r="478" spans="1:25" s="127" customFormat="1" ht="27.75" customHeight="1" x14ac:dyDescent="0.2">
      <c r="A478" s="121">
        <f t="shared" si="25"/>
        <v>468</v>
      </c>
      <c r="B478" s="1298"/>
      <c r="C478" s="1466" t="s">
        <v>538</v>
      </c>
      <c r="D478" s="1383"/>
      <c r="E478" s="1383"/>
      <c r="F478" s="1383"/>
      <c r="G478" s="1384"/>
      <c r="H478" s="183"/>
      <c r="I478" s="183"/>
      <c r="J478" s="183"/>
      <c r="K478" s="183"/>
      <c r="L478" s="204"/>
      <c r="M478" s="203"/>
      <c r="N478" s="199"/>
      <c r="O478" s="37"/>
      <c r="P478" s="37"/>
      <c r="Q478" s="37"/>
      <c r="R478" s="37"/>
      <c r="S478" s="37"/>
      <c r="T478" s="37"/>
      <c r="U478" s="37"/>
      <c r="V478" s="37"/>
      <c r="W478" s="37"/>
      <c r="X478" s="37"/>
      <c r="Y478" s="37"/>
    </row>
    <row r="479" spans="1:25" s="127" customFormat="1" ht="24.75" customHeight="1" x14ac:dyDescent="0.2">
      <c r="A479" s="121">
        <f t="shared" si="25"/>
        <v>469</v>
      </c>
      <c r="B479" s="1297"/>
      <c r="C479" s="1325" t="s">
        <v>539</v>
      </c>
      <c r="D479" s="1326"/>
      <c r="E479" s="1326"/>
      <c r="F479" s="1326"/>
      <c r="G479" s="1327"/>
      <c r="H479" s="183"/>
      <c r="I479" s="183"/>
      <c r="J479" s="183"/>
      <c r="K479" s="183"/>
      <c r="L479" s="204"/>
      <c r="M479" s="203"/>
      <c r="N479" s="199"/>
      <c r="O479" s="37"/>
      <c r="P479" s="37"/>
      <c r="Q479" s="37"/>
      <c r="R479" s="37"/>
      <c r="S479" s="37"/>
      <c r="T479" s="37"/>
      <c r="U479" s="37"/>
      <c r="V479" s="37"/>
      <c r="W479" s="37"/>
      <c r="X479" s="37"/>
      <c r="Y479" s="37"/>
    </row>
    <row r="480" spans="1:25" s="127" customFormat="1" ht="36.75" customHeight="1" x14ac:dyDescent="0.25">
      <c r="A480" s="121">
        <f t="shared" si="25"/>
        <v>470</v>
      </c>
      <c r="B480" s="1549" t="s">
        <v>886</v>
      </c>
      <c r="C480" s="1550"/>
      <c r="D480" s="1550"/>
      <c r="E480" s="1550"/>
      <c r="F480" s="1550"/>
      <c r="G480" s="1551"/>
      <c r="H480" s="183"/>
      <c r="I480" s="183"/>
      <c r="J480" s="183"/>
      <c r="K480" s="183"/>
      <c r="L480" s="204"/>
      <c r="M480" s="203"/>
      <c r="N480" s="199"/>
      <c r="O480" s="37"/>
      <c r="P480" s="37"/>
      <c r="Q480" s="37"/>
      <c r="R480" s="37"/>
      <c r="S480" s="37"/>
      <c r="T480" s="37"/>
      <c r="U480" s="37"/>
      <c r="V480" s="37"/>
      <c r="W480" s="37"/>
      <c r="X480" s="37"/>
      <c r="Y480" s="37"/>
    </row>
    <row r="481" spans="1:25" s="208" customFormat="1" ht="32.25" customHeight="1" x14ac:dyDescent="0.25">
      <c r="A481" s="121">
        <f t="shared" si="25"/>
        <v>471</v>
      </c>
      <c r="B481" s="1295" t="s">
        <v>540</v>
      </c>
      <c r="C481" s="1296"/>
      <c r="D481" s="1218"/>
      <c r="E481" s="1218"/>
      <c r="F481" s="1218"/>
      <c r="G481" s="1218"/>
      <c r="H481" s="205"/>
      <c r="I481" s="205"/>
      <c r="J481" s="205"/>
      <c r="K481" s="205"/>
      <c r="L481" s="202">
        <f>L491+L492</f>
        <v>31464525</v>
      </c>
      <c r="M481" s="653"/>
      <c r="N481" s="206"/>
      <c r="O481" s="207"/>
      <c r="P481" s="207"/>
      <c r="Q481" s="207"/>
      <c r="R481" s="207"/>
      <c r="S481" s="207"/>
      <c r="T481" s="207"/>
      <c r="U481" s="207"/>
      <c r="V481" s="207"/>
      <c r="W481" s="207"/>
      <c r="X481" s="207"/>
      <c r="Y481" s="207"/>
    </row>
    <row r="482" spans="1:25" s="208" customFormat="1" ht="24.75" customHeight="1" x14ac:dyDescent="0.25">
      <c r="A482" s="121">
        <f t="shared" si="25"/>
        <v>472</v>
      </c>
      <c r="B482" s="1487"/>
      <c r="C482" s="1325" t="s">
        <v>541</v>
      </c>
      <c r="D482" s="1326"/>
      <c r="E482" s="1326"/>
      <c r="F482" s="1326"/>
      <c r="G482" s="1327"/>
      <c r="H482" s="183"/>
      <c r="I482" s="183"/>
      <c r="J482" s="183"/>
      <c r="K482" s="183"/>
      <c r="L482" s="204">
        <f>+Conciliacion!C34</f>
        <v>2097635000</v>
      </c>
      <c r="M482" s="653"/>
      <c r="N482" s="206"/>
      <c r="O482" s="207"/>
      <c r="P482" s="207"/>
      <c r="Q482" s="207"/>
      <c r="R482" s="207"/>
      <c r="S482" s="207"/>
      <c r="T482" s="207"/>
      <c r="U482" s="207"/>
      <c r="V482" s="207"/>
      <c r="W482" s="207"/>
      <c r="X482" s="207"/>
      <c r="Y482" s="207"/>
    </row>
    <row r="483" spans="1:25" s="208" customFormat="1" ht="25.5" customHeight="1" x14ac:dyDescent="0.25">
      <c r="A483" s="121">
        <f t="shared" si="25"/>
        <v>473</v>
      </c>
      <c r="B483" s="1488"/>
      <c r="C483" s="1328" t="s">
        <v>542</v>
      </c>
      <c r="D483" s="1263"/>
      <c r="E483" s="1359"/>
      <c r="F483" s="1257" t="s">
        <v>543</v>
      </c>
      <c r="G483" s="1185"/>
      <c r="H483" s="183"/>
      <c r="I483" s="183"/>
      <c r="J483" s="183"/>
      <c r="K483" s="183"/>
      <c r="L483" s="204"/>
      <c r="M483" s="653"/>
      <c r="N483" s="206"/>
      <c r="O483" s="207"/>
      <c r="P483" s="207"/>
      <c r="Q483" s="207"/>
      <c r="R483" s="207"/>
      <c r="S483" s="207"/>
      <c r="T483" s="207"/>
      <c r="U483" s="207"/>
      <c r="V483" s="207"/>
      <c r="W483" s="207"/>
      <c r="X483" s="207"/>
      <c r="Y483" s="207"/>
    </row>
    <row r="484" spans="1:25" s="208" customFormat="1" ht="38.25" customHeight="1" x14ac:dyDescent="0.25">
      <c r="A484" s="121">
        <f t="shared" si="25"/>
        <v>474</v>
      </c>
      <c r="B484" s="1488"/>
      <c r="C484" s="1360"/>
      <c r="D484" s="1361"/>
      <c r="E484" s="1362"/>
      <c r="F484" s="1336" t="s">
        <v>544</v>
      </c>
      <c r="G484" s="1338"/>
      <c r="H484" s="183"/>
      <c r="I484" s="183"/>
      <c r="J484" s="183"/>
      <c r="K484" s="183"/>
      <c r="L484" s="204"/>
      <c r="M484" s="653"/>
      <c r="N484" s="206"/>
      <c r="O484" s="207"/>
      <c r="P484" s="207"/>
      <c r="Q484" s="207"/>
      <c r="R484" s="207"/>
      <c r="S484" s="207"/>
      <c r="T484" s="207"/>
      <c r="U484" s="207"/>
      <c r="V484" s="207"/>
      <c r="W484" s="207"/>
      <c r="X484" s="207"/>
      <c r="Y484" s="207"/>
    </row>
    <row r="485" spans="1:25" s="208" customFormat="1" ht="28.5" customHeight="1" x14ac:dyDescent="0.25">
      <c r="A485" s="121">
        <f t="shared" si="25"/>
        <v>475</v>
      </c>
      <c r="B485" s="1488"/>
      <c r="C485" s="1360"/>
      <c r="D485" s="1361"/>
      <c r="E485" s="1362"/>
      <c r="F485" s="1336" t="s">
        <v>545</v>
      </c>
      <c r="G485" s="1338"/>
      <c r="H485" s="183"/>
      <c r="I485" s="183"/>
      <c r="J485" s="183"/>
      <c r="K485" s="183"/>
      <c r="L485" s="204"/>
      <c r="M485" s="653"/>
      <c r="N485" s="206"/>
      <c r="O485" s="207"/>
      <c r="P485" s="207"/>
      <c r="Q485" s="207"/>
      <c r="R485" s="207"/>
      <c r="S485" s="207"/>
      <c r="T485" s="207"/>
      <c r="U485" s="207"/>
      <c r="V485" s="207"/>
      <c r="W485" s="207"/>
      <c r="X485" s="207"/>
      <c r="Y485" s="207"/>
    </row>
    <row r="486" spans="1:25" s="208" customFormat="1" ht="25.5" customHeight="1" x14ac:dyDescent="0.25">
      <c r="A486" s="121">
        <f t="shared" si="25"/>
        <v>476</v>
      </c>
      <c r="B486" s="1488"/>
      <c r="C486" s="1360"/>
      <c r="D486" s="1361"/>
      <c r="E486" s="1362"/>
      <c r="F486" s="1336" t="s">
        <v>546</v>
      </c>
      <c r="G486" s="1338"/>
      <c r="H486" s="183"/>
      <c r="I486" s="183"/>
      <c r="J486" s="183"/>
      <c r="K486" s="183"/>
      <c r="L486" s="204"/>
      <c r="M486" s="653"/>
      <c r="N486" s="206"/>
      <c r="O486" s="207"/>
      <c r="P486" s="207"/>
      <c r="Q486" s="207"/>
      <c r="R486" s="207"/>
      <c r="S486" s="207"/>
      <c r="T486" s="207"/>
      <c r="U486" s="207"/>
      <c r="V486" s="207"/>
      <c r="W486" s="207"/>
      <c r="X486" s="207"/>
      <c r="Y486" s="207"/>
    </row>
    <row r="487" spans="1:25" s="208" customFormat="1" ht="27.75" customHeight="1" x14ac:dyDescent="0.25">
      <c r="A487" s="121">
        <f t="shared" si="25"/>
        <v>477</v>
      </c>
      <c r="B487" s="1488"/>
      <c r="C487" s="1331"/>
      <c r="D487" s="1363"/>
      <c r="E487" s="1364"/>
      <c r="F487" s="1336" t="s">
        <v>547</v>
      </c>
      <c r="G487" s="1338"/>
      <c r="H487" s="183"/>
      <c r="I487" s="183"/>
      <c r="J487" s="183"/>
      <c r="K487" s="183"/>
      <c r="L487" s="204"/>
      <c r="M487" s="653"/>
      <c r="N487" s="206"/>
      <c r="O487" s="207"/>
      <c r="P487" s="207"/>
      <c r="Q487" s="207"/>
      <c r="R487" s="207"/>
      <c r="S487" s="207"/>
      <c r="T487" s="207"/>
      <c r="U487" s="207"/>
      <c r="V487" s="207"/>
      <c r="W487" s="207"/>
      <c r="X487" s="207"/>
      <c r="Y487" s="207"/>
    </row>
    <row r="488" spans="1:25" s="208" customFormat="1" ht="24.75" customHeight="1" x14ac:dyDescent="0.25">
      <c r="A488" s="121">
        <f t="shared" si="25"/>
        <v>478</v>
      </c>
      <c r="B488" s="1488"/>
      <c r="C488" s="1325" t="s">
        <v>548</v>
      </c>
      <c r="D488" s="1326"/>
      <c r="E488" s="1326"/>
      <c r="F488" s="1326"/>
      <c r="G488" s="1327"/>
      <c r="H488" s="183"/>
      <c r="I488" s="183"/>
      <c r="J488" s="183"/>
      <c r="K488" s="183"/>
      <c r="L488" s="204"/>
      <c r="M488" s="653"/>
      <c r="N488" s="206"/>
      <c r="O488" s="207"/>
      <c r="P488" s="207"/>
      <c r="Q488" s="207"/>
      <c r="R488" s="207"/>
      <c r="S488" s="207"/>
      <c r="T488" s="207"/>
      <c r="U488" s="207"/>
      <c r="V488" s="207"/>
      <c r="W488" s="207"/>
      <c r="X488" s="207"/>
      <c r="Y488" s="207"/>
    </row>
    <row r="489" spans="1:25" s="208" customFormat="1" ht="23.25" customHeight="1" x14ac:dyDescent="0.25">
      <c r="A489" s="121">
        <f t="shared" si="25"/>
        <v>479</v>
      </c>
      <c r="B489" s="1488"/>
      <c r="C489" s="1325" t="s">
        <v>549</v>
      </c>
      <c r="D489" s="1326"/>
      <c r="E489" s="1326"/>
      <c r="F489" s="1326"/>
      <c r="G489" s="1327"/>
      <c r="H489" s="183"/>
      <c r="I489" s="183"/>
      <c r="J489" s="183"/>
      <c r="K489" s="183"/>
      <c r="L489" s="204"/>
      <c r="M489" s="653"/>
      <c r="N489" s="206"/>
      <c r="O489" s="207"/>
      <c r="P489" s="207"/>
      <c r="Q489" s="207"/>
      <c r="R489" s="207"/>
      <c r="S489" s="207"/>
      <c r="T489" s="207"/>
      <c r="U489" s="207"/>
      <c r="V489" s="207"/>
      <c r="W489" s="207"/>
      <c r="X489" s="207"/>
      <c r="Y489" s="207"/>
    </row>
    <row r="490" spans="1:25" s="208" customFormat="1" ht="27" customHeight="1" x14ac:dyDescent="0.25">
      <c r="A490" s="121">
        <f t="shared" si="25"/>
        <v>480</v>
      </c>
      <c r="B490" s="1488"/>
      <c r="C490" s="1325" t="s">
        <v>550</v>
      </c>
      <c r="D490" s="1326"/>
      <c r="E490" s="1326"/>
      <c r="F490" s="1326"/>
      <c r="G490" s="1327"/>
      <c r="H490" s="183"/>
      <c r="I490" s="183"/>
      <c r="J490" s="183"/>
      <c r="K490" s="183"/>
      <c r="L490" s="204">
        <f>L482-L483-L484-L485-L486-L487-L488-L489</f>
        <v>2097635000</v>
      </c>
      <c r="M490" s="653"/>
      <c r="N490" s="206"/>
      <c r="O490" s="207"/>
      <c r="P490" s="207"/>
      <c r="Q490" s="207"/>
      <c r="R490" s="207"/>
      <c r="S490" s="207"/>
      <c r="T490" s="207"/>
      <c r="U490" s="207"/>
      <c r="V490" s="207"/>
      <c r="W490" s="207"/>
      <c r="X490" s="207"/>
      <c r="Y490" s="207"/>
    </row>
    <row r="491" spans="1:25" s="208" customFormat="1" ht="28.5" customHeight="1" x14ac:dyDescent="0.25">
      <c r="A491" s="121">
        <f t="shared" si="25"/>
        <v>481</v>
      </c>
      <c r="B491" s="1488"/>
      <c r="C491" s="1325" t="s">
        <v>887</v>
      </c>
      <c r="D491" s="1326"/>
      <c r="E491" s="1326"/>
      <c r="F491" s="1326"/>
      <c r="G491" s="1327"/>
      <c r="H491" s="183"/>
      <c r="I491" s="183"/>
      <c r="J491" s="183"/>
      <c r="K491" s="183"/>
      <c r="L491" s="204">
        <f>L490*1.5%</f>
        <v>31464525</v>
      </c>
      <c r="M491" s="653"/>
      <c r="N491" s="206"/>
      <c r="O491" s="207"/>
      <c r="P491" s="207"/>
      <c r="Q491" s="207"/>
      <c r="R491" s="207"/>
      <c r="S491" s="207"/>
      <c r="T491" s="207"/>
      <c r="U491" s="207"/>
      <c r="V491" s="207"/>
      <c r="W491" s="207"/>
      <c r="X491" s="207"/>
      <c r="Y491" s="207"/>
    </row>
    <row r="492" spans="1:25" s="208" customFormat="1" ht="27" customHeight="1" x14ac:dyDescent="0.25">
      <c r="A492" s="121">
        <f t="shared" si="25"/>
        <v>482</v>
      </c>
      <c r="B492" s="1488"/>
      <c r="C492" s="1325" t="s">
        <v>551</v>
      </c>
      <c r="D492" s="1326"/>
      <c r="E492" s="1326"/>
      <c r="F492" s="1326"/>
      <c r="G492" s="1327"/>
      <c r="H492" s="183"/>
      <c r="I492" s="183"/>
      <c r="J492" s="183"/>
      <c r="K492" s="183"/>
      <c r="L492" s="204"/>
      <c r="M492" s="653"/>
      <c r="N492" s="206"/>
      <c r="O492" s="207"/>
      <c r="P492" s="207"/>
      <c r="Q492" s="207"/>
      <c r="R492" s="207"/>
      <c r="S492" s="207"/>
      <c r="T492" s="207"/>
      <c r="U492" s="207"/>
      <c r="V492" s="207"/>
      <c r="W492" s="207"/>
      <c r="X492" s="207"/>
      <c r="Y492" s="207"/>
    </row>
    <row r="493" spans="1:25" s="213" customFormat="1" ht="23.25" customHeight="1" x14ac:dyDescent="0.25">
      <c r="A493" s="121">
        <f t="shared" si="25"/>
        <v>483</v>
      </c>
      <c r="B493" s="1484" t="s">
        <v>552</v>
      </c>
      <c r="C493" s="1484"/>
      <c r="D493" s="1485"/>
      <c r="E493" s="1485"/>
      <c r="F493" s="1485"/>
      <c r="G493" s="1485"/>
      <c r="H493" s="209"/>
      <c r="I493" s="209"/>
      <c r="J493" s="209"/>
      <c r="K493" s="209"/>
      <c r="L493" s="210"/>
      <c r="M493" s="654"/>
      <c r="N493" s="211"/>
      <c r="O493" s="212"/>
      <c r="P493" s="212"/>
      <c r="Q493" s="212"/>
      <c r="R493" s="212"/>
      <c r="S493" s="212"/>
      <c r="T493" s="212"/>
      <c r="U493" s="212"/>
      <c r="V493" s="212"/>
      <c r="W493" s="212"/>
      <c r="X493" s="212"/>
      <c r="Y493" s="212"/>
    </row>
    <row r="494" spans="1:25" s="213" customFormat="1" ht="33.75" customHeight="1" x14ac:dyDescent="0.25">
      <c r="A494" s="121">
        <f t="shared" si="25"/>
        <v>484</v>
      </c>
      <c r="B494" s="1295" t="s">
        <v>553</v>
      </c>
      <c r="C494" s="1295"/>
      <c r="D494" s="1486"/>
      <c r="E494" s="1486"/>
      <c r="F494" s="1486"/>
      <c r="G494" s="1486"/>
      <c r="H494" s="214"/>
      <c r="I494" s="214"/>
      <c r="J494" s="214"/>
      <c r="K494" s="214"/>
      <c r="L494" s="188">
        <f>SUM(L495:L498)</f>
        <v>0</v>
      </c>
      <c r="M494" s="654"/>
      <c r="N494" s="211"/>
      <c r="O494" s="212"/>
      <c r="P494" s="212"/>
      <c r="Q494" s="212"/>
      <c r="R494" s="212"/>
      <c r="S494" s="212"/>
      <c r="T494" s="212"/>
      <c r="U494" s="212"/>
      <c r="V494" s="212"/>
      <c r="W494" s="212"/>
      <c r="X494" s="212"/>
      <c r="Y494" s="212"/>
    </row>
    <row r="495" spans="1:25" s="208" customFormat="1" ht="23.25" customHeight="1" x14ac:dyDescent="0.25">
      <c r="A495" s="121">
        <f t="shared" si="25"/>
        <v>485</v>
      </c>
      <c r="B495" s="1562"/>
      <c r="C495" s="1325" t="s">
        <v>554</v>
      </c>
      <c r="D495" s="1326"/>
      <c r="E495" s="1326"/>
      <c r="F495" s="1326"/>
      <c r="G495" s="1327"/>
      <c r="H495" s="191"/>
      <c r="I495" s="191"/>
      <c r="J495" s="191"/>
      <c r="K495" s="191"/>
      <c r="L495" s="178"/>
      <c r="M495" s="653"/>
      <c r="N495" s="206"/>
      <c r="O495" s="207"/>
      <c r="P495" s="207"/>
      <c r="Q495" s="207"/>
      <c r="R495" s="207"/>
      <c r="S495" s="207"/>
      <c r="T495" s="207"/>
      <c r="U495" s="207"/>
      <c r="V495" s="207"/>
      <c r="W495" s="207"/>
      <c r="X495" s="207"/>
      <c r="Y495" s="207"/>
    </row>
    <row r="496" spans="1:25" s="208" customFormat="1" ht="20.25" customHeight="1" x14ac:dyDescent="0.25">
      <c r="A496" s="121">
        <f t="shared" si="25"/>
        <v>486</v>
      </c>
      <c r="B496" s="1562"/>
      <c r="C496" s="1325" t="s">
        <v>555</v>
      </c>
      <c r="D496" s="1326"/>
      <c r="E496" s="1326"/>
      <c r="F496" s="1326"/>
      <c r="G496" s="1327"/>
      <c r="H496" s="192"/>
      <c r="I496" s="192"/>
      <c r="J496" s="192"/>
      <c r="K496" s="192"/>
      <c r="L496" s="178"/>
      <c r="M496" s="653"/>
      <c r="N496" s="206"/>
      <c r="O496" s="207"/>
      <c r="P496" s="207"/>
      <c r="Q496" s="207"/>
      <c r="R496" s="207"/>
      <c r="S496" s="207"/>
      <c r="T496" s="207"/>
      <c r="U496" s="207"/>
      <c r="V496" s="207"/>
      <c r="W496" s="207"/>
      <c r="X496" s="207"/>
      <c r="Y496" s="207"/>
    </row>
    <row r="497" spans="1:25" s="208" customFormat="1" ht="26.25" customHeight="1" x14ac:dyDescent="0.25">
      <c r="A497" s="121">
        <f t="shared" si="25"/>
        <v>487</v>
      </c>
      <c r="B497" s="1562"/>
      <c r="C497" s="1325" t="s">
        <v>556</v>
      </c>
      <c r="D497" s="1326"/>
      <c r="E497" s="1326"/>
      <c r="F497" s="1326"/>
      <c r="G497" s="1327"/>
      <c r="H497" s="192"/>
      <c r="I497" s="192"/>
      <c r="J497" s="192"/>
      <c r="K497" s="192"/>
      <c r="L497" s="178"/>
      <c r="M497" s="653"/>
      <c r="N497" s="206"/>
      <c r="O497" s="207"/>
      <c r="P497" s="207"/>
      <c r="Q497" s="207"/>
      <c r="R497" s="207"/>
      <c r="S497" s="207"/>
      <c r="T497" s="207"/>
      <c r="U497" s="207"/>
      <c r="V497" s="207"/>
      <c r="W497" s="207"/>
      <c r="X497" s="207"/>
      <c r="Y497" s="207"/>
    </row>
    <row r="498" spans="1:25" s="208" customFormat="1" ht="21.75" customHeight="1" x14ac:dyDescent="0.25">
      <c r="A498" s="121">
        <f t="shared" si="25"/>
        <v>488</v>
      </c>
      <c r="B498" s="1563"/>
      <c r="C498" s="1325" t="s">
        <v>557</v>
      </c>
      <c r="D498" s="1326"/>
      <c r="E498" s="1326"/>
      <c r="F498" s="1326"/>
      <c r="G498" s="1327"/>
      <c r="H498" s="192"/>
      <c r="I498" s="192"/>
      <c r="J498" s="192"/>
      <c r="K498" s="192"/>
      <c r="L498" s="178"/>
      <c r="M498" s="653"/>
      <c r="N498" s="206"/>
      <c r="O498" s="207"/>
      <c r="P498" s="207"/>
      <c r="Q498" s="207"/>
      <c r="R498" s="207"/>
      <c r="S498" s="207"/>
      <c r="T498" s="207"/>
      <c r="U498" s="207"/>
      <c r="V498" s="207"/>
      <c r="W498" s="207"/>
      <c r="X498" s="207"/>
      <c r="Y498" s="207"/>
    </row>
    <row r="499" spans="1:25" s="208" customFormat="1" ht="21.75" customHeight="1" x14ac:dyDescent="0.25">
      <c r="A499" s="121">
        <f t="shared" si="25"/>
        <v>489</v>
      </c>
      <c r="B499" s="418"/>
      <c r="C499" s="1552" t="s">
        <v>853</v>
      </c>
      <c r="D499" s="1552"/>
      <c r="E499" s="1552"/>
      <c r="F499" s="1553" t="s">
        <v>806</v>
      </c>
      <c r="G499" s="1315"/>
      <c r="H499" s="192"/>
      <c r="I499" s="192"/>
      <c r="J499" s="192"/>
      <c r="K499" s="192"/>
      <c r="L499" s="178"/>
      <c r="M499" s="653"/>
      <c r="N499" s="206"/>
      <c r="O499" s="207"/>
      <c r="P499" s="207"/>
      <c r="Q499" s="207"/>
      <c r="R499" s="207"/>
      <c r="S499" s="207"/>
      <c r="T499" s="207"/>
      <c r="U499" s="207"/>
      <c r="V499" s="207"/>
      <c r="W499" s="207"/>
      <c r="X499" s="207"/>
      <c r="Y499" s="207"/>
    </row>
    <row r="500" spans="1:25" s="208" customFormat="1" ht="21.75" customHeight="1" x14ac:dyDescent="0.25">
      <c r="A500" s="121">
        <f t="shared" si="25"/>
        <v>490</v>
      </c>
      <c r="B500" s="419"/>
      <c r="C500" s="1552"/>
      <c r="D500" s="1552"/>
      <c r="E500" s="1552"/>
      <c r="F500" s="1553" t="s">
        <v>807</v>
      </c>
      <c r="G500" s="1315"/>
      <c r="H500" s="192"/>
      <c r="I500" s="192"/>
      <c r="J500" s="192"/>
      <c r="K500" s="192"/>
      <c r="L500" s="178"/>
      <c r="M500" s="653"/>
      <c r="N500" s="206"/>
      <c r="O500" s="207"/>
      <c r="P500" s="207"/>
      <c r="Q500" s="207"/>
      <c r="R500" s="207"/>
      <c r="S500" s="207"/>
      <c r="T500" s="207"/>
      <c r="U500" s="207"/>
      <c r="V500" s="207"/>
      <c r="W500" s="207"/>
      <c r="X500" s="207"/>
      <c r="Y500" s="207"/>
    </row>
    <row r="501" spans="1:25" s="208" customFormat="1" ht="21.75" customHeight="1" x14ac:dyDescent="0.25">
      <c r="A501" s="121">
        <f t="shared" si="25"/>
        <v>491</v>
      </c>
      <c r="B501" s="419"/>
      <c r="C501" s="1552"/>
      <c r="D501" s="1552"/>
      <c r="E501" s="1552"/>
      <c r="F501" s="1553" t="s">
        <v>808</v>
      </c>
      <c r="G501" s="1315"/>
      <c r="H501" s="192"/>
      <c r="I501" s="192"/>
      <c r="J501" s="192"/>
      <c r="K501" s="192"/>
      <c r="L501" s="178"/>
      <c r="M501" s="653"/>
      <c r="N501" s="206"/>
      <c r="O501" s="207"/>
      <c r="P501" s="207"/>
      <c r="Q501" s="207"/>
      <c r="R501" s="207"/>
      <c r="S501" s="207"/>
      <c r="T501" s="207"/>
      <c r="U501" s="207"/>
      <c r="V501" s="207"/>
      <c r="W501" s="207"/>
      <c r="X501" s="207"/>
      <c r="Y501" s="207"/>
    </row>
    <row r="502" spans="1:25" s="208" customFormat="1" ht="31.5" customHeight="1" x14ac:dyDescent="0.25">
      <c r="A502" s="121">
        <f t="shared" si="25"/>
        <v>492</v>
      </c>
      <c r="B502" s="1556" t="s">
        <v>888</v>
      </c>
      <c r="C502" s="1557"/>
      <c r="D502" s="1557"/>
      <c r="E502" s="1557"/>
      <c r="F502" s="1557"/>
      <c r="G502" s="1558"/>
      <c r="H502" s="192"/>
      <c r="I502" s="192"/>
      <c r="J502" s="192"/>
      <c r="K502" s="192"/>
      <c r="L502" s="178">
        <f>+L459</f>
        <v>952908789.35644174</v>
      </c>
      <c r="M502" s="653"/>
      <c r="N502" s="206"/>
      <c r="O502" s="207"/>
      <c r="P502" s="207"/>
      <c r="Q502" s="207"/>
      <c r="R502" s="207"/>
      <c r="S502" s="207"/>
      <c r="T502" s="207"/>
      <c r="U502" s="207"/>
      <c r="V502" s="207"/>
      <c r="W502" s="207"/>
      <c r="X502" s="207"/>
      <c r="Y502" s="207"/>
    </row>
    <row r="503" spans="1:25" s="208" customFormat="1" ht="21.75" customHeight="1" x14ac:dyDescent="0.25">
      <c r="A503" s="121">
        <f t="shared" si="25"/>
        <v>493</v>
      </c>
      <c r="B503" s="1559" t="s">
        <v>859</v>
      </c>
      <c r="C503" s="1560"/>
      <c r="D503" s="1560"/>
      <c r="E503" s="1560"/>
      <c r="F503" s="1560"/>
      <c r="G503" s="1561"/>
      <c r="H503" s="192"/>
      <c r="I503" s="192"/>
      <c r="J503" s="192"/>
      <c r="K503" s="192"/>
      <c r="L503" s="178">
        <f>+L502*33%</f>
        <v>314459900.48762578</v>
      </c>
      <c r="M503" s="653"/>
      <c r="N503" s="206"/>
      <c r="O503" s="207"/>
      <c r="P503" s="207"/>
      <c r="Q503" s="207"/>
      <c r="R503" s="207"/>
      <c r="S503" s="207"/>
      <c r="T503" s="207"/>
      <c r="U503" s="207"/>
      <c r="V503" s="207"/>
      <c r="W503" s="207"/>
      <c r="X503" s="207"/>
      <c r="Y503" s="207"/>
    </row>
    <row r="504" spans="1:25" s="213" customFormat="1" ht="34.5" customHeight="1" x14ac:dyDescent="0.25">
      <c r="A504" s="121">
        <f t="shared" si="25"/>
        <v>494</v>
      </c>
      <c r="B504" s="1295" t="s">
        <v>566</v>
      </c>
      <c r="C504" s="1295"/>
      <c r="D504" s="1486"/>
      <c r="E504" s="1486"/>
      <c r="F504" s="1486"/>
      <c r="G504" s="1486"/>
      <c r="H504" s="215"/>
      <c r="I504" s="215"/>
      <c r="J504" s="215"/>
      <c r="K504" s="215"/>
      <c r="L504" s="188">
        <f>L507-L510-L511-L512</f>
        <v>0</v>
      </c>
      <c r="M504" s="654"/>
      <c r="N504" s="211"/>
      <c r="O504" s="212"/>
      <c r="P504" s="212"/>
      <c r="Q504" s="212"/>
      <c r="R504" s="212"/>
      <c r="S504" s="212"/>
      <c r="T504" s="212"/>
      <c r="U504" s="212"/>
      <c r="V504" s="212"/>
      <c r="W504" s="212"/>
      <c r="X504" s="212"/>
      <c r="Y504" s="212"/>
    </row>
    <row r="505" spans="1:25" s="213" customFormat="1" ht="23.25" customHeight="1" x14ac:dyDescent="0.25">
      <c r="A505" s="121">
        <f t="shared" si="25"/>
        <v>495</v>
      </c>
      <c r="B505" s="1505"/>
      <c r="C505" s="1325" t="s">
        <v>567</v>
      </c>
      <c r="D505" s="1326"/>
      <c r="E505" s="1326"/>
      <c r="F505" s="1326"/>
      <c r="G505" s="1327"/>
      <c r="H505" s="191"/>
      <c r="I505" s="191"/>
      <c r="J505" s="191"/>
      <c r="K505" s="191"/>
      <c r="L505" s="178"/>
      <c r="M505" s="654"/>
      <c r="N505" s="211"/>
      <c r="O505" s="212"/>
      <c r="P505" s="212"/>
      <c r="Q505" s="212"/>
      <c r="R505" s="212"/>
      <c r="S505" s="212"/>
      <c r="T505" s="212"/>
      <c r="U505" s="212"/>
      <c r="V505" s="212"/>
      <c r="W505" s="212"/>
      <c r="X505" s="212"/>
      <c r="Y505" s="212"/>
    </row>
    <row r="506" spans="1:25" s="213" customFormat="1" ht="24" customHeight="1" x14ac:dyDescent="0.25">
      <c r="A506" s="121">
        <f t="shared" si="25"/>
        <v>496</v>
      </c>
      <c r="B506" s="1488"/>
      <c r="C506" s="1325" t="s">
        <v>568</v>
      </c>
      <c r="D506" s="1326"/>
      <c r="E506" s="1326"/>
      <c r="F506" s="1326"/>
      <c r="G506" s="1327"/>
      <c r="H506" s="191"/>
      <c r="I506" s="191"/>
      <c r="J506" s="191"/>
      <c r="K506" s="191"/>
      <c r="L506" s="178"/>
      <c r="M506" s="654"/>
      <c r="N506" s="211"/>
      <c r="O506" s="212"/>
      <c r="P506" s="212"/>
      <c r="Q506" s="212"/>
      <c r="R506" s="212"/>
      <c r="S506" s="212"/>
      <c r="T506" s="212"/>
      <c r="U506" s="212"/>
      <c r="V506" s="212"/>
      <c r="W506" s="212"/>
      <c r="X506" s="212"/>
      <c r="Y506" s="212"/>
    </row>
    <row r="507" spans="1:25" s="213" customFormat="1" ht="27" customHeight="1" x14ac:dyDescent="0.25">
      <c r="A507" s="121">
        <f t="shared" si="25"/>
        <v>497</v>
      </c>
      <c r="B507" s="1488"/>
      <c r="C507" s="1490" t="s">
        <v>569</v>
      </c>
      <c r="D507" s="1494"/>
      <c r="E507" s="1494"/>
      <c r="F507" s="1494"/>
      <c r="G507" s="1495"/>
      <c r="H507" s="216"/>
      <c r="I507" s="216"/>
      <c r="J507" s="216"/>
      <c r="K507" s="216"/>
      <c r="L507" s="210">
        <f>SUM(L505:L506)</f>
        <v>0</v>
      </c>
      <c r="M507" s="654"/>
      <c r="N507" s="211"/>
      <c r="O507" s="212"/>
      <c r="P507" s="212"/>
      <c r="Q507" s="212"/>
      <c r="R507" s="212"/>
      <c r="S507" s="212"/>
      <c r="T507" s="212"/>
      <c r="U507" s="212"/>
      <c r="V507" s="212"/>
      <c r="W507" s="212"/>
      <c r="X507" s="212"/>
      <c r="Y507" s="212"/>
    </row>
    <row r="508" spans="1:25" s="213" customFormat="1" ht="29.25" customHeight="1" x14ac:dyDescent="0.25">
      <c r="A508" s="121">
        <f t="shared" si="25"/>
        <v>498</v>
      </c>
      <c r="B508" s="1488"/>
      <c r="C508" s="1325" t="s">
        <v>570</v>
      </c>
      <c r="D508" s="1326"/>
      <c r="E508" s="1326"/>
      <c r="F508" s="1326"/>
      <c r="G508" s="1327"/>
      <c r="H508" s="191"/>
      <c r="I508" s="191"/>
      <c r="J508" s="191"/>
      <c r="K508" s="191"/>
      <c r="L508" s="178"/>
      <c r="M508" s="654"/>
      <c r="N508" s="211"/>
      <c r="O508" s="212"/>
      <c r="P508" s="212"/>
      <c r="Q508" s="212"/>
      <c r="R508" s="212"/>
      <c r="S508" s="212"/>
      <c r="T508" s="212"/>
      <c r="U508" s="212"/>
      <c r="V508" s="212"/>
      <c r="W508" s="212"/>
      <c r="X508" s="212"/>
      <c r="Y508" s="212"/>
    </row>
    <row r="509" spans="1:25" s="213" customFormat="1" ht="25.5" customHeight="1" x14ac:dyDescent="0.25">
      <c r="A509" s="121">
        <f t="shared" si="25"/>
        <v>499</v>
      </c>
      <c r="B509" s="1488"/>
      <c r="C509" s="1325" t="s">
        <v>571</v>
      </c>
      <c r="D509" s="1326"/>
      <c r="E509" s="1326"/>
      <c r="F509" s="1326"/>
      <c r="G509" s="1327"/>
      <c r="H509" s="191"/>
      <c r="I509" s="191"/>
      <c r="J509" s="191"/>
      <c r="K509" s="191"/>
      <c r="L509" s="178"/>
      <c r="M509" s="654"/>
      <c r="N509" s="211"/>
      <c r="O509" s="212"/>
      <c r="P509" s="212"/>
      <c r="Q509" s="212"/>
      <c r="R509" s="212"/>
      <c r="S509" s="212"/>
      <c r="T509" s="212"/>
      <c r="U509" s="212"/>
      <c r="V509" s="212"/>
      <c r="W509" s="212"/>
      <c r="X509" s="212"/>
      <c r="Y509" s="212"/>
    </row>
    <row r="510" spans="1:25" s="213" customFormat="1" ht="27" customHeight="1" x14ac:dyDescent="0.25">
      <c r="A510" s="121">
        <f t="shared" si="25"/>
        <v>500</v>
      </c>
      <c r="B510" s="1488"/>
      <c r="C510" s="1490" t="s">
        <v>572</v>
      </c>
      <c r="D510" s="1494"/>
      <c r="E510" s="1494"/>
      <c r="F510" s="1494"/>
      <c r="G510" s="1495"/>
      <c r="H510" s="216"/>
      <c r="I510" s="216"/>
      <c r="J510" s="216"/>
      <c r="K510" s="216"/>
      <c r="L510" s="210">
        <f>SUM(L508:L509)</f>
        <v>0</v>
      </c>
      <c r="M510" s="654"/>
      <c r="N510" s="211"/>
      <c r="O510" s="212"/>
      <c r="P510" s="212"/>
      <c r="Q510" s="212"/>
      <c r="R510" s="212"/>
      <c r="S510" s="212"/>
      <c r="T510" s="212"/>
      <c r="U510" s="212"/>
      <c r="V510" s="212"/>
      <c r="W510" s="212"/>
      <c r="X510" s="212"/>
      <c r="Y510" s="212"/>
    </row>
    <row r="511" spans="1:25" s="213" customFormat="1" ht="28.5" customHeight="1" x14ac:dyDescent="0.25">
      <c r="A511" s="121">
        <f t="shared" si="25"/>
        <v>501</v>
      </c>
      <c r="B511" s="1488"/>
      <c r="C511" s="1325" t="s">
        <v>573</v>
      </c>
      <c r="D511" s="1326"/>
      <c r="E511" s="1326"/>
      <c r="F511" s="1326"/>
      <c r="G511" s="1327"/>
      <c r="H511" s="185"/>
      <c r="I511" s="185"/>
      <c r="J511" s="185"/>
      <c r="K511" s="185"/>
      <c r="L511" s="178"/>
      <c r="M511" s="654"/>
      <c r="N511" s="211"/>
      <c r="O511" s="212"/>
      <c r="P511" s="212"/>
      <c r="Q511" s="212"/>
      <c r="R511" s="212"/>
      <c r="S511" s="212"/>
      <c r="T511" s="212"/>
      <c r="U511" s="212"/>
      <c r="V511" s="212"/>
      <c r="W511" s="212"/>
      <c r="X511" s="212"/>
      <c r="Y511" s="212"/>
    </row>
    <row r="512" spans="1:25" s="213" customFormat="1" ht="27" customHeight="1" x14ac:dyDescent="0.25">
      <c r="A512" s="121">
        <f t="shared" si="25"/>
        <v>502</v>
      </c>
      <c r="B512" s="1488"/>
      <c r="C512" s="1325" t="s">
        <v>574</v>
      </c>
      <c r="D512" s="1326"/>
      <c r="E512" s="1326"/>
      <c r="F512" s="1326"/>
      <c r="G512" s="1327"/>
      <c r="H512" s="185"/>
      <c r="I512" s="185"/>
      <c r="J512" s="185"/>
      <c r="K512" s="185"/>
      <c r="L512" s="178"/>
      <c r="M512" s="654"/>
      <c r="N512" s="211"/>
      <c r="O512" s="212"/>
      <c r="P512" s="212"/>
      <c r="Q512" s="212"/>
      <c r="R512" s="212"/>
      <c r="S512" s="212"/>
      <c r="T512" s="212"/>
      <c r="U512" s="212"/>
      <c r="V512" s="212"/>
      <c r="W512" s="212"/>
      <c r="X512" s="212"/>
      <c r="Y512" s="212"/>
    </row>
    <row r="513" spans="1:25" s="127" customFormat="1" ht="21.75" customHeight="1" x14ac:dyDescent="0.25">
      <c r="A513" s="121">
        <f t="shared" si="25"/>
        <v>503</v>
      </c>
      <c r="B513" s="1490" t="s">
        <v>95</v>
      </c>
      <c r="C513" s="1193"/>
      <c r="D513" s="1193"/>
      <c r="E513" s="1193"/>
      <c r="F513" s="1193"/>
      <c r="G513" s="1194"/>
      <c r="H513" s="183"/>
      <c r="I513" s="183"/>
      <c r="J513" s="183"/>
      <c r="K513" s="397"/>
      <c r="L513" s="217"/>
      <c r="M513" s="203"/>
      <c r="N513" s="199"/>
      <c r="O513" s="37"/>
      <c r="P513" s="37"/>
      <c r="Q513" s="37"/>
      <c r="R513" s="37"/>
      <c r="S513" s="37"/>
      <c r="T513" s="37"/>
      <c r="U513" s="37"/>
      <c r="V513" s="37"/>
      <c r="W513" s="37"/>
      <c r="X513" s="37"/>
      <c r="Y513" s="37"/>
    </row>
    <row r="514" spans="1:25" s="127" customFormat="1" ht="21.75" customHeight="1" x14ac:dyDescent="0.25">
      <c r="A514" s="121">
        <f t="shared" si="25"/>
        <v>504</v>
      </c>
      <c r="B514" s="1257" t="s">
        <v>860</v>
      </c>
      <c r="C514" s="1504"/>
      <c r="D514" s="1504"/>
      <c r="E514" s="1504"/>
      <c r="F514" s="1504"/>
      <c r="G514" s="1258"/>
      <c r="H514" s="183"/>
      <c r="I514" s="183"/>
      <c r="J514" s="183"/>
      <c r="K514" s="397"/>
      <c r="L514" s="217"/>
      <c r="M514" s="203"/>
      <c r="N514" s="199"/>
      <c r="O514" s="37"/>
      <c r="P514" s="37"/>
      <c r="Q514" s="37"/>
      <c r="R514" s="37"/>
      <c r="S514" s="37"/>
      <c r="T514" s="37"/>
      <c r="U514" s="37"/>
      <c r="V514" s="37"/>
      <c r="W514" s="37"/>
      <c r="X514" s="37"/>
      <c r="Y514" s="37"/>
    </row>
    <row r="515" spans="1:25" s="127" customFormat="1" ht="30.75" customHeight="1" x14ac:dyDescent="0.25">
      <c r="A515" s="121">
        <f t="shared" si="25"/>
        <v>505</v>
      </c>
      <c r="B515" s="1257" t="s">
        <v>889</v>
      </c>
      <c r="C515" s="1504"/>
      <c r="D515" s="1504"/>
      <c r="E515" s="1504"/>
      <c r="F515" s="1504"/>
      <c r="G515" s="1258"/>
      <c r="H515" s="183"/>
      <c r="I515" s="183"/>
      <c r="J515" s="183"/>
      <c r="K515" s="397"/>
      <c r="L515" s="217"/>
      <c r="M515" s="203"/>
      <c r="N515" s="199"/>
      <c r="O515" s="37"/>
      <c r="P515" s="37"/>
      <c r="Q515" s="37"/>
      <c r="R515" s="37"/>
      <c r="S515" s="37"/>
      <c r="T515" s="37"/>
      <c r="U515" s="37"/>
      <c r="V515" s="37"/>
      <c r="W515" s="37"/>
      <c r="X515" s="37"/>
      <c r="Y515" s="37"/>
    </row>
    <row r="516" spans="1:25" s="127" customFormat="1" ht="30" customHeight="1" x14ac:dyDescent="0.25">
      <c r="A516" s="121">
        <f t="shared" si="25"/>
        <v>506</v>
      </c>
      <c r="B516" s="1257" t="s">
        <v>809</v>
      </c>
      <c r="C516" s="1504"/>
      <c r="D516" s="1504"/>
      <c r="E516" s="1504"/>
      <c r="F516" s="1504"/>
      <c r="G516" s="1258"/>
      <c r="H516" s="183"/>
      <c r="I516" s="183"/>
      <c r="J516" s="183"/>
      <c r="K516" s="397"/>
      <c r="L516" s="217"/>
      <c r="M516" s="203"/>
      <c r="N516" s="199"/>
      <c r="O516" s="37"/>
      <c r="P516" s="37"/>
      <c r="Q516" s="37"/>
      <c r="R516" s="37"/>
      <c r="S516" s="37"/>
      <c r="T516" s="37"/>
      <c r="U516" s="37"/>
      <c r="V516" s="37"/>
      <c r="W516" s="37"/>
      <c r="X516" s="37"/>
      <c r="Y516" s="37"/>
    </row>
    <row r="517" spans="1:25" s="127" customFormat="1" ht="21.75" customHeight="1" x14ac:dyDescent="0.25">
      <c r="A517" s="121">
        <f t="shared" si="25"/>
        <v>507</v>
      </c>
      <c r="B517" s="1257" t="s">
        <v>810</v>
      </c>
      <c r="C517" s="1504"/>
      <c r="D517" s="1504"/>
      <c r="E517" s="1504"/>
      <c r="F517" s="1504"/>
      <c r="G517" s="1258"/>
      <c r="H517" s="183"/>
      <c r="I517" s="183"/>
      <c r="J517" s="183"/>
      <c r="K517" s="397"/>
      <c r="L517" s="217"/>
      <c r="M517" s="203"/>
      <c r="N517" s="199"/>
      <c r="O517" s="37"/>
      <c r="P517" s="37"/>
      <c r="Q517" s="37"/>
      <c r="R517" s="37"/>
      <c r="S517" s="37"/>
      <c r="T517" s="37"/>
      <c r="U517" s="37"/>
      <c r="V517" s="37"/>
      <c r="W517" s="37"/>
      <c r="X517" s="37"/>
      <c r="Y517" s="37"/>
    </row>
    <row r="518" spans="1:25" s="127" customFormat="1" ht="21.75" customHeight="1" x14ac:dyDescent="0.25">
      <c r="A518" s="121">
        <f t="shared" si="25"/>
        <v>508</v>
      </c>
      <c r="B518" s="1473" t="s">
        <v>811</v>
      </c>
      <c r="C518" s="1496"/>
      <c r="D518" s="1496"/>
      <c r="E518" s="1496"/>
      <c r="F518" s="1497"/>
      <c r="G518" s="402" t="s">
        <v>812</v>
      </c>
      <c r="H518" s="183"/>
      <c r="I518" s="183"/>
      <c r="J518" s="183"/>
      <c r="K518" s="397"/>
      <c r="L518" s="217"/>
      <c r="M518" s="203"/>
      <c r="N518" s="199"/>
      <c r="O518" s="37"/>
      <c r="P518" s="37"/>
      <c r="Q518" s="37"/>
      <c r="R518" s="37"/>
      <c r="S518" s="37"/>
      <c r="T518" s="37"/>
      <c r="U518" s="37"/>
      <c r="V518" s="37"/>
      <c r="W518" s="37"/>
      <c r="X518" s="37"/>
      <c r="Y518" s="37"/>
    </row>
    <row r="519" spans="1:25" s="127" customFormat="1" ht="21.75" customHeight="1" x14ac:dyDescent="0.25">
      <c r="A519" s="121">
        <f t="shared" si="25"/>
        <v>509</v>
      </c>
      <c r="B519" s="1498"/>
      <c r="C519" s="1499"/>
      <c r="D519" s="1499"/>
      <c r="E519" s="1499"/>
      <c r="F519" s="1500"/>
      <c r="G519" s="402" t="s">
        <v>562</v>
      </c>
      <c r="H519" s="183"/>
      <c r="I519" s="183"/>
      <c r="J519" s="183"/>
      <c r="K519" s="660">
        <f>+Autorretenciones!E14</f>
        <v>38780000</v>
      </c>
      <c r="L519" s="217">
        <f>+K519</f>
        <v>38780000</v>
      </c>
      <c r="M519" s="203"/>
      <c r="N519" s="199"/>
      <c r="O519" s="37"/>
      <c r="P519" s="37"/>
      <c r="Q519" s="37"/>
      <c r="R519" s="37"/>
      <c r="S519" s="37"/>
      <c r="T519" s="37"/>
      <c r="U519" s="37"/>
      <c r="V519" s="37"/>
      <c r="W519" s="37"/>
      <c r="X519" s="37"/>
      <c r="Y519" s="37"/>
    </row>
    <row r="520" spans="1:25" s="127" customFormat="1" ht="21.75" customHeight="1" x14ac:dyDescent="0.25">
      <c r="A520" s="121">
        <f t="shared" si="25"/>
        <v>510</v>
      </c>
      <c r="B520" s="1498"/>
      <c r="C520" s="1499"/>
      <c r="D520" s="1499"/>
      <c r="E520" s="1499"/>
      <c r="F520" s="1500"/>
      <c r="G520" s="402" t="s">
        <v>813</v>
      </c>
      <c r="H520" s="183"/>
      <c r="I520" s="183"/>
      <c r="J520" s="183"/>
      <c r="K520" s="397"/>
      <c r="L520" s="217"/>
      <c r="M520" s="203"/>
      <c r="N520" s="199"/>
      <c r="O520" s="37"/>
      <c r="P520" s="37"/>
      <c r="Q520" s="37"/>
      <c r="R520" s="37"/>
      <c r="S520" s="37"/>
      <c r="T520" s="37"/>
      <c r="U520" s="37"/>
      <c r="V520" s="37"/>
      <c r="W520" s="37"/>
      <c r="X520" s="37"/>
      <c r="Y520" s="37"/>
    </row>
    <row r="521" spans="1:25" s="127" customFormat="1" ht="21.75" customHeight="1" x14ac:dyDescent="0.25">
      <c r="A521" s="121">
        <f t="shared" si="25"/>
        <v>511</v>
      </c>
      <c r="B521" s="1498"/>
      <c r="C521" s="1499"/>
      <c r="D521" s="1499"/>
      <c r="E521" s="1499"/>
      <c r="F521" s="1500"/>
      <c r="G521" s="402" t="s">
        <v>814</v>
      </c>
      <c r="H521" s="183"/>
      <c r="I521" s="183"/>
      <c r="J521" s="183"/>
      <c r="K521" s="397"/>
      <c r="L521" s="217"/>
      <c r="M521" s="203"/>
      <c r="N521" s="199"/>
      <c r="O521" s="37"/>
      <c r="P521" s="37"/>
      <c r="Q521" s="37"/>
      <c r="R521" s="37"/>
      <c r="S521" s="37"/>
      <c r="T521" s="37"/>
      <c r="U521" s="37"/>
      <c r="V521" s="37"/>
      <c r="W521" s="37"/>
      <c r="X521" s="37"/>
      <c r="Y521" s="37"/>
    </row>
    <row r="522" spans="1:25" s="127" customFormat="1" ht="21.75" customHeight="1" x14ac:dyDescent="0.25">
      <c r="A522" s="121">
        <f t="shared" si="25"/>
        <v>512</v>
      </c>
      <c r="B522" s="1501"/>
      <c r="C522" s="1502"/>
      <c r="D522" s="1502"/>
      <c r="E522" s="1502"/>
      <c r="F522" s="1503"/>
      <c r="G522" s="402" t="s">
        <v>815</v>
      </c>
      <c r="H522" s="183"/>
      <c r="I522" s="183"/>
      <c r="J522" s="183"/>
      <c r="K522" s="397"/>
      <c r="L522" s="217"/>
      <c r="M522" s="203"/>
      <c r="N522" s="199"/>
      <c r="O522" s="37"/>
      <c r="P522" s="37"/>
      <c r="Q522" s="37"/>
      <c r="R522" s="37"/>
      <c r="S522" s="37"/>
      <c r="T522" s="37"/>
      <c r="U522" s="37"/>
      <c r="V522" s="37"/>
      <c r="W522" s="37"/>
      <c r="X522" s="37"/>
      <c r="Y522" s="37"/>
    </row>
    <row r="523" spans="1:25" s="127" customFormat="1" ht="21.75" customHeight="1" x14ac:dyDescent="0.25">
      <c r="A523" s="121">
        <f t="shared" si="25"/>
        <v>513</v>
      </c>
      <c r="B523" s="1473" t="s">
        <v>816</v>
      </c>
      <c r="C523" s="1496"/>
      <c r="D523" s="1496"/>
      <c r="E523" s="1496"/>
      <c r="F523" s="1496"/>
      <c r="G523" s="402" t="s">
        <v>812</v>
      </c>
      <c r="H523" s="183"/>
      <c r="I523" s="183"/>
      <c r="J523" s="183"/>
      <c r="K523" s="397"/>
      <c r="L523" s="217"/>
      <c r="M523" s="203"/>
      <c r="N523" s="199"/>
      <c r="O523" s="37"/>
      <c r="P523" s="37"/>
      <c r="Q523" s="37"/>
      <c r="R523" s="37"/>
      <c r="S523" s="37"/>
      <c r="T523" s="37"/>
      <c r="U523" s="37"/>
      <c r="V523" s="37"/>
      <c r="W523" s="37"/>
      <c r="X523" s="37"/>
      <c r="Y523" s="37"/>
    </row>
    <row r="524" spans="1:25" s="127" customFormat="1" ht="21.75" customHeight="1" x14ac:dyDescent="0.25">
      <c r="A524" s="121">
        <f t="shared" si="25"/>
        <v>514</v>
      </c>
      <c r="B524" s="1498"/>
      <c r="C524" s="1499"/>
      <c r="D524" s="1499"/>
      <c r="E524" s="1499"/>
      <c r="F524" s="1499"/>
      <c r="G524" s="402" t="s">
        <v>562</v>
      </c>
      <c r="H524" s="183"/>
      <c r="I524" s="183"/>
      <c r="J524" s="183"/>
      <c r="K524" s="660">
        <f>+Autorretenciones!H15</f>
        <v>301246384.44999999</v>
      </c>
      <c r="L524" s="217">
        <f>+K524</f>
        <v>301246384.44999999</v>
      </c>
      <c r="M524" s="203"/>
      <c r="N524" s="199"/>
      <c r="O524" s="37"/>
      <c r="P524" s="37"/>
      <c r="Q524" s="37"/>
      <c r="R524" s="37"/>
      <c r="S524" s="37"/>
      <c r="T524" s="37"/>
      <c r="U524" s="37"/>
      <c r="V524" s="37"/>
      <c r="W524" s="37"/>
      <c r="X524" s="37"/>
      <c r="Y524" s="37"/>
    </row>
    <row r="525" spans="1:25" s="127" customFormat="1" ht="21.75" customHeight="1" x14ac:dyDescent="0.25">
      <c r="A525" s="121">
        <f t="shared" si="25"/>
        <v>515</v>
      </c>
      <c r="B525" s="1498"/>
      <c r="C525" s="1499"/>
      <c r="D525" s="1499"/>
      <c r="E525" s="1499"/>
      <c r="F525" s="1499"/>
      <c r="G525" s="402" t="s">
        <v>817</v>
      </c>
      <c r="H525" s="183"/>
      <c r="I525" s="183"/>
      <c r="J525" s="183"/>
      <c r="K525" s="397"/>
      <c r="L525" s="217"/>
      <c r="M525" s="203"/>
      <c r="N525" s="199"/>
      <c r="O525" s="37"/>
      <c r="P525" s="37"/>
      <c r="Q525" s="37"/>
      <c r="R525" s="37"/>
      <c r="S525" s="37"/>
      <c r="T525" s="37"/>
      <c r="U525" s="37"/>
      <c r="V525" s="37"/>
      <c r="W525" s="37"/>
      <c r="X525" s="37"/>
      <c r="Y525" s="37"/>
    </row>
    <row r="526" spans="1:25" s="127" customFormat="1" ht="21.75" customHeight="1" x14ac:dyDescent="0.25">
      <c r="A526" s="121">
        <f t="shared" ref="A526:A582" si="26">A525+1</f>
        <v>516</v>
      </c>
      <c r="B526" s="1498"/>
      <c r="C526" s="1499"/>
      <c r="D526" s="1499"/>
      <c r="E526" s="1499"/>
      <c r="F526" s="1499"/>
      <c r="G526" s="402" t="s">
        <v>813</v>
      </c>
      <c r="H526" s="183"/>
      <c r="I526" s="183"/>
      <c r="J526" s="183"/>
      <c r="K526" s="397"/>
      <c r="L526" s="217"/>
      <c r="M526" s="203"/>
      <c r="N526" s="199"/>
      <c r="O526" s="37"/>
      <c r="P526" s="37"/>
      <c r="Q526" s="37"/>
      <c r="R526" s="37"/>
      <c r="S526" s="37"/>
      <c r="T526" s="37"/>
      <c r="U526" s="37"/>
      <c r="V526" s="37"/>
      <c r="W526" s="37"/>
      <c r="X526" s="37"/>
      <c r="Y526" s="37"/>
    </row>
    <row r="527" spans="1:25" s="127" customFormat="1" ht="21.75" customHeight="1" x14ac:dyDescent="0.25">
      <c r="A527" s="121">
        <f t="shared" si="26"/>
        <v>517</v>
      </c>
      <c r="B527" s="1498"/>
      <c r="C527" s="1499"/>
      <c r="D527" s="1499"/>
      <c r="E527" s="1499"/>
      <c r="F527" s="1499"/>
      <c r="G527" s="402" t="s">
        <v>819</v>
      </c>
      <c r="H527" s="183"/>
      <c r="I527" s="183"/>
      <c r="J527" s="183"/>
      <c r="K527" s="397"/>
      <c r="L527" s="217"/>
      <c r="M527" s="203"/>
      <c r="N527" s="199"/>
      <c r="O527" s="37"/>
      <c r="P527" s="37"/>
      <c r="Q527" s="37"/>
      <c r="R527" s="37"/>
      <c r="S527" s="37"/>
      <c r="T527" s="37"/>
      <c r="U527" s="37"/>
      <c r="V527" s="37"/>
      <c r="W527" s="37"/>
      <c r="X527" s="37"/>
      <c r="Y527" s="37"/>
    </row>
    <row r="528" spans="1:25" s="127" customFormat="1" ht="21.75" customHeight="1" x14ac:dyDescent="0.25">
      <c r="A528" s="121">
        <f t="shared" si="26"/>
        <v>518</v>
      </c>
      <c r="B528" s="1498"/>
      <c r="C528" s="1499"/>
      <c r="D528" s="1499"/>
      <c r="E528" s="1499"/>
      <c r="F528" s="1499"/>
      <c r="G528" s="402" t="s">
        <v>818</v>
      </c>
      <c r="H528" s="183"/>
      <c r="I528" s="183"/>
      <c r="J528" s="183"/>
      <c r="K528" s="397"/>
      <c r="L528" s="217"/>
      <c r="M528" s="203"/>
      <c r="N528" s="199"/>
      <c r="O528" s="37"/>
      <c r="P528" s="37"/>
      <c r="Q528" s="37"/>
      <c r="R528" s="37"/>
      <c r="S528" s="37"/>
      <c r="T528" s="37"/>
      <c r="U528" s="37"/>
      <c r="V528" s="37"/>
      <c r="W528" s="37"/>
      <c r="X528" s="37"/>
      <c r="Y528" s="37"/>
    </row>
    <row r="529" spans="1:25" s="127" customFormat="1" ht="21.75" customHeight="1" x14ac:dyDescent="0.25">
      <c r="A529" s="121">
        <f t="shared" si="26"/>
        <v>519</v>
      </c>
      <c r="B529" s="1501"/>
      <c r="C529" s="1502"/>
      <c r="D529" s="1502"/>
      <c r="E529" s="1502"/>
      <c r="F529" s="1502"/>
      <c r="G529" s="402" t="s">
        <v>820</v>
      </c>
      <c r="H529" s="183"/>
      <c r="I529" s="183"/>
      <c r="J529" s="183"/>
      <c r="K529" s="397"/>
      <c r="L529" s="217"/>
      <c r="M529" s="203"/>
      <c r="N529" s="199"/>
      <c r="O529" s="37"/>
      <c r="P529" s="37"/>
      <c r="Q529" s="37"/>
      <c r="R529" s="37"/>
      <c r="S529" s="37"/>
      <c r="T529" s="37"/>
      <c r="U529" s="37"/>
      <c r="V529" s="37"/>
      <c r="W529" s="37"/>
      <c r="X529" s="37"/>
      <c r="Y529" s="37"/>
    </row>
    <row r="530" spans="1:25" s="127" customFormat="1" ht="21.75" customHeight="1" x14ac:dyDescent="0.25">
      <c r="A530" s="121">
        <f t="shared" si="26"/>
        <v>520</v>
      </c>
      <c r="B530" s="1257" t="s">
        <v>821</v>
      </c>
      <c r="C530" s="1504"/>
      <c r="D530" s="1504"/>
      <c r="E530" s="1504"/>
      <c r="F530" s="1504"/>
      <c r="G530" s="1258"/>
      <c r="H530" s="183"/>
      <c r="I530" s="183"/>
      <c r="J530" s="183"/>
      <c r="K530" s="217">
        <f>SUM(K519:K529)</f>
        <v>340026384.44999999</v>
      </c>
      <c r="L530" s="217">
        <f>SUM(L519:L529)</f>
        <v>340026384.44999999</v>
      </c>
      <c r="M530" s="203"/>
      <c r="N530" s="199"/>
      <c r="O530" s="37"/>
      <c r="P530" s="37"/>
      <c r="Q530" s="37"/>
      <c r="R530" s="37"/>
      <c r="S530" s="37"/>
      <c r="T530" s="37"/>
      <c r="U530" s="37"/>
      <c r="V530" s="37"/>
      <c r="W530" s="37"/>
      <c r="X530" s="37"/>
      <c r="Y530" s="37"/>
    </row>
    <row r="531" spans="1:25" s="127" customFormat="1" ht="21.75" customHeight="1" x14ac:dyDescent="0.25">
      <c r="A531" s="121">
        <f t="shared" si="26"/>
        <v>521</v>
      </c>
      <c r="B531" s="1257" t="s">
        <v>822</v>
      </c>
      <c r="C531" s="1504"/>
      <c r="D531" s="1504"/>
      <c r="E531" s="1504"/>
      <c r="F531" s="1504"/>
      <c r="G531" s="1258"/>
      <c r="H531" s="183"/>
      <c r="I531" s="183"/>
      <c r="J531" s="183"/>
      <c r="K531" s="397"/>
      <c r="L531" s="217"/>
      <c r="M531" s="203"/>
      <c r="N531" s="199"/>
      <c r="O531" s="37"/>
      <c r="P531" s="37"/>
      <c r="Q531" s="37"/>
      <c r="R531" s="37"/>
      <c r="S531" s="37"/>
      <c r="T531" s="37"/>
      <c r="U531" s="37"/>
      <c r="V531" s="37"/>
      <c r="W531" s="37"/>
      <c r="X531" s="37"/>
      <c r="Y531" s="37"/>
    </row>
    <row r="532" spans="1:25" s="127" customFormat="1" ht="21.75" customHeight="1" x14ac:dyDescent="0.25">
      <c r="A532" s="121">
        <v>522</v>
      </c>
      <c r="B532" s="1257" t="s">
        <v>823</v>
      </c>
      <c r="C532" s="1504"/>
      <c r="D532" s="1504"/>
      <c r="E532" s="1504"/>
      <c r="F532" s="1504"/>
      <c r="G532" s="1258"/>
      <c r="H532" s="183"/>
      <c r="I532" s="183"/>
      <c r="J532" s="183"/>
      <c r="K532" s="627"/>
      <c r="L532" s="217"/>
      <c r="M532" s="203"/>
      <c r="N532" s="199"/>
      <c r="O532" s="37"/>
      <c r="P532" s="37"/>
      <c r="Q532" s="37"/>
      <c r="R532" s="37"/>
      <c r="S532" s="37"/>
      <c r="T532" s="37"/>
      <c r="U532" s="37"/>
      <c r="V532" s="37"/>
      <c r="W532" s="37"/>
      <c r="X532" s="37"/>
      <c r="Y532" s="37"/>
    </row>
    <row r="533" spans="1:25" s="127" customFormat="1" ht="21.75" customHeight="1" x14ac:dyDescent="0.25">
      <c r="A533" s="121">
        <v>523</v>
      </c>
      <c r="B533" s="1257" t="s">
        <v>1337</v>
      </c>
      <c r="C533" s="1504"/>
      <c r="D533" s="1504"/>
      <c r="E533" s="1504"/>
      <c r="F533" s="1504"/>
      <c r="G533" s="1258"/>
      <c r="H533" s="183"/>
      <c r="I533" s="183"/>
      <c r="J533" s="183"/>
      <c r="K533" s="627"/>
      <c r="L533" s="217">
        <v>0</v>
      </c>
      <c r="M533" s="203"/>
      <c r="N533" s="199"/>
      <c r="O533" s="37"/>
      <c r="P533" s="37"/>
      <c r="Q533" s="37"/>
      <c r="R533" s="37"/>
      <c r="S533" s="37"/>
      <c r="T533" s="37"/>
      <c r="U533" s="37"/>
      <c r="V533" s="37"/>
      <c r="W533" s="37"/>
      <c r="X533" s="37"/>
      <c r="Y533" s="37"/>
    </row>
    <row r="534" spans="1:25" s="127" customFormat="1" ht="21.75" customHeight="1" x14ac:dyDescent="0.25">
      <c r="A534" s="121">
        <v>524</v>
      </c>
      <c r="B534" s="1257" t="s">
        <v>1338</v>
      </c>
      <c r="C534" s="1504"/>
      <c r="D534" s="1504"/>
      <c r="E534" s="1504"/>
      <c r="F534" s="1504"/>
      <c r="G534" s="1258"/>
      <c r="H534" s="183"/>
      <c r="I534" s="183"/>
      <c r="J534" s="183"/>
      <c r="K534" s="397"/>
      <c r="L534" s="217">
        <f>+L530-L503</f>
        <v>25566483.96237421</v>
      </c>
      <c r="M534" s="203"/>
      <c r="N534" s="199"/>
      <c r="O534" s="37"/>
      <c r="P534" s="37"/>
      <c r="Q534" s="37"/>
      <c r="R534" s="37"/>
      <c r="S534" s="37"/>
      <c r="T534" s="37"/>
      <c r="U534" s="37"/>
      <c r="V534" s="37"/>
      <c r="W534" s="37"/>
      <c r="X534" s="37"/>
      <c r="Y534" s="37"/>
    </row>
    <row r="535" spans="1:25" s="127" customFormat="1" ht="19.5" customHeight="1" x14ac:dyDescent="0.2">
      <c r="A535" s="121">
        <f t="shared" si="26"/>
        <v>525</v>
      </c>
      <c r="B535" s="1491" t="s">
        <v>575</v>
      </c>
      <c r="C535" s="1491"/>
      <c r="D535" s="1492"/>
      <c r="E535" s="1492"/>
      <c r="F535" s="1492"/>
      <c r="G535" s="1492"/>
      <c r="H535" s="1506" t="s">
        <v>259</v>
      </c>
      <c r="I535" s="1507"/>
      <c r="J535" s="1508"/>
      <c r="K535" s="218"/>
      <c r="L535" s="219"/>
      <c r="M535" s="203"/>
      <c r="N535" s="199"/>
      <c r="O535" s="37"/>
      <c r="P535" s="37"/>
      <c r="Q535" s="37"/>
      <c r="R535" s="37"/>
      <c r="S535" s="37"/>
      <c r="T535" s="37"/>
      <c r="U535" s="37"/>
      <c r="V535" s="37"/>
      <c r="W535" s="37"/>
      <c r="X535" s="37"/>
      <c r="Y535" s="37"/>
    </row>
    <row r="536" spans="1:25" s="127" customFormat="1" ht="30" customHeight="1" x14ac:dyDescent="0.2">
      <c r="A536" s="121">
        <f t="shared" si="26"/>
        <v>526</v>
      </c>
      <c r="B536" s="1493"/>
      <c r="C536" s="1493"/>
      <c r="D536" s="1493"/>
      <c r="E536" s="1493"/>
      <c r="F536" s="1493"/>
      <c r="G536" s="1493"/>
      <c r="H536" s="220" t="s">
        <v>576</v>
      </c>
      <c r="I536" s="220" t="s">
        <v>577</v>
      </c>
      <c r="J536" s="396" t="s">
        <v>824</v>
      </c>
      <c r="K536" s="218"/>
      <c r="L536" s="219"/>
      <c r="M536" s="203"/>
      <c r="N536" s="199"/>
      <c r="O536" s="37"/>
      <c r="P536" s="37"/>
      <c r="Q536" s="37"/>
      <c r="R536" s="37"/>
      <c r="S536" s="37"/>
      <c r="T536" s="37"/>
      <c r="U536" s="37"/>
      <c r="V536" s="37"/>
      <c r="W536" s="37"/>
      <c r="X536" s="37"/>
      <c r="Y536" s="37"/>
    </row>
    <row r="537" spans="1:25" ht="25.5" customHeight="1" x14ac:dyDescent="0.2">
      <c r="A537" s="121">
        <f t="shared" si="26"/>
        <v>527</v>
      </c>
      <c r="B537" s="1509"/>
      <c r="C537" s="1512" t="s">
        <v>578</v>
      </c>
      <c r="D537" s="1421"/>
      <c r="E537" s="1348" t="s">
        <v>579</v>
      </c>
      <c r="F537" s="1348"/>
      <c r="G537" s="1348"/>
      <c r="H537" s="221"/>
      <c r="I537" s="221"/>
      <c r="J537" s="222"/>
      <c r="K537" s="163"/>
      <c r="L537" s="223"/>
      <c r="M537" s="655"/>
      <c r="W537" s="37"/>
      <c r="X537" s="37"/>
      <c r="Y537" s="37"/>
    </row>
    <row r="538" spans="1:25" ht="24" customHeight="1" x14ac:dyDescent="0.2">
      <c r="A538" s="121">
        <f t="shared" si="26"/>
        <v>528</v>
      </c>
      <c r="B538" s="1510"/>
      <c r="C538" s="1512"/>
      <c r="D538" s="1421"/>
      <c r="E538" s="1348" t="s">
        <v>580</v>
      </c>
      <c r="F538" s="1348"/>
      <c r="G538" s="1348"/>
      <c r="H538" s="221"/>
      <c r="I538" s="221"/>
      <c r="J538" s="224"/>
      <c r="K538" s="225"/>
      <c r="L538" s="223"/>
      <c r="M538" s="655"/>
      <c r="W538" s="37"/>
      <c r="X538" s="37"/>
      <c r="Y538" s="37"/>
    </row>
    <row r="539" spans="1:25" ht="24" customHeight="1" x14ac:dyDescent="0.2">
      <c r="A539" s="121">
        <f t="shared" si="26"/>
        <v>529</v>
      </c>
      <c r="B539" s="1510"/>
      <c r="C539" s="1512"/>
      <c r="D539" s="1421"/>
      <c r="E539" s="1348" t="s">
        <v>581</v>
      </c>
      <c r="F539" s="1348"/>
      <c r="G539" s="1348"/>
      <c r="H539" s="221"/>
      <c r="I539" s="221"/>
      <c r="J539" s="222"/>
      <c r="K539" s="225"/>
      <c r="L539" s="223"/>
      <c r="M539" s="655"/>
      <c r="W539" s="37"/>
      <c r="X539" s="37"/>
      <c r="Y539" s="37"/>
    </row>
    <row r="540" spans="1:25" ht="32.25" customHeight="1" x14ac:dyDescent="0.2">
      <c r="A540" s="121">
        <f t="shared" si="26"/>
        <v>530</v>
      </c>
      <c r="B540" s="1510"/>
      <c r="C540" s="1512"/>
      <c r="D540" s="1421"/>
      <c r="E540" s="1348" t="s">
        <v>582</v>
      </c>
      <c r="F540" s="1348"/>
      <c r="G540" s="1348"/>
      <c r="H540" s="221"/>
      <c r="I540" s="221"/>
      <c r="J540" s="222"/>
      <c r="K540" s="225"/>
      <c r="L540" s="223"/>
      <c r="M540" s="655"/>
      <c r="W540" s="37"/>
      <c r="X540" s="37"/>
      <c r="Y540" s="37"/>
    </row>
    <row r="541" spans="1:25" ht="32.25" customHeight="1" x14ac:dyDescent="0.2">
      <c r="A541" s="121">
        <f t="shared" si="26"/>
        <v>531</v>
      </c>
      <c r="B541" s="1510"/>
      <c r="C541" s="1512"/>
      <c r="D541" s="1421"/>
      <c r="E541" s="1348" t="s">
        <v>583</v>
      </c>
      <c r="F541" s="1348"/>
      <c r="G541" s="1348"/>
      <c r="H541" s="221"/>
      <c r="I541" s="221"/>
      <c r="J541" s="222"/>
      <c r="K541" s="225"/>
      <c r="L541" s="223"/>
      <c r="M541" s="655"/>
      <c r="W541" s="37"/>
      <c r="X541" s="37"/>
      <c r="Y541" s="37"/>
    </row>
    <row r="542" spans="1:25" ht="32.25" customHeight="1" x14ac:dyDescent="0.2">
      <c r="A542" s="121">
        <f t="shared" si="26"/>
        <v>532</v>
      </c>
      <c r="B542" s="1510"/>
      <c r="C542" s="1512"/>
      <c r="D542" s="1421"/>
      <c r="E542" s="1348" t="s">
        <v>584</v>
      </c>
      <c r="F542" s="1348"/>
      <c r="G542" s="1348"/>
      <c r="H542" s="221"/>
      <c r="I542" s="221"/>
      <c r="J542" s="222"/>
      <c r="K542" s="225"/>
      <c r="L542" s="223"/>
      <c r="M542" s="655"/>
      <c r="W542" s="37"/>
      <c r="X542" s="37"/>
      <c r="Y542" s="37"/>
    </row>
    <row r="543" spans="1:25" ht="24" customHeight="1" x14ac:dyDescent="0.2">
      <c r="A543" s="121">
        <f t="shared" si="26"/>
        <v>533</v>
      </c>
      <c r="B543" s="1510"/>
      <c r="C543" s="1512" t="s">
        <v>585</v>
      </c>
      <c r="D543" s="1512"/>
      <c r="E543" s="1348" t="s">
        <v>586</v>
      </c>
      <c r="F543" s="1348"/>
      <c r="G543" s="1348"/>
      <c r="H543" s="221"/>
      <c r="I543" s="221"/>
      <c r="J543" s="222"/>
      <c r="K543" s="163"/>
      <c r="L543" s="223"/>
      <c r="M543" s="655"/>
      <c r="W543" s="37"/>
      <c r="X543" s="37"/>
      <c r="Y543" s="37"/>
    </row>
    <row r="544" spans="1:25" ht="19.5" customHeight="1" x14ac:dyDescent="0.2">
      <c r="A544" s="121">
        <f t="shared" si="26"/>
        <v>534</v>
      </c>
      <c r="B544" s="1510"/>
      <c r="C544" s="1512"/>
      <c r="D544" s="1512"/>
      <c r="E544" s="1348" t="s">
        <v>587</v>
      </c>
      <c r="F544" s="1348"/>
      <c r="G544" s="1348"/>
      <c r="H544" s="226"/>
      <c r="I544" s="226"/>
      <c r="J544" s="226"/>
      <c r="K544" s="163"/>
      <c r="L544" s="223"/>
      <c r="M544" s="655"/>
      <c r="W544" s="37"/>
      <c r="X544" s="37"/>
      <c r="Y544" s="37"/>
    </row>
    <row r="545" spans="1:25" ht="21.75" customHeight="1" x14ac:dyDescent="0.2">
      <c r="A545" s="121">
        <f t="shared" si="26"/>
        <v>535</v>
      </c>
      <c r="B545" s="1510"/>
      <c r="C545" s="1512"/>
      <c r="D545" s="1512"/>
      <c r="E545" s="1348" t="s">
        <v>588</v>
      </c>
      <c r="F545" s="1348"/>
      <c r="G545" s="1348"/>
      <c r="H545" s="221"/>
      <c r="I545" s="221"/>
      <c r="J545" s="222"/>
      <c r="K545" s="163"/>
      <c r="L545" s="223"/>
      <c r="M545" s="655"/>
      <c r="W545" s="37"/>
      <c r="X545" s="37"/>
      <c r="Y545" s="37"/>
    </row>
    <row r="546" spans="1:25" ht="21" customHeight="1" x14ac:dyDescent="0.2">
      <c r="A546" s="121">
        <f t="shared" si="26"/>
        <v>536</v>
      </c>
      <c r="B546" s="1510"/>
      <c r="C546" s="1512"/>
      <c r="D546" s="1512"/>
      <c r="E546" s="1348" t="s">
        <v>589</v>
      </c>
      <c r="F546" s="1348"/>
      <c r="G546" s="1348"/>
      <c r="H546" s="221"/>
      <c r="I546" s="221"/>
      <c r="J546" s="222"/>
      <c r="K546" s="163"/>
      <c r="L546" s="223"/>
      <c r="M546" s="655"/>
      <c r="W546" s="37"/>
      <c r="X546" s="37"/>
      <c r="Y546" s="37"/>
    </row>
    <row r="547" spans="1:25" ht="23.25" customHeight="1" x14ac:dyDescent="0.2">
      <c r="A547" s="121">
        <f t="shared" si="26"/>
        <v>537</v>
      </c>
      <c r="B547" s="1510"/>
      <c r="C547" s="1512"/>
      <c r="D547" s="1512"/>
      <c r="E547" s="1348" t="s">
        <v>590</v>
      </c>
      <c r="F547" s="1348"/>
      <c r="G547" s="1348"/>
      <c r="H547" s="221"/>
      <c r="I547" s="221"/>
      <c r="J547" s="222"/>
      <c r="K547" s="163"/>
      <c r="L547" s="223"/>
      <c r="M547" s="655"/>
      <c r="W547" s="37"/>
      <c r="X547" s="37"/>
      <c r="Y547" s="37"/>
    </row>
    <row r="548" spans="1:25" ht="28.5" customHeight="1" x14ac:dyDescent="0.2">
      <c r="A548" s="121">
        <f t="shared" si="26"/>
        <v>538</v>
      </c>
      <c r="B548" s="1510"/>
      <c r="C548" s="1512"/>
      <c r="D548" s="1512"/>
      <c r="E548" s="1348" t="s">
        <v>591</v>
      </c>
      <c r="F548" s="1348"/>
      <c r="G548" s="1348"/>
      <c r="H548" s="221"/>
      <c r="I548" s="221"/>
      <c r="J548" s="222"/>
      <c r="K548" s="163"/>
      <c r="L548" s="223"/>
      <c r="M548" s="655"/>
      <c r="W548" s="37"/>
      <c r="X548" s="37"/>
      <c r="Y548" s="37"/>
    </row>
    <row r="549" spans="1:25" ht="27.75" customHeight="1" x14ac:dyDescent="0.2">
      <c r="A549" s="121">
        <f t="shared" si="26"/>
        <v>539</v>
      </c>
      <c r="B549" s="1511"/>
      <c r="C549" s="1513" t="s">
        <v>592</v>
      </c>
      <c r="D549" s="1514"/>
      <c r="E549" s="1514"/>
      <c r="F549" s="1514"/>
      <c r="G549" s="1514"/>
      <c r="H549" s="227">
        <f>IF(SUM(H537:H548)-SUM(J537:J548)&gt;0,SUM(H537:H548)-SUM(J537:J548),0)</f>
        <v>0</v>
      </c>
      <c r="I549" s="227"/>
      <c r="J549" s="228">
        <f>IF(SUM(J537:J548)-SUM(H537:H548)&gt;0,SUM(J537:J548)-SUM(H537:H548),0)</f>
        <v>0</v>
      </c>
      <c r="K549" s="218"/>
      <c r="L549" s="219"/>
      <c r="M549" s="655"/>
      <c r="W549" s="37"/>
      <c r="X549" s="37"/>
      <c r="Y549" s="37"/>
    </row>
    <row r="550" spans="1:25" ht="33.75" customHeight="1" x14ac:dyDescent="0.2">
      <c r="A550" s="121">
        <f t="shared" si="26"/>
        <v>540</v>
      </c>
      <c r="B550" s="1236" t="s">
        <v>593</v>
      </c>
      <c r="C550" s="1554"/>
      <c r="D550" s="1554"/>
      <c r="E550" s="1554"/>
      <c r="F550" s="1554"/>
      <c r="G550" s="1554"/>
      <c r="H550" s="229">
        <f>IF(H341+(H549-J549)&gt;0,H341+(H549-J549),0)</f>
        <v>134942315.36999989</v>
      </c>
      <c r="I550" s="229"/>
      <c r="J550" s="230">
        <f>IF(H341+(H549-J549)&lt;0,(H341+(H549-J549))*(-1),0)</f>
        <v>0</v>
      </c>
      <c r="K550" s="231"/>
      <c r="L550" s="232"/>
      <c r="M550" s="655"/>
      <c r="W550" s="37"/>
      <c r="X550" s="37"/>
      <c r="Y550" s="37"/>
    </row>
    <row r="551" spans="1:25" ht="33.75" customHeight="1" x14ac:dyDescent="0.2">
      <c r="A551" s="121">
        <f t="shared" si="26"/>
        <v>541</v>
      </c>
      <c r="B551" s="1417" t="s">
        <v>594</v>
      </c>
      <c r="C551" s="1555"/>
      <c r="D551" s="1555"/>
      <c r="E551" s="1555"/>
      <c r="F551" s="1555"/>
      <c r="G551" s="1555"/>
      <c r="H551" s="233"/>
      <c r="I551" s="233"/>
      <c r="J551" s="234"/>
      <c r="K551" s="235"/>
      <c r="L551" s="236"/>
      <c r="M551" s="655"/>
      <c r="W551" s="37"/>
      <c r="X551" s="37"/>
      <c r="Y551" s="37"/>
    </row>
    <row r="552" spans="1:25" ht="33.75" customHeight="1" x14ac:dyDescent="0.2">
      <c r="A552" s="121">
        <f t="shared" si="26"/>
        <v>542</v>
      </c>
      <c r="B552" s="237"/>
      <c r="C552" s="1404" t="s">
        <v>861</v>
      </c>
      <c r="D552" s="1404"/>
      <c r="E552" s="1404"/>
      <c r="F552" s="1347" t="s">
        <v>595</v>
      </c>
      <c r="G552" s="1347"/>
      <c r="H552" s="238"/>
      <c r="I552" s="238"/>
      <c r="J552" s="239"/>
      <c r="K552" s="98"/>
      <c r="L552" s="240"/>
      <c r="M552" s="655"/>
      <c r="W552" s="37"/>
      <c r="X552" s="37"/>
      <c r="Y552" s="37"/>
    </row>
    <row r="553" spans="1:25" ht="33.75" customHeight="1" x14ac:dyDescent="0.2">
      <c r="A553" s="121">
        <f t="shared" si="26"/>
        <v>543</v>
      </c>
      <c r="B553" s="237"/>
      <c r="C553" s="1404"/>
      <c r="D553" s="1404"/>
      <c r="E553" s="1404"/>
      <c r="F553" s="1347" t="s">
        <v>863</v>
      </c>
      <c r="G553" s="1347"/>
      <c r="H553" s="238"/>
      <c r="I553" s="238"/>
      <c r="J553" s="239"/>
      <c r="K553" s="98"/>
      <c r="L553" s="240"/>
      <c r="M553" s="655"/>
      <c r="W553" s="37"/>
      <c r="X553" s="37"/>
      <c r="Y553" s="37"/>
    </row>
    <row r="554" spans="1:25" ht="33.75" customHeight="1" x14ac:dyDescent="0.2">
      <c r="A554" s="121">
        <f t="shared" si="26"/>
        <v>544</v>
      </c>
      <c r="B554" s="237"/>
      <c r="C554" s="1404"/>
      <c r="D554" s="1404"/>
      <c r="E554" s="1404"/>
      <c r="F554" s="82" t="s">
        <v>862</v>
      </c>
      <c r="G554" s="424"/>
      <c r="H554" s="238"/>
      <c r="I554" s="238"/>
      <c r="J554" s="239"/>
      <c r="K554" s="98"/>
      <c r="L554" s="240"/>
      <c r="M554" s="655"/>
      <c r="W554" s="37"/>
      <c r="X554" s="37"/>
      <c r="Y554" s="37"/>
    </row>
    <row r="555" spans="1:25" ht="33.75" customHeight="1" x14ac:dyDescent="0.2">
      <c r="A555" s="121">
        <f t="shared" si="26"/>
        <v>545</v>
      </c>
      <c r="B555" s="237"/>
      <c r="C555" s="1404"/>
      <c r="D555" s="1404"/>
      <c r="E555" s="1404"/>
      <c r="F555" s="82" t="s">
        <v>864</v>
      </c>
      <c r="G555" s="82"/>
      <c r="H555" s="238"/>
      <c r="I555" s="238"/>
      <c r="J555" s="239"/>
      <c r="K555" s="98"/>
      <c r="L555" s="240"/>
      <c r="M555" s="655"/>
      <c r="W555" s="37"/>
      <c r="X555" s="37"/>
      <c r="Y555" s="37"/>
    </row>
    <row r="556" spans="1:25" ht="33.75" customHeight="1" x14ac:dyDescent="0.2">
      <c r="A556" s="121">
        <f t="shared" si="26"/>
        <v>546</v>
      </c>
      <c r="B556" s="237"/>
      <c r="C556" s="1347" t="s">
        <v>596</v>
      </c>
      <c r="D556" s="1347"/>
      <c r="E556" s="1347"/>
      <c r="F556" s="1347"/>
      <c r="G556" s="1347"/>
      <c r="H556" s="238"/>
      <c r="I556" s="238"/>
      <c r="J556" s="239"/>
      <c r="K556" s="98"/>
      <c r="L556" s="240"/>
      <c r="M556" s="655"/>
      <c r="W556" s="37"/>
      <c r="X556" s="37"/>
      <c r="Y556" s="37"/>
    </row>
    <row r="557" spans="1:25" ht="33.75" customHeight="1" x14ac:dyDescent="0.2">
      <c r="A557" s="121">
        <f t="shared" si="26"/>
        <v>547</v>
      </c>
      <c r="B557" s="241"/>
      <c r="C557" s="1347" t="s">
        <v>597</v>
      </c>
      <c r="D557" s="1347"/>
      <c r="E557" s="1347"/>
      <c r="F557" s="1347"/>
      <c r="G557" s="1347"/>
      <c r="H557" s="238"/>
      <c r="I557" s="238"/>
      <c r="J557" s="239"/>
      <c r="K557" s="98"/>
      <c r="L557" s="240"/>
      <c r="M557" s="655"/>
      <c r="W557" s="37"/>
      <c r="X557" s="37"/>
      <c r="Y557" s="37"/>
    </row>
    <row r="558" spans="1:25" ht="33.75" customHeight="1" x14ac:dyDescent="0.25">
      <c r="A558" s="121">
        <f t="shared" si="26"/>
        <v>548</v>
      </c>
      <c r="B558" s="242"/>
      <c r="C558" s="1489" t="s">
        <v>598</v>
      </c>
      <c r="D558" s="1489"/>
      <c r="E558" s="1489"/>
      <c r="F558" s="1489"/>
      <c r="G558" s="1489"/>
      <c r="H558" s="243"/>
      <c r="I558" s="243"/>
      <c r="J558" s="244"/>
      <c r="K558" s="245"/>
      <c r="L558" s="246">
        <f>L552+L555+L556-L557</f>
        <v>0</v>
      </c>
      <c r="M558" s="655"/>
      <c r="W558" s="37"/>
      <c r="X558" s="37"/>
      <c r="Y558" s="37"/>
    </row>
    <row r="559" spans="1:25" s="37" customFormat="1" ht="33.75" customHeight="1" x14ac:dyDescent="0.2">
      <c r="A559" s="121">
        <f t="shared" si="26"/>
        <v>549</v>
      </c>
      <c r="B559" s="1515" t="s">
        <v>245</v>
      </c>
      <c r="C559" s="1516"/>
      <c r="D559" s="1516"/>
      <c r="E559" s="1516"/>
      <c r="F559" s="1516"/>
      <c r="G559" s="1516"/>
      <c r="H559" s="247" t="s">
        <v>259</v>
      </c>
      <c r="I559" s="247" t="s">
        <v>825</v>
      </c>
      <c r="J559" s="247"/>
      <c r="K559" s="248"/>
      <c r="L559" s="249" t="s">
        <v>37</v>
      </c>
      <c r="M559" s="655"/>
    </row>
    <row r="560" spans="1:25" s="37" customFormat="1" ht="22.5" customHeight="1" x14ac:dyDescent="0.2">
      <c r="A560" s="121">
        <f t="shared" si="26"/>
        <v>550</v>
      </c>
      <c r="B560" s="1517"/>
      <c r="C560" s="1518" t="s">
        <v>262</v>
      </c>
      <c r="D560" s="1519"/>
      <c r="E560" s="1325" t="s">
        <v>599</v>
      </c>
      <c r="F560" s="1140"/>
      <c r="G560" s="1141"/>
      <c r="H560" s="397"/>
      <c r="I560" s="397"/>
      <c r="J560" s="250"/>
      <c r="K560" s="251"/>
      <c r="L560" s="252"/>
      <c r="M560" s="655"/>
    </row>
    <row r="561" spans="1:25" s="37" customFormat="1" ht="22.5" customHeight="1" x14ac:dyDescent="0.2">
      <c r="A561" s="121">
        <f t="shared" si="26"/>
        <v>551</v>
      </c>
      <c r="B561" s="1397"/>
      <c r="C561" s="1519"/>
      <c r="D561" s="1519"/>
      <c r="E561" s="1325" t="s">
        <v>600</v>
      </c>
      <c r="F561" s="1140"/>
      <c r="G561" s="1141"/>
      <c r="H561" s="397"/>
      <c r="I561" s="397"/>
      <c r="J561" s="253"/>
      <c r="K561" s="254"/>
      <c r="L561" s="252"/>
      <c r="M561" s="655"/>
    </row>
    <row r="562" spans="1:25" s="37" customFormat="1" ht="22.5" customHeight="1" x14ac:dyDescent="0.2">
      <c r="A562" s="121">
        <f t="shared" si="26"/>
        <v>552</v>
      </c>
      <c r="B562" s="1397"/>
      <c r="C562" s="1519"/>
      <c r="D562" s="1519"/>
      <c r="E562" s="1325" t="s">
        <v>601</v>
      </c>
      <c r="F562" s="1314"/>
      <c r="G562" s="1315"/>
      <c r="H562" s="397"/>
      <c r="I562" s="397"/>
      <c r="J562" s="253"/>
      <c r="K562" s="254"/>
      <c r="L562" s="252"/>
      <c r="M562" s="655"/>
    </row>
    <row r="563" spans="1:25" s="127" customFormat="1" ht="21.75" customHeight="1" x14ac:dyDescent="0.2">
      <c r="A563" s="121">
        <f t="shared" si="26"/>
        <v>553</v>
      </c>
      <c r="B563" s="1397"/>
      <c r="C563" s="1519"/>
      <c r="D563" s="1519"/>
      <c r="E563" s="1325" t="s">
        <v>603</v>
      </c>
      <c r="F563" s="1140"/>
      <c r="G563" s="1141"/>
      <c r="H563" s="395"/>
      <c r="I563" s="395"/>
      <c r="J563" s="255"/>
      <c r="K563" s="256"/>
      <c r="L563" s="195"/>
      <c r="M563" s="257"/>
      <c r="N563" s="203"/>
      <c r="O563" s="37"/>
      <c r="P563" s="37"/>
      <c r="Q563" s="37"/>
      <c r="R563" s="37"/>
      <c r="S563" s="37"/>
      <c r="T563" s="37"/>
      <c r="U563" s="37"/>
      <c r="V563" s="37"/>
      <c r="W563" s="37"/>
      <c r="X563" s="37"/>
      <c r="Y563" s="37"/>
    </row>
    <row r="564" spans="1:25" s="127" customFormat="1" ht="29.25" customHeight="1" x14ac:dyDescent="0.2">
      <c r="A564" s="121">
        <f t="shared" si="26"/>
        <v>554</v>
      </c>
      <c r="B564" s="1397"/>
      <c r="C564" s="1519"/>
      <c r="D564" s="1519"/>
      <c r="E564" s="1325" t="s">
        <v>604</v>
      </c>
      <c r="F564" s="1140"/>
      <c r="G564" s="1141"/>
      <c r="H564" s="395"/>
      <c r="I564" s="395"/>
      <c r="J564" s="255"/>
      <c r="K564" s="256"/>
      <c r="L564" s="195"/>
      <c r="M564" s="257"/>
      <c r="N564" s="203"/>
      <c r="O564" s="37"/>
      <c r="P564" s="37"/>
      <c r="Q564" s="37"/>
      <c r="R564" s="37"/>
      <c r="S564" s="37"/>
      <c r="T564" s="37"/>
      <c r="U564" s="37"/>
      <c r="V564" s="37"/>
      <c r="W564" s="37"/>
      <c r="X564" s="37"/>
      <c r="Y564" s="37"/>
    </row>
    <row r="565" spans="1:25" s="127" customFormat="1" ht="29.25" customHeight="1" x14ac:dyDescent="0.2">
      <c r="A565" s="121">
        <f t="shared" si="26"/>
        <v>555</v>
      </c>
      <c r="B565" s="1397"/>
      <c r="C565" s="1519"/>
      <c r="D565" s="1519"/>
      <c r="E565" s="1325" t="s">
        <v>605</v>
      </c>
      <c r="F565" s="1140"/>
      <c r="G565" s="1141"/>
      <c r="H565" s="395"/>
      <c r="I565" s="395"/>
      <c r="J565" s="255"/>
      <c r="K565" s="256"/>
      <c r="L565" s="195"/>
      <c r="M565" s="257"/>
      <c r="N565" s="203"/>
      <c r="O565" s="37"/>
      <c r="P565" s="37"/>
      <c r="Q565" s="37"/>
      <c r="R565" s="37"/>
      <c r="S565" s="37"/>
      <c r="T565" s="37"/>
      <c r="U565" s="37"/>
      <c r="V565" s="37"/>
      <c r="W565" s="37"/>
      <c r="X565" s="37"/>
      <c r="Y565" s="37"/>
    </row>
    <row r="566" spans="1:25" s="127" customFormat="1" ht="35.25" customHeight="1" x14ac:dyDescent="0.2">
      <c r="A566" s="121">
        <f t="shared" si="26"/>
        <v>556</v>
      </c>
      <c r="B566" s="1397"/>
      <c r="C566" s="1519"/>
      <c r="D566" s="1519"/>
      <c r="E566" s="1325" t="s">
        <v>606</v>
      </c>
      <c r="F566" s="1140"/>
      <c r="G566" s="1141"/>
      <c r="H566" s="395"/>
      <c r="I566" s="395"/>
      <c r="J566" s="255"/>
      <c r="K566" s="256"/>
      <c r="L566" s="195"/>
      <c r="M566" s="257"/>
      <c r="N566" s="257"/>
      <c r="O566" s="37"/>
      <c r="P566" s="37"/>
      <c r="Q566" s="37"/>
      <c r="R566" s="37"/>
      <c r="S566" s="37"/>
      <c r="T566" s="37"/>
      <c r="U566" s="37"/>
      <c r="V566" s="37"/>
      <c r="W566" s="37"/>
      <c r="X566" s="37"/>
      <c r="Y566" s="37"/>
    </row>
    <row r="567" spans="1:25" s="37" customFormat="1" ht="27" customHeight="1" x14ac:dyDescent="0.2">
      <c r="A567" s="121">
        <f t="shared" si="26"/>
        <v>557</v>
      </c>
      <c r="B567" s="1397"/>
      <c r="C567" s="1524" t="s">
        <v>607</v>
      </c>
      <c r="D567" s="1525"/>
      <c r="E567" s="1325" t="s">
        <v>608</v>
      </c>
      <c r="F567" s="1140"/>
      <c r="G567" s="1141"/>
      <c r="H567" s="397"/>
      <c r="I567" s="397"/>
      <c r="J567" s="253"/>
      <c r="K567" s="254"/>
      <c r="L567" s="252"/>
      <c r="M567" s="655"/>
    </row>
    <row r="568" spans="1:25" ht="48" customHeight="1" x14ac:dyDescent="0.2">
      <c r="A568" s="121">
        <f t="shared" si="26"/>
        <v>558</v>
      </c>
      <c r="B568" s="1397"/>
      <c r="C568" s="1526"/>
      <c r="D568" s="1527"/>
      <c r="E568" s="1325" t="s">
        <v>609</v>
      </c>
      <c r="F568" s="1140"/>
      <c r="G568" s="1141"/>
      <c r="H568" s="395"/>
      <c r="I568" s="395"/>
      <c r="J568" s="255"/>
      <c r="K568" s="256"/>
      <c r="L568" s="195"/>
      <c r="M568" s="257"/>
      <c r="N568" s="203"/>
      <c r="W568" s="37"/>
      <c r="X568" s="37"/>
      <c r="Y568" s="37"/>
    </row>
    <row r="569" spans="1:25" ht="47.25" customHeight="1" x14ac:dyDescent="0.2">
      <c r="A569" s="121">
        <f t="shared" si="26"/>
        <v>559</v>
      </c>
      <c r="B569" s="1397"/>
      <c r="C569" s="1526"/>
      <c r="D569" s="1527"/>
      <c r="E569" s="1325" t="s">
        <v>610</v>
      </c>
      <c r="F569" s="1140"/>
      <c r="G569" s="1141"/>
      <c r="H569" s="395"/>
      <c r="I569" s="395"/>
      <c r="J569" s="255"/>
      <c r="K569" s="256"/>
      <c r="L569" s="195"/>
      <c r="M569" s="257"/>
      <c r="N569" s="203"/>
      <c r="W569" s="37"/>
      <c r="X569" s="37"/>
      <c r="Y569" s="37"/>
    </row>
    <row r="570" spans="1:25" ht="47.25" customHeight="1" x14ac:dyDescent="0.2">
      <c r="A570" s="121">
        <f t="shared" si="26"/>
        <v>560</v>
      </c>
      <c r="B570" s="1397"/>
      <c r="C570" s="1526"/>
      <c r="D570" s="1527"/>
      <c r="E570" s="1325" t="s">
        <v>602</v>
      </c>
      <c r="F570" s="1140"/>
      <c r="G570" s="1141"/>
      <c r="H570" s="395"/>
      <c r="I570" s="395"/>
      <c r="J570" s="255"/>
      <c r="K570" s="256"/>
      <c r="L570" s="195"/>
      <c r="M570" s="257"/>
      <c r="N570" s="203"/>
      <c r="W570" s="37"/>
      <c r="X570" s="37"/>
      <c r="Y570" s="37"/>
    </row>
    <row r="571" spans="1:25" s="37" customFormat="1" ht="35.25" customHeight="1" x14ac:dyDescent="0.2">
      <c r="A571" s="121">
        <f t="shared" si="26"/>
        <v>561</v>
      </c>
      <c r="B571" s="1397"/>
      <c r="C571" s="1528"/>
      <c r="D571" s="1529"/>
      <c r="E571" s="1325" t="s">
        <v>611</v>
      </c>
      <c r="F571" s="1140"/>
      <c r="G571" s="1141"/>
      <c r="H571" s="397"/>
      <c r="I571" s="397"/>
      <c r="J571" s="253"/>
      <c r="K571" s="254"/>
      <c r="L571" s="252"/>
      <c r="M571" s="655"/>
    </row>
    <row r="572" spans="1:25" ht="34.5" customHeight="1" x14ac:dyDescent="0.2">
      <c r="A572" s="121">
        <f t="shared" si="26"/>
        <v>562</v>
      </c>
      <c r="B572" s="1397"/>
      <c r="C572" s="1530"/>
      <c r="D572" s="1531"/>
      <c r="E572" s="1325" t="s">
        <v>612</v>
      </c>
      <c r="F572" s="1140"/>
      <c r="G572" s="1141"/>
      <c r="H572" s="395"/>
      <c r="I572" s="395"/>
      <c r="J572" s="255"/>
      <c r="K572" s="256"/>
      <c r="L572" s="195"/>
      <c r="M572" s="257"/>
      <c r="N572" s="199"/>
      <c r="W572" s="37"/>
      <c r="X572" s="37"/>
      <c r="Y572" s="37"/>
    </row>
    <row r="573" spans="1:25" ht="34.5" customHeight="1" x14ac:dyDescent="0.25">
      <c r="A573" s="121">
        <f t="shared" si="26"/>
        <v>563</v>
      </c>
      <c r="B573" s="1397"/>
      <c r="C573" s="416"/>
      <c r="D573" s="417"/>
      <c r="E573" s="1325" t="s">
        <v>865</v>
      </c>
      <c r="F573" s="1523"/>
      <c r="G573" s="1448"/>
      <c r="H573" s="415"/>
      <c r="I573" s="415"/>
      <c r="J573" s="255"/>
      <c r="K573" s="256"/>
      <c r="L573" s="195"/>
      <c r="M573" s="257"/>
      <c r="N573" s="199"/>
      <c r="W573" s="37"/>
      <c r="X573" s="37"/>
      <c r="Y573" s="37"/>
    </row>
    <row r="574" spans="1:25" s="37" customFormat="1" ht="26.25" customHeight="1" x14ac:dyDescent="0.2">
      <c r="A574" s="121">
        <f t="shared" si="26"/>
        <v>564</v>
      </c>
      <c r="B574" s="1397"/>
      <c r="C574" s="1520" t="s">
        <v>613</v>
      </c>
      <c r="D574" s="1521"/>
      <c r="E574" s="1325" t="s">
        <v>614</v>
      </c>
      <c r="F574" s="1140"/>
      <c r="G574" s="1141"/>
      <c r="H574" s="395"/>
      <c r="I574" s="395"/>
      <c r="J574" s="255"/>
      <c r="K574" s="256"/>
      <c r="L574" s="195"/>
      <c r="M574" s="655"/>
    </row>
    <row r="575" spans="1:25" s="37" customFormat="1" ht="28.5" customHeight="1" x14ac:dyDescent="0.2">
      <c r="A575" s="121">
        <f t="shared" si="26"/>
        <v>565</v>
      </c>
      <c r="B575" s="1397"/>
      <c r="C575" s="1521"/>
      <c r="D575" s="1521"/>
      <c r="E575" s="1325" t="s">
        <v>615</v>
      </c>
      <c r="F575" s="1140"/>
      <c r="G575" s="1141"/>
      <c r="H575" s="395"/>
      <c r="I575" s="395"/>
      <c r="J575" s="255"/>
      <c r="K575" s="256"/>
      <c r="L575" s="195"/>
      <c r="M575" s="655"/>
    </row>
    <row r="576" spans="1:25" s="37" customFormat="1" ht="24.75" customHeight="1" x14ac:dyDescent="0.2">
      <c r="A576" s="121">
        <f t="shared" si="26"/>
        <v>566</v>
      </c>
      <c r="B576" s="1397"/>
      <c r="C576" s="1521"/>
      <c r="D576" s="1521"/>
      <c r="E576" s="1325" t="s">
        <v>616</v>
      </c>
      <c r="F576" s="1140"/>
      <c r="G576" s="1141"/>
      <c r="H576" s="395"/>
      <c r="I576" s="395"/>
      <c r="J576" s="255"/>
      <c r="K576" s="256"/>
      <c r="L576" s="195"/>
      <c r="M576" s="655"/>
    </row>
    <row r="577" spans="1:13" s="37" customFormat="1" ht="36" customHeight="1" x14ac:dyDescent="0.2">
      <c r="A577" s="121">
        <f t="shared" si="26"/>
        <v>567</v>
      </c>
      <c r="B577" s="1397"/>
      <c r="C577" s="1521"/>
      <c r="D577" s="1521"/>
      <c r="E577" s="1325" t="s">
        <v>617</v>
      </c>
      <c r="F577" s="1140"/>
      <c r="G577" s="1141"/>
      <c r="H577" s="397"/>
      <c r="I577" s="397"/>
      <c r="J577" s="253"/>
      <c r="K577" s="254"/>
      <c r="L577" s="195"/>
      <c r="M577" s="655"/>
    </row>
    <row r="578" spans="1:13" s="37" customFormat="1" ht="23.25" customHeight="1" x14ac:dyDescent="0.2">
      <c r="A578" s="121">
        <f t="shared" si="26"/>
        <v>568</v>
      </c>
      <c r="B578" s="1397"/>
      <c r="C578" s="1521"/>
      <c r="D578" s="1521"/>
      <c r="E578" s="1522" t="s">
        <v>618</v>
      </c>
      <c r="F578" s="1359"/>
      <c r="G578" s="258" t="s">
        <v>619</v>
      </c>
      <c r="H578" s="259"/>
      <c r="I578" s="259"/>
      <c r="J578" s="260"/>
      <c r="K578" s="261"/>
      <c r="L578" s="414"/>
      <c r="M578" s="655"/>
    </row>
    <row r="579" spans="1:13" s="37" customFormat="1" ht="22.5" customHeight="1" x14ac:dyDescent="0.2">
      <c r="A579" s="121">
        <f t="shared" si="26"/>
        <v>569</v>
      </c>
      <c r="B579" s="1397"/>
      <c r="C579" s="1521"/>
      <c r="D579" s="1521"/>
      <c r="E579" s="1360"/>
      <c r="F579" s="1362"/>
      <c r="G579" s="258" t="s">
        <v>620</v>
      </c>
      <c r="H579" s="259"/>
      <c r="I579" s="259"/>
      <c r="J579" s="260"/>
      <c r="K579" s="261"/>
      <c r="L579" s="414"/>
      <c r="M579" s="655"/>
    </row>
    <row r="580" spans="1:13" s="37" customFormat="1" ht="22.5" customHeight="1" x14ac:dyDescent="0.2">
      <c r="A580" s="121">
        <f t="shared" si="26"/>
        <v>570</v>
      </c>
      <c r="B580" s="1397"/>
      <c r="C580" s="1521"/>
      <c r="D580" s="1521"/>
      <c r="E580" s="1360"/>
      <c r="F580" s="1362"/>
      <c r="G580" s="258" t="s">
        <v>621</v>
      </c>
      <c r="H580" s="259"/>
      <c r="I580" s="259"/>
      <c r="J580" s="260"/>
      <c r="K580" s="261"/>
      <c r="L580" s="414"/>
      <c r="M580" s="655"/>
    </row>
    <row r="581" spans="1:13" s="37" customFormat="1" ht="20.25" customHeight="1" x14ac:dyDescent="0.2">
      <c r="A581" s="121">
        <f t="shared" si="26"/>
        <v>571</v>
      </c>
      <c r="B581" s="1397"/>
      <c r="C581" s="1521"/>
      <c r="D581" s="1521"/>
      <c r="E581" s="1360"/>
      <c r="F581" s="1362"/>
      <c r="G581" s="258" t="s">
        <v>622</v>
      </c>
      <c r="H581" s="259"/>
      <c r="I581" s="259"/>
      <c r="J581" s="260"/>
      <c r="K581" s="261"/>
      <c r="L581" s="414"/>
      <c r="M581" s="655"/>
    </row>
    <row r="582" spans="1:13" s="37" customFormat="1" ht="23.25" customHeight="1" x14ac:dyDescent="0.2">
      <c r="A582" s="121">
        <f t="shared" si="26"/>
        <v>572</v>
      </c>
      <c r="B582" s="1397"/>
      <c r="C582" s="1521"/>
      <c r="D582" s="1521"/>
      <c r="E582" s="1331"/>
      <c r="F582" s="1364"/>
      <c r="G582" s="258" t="s">
        <v>623</v>
      </c>
      <c r="H582" s="259"/>
      <c r="I582" s="259"/>
      <c r="J582" s="262"/>
      <c r="K582" s="263"/>
      <c r="L582" s="414"/>
      <c r="M582" s="655"/>
    </row>
  </sheetData>
  <mergeCells count="550">
    <mergeCell ref="B480:G480"/>
    <mergeCell ref="C499:E501"/>
    <mergeCell ref="F499:G499"/>
    <mergeCell ref="F500:G500"/>
    <mergeCell ref="F501:G501"/>
    <mergeCell ref="C557:G557"/>
    <mergeCell ref="B514:G514"/>
    <mergeCell ref="B515:G515"/>
    <mergeCell ref="B516:G516"/>
    <mergeCell ref="B517:G517"/>
    <mergeCell ref="C556:G556"/>
    <mergeCell ref="B550:G550"/>
    <mergeCell ref="B551:G551"/>
    <mergeCell ref="C552:E555"/>
    <mergeCell ref="F552:G552"/>
    <mergeCell ref="F553:G553"/>
    <mergeCell ref="B504:G504"/>
    <mergeCell ref="B502:G502"/>
    <mergeCell ref="B503:G503"/>
    <mergeCell ref="B495:B498"/>
    <mergeCell ref="C495:G495"/>
    <mergeCell ref="C496:G496"/>
    <mergeCell ref="C497:G497"/>
    <mergeCell ref="C498:G498"/>
    <mergeCell ref="C183:G183"/>
    <mergeCell ref="D335:G335"/>
    <mergeCell ref="C339:G339"/>
    <mergeCell ref="F356:G356"/>
    <mergeCell ref="B463:C470"/>
    <mergeCell ref="D463:G463"/>
    <mergeCell ref="D464:G464"/>
    <mergeCell ref="D465:G465"/>
    <mergeCell ref="D466:G466"/>
    <mergeCell ref="D468:G468"/>
    <mergeCell ref="D469:G469"/>
    <mergeCell ref="D470:G470"/>
    <mergeCell ref="D467:G467"/>
    <mergeCell ref="B459:G459"/>
    <mergeCell ref="D444:G444"/>
    <mergeCell ref="D445:G445"/>
    <mergeCell ref="D446:G446"/>
    <mergeCell ref="D447:G447"/>
    <mergeCell ref="D427:G427"/>
    <mergeCell ref="D428:G428"/>
    <mergeCell ref="D429:G429"/>
    <mergeCell ref="C430:G430"/>
    <mergeCell ref="C431:C447"/>
    <mergeCell ref="D431:F434"/>
    <mergeCell ref="C71:G71"/>
    <mergeCell ref="C72:C79"/>
    <mergeCell ref="D72:G72"/>
    <mergeCell ref="D73:G73"/>
    <mergeCell ref="D74:G74"/>
    <mergeCell ref="D75:G75"/>
    <mergeCell ref="D76:G76"/>
    <mergeCell ref="D77:G77"/>
    <mergeCell ref="D78:G78"/>
    <mergeCell ref="D79:G79"/>
    <mergeCell ref="B559:G559"/>
    <mergeCell ref="B560:B582"/>
    <mergeCell ref="C560:D566"/>
    <mergeCell ref="E560:G560"/>
    <mergeCell ref="E561:G561"/>
    <mergeCell ref="E562:G562"/>
    <mergeCell ref="E572:G572"/>
    <mergeCell ref="C574:D582"/>
    <mergeCell ref="E574:G574"/>
    <mergeCell ref="E575:G575"/>
    <mergeCell ref="E576:G576"/>
    <mergeCell ref="E577:G577"/>
    <mergeCell ref="E578:F582"/>
    <mergeCell ref="E563:G563"/>
    <mergeCell ref="E564:G564"/>
    <mergeCell ref="E565:G565"/>
    <mergeCell ref="E566:G566"/>
    <mergeCell ref="E573:G573"/>
    <mergeCell ref="C567:D572"/>
    <mergeCell ref="E567:G567"/>
    <mergeCell ref="E570:G570"/>
    <mergeCell ref="E568:G568"/>
    <mergeCell ref="E569:G569"/>
    <mergeCell ref="E571:G571"/>
    <mergeCell ref="H535:J535"/>
    <mergeCell ref="B537:B549"/>
    <mergeCell ref="C537:D542"/>
    <mergeCell ref="E537:G537"/>
    <mergeCell ref="E538:G538"/>
    <mergeCell ref="E539:G539"/>
    <mergeCell ref="E540:G540"/>
    <mergeCell ref="E541:G541"/>
    <mergeCell ref="E542:G542"/>
    <mergeCell ref="C543:D548"/>
    <mergeCell ref="C549:G549"/>
    <mergeCell ref="E543:G543"/>
    <mergeCell ref="E544:G544"/>
    <mergeCell ref="E545:G545"/>
    <mergeCell ref="E546:G546"/>
    <mergeCell ref="E547:G547"/>
    <mergeCell ref="E548:G548"/>
    <mergeCell ref="C558:G558"/>
    <mergeCell ref="B513:G513"/>
    <mergeCell ref="B535:G536"/>
    <mergeCell ref="C510:G510"/>
    <mergeCell ref="C511:G511"/>
    <mergeCell ref="C512:G512"/>
    <mergeCell ref="B518:F522"/>
    <mergeCell ref="B523:F529"/>
    <mergeCell ref="B530:G530"/>
    <mergeCell ref="B531:G531"/>
    <mergeCell ref="B534:G534"/>
    <mergeCell ref="B505:B512"/>
    <mergeCell ref="C505:G505"/>
    <mergeCell ref="C506:G506"/>
    <mergeCell ref="C507:G507"/>
    <mergeCell ref="C508:G508"/>
    <mergeCell ref="C509:G509"/>
    <mergeCell ref="B532:G532"/>
    <mergeCell ref="B533:G533"/>
    <mergeCell ref="C489:G489"/>
    <mergeCell ref="C490:G490"/>
    <mergeCell ref="C491:G491"/>
    <mergeCell ref="C492:G492"/>
    <mergeCell ref="B493:G493"/>
    <mergeCell ref="B494:G494"/>
    <mergeCell ref="B481:G481"/>
    <mergeCell ref="B482:B492"/>
    <mergeCell ref="C482:G482"/>
    <mergeCell ref="C483:E487"/>
    <mergeCell ref="F483:G483"/>
    <mergeCell ref="F484:G484"/>
    <mergeCell ref="F485:G485"/>
    <mergeCell ref="F486:G486"/>
    <mergeCell ref="F487:G487"/>
    <mergeCell ref="C488:G488"/>
    <mergeCell ref="B475:G475"/>
    <mergeCell ref="B478:B479"/>
    <mergeCell ref="C478:G478"/>
    <mergeCell ref="C479:G479"/>
    <mergeCell ref="K448:L448"/>
    <mergeCell ref="C450:C457"/>
    <mergeCell ref="D450:F452"/>
    <mergeCell ref="D453:F454"/>
    <mergeCell ref="D455:G455"/>
    <mergeCell ref="D456:G456"/>
    <mergeCell ref="D457:G457"/>
    <mergeCell ref="H448:J448"/>
    <mergeCell ref="B460:G460"/>
    <mergeCell ref="B461:F462"/>
    <mergeCell ref="B474:L474"/>
    <mergeCell ref="B471:G471"/>
    <mergeCell ref="C448:G449"/>
    <mergeCell ref="B472:G472"/>
    <mergeCell ref="B473:G473"/>
    <mergeCell ref="B476:G476"/>
    <mergeCell ref="B477:G477"/>
    <mergeCell ref="D458:L458"/>
    <mergeCell ref="D443:G443"/>
    <mergeCell ref="D423:G423"/>
    <mergeCell ref="D424:G424"/>
    <mergeCell ref="D425:G425"/>
    <mergeCell ref="D426:G426"/>
    <mergeCell ref="F403:G403"/>
    <mergeCell ref="F404:G404"/>
    <mergeCell ref="D405:F409"/>
    <mergeCell ref="D410:G410"/>
    <mergeCell ref="D411:F413"/>
    <mergeCell ref="D414:G414"/>
    <mergeCell ref="D421:G421"/>
    <mergeCell ref="D422:G422"/>
    <mergeCell ref="D416:G416"/>
    <mergeCell ref="D417:G417"/>
    <mergeCell ref="D418:G418"/>
    <mergeCell ref="D419:G419"/>
    <mergeCell ref="D420:G420"/>
    <mergeCell ref="D383:E389"/>
    <mergeCell ref="F383:G383"/>
    <mergeCell ref="F384:G384"/>
    <mergeCell ref="F385:G385"/>
    <mergeCell ref="F386:G386"/>
    <mergeCell ref="F387:G387"/>
    <mergeCell ref="F389:G389"/>
    <mergeCell ref="F388:G388"/>
    <mergeCell ref="D415:G415"/>
    <mergeCell ref="B391:L391"/>
    <mergeCell ref="B392:B457"/>
    <mergeCell ref="C392:G392"/>
    <mergeCell ref="C393:C429"/>
    <mergeCell ref="D393:E404"/>
    <mergeCell ref="D435:F438"/>
    <mergeCell ref="D439:F441"/>
    <mergeCell ref="D442:G442"/>
    <mergeCell ref="F400:G400"/>
    <mergeCell ref="F401:G401"/>
    <mergeCell ref="F402:G402"/>
    <mergeCell ref="F396:G396"/>
    <mergeCell ref="C390:G390"/>
    <mergeCell ref="C359:C389"/>
    <mergeCell ref="D359:E382"/>
    <mergeCell ref="F359:G359"/>
    <mergeCell ref="F360:G360"/>
    <mergeCell ref="F361:G361"/>
    <mergeCell ref="F362:G362"/>
    <mergeCell ref="F363:G363"/>
    <mergeCell ref="F364:G364"/>
    <mergeCell ref="F377:G377"/>
    <mergeCell ref="F378:G378"/>
    <mergeCell ref="F379:G379"/>
    <mergeCell ref="F371:G371"/>
    <mergeCell ref="F372:G372"/>
    <mergeCell ref="F373:G373"/>
    <mergeCell ref="F374:G374"/>
    <mergeCell ref="F375:G375"/>
    <mergeCell ref="F376:G376"/>
    <mergeCell ref="F366:G366"/>
    <mergeCell ref="F367:G367"/>
    <mergeCell ref="F368:G368"/>
    <mergeCell ref="F369:G369"/>
    <mergeCell ref="F370:G370"/>
    <mergeCell ref="F393:G393"/>
    <mergeCell ref="F394:G394"/>
    <mergeCell ref="F395:G395"/>
    <mergeCell ref="F380:G380"/>
    <mergeCell ref="F381:G381"/>
    <mergeCell ref="F382:G382"/>
    <mergeCell ref="F397:G397"/>
    <mergeCell ref="F398:G398"/>
    <mergeCell ref="F399:G399"/>
    <mergeCell ref="D327:G327"/>
    <mergeCell ref="D328:G328"/>
    <mergeCell ref="D329:G329"/>
    <mergeCell ref="D330:G330"/>
    <mergeCell ref="D331:G331"/>
    <mergeCell ref="B342:L342"/>
    <mergeCell ref="B343:L343"/>
    <mergeCell ref="B344:B390"/>
    <mergeCell ref="C345:G345"/>
    <mergeCell ref="C346:C357"/>
    <mergeCell ref="D346:G346"/>
    <mergeCell ref="D347:G347"/>
    <mergeCell ref="D348:G348"/>
    <mergeCell ref="D349:E357"/>
    <mergeCell ref="F349:G349"/>
    <mergeCell ref="F350:G350"/>
    <mergeCell ref="F351:G351"/>
    <mergeCell ref="F352:G352"/>
    <mergeCell ref="F353:G353"/>
    <mergeCell ref="F354:G354"/>
    <mergeCell ref="F355:G355"/>
    <mergeCell ref="F357:G357"/>
    <mergeCell ref="C358:G358"/>
    <mergeCell ref="F365:G365"/>
    <mergeCell ref="C338:G338"/>
    <mergeCell ref="C340:G340"/>
    <mergeCell ref="B341:G341"/>
    <mergeCell ref="C314:G314"/>
    <mergeCell ref="C315:C323"/>
    <mergeCell ref="D315:G315"/>
    <mergeCell ref="D316:G316"/>
    <mergeCell ref="D317:G317"/>
    <mergeCell ref="D318:G318"/>
    <mergeCell ref="D319:G319"/>
    <mergeCell ref="D320:G320"/>
    <mergeCell ref="D321:G321"/>
    <mergeCell ref="D322:G322"/>
    <mergeCell ref="C332:G332"/>
    <mergeCell ref="C333:C337"/>
    <mergeCell ref="D333:G333"/>
    <mergeCell ref="D334:G334"/>
    <mergeCell ref="D336:G336"/>
    <mergeCell ref="D337:G337"/>
    <mergeCell ref="D323:G323"/>
    <mergeCell ref="C324:G324"/>
    <mergeCell ref="C325:C331"/>
    <mergeCell ref="D325:G325"/>
    <mergeCell ref="D326:G326"/>
    <mergeCell ref="C309:C313"/>
    <mergeCell ref="D309:G309"/>
    <mergeCell ref="D310:G310"/>
    <mergeCell ref="D311:G311"/>
    <mergeCell ref="D312:G312"/>
    <mergeCell ref="D313:G313"/>
    <mergeCell ref="D304:G304"/>
    <mergeCell ref="C305:G305"/>
    <mergeCell ref="C306:C307"/>
    <mergeCell ref="D306:G306"/>
    <mergeCell ref="D307:G307"/>
    <mergeCell ref="C308:G308"/>
    <mergeCell ref="C294:C304"/>
    <mergeCell ref="D294:F295"/>
    <mergeCell ref="D296:G296"/>
    <mergeCell ref="D297:G297"/>
    <mergeCell ref="D298:G298"/>
    <mergeCell ref="D299:G299"/>
    <mergeCell ref="D300:G300"/>
    <mergeCell ref="D301:G301"/>
    <mergeCell ref="D302:G302"/>
    <mergeCell ref="D303:G303"/>
    <mergeCell ref="C293:G293"/>
    <mergeCell ref="E278:F279"/>
    <mergeCell ref="E280:E292"/>
    <mergeCell ref="F280:G280"/>
    <mergeCell ref="F281:G281"/>
    <mergeCell ref="F282:G282"/>
    <mergeCell ref="F283:G283"/>
    <mergeCell ref="F284:G284"/>
    <mergeCell ref="F285:G285"/>
    <mergeCell ref="F286:G286"/>
    <mergeCell ref="F287:G287"/>
    <mergeCell ref="D268:G268"/>
    <mergeCell ref="D269:D292"/>
    <mergeCell ref="E269:F270"/>
    <mergeCell ref="E271:F272"/>
    <mergeCell ref="E273:F274"/>
    <mergeCell ref="E275:F276"/>
    <mergeCell ref="E277:G277"/>
    <mergeCell ref="F288:G288"/>
    <mergeCell ref="F289:G289"/>
    <mergeCell ref="F290:G290"/>
    <mergeCell ref="F291:G291"/>
    <mergeCell ref="F292:G292"/>
    <mergeCell ref="C238:G238"/>
    <mergeCell ref="C239:C292"/>
    <mergeCell ref="D239:G239"/>
    <mergeCell ref="D240:D243"/>
    <mergeCell ref="E240:F243"/>
    <mergeCell ref="D244:G244"/>
    <mergeCell ref="D245:D267"/>
    <mergeCell ref="E245:G245"/>
    <mergeCell ref="E246:G246"/>
    <mergeCell ref="E247:G247"/>
    <mergeCell ref="E260:G260"/>
    <mergeCell ref="E261:G261"/>
    <mergeCell ref="E262:G262"/>
    <mergeCell ref="E263:G263"/>
    <mergeCell ref="E264:G264"/>
    <mergeCell ref="E265:G265"/>
    <mergeCell ref="E248:G248"/>
    <mergeCell ref="E249:G249"/>
    <mergeCell ref="E250:F252"/>
    <mergeCell ref="E253:F255"/>
    <mergeCell ref="E256:F258"/>
    <mergeCell ref="E259:G259"/>
    <mergeCell ref="E266:G266"/>
    <mergeCell ref="E267:G267"/>
    <mergeCell ref="E207:G207"/>
    <mergeCell ref="D214:D237"/>
    <mergeCell ref="E214:F215"/>
    <mergeCell ref="E216:F217"/>
    <mergeCell ref="E218:G218"/>
    <mergeCell ref="E219:F220"/>
    <mergeCell ref="E221:F222"/>
    <mergeCell ref="E223:F224"/>
    <mergeCell ref="E225:E237"/>
    <mergeCell ref="F225:G225"/>
    <mergeCell ref="F232:G232"/>
    <mergeCell ref="F233:G233"/>
    <mergeCell ref="F234:G234"/>
    <mergeCell ref="F235:G235"/>
    <mergeCell ref="F236:G236"/>
    <mergeCell ref="F237:G237"/>
    <mergeCell ref="F226:G226"/>
    <mergeCell ref="F227:G227"/>
    <mergeCell ref="F228:G228"/>
    <mergeCell ref="F229:G229"/>
    <mergeCell ref="F230:G230"/>
    <mergeCell ref="F231:G231"/>
    <mergeCell ref="C184:G184"/>
    <mergeCell ref="B185:L185"/>
    <mergeCell ref="B186:B340"/>
    <mergeCell ref="C186:G186"/>
    <mergeCell ref="C187:C237"/>
    <mergeCell ref="D187:G187"/>
    <mergeCell ref="D188:D191"/>
    <mergeCell ref="E188:F191"/>
    <mergeCell ref="D192:G192"/>
    <mergeCell ref="E208:G208"/>
    <mergeCell ref="E209:G209"/>
    <mergeCell ref="E210:G210"/>
    <mergeCell ref="E211:G211"/>
    <mergeCell ref="E212:G212"/>
    <mergeCell ref="D213:G213"/>
    <mergeCell ref="D193:D212"/>
    <mergeCell ref="E193:G193"/>
    <mergeCell ref="E194:G194"/>
    <mergeCell ref="E195:G195"/>
    <mergeCell ref="E196:G196"/>
    <mergeCell ref="E197:G197"/>
    <mergeCell ref="E198:F200"/>
    <mergeCell ref="E201:F203"/>
    <mergeCell ref="E204:F206"/>
    <mergeCell ref="F177:G177"/>
    <mergeCell ref="D178:E180"/>
    <mergeCell ref="F178:G178"/>
    <mergeCell ref="F179:G179"/>
    <mergeCell ref="F180:G180"/>
    <mergeCell ref="D181:G181"/>
    <mergeCell ref="F169:G169"/>
    <mergeCell ref="C170:G170"/>
    <mergeCell ref="C171:C182"/>
    <mergeCell ref="D171:G171"/>
    <mergeCell ref="D172:G172"/>
    <mergeCell ref="D173:G173"/>
    <mergeCell ref="D174:G174"/>
    <mergeCell ref="D175:E177"/>
    <mergeCell ref="F175:G175"/>
    <mergeCell ref="F176:G176"/>
    <mergeCell ref="D182:G182"/>
    <mergeCell ref="D155:F156"/>
    <mergeCell ref="D157:E169"/>
    <mergeCell ref="F163:G163"/>
    <mergeCell ref="F164:G164"/>
    <mergeCell ref="F165:G165"/>
    <mergeCell ref="F166:G166"/>
    <mergeCell ref="F167:G167"/>
    <mergeCell ref="F168:G168"/>
    <mergeCell ref="F157:G157"/>
    <mergeCell ref="F158:G158"/>
    <mergeCell ref="F159:G159"/>
    <mergeCell ref="F160:G160"/>
    <mergeCell ref="F161:G161"/>
    <mergeCell ref="F162:G162"/>
    <mergeCell ref="D135:F136"/>
    <mergeCell ref="D137:G137"/>
    <mergeCell ref="D138:G138"/>
    <mergeCell ref="D139:G139"/>
    <mergeCell ref="C140:G140"/>
    <mergeCell ref="C141:C144"/>
    <mergeCell ref="D141:F144"/>
    <mergeCell ref="C120:G120"/>
    <mergeCell ref="C121:G121"/>
    <mergeCell ref="B122:L122"/>
    <mergeCell ref="B123:B184"/>
    <mergeCell ref="C123:G123"/>
    <mergeCell ref="C124:C139"/>
    <mergeCell ref="D124:G124"/>
    <mergeCell ref="D125:F128"/>
    <mergeCell ref="D129:F132"/>
    <mergeCell ref="D133:F134"/>
    <mergeCell ref="C145:G145"/>
    <mergeCell ref="C146:C169"/>
    <mergeCell ref="D146:F147"/>
    <mergeCell ref="D148:F149"/>
    <mergeCell ref="D150:F151"/>
    <mergeCell ref="D152:F153"/>
    <mergeCell ref="D154:G154"/>
    <mergeCell ref="C113:G113"/>
    <mergeCell ref="C114:G114"/>
    <mergeCell ref="C115:C119"/>
    <mergeCell ref="D115:G115"/>
    <mergeCell ref="D116:D119"/>
    <mergeCell ref="E116:G116"/>
    <mergeCell ref="E117:G117"/>
    <mergeCell ref="E118:G118"/>
    <mergeCell ref="E119:G119"/>
    <mergeCell ref="C93:G93"/>
    <mergeCell ref="C94:C100"/>
    <mergeCell ref="D94:G94"/>
    <mergeCell ref="D95:G95"/>
    <mergeCell ref="D96:G96"/>
    <mergeCell ref="D97:G97"/>
    <mergeCell ref="C106:G106"/>
    <mergeCell ref="C107:C112"/>
    <mergeCell ref="D107:G107"/>
    <mergeCell ref="D108:G108"/>
    <mergeCell ref="D109:G109"/>
    <mergeCell ref="D110:G110"/>
    <mergeCell ref="D111:G111"/>
    <mergeCell ref="D112:G112"/>
    <mergeCell ref="D98:G98"/>
    <mergeCell ref="D99:G99"/>
    <mergeCell ref="D100:G100"/>
    <mergeCell ref="C101:G101"/>
    <mergeCell ref="C102:C105"/>
    <mergeCell ref="D102:G102"/>
    <mergeCell ref="D103:G103"/>
    <mergeCell ref="D104:G104"/>
    <mergeCell ref="D105:G105"/>
    <mergeCell ref="C80:G80"/>
    <mergeCell ref="C81:C92"/>
    <mergeCell ref="D81:G81"/>
    <mergeCell ref="D82:G82"/>
    <mergeCell ref="D83:G83"/>
    <mergeCell ref="D84:G84"/>
    <mergeCell ref="D85:G85"/>
    <mergeCell ref="D86:G86"/>
    <mergeCell ref="D87:G87"/>
    <mergeCell ref="D88:G88"/>
    <mergeCell ref="D89:G89"/>
    <mergeCell ref="D90:G90"/>
    <mergeCell ref="D91:G91"/>
    <mergeCell ref="D92:G92"/>
    <mergeCell ref="C62:G62"/>
    <mergeCell ref="C63:C70"/>
    <mergeCell ref="D63:G63"/>
    <mergeCell ref="D64:G64"/>
    <mergeCell ref="D65:G65"/>
    <mergeCell ref="D66:G66"/>
    <mergeCell ref="D67:G67"/>
    <mergeCell ref="D68:G68"/>
    <mergeCell ref="D69:G69"/>
    <mergeCell ref="D70:G70"/>
    <mergeCell ref="C56:G56"/>
    <mergeCell ref="C57:C61"/>
    <mergeCell ref="D57:G57"/>
    <mergeCell ref="D58:G58"/>
    <mergeCell ref="D59:G59"/>
    <mergeCell ref="D60:G60"/>
    <mergeCell ref="D61:G61"/>
    <mergeCell ref="C46:G46"/>
    <mergeCell ref="C47:C55"/>
    <mergeCell ref="D47:G47"/>
    <mergeCell ref="D48:G48"/>
    <mergeCell ref="D49:F50"/>
    <mergeCell ref="D54:F55"/>
    <mergeCell ref="D51:G51"/>
    <mergeCell ref="D52:F53"/>
    <mergeCell ref="E37:G37"/>
    <mergeCell ref="C38:G38"/>
    <mergeCell ref="C39:C45"/>
    <mergeCell ref="D39:G39"/>
    <mergeCell ref="D40:G40"/>
    <mergeCell ref="D41:G41"/>
    <mergeCell ref="D42:G42"/>
    <mergeCell ref="D43:G43"/>
    <mergeCell ref="D44:G44"/>
    <mergeCell ref="D45:G45"/>
    <mergeCell ref="E24:G24"/>
    <mergeCell ref="E25:G25"/>
    <mergeCell ref="E26:G26"/>
    <mergeCell ref="E27:G27"/>
    <mergeCell ref="E28:G28"/>
    <mergeCell ref="E29:G29"/>
    <mergeCell ref="G1:L6"/>
    <mergeCell ref="B8:G8"/>
    <mergeCell ref="B9:L9"/>
    <mergeCell ref="B10:B121"/>
    <mergeCell ref="C10:G10"/>
    <mergeCell ref="C11:C37"/>
    <mergeCell ref="D11:G11"/>
    <mergeCell ref="D12:D33"/>
    <mergeCell ref="E12:F17"/>
    <mergeCell ref="E18:F23"/>
    <mergeCell ref="E30:G30"/>
    <mergeCell ref="E31:G31"/>
    <mergeCell ref="E32:G32"/>
    <mergeCell ref="E33:G33"/>
    <mergeCell ref="D34:G34"/>
    <mergeCell ref="D35:D37"/>
    <mergeCell ref="E35:G35"/>
    <mergeCell ref="E36:G36"/>
  </mergeCells>
  <dataValidations count="19">
    <dataValidation allowBlank="1" showInputMessage="1" showErrorMessage="1" promptTitle="Datos para efectos fiscales" prompt="Diligencie estas columnas si existen reclasificaciones,  únicamente para efectos fiscales.  _x000a_Tenga encuenta que el valor a registrar corresponde al valor contable, que hizo parte de la columna C._x000a_ubique en los conceptos de mayor similitud" sqref="JA65482:JB65482 SW65482:SX65482 ACS65482:ACT65482 AMO65482:AMP65482 AWK65482:AWL65482 BGG65482:BGH65482 BQC65482:BQD65482 BZY65482:BZZ65482 CJU65482:CJV65482 CTQ65482:CTR65482 DDM65482:DDN65482 DNI65482:DNJ65482 DXE65482:DXF65482 EHA65482:EHB65482 EQW65482:EQX65482 FAS65482:FAT65482 FKO65482:FKP65482 FUK65482:FUL65482 GEG65482:GEH65482 GOC65482:GOD65482 GXY65482:GXZ65482 HHU65482:HHV65482 HRQ65482:HRR65482 IBM65482:IBN65482 ILI65482:ILJ65482 IVE65482:IVF65482 JFA65482:JFB65482 JOW65482:JOX65482 JYS65482:JYT65482 KIO65482:KIP65482 KSK65482:KSL65482 LCG65482:LCH65482 LMC65482:LMD65482 LVY65482:LVZ65482 MFU65482:MFV65482 MPQ65482:MPR65482 MZM65482:MZN65482 NJI65482:NJJ65482 NTE65482:NTF65482 ODA65482:ODB65482 OMW65482:OMX65482 OWS65482:OWT65482 PGO65482:PGP65482 PQK65482:PQL65482 QAG65482:QAH65482 QKC65482:QKD65482 QTY65482:QTZ65482 RDU65482:RDV65482 RNQ65482:RNR65482 RXM65482:RXN65482 SHI65482:SHJ65482 SRE65482:SRF65482 TBA65482:TBB65482 TKW65482:TKX65482 TUS65482:TUT65482 UEO65482:UEP65482 UOK65482:UOL65482 UYG65482:UYH65482 VIC65482:VID65482 VRY65482:VRZ65482 WBU65482:WBV65482 WLQ65482:WLR65482 WVM65482:WVN65482 JA131018:JB131018 SW131018:SX131018 ACS131018:ACT131018 AMO131018:AMP131018 AWK131018:AWL131018 BGG131018:BGH131018 BQC131018:BQD131018 BZY131018:BZZ131018 CJU131018:CJV131018 CTQ131018:CTR131018 DDM131018:DDN131018 DNI131018:DNJ131018 DXE131018:DXF131018 EHA131018:EHB131018 EQW131018:EQX131018 FAS131018:FAT131018 FKO131018:FKP131018 FUK131018:FUL131018 GEG131018:GEH131018 GOC131018:GOD131018 GXY131018:GXZ131018 HHU131018:HHV131018 HRQ131018:HRR131018 IBM131018:IBN131018 ILI131018:ILJ131018 IVE131018:IVF131018 JFA131018:JFB131018 JOW131018:JOX131018 JYS131018:JYT131018 KIO131018:KIP131018 KSK131018:KSL131018 LCG131018:LCH131018 LMC131018:LMD131018 LVY131018:LVZ131018 MFU131018:MFV131018 MPQ131018:MPR131018 MZM131018:MZN131018 NJI131018:NJJ131018 NTE131018:NTF131018 ODA131018:ODB131018 OMW131018:OMX131018 OWS131018:OWT131018 PGO131018:PGP131018 PQK131018:PQL131018 QAG131018:QAH131018 QKC131018:QKD131018 QTY131018:QTZ131018 RDU131018:RDV131018 RNQ131018:RNR131018 RXM131018:RXN131018 SHI131018:SHJ131018 SRE131018:SRF131018 TBA131018:TBB131018 TKW131018:TKX131018 TUS131018:TUT131018 UEO131018:UEP131018 UOK131018:UOL131018 UYG131018:UYH131018 VIC131018:VID131018 VRY131018:VRZ131018 WBU131018:WBV131018 WLQ131018:WLR131018 WVM131018:WVN131018 JA196554:JB196554 SW196554:SX196554 ACS196554:ACT196554 AMO196554:AMP196554 AWK196554:AWL196554 BGG196554:BGH196554 BQC196554:BQD196554 BZY196554:BZZ196554 CJU196554:CJV196554 CTQ196554:CTR196554 DDM196554:DDN196554 DNI196554:DNJ196554 DXE196554:DXF196554 EHA196554:EHB196554 EQW196554:EQX196554 FAS196554:FAT196554 FKO196554:FKP196554 FUK196554:FUL196554 GEG196554:GEH196554 GOC196554:GOD196554 GXY196554:GXZ196554 HHU196554:HHV196554 HRQ196554:HRR196554 IBM196554:IBN196554 ILI196554:ILJ196554 IVE196554:IVF196554 JFA196554:JFB196554 JOW196554:JOX196554 JYS196554:JYT196554 KIO196554:KIP196554 KSK196554:KSL196554 LCG196554:LCH196554 LMC196554:LMD196554 LVY196554:LVZ196554 MFU196554:MFV196554 MPQ196554:MPR196554 MZM196554:MZN196554 NJI196554:NJJ196554 NTE196554:NTF196554 ODA196554:ODB196554 OMW196554:OMX196554 OWS196554:OWT196554 PGO196554:PGP196554 PQK196554:PQL196554 QAG196554:QAH196554 QKC196554:QKD196554 QTY196554:QTZ196554 RDU196554:RDV196554 RNQ196554:RNR196554 RXM196554:RXN196554 SHI196554:SHJ196554 SRE196554:SRF196554 TBA196554:TBB196554 TKW196554:TKX196554 TUS196554:TUT196554 UEO196554:UEP196554 UOK196554:UOL196554 UYG196554:UYH196554 VIC196554:VID196554 VRY196554:VRZ196554 WBU196554:WBV196554 WLQ196554:WLR196554 WVM196554:WVN196554 JA262090:JB262090 SW262090:SX262090 ACS262090:ACT262090 AMO262090:AMP262090 AWK262090:AWL262090 BGG262090:BGH262090 BQC262090:BQD262090 BZY262090:BZZ262090 CJU262090:CJV262090 CTQ262090:CTR262090 DDM262090:DDN262090 DNI262090:DNJ262090 DXE262090:DXF262090 EHA262090:EHB262090 EQW262090:EQX262090 FAS262090:FAT262090 FKO262090:FKP262090 FUK262090:FUL262090 GEG262090:GEH262090 GOC262090:GOD262090 GXY262090:GXZ262090 HHU262090:HHV262090 HRQ262090:HRR262090 IBM262090:IBN262090 ILI262090:ILJ262090 IVE262090:IVF262090 JFA262090:JFB262090 JOW262090:JOX262090 JYS262090:JYT262090 KIO262090:KIP262090 KSK262090:KSL262090 LCG262090:LCH262090 LMC262090:LMD262090 LVY262090:LVZ262090 MFU262090:MFV262090 MPQ262090:MPR262090 MZM262090:MZN262090 NJI262090:NJJ262090 NTE262090:NTF262090 ODA262090:ODB262090 OMW262090:OMX262090 OWS262090:OWT262090 PGO262090:PGP262090 PQK262090:PQL262090 QAG262090:QAH262090 QKC262090:QKD262090 QTY262090:QTZ262090 RDU262090:RDV262090 RNQ262090:RNR262090 RXM262090:RXN262090 SHI262090:SHJ262090 SRE262090:SRF262090 TBA262090:TBB262090 TKW262090:TKX262090 TUS262090:TUT262090 UEO262090:UEP262090 UOK262090:UOL262090 UYG262090:UYH262090 VIC262090:VID262090 VRY262090:VRZ262090 WBU262090:WBV262090 WLQ262090:WLR262090 WVM262090:WVN262090 JA327626:JB327626 SW327626:SX327626 ACS327626:ACT327626 AMO327626:AMP327626 AWK327626:AWL327626 BGG327626:BGH327626 BQC327626:BQD327626 BZY327626:BZZ327626 CJU327626:CJV327626 CTQ327626:CTR327626 DDM327626:DDN327626 DNI327626:DNJ327626 DXE327626:DXF327626 EHA327626:EHB327626 EQW327626:EQX327626 FAS327626:FAT327626 FKO327626:FKP327626 FUK327626:FUL327626 GEG327626:GEH327626 GOC327626:GOD327626 GXY327626:GXZ327626 HHU327626:HHV327626 HRQ327626:HRR327626 IBM327626:IBN327626 ILI327626:ILJ327626 IVE327626:IVF327626 JFA327626:JFB327626 JOW327626:JOX327626 JYS327626:JYT327626 KIO327626:KIP327626 KSK327626:KSL327626 LCG327626:LCH327626 LMC327626:LMD327626 LVY327626:LVZ327626 MFU327626:MFV327626 MPQ327626:MPR327626 MZM327626:MZN327626 NJI327626:NJJ327626 NTE327626:NTF327626 ODA327626:ODB327626 OMW327626:OMX327626 OWS327626:OWT327626 PGO327626:PGP327626 PQK327626:PQL327626 QAG327626:QAH327626 QKC327626:QKD327626 QTY327626:QTZ327626 RDU327626:RDV327626 RNQ327626:RNR327626 RXM327626:RXN327626 SHI327626:SHJ327626 SRE327626:SRF327626 TBA327626:TBB327626 TKW327626:TKX327626 TUS327626:TUT327626 UEO327626:UEP327626 UOK327626:UOL327626 UYG327626:UYH327626 VIC327626:VID327626 VRY327626:VRZ327626 WBU327626:WBV327626 WLQ327626:WLR327626 WVM327626:WVN327626 JA393162:JB393162 SW393162:SX393162 ACS393162:ACT393162 AMO393162:AMP393162 AWK393162:AWL393162 BGG393162:BGH393162 BQC393162:BQD393162 BZY393162:BZZ393162 CJU393162:CJV393162 CTQ393162:CTR393162 DDM393162:DDN393162 DNI393162:DNJ393162 DXE393162:DXF393162 EHA393162:EHB393162 EQW393162:EQX393162 FAS393162:FAT393162 FKO393162:FKP393162 FUK393162:FUL393162 GEG393162:GEH393162 GOC393162:GOD393162 GXY393162:GXZ393162 HHU393162:HHV393162 HRQ393162:HRR393162 IBM393162:IBN393162 ILI393162:ILJ393162 IVE393162:IVF393162 JFA393162:JFB393162 JOW393162:JOX393162 JYS393162:JYT393162 KIO393162:KIP393162 KSK393162:KSL393162 LCG393162:LCH393162 LMC393162:LMD393162 LVY393162:LVZ393162 MFU393162:MFV393162 MPQ393162:MPR393162 MZM393162:MZN393162 NJI393162:NJJ393162 NTE393162:NTF393162 ODA393162:ODB393162 OMW393162:OMX393162 OWS393162:OWT393162 PGO393162:PGP393162 PQK393162:PQL393162 QAG393162:QAH393162 QKC393162:QKD393162 QTY393162:QTZ393162 RDU393162:RDV393162 RNQ393162:RNR393162 RXM393162:RXN393162 SHI393162:SHJ393162 SRE393162:SRF393162 TBA393162:TBB393162 TKW393162:TKX393162 TUS393162:TUT393162 UEO393162:UEP393162 UOK393162:UOL393162 UYG393162:UYH393162 VIC393162:VID393162 VRY393162:VRZ393162 WBU393162:WBV393162 WLQ393162:WLR393162 WVM393162:WVN393162 JA458698:JB458698 SW458698:SX458698 ACS458698:ACT458698 AMO458698:AMP458698 AWK458698:AWL458698 BGG458698:BGH458698 BQC458698:BQD458698 BZY458698:BZZ458698 CJU458698:CJV458698 CTQ458698:CTR458698 DDM458698:DDN458698 DNI458698:DNJ458698 DXE458698:DXF458698 EHA458698:EHB458698 EQW458698:EQX458698 FAS458698:FAT458698 FKO458698:FKP458698 FUK458698:FUL458698 GEG458698:GEH458698 GOC458698:GOD458698 GXY458698:GXZ458698 HHU458698:HHV458698 HRQ458698:HRR458698 IBM458698:IBN458698 ILI458698:ILJ458698 IVE458698:IVF458698 JFA458698:JFB458698 JOW458698:JOX458698 JYS458698:JYT458698 KIO458698:KIP458698 KSK458698:KSL458698 LCG458698:LCH458698 LMC458698:LMD458698 LVY458698:LVZ458698 MFU458698:MFV458698 MPQ458698:MPR458698 MZM458698:MZN458698 NJI458698:NJJ458698 NTE458698:NTF458698 ODA458698:ODB458698 OMW458698:OMX458698 OWS458698:OWT458698 PGO458698:PGP458698 PQK458698:PQL458698 QAG458698:QAH458698 QKC458698:QKD458698 QTY458698:QTZ458698 RDU458698:RDV458698 RNQ458698:RNR458698 RXM458698:RXN458698 SHI458698:SHJ458698 SRE458698:SRF458698 TBA458698:TBB458698 TKW458698:TKX458698 TUS458698:TUT458698 UEO458698:UEP458698 UOK458698:UOL458698 UYG458698:UYH458698 VIC458698:VID458698 VRY458698:VRZ458698 WBU458698:WBV458698 WLQ458698:WLR458698 WVM458698:WVN458698 JA524234:JB524234 SW524234:SX524234 ACS524234:ACT524234 AMO524234:AMP524234 AWK524234:AWL524234 BGG524234:BGH524234 BQC524234:BQD524234 BZY524234:BZZ524234 CJU524234:CJV524234 CTQ524234:CTR524234 DDM524234:DDN524234 DNI524234:DNJ524234 DXE524234:DXF524234 EHA524234:EHB524234 EQW524234:EQX524234 FAS524234:FAT524234 FKO524234:FKP524234 FUK524234:FUL524234 GEG524234:GEH524234 GOC524234:GOD524234 GXY524234:GXZ524234 HHU524234:HHV524234 HRQ524234:HRR524234 IBM524234:IBN524234 ILI524234:ILJ524234 IVE524234:IVF524234 JFA524234:JFB524234 JOW524234:JOX524234 JYS524234:JYT524234 KIO524234:KIP524234 KSK524234:KSL524234 LCG524234:LCH524234 LMC524234:LMD524234 LVY524234:LVZ524234 MFU524234:MFV524234 MPQ524234:MPR524234 MZM524234:MZN524234 NJI524234:NJJ524234 NTE524234:NTF524234 ODA524234:ODB524234 OMW524234:OMX524234 OWS524234:OWT524234 PGO524234:PGP524234 PQK524234:PQL524234 QAG524234:QAH524234 QKC524234:QKD524234 QTY524234:QTZ524234 RDU524234:RDV524234 RNQ524234:RNR524234 RXM524234:RXN524234 SHI524234:SHJ524234 SRE524234:SRF524234 TBA524234:TBB524234 TKW524234:TKX524234 TUS524234:TUT524234 UEO524234:UEP524234 UOK524234:UOL524234 UYG524234:UYH524234 VIC524234:VID524234 VRY524234:VRZ524234 WBU524234:WBV524234 WLQ524234:WLR524234 WVM524234:WVN524234 JA589770:JB589770 SW589770:SX589770 ACS589770:ACT589770 AMO589770:AMP589770 AWK589770:AWL589770 BGG589770:BGH589770 BQC589770:BQD589770 BZY589770:BZZ589770 CJU589770:CJV589770 CTQ589770:CTR589770 DDM589770:DDN589770 DNI589770:DNJ589770 DXE589770:DXF589770 EHA589770:EHB589770 EQW589770:EQX589770 FAS589770:FAT589770 FKO589770:FKP589770 FUK589770:FUL589770 GEG589770:GEH589770 GOC589770:GOD589770 GXY589770:GXZ589770 HHU589770:HHV589770 HRQ589770:HRR589770 IBM589770:IBN589770 ILI589770:ILJ589770 IVE589770:IVF589770 JFA589770:JFB589770 JOW589770:JOX589770 JYS589770:JYT589770 KIO589770:KIP589770 KSK589770:KSL589770 LCG589770:LCH589770 LMC589770:LMD589770 LVY589770:LVZ589770 MFU589770:MFV589770 MPQ589770:MPR589770 MZM589770:MZN589770 NJI589770:NJJ589770 NTE589770:NTF589770 ODA589770:ODB589770 OMW589770:OMX589770 OWS589770:OWT589770 PGO589770:PGP589770 PQK589770:PQL589770 QAG589770:QAH589770 QKC589770:QKD589770 QTY589770:QTZ589770 RDU589770:RDV589770 RNQ589770:RNR589770 RXM589770:RXN589770 SHI589770:SHJ589770 SRE589770:SRF589770 TBA589770:TBB589770 TKW589770:TKX589770 TUS589770:TUT589770 UEO589770:UEP589770 UOK589770:UOL589770 UYG589770:UYH589770 VIC589770:VID589770 VRY589770:VRZ589770 WBU589770:WBV589770 WLQ589770:WLR589770 WVM589770:WVN589770 JA655306:JB655306 SW655306:SX655306 ACS655306:ACT655306 AMO655306:AMP655306 AWK655306:AWL655306 BGG655306:BGH655306 BQC655306:BQD655306 BZY655306:BZZ655306 CJU655306:CJV655306 CTQ655306:CTR655306 DDM655306:DDN655306 DNI655306:DNJ655306 DXE655306:DXF655306 EHA655306:EHB655306 EQW655306:EQX655306 FAS655306:FAT655306 FKO655306:FKP655306 FUK655306:FUL655306 GEG655306:GEH655306 GOC655306:GOD655306 GXY655306:GXZ655306 HHU655306:HHV655306 HRQ655306:HRR655306 IBM655306:IBN655306 ILI655306:ILJ655306 IVE655306:IVF655306 JFA655306:JFB655306 JOW655306:JOX655306 JYS655306:JYT655306 KIO655306:KIP655306 KSK655306:KSL655306 LCG655306:LCH655306 LMC655306:LMD655306 LVY655306:LVZ655306 MFU655306:MFV655306 MPQ655306:MPR655306 MZM655306:MZN655306 NJI655306:NJJ655306 NTE655306:NTF655306 ODA655306:ODB655306 OMW655306:OMX655306 OWS655306:OWT655306 PGO655306:PGP655306 PQK655306:PQL655306 QAG655306:QAH655306 QKC655306:QKD655306 QTY655306:QTZ655306 RDU655306:RDV655306 RNQ655306:RNR655306 RXM655306:RXN655306 SHI655306:SHJ655306 SRE655306:SRF655306 TBA655306:TBB655306 TKW655306:TKX655306 TUS655306:TUT655306 UEO655306:UEP655306 UOK655306:UOL655306 UYG655306:UYH655306 VIC655306:VID655306 VRY655306:VRZ655306 WBU655306:WBV655306 WLQ655306:WLR655306 WVM655306:WVN655306 JA720842:JB720842 SW720842:SX720842 ACS720842:ACT720842 AMO720842:AMP720842 AWK720842:AWL720842 BGG720842:BGH720842 BQC720842:BQD720842 BZY720842:BZZ720842 CJU720842:CJV720842 CTQ720842:CTR720842 DDM720842:DDN720842 DNI720842:DNJ720842 DXE720842:DXF720842 EHA720842:EHB720842 EQW720842:EQX720842 FAS720842:FAT720842 FKO720842:FKP720842 FUK720842:FUL720842 GEG720842:GEH720842 GOC720842:GOD720842 GXY720842:GXZ720842 HHU720842:HHV720842 HRQ720842:HRR720842 IBM720842:IBN720842 ILI720842:ILJ720842 IVE720842:IVF720842 JFA720842:JFB720842 JOW720842:JOX720842 JYS720842:JYT720842 KIO720842:KIP720842 KSK720842:KSL720842 LCG720842:LCH720842 LMC720842:LMD720842 LVY720842:LVZ720842 MFU720842:MFV720842 MPQ720842:MPR720842 MZM720842:MZN720842 NJI720842:NJJ720842 NTE720842:NTF720842 ODA720842:ODB720842 OMW720842:OMX720842 OWS720842:OWT720842 PGO720842:PGP720842 PQK720842:PQL720842 QAG720842:QAH720842 QKC720842:QKD720842 QTY720842:QTZ720842 RDU720842:RDV720842 RNQ720842:RNR720842 RXM720842:RXN720842 SHI720842:SHJ720842 SRE720842:SRF720842 TBA720842:TBB720842 TKW720842:TKX720842 TUS720842:TUT720842 UEO720842:UEP720842 UOK720842:UOL720842 UYG720842:UYH720842 VIC720842:VID720842 VRY720842:VRZ720842 WBU720842:WBV720842 WLQ720842:WLR720842 WVM720842:WVN720842 JA786378:JB786378 SW786378:SX786378 ACS786378:ACT786378 AMO786378:AMP786378 AWK786378:AWL786378 BGG786378:BGH786378 BQC786378:BQD786378 BZY786378:BZZ786378 CJU786378:CJV786378 CTQ786378:CTR786378 DDM786378:DDN786378 DNI786378:DNJ786378 DXE786378:DXF786378 EHA786378:EHB786378 EQW786378:EQX786378 FAS786378:FAT786378 FKO786378:FKP786378 FUK786378:FUL786378 GEG786378:GEH786378 GOC786378:GOD786378 GXY786378:GXZ786378 HHU786378:HHV786378 HRQ786378:HRR786378 IBM786378:IBN786378 ILI786378:ILJ786378 IVE786378:IVF786378 JFA786378:JFB786378 JOW786378:JOX786378 JYS786378:JYT786378 KIO786378:KIP786378 KSK786378:KSL786378 LCG786378:LCH786378 LMC786378:LMD786378 LVY786378:LVZ786378 MFU786378:MFV786378 MPQ786378:MPR786378 MZM786378:MZN786378 NJI786378:NJJ786378 NTE786378:NTF786378 ODA786378:ODB786378 OMW786378:OMX786378 OWS786378:OWT786378 PGO786378:PGP786378 PQK786378:PQL786378 QAG786378:QAH786378 QKC786378:QKD786378 QTY786378:QTZ786378 RDU786378:RDV786378 RNQ786378:RNR786378 RXM786378:RXN786378 SHI786378:SHJ786378 SRE786378:SRF786378 TBA786378:TBB786378 TKW786378:TKX786378 TUS786378:TUT786378 UEO786378:UEP786378 UOK786378:UOL786378 UYG786378:UYH786378 VIC786378:VID786378 VRY786378:VRZ786378 WBU786378:WBV786378 WLQ786378:WLR786378 WVM786378:WVN786378 JA851914:JB851914 SW851914:SX851914 ACS851914:ACT851914 AMO851914:AMP851914 AWK851914:AWL851914 BGG851914:BGH851914 BQC851914:BQD851914 BZY851914:BZZ851914 CJU851914:CJV851914 CTQ851914:CTR851914 DDM851914:DDN851914 DNI851914:DNJ851914 DXE851914:DXF851914 EHA851914:EHB851914 EQW851914:EQX851914 FAS851914:FAT851914 FKO851914:FKP851914 FUK851914:FUL851914 GEG851914:GEH851914 GOC851914:GOD851914 GXY851914:GXZ851914 HHU851914:HHV851914 HRQ851914:HRR851914 IBM851914:IBN851914 ILI851914:ILJ851914 IVE851914:IVF851914 JFA851914:JFB851914 JOW851914:JOX851914 JYS851914:JYT851914 KIO851914:KIP851914 KSK851914:KSL851914 LCG851914:LCH851914 LMC851914:LMD851914 LVY851914:LVZ851914 MFU851914:MFV851914 MPQ851914:MPR851914 MZM851914:MZN851914 NJI851914:NJJ851914 NTE851914:NTF851914 ODA851914:ODB851914 OMW851914:OMX851914 OWS851914:OWT851914 PGO851914:PGP851914 PQK851914:PQL851914 QAG851914:QAH851914 QKC851914:QKD851914 QTY851914:QTZ851914 RDU851914:RDV851914 RNQ851914:RNR851914 RXM851914:RXN851914 SHI851914:SHJ851914 SRE851914:SRF851914 TBA851914:TBB851914 TKW851914:TKX851914 TUS851914:TUT851914 UEO851914:UEP851914 UOK851914:UOL851914 UYG851914:UYH851914 VIC851914:VID851914 VRY851914:VRZ851914 WBU851914:WBV851914 WLQ851914:WLR851914 WVM851914:WVN851914 JA917450:JB917450 SW917450:SX917450 ACS917450:ACT917450 AMO917450:AMP917450 AWK917450:AWL917450 BGG917450:BGH917450 BQC917450:BQD917450 BZY917450:BZZ917450 CJU917450:CJV917450 CTQ917450:CTR917450 DDM917450:DDN917450 DNI917450:DNJ917450 DXE917450:DXF917450 EHA917450:EHB917450 EQW917450:EQX917450 FAS917450:FAT917450 FKO917450:FKP917450 FUK917450:FUL917450 GEG917450:GEH917450 GOC917450:GOD917450 GXY917450:GXZ917450 HHU917450:HHV917450 HRQ917450:HRR917450 IBM917450:IBN917450 ILI917450:ILJ917450 IVE917450:IVF917450 JFA917450:JFB917450 JOW917450:JOX917450 JYS917450:JYT917450 KIO917450:KIP917450 KSK917450:KSL917450 LCG917450:LCH917450 LMC917450:LMD917450 LVY917450:LVZ917450 MFU917450:MFV917450 MPQ917450:MPR917450 MZM917450:MZN917450 NJI917450:NJJ917450 NTE917450:NTF917450 ODA917450:ODB917450 OMW917450:OMX917450 OWS917450:OWT917450 PGO917450:PGP917450 PQK917450:PQL917450 QAG917450:QAH917450 QKC917450:QKD917450 QTY917450:QTZ917450 RDU917450:RDV917450 RNQ917450:RNR917450 RXM917450:RXN917450 SHI917450:SHJ917450 SRE917450:SRF917450 TBA917450:TBB917450 TKW917450:TKX917450 TUS917450:TUT917450 UEO917450:UEP917450 UOK917450:UOL917450 UYG917450:UYH917450 VIC917450:VID917450 VRY917450:VRZ917450 WBU917450:WBV917450 WLQ917450:WLR917450 WVM917450:WVN917450 JA982986:JB982986 SW982986:SX982986 ACS982986:ACT982986 AMO982986:AMP982986 AWK982986:AWL982986 BGG982986:BGH982986 BQC982986:BQD982986 BZY982986:BZZ982986 CJU982986:CJV982986 CTQ982986:CTR982986 DDM982986:DDN982986 DNI982986:DNJ982986 DXE982986:DXF982986 EHA982986:EHB982986 EQW982986:EQX982986 FAS982986:FAT982986 FKO982986:FKP982986 FUK982986:FUL982986 GEG982986:GEH982986 GOC982986:GOD982986 GXY982986:GXZ982986 HHU982986:HHV982986 HRQ982986:HRR982986 IBM982986:IBN982986 ILI982986:ILJ982986 IVE982986:IVF982986 JFA982986:JFB982986 JOW982986:JOX982986 JYS982986:JYT982986 KIO982986:KIP982986 KSK982986:KSL982986 LCG982986:LCH982986 LMC982986:LMD982986 LVY982986:LVZ982986 MFU982986:MFV982986 MPQ982986:MPR982986 MZM982986:MZN982986 NJI982986:NJJ982986 NTE982986:NTF982986 ODA982986:ODB982986 OMW982986:OMX982986 OWS982986:OWT982986 PGO982986:PGP982986 PQK982986:PQL982986 QAG982986:QAH982986 QKC982986:QKD982986 QTY982986:QTZ982986 RDU982986:RDV982986 RNQ982986:RNR982986 RXM982986:RXN982986 SHI982986:SHJ982986 SRE982986:SRF982986 TBA982986:TBB982986 TKW982986:TKX982986 TUS982986:TUT982986 UEO982986:UEP982986 UOK982986:UOL982986 UYG982986:UYH982986 VIC982986:VID982986 VRY982986:VRZ982986 WBU982986:WBV982986 WLQ982986:WLR982986 WVM982986:WVN982986" xr:uid="{00000000-0002-0000-0200-000000000000}"/>
    <dataValidation type="decimal" allowBlank="1" showInputMessage="1" showErrorMessage="1" sqref="H65947:I65964 IZ65947:IZ65964 SV65947:SV65964 ACR65947:ACR65964 AMN65947:AMN65964 AWJ65947:AWJ65964 BGF65947:BGF65964 BQB65947:BQB65964 BZX65947:BZX65964 CJT65947:CJT65964 CTP65947:CTP65964 DDL65947:DDL65964 DNH65947:DNH65964 DXD65947:DXD65964 EGZ65947:EGZ65964 EQV65947:EQV65964 FAR65947:FAR65964 FKN65947:FKN65964 FUJ65947:FUJ65964 GEF65947:GEF65964 GOB65947:GOB65964 GXX65947:GXX65964 HHT65947:HHT65964 HRP65947:HRP65964 IBL65947:IBL65964 ILH65947:ILH65964 IVD65947:IVD65964 JEZ65947:JEZ65964 JOV65947:JOV65964 JYR65947:JYR65964 KIN65947:KIN65964 KSJ65947:KSJ65964 LCF65947:LCF65964 LMB65947:LMB65964 LVX65947:LVX65964 MFT65947:MFT65964 MPP65947:MPP65964 MZL65947:MZL65964 NJH65947:NJH65964 NTD65947:NTD65964 OCZ65947:OCZ65964 OMV65947:OMV65964 OWR65947:OWR65964 PGN65947:PGN65964 PQJ65947:PQJ65964 QAF65947:QAF65964 QKB65947:QKB65964 QTX65947:QTX65964 RDT65947:RDT65964 RNP65947:RNP65964 RXL65947:RXL65964 SHH65947:SHH65964 SRD65947:SRD65964 TAZ65947:TAZ65964 TKV65947:TKV65964 TUR65947:TUR65964 UEN65947:UEN65964 UOJ65947:UOJ65964 UYF65947:UYF65964 VIB65947:VIB65964 VRX65947:VRX65964 WBT65947:WBT65964 WLP65947:WLP65964 WVL65947:WVL65964 H131483:I131500 IZ131483:IZ131500 SV131483:SV131500 ACR131483:ACR131500 AMN131483:AMN131500 AWJ131483:AWJ131500 BGF131483:BGF131500 BQB131483:BQB131500 BZX131483:BZX131500 CJT131483:CJT131500 CTP131483:CTP131500 DDL131483:DDL131500 DNH131483:DNH131500 DXD131483:DXD131500 EGZ131483:EGZ131500 EQV131483:EQV131500 FAR131483:FAR131500 FKN131483:FKN131500 FUJ131483:FUJ131500 GEF131483:GEF131500 GOB131483:GOB131500 GXX131483:GXX131500 HHT131483:HHT131500 HRP131483:HRP131500 IBL131483:IBL131500 ILH131483:ILH131500 IVD131483:IVD131500 JEZ131483:JEZ131500 JOV131483:JOV131500 JYR131483:JYR131500 KIN131483:KIN131500 KSJ131483:KSJ131500 LCF131483:LCF131500 LMB131483:LMB131500 LVX131483:LVX131500 MFT131483:MFT131500 MPP131483:MPP131500 MZL131483:MZL131500 NJH131483:NJH131500 NTD131483:NTD131500 OCZ131483:OCZ131500 OMV131483:OMV131500 OWR131483:OWR131500 PGN131483:PGN131500 PQJ131483:PQJ131500 QAF131483:QAF131500 QKB131483:QKB131500 QTX131483:QTX131500 RDT131483:RDT131500 RNP131483:RNP131500 RXL131483:RXL131500 SHH131483:SHH131500 SRD131483:SRD131500 TAZ131483:TAZ131500 TKV131483:TKV131500 TUR131483:TUR131500 UEN131483:UEN131500 UOJ131483:UOJ131500 UYF131483:UYF131500 VIB131483:VIB131500 VRX131483:VRX131500 WBT131483:WBT131500 WLP131483:WLP131500 WVL131483:WVL131500 H197019:I197036 IZ197019:IZ197036 SV197019:SV197036 ACR197019:ACR197036 AMN197019:AMN197036 AWJ197019:AWJ197036 BGF197019:BGF197036 BQB197019:BQB197036 BZX197019:BZX197036 CJT197019:CJT197036 CTP197019:CTP197036 DDL197019:DDL197036 DNH197019:DNH197036 DXD197019:DXD197036 EGZ197019:EGZ197036 EQV197019:EQV197036 FAR197019:FAR197036 FKN197019:FKN197036 FUJ197019:FUJ197036 GEF197019:GEF197036 GOB197019:GOB197036 GXX197019:GXX197036 HHT197019:HHT197036 HRP197019:HRP197036 IBL197019:IBL197036 ILH197019:ILH197036 IVD197019:IVD197036 JEZ197019:JEZ197036 JOV197019:JOV197036 JYR197019:JYR197036 KIN197019:KIN197036 KSJ197019:KSJ197036 LCF197019:LCF197036 LMB197019:LMB197036 LVX197019:LVX197036 MFT197019:MFT197036 MPP197019:MPP197036 MZL197019:MZL197036 NJH197019:NJH197036 NTD197019:NTD197036 OCZ197019:OCZ197036 OMV197019:OMV197036 OWR197019:OWR197036 PGN197019:PGN197036 PQJ197019:PQJ197036 QAF197019:QAF197036 QKB197019:QKB197036 QTX197019:QTX197036 RDT197019:RDT197036 RNP197019:RNP197036 RXL197019:RXL197036 SHH197019:SHH197036 SRD197019:SRD197036 TAZ197019:TAZ197036 TKV197019:TKV197036 TUR197019:TUR197036 UEN197019:UEN197036 UOJ197019:UOJ197036 UYF197019:UYF197036 VIB197019:VIB197036 VRX197019:VRX197036 WBT197019:WBT197036 WLP197019:WLP197036 WVL197019:WVL197036 H262555:I262572 IZ262555:IZ262572 SV262555:SV262572 ACR262555:ACR262572 AMN262555:AMN262572 AWJ262555:AWJ262572 BGF262555:BGF262572 BQB262555:BQB262572 BZX262555:BZX262572 CJT262555:CJT262572 CTP262555:CTP262572 DDL262555:DDL262572 DNH262555:DNH262572 DXD262555:DXD262572 EGZ262555:EGZ262572 EQV262555:EQV262572 FAR262555:FAR262572 FKN262555:FKN262572 FUJ262555:FUJ262572 GEF262555:GEF262572 GOB262555:GOB262572 GXX262555:GXX262572 HHT262555:HHT262572 HRP262555:HRP262572 IBL262555:IBL262572 ILH262555:ILH262572 IVD262555:IVD262572 JEZ262555:JEZ262572 JOV262555:JOV262572 JYR262555:JYR262572 KIN262555:KIN262572 KSJ262555:KSJ262572 LCF262555:LCF262572 LMB262555:LMB262572 LVX262555:LVX262572 MFT262555:MFT262572 MPP262555:MPP262572 MZL262555:MZL262572 NJH262555:NJH262572 NTD262555:NTD262572 OCZ262555:OCZ262572 OMV262555:OMV262572 OWR262555:OWR262572 PGN262555:PGN262572 PQJ262555:PQJ262572 QAF262555:QAF262572 QKB262555:QKB262572 QTX262555:QTX262572 RDT262555:RDT262572 RNP262555:RNP262572 RXL262555:RXL262572 SHH262555:SHH262572 SRD262555:SRD262572 TAZ262555:TAZ262572 TKV262555:TKV262572 TUR262555:TUR262572 UEN262555:UEN262572 UOJ262555:UOJ262572 UYF262555:UYF262572 VIB262555:VIB262572 VRX262555:VRX262572 WBT262555:WBT262572 WLP262555:WLP262572 WVL262555:WVL262572 H328091:I328108 IZ328091:IZ328108 SV328091:SV328108 ACR328091:ACR328108 AMN328091:AMN328108 AWJ328091:AWJ328108 BGF328091:BGF328108 BQB328091:BQB328108 BZX328091:BZX328108 CJT328091:CJT328108 CTP328091:CTP328108 DDL328091:DDL328108 DNH328091:DNH328108 DXD328091:DXD328108 EGZ328091:EGZ328108 EQV328091:EQV328108 FAR328091:FAR328108 FKN328091:FKN328108 FUJ328091:FUJ328108 GEF328091:GEF328108 GOB328091:GOB328108 GXX328091:GXX328108 HHT328091:HHT328108 HRP328091:HRP328108 IBL328091:IBL328108 ILH328091:ILH328108 IVD328091:IVD328108 JEZ328091:JEZ328108 JOV328091:JOV328108 JYR328091:JYR328108 KIN328091:KIN328108 KSJ328091:KSJ328108 LCF328091:LCF328108 LMB328091:LMB328108 LVX328091:LVX328108 MFT328091:MFT328108 MPP328091:MPP328108 MZL328091:MZL328108 NJH328091:NJH328108 NTD328091:NTD328108 OCZ328091:OCZ328108 OMV328091:OMV328108 OWR328091:OWR328108 PGN328091:PGN328108 PQJ328091:PQJ328108 QAF328091:QAF328108 QKB328091:QKB328108 QTX328091:QTX328108 RDT328091:RDT328108 RNP328091:RNP328108 RXL328091:RXL328108 SHH328091:SHH328108 SRD328091:SRD328108 TAZ328091:TAZ328108 TKV328091:TKV328108 TUR328091:TUR328108 UEN328091:UEN328108 UOJ328091:UOJ328108 UYF328091:UYF328108 VIB328091:VIB328108 VRX328091:VRX328108 WBT328091:WBT328108 WLP328091:WLP328108 WVL328091:WVL328108 H393627:I393644 IZ393627:IZ393644 SV393627:SV393644 ACR393627:ACR393644 AMN393627:AMN393644 AWJ393627:AWJ393644 BGF393627:BGF393644 BQB393627:BQB393644 BZX393627:BZX393644 CJT393627:CJT393644 CTP393627:CTP393644 DDL393627:DDL393644 DNH393627:DNH393644 DXD393627:DXD393644 EGZ393627:EGZ393644 EQV393627:EQV393644 FAR393627:FAR393644 FKN393627:FKN393644 FUJ393627:FUJ393644 GEF393627:GEF393644 GOB393627:GOB393644 GXX393627:GXX393644 HHT393627:HHT393644 HRP393627:HRP393644 IBL393627:IBL393644 ILH393627:ILH393644 IVD393627:IVD393644 JEZ393627:JEZ393644 JOV393627:JOV393644 JYR393627:JYR393644 KIN393627:KIN393644 KSJ393627:KSJ393644 LCF393627:LCF393644 LMB393627:LMB393644 LVX393627:LVX393644 MFT393627:MFT393644 MPP393627:MPP393644 MZL393627:MZL393644 NJH393627:NJH393644 NTD393627:NTD393644 OCZ393627:OCZ393644 OMV393627:OMV393644 OWR393627:OWR393644 PGN393627:PGN393644 PQJ393627:PQJ393644 QAF393627:QAF393644 QKB393627:QKB393644 QTX393627:QTX393644 RDT393627:RDT393644 RNP393627:RNP393644 RXL393627:RXL393644 SHH393627:SHH393644 SRD393627:SRD393644 TAZ393627:TAZ393644 TKV393627:TKV393644 TUR393627:TUR393644 UEN393627:UEN393644 UOJ393627:UOJ393644 UYF393627:UYF393644 VIB393627:VIB393644 VRX393627:VRX393644 WBT393627:WBT393644 WLP393627:WLP393644 WVL393627:WVL393644 H459163:I459180 IZ459163:IZ459180 SV459163:SV459180 ACR459163:ACR459180 AMN459163:AMN459180 AWJ459163:AWJ459180 BGF459163:BGF459180 BQB459163:BQB459180 BZX459163:BZX459180 CJT459163:CJT459180 CTP459163:CTP459180 DDL459163:DDL459180 DNH459163:DNH459180 DXD459163:DXD459180 EGZ459163:EGZ459180 EQV459163:EQV459180 FAR459163:FAR459180 FKN459163:FKN459180 FUJ459163:FUJ459180 GEF459163:GEF459180 GOB459163:GOB459180 GXX459163:GXX459180 HHT459163:HHT459180 HRP459163:HRP459180 IBL459163:IBL459180 ILH459163:ILH459180 IVD459163:IVD459180 JEZ459163:JEZ459180 JOV459163:JOV459180 JYR459163:JYR459180 KIN459163:KIN459180 KSJ459163:KSJ459180 LCF459163:LCF459180 LMB459163:LMB459180 LVX459163:LVX459180 MFT459163:MFT459180 MPP459163:MPP459180 MZL459163:MZL459180 NJH459163:NJH459180 NTD459163:NTD459180 OCZ459163:OCZ459180 OMV459163:OMV459180 OWR459163:OWR459180 PGN459163:PGN459180 PQJ459163:PQJ459180 QAF459163:QAF459180 QKB459163:QKB459180 QTX459163:QTX459180 RDT459163:RDT459180 RNP459163:RNP459180 RXL459163:RXL459180 SHH459163:SHH459180 SRD459163:SRD459180 TAZ459163:TAZ459180 TKV459163:TKV459180 TUR459163:TUR459180 UEN459163:UEN459180 UOJ459163:UOJ459180 UYF459163:UYF459180 VIB459163:VIB459180 VRX459163:VRX459180 WBT459163:WBT459180 WLP459163:WLP459180 WVL459163:WVL459180 H524699:I524716 IZ524699:IZ524716 SV524699:SV524716 ACR524699:ACR524716 AMN524699:AMN524716 AWJ524699:AWJ524716 BGF524699:BGF524716 BQB524699:BQB524716 BZX524699:BZX524716 CJT524699:CJT524716 CTP524699:CTP524716 DDL524699:DDL524716 DNH524699:DNH524716 DXD524699:DXD524716 EGZ524699:EGZ524716 EQV524699:EQV524716 FAR524699:FAR524716 FKN524699:FKN524716 FUJ524699:FUJ524716 GEF524699:GEF524716 GOB524699:GOB524716 GXX524699:GXX524716 HHT524699:HHT524716 HRP524699:HRP524716 IBL524699:IBL524716 ILH524699:ILH524716 IVD524699:IVD524716 JEZ524699:JEZ524716 JOV524699:JOV524716 JYR524699:JYR524716 KIN524699:KIN524716 KSJ524699:KSJ524716 LCF524699:LCF524716 LMB524699:LMB524716 LVX524699:LVX524716 MFT524699:MFT524716 MPP524699:MPP524716 MZL524699:MZL524716 NJH524699:NJH524716 NTD524699:NTD524716 OCZ524699:OCZ524716 OMV524699:OMV524716 OWR524699:OWR524716 PGN524699:PGN524716 PQJ524699:PQJ524716 QAF524699:QAF524716 QKB524699:QKB524716 QTX524699:QTX524716 RDT524699:RDT524716 RNP524699:RNP524716 RXL524699:RXL524716 SHH524699:SHH524716 SRD524699:SRD524716 TAZ524699:TAZ524716 TKV524699:TKV524716 TUR524699:TUR524716 UEN524699:UEN524716 UOJ524699:UOJ524716 UYF524699:UYF524716 VIB524699:VIB524716 VRX524699:VRX524716 WBT524699:WBT524716 WLP524699:WLP524716 WVL524699:WVL524716 H590235:I590252 IZ590235:IZ590252 SV590235:SV590252 ACR590235:ACR590252 AMN590235:AMN590252 AWJ590235:AWJ590252 BGF590235:BGF590252 BQB590235:BQB590252 BZX590235:BZX590252 CJT590235:CJT590252 CTP590235:CTP590252 DDL590235:DDL590252 DNH590235:DNH590252 DXD590235:DXD590252 EGZ590235:EGZ590252 EQV590235:EQV590252 FAR590235:FAR590252 FKN590235:FKN590252 FUJ590235:FUJ590252 GEF590235:GEF590252 GOB590235:GOB590252 GXX590235:GXX590252 HHT590235:HHT590252 HRP590235:HRP590252 IBL590235:IBL590252 ILH590235:ILH590252 IVD590235:IVD590252 JEZ590235:JEZ590252 JOV590235:JOV590252 JYR590235:JYR590252 KIN590235:KIN590252 KSJ590235:KSJ590252 LCF590235:LCF590252 LMB590235:LMB590252 LVX590235:LVX590252 MFT590235:MFT590252 MPP590235:MPP590252 MZL590235:MZL590252 NJH590235:NJH590252 NTD590235:NTD590252 OCZ590235:OCZ590252 OMV590235:OMV590252 OWR590235:OWR590252 PGN590235:PGN590252 PQJ590235:PQJ590252 QAF590235:QAF590252 QKB590235:QKB590252 QTX590235:QTX590252 RDT590235:RDT590252 RNP590235:RNP590252 RXL590235:RXL590252 SHH590235:SHH590252 SRD590235:SRD590252 TAZ590235:TAZ590252 TKV590235:TKV590252 TUR590235:TUR590252 UEN590235:UEN590252 UOJ590235:UOJ590252 UYF590235:UYF590252 VIB590235:VIB590252 VRX590235:VRX590252 WBT590235:WBT590252 WLP590235:WLP590252 WVL590235:WVL590252 H655771:I655788 IZ655771:IZ655788 SV655771:SV655788 ACR655771:ACR655788 AMN655771:AMN655788 AWJ655771:AWJ655788 BGF655771:BGF655788 BQB655771:BQB655788 BZX655771:BZX655788 CJT655771:CJT655788 CTP655771:CTP655788 DDL655771:DDL655788 DNH655771:DNH655788 DXD655771:DXD655788 EGZ655771:EGZ655788 EQV655771:EQV655788 FAR655771:FAR655788 FKN655771:FKN655788 FUJ655771:FUJ655788 GEF655771:GEF655788 GOB655771:GOB655788 GXX655771:GXX655788 HHT655771:HHT655788 HRP655771:HRP655788 IBL655771:IBL655788 ILH655771:ILH655788 IVD655771:IVD655788 JEZ655771:JEZ655788 JOV655771:JOV655788 JYR655771:JYR655788 KIN655771:KIN655788 KSJ655771:KSJ655788 LCF655771:LCF655788 LMB655771:LMB655788 LVX655771:LVX655788 MFT655771:MFT655788 MPP655771:MPP655788 MZL655771:MZL655788 NJH655771:NJH655788 NTD655771:NTD655788 OCZ655771:OCZ655788 OMV655771:OMV655788 OWR655771:OWR655788 PGN655771:PGN655788 PQJ655771:PQJ655788 QAF655771:QAF655788 QKB655771:QKB655788 QTX655771:QTX655788 RDT655771:RDT655788 RNP655771:RNP655788 RXL655771:RXL655788 SHH655771:SHH655788 SRD655771:SRD655788 TAZ655771:TAZ655788 TKV655771:TKV655788 TUR655771:TUR655788 UEN655771:UEN655788 UOJ655771:UOJ655788 UYF655771:UYF655788 VIB655771:VIB655788 VRX655771:VRX655788 WBT655771:WBT655788 WLP655771:WLP655788 WVL655771:WVL655788 H721307:I721324 IZ721307:IZ721324 SV721307:SV721324 ACR721307:ACR721324 AMN721307:AMN721324 AWJ721307:AWJ721324 BGF721307:BGF721324 BQB721307:BQB721324 BZX721307:BZX721324 CJT721307:CJT721324 CTP721307:CTP721324 DDL721307:DDL721324 DNH721307:DNH721324 DXD721307:DXD721324 EGZ721307:EGZ721324 EQV721307:EQV721324 FAR721307:FAR721324 FKN721307:FKN721324 FUJ721307:FUJ721324 GEF721307:GEF721324 GOB721307:GOB721324 GXX721307:GXX721324 HHT721307:HHT721324 HRP721307:HRP721324 IBL721307:IBL721324 ILH721307:ILH721324 IVD721307:IVD721324 JEZ721307:JEZ721324 JOV721307:JOV721324 JYR721307:JYR721324 KIN721307:KIN721324 KSJ721307:KSJ721324 LCF721307:LCF721324 LMB721307:LMB721324 LVX721307:LVX721324 MFT721307:MFT721324 MPP721307:MPP721324 MZL721307:MZL721324 NJH721307:NJH721324 NTD721307:NTD721324 OCZ721307:OCZ721324 OMV721307:OMV721324 OWR721307:OWR721324 PGN721307:PGN721324 PQJ721307:PQJ721324 QAF721307:QAF721324 QKB721307:QKB721324 QTX721307:QTX721324 RDT721307:RDT721324 RNP721307:RNP721324 RXL721307:RXL721324 SHH721307:SHH721324 SRD721307:SRD721324 TAZ721307:TAZ721324 TKV721307:TKV721324 TUR721307:TUR721324 UEN721307:UEN721324 UOJ721307:UOJ721324 UYF721307:UYF721324 VIB721307:VIB721324 VRX721307:VRX721324 WBT721307:WBT721324 WLP721307:WLP721324 WVL721307:WVL721324 H786843:I786860 IZ786843:IZ786860 SV786843:SV786860 ACR786843:ACR786860 AMN786843:AMN786860 AWJ786843:AWJ786860 BGF786843:BGF786860 BQB786843:BQB786860 BZX786843:BZX786860 CJT786843:CJT786860 CTP786843:CTP786860 DDL786843:DDL786860 DNH786843:DNH786860 DXD786843:DXD786860 EGZ786843:EGZ786860 EQV786843:EQV786860 FAR786843:FAR786860 FKN786843:FKN786860 FUJ786843:FUJ786860 GEF786843:GEF786860 GOB786843:GOB786860 GXX786843:GXX786860 HHT786843:HHT786860 HRP786843:HRP786860 IBL786843:IBL786860 ILH786843:ILH786860 IVD786843:IVD786860 JEZ786843:JEZ786860 JOV786843:JOV786860 JYR786843:JYR786860 KIN786843:KIN786860 KSJ786843:KSJ786860 LCF786843:LCF786860 LMB786843:LMB786860 LVX786843:LVX786860 MFT786843:MFT786860 MPP786843:MPP786860 MZL786843:MZL786860 NJH786843:NJH786860 NTD786843:NTD786860 OCZ786843:OCZ786860 OMV786843:OMV786860 OWR786843:OWR786860 PGN786843:PGN786860 PQJ786843:PQJ786860 QAF786843:QAF786860 QKB786843:QKB786860 QTX786843:QTX786860 RDT786843:RDT786860 RNP786843:RNP786860 RXL786843:RXL786860 SHH786843:SHH786860 SRD786843:SRD786860 TAZ786843:TAZ786860 TKV786843:TKV786860 TUR786843:TUR786860 UEN786843:UEN786860 UOJ786843:UOJ786860 UYF786843:UYF786860 VIB786843:VIB786860 VRX786843:VRX786860 WBT786843:WBT786860 WLP786843:WLP786860 WVL786843:WVL786860 H852379:I852396 IZ852379:IZ852396 SV852379:SV852396 ACR852379:ACR852396 AMN852379:AMN852396 AWJ852379:AWJ852396 BGF852379:BGF852396 BQB852379:BQB852396 BZX852379:BZX852396 CJT852379:CJT852396 CTP852379:CTP852396 DDL852379:DDL852396 DNH852379:DNH852396 DXD852379:DXD852396 EGZ852379:EGZ852396 EQV852379:EQV852396 FAR852379:FAR852396 FKN852379:FKN852396 FUJ852379:FUJ852396 GEF852379:GEF852396 GOB852379:GOB852396 GXX852379:GXX852396 HHT852379:HHT852396 HRP852379:HRP852396 IBL852379:IBL852396 ILH852379:ILH852396 IVD852379:IVD852396 JEZ852379:JEZ852396 JOV852379:JOV852396 JYR852379:JYR852396 KIN852379:KIN852396 KSJ852379:KSJ852396 LCF852379:LCF852396 LMB852379:LMB852396 LVX852379:LVX852396 MFT852379:MFT852396 MPP852379:MPP852396 MZL852379:MZL852396 NJH852379:NJH852396 NTD852379:NTD852396 OCZ852379:OCZ852396 OMV852379:OMV852396 OWR852379:OWR852396 PGN852379:PGN852396 PQJ852379:PQJ852396 QAF852379:QAF852396 QKB852379:QKB852396 QTX852379:QTX852396 RDT852379:RDT852396 RNP852379:RNP852396 RXL852379:RXL852396 SHH852379:SHH852396 SRD852379:SRD852396 TAZ852379:TAZ852396 TKV852379:TKV852396 TUR852379:TUR852396 UEN852379:UEN852396 UOJ852379:UOJ852396 UYF852379:UYF852396 VIB852379:VIB852396 VRX852379:VRX852396 WBT852379:WBT852396 WLP852379:WLP852396 WVL852379:WVL852396 H917915:I917932 IZ917915:IZ917932 SV917915:SV917932 ACR917915:ACR917932 AMN917915:AMN917932 AWJ917915:AWJ917932 BGF917915:BGF917932 BQB917915:BQB917932 BZX917915:BZX917932 CJT917915:CJT917932 CTP917915:CTP917932 DDL917915:DDL917932 DNH917915:DNH917932 DXD917915:DXD917932 EGZ917915:EGZ917932 EQV917915:EQV917932 FAR917915:FAR917932 FKN917915:FKN917932 FUJ917915:FUJ917932 GEF917915:GEF917932 GOB917915:GOB917932 GXX917915:GXX917932 HHT917915:HHT917932 HRP917915:HRP917932 IBL917915:IBL917932 ILH917915:ILH917932 IVD917915:IVD917932 JEZ917915:JEZ917932 JOV917915:JOV917932 JYR917915:JYR917932 KIN917915:KIN917932 KSJ917915:KSJ917932 LCF917915:LCF917932 LMB917915:LMB917932 LVX917915:LVX917932 MFT917915:MFT917932 MPP917915:MPP917932 MZL917915:MZL917932 NJH917915:NJH917932 NTD917915:NTD917932 OCZ917915:OCZ917932 OMV917915:OMV917932 OWR917915:OWR917932 PGN917915:PGN917932 PQJ917915:PQJ917932 QAF917915:QAF917932 QKB917915:QKB917932 QTX917915:QTX917932 RDT917915:RDT917932 RNP917915:RNP917932 RXL917915:RXL917932 SHH917915:SHH917932 SRD917915:SRD917932 TAZ917915:TAZ917932 TKV917915:TKV917932 TUR917915:TUR917932 UEN917915:UEN917932 UOJ917915:UOJ917932 UYF917915:UYF917932 VIB917915:VIB917932 VRX917915:VRX917932 WBT917915:WBT917932 WLP917915:WLP917932 WVL917915:WVL917932 H983451:I983468 IZ983451:IZ983468 SV983451:SV983468 ACR983451:ACR983468 AMN983451:AMN983468 AWJ983451:AWJ983468 BGF983451:BGF983468 BQB983451:BQB983468 BZX983451:BZX983468 CJT983451:CJT983468 CTP983451:CTP983468 DDL983451:DDL983468 DNH983451:DNH983468 DXD983451:DXD983468 EGZ983451:EGZ983468 EQV983451:EQV983468 FAR983451:FAR983468 FKN983451:FKN983468 FUJ983451:FUJ983468 GEF983451:GEF983468 GOB983451:GOB983468 GXX983451:GXX983468 HHT983451:HHT983468 HRP983451:HRP983468 IBL983451:IBL983468 ILH983451:ILH983468 IVD983451:IVD983468 JEZ983451:JEZ983468 JOV983451:JOV983468 JYR983451:JYR983468 KIN983451:KIN983468 KSJ983451:KSJ983468 LCF983451:LCF983468 LMB983451:LMB983468 LVX983451:LVX983468 MFT983451:MFT983468 MPP983451:MPP983468 MZL983451:MZL983468 NJH983451:NJH983468 NTD983451:NTD983468 OCZ983451:OCZ983468 OMV983451:OMV983468 OWR983451:OWR983468 PGN983451:PGN983468 PQJ983451:PQJ983468 QAF983451:QAF983468 QKB983451:QKB983468 QTX983451:QTX983468 RDT983451:RDT983468 RNP983451:RNP983468 RXL983451:RXL983468 SHH983451:SHH983468 SRD983451:SRD983468 TAZ983451:TAZ983468 TKV983451:TKV983468 TUR983451:TUR983468 UEN983451:UEN983468 UOJ983451:UOJ983468 UYF983451:UYF983468 VIB983451:VIB983468 VRX983451:VRX983468 WBT983451:WBT983468 WLP983451:WLP983468 WVL983451:WVL983468 H65977:I65994 IZ65977:IZ65994 SV65977:SV65994 ACR65977:ACR65994 AMN65977:AMN65994 AWJ65977:AWJ65994 BGF65977:BGF65994 BQB65977:BQB65994 BZX65977:BZX65994 CJT65977:CJT65994 CTP65977:CTP65994 DDL65977:DDL65994 DNH65977:DNH65994 DXD65977:DXD65994 EGZ65977:EGZ65994 EQV65977:EQV65994 FAR65977:FAR65994 FKN65977:FKN65994 FUJ65977:FUJ65994 GEF65977:GEF65994 GOB65977:GOB65994 GXX65977:GXX65994 HHT65977:HHT65994 HRP65977:HRP65994 IBL65977:IBL65994 ILH65977:ILH65994 IVD65977:IVD65994 JEZ65977:JEZ65994 JOV65977:JOV65994 JYR65977:JYR65994 KIN65977:KIN65994 KSJ65977:KSJ65994 LCF65977:LCF65994 LMB65977:LMB65994 LVX65977:LVX65994 MFT65977:MFT65994 MPP65977:MPP65994 MZL65977:MZL65994 NJH65977:NJH65994 NTD65977:NTD65994 OCZ65977:OCZ65994 OMV65977:OMV65994 OWR65977:OWR65994 PGN65977:PGN65994 PQJ65977:PQJ65994 QAF65977:QAF65994 QKB65977:QKB65994 QTX65977:QTX65994 RDT65977:RDT65994 RNP65977:RNP65994 RXL65977:RXL65994 SHH65977:SHH65994 SRD65977:SRD65994 TAZ65977:TAZ65994 TKV65977:TKV65994 TUR65977:TUR65994 UEN65977:UEN65994 UOJ65977:UOJ65994 UYF65977:UYF65994 VIB65977:VIB65994 VRX65977:VRX65994 WBT65977:WBT65994 WLP65977:WLP65994 WVL65977:WVL65994 H131513:I131530 IZ131513:IZ131530 SV131513:SV131530 ACR131513:ACR131530 AMN131513:AMN131530 AWJ131513:AWJ131530 BGF131513:BGF131530 BQB131513:BQB131530 BZX131513:BZX131530 CJT131513:CJT131530 CTP131513:CTP131530 DDL131513:DDL131530 DNH131513:DNH131530 DXD131513:DXD131530 EGZ131513:EGZ131530 EQV131513:EQV131530 FAR131513:FAR131530 FKN131513:FKN131530 FUJ131513:FUJ131530 GEF131513:GEF131530 GOB131513:GOB131530 GXX131513:GXX131530 HHT131513:HHT131530 HRP131513:HRP131530 IBL131513:IBL131530 ILH131513:ILH131530 IVD131513:IVD131530 JEZ131513:JEZ131530 JOV131513:JOV131530 JYR131513:JYR131530 KIN131513:KIN131530 KSJ131513:KSJ131530 LCF131513:LCF131530 LMB131513:LMB131530 LVX131513:LVX131530 MFT131513:MFT131530 MPP131513:MPP131530 MZL131513:MZL131530 NJH131513:NJH131530 NTD131513:NTD131530 OCZ131513:OCZ131530 OMV131513:OMV131530 OWR131513:OWR131530 PGN131513:PGN131530 PQJ131513:PQJ131530 QAF131513:QAF131530 QKB131513:QKB131530 QTX131513:QTX131530 RDT131513:RDT131530 RNP131513:RNP131530 RXL131513:RXL131530 SHH131513:SHH131530 SRD131513:SRD131530 TAZ131513:TAZ131530 TKV131513:TKV131530 TUR131513:TUR131530 UEN131513:UEN131530 UOJ131513:UOJ131530 UYF131513:UYF131530 VIB131513:VIB131530 VRX131513:VRX131530 WBT131513:WBT131530 WLP131513:WLP131530 WVL131513:WVL131530 H197049:I197066 IZ197049:IZ197066 SV197049:SV197066 ACR197049:ACR197066 AMN197049:AMN197066 AWJ197049:AWJ197066 BGF197049:BGF197066 BQB197049:BQB197066 BZX197049:BZX197066 CJT197049:CJT197066 CTP197049:CTP197066 DDL197049:DDL197066 DNH197049:DNH197066 DXD197049:DXD197066 EGZ197049:EGZ197066 EQV197049:EQV197066 FAR197049:FAR197066 FKN197049:FKN197066 FUJ197049:FUJ197066 GEF197049:GEF197066 GOB197049:GOB197066 GXX197049:GXX197066 HHT197049:HHT197066 HRP197049:HRP197066 IBL197049:IBL197066 ILH197049:ILH197066 IVD197049:IVD197066 JEZ197049:JEZ197066 JOV197049:JOV197066 JYR197049:JYR197066 KIN197049:KIN197066 KSJ197049:KSJ197066 LCF197049:LCF197066 LMB197049:LMB197066 LVX197049:LVX197066 MFT197049:MFT197066 MPP197049:MPP197066 MZL197049:MZL197066 NJH197049:NJH197066 NTD197049:NTD197066 OCZ197049:OCZ197066 OMV197049:OMV197066 OWR197049:OWR197066 PGN197049:PGN197066 PQJ197049:PQJ197066 QAF197049:QAF197066 QKB197049:QKB197066 QTX197049:QTX197066 RDT197049:RDT197066 RNP197049:RNP197066 RXL197049:RXL197066 SHH197049:SHH197066 SRD197049:SRD197066 TAZ197049:TAZ197066 TKV197049:TKV197066 TUR197049:TUR197066 UEN197049:UEN197066 UOJ197049:UOJ197066 UYF197049:UYF197066 VIB197049:VIB197066 VRX197049:VRX197066 WBT197049:WBT197066 WLP197049:WLP197066 WVL197049:WVL197066 H262585:I262602 IZ262585:IZ262602 SV262585:SV262602 ACR262585:ACR262602 AMN262585:AMN262602 AWJ262585:AWJ262602 BGF262585:BGF262602 BQB262585:BQB262602 BZX262585:BZX262602 CJT262585:CJT262602 CTP262585:CTP262602 DDL262585:DDL262602 DNH262585:DNH262602 DXD262585:DXD262602 EGZ262585:EGZ262602 EQV262585:EQV262602 FAR262585:FAR262602 FKN262585:FKN262602 FUJ262585:FUJ262602 GEF262585:GEF262602 GOB262585:GOB262602 GXX262585:GXX262602 HHT262585:HHT262602 HRP262585:HRP262602 IBL262585:IBL262602 ILH262585:ILH262602 IVD262585:IVD262602 JEZ262585:JEZ262602 JOV262585:JOV262602 JYR262585:JYR262602 KIN262585:KIN262602 KSJ262585:KSJ262602 LCF262585:LCF262602 LMB262585:LMB262602 LVX262585:LVX262602 MFT262585:MFT262602 MPP262585:MPP262602 MZL262585:MZL262602 NJH262585:NJH262602 NTD262585:NTD262602 OCZ262585:OCZ262602 OMV262585:OMV262602 OWR262585:OWR262602 PGN262585:PGN262602 PQJ262585:PQJ262602 QAF262585:QAF262602 QKB262585:QKB262602 QTX262585:QTX262602 RDT262585:RDT262602 RNP262585:RNP262602 RXL262585:RXL262602 SHH262585:SHH262602 SRD262585:SRD262602 TAZ262585:TAZ262602 TKV262585:TKV262602 TUR262585:TUR262602 UEN262585:UEN262602 UOJ262585:UOJ262602 UYF262585:UYF262602 VIB262585:VIB262602 VRX262585:VRX262602 WBT262585:WBT262602 WLP262585:WLP262602 WVL262585:WVL262602 H328121:I328138 IZ328121:IZ328138 SV328121:SV328138 ACR328121:ACR328138 AMN328121:AMN328138 AWJ328121:AWJ328138 BGF328121:BGF328138 BQB328121:BQB328138 BZX328121:BZX328138 CJT328121:CJT328138 CTP328121:CTP328138 DDL328121:DDL328138 DNH328121:DNH328138 DXD328121:DXD328138 EGZ328121:EGZ328138 EQV328121:EQV328138 FAR328121:FAR328138 FKN328121:FKN328138 FUJ328121:FUJ328138 GEF328121:GEF328138 GOB328121:GOB328138 GXX328121:GXX328138 HHT328121:HHT328138 HRP328121:HRP328138 IBL328121:IBL328138 ILH328121:ILH328138 IVD328121:IVD328138 JEZ328121:JEZ328138 JOV328121:JOV328138 JYR328121:JYR328138 KIN328121:KIN328138 KSJ328121:KSJ328138 LCF328121:LCF328138 LMB328121:LMB328138 LVX328121:LVX328138 MFT328121:MFT328138 MPP328121:MPP328138 MZL328121:MZL328138 NJH328121:NJH328138 NTD328121:NTD328138 OCZ328121:OCZ328138 OMV328121:OMV328138 OWR328121:OWR328138 PGN328121:PGN328138 PQJ328121:PQJ328138 QAF328121:QAF328138 QKB328121:QKB328138 QTX328121:QTX328138 RDT328121:RDT328138 RNP328121:RNP328138 RXL328121:RXL328138 SHH328121:SHH328138 SRD328121:SRD328138 TAZ328121:TAZ328138 TKV328121:TKV328138 TUR328121:TUR328138 UEN328121:UEN328138 UOJ328121:UOJ328138 UYF328121:UYF328138 VIB328121:VIB328138 VRX328121:VRX328138 WBT328121:WBT328138 WLP328121:WLP328138 WVL328121:WVL328138 H393657:I393674 IZ393657:IZ393674 SV393657:SV393674 ACR393657:ACR393674 AMN393657:AMN393674 AWJ393657:AWJ393674 BGF393657:BGF393674 BQB393657:BQB393674 BZX393657:BZX393674 CJT393657:CJT393674 CTP393657:CTP393674 DDL393657:DDL393674 DNH393657:DNH393674 DXD393657:DXD393674 EGZ393657:EGZ393674 EQV393657:EQV393674 FAR393657:FAR393674 FKN393657:FKN393674 FUJ393657:FUJ393674 GEF393657:GEF393674 GOB393657:GOB393674 GXX393657:GXX393674 HHT393657:HHT393674 HRP393657:HRP393674 IBL393657:IBL393674 ILH393657:ILH393674 IVD393657:IVD393674 JEZ393657:JEZ393674 JOV393657:JOV393674 JYR393657:JYR393674 KIN393657:KIN393674 KSJ393657:KSJ393674 LCF393657:LCF393674 LMB393657:LMB393674 LVX393657:LVX393674 MFT393657:MFT393674 MPP393657:MPP393674 MZL393657:MZL393674 NJH393657:NJH393674 NTD393657:NTD393674 OCZ393657:OCZ393674 OMV393657:OMV393674 OWR393657:OWR393674 PGN393657:PGN393674 PQJ393657:PQJ393674 QAF393657:QAF393674 QKB393657:QKB393674 QTX393657:QTX393674 RDT393657:RDT393674 RNP393657:RNP393674 RXL393657:RXL393674 SHH393657:SHH393674 SRD393657:SRD393674 TAZ393657:TAZ393674 TKV393657:TKV393674 TUR393657:TUR393674 UEN393657:UEN393674 UOJ393657:UOJ393674 UYF393657:UYF393674 VIB393657:VIB393674 VRX393657:VRX393674 WBT393657:WBT393674 WLP393657:WLP393674 WVL393657:WVL393674 H459193:I459210 IZ459193:IZ459210 SV459193:SV459210 ACR459193:ACR459210 AMN459193:AMN459210 AWJ459193:AWJ459210 BGF459193:BGF459210 BQB459193:BQB459210 BZX459193:BZX459210 CJT459193:CJT459210 CTP459193:CTP459210 DDL459193:DDL459210 DNH459193:DNH459210 DXD459193:DXD459210 EGZ459193:EGZ459210 EQV459193:EQV459210 FAR459193:FAR459210 FKN459193:FKN459210 FUJ459193:FUJ459210 GEF459193:GEF459210 GOB459193:GOB459210 GXX459193:GXX459210 HHT459193:HHT459210 HRP459193:HRP459210 IBL459193:IBL459210 ILH459193:ILH459210 IVD459193:IVD459210 JEZ459193:JEZ459210 JOV459193:JOV459210 JYR459193:JYR459210 KIN459193:KIN459210 KSJ459193:KSJ459210 LCF459193:LCF459210 LMB459193:LMB459210 LVX459193:LVX459210 MFT459193:MFT459210 MPP459193:MPP459210 MZL459193:MZL459210 NJH459193:NJH459210 NTD459193:NTD459210 OCZ459193:OCZ459210 OMV459193:OMV459210 OWR459193:OWR459210 PGN459193:PGN459210 PQJ459193:PQJ459210 QAF459193:QAF459210 QKB459193:QKB459210 QTX459193:QTX459210 RDT459193:RDT459210 RNP459193:RNP459210 RXL459193:RXL459210 SHH459193:SHH459210 SRD459193:SRD459210 TAZ459193:TAZ459210 TKV459193:TKV459210 TUR459193:TUR459210 UEN459193:UEN459210 UOJ459193:UOJ459210 UYF459193:UYF459210 VIB459193:VIB459210 VRX459193:VRX459210 WBT459193:WBT459210 WLP459193:WLP459210 WVL459193:WVL459210 H524729:I524746 IZ524729:IZ524746 SV524729:SV524746 ACR524729:ACR524746 AMN524729:AMN524746 AWJ524729:AWJ524746 BGF524729:BGF524746 BQB524729:BQB524746 BZX524729:BZX524746 CJT524729:CJT524746 CTP524729:CTP524746 DDL524729:DDL524746 DNH524729:DNH524746 DXD524729:DXD524746 EGZ524729:EGZ524746 EQV524729:EQV524746 FAR524729:FAR524746 FKN524729:FKN524746 FUJ524729:FUJ524746 GEF524729:GEF524746 GOB524729:GOB524746 GXX524729:GXX524746 HHT524729:HHT524746 HRP524729:HRP524746 IBL524729:IBL524746 ILH524729:ILH524746 IVD524729:IVD524746 JEZ524729:JEZ524746 JOV524729:JOV524746 JYR524729:JYR524746 KIN524729:KIN524746 KSJ524729:KSJ524746 LCF524729:LCF524746 LMB524729:LMB524746 LVX524729:LVX524746 MFT524729:MFT524746 MPP524729:MPP524746 MZL524729:MZL524746 NJH524729:NJH524746 NTD524729:NTD524746 OCZ524729:OCZ524746 OMV524729:OMV524746 OWR524729:OWR524746 PGN524729:PGN524746 PQJ524729:PQJ524746 QAF524729:QAF524746 QKB524729:QKB524746 QTX524729:QTX524746 RDT524729:RDT524746 RNP524729:RNP524746 RXL524729:RXL524746 SHH524729:SHH524746 SRD524729:SRD524746 TAZ524729:TAZ524746 TKV524729:TKV524746 TUR524729:TUR524746 UEN524729:UEN524746 UOJ524729:UOJ524746 UYF524729:UYF524746 VIB524729:VIB524746 VRX524729:VRX524746 WBT524729:WBT524746 WLP524729:WLP524746 WVL524729:WVL524746 H590265:I590282 IZ590265:IZ590282 SV590265:SV590282 ACR590265:ACR590282 AMN590265:AMN590282 AWJ590265:AWJ590282 BGF590265:BGF590282 BQB590265:BQB590282 BZX590265:BZX590282 CJT590265:CJT590282 CTP590265:CTP590282 DDL590265:DDL590282 DNH590265:DNH590282 DXD590265:DXD590282 EGZ590265:EGZ590282 EQV590265:EQV590282 FAR590265:FAR590282 FKN590265:FKN590282 FUJ590265:FUJ590282 GEF590265:GEF590282 GOB590265:GOB590282 GXX590265:GXX590282 HHT590265:HHT590282 HRP590265:HRP590282 IBL590265:IBL590282 ILH590265:ILH590282 IVD590265:IVD590282 JEZ590265:JEZ590282 JOV590265:JOV590282 JYR590265:JYR590282 KIN590265:KIN590282 KSJ590265:KSJ590282 LCF590265:LCF590282 LMB590265:LMB590282 LVX590265:LVX590282 MFT590265:MFT590282 MPP590265:MPP590282 MZL590265:MZL590282 NJH590265:NJH590282 NTD590265:NTD590282 OCZ590265:OCZ590282 OMV590265:OMV590282 OWR590265:OWR590282 PGN590265:PGN590282 PQJ590265:PQJ590282 QAF590265:QAF590282 QKB590265:QKB590282 QTX590265:QTX590282 RDT590265:RDT590282 RNP590265:RNP590282 RXL590265:RXL590282 SHH590265:SHH590282 SRD590265:SRD590282 TAZ590265:TAZ590282 TKV590265:TKV590282 TUR590265:TUR590282 UEN590265:UEN590282 UOJ590265:UOJ590282 UYF590265:UYF590282 VIB590265:VIB590282 VRX590265:VRX590282 WBT590265:WBT590282 WLP590265:WLP590282 WVL590265:WVL590282 H655801:I655818 IZ655801:IZ655818 SV655801:SV655818 ACR655801:ACR655818 AMN655801:AMN655818 AWJ655801:AWJ655818 BGF655801:BGF655818 BQB655801:BQB655818 BZX655801:BZX655818 CJT655801:CJT655818 CTP655801:CTP655818 DDL655801:DDL655818 DNH655801:DNH655818 DXD655801:DXD655818 EGZ655801:EGZ655818 EQV655801:EQV655818 FAR655801:FAR655818 FKN655801:FKN655818 FUJ655801:FUJ655818 GEF655801:GEF655818 GOB655801:GOB655818 GXX655801:GXX655818 HHT655801:HHT655818 HRP655801:HRP655818 IBL655801:IBL655818 ILH655801:ILH655818 IVD655801:IVD655818 JEZ655801:JEZ655818 JOV655801:JOV655818 JYR655801:JYR655818 KIN655801:KIN655818 KSJ655801:KSJ655818 LCF655801:LCF655818 LMB655801:LMB655818 LVX655801:LVX655818 MFT655801:MFT655818 MPP655801:MPP655818 MZL655801:MZL655818 NJH655801:NJH655818 NTD655801:NTD655818 OCZ655801:OCZ655818 OMV655801:OMV655818 OWR655801:OWR655818 PGN655801:PGN655818 PQJ655801:PQJ655818 QAF655801:QAF655818 QKB655801:QKB655818 QTX655801:QTX655818 RDT655801:RDT655818 RNP655801:RNP655818 RXL655801:RXL655818 SHH655801:SHH655818 SRD655801:SRD655818 TAZ655801:TAZ655818 TKV655801:TKV655818 TUR655801:TUR655818 UEN655801:UEN655818 UOJ655801:UOJ655818 UYF655801:UYF655818 VIB655801:VIB655818 VRX655801:VRX655818 WBT655801:WBT655818 WLP655801:WLP655818 WVL655801:WVL655818 H721337:I721354 IZ721337:IZ721354 SV721337:SV721354 ACR721337:ACR721354 AMN721337:AMN721354 AWJ721337:AWJ721354 BGF721337:BGF721354 BQB721337:BQB721354 BZX721337:BZX721354 CJT721337:CJT721354 CTP721337:CTP721354 DDL721337:DDL721354 DNH721337:DNH721354 DXD721337:DXD721354 EGZ721337:EGZ721354 EQV721337:EQV721354 FAR721337:FAR721354 FKN721337:FKN721354 FUJ721337:FUJ721354 GEF721337:GEF721354 GOB721337:GOB721354 GXX721337:GXX721354 HHT721337:HHT721354 HRP721337:HRP721354 IBL721337:IBL721354 ILH721337:ILH721354 IVD721337:IVD721354 JEZ721337:JEZ721354 JOV721337:JOV721354 JYR721337:JYR721354 KIN721337:KIN721354 KSJ721337:KSJ721354 LCF721337:LCF721354 LMB721337:LMB721354 LVX721337:LVX721354 MFT721337:MFT721354 MPP721337:MPP721354 MZL721337:MZL721354 NJH721337:NJH721354 NTD721337:NTD721354 OCZ721337:OCZ721354 OMV721337:OMV721354 OWR721337:OWR721354 PGN721337:PGN721354 PQJ721337:PQJ721354 QAF721337:QAF721354 QKB721337:QKB721354 QTX721337:QTX721354 RDT721337:RDT721354 RNP721337:RNP721354 RXL721337:RXL721354 SHH721337:SHH721354 SRD721337:SRD721354 TAZ721337:TAZ721354 TKV721337:TKV721354 TUR721337:TUR721354 UEN721337:UEN721354 UOJ721337:UOJ721354 UYF721337:UYF721354 VIB721337:VIB721354 VRX721337:VRX721354 WBT721337:WBT721354 WLP721337:WLP721354 WVL721337:WVL721354 H786873:I786890 IZ786873:IZ786890 SV786873:SV786890 ACR786873:ACR786890 AMN786873:AMN786890 AWJ786873:AWJ786890 BGF786873:BGF786890 BQB786873:BQB786890 BZX786873:BZX786890 CJT786873:CJT786890 CTP786873:CTP786890 DDL786873:DDL786890 DNH786873:DNH786890 DXD786873:DXD786890 EGZ786873:EGZ786890 EQV786873:EQV786890 FAR786873:FAR786890 FKN786873:FKN786890 FUJ786873:FUJ786890 GEF786873:GEF786890 GOB786873:GOB786890 GXX786873:GXX786890 HHT786873:HHT786890 HRP786873:HRP786890 IBL786873:IBL786890 ILH786873:ILH786890 IVD786873:IVD786890 JEZ786873:JEZ786890 JOV786873:JOV786890 JYR786873:JYR786890 KIN786873:KIN786890 KSJ786873:KSJ786890 LCF786873:LCF786890 LMB786873:LMB786890 LVX786873:LVX786890 MFT786873:MFT786890 MPP786873:MPP786890 MZL786873:MZL786890 NJH786873:NJH786890 NTD786873:NTD786890 OCZ786873:OCZ786890 OMV786873:OMV786890 OWR786873:OWR786890 PGN786873:PGN786890 PQJ786873:PQJ786890 QAF786873:QAF786890 QKB786873:QKB786890 QTX786873:QTX786890 RDT786873:RDT786890 RNP786873:RNP786890 RXL786873:RXL786890 SHH786873:SHH786890 SRD786873:SRD786890 TAZ786873:TAZ786890 TKV786873:TKV786890 TUR786873:TUR786890 UEN786873:UEN786890 UOJ786873:UOJ786890 UYF786873:UYF786890 VIB786873:VIB786890 VRX786873:VRX786890 WBT786873:WBT786890 WLP786873:WLP786890 WVL786873:WVL786890 H852409:I852426 IZ852409:IZ852426 SV852409:SV852426 ACR852409:ACR852426 AMN852409:AMN852426 AWJ852409:AWJ852426 BGF852409:BGF852426 BQB852409:BQB852426 BZX852409:BZX852426 CJT852409:CJT852426 CTP852409:CTP852426 DDL852409:DDL852426 DNH852409:DNH852426 DXD852409:DXD852426 EGZ852409:EGZ852426 EQV852409:EQV852426 FAR852409:FAR852426 FKN852409:FKN852426 FUJ852409:FUJ852426 GEF852409:GEF852426 GOB852409:GOB852426 GXX852409:GXX852426 HHT852409:HHT852426 HRP852409:HRP852426 IBL852409:IBL852426 ILH852409:ILH852426 IVD852409:IVD852426 JEZ852409:JEZ852426 JOV852409:JOV852426 JYR852409:JYR852426 KIN852409:KIN852426 KSJ852409:KSJ852426 LCF852409:LCF852426 LMB852409:LMB852426 LVX852409:LVX852426 MFT852409:MFT852426 MPP852409:MPP852426 MZL852409:MZL852426 NJH852409:NJH852426 NTD852409:NTD852426 OCZ852409:OCZ852426 OMV852409:OMV852426 OWR852409:OWR852426 PGN852409:PGN852426 PQJ852409:PQJ852426 QAF852409:QAF852426 QKB852409:QKB852426 QTX852409:QTX852426 RDT852409:RDT852426 RNP852409:RNP852426 RXL852409:RXL852426 SHH852409:SHH852426 SRD852409:SRD852426 TAZ852409:TAZ852426 TKV852409:TKV852426 TUR852409:TUR852426 UEN852409:UEN852426 UOJ852409:UOJ852426 UYF852409:UYF852426 VIB852409:VIB852426 VRX852409:VRX852426 WBT852409:WBT852426 WLP852409:WLP852426 WVL852409:WVL852426 H917945:I917962 IZ917945:IZ917962 SV917945:SV917962 ACR917945:ACR917962 AMN917945:AMN917962 AWJ917945:AWJ917962 BGF917945:BGF917962 BQB917945:BQB917962 BZX917945:BZX917962 CJT917945:CJT917962 CTP917945:CTP917962 DDL917945:DDL917962 DNH917945:DNH917962 DXD917945:DXD917962 EGZ917945:EGZ917962 EQV917945:EQV917962 FAR917945:FAR917962 FKN917945:FKN917962 FUJ917945:FUJ917962 GEF917945:GEF917962 GOB917945:GOB917962 GXX917945:GXX917962 HHT917945:HHT917962 HRP917945:HRP917962 IBL917945:IBL917962 ILH917945:ILH917962 IVD917945:IVD917962 JEZ917945:JEZ917962 JOV917945:JOV917962 JYR917945:JYR917962 KIN917945:KIN917962 KSJ917945:KSJ917962 LCF917945:LCF917962 LMB917945:LMB917962 LVX917945:LVX917962 MFT917945:MFT917962 MPP917945:MPP917962 MZL917945:MZL917962 NJH917945:NJH917962 NTD917945:NTD917962 OCZ917945:OCZ917962 OMV917945:OMV917962 OWR917945:OWR917962 PGN917945:PGN917962 PQJ917945:PQJ917962 QAF917945:QAF917962 QKB917945:QKB917962 QTX917945:QTX917962 RDT917945:RDT917962 RNP917945:RNP917962 RXL917945:RXL917962 SHH917945:SHH917962 SRD917945:SRD917962 TAZ917945:TAZ917962 TKV917945:TKV917962 TUR917945:TUR917962 UEN917945:UEN917962 UOJ917945:UOJ917962 UYF917945:UYF917962 VIB917945:VIB917962 VRX917945:VRX917962 WBT917945:WBT917962 WLP917945:WLP917962 WVL917945:WVL917962 H983481:I983498 IZ983481:IZ983498 SV983481:SV983498 ACR983481:ACR983498 AMN983481:AMN983498 AWJ983481:AWJ983498 BGF983481:BGF983498 BQB983481:BQB983498 BZX983481:BZX983498 CJT983481:CJT983498 CTP983481:CTP983498 DDL983481:DDL983498 DNH983481:DNH983498 DXD983481:DXD983498 EGZ983481:EGZ983498 EQV983481:EQV983498 FAR983481:FAR983498 FKN983481:FKN983498 FUJ983481:FUJ983498 GEF983481:GEF983498 GOB983481:GOB983498 GXX983481:GXX983498 HHT983481:HHT983498 HRP983481:HRP983498 IBL983481:IBL983498 ILH983481:ILH983498 IVD983481:IVD983498 JEZ983481:JEZ983498 JOV983481:JOV983498 JYR983481:JYR983498 KIN983481:KIN983498 KSJ983481:KSJ983498 LCF983481:LCF983498 LMB983481:LMB983498 LVX983481:LVX983498 MFT983481:MFT983498 MPP983481:MPP983498 MZL983481:MZL983498 NJH983481:NJH983498 NTD983481:NTD983498 OCZ983481:OCZ983498 OMV983481:OMV983498 OWR983481:OWR983498 PGN983481:PGN983498 PQJ983481:PQJ983498 QAF983481:QAF983498 QKB983481:QKB983498 QTX983481:QTX983498 RDT983481:RDT983498 RNP983481:RNP983498 RXL983481:RXL983498 SHH983481:SHH983498 SRD983481:SRD983498 TAZ983481:TAZ983498 TKV983481:TKV983498 TUR983481:TUR983498 UEN983481:UEN983498 UOJ983481:UOJ983498 UYF983481:UYF983498 VIB983481:VIB983498 VRX983481:VRX983498 WBT983481:WBT983498 WLP983481:WLP983498 WVL983481:WVL983498 H65941:I65945 IZ65941:IZ65945 SV65941:SV65945 ACR65941:ACR65945 AMN65941:AMN65945 AWJ65941:AWJ65945 BGF65941:BGF65945 BQB65941:BQB65945 BZX65941:BZX65945 CJT65941:CJT65945 CTP65941:CTP65945 DDL65941:DDL65945 DNH65941:DNH65945 DXD65941:DXD65945 EGZ65941:EGZ65945 EQV65941:EQV65945 FAR65941:FAR65945 FKN65941:FKN65945 FUJ65941:FUJ65945 GEF65941:GEF65945 GOB65941:GOB65945 GXX65941:GXX65945 HHT65941:HHT65945 HRP65941:HRP65945 IBL65941:IBL65945 ILH65941:ILH65945 IVD65941:IVD65945 JEZ65941:JEZ65945 JOV65941:JOV65945 JYR65941:JYR65945 KIN65941:KIN65945 KSJ65941:KSJ65945 LCF65941:LCF65945 LMB65941:LMB65945 LVX65941:LVX65945 MFT65941:MFT65945 MPP65941:MPP65945 MZL65941:MZL65945 NJH65941:NJH65945 NTD65941:NTD65945 OCZ65941:OCZ65945 OMV65941:OMV65945 OWR65941:OWR65945 PGN65941:PGN65945 PQJ65941:PQJ65945 QAF65941:QAF65945 QKB65941:QKB65945 QTX65941:QTX65945 RDT65941:RDT65945 RNP65941:RNP65945 RXL65941:RXL65945 SHH65941:SHH65945 SRD65941:SRD65945 TAZ65941:TAZ65945 TKV65941:TKV65945 TUR65941:TUR65945 UEN65941:UEN65945 UOJ65941:UOJ65945 UYF65941:UYF65945 VIB65941:VIB65945 VRX65941:VRX65945 WBT65941:WBT65945 WLP65941:WLP65945 WVL65941:WVL65945 H131477:I131481 IZ131477:IZ131481 SV131477:SV131481 ACR131477:ACR131481 AMN131477:AMN131481 AWJ131477:AWJ131481 BGF131477:BGF131481 BQB131477:BQB131481 BZX131477:BZX131481 CJT131477:CJT131481 CTP131477:CTP131481 DDL131477:DDL131481 DNH131477:DNH131481 DXD131477:DXD131481 EGZ131477:EGZ131481 EQV131477:EQV131481 FAR131477:FAR131481 FKN131477:FKN131481 FUJ131477:FUJ131481 GEF131477:GEF131481 GOB131477:GOB131481 GXX131477:GXX131481 HHT131477:HHT131481 HRP131477:HRP131481 IBL131477:IBL131481 ILH131477:ILH131481 IVD131477:IVD131481 JEZ131477:JEZ131481 JOV131477:JOV131481 JYR131477:JYR131481 KIN131477:KIN131481 KSJ131477:KSJ131481 LCF131477:LCF131481 LMB131477:LMB131481 LVX131477:LVX131481 MFT131477:MFT131481 MPP131477:MPP131481 MZL131477:MZL131481 NJH131477:NJH131481 NTD131477:NTD131481 OCZ131477:OCZ131481 OMV131477:OMV131481 OWR131477:OWR131481 PGN131477:PGN131481 PQJ131477:PQJ131481 QAF131477:QAF131481 QKB131477:QKB131481 QTX131477:QTX131481 RDT131477:RDT131481 RNP131477:RNP131481 RXL131477:RXL131481 SHH131477:SHH131481 SRD131477:SRD131481 TAZ131477:TAZ131481 TKV131477:TKV131481 TUR131477:TUR131481 UEN131477:UEN131481 UOJ131477:UOJ131481 UYF131477:UYF131481 VIB131477:VIB131481 VRX131477:VRX131481 WBT131477:WBT131481 WLP131477:WLP131481 WVL131477:WVL131481 H197013:I197017 IZ197013:IZ197017 SV197013:SV197017 ACR197013:ACR197017 AMN197013:AMN197017 AWJ197013:AWJ197017 BGF197013:BGF197017 BQB197013:BQB197017 BZX197013:BZX197017 CJT197013:CJT197017 CTP197013:CTP197017 DDL197013:DDL197017 DNH197013:DNH197017 DXD197013:DXD197017 EGZ197013:EGZ197017 EQV197013:EQV197017 FAR197013:FAR197017 FKN197013:FKN197017 FUJ197013:FUJ197017 GEF197013:GEF197017 GOB197013:GOB197017 GXX197013:GXX197017 HHT197013:HHT197017 HRP197013:HRP197017 IBL197013:IBL197017 ILH197013:ILH197017 IVD197013:IVD197017 JEZ197013:JEZ197017 JOV197013:JOV197017 JYR197013:JYR197017 KIN197013:KIN197017 KSJ197013:KSJ197017 LCF197013:LCF197017 LMB197013:LMB197017 LVX197013:LVX197017 MFT197013:MFT197017 MPP197013:MPP197017 MZL197013:MZL197017 NJH197013:NJH197017 NTD197013:NTD197017 OCZ197013:OCZ197017 OMV197013:OMV197017 OWR197013:OWR197017 PGN197013:PGN197017 PQJ197013:PQJ197017 QAF197013:QAF197017 QKB197013:QKB197017 QTX197013:QTX197017 RDT197013:RDT197017 RNP197013:RNP197017 RXL197013:RXL197017 SHH197013:SHH197017 SRD197013:SRD197017 TAZ197013:TAZ197017 TKV197013:TKV197017 TUR197013:TUR197017 UEN197013:UEN197017 UOJ197013:UOJ197017 UYF197013:UYF197017 VIB197013:VIB197017 VRX197013:VRX197017 WBT197013:WBT197017 WLP197013:WLP197017 WVL197013:WVL197017 H262549:I262553 IZ262549:IZ262553 SV262549:SV262553 ACR262549:ACR262553 AMN262549:AMN262553 AWJ262549:AWJ262553 BGF262549:BGF262553 BQB262549:BQB262553 BZX262549:BZX262553 CJT262549:CJT262553 CTP262549:CTP262553 DDL262549:DDL262553 DNH262549:DNH262553 DXD262549:DXD262553 EGZ262549:EGZ262553 EQV262549:EQV262553 FAR262549:FAR262553 FKN262549:FKN262553 FUJ262549:FUJ262553 GEF262549:GEF262553 GOB262549:GOB262553 GXX262549:GXX262553 HHT262549:HHT262553 HRP262549:HRP262553 IBL262549:IBL262553 ILH262549:ILH262553 IVD262549:IVD262553 JEZ262549:JEZ262553 JOV262549:JOV262553 JYR262549:JYR262553 KIN262549:KIN262553 KSJ262549:KSJ262553 LCF262549:LCF262553 LMB262549:LMB262553 LVX262549:LVX262553 MFT262549:MFT262553 MPP262549:MPP262553 MZL262549:MZL262553 NJH262549:NJH262553 NTD262549:NTD262553 OCZ262549:OCZ262553 OMV262549:OMV262553 OWR262549:OWR262553 PGN262549:PGN262553 PQJ262549:PQJ262553 QAF262549:QAF262553 QKB262549:QKB262553 QTX262549:QTX262553 RDT262549:RDT262553 RNP262549:RNP262553 RXL262549:RXL262553 SHH262549:SHH262553 SRD262549:SRD262553 TAZ262549:TAZ262553 TKV262549:TKV262553 TUR262549:TUR262553 UEN262549:UEN262553 UOJ262549:UOJ262553 UYF262549:UYF262553 VIB262549:VIB262553 VRX262549:VRX262553 WBT262549:WBT262553 WLP262549:WLP262553 WVL262549:WVL262553 H328085:I328089 IZ328085:IZ328089 SV328085:SV328089 ACR328085:ACR328089 AMN328085:AMN328089 AWJ328085:AWJ328089 BGF328085:BGF328089 BQB328085:BQB328089 BZX328085:BZX328089 CJT328085:CJT328089 CTP328085:CTP328089 DDL328085:DDL328089 DNH328085:DNH328089 DXD328085:DXD328089 EGZ328085:EGZ328089 EQV328085:EQV328089 FAR328085:FAR328089 FKN328085:FKN328089 FUJ328085:FUJ328089 GEF328085:GEF328089 GOB328085:GOB328089 GXX328085:GXX328089 HHT328085:HHT328089 HRP328085:HRP328089 IBL328085:IBL328089 ILH328085:ILH328089 IVD328085:IVD328089 JEZ328085:JEZ328089 JOV328085:JOV328089 JYR328085:JYR328089 KIN328085:KIN328089 KSJ328085:KSJ328089 LCF328085:LCF328089 LMB328085:LMB328089 LVX328085:LVX328089 MFT328085:MFT328089 MPP328085:MPP328089 MZL328085:MZL328089 NJH328085:NJH328089 NTD328085:NTD328089 OCZ328085:OCZ328089 OMV328085:OMV328089 OWR328085:OWR328089 PGN328085:PGN328089 PQJ328085:PQJ328089 QAF328085:QAF328089 QKB328085:QKB328089 QTX328085:QTX328089 RDT328085:RDT328089 RNP328085:RNP328089 RXL328085:RXL328089 SHH328085:SHH328089 SRD328085:SRD328089 TAZ328085:TAZ328089 TKV328085:TKV328089 TUR328085:TUR328089 UEN328085:UEN328089 UOJ328085:UOJ328089 UYF328085:UYF328089 VIB328085:VIB328089 VRX328085:VRX328089 WBT328085:WBT328089 WLP328085:WLP328089 WVL328085:WVL328089 H393621:I393625 IZ393621:IZ393625 SV393621:SV393625 ACR393621:ACR393625 AMN393621:AMN393625 AWJ393621:AWJ393625 BGF393621:BGF393625 BQB393621:BQB393625 BZX393621:BZX393625 CJT393621:CJT393625 CTP393621:CTP393625 DDL393621:DDL393625 DNH393621:DNH393625 DXD393621:DXD393625 EGZ393621:EGZ393625 EQV393621:EQV393625 FAR393621:FAR393625 FKN393621:FKN393625 FUJ393621:FUJ393625 GEF393621:GEF393625 GOB393621:GOB393625 GXX393621:GXX393625 HHT393621:HHT393625 HRP393621:HRP393625 IBL393621:IBL393625 ILH393621:ILH393625 IVD393621:IVD393625 JEZ393621:JEZ393625 JOV393621:JOV393625 JYR393621:JYR393625 KIN393621:KIN393625 KSJ393621:KSJ393625 LCF393621:LCF393625 LMB393621:LMB393625 LVX393621:LVX393625 MFT393621:MFT393625 MPP393621:MPP393625 MZL393621:MZL393625 NJH393621:NJH393625 NTD393621:NTD393625 OCZ393621:OCZ393625 OMV393621:OMV393625 OWR393621:OWR393625 PGN393621:PGN393625 PQJ393621:PQJ393625 QAF393621:QAF393625 QKB393621:QKB393625 QTX393621:QTX393625 RDT393621:RDT393625 RNP393621:RNP393625 RXL393621:RXL393625 SHH393621:SHH393625 SRD393621:SRD393625 TAZ393621:TAZ393625 TKV393621:TKV393625 TUR393621:TUR393625 UEN393621:UEN393625 UOJ393621:UOJ393625 UYF393621:UYF393625 VIB393621:VIB393625 VRX393621:VRX393625 WBT393621:WBT393625 WLP393621:WLP393625 WVL393621:WVL393625 H459157:I459161 IZ459157:IZ459161 SV459157:SV459161 ACR459157:ACR459161 AMN459157:AMN459161 AWJ459157:AWJ459161 BGF459157:BGF459161 BQB459157:BQB459161 BZX459157:BZX459161 CJT459157:CJT459161 CTP459157:CTP459161 DDL459157:DDL459161 DNH459157:DNH459161 DXD459157:DXD459161 EGZ459157:EGZ459161 EQV459157:EQV459161 FAR459157:FAR459161 FKN459157:FKN459161 FUJ459157:FUJ459161 GEF459157:GEF459161 GOB459157:GOB459161 GXX459157:GXX459161 HHT459157:HHT459161 HRP459157:HRP459161 IBL459157:IBL459161 ILH459157:ILH459161 IVD459157:IVD459161 JEZ459157:JEZ459161 JOV459157:JOV459161 JYR459157:JYR459161 KIN459157:KIN459161 KSJ459157:KSJ459161 LCF459157:LCF459161 LMB459157:LMB459161 LVX459157:LVX459161 MFT459157:MFT459161 MPP459157:MPP459161 MZL459157:MZL459161 NJH459157:NJH459161 NTD459157:NTD459161 OCZ459157:OCZ459161 OMV459157:OMV459161 OWR459157:OWR459161 PGN459157:PGN459161 PQJ459157:PQJ459161 QAF459157:QAF459161 QKB459157:QKB459161 QTX459157:QTX459161 RDT459157:RDT459161 RNP459157:RNP459161 RXL459157:RXL459161 SHH459157:SHH459161 SRD459157:SRD459161 TAZ459157:TAZ459161 TKV459157:TKV459161 TUR459157:TUR459161 UEN459157:UEN459161 UOJ459157:UOJ459161 UYF459157:UYF459161 VIB459157:VIB459161 VRX459157:VRX459161 WBT459157:WBT459161 WLP459157:WLP459161 WVL459157:WVL459161 H524693:I524697 IZ524693:IZ524697 SV524693:SV524697 ACR524693:ACR524697 AMN524693:AMN524697 AWJ524693:AWJ524697 BGF524693:BGF524697 BQB524693:BQB524697 BZX524693:BZX524697 CJT524693:CJT524697 CTP524693:CTP524697 DDL524693:DDL524697 DNH524693:DNH524697 DXD524693:DXD524697 EGZ524693:EGZ524697 EQV524693:EQV524697 FAR524693:FAR524697 FKN524693:FKN524697 FUJ524693:FUJ524697 GEF524693:GEF524697 GOB524693:GOB524697 GXX524693:GXX524697 HHT524693:HHT524697 HRP524693:HRP524697 IBL524693:IBL524697 ILH524693:ILH524697 IVD524693:IVD524697 JEZ524693:JEZ524697 JOV524693:JOV524697 JYR524693:JYR524697 KIN524693:KIN524697 KSJ524693:KSJ524697 LCF524693:LCF524697 LMB524693:LMB524697 LVX524693:LVX524697 MFT524693:MFT524697 MPP524693:MPP524697 MZL524693:MZL524697 NJH524693:NJH524697 NTD524693:NTD524697 OCZ524693:OCZ524697 OMV524693:OMV524697 OWR524693:OWR524697 PGN524693:PGN524697 PQJ524693:PQJ524697 QAF524693:QAF524697 QKB524693:QKB524697 QTX524693:QTX524697 RDT524693:RDT524697 RNP524693:RNP524697 RXL524693:RXL524697 SHH524693:SHH524697 SRD524693:SRD524697 TAZ524693:TAZ524697 TKV524693:TKV524697 TUR524693:TUR524697 UEN524693:UEN524697 UOJ524693:UOJ524697 UYF524693:UYF524697 VIB524693:VIB524697 VRX524693:VRX524697 WBT524693:WBT524697 WLP524693:WLP524697 WVL524693:WVL524697 H590229:I590233 IZ590229:IZ590233 SV590229:SV590233 ACR590229:ACR590233 AMN590229:AMN590233 AWJ590229:AWJ590233 BGF590229:BGF590233 BQB590229:BQB590233 BZX590229:BZX590233 CJT590229:CJT590233 CTP590229:CTP590233 DDL590229:DDL590233 DNH590229:DNH590233 DXD590229:DXD590233 EGZ590229:EGZ590233 EQV590229:EQV590233 FAR590229:FAR590233 FKN590229:FKN590233 FUJ590229:FUJ590233 GEF590229:GEF590233 GOB590229:GOB590233 GXX590229:GXX590233 HHT590229:HHT590233 HRP590229:HRP590233 IBL590229:IBL590233 ILH590229:ILH590233 IVD590229:IVD590233 JEZ590229:JEZ590233 JOV590229:JOV590233 JYR590229:JYR590233 KIN590229:KIN590233 KSJ590229:KSJ590233 LCF590229:LCF590233 LMB590229:LMB590233 LVX590229:LVX590233 MFT590229:MFT590233 MPP590229:MPP590233 MZL590229:MZL590233 NJH590229:NJH590233 NTD590229:NTD590233 OCZ590229:OCZ590233 OMV590229:OMV590233 OWR590229:OWR590233 PGN590229:PGN590233 PQJ590229:PQJ590233 QAF590229:QAF590233 QKB590229:QKB590233 QTX590229:QTX590233 RDT590229:RDT590233 RNP590229:RNP590233 RXL590229:RXL590233 SHH590229:SHH590233 SRD590229:SRD590233 TAZ590229:TAZ590233 TKV590229:TKV590233 TUR590229:TUR590233 UEN590229:UEN590233 UOJ590229:UOJ590233 UYF590229:UYF590233 VIB590229:VIB590233 VRX590229:VRX590233 WBT590229:WBT590233 WLP590229:WLP590233 WVL590229:WVL590233 H655765:I655769 IZ655765:IZ655769 SV655765:SV655769 ACR655765:ACR655769 AMN655765:AMN655769 AWJ655765:AWJ655769 BGF655765:BGF655769 BQB655765:BQB655769 BZX655765:BZX655769 CJT655765:CJT655769 CTP655765:CTP655769 DDL655765:DDL655769 DNH655765:DNH655769 DXD655765:DXD655769 EGZ655765:EGZ655769 EQV655765:EQV655769 FAR655765:FAR655769 FKN655765:FKN655769 FUJ655765:FUJ655769 GEF655765:GEF655769 GOB655765:GOB655769 GXX655765:GXX655769 HHT655765:HHT655769 HRP655765:HRP655769 IBL655765:IBL655769 ILH655765:ILH655769 IVD655765:IVD655769 JEZ655765:JEZ655769 JOV655765:JOV655769 JYR655765:JYR655769 KIN655765:KIN655769 KSJ655765:KSJ655769 LCF655765:LCF655769 LMB655765:LMB655769 LVX655765:LVX655769 MFT655765:MFT655769 MPP655765:MPP655769 MZL655765:MZL655769 NJH655765:NJH655769 NTD655765:NTD655769 OCZ655765:OCZ655769 OMV655765:OMV655769 OWR655765:OWR655769 PGN655765:PGN655769 PQJ655765:PQJ655769 QAF655765:QAF655769 QKB655765:QKB655769 QTX655765:QTX655769 RDT655765:RDT655769 RNP655765:RNP655769 RXL655765:RXL655769 SHH655765:SHH655769 SRD655765:SRD655769 TAZ655765:TAZ655769 TKV655765:TKV655769 TUR655765:TUR655769 UEN655765:UEN655769 UOJ655765:UOJ655769 UYF655765:UYF655769 VIB655765:VIB655769 VRX655765:VRX655769 WBT655765:WBT655769 WLP655765:WLP655769 WVL655765:WVL655769 H721301:I721305 IZ721301:IZ721305 SV721301:SV721305 ACR721301:ACR721305 AMN721301:AMN721305 AWJ721301:AWJ721305 BGF721301:BGF721305 BQB721301:BQB721305 BZX721301:BZX721305 CJT721301:CJT721305 CTP721301:CTP721305 DDL721301:DDL721305 DNH721301:DNH721305 DXD721301:DXD721305 EGZ721301:EGZ721305 EQV721301:EQV721305 FAR721301:FAR721305 FKN721301:FKN721305 FUJ721301:FUJ721305 GEF721301:GEF721305 GOB721301:GOB721305 GXX721301:GXX721305 HHT721301:HHT721305 HRP721301:HRP721305 IBL721301:IBL721305 ILH721301:ILH721305 IVD721301:IVD721305 JEZ721301:JEZ721305 JOV721301:JOV721305 JYR721301:JYR721305 KIN721301:KIN721305 KSJ721301:KSJ721305 LCF721301:LCF721305 LMB721301:LMB721305 LVX721301:LVX721305 MFT721301:MFT721305 MPP721301:MPP721305 MZL721301:MZL721305 NJH721301:NJH721305 NTD721301:NTD721305 OCZ721301:OCZ721305 OMV721301:OMV721305 OWR721301:OWR721305 PGN721301:PGN721305 PQJ721301:PQJ721305 QAF721301:QAF721305 QKB721301:QKB721305 QTX721301:QTX721305 RDT721301:RDT721305 RNP721301:RNP721305 RXL721301:RXL721305 SHH721301:SHH721305 SRD721301:SRD721305 TAZ721301:TAZ721305 TKV721301:TKV721305 TUR721301:TUR721305 UEN721301:UEN721305 UOJ721301:UOJ721305 UYF721301:UYF721305 VIB721301:VIB721305 VRX721301:VRX721305 WBT721301:WBT721305 WLP721301:WLP721305 WVL721301:WVL721305 H786837:I786841 IZ786837:IZ786841 SV786837:SV786841 ACR786837:ACR786841 AMN786837:AMN786841 AWJ786837:AWJ786841 BGF786837:BGF786841 BQB786837:BQB786841 BZX786837:BZX786841 CJT786837:CJT786841 CTP786837:CTP786841 DDL786837:DDL786841 DNH786837:DNH786841 DXD786837:DXD786841 EGZ786837:EGZ786841 EQV786837:EQV786841 FAR786837:FAR786841 FKN786837:FKN786841 FUJ786837:FUJ786841 GEF786837:GEF786841 GOB786837:GOB786841 GXX786837:GXX786841 HHT786837:HHT786841 HRP786837:HRP786841 IBL786837:IBL786841 ILH786837:ILH786841 IVD786837:IVD786841 JEZ786837:JEZ786841 JOV786837:JOV786841 JYR786837:JYR786841 KIN786837:KIN786841 KSJ786837:KSJ786841 LCF786837:LCF786841 LMB786837:LMB786841 LVX786837:LVX786841 MFT786837:MFT786841 MPP786837:MPP786841 MZL786837:MZL786841 NJH786837:NJH786841 NTD786837:NTD786841 OCZ786837:OCZ786841 OMV786837:OMV786841 OWR786837:OWR786841 PGN786837:PGN786841 PQJ786837:PQJ786841 QAF786837:QAF786841 QKB786837:QKB786841 QTX786837:QTX786841 RDT786837:RDT786841 RNP786837:RNP786841 RXL786837:RXL786841 SHH786837:SHH786841 SRD786837:SRD786841 TAZ786837:TAZ786841 TKV786837:TKV786841 TUR786837:TUR786841 UEN786837:UEN786841 UOJ786837:UOJ786841 UYF786837:UYF786841 VIB786837:VIB786841 VRX786837:VRX786841 WBT786837:WBT786841 WLP786837:WLP786841 WVL786837:WVL786841 H852373:I852377 IZ852373:IZ852377 SV852373:SV852377 ACR852373:ACR852377 AMN852373:AMN852377 AWJ852373:AWJ852377 BGF852373:BGF852377 BQB852373:BQB852377 BZX852373:BZX852377 CJT852373:CJT852377 CTP852373:CTP852377 DDL852373:DDL852377 DNH852373:DNH852377 DXD852373:DXD852377 EGZ852373:EGZ852377 EQV852373:EQV852377 FAR852373:FAR852377 FKN852373:FKN852377 FUJ852373:FUJ852377 GEF852373:GEF852377 GOB852373:GOB852377 GXX852373:GXX852377 HHT852373:HHT852377 HRP852373:HRP852377 IBL852373:IBL852377 ILH852373:ILH852377 IVD852373:IVD852377 JEZ852373:JEZ852377 JOV852373:JOV852377 JYR852373:JYR852377 KIN852373:KIN852377 KSJ852373:KSJ852377 LCF852373:LCF852377 LMB852373:LMB852377 LVX852373:LVX852377 MFT852373:MFT852377 MPP852373:MPP852377 MZL852373:MZL852377 NJH852373:NJH852377 NTD852373:NTD852377 OCZ852373:OCZ852377 OMV852373:OMV852377 OWR852373:OWR852377 PGN852373:PGN852377 PQJ852373:PQJ852377 QAF852373:QAF852377 QKB852373:QKB852377 QTX852373:QTX852377 RDT852373:RDT852377 RNP852373:RNP852377 RXL852373:RXL852377 SHH852373:SHH852377 SRD852373:SRD852377 TAZ852373:TAZ852377 TKV852373:TKV852377 TUR852373:TUR852377 UEN852373:UEN852377 UOJ852373:UOJ852377 UYF852373:UYF852377 VIB852373:VIB852377 VRX852373:VRX852377 WBT852373:WBT852377 WLP852373:WLP852377 WVL852373:WVL852377 H917909:I917913 IZ917909:IZ917913 SV917909:SV917913 ACR917909:ACR917913 AMN917909:AMN917913 AWJ917909:AWJ917913 BGF917909:BGF917913 BQB917909:BQB917913 BZX917909:BZX917913 CJT917909:CJT917913 CTP917909:CTP917913 DDL917909:DDL917913 DNH917909:DNH917913 DXD917909:DXD917913 EGZ917909:EGZ917913 EQV917909:EQV917913 FAR917909:FAR917913 FKN917909:FKN917913 FUJ917909:FUJ917913 GEF917909:GEF917913 GOB917909:GOB917913 GXX917909:GXX917913 HHT917909:HHT917913 HRP917909:HRP917913 IBL917909:IBL917913 ILH917909:ILH917913 IVD917909:IVD917913 JEZ917909:JEZ917913 JOV917909:JOV917913 JYR917909:JYR917913 KIN917909:KIN917913 KSJ917909:KSJ917913 LCF917909:LCF917913 LMB917909:LMB917913 LVX917909:LVX917913 MFT917909:MFT917913 MPP917909:MPP917913 MZL917909:MZL917913 NJH917909:NJH917913 NTD917909:NTD917913 OCZ917909:OCZ917913 OMV917909:OMV917913 OWR917909:OWR917913 PGN917909:PGN917913 PQJ917909:PQJ917913 QAF917909:QAF917913 QKB917909:QKB917913 QTX917909:QTX917913 RDT917909:RDT917913 RNP917909:RNP917913 RXL917909:RXL917913 SHH917909:SHH917913 SRD917909:SRD917913 TAZ917909:TAZ917913 TKV917909:TKV917913 TUR917909:TUR917913 UEN917909:UEN917913 UOJ917909:UOJ917913 UYF917909:UYF917913 VIB917909:VIB917913 VRX917909:VRX917913 WBT917909:WBT917913 WLP917909:WLP917913 WVL917909:WVL917913 H983445:I983449 IZ983445:IZ983449 SV983445:SV983449 ACR983445:ACR983449 AMN983445:AMN983449 AWJ983445:AWJ983449 BGF983445:BGF983449 BQB983445:BQB983449 BZX983445:BZX983449 CJT983445:CJT983449 CTP983445:CTP983449 DDL983445:DDL983449 DNH983445:DNH983449 DXD983445:DXD983449 EGZ983445:EGZ983449 EQV983445:EQV983449 FAR983445:FAR983449 FKN983445:FKN983449 FUJ983445:FUJ983449 GEF983445:GEF983449 GOB983445:GOB983449 GXX983445:GXX983449 HHT983445:HHT983449 HRP983445:HRP983449 IBL983445:IBL983449 ILH983445:ILH983449 IVD983445:IVD983449 JEZ983445:JEZ983449 JOV983445:JOV983449 JYR983445:JYR983449 KIN983445:KIN983449 KSJ983445:KSJ983449 LCF983445:LCF983449 LMB983445:LMB983449 LVX983445:LVX983449 MFT983445:MFT983449 MPP983445:MPP983449 MZL983445:MZL983449 NJH983445:NJH983449 NTD983445:NTD983449 OCZ983445:OCZ983449 OMV983445:OMV983449 OWR983445:OWR983449 PGN983445:PGN983449 PQJ983445:PQJ983449 QAF983445:QAF983449 QKB983445:QKB983449 QTX983445:QTX983449 RDT983445:RDT983449 RNP983445:RNP983449 RXL983445:RXL983449 SHH983445:SHH983449 SRD983445:SRD983449 TAZ983445:TAZ983449 TKV983445:TKV983449 TUR983445:TUR983449 UEN983445:UEN983449 UOJ983445:UOJ983449 UYF983445:UYF983449 VIB983445:VIB983449 VRX983445:VRX983449 WBT983445:WBT983449 WLP983445:WLP983449 WVL983445:WVL983449 H65997:I66003 IZ65997:IZ66003 SV65997:SV66003 ACR65997:ACR66003 AMN65997:AMN66003 AWJ65997:AWJ66003 BGF65997:BGF66003 BQB65997:BQB66003 BZX65997:BZX66003 CJT65997:CJT66003 CTP65997:CTP66003 DDL65997:DDL66003 DNH65997:DNH66003 DXD65997:DXD66003 EGZ65997:EGZ66003 EQV65997:EQV66003 FAR65997:FAR66003 FKN65997:FKN66003 FUJ65997:FUJ66003 GEF65997:GEF66003 GOB65997:GOB66003 GXX65997:GXX66003 HHT65997:HHT66003 HRP65997:HRP66003 IBL65997:IBL66003 ILH65997:ILH66003 IVD65997:IVD66003 JEZ65997:JEZ66003 JOV65997:JOV66003 JYR65997:JYR66003 KIN65997:KIN66003 KSJ65997:KSJ66003 LCF65997:LCF66003 LMB65997:LMB66003 LVX65997:LVX66003 MFT65997:MFT66003 MPP65997:MPP66003 MZL65997:MZL66003 NJH65997:NJH66003 NTD65997:NTD66003 OCZ65997:OCZ66003 OMV65997:OMV66003 OWR65997:OWR66003 PGN65997:PGN66003 PQJ65997:PQJ66003 QAF65997:QAF66003 QKB65997:QKB66003 QTX65997:QTX66003 RDT65997:RDT66003 RNP65997:RNP66003 RXL65997:RXL66003 SHH65997:SHH66003 SRD65997:SRD66003 TAZ65997:TAZ66003 TKV65997:TKV66003 TUR65997:TUR66003 UEN65997:UEN66003 UOJ65997:UOJ66003 UYF65997:UYF66003 VIB65997:VIB66003 VRX65997:VRX66003 WBT65997:WBT66003 WLP65997:WLP66003 WVL65997:WVL66003 H131533:I131539 IZ131533:IZ131539 SV131533:SV131539 ACR131533:ACR131539 AMN131533:AMN131539 AWJ131533:AWJ131539 BGF131533:BGF131539 BQB131533:BQB131539 BZX131533:BZX131539 CJT131533:CJT131539 CTP131533:CTP131539 DDL131533:DDL131539 DNH131533:DNH131539 DXD131533:DXD131539 EGZ131533:EGZ131539 EQV131533:EQV131539 FAR131533:FAR131539 FKN131533:FKN131539 FUJ131533:FUJ131539 GEF131533:GEF131539 GOB131533:GOB131539 GXX131533:GXX131539 HHT131533:HHT131539 HRP131533:HRP131539 IBL131533:IBL131539 ILH131533:ILH131539 IVD131533:IVD131539 JEZ131533:JEZ131539 JOV131533:JOV131539 JYR131533:JYR131539 KIN131533:KIN131539 KSJ131533:KSJ131539 LCF131533:LCF131539 LMB131533:LMB131539 LVX131533:LVX131539 MFT131533:MFT131539 MPP131533:MPP131539 MZL131533:MZL131539 NJH131533:NJH131539 NTD131533:NTD131539 OCZ131533:OCZ131539 OMV131533:OMV131539 OWR131533:OWR131539 PGN131533:PGN131539 PQJ131533:PQJ131539 QAF131533:QAF131539 QKB131533:QKB131539 QTX131533:QTX131539 RDT131533:RDT131539 RNP131533:RNP131539 RXL131533:RXL131539 SHH131533:SHH131539 SRD131533:SRD131539 TAZ131533:TAZ131539 TKV131533:TKV131539 TUR131533:TUR131539 UEN131533:UEN131539 UOJ131533:UOJ131539 UYF131533:UYF131539 VIB131533:VIB131539 VRX131533:VRX131539 WBT131533:WBT131539 WLP131533:WLP131539 WVL131533:WVL131539 H197069:I197075 IZ197069:IZ197075 SV197069:SV197075 ACR197069:ACR197075 AMN197069:AMN197075 AWJ197069:AWJ197075 BGF197069:BGF197075 BQB197069:BQB197075 BZX197069:BZX197075 CJT197069:CJT197075 CTP197069:CTP197075 DDL197069:DDL197075 DNH197069:DNH197075 DXD197069:DXD197075 EGZ197069:EGZ197075 EQV197069:EQV197075 FAR197069:FAR197075 FKN197069:FKN197075 FUJ197069:FUJ197075 GEF197069:GEF197075 GOB197069:GOB197075 GXX197069:GXX197075 HHT197069:HHT197075 HRP197069:HRP197075 IBL197069:IBL197075 ILH197069:ILH197075 IVD197069:IVD197075 JEZ197069:JEZ197075 JOV197069:JOV197075 JYR197069:JYR197075 KIN197069:KIN197075 KSJ197069:KSJ197075 LCF197069:LCF197075 LMB197069:LMB197075 LVX197069:LVX197075 MFT197069:MFT197075 MPP197069:MPP197075 MZL197069:MZL197075 NJH197069:NJH197075 NTD197069:NTD197075 OCZ197069:OCZ197075 OMV197069:OMV197075 OWR197069:OWR197075 PGN197069:PGN197075 PQJ197069:PQJ197075 QAF197069:QAF197075 QKB197069:QKB197075 QTX197069:QTX197075 RDT197069:RDT197075 RNP197069:RNP197075 RXL197069:RXL197075 SHH197069:SHH197075 SRD197069:SRD197075 TAZ197069:TAZ197075 TKV197069:TKV197075 TUR197069:TUR197075 UEN197069:UEN197075 UOJ197069:UOJ197075 UYF197069:UYF197075 VIB197069:VIB197075 VRX197069:VRX197075 WBT197069:WBT197075 WLP197069:WLP197075 WVL197069:WVL197075 H262605:I262611 IZ262605:IZ262611 SV262605:SV262611 ACR262605:ACR262611 AMN262605:AMN262611 AWJ262605:AWJ262611 BGF262605:BGF262611 BQB262605:BQB262611 BZX262605:BZX262611 CJT262605:CJT262611 CTP262605:CTP262611 DDL262605:DDL262611 DNH262605:DNH262611 DXD262605:DXD262611 EGZ262605:EGZ262611 EQV262605:EQV262611 FAR262605:FAR262611 FKN262605:FKN262611 FUJ262605:FUJ262611 GEF262605:GEF262611 GOB262605:GOB262611 GXX262605:GXX262611 HHT262605:HHT262611 HRP262605:HRP262611 IBL262605:IBL262611 ILH262605:ILH262611 IVD262605:IVD262611 JEZ262605:JEZ262611 JOV262605:JOV262611 JYR262605:JYR262611 KIN262605:KIN262611 KSJ262605:KSJ262611 LCF262605:LCF262611 LMB262605:LMB262611 LVX262605:LVX262611 MFT262605:MFT262611 MPP262605:MPP262611 MZL262605:MZL262611 NJH262605:NJH262611 NTD262605:NTD262611 OCZ262605:OCZ262611 OMV262605:OMV262611 OWR262605:OWR262611 PGN262605:PGN262611 PQJ262605:PQJ262611 QAF262605:QAF262611 QKB262605:QKB262611 QTX262605:QTX262611 RDT262605:RDT262611 RNP262605:RNP262611 RXL262605:RXL262611 SHH262605:SHH262611 SRD262605:SRD262611 TAZ262605:TAZ262611 TKV262605:TKV262611 TUR262605:TUR262611 UEN262605:UEN262611 UOJ262605:UOJ262611 UYF262605:UYF262611 VIB262605:VIB262611 VRX262605:VRX262611 WBT262605:WBT262611 WLP262605:WLP262611 WVL262605:WVL262611 H328141:I328147 IZ328141:IZ328147 SV328141:SV328147 ACR328141:ACR328147 AMN328141:AMN328147 AWJ328141:AWJ328147 BGF328141:BGF328147 BQB328141:BQB328147 BZX328141:BZX328147 CJT328141:CJT328147 CTP328141:CTP328147 DDL328141:DDL328147 DNH328141:DNH328147 DXD328141:DXD328147 EGZ328141:EGZ328147 EQV328141:EQV328147 FAR328141:FAR328147 FKN328141:FKN328147 FUJ328141:FUJ328147 GEF328141:GEF328147 GOB328141:GOB328147 GXX328141:GXX328147 HHT328141:HHT328147 HRP328141:HRP328147 IBL328141:IBL328147 ILH328141:ILH328147 IVD328141:IVD328147 JEZ328141:JEZ328147 JOV328141:JOV328147 JYR328141:JYR328147 KIN328141:KIN328147 KSJ328141:KSJ328147 LCF328141:LCF328147 LMB328141:LMB328147 LVX328141:LVX328147 MFT328141:MFT328147 MPP328141:MPP328147 MZL328141:MZL328147 NJH328141:NJH328147 NTD328141:NTD328147 OCZ328141:OCZ328147 OMV328141:OMV328147 OWR328141:OWR328147 PGN328141:PGN328147 PQJ328141:PQJ328147 QAF328141:QAF328147 QKB328141:QKB328147 QTX328141:QTX328147 RDT328141:RDT328147 RNP328141:RNP328147 RXL328141:RXL328147 SHH328141:SHH328147 SRD328141:SRD328147 TAZ328141:TAZ328147 TKV328141:TKV328147 TUR328141:TUR328147 UEN328141:UEN328147 UOJ328141:UOJ328147 UYF328141:UYF328147 VIB328141:VIB328147 VRX328141:VRX328147 WBT328141:WBT328147 WLP328141:WLP328147 WVL328141:WVL328147 H393677:I393683 IZ393677:IZ393683 SV393677:SV393683 ACR393677:ACR393683 AMN393677:AMN393683 AWJ393677:AWJ393683 BGF393677:BGF393683 BQB393677:BQB393683 BZX393677:BZX393683 CJT393677:CJT393683 CTP393677:CTP393683 DDL393677:DDL393683 DNH393677:DNH393683 DXD393677:DXD393683 EGZ393677:EGZ393683 EQV393677:EQV393683 FAR393677:FAR393683 FKN393677:FKN393683 FUJ393677:FUJ393683 GEF393677:GEF393683 GOB393677:GOB393683 GXX393677:GXX393683 HHT393677:HHT393683 HRP393677:HRP393683 IBL393677:IBL393683 ILH393677:ILH393683 IVD393677:IVD393683 JEZ393677:JEZ393683 JOV393677:JOV393683 JYR393677:JYR393683 KIN393677:KIN393683 KSJ393677:KSJ393683 LCF393677:LCF393683 LMB393677:LMB393683 LVX393677:LVX393683 MFT393677:MFT393683 MPP393677:MPP393683 MZL393677:MZL393683 NJH393677:NJH393683 NTD393677:NTD393683 OCZ393677:OCZ393683 OMV393677:OMV393683 OWR393677:OWR393683 PGN393677:PGN393683 PQJ393677:PQJ393683 QAF393677:QAF393683 QKB393677:QKB393683 QTX393677:QTX393683 RDT393677:RDT393683 RNP393677:RNP393683 RXL393677:RXL393683 SHH393677:SHH393683 SRD393677:SRD393683 TAZ393677:TAZ393683 TKV393677:TKV393683 TUR393677:TUR393683 UEN393677:UEN393683 UOJ393677:UOJ393683 UYF393677:UYF393683 VIB393677:VIB393683 VRX393677:VRX393683 WBT393677:WBT393683 WLP393677:WLP393683 WVL393677:WVL393683 H459213:I459219 IZ459213:IZ459219 SV459213:SV459219 ACR459213:ACR459219 AMN459213:AMN459219 AWJ459213:AWJ459219 BGF459213:BGF459219 BQB459213:BQB459219 BZX459213:BZX459219 CJT459213:CJT459219 CTP459213:CTP459219 DDL459213:DDL459219 DNH459213:DNH459219 DXD459213:DXD459219 EGZ459213:EGZ459219 EQV459213:EQV459219 FAR459213:FAR459219 FKN459213:FKN459219 FUJ459213:FUJ459219 GEF459213:GEF459219 GOB459213:GOB459219 GXX459213:GXX459219 HHT459213:HHT459219 HRP459213:HRP459219 IBL459213:IBL459219 ILH459213:ILH459219 IVD459213:IVD459219 JEZ459213:JEZ459219 JOV459213:JOV459219 JYR459213:JYR459219 KIN459213:KIN459219 KSJ459213:KSJ459219 LCF459213:LCF459219 LMB459213:LMB459219 LVX459213:LVX459219 MFT459213:MFT459219 MPP459213:MPP459219 MZL459213:MZL459219 NJH459213:NJH459219 NTD459213:NTD459219 OCZ459213:OCZ459219 OMV459213:OMV459219 OWR459213:OWR459219 PGN459213:PGN459219 PQJ459213:PQJ459219 QAF459213:QAF459219 QKB459213:QKB459219 QTX459213:QTX459219 RDT459213:RDT459219 RNP459213:RNP459219 RXL459213:RXL459219 SHH459213:SHH459219 SRD459213:SRD459219 TAZ459213:TAZ459219 TKV459213:TKV459219 TUR459213:TUR459219 UEN459213:UEN459219 UOJ459213:UOJ459219 UYF459213:UYF459219 VIB459213:VIB459219 VRX459213:VRX459219 WBT459213:WBT459219 WLP459213:WLP459219 WVL459213:WVL459219 H524749:I524755 IZ524749:IZ524755 SV524749:SV524755 ACR524749:ACR524755 AMN524749:AMN524755 AWJ524749:AWJ524755 BGF524749:BGF524755 BQB524749:BQB524755 BZX524749:BZX524755 CJT524749:CJT524755 CTP524749:CTP524755 DDL524749:DDL524755 DNH524749:DNH524755 DXD524749:DXD524755 EGZ524749:EGZ524755 EQV524749:EQV524755 FAR524749:FAR524755 FKN524749:FKN524755 FUJ524749:FUJ524755 GEF524749:GEF524755 GOB524749:GOB524755 GXX524749:GXX524755 HHT524749:HHT524755 HRP524749:HRP524755 IBL524749:IBL524755 ILH524749:ILH524755 IVD524749:IVD524755 JEZ524749:JEZ524755 JOV524749:JOV524755 JYR524749:JYR524755 KIN524749:KIN524755 KSJ524749:KSJ524755 LCF524749:LCF524755 LMB524749:LMB524755 LVX524749:LVX524755 MFT524749:MFT524755 MPP524749:MPP524755 MZL524749:MZL524755 NJH524749:NJH524755 NTD524749:NTD524755 OCZ524749:OCZ524755 OMV524749:OMV524755 OWR524749:OWR524755 PGN524749:PGN524755 PQJ524749:PQJ524755 QAF524749:QAF524755 QKB524749:QKB524755 QTX524749:QTX524755 RDT524749:RDT524755 RNP524749:RNP524755 RXL524749:RXL524755 SHH524749:SHH524755 SRD524749:SRD524755 TAZ524749:TAZ524755 TKV524749:TKV524755 TUR524749:TUR524755 UEN524749:UEN524755 UOJ524749:UOJ524755 UYF524749:UYF524755 VIB524749:VIB524755 VRX524749:VRX524755 WBT524749:WBT524755 WLP524749:WLP524755 WVL524749:WVL524755 H590285:I590291 IZ590285:IZ590291 SV590285:SV590291 ACR590285:ACR590291 AMN590285:AMN590291 AWJ590285:AWJ590291 BGF590285:BGF590291 BQB590285:BQB590291 BZX590285:BZX590291 CJT590285:CJT590291 CTP590285:CTP590291 DDL590285:DDL590291 DNH590285:DNH590291 DXD590285:DXD590291 EGZ590285:EGZ590291 EQV590285:EQV590291 FAR590285:FAR590291 FKN590285:FKN590291 FUJ590285:FUJ590291 GEF590285:GEF590291 GOB590285:GOB590291 GXX590285:GXX590291 HHT590285:HHT590291 HRP590285:HRP590291 IBL590285:IBL590291 ILH590285:ILH590291 IVD590285:IVD590291 JEZ590285:JEZ590291 JOV590285:JOV590291 JYR590285:JYR590291 KIN590285:KIN590291 KSJ590285:KSJ590291 LCF590285:LCF590291 LMB590285:LMB590291 LVX590285:LVX590291 MFT590285:MFT590291 MPP590285:MPP590291 MZL590285:MZL590291 NJH590285:NJH590291 NTD590285:NTD590291 OCZ590285:OCZ590291 OMV590285:OMV590291 OWR590285:OWR590291 PGN590285:PGN590291 PQJ590285:PQJ590291 QAF590285:QAF590291 QKB590285:QKB590291 QTX590285:QTX590291 RDT590285:RDT590291 RNP590285:RNP590291 RXL590285:RXL590291 SHH590285:SHH590291 SRD590285:SRD590291 TAZ590285:TAZ590291 TKV590285:TKV590291 TUR590285:TUR590291 UEN590285:UEN590291 UOJ590285:UOJ590291 UYF590285:UYF590291 VIB590285:VIB590291 VRX590285:VRX590291 WBT590285:WBT590291 WLP590285:WLP590291 WVL590285:WVL590291 H655821:I655827 IZ655821:IZ655827 SV655821:SV655827 ACR655821:ACR655827 AMN655821:AMN655827 AWJ655821:AWJ655827 BGF655821:BGF655827 BQB655821:BQB655827 BZX655821:BZX655827 CJT655821:CJT655827 CTP655821:CTP655827 DDL655821:DDL655827 DNH655821:DNH655827 DXD655821:DXD655827 EGZ655821:EGZ655827 EQV655821:EQV655827 FAR655821:FAR655827 FKN655821:FKN655827 FUJ655821:FUJ655827 GEF655821:GEF655827 GOB655821:GOB655827 GXX655821:GXX655827 HHT655821:HHT655827 HRP655821:HRP655827 IBL655821:IBL655827 ILH655821:ILH655827 IVD655821:IVD655827 JEZ655821:JEZ655827 JOV655821:JOV655827 JYR655821:JYR655827 KIN655821:KIN655827 KSJ655821:KSJ655827 LCF655821:LCF655827 LMB655821:LMB655827 LVX655821:LVX655827 MFT655821:MFT655827 MPP655821:MPP655827 MZL655821:MZL655827 NJH655821:NJH655827 NTD655821:NTD655827 OCZ655821:OCZ655827 OMV655821:OMV655827 OWR655821:OWR655827 PGN655821:PGN655827 PQJ655821:PQJ655827 QAF655821:QAF655827 QKB655821:QKB655827 QTX655821:QTX655827 RDT655821:RDT655827 RNP655821:RNP655827 RXL655821:RXL655827 SHH655821:SHH655827 SRD655821:SRD655827 TAZ655821:TAZ655827 TKV655821:TKV655827 TUR655821:TUR655827 UEN655821:UEN655827 UOJ655821:UOJ655827 UYF655821:UYF655827 VIB655821:VIB655827 VRX655821:VRX655827 WBT655821:WBT655827 WLP655821:WLP655827 WVL655821:WVL655827 H721357:I721363 IZ721357:IZ721363 SV721357:SV721363 ACR721357:ACR721363 AMN721357:AMN721363 AWJ721357:AWJ721363 BGF721357:BGF721363 BQB721357:BQB721363 BZX721357:BZX721363 CJT721357:CJT721363 CTP721357:CTP721363 DDL721357:DDL721363 DNH721357:DNH721363 DXD721357:DXD721363 EGZ721357:EGZ721363 EQV721357:EQV721363 FAR721357:FAR721363 FKN721357:FKN721363 FUJ721357:FUJ721363 GEF721357:GEF721363 GOB721357:GOB721363 GXX721357:GXX721363 HHT721357:HHT721363 HRP721357:HRP721363 IBL721357:IBL721363 ILH721357:ILH721363 IVD721357:IVD721363 JEZ721357:JEZ721363 JOV721357:JOV721363 JYR721357:JYR721363 KIN721357:KIN721363 KSJ721357:KSJ721363 LCF721357:LCF721363 LMB721357:LMB721363 LVX721357:LVX721363 MFT721357:MFT721363 MPP721357:MPP721363 MZL721357:MZL721363 NJH721357:NJH721363 NTD721357:NTD721363 OCZ721357:OCZ721363 OMV721357:OMV721363 OWR721357:OWR721363 PGN721357:PGN721363 PQJ721357:PQJ721363 QAF721357:QAF721363 QKB721357:QKB721363 QTX721357:QTX721363 RDT721357:RDT721363 RNP721357:RNP721363 RXL721357:RXL721363 SHH721357:SHH721363 SRD721357:SRD721363 TAZ721357:TAZ721363 TKV721357:TKV721363 TUR721357:TUR721363 UEN721357:UEN721363 UOJ721357:UOJ721363 UYF721357:UYF721363 VIB721357:VIB721363 VRX721357:VRX721363 WBT721357:WBT721363 WLP721357:WLP721363 WVL721357:WVL721363 H786893:I786899 IZ786893:IZ786899 SV786893:SV786899 ACR786893:ACR786899 AMN786893:AMN786899 AWJ786893:AWJ786899 BGF786893:BGF786899 BQB786893:BQB786899 BZX786893:BZX786899 CJT786893:CJT786899 CTP786893:CTP786899 DDL786893:DDL786899 DNH786893:DNH786899 DXD786893:DXD786899 EGZ786893:EGZ786899 EQV786893:EQV786899 FAR786893:FAR786899 FKN786893:FKN786899 FUJ786893:FUJ786899 GEF786893:GEF786899 GOB786893:GOB786899 GXX786893:GXX786899 HHT786893:HHT786899 HRP786893:HRP786899 IBL786893:IBL786899 ILH786893:ILH786899 IVD786893:IVD786899 JEZ786893:JEZ786899 JOV786893:JOV786899 JYR786893:JYR786899 KIN786893:KIN786899 KSJ786893:KSJ786899 LCF786893:LCF786899 LMB786893:LMB786899 LVX786893:LVX786899 MFT786893:MFT786899 MPP786893:MPP786899 MZL786893:MZL786899 NJH786893:NJH786899 NTD786893:NTD786899 OCZ786893:OCZ786899 OMV786893:OMV786899 OWR786893:OWR786899 PGN786893:PGN786899 PQJ786893:PQJ786899 QAF786893:QAF786899 QKB786893:QKB786899 QTX786893:QTX786899 RDT786893:RDT786899 RNP786893:RNP786899 RXL786893:RXL786899 SHH786893:SHH786899 SRD786893:SRD786899 TAZ786893:TAZ786899 TKV786893:TKV786899 TUR786893:TUR786899 UEN786893:UEN786899 UOJ786893:UOJ786899 UYF786893:UYF786899 VIB786893:VIB786899 VRX786893:VRX786899 WBT786893:WBT786899 WLP786893:WLP786899 WVL786893:WVL786899 H852429:I852435 IZ852429:IZ852435 SV852429:SV852435 ACR852429:ACR852435 AMN852429:AMN852435 AWJ852429:AWJ852435 BGF852429:BGF852435 BQB852429:BQB852435 BZX852429:BZX852435 CJT852429:CJT852435 CTP852429:CTP852435 DDL852429:DDL852435 DNH852429:DNH852435 DXD852429:DXD852435 EGZ852429:EGZ852435 EQV852429:EQV852435 FAR852429:FAR852435 FKN852429:FKN852435 FUJ852429:FUJ852435 GEF852429:GEF852435 GOB852429:GOB852435 GXX852429:GXX852435 HHT852429:HHT852435 HRP852429:HRP852435 IBL852429:IBL852435 ILH852429:ILH852435 IVD852429:IVD852435 JEZ852429:JEZ852435 JOV852429:JOV852435 JYR852429:JYR852435 KIN852429:KIN852435 KSJ852429:KSJ852435 LCF852429:LCF852435 LMB852429:LMB852435 LVX852429:LVX852435 MFT852429:MFT852435 MPP852429:MPP852435 MZL852429:MZL852435 NJH852429:NJH852435 NTD852429:NTD852435 OCZ852429:OCZ852435 OMV852429:OMV852435 OWR852429:OWR852435 PGN852429:PGN852435 PQJ852429:PQJ852435 QAF852429:QAF852435 QKB852429:QKB852435 QTX852429:QTX852435 RDT852429:RDT852435 RNP852429:RNP852435 RXL852429:RXL852435 SHH852429:SHH852435 SRD852429:SRD852435 TAZ852429:TAZ852435 TKV852429:TKV852435 TUR852429:TUR852435 UEN852429:UEN852435 UOJ852429:UOJ852435 UYF852429:UYF852435 VIB852429:VIB852435 VRX852429:VRX852435 WBT852429:WBT852435 WLP852429:WLP852435 WVL852429:WVL852435 H917965:I917971 IZ917965:IZ917971 SV917965:SV917971 ACR917965:ACR917971 AMN917965:AMN917971 AWJ917965:AWJ917971 BGF917965:BGF917971 BQB917965:BQB917971 BZX917965:BZX917971 CJT917965:CJT917971 CTP917965:CTP917971 DDL917965:DDL917971 DNH917965:DNH917971 DXD917965:DXD917971 EGZ917965:EGZ917971 EQV917965:EQV917971 FAR917965:FAR917971 FKN917965:FKN917971 FUJ917965:FUJ917971 GEF917965:GEF917971 GOB917965:GOB917971 GXX917965:GXX917971 HHT917965:HHT917971 HRP917965:HRP917971 IBL917965:IBL917971 ILH917965:ILH917971 IVD917965:IVD917971 JEZ917965:JEZ917971 JOV917965:JOV917971 JYR917965:JYR917971 KIN917965:KIN917971 KSJ917965:KSJ917971 LCF917965:LCF917971 LMB917965:LMB917971 LVX917965:LVX917971 MFT917965:MFT917971 MPP917965:MPP917971 MZL917965:MZL917971 NJH917965:NJH917971 NTD917965:NTD917971 OCZ917965:OCZ917971 OMV917965:OMV917971 OWR917965:OWR917971 PGN917965:PGN917971 PQJ917965:PQJ917971 QAF917965:QAF917971 QKB917965:QKB917971 QTX917965:QTX917971 RDT917965:RDT917971 RNP917965:RNP917971 RXL917965:RXL917971 SHH917965:SHH917971 SRD917965:SRD917971 TAZ917965:TAZ917971 TKV917965:TKV917971 TUR917965:TUR917971 UEN917965:UEN917971 UOJ917965:UOJ917971 UYF917965:UYF917971 VIB917965:VIB917971 VRX917965:VRX917971 WBT917965:WBT917971 WLP917965:WLP917971 WVL917965:WVL917971 H983501:I983507 IZ983501:IZ983507 SV983501:SV983507 ACR983501:ACR983507 AMN983501:AMN983507 AWJ983501:AWJ983507 BGF983501:BGF983507 BQB983501:BQB983507 BZX983501:BZX983507 CJT983501:CJT983507 CTP983501:CTP983507 DDL983501:DDL983507 DNH983501:DNH983507 DXD983501:DXD983507 EGZ983501:EGZ983507 EQV983501:EQV983507 FAR983501:FAR983507 FKN983501:FKN983507 FUJ983501:FUJ983507 GEF983501:GEF983507 GOB983501:GOB983507 GXX983501:GXX983507 HHT983501:HHT983507 HRP983501:HRP983507 IBL983501:IBL983507 ILH983501:ILH983507 IVD983501:IVD983507 JEZ983501:JEZ983507 JOV983501:JOV983507 JYR983501:JYR983507 KIN983501:KIN983507 KSJ983501:KSJ983507 LCF983501:LCF983507 LMB983501:LMB983507 LVX983501:LVX983507 MFT983501:MFT983507 MPP983501:MPP983507 MZL983501:MZL983507 NJH983501:NJH983507 NTD983501:NTD983507 OCZ983501:OCZ983507 OMV983501:OMV983507 OWR983501:OWR983507 PGN983501:PGN983507 PQJ983501:PQJ983507 QAF983501:QAF983507 QKB983501:QKB983507 QTX983501:QTX983507 RDT983501:RDT983507 RNP983501:RNP983507 RXL983501:RXL983507 SHH983501:SHH983507 SRD983501:SRD983507 TAZ983501:TAZ983507 TKV983501:TKV983507 TUR983501:TUR983507 UEN983501:UEN983507 UOJ983501:UOJ983507 UYF983501:UYF983507 VIB983501:VIB983507 VRX983501:VRX983507 WBT983501:WBT983507 WLP983501:WLP983507 WVL983501:WVL983507 H66005:I66014 IZ66005:IZ66014 SV66005:SV66014 ACR66005:ACR66014 AMN66005:AMN66014 AWJ66005:AWJ66014 BGF66005:BGF66014 BQB66005:BQB66014 BZX66005:BZX66014 CJT66005:CJT66014 CTP66005:CTP66014 DDL66005:DDL66014 DNH66005:DNH66014 DXD66005:DXD66014 EGZ66005:EGZ66014 EQV66005:EQV66014 FAR66005:FAR66014 FKN66005:FKN66014 FUJ66005:FUJ66014 GEF66005:GEF66014 GOB66005:GOB66014 GXX66005:GXX66014 HHT66005:HHT66014 HRP66005:HRP66014 IBL66005:IBL66014 ILH66005:ILH66014 IVD66005:IVD66014 JEZ66005:JEZ66014 JOV66005:JOV66014 JYR66005:JYR66014 KIN66005:KIN66014 KSJ66005:KSJ66014 LCF66005:LCF66014 LMB66005:LMB66014 LVX66005:LVX66014 MFT66005:MFT66014 MPP66005:MPP66014 MZL66005:MZL66014 NJH66005:NJH66014 NTD66005:NTD66014 OCZ66005:OCZ66014 OMV66005:OMV66014 OWR66005:OWR66014 PGN66005:PGN66014 PQJ66005:PQJ66014 QAF66005:QAF66014 QKB66005:QKB66014 QTX66005:QTX66014 RDT66005:RDT66014 RNP66005:RNP66014 RXL66005:RXL66014 SHH66005:SHH66014 SRD66005:SRD66014 TAZ66005:TAZ66014 TKV66005:TKV66014 TUR66005:TUR66014 UEN66005:UEN66014 UOJ66005:UOJ66014 UYF66005:UYF66014 VIB66005:VIB66014 VRX66005:VRX66014 WBT66005:WBT66014 WLP66005:WLP66014 WVL66005:WVL66014 H131541:I131550 IZ131541:IZ131550 SV131541:SV131550 ACR131541:ACR131550 AMN131541:AMN131550 AWJ131541:AWJ131550 BGF131541:BGF131550 BQB131541:BQB131550 BZX131541:BZX131550 CJT131541:CJT131550 CTP131541:CTP131550 DDL131541:DDL131550 DNH131541:DNH131550 DXD131541:DXD131550 EGZ131541:EGZ131550 EQV131541:EQV131550 FAR131541:FAR131550 FKN131541:FKN131550 FUJ131541:FUJ131550 GEF131541:GEF131550 GOB131541:GOB131550 GXX131541:GXX131550 HHT131541:HHT131550 HRP131541:HRP131550 IBL131541:IBL131550 ILH131541:ILH131550 IVD131541:IVD131550 JEZ131541:JEZ131550 JOV131541:JOV131550 JYR131541:JYR131550 KIN131541:KIN131550 KSJ131541:KSJ131550 LCF131541:LCF131550 LMB131541:LMB131550 LVX131541:LVX131550 MFT131541:MFT131550 MPP131541:MPP131550 MZL131541:MZL131550 NJH131541:NJH131550 NTD131541:NTD131550 OCZ131541:OCZ131550 OMV131541:OMV131550 OWR131541:OWR131550 PGN131541:PGN131550 PQJ131541:PQJ131550 QAF131541:QAF131550 QKB131541:QKB131550 QTX131541:QTX131550 RDT131541:RDT131550 RNP131541:RNP131550 RXL131541:RXL131550 SHH131541:SHH131550 SRD131541:SRD131550 TAZ131541:TAZ131550 TKV131541:TKV131550 TUR131541:TUR131550 UEN131541:UEN131550 UOJ131541:UOJ131550 UYF131541:UYF131550 VIB131541:VIB131550 VRX131541:VRX131550 WBT131541:WBT131550 WLP131541:WLP131550 WVL131541:WVL131550 H197077:I197086 IZ197077:IZ197086 SV197077:SV197086 ACR197077:ACR197086 AMN197077:AMN197086 AWJ197077:AWJ197086 BGF197077:BGF197086 BQB197077:BQB197086 BZX197077:BZX197086 CJT197077:CJT197086 CTP197077:CTP197086 DDL197077:DDL197086 DNH197077:DNH197086 DXD197077:DXD197086 EGZ197077:EGZ197086 EQV197077:EQV197086 FAR197077:FAR197086 FKN197077:FKN197086 FUJ197077:FUJ197086 GEF197077:GEF197086 GOB197077:GOB197086 GXX197077:GXX197086 HHT197077:HHT197086 HRP197077:HRP197086 IBL197077:IBL197086 ILH197077:ILH197086 IVD197077:IVD197086 JEZ197077:JEZ197086 JOV197077:JOV197086 JYR197077:JYR197086 KIN197077:KIN197086 KSJ197077:KSJ197086 LCF197077:LCF197086 LMB197077:LMB197086 LVX197077:LVX197086 MFT197077:MFT197086 MPP197077:MPP197086 MZL197077:MZL197086 NJH197077:NJH197086 NTD197077:NTD197086 OCZ197077:OCZ197086 OMV197077:OMV197086 OWR197077:OWR197086 PGN197077:PGN197086 PQJ197077:PQJ197086 QAF197077:QAF197086 QKB197077:QKB197086 QTX197077:QTX197086 RDT197077:RDT197086 RNP197077:RNP197086 RXL197077:RXL197086 SHH197077:SHH197086 SRD197077:SRD197086 TAZ197077:TAZ197086 TKV197077:TKV197086 TUR197077:TUR197086 UEN197077:UEN197086 UOJ197077:UOJ197086 UYF197077:UYF197086 VIB197077:VIB197086 VRX197077:VRX197086 WBT197077:WBT197086 WLP197077:WLP197086 WVL197077:WVL197086 H262613:I262622 IZ262613:IZ262622 SV262613:SV262622 ACR262613:ACR262622 AMN262613:AMN262622 AWJ262613:AWJ262622 BGF262613:BGF262622 BQB262613:BQB262622 BZX262613:BZX262622 CJT262613:CJT262622 CTP262613:CTP262622 DDL262613:DDL262622 DNH262613:DNH262622 DXD262613:DXD262622 EGZ262613:EGZ262622 EQV262613:EQV262622 FAR262613:FAR262622 FKN262613:FKN262622 FUJ262613:FUJ262622 GEF262613:GEF262622 GOB262613:GOB262622 GXX262613:GXX262622 HHT262613:HHT262622 HRP262613:HRP262622 IBL262613:IBL262622 ILH262613:ILH262622 IVD262613:IVD262622 JEZ262613:JEZ262622 JOV262613:JOV262622 JYR262613:JYR262622 KIN262613:KIN262622 KSJ262613:KSJ262622 LCF262613:LCF262622 LMB262613:LMB262622 LVX262613:LVX262622 MFT262613:MFT262622 MPP262613:MPP262622 MZL262613:MZL262622 NJH262613:NJH262622 NTD262613:NTD262622 OCZ262613:OCZ262622 OMV262613:OMV262622 OWR262613:OWR262622 PGN262613:PGN262622 PQJ262613:PQJ262622 QAF262613:QAF262622 QKB262613:QKB262622 QTX262613:QTX262622 RDT262613:RDT262622 RNP262613:RNP262622 RXL262613:RXL262622 SHH262613:SHH262622 SRD262613:SRD262622 TAZ262613:TAZ262622 TKV262613:TKV262622 TUR262613:TUR262622 UEN262613:UEN262622 UOJ262613:UOJ262622 UYF262613:UYF262622 VIB262613:VIB262622 VRX262613:VRX262622 WBT262613:WBT262622 WLP262613:WLP262622 WVL262613:WVL262622 H328149:I328158 IZ328149:IZ328158 SV328149:SV328158 ACR328149:ACR328158 AMN328149:AMN328158 AWJ328149:AWJ328158 BGF328149:BGF328158 BQB328149:BQB328158 BZX328149:BZX328158 CJT328149:CJT328158 CTP328149:CTP328158 DDL328149:DDL328158 DNH328149:DNH328158 DXD328149:DXD328158 EGZ328149:EGZ328158 EQV328149:EQV328158 FAR328149:FAR328158 FKN328149:FKN328158 FUJ328149:FUJ328158 GEF328149:GEF328158 GOB328149:GOB328158 GXX328149:GXX328158 HHT328149:HHT328158 HRP328149:HRP328158 IBL328149:IBL328158 ILH328149:ILH328158 IVD328149:IVD328158 JEZ328149:JEZ328158 JOV328149:JOV328158 JYR328149:JYR328158 KIN328149:KIN328158 KSJ328149:KSJ328158 LCF328149:LCF328158 LMB328149:LMB328158 LVX328149:LVX328158 MFT328149:MFT328158 MPP328149:MPP328158 MZL328149:MZL328158 NJH328149:NJH328158 NTD328149:NTD328158 OCZ328149:OCZ328158 OMV328149:OMV328158 OWR328149:OWR328158 PGN328149:PGN328158 PQJ328149:PQJ328158 QAF328149:QAF328158 QKB328149:QKB328158 QTX328149:QTX328158 RDT328149:RDT328158 RNP328149:RNP328158 RXL328149:RXL328158 SHH328149:SHH328158 SRD328149:SRD328158 TAZ328149:TAZ328158 TKV328149:TKV328158 TUR328149:TUR328158 UEN328149:UEN328158 UOJ328149:UOJ328158 UYF328149:UYF328158 VIB328149:VIB328158 VRX328149:VRX328158 WBT328149:WBT328158 WLP328149:WLP328158 WVL328149:WVL328158 H393685:I393694 IZ393685:IZ393694 SV393685:SV393694 ACR393685:ACR393694 AMN393685:AMN393694 AWJ393685:AWJ393694 BGF393685:BGF393694 BQB393685:BQB393694 BZX393685:BZX393694 CJT393685:CJT393694 CTP393685:CTP393694 DDL393685:DDL393694 DNH393685:DNH393694 DXD393685:DXD393694 EGZ393685:EGZ393694 EQV393685:EQV393694 FAR393685:FAR393694 FKN393685:FKN393694 FUJ393685:FUJ393694 GEF393685:GEF393694 GOB393685:GOB393694 GXX393685:GXX393694 HHT393685:HHT393694 HRP393685:HRP393694 IBL393685:IBL393694 ILH393685:ILH393694 IVD393685:IVD393694 JEZ393685:JEZ393694 JOV393685:JOV393694 JYR393685:JYR393694 KIN393685:KIN393694 KSJ393685:KSJ393694 LCF393685:LCF393694 LMB393685:LMB393694 LVX393685:LVX393694 MFT393685:MFT393694 MPP393685:MPP393694 MZL393685:MZL393694 NJH393685:NJH393694 NTD393685:NTD393694 OCZ393685:OCZ393694 OMV393685:OMV393694 OWR393685:OWR393694 PGN393685:PGN393694 PQJ393685:PQJ393694 QAF393685:QAF393694 QKB393685:QKB393694 QTX393685:QTX393694 RDT393685:RDT393694 RNP393685:RNP393694 RXL393685:RXL393694 SHH393685:SHH393694 SRD393685:SRD393694 TAZ393685:TAZ393694 TKV393685:TKV393694 TUR393685:TUR393694 UEN393685:UEN393694 UOJ393685:UOJ393694 UYF393685:UYF393694 VIB393685:VIB393694 VRX393685:VRX393694 WBT393685:WBT393694 WLP393685:WLP393694 WVL393685:WVL393694 H459221:I459230 IZ459221:IZ459230 SV459221:SV459230 ACR459221:ACR459230 AMN459221:AMN459230 AWJ459221:AWJ459230 BGF459221:BGF459230 BQB459221:BQB459230 BZX459221:BZX459230 CJT459221:CJT459230 CTP459221:CTP459230 DDL459221:DDL459230 DNH459221:DNH459230 DXD459221:DXD459230 EGZ459221:EGZ459230 EQV459221:EQV459230 FAR459221:FAR459230 FKN459221:FKN459230 FUJ459221:FUJ459230 GEF459221:GEF459230 GOB459221:GOB459230 GXX459221:GXX459230 HHT459221:HHT459230 HRP459221:HRP459230 IBL459221:IBL459230 ILH459221:ILH459230 IVD459221:IVD459230 JEZ459221:JEZ459230 JOV459221:JOV459230 JYR459221:JYR459230 KIN459221:KIN459230 KSJ459221:KSJ459230 LCF459221:LCF459230 LMB459221:LMB459230 LVX459221:LVX459230 MFT459221:MFT459230 MPP459221:MPP459230 MZL459221:MZL459230 NJH459221:NJH459230 NTD459221:NTD459230 OCZ459221:OCZ459230 OMV459221:OMV459230 OWR459221:OWR459230 PGN459221:PGN459230 PQJ459221:PQJ459230 QAF459221:QAF459230 QKB459221:QKB459230 QTX459221:QTX459230 RDT459221:RDT459230 RNP459221:RNP459230 RXL459221:RXL459230 SHH459221:SHH459230 SRD459221:SRD459230 TAZ459221:TAZ459230 TKV459221:TKV459230 TUR459221:TUR459230 UEN459221:UEN459230 UOJ459221:UOJ459230 UYF459221:UYF459230 VIB459221:VIB459230 VRX459221:VRX459230 WBT459221:WBT459230 WLP459221:WLP459230 WVL459221:WVL459230 H524757:I524766 IZ524757:IZ524766 SV524757:SV524766 ACR524757:ACR524766 AMN524757:AMN524766 AWJ524757:AWJ524766 BGF524757:BGF524766 BQB524757:BQB524766 BZX524757:BZX524766 CJT524757:CJT524766 CTP524757:CTP524766 DDL524757:DDL524766 DNH524757:DNH524766 DXD524757:DXD524766 EGZ524757:EGZ524766 EQV524757:EQV524766 FAR524757:FAR524766 FKN524757:FKN524766 FUJ524757:FUJ524766 GEF524757:GEF524766 GOB524757:GOB524766 GXX524757:GXX524766 HHT524757:HHT524766 HRP524757:HRP524766 IBL524757:IBL524766 ILH524757:ILH524766 IVD524757:IVD524766 JEZ524757:JEZ524766 JOV524757:JOV524766 JYR524757:JYR524766 KIN524757:KIN524766 KSJ524757:KSJ524766 LCF524757:LCF524766 LMB524757:LMB524766 LVX524757:LVX524766 MFT524757:MFT524766 MPP524757:MPP524766 MZL524757:MZL524766 NJH524757:NJH524766 NTD524757:NTD524766 OCZ524757:OCZ524766 OMV524757:OMV524766 OWR524757:OWR524766 PGN524757:PGN524766 PQJ524757:PQJ524766 QAF524757:QAF524766 QKB524757:QKB524766 QTX524757:QTX524766 RDT524757:RDT524766 RNP524757:RNP524766 RXL524757:RXL524766 SHH524757:SHH524766 SRD524757:SRD524766 TAZ524757:TAZ524766 TKV524757:TKV524766 TUR524757:TUR524766 UEN524757:UEN524766 UOJ524757:UOJ524766 UYF524757:UYF524766 VIB524757:VIB524766 VRX524757:VRX524766 WBT524757:WBT524766 WLP524757:WLP524766 WVL524757:WVL524766 H590293:I590302 IZ590293:IZ590302 SV590293:SV590302 ACR590293:ACR590302 AMN590293:AMN590302 AWJ590293:AWJ590302 BGF590293:BGF590302 BQB590293:BQB590302 BZX590293:BZX590302 CJT590293:CJT590302 CTP590293:CTP590302 DDL590293:DDL590302 DNH590293:DNH590302 DXD590293:DXD590302 EGZ590293:EGZ590302 EQV590293:EQV590302 FAR590293:FAR590302 FKN590293:FKN590302 FUJ590293:FUJ590302 GEF590293:GEF590302 GOB590293:GOB590302 GXX590293:GXX590302 HHT590293:HHT590302 HRP590293:HRP590302 IBL590293:IBL590302 ILH590293:ILH590302 IVD590293:IVD590302 JEZ590293:JEZ590302 JOV590293:JOV590302 JYR590293:JYR590302 KIN590293:KIN590302 KSJ590293:KSJ590302 LCF590293:LCF590302 LMB590293:LMB590302 LVX590293:LVX590302 MFT590293:MFT590302 MPP590293:MPP590302 MZL590293:MZL590302 NJH590293:NJH590302 NTD590293:NTD590302 OCZ590293:OCZ590302 OMV590293:OMV590302 OWR590293:OWR590302 PGN590293:PGN590302 PQJ590293:PQJ590302 QAF590293:QAF590302 QKB590293:QKB590302 QTX590293:QTX590302 RDT590293:RDT590302 RNP590293:RNP590302 RXL590293:RXL590302 SHH590293:SHH590302 SRD590293:SRD590302 TAZ590293:TAZ590302 TKV590293:TKV590302 TUR590293:TUR590302 UEN590293:UEN590302 UOJ590293:UOJ590302 UYF590293:UYF590302 VIB590293:VIB590302 VRX590293:VRX590302 WBT590293:WBT590302 WLP590293:WLP590302 WVL590293:WVL590302 H655829:I655838 IZ655829:IZ655838 SV655829:SV655838 ACR655829:ACR655838 AMN655829:AMN655838 AWJ655829:AWJ655838 BGF655829:BGF655838 BQB655829:BQB655838 BZX655829:BZX655838 CJT655829:CJT655838 CTP655829:CTP655838 DDL655829:DDL655838 DNH655829:DNH655838 DXD655829:DXD655838 EGZ655829:EGZ655838 EQV655829:EQV655838 FAR655829:FAR655838 FKN655829:FKN655838 FUJ655829:FUJ655838 GEF655829:GEF655838 GOB655829:GOB655838 GXX655829:GXX655838 HHT655829:HHT655838 HRP655829:HRP655838 IBL655829:IBL655838 ILH655829:ILH655838 IVD655829:IVD655838 JEZ655829:JEZ655838 JOV655829:JOV655838 JYR655829:JYR655838 KIN655829:KIN655838 KSJ655829:KSJ655838 LCF655829:LCF655838 LMB655829:LMB655838 LVX655829:LVX655838 MFT655829:MFT655838 MPP655829:MPP655838 MZL655829:MZL655838 NJH655829:NJH655838 NTD655829:NTD655838 OCZ655829:OCZ655838 OMV655829:OMV655838 OWR655829:OWR655838 PGN655829:PGN655838 PQJ655829:PQJ655838 QAF655829:QAF655838 QKB655829:QKB655838 QTX655829:QTX655838 RDT655829:RDT655838 RNP655829:RNP655838 RXL655829:RXL655838 SHH655829:SHH655838 SRD655829:SRD655838 TAZ655829:TAZ655838 TKV655829:TKV655838 TUR655829:TUR655838 UEN655829:UEN655838 UOJ655829:UOJ655838 UYF655829:UYF655838 VIB655829:VIB655838 VRX655829:VRX655838 WBT655829:WBT655838 WLP655829:WLP655838 WVL655829:WVL655838 H721365:I721374 IZ721365:IZ721374 SV721365:SV721374 ACR721365:ACR721374 AMN721365:AMN721374 AWJ721365:AWJ721374 BGF721365:BGF721374 BQB721365:BQB721374 BZX721365:BZX721374 CJT721365:CJT721374 CTP721365:CTP721374 DDL721365:DDL721374 DNH721365:DNH721374 DXD721365:DXD721374 EGZ721365:EGZ721374 EQV721365:EQV721374 FAR721365:FAR721374 FKN721365:FKN721374 FUJ721365:FUJ721374 GEF721365:GEF721374 GOB721365:GOB721374 GXX721365:GXX721374 HHT721365:HHT721374 HRP721365:HRP721374 IBL721365:IBL721374 ILH721365:ILH721374 IVD721365:IVD721374 JEZ721365:JEZ721374 JOV721365:JOV721374 JYR721365:JYR721374 KIN721365:KIN721374 KSJ721365:KSJ721374 LCF721365:LCF721374 LMB721365:LMB721374 LVX721365:LVX721374 MFT721365:MFT721374 MPP721365:MPP721374 MZL721365:MZL721374 NJH721365:NJH721374 NTD721365:NTD721374 OCZ721365:OCZ721374 OMV721365:OMV721374 OWR721365:OWR721374 PGN721365:PGN721374 PQJ721365:PQJ721374 QAF721365:QAF721374 QKB721365:QKB721374 QTX721365:QTX721374 RDT721365:RDT721374 RNP721365:RNP721374 RXL721365:RXL721374 SHH721365:SHH721374 SRD721365:SRD721374 TAZ721365:TAZ721374 TKV721365:TKV721374 TUR721365:TUR721374 UEN721365:UEN721374 UOJ721365:UOJ721374 UYF721365:UYF721374 VIB721365:VIB721374 VRX721365:VRX721374 WBT721365:WBT721374 WLP721365:WLP721374 WVL721365:WVL721374 H786901:I786910 IZ786901:IZ786910 SV786901:SV786910 ACR786901:ACR786910 AMN786901:AMN786910 AWJ786901:AWJ786910 BGF786901:BGF786910 BQB786901:BQB786910 BZX786901:BZX786910 CJT786901:CJT786910 CTP786901:CTP786910 DDL786901:DDL786910 DNH786901:DNH786910 DXD786901:DXD786910 EGZ786901:EGZ786910 EQV786901:EQV786910 FAR786901:FAR786910 FKN786901:FKN786910 FUJ786901:FUJ786910 GEF786901:GEF786910 GOB786901:GOB786910 GXX786901:GXX786910 HHT786901:HHT786910 HRP786901:HRP786910 IBL786901:IBL786910 ILH786901:ILH786910 IVD786901:IVD786910 JEZ786901:JEZ786910 JOV786901:JOV786910 JYR786901:JYR786910 KIN786901:KIN786910 KSJ786901:KSJ786910 LCF786901:LCF786910 LMB786901:LMB786910 LVX786901:LVX786910 MFT786901:MFT786910 MPP786901:MPP786910 MZL786901:MZL786910 NJH786901:NJH786910 NTD786901:NTD786910 OCZ786901:OCZ786910 OMV786901:OMV786910 OWR786901:OWR786910 PGN786901:PGN786910 PQJ786901:PQJ786910 QAF786901:QAF786910 QKB786901:QKB786910 QTX786901:QTX786910 RDT786901:RDT786910 RNP786901:RNP786910 RXL786901:RXL786910 SHH786901:SHH786910 SRD786901:SRD786910 TAZ786901:TAZ786910 TKV786901:TKV786910 TUR786901:TUR786910 UEN786901:UEN786910 UOJ786901:UOJ786910 UYF786901:UYF786910 VIB786901:VIB786910 VRX786901:VRX786910 WBT786901:WBT786910 WLP786901:WLP786910 WVL786901:WVL786910 H852437:I852446 IZ852437:IZ852446 SV852437:SV852446 ACR852437:ACR852446 AMN852437:AMN852446 AWJ852437:AWJ852446 BGF852437:BGF852446 BQB852437:BQB852446 BZX852437:BZX852446 CJT852437:CJT852446 CTP852437:CTP852446 DDL852437:DDL852446 DNH852437:DNH852446 DXD852437:DXD852446 EGZ852437:EGZ852446 EQV852437:EQV852446 FAR852437:FAR852446 FKN852437:FKN852446 FUJ852437:FUJ852446 GEF852437:GEF852446 GOB852437:GOB852446 GXX852437:GXX852446 HHT852437:HHT852446 HRP852437:HRP852446 IBL852437:IBL852446 ILH852437:ILH852446 IVD852437:IVD852446 JEZ852437:JEZ852446 JOV852437:JOV852446 JYR852437:JYR852446 KIN852437:KIN852446 KSJ852437:KSJ852446 LCF852437:LCF852446 LMB852437:LMB852446 LVX852437:LVX852446 MFT852437:MFT852446 MPP852437:MPP852446 MZL852437:MZL852446 NJH852437:NJH852446 NTD852437:NTD852446 OCZ852437:OCZ852446 OMV852437:OMV852446 OWR852437:OWR852446 PGN852437:PGN852446 PQJ852437:PQJ852446 QAF852437:QAF852446 QKB852437:QKB852446 QTX852437:QTX852446 RDT852437:RDT852446 RNP852437:RNP852446 RXL852437:RXL852446 SHH852437:SHH852446 SRD852437:SRD852446 TAZ852437:TAZ852446 TKV852437:TKV852446 TUR852437:TUR852446 UEN852437:UEN852446 UOJ852437:UOJ852446 UYF852437:UYF852446 VIB852437:VIB852446 VRX852437:VRX852446 WBT852437:WBT852446 WLP852437:WLP852446 WVL852437:WVL852446 H917973:I917982 IZ917973:IZ917982 SV917973:SV917982 ACR917973:ACR917982 AMN917973:AMN917982 AWJ917973:AWJ917982 BGF917973:BGF917982 BQB917973:BQB917982 BZX917973:BZX917982 CJT917973:CJT917982 CTP917973:CTP917982 DDL917973:DDL917982 DNH917973:DNH917982 DXD917973:DXD917982 EGZ917973:EGZ917982 EQV917973:EQV917982 FAR917973:FAR917982 FKN917973:FKN917982 FUJ917973:FUJ917982 GEF917973:GEF917982 GOB917973:GOB917982 GXX917973:GXX917982 HHT917973:HHT917982 HRP917973:HRP917982 IBL917973:IBL917982 ILH917973:ILH917982 IVD917973:IVD917982 JEZ917973:JEZ917982 JOV917973:JOV917982 JYR917973:JYR917982 KIN917973:KIN917982 KSJ917973:KSJ917982 LCF917973:LCF917982 LMB917973:LMB917982 LVX917973:LVX917982 MFT917973:MFT917982 MPP917973:MPP917982 MZL917973:MZL917982 NJH917973:NJH917982 NTD917973:NTD917982 OCZ917973:OCZ917982 OMV917973:OMV917982 OWR917973:OWR917982 PGN917973:PGN917982 PQJ917973:PQJ917982 QAF917973:QAF917982 QKB917973:QKB917982 QTX917973:QTX917982 RDT917973:RDT917982 RNP917973:RNP917982 RXL917973:RXL917982 SHH917973:SHH917982 SRD917973:SRD917982 TAZ917973:TAZ917982 TKV917973:TKV917982 TUR917973:TUR917982 UEN917973:UEN917982 UOJ917973:UOJ917982 UYF917973:UYF917982 VIB917973:VIB917982 VRX917973:VRX917982 WBT917973:WBT917982 WLP917973:WLP917982 WVL917973:WVL917982 H983509:I983518 IZ983509:IZ983518 SV983509:SV983518 ACR983509:ACR983518 AMN983509:AMN983518 AWJ983509:AWJ983518 BGF983509:BGF983518 BQB983509:BQB983518 BZX983509:BZX983518 CJT983509:CJT983518 CTP983509:CTP983518 DDL983509:DDL983518 DNH983509:DNH983518 DXD983509:DXD983518 EGZ983509:EGZ983518 EQV983509:EQV983518 FAR983509:FAR983518 FKN983509:FKN983518 FUJ983509:FUJ983518 GEF983509:GEF983518 GOB983509:GOB983518 GXX983509:GXX983518 HHT983509:HHT983518 HRP983509:HRP983518 IBL983509:IBL983518 ILH983509:ILH983518 IVD983509:IVD983518 JEZ983509:JEZ983518 JOV983509:JOV983518 JYR983509:JYR983518 KIN983509:KIN983518 KSJ983509:KSJ983518 LCF983509:LCF983518 LMB983509:LMB983518 LVX983509:LVX983518 MFT983509:MFT983518 MPP983509:MPP983518 MZL983509:MZL983518 NJH983509:NJH983518 NTD983509:NTD983518 OCZ983509:OCZ983518 OMV983509:OMV983518 OWR983509:OWR983518 PGN983509:PGN983518 PQJ983509:PQJ983518 QAF983509:QAF983518 QKB983509:QKB983518 QTX983509:QTX983518 RDT983509:RDT983518 RNP983509:RNP983518 RXL983509:RXL983518 SHH983509:SHH983518 SRD983509:SRD983518 TAZ983509:TAZ983518 TKV983509:TKV983518 TUR983509:TUR983518 UEN983509:UEN983518 UOJ983509:UOJ983518 UYF983509:UYF983518 VIB983509:VIB983518 VRX983509:VRX983518 WBT983509:WBT983518 WLP983509:WLP983518 WVL983509:WVL983518" xr:uid="{00000000-0002-0000-0200-000001000000}">
      <formula1>-9.99999999999999E+26</formula1>
      <formula2>9.99999999999999E+31</formula2>
    </dataValidation>
    <dataValidation type="decimal" allowBlank="1" showInputMessage="1" showErrorMessage="1" error="Digite solo valores" prompt="Digite valor positivo si es Credito_x000a_Digite con signo negavito si es debito" sqref="H65725:I65741 IZ65725:IZ65741 SV65725:SV65741 ACR65725:ACR65741 AMN65725:AMN65741 AWJ65725:AWJ65741 BGF65725:BGF65741 BQB65725:BQB65741 BZX65725:BZX65741 CJT65725:CJT65741 CTP65725:CTP65741 DDL65725:DDL65741 DNH65725:DNH65741 DXD65725:DXD65741 EGZ65725:EGZ65741 EQV65725:EQV65741 FAR65725:FAR65741 FKN65725:FKN65741 FUJ65725:FUJ65741 GEF65725:GEF65741 GOB65725:GOB65741 GXX65725:GXX65741 HHT65725:HHT65741 HRP65725:HRP65741 IBL65725:IBL65741 ILH65725:ILH65741 IVD65725:IVD65741 JEZ65725:JEZ65741 JOV65725:JOV65741 JYR65725:JYR65741 KIN65725:KIN65741 KSJ65725:KSJ65741 LCF65725:LCF65741 LMB65725:LMB65741 LVX65725:LVX65741 MFT65725:MFT65741 MPP65725:MPP65741 MZL65725:MZL65741 NJH65725:NJH65741 NTD65725:NTD65741 OCZ65725:OCZ65741 OMV65725:OMV65741 OWR65725:OWR65741 PGN65725:PGN65741 PQJ65725:PQJ65741 QAF65725:QAF65741 QKB65725:QKB65741 QTX65725:QTX65741 RDT65725:RDT65741 RNP65725:RNP65741 RXL65725:RXL65741 SHH65725:SHH65741 SRD65725:SRD65741 TAZ65725:TAZ65741 TKV65725:TKV65741 TUR65725:TUR65741 UEN65725:UEN65741 UOJ65725:UOJ65741 UYF65725:UYF65741 VIB65725:VIB65741 VRX65725:VRX65741 WBT65725:WBT65741 WLP65725:WLP65741 WVL65725:WVL65741 H131261:I131277 IZ131261:IZ131277 SV131261:SV131277 ACR131261:ACR131277 AMN131261:AMN131277 AWJ131261:AWJ131277 BGF131261:BGF131277 BQB131261:BQB131277 BZX131261:BZX131277 CJT131261:CJT131277 CTP131261:CTP131277 DDL131261:DDL131277 DNH131261:DNH131277 DXD131261:DXD131277 EGZ131261:EGZ131277 EQV131261:EQV131277 FAR131261:FAR131277 FKN131261:FKN131277 FUJ131261:FUJ131277 GEF131261:GEF131277 GOB131261:GOB131277 GXX131261:GXX131277 HHT131261:HHT131277 HRP131261:HRP131277 IBL131261:IBL131277 ILH131261:ILH131277 IVD131261:IVD131277 JEZ131261:JEZ131277 JOV131261:JOV131277 JYR131261:JYR131277 KIN131261:KIN131277 KSJ131261:KSJ131277 LCF131261:LCF131277 LMB131261:LMB131277 LVX131261:LVX131277 MFT131261:MFT131277 MPP131261:MPP131277 MZL131261:MZL131277 NJH131261:NJH131277 NTD131261:NTD131277 OCZ131261:OCZ131277 OMV131261:OMV131277 OWR131261:OWR131277 PGN131261:PGN131277 PQJ131261:PQJ131277 QAF131261:QAF131277 QKB131261:QKB131277 QTX131261:QTX131277 RDT131261:RDT131277 RNP131261:RNP131277 RXL131261:RXL131277 SHH131261:SHH131277 SRD131261:SRD131277 TAZ131261:TAZ131277 TKV131261:TKV131277 TUR131261:TUR131277 UEN131261:UEN131277 UOJ131261:UOJ131277 UYF131261:UYF131277 VIB131261:VIB131277 VRX131261:VRX131277 WBT131261:WBT131277 WLP131261:WLP131277 WVL131261:WVL131277 H196797:I196813 IZ196797:IZ196813 SV196797:SV196813 ACR196797:ACR196813 AMN196797:AMN196813 AWJ196797:AWJ196813 BGF196797:BGF196813 BQB196797:BQB196813 BZX196797:BZX196813 CJT196797:CJT196813 CTP196797:CTP196813 DDL196797:DDL196813 DNH196797:DNH196813 DXD196797:DXD196813 EGZ196797:EGZ196813 EQV196797:EQV196813 FAR196797:FAR196813 FKN196797:FKN196813 FUJ196797:FUJ196813 GEF196797:GEF196813 GOB196797:GOB196813 GXX196797:GXX196813 HHT196797:HHT196813 HRP196797:HRP196813 IBL196797:IBL196813 ILH196797:ILH196813 IVD196797:IVD196813 JEZ196797:JEZ196813 JOV196797:JOV196813 JYR196797:JYR196813 KIN196797:KIN196813 KSJ196797:KSJ196813 LCF196797:LCF196813 LMB196797:LMB196813 LVX196797:LVX196813 MFT196797:MFT196813 MPP196797:MPP196813 MZL196797:MZL196813 NJH196797:NJH196813 NTD196797:NTD196813 OCZ196797:OCZ196813 OMV196797:OMV196813 OWR196797:OWR196813 PGN196797:PGN196813 PQJ196797:PQJ196813 QAF196797:QAF196813 QKB196797:QKB196813 QTX196797:QTX196813 RDT196797:RDT196813 RNP196797:RNP196813 RXL196797:RXL196813 SHH196797:SHH196813 SRD196797:SRD196813 TAZ196797:TAZ196813 TKV196797:TKV196813 TUR196797:TUR196813 UEN196797:UEN196813 UOJ196797:UOJ196813 UYF196797:UYF196813 VIB196797:VIB196813 VRX196797:VRX196813 WBT196797:WBT196813 WLP196797:WLP196813 WVL196797:WVL196813 H262333:I262349 IZ262333:IZ262349 SV262333:SV262349 ACR262333:ACR262349 AMN262333:AMN262349 AWJ262333:AWJ262349 BGF262333:BGF262349 BQB262333:BQB262349 BZX262333:BZX262349 CJT262333:CJT262349 CTP262333:CTP262349 DDL262333:DDL262349 DNH262333:DNH262349 DXD262333:DXD262349 EGZ262333:EGZ262349 EQV262333:EQV262349 FAR262333:FAR262349 FKN262333:FKN262349 FUJ262333:FUJ262349 GEF262333:GEF262349 GOB262333:GOB262349 GXX262333:GXX262349 HHT262333:HHT262349 HRP262333:HRP262349 IBL262333:IBL262349 ILH262333:ILH262349 IVD262333:IVD262349 JEZ262333:JEZ262349 JOV262333:JOV262349 JYR262333:JYR262349 KIN262333:KIN262349 KSJ262333:KSJ262349 LCF262333:LCF262349 LMB262333:LMB262349 LVX262333:LVX262349 MFT262333:MFT262349 MPP262333:MPP262349 MZL262333:MZL262349 NJH262333:NJH262349 NTD262333:NTD262349 OCZ262333:OCZ262349 OMV262333:OMV262349 OWR262333:OWR262349 PGN262333:PGN262349 PQJ262333:PQJ262349 QAF262333:QAF262349 QKB262333:QKB262349 QTX262333:QTX262349 RDT262333:RDT262349 RNP262333:RNP262349 RXL262333:RXL262349 SHH262333:SHH262349 SRD262333:SRD262349 TAZ262333:TAZ262349 TKV262333:TKV262349 TUR262333:TUR262349 UEN262333:UEN262349 UOJ262333:UOJ262349 UYF262333:UYF262349 VIB262333:VIB262349 VRX262333:VRX262349 WBT262333:WBT262349 WLP262333:WLP262349 WVL262333:WVL262349 H327869:I327885 IZ327869:IZ327885 SV327869:SV327885 ACR327869:ACR327885 AMN327869:AMN327885 AWJ327869:AWJ327885 BGF327869:BGF327885 BQB327869:BQB327885 BZX327869:BZX327885 CJT327869:CJT327885 CTP327869:CTP327885 DDL327869:DDL327885 DNH327869:DNH327885 DXD327869:DXD327885 EGZ327869:EGZ327885 EQV327869:EQV327885 FAR327869:FAR327885 FKN327869:FKN327885 FUJ327869:FUJ327885 GEF327869:GEF327885 GOB327869:GOB327885 GXX327869:GXX327885 HHT327869:HHT327885 HRP327869:HRP327885 IBL327869:IBL327885 ILH327869:ILH327885 IVD327869:IVD327885 JEZ327869:JEZ327885 JOV327869:JOV327885 JYR327869:JYR327885 KIN327869:KIN327885 KSJ327869:KSJ327885 LCF327869:LCF327885 LMB327869:LMB327885 LVX327869:LVX327885 MFT327869:MFT327885 MPP327869:MPP327885 MZL327869:MZL327885 NJH327869:NJH327885 NTD327869:NTD327885 OCZ327869:OCZ327885 OMV327869:OMV327885 OWR327869:OWR327885 PGN327869:PGN327885 PQJ327869:PQJ327885 QAF327869:QAF327885 QKB327869:QKB327885 QTX327869:QTX327885 RDT327869:RDT327885 RNP327869:RNP327885 RXL327869:RXL327885 SHH327869:SHH327885 SRD327869:SRD327885 TAZ327869:TAZ327885 TKV327869:TKV327885 TUR327869:TUR327885 UEN327869:UEN327885 UOJ327869:UOJ327885 UYF327869:UYF327885 VIB327869:VIB327885 VRX327869:VRX327885 WBT327869:WBT327885 WLP327869:WLP327885 WVL327869:WVL327885 H393405:I393421 IZ393405:IZ393421 SV393405:SV393421 ACR393405:ACR393421 AMN393405:AMN393421 AWJ393405:AWJ393421 BGF393405:BGF393421 BQB393405:BQB393421 BZX393405:BZX393421 CJT393405:CJT393421 CTP393405:CTP393421 DDL393405:DDL393421 DNH393405:DNH393421 DXD393405:DXD393421 EGZ393405:EGZ393421 EQV393405:EQV393421 FAR393405:FAR393421 FKN393405:FKN393421 FUJ393405:FUJ393421 GEF393405:GEF393421 GOB393405:GOB393421 GXX393405:GXX393421 HHT393405:HHT393421 HRP393405:HRP393421 IBL393405:IBL393421 ILH393405:ILH393421 IVD393405:IVD393421 JEZ393405:JEZ393421 JOV393405:JOV393421 JYR393405:JYR393421 KIN393405:KIN393421 KSJ393405:KSJ393421 LCF393405:LCF393421 LMB393405:LMB393421 LVX393405:LVX393421 MFT393405:MFT393421 MPP393405:MPP393421 MZL393405:MZL393421 NJH393405:NJH393421 NTD393405:NTD393421 OCZ393405:OCZ393421 OMV393405:OMV393421 OWR393405:OWR393421 PGN393405:PGN393421 PQJ393405:PQJ393421 QAF393405:QAF393421 QKB393405:QKB393421 QTX393405:QTX393421 RDT393405:RDT393421 RNP393405:RNP393421 RXL393405:RXL393421 SHH393405:SHH393421 SRD393405:SRD393421 TAZ393405:TAZ393421 TKV393405:TKV393421 TUR393405:TUR393421 UEN393405:UEN393421 UOJ393405:UOJ393421 UYF393405:UYF393421 VIB393405:VIB393421 VRX393405:VRX393421 WBT393405:WBT393421 WLP393405:WLP393421 WVL393405:WVL393421 H458941:I458957 IZ458941:IZ458957 SV458941:SV458957 ACR458941:ACR458957 AMN458941:AMN458957 AWJ458941:AWJ458957 BGF458941:BGF458957 BQB458941:BQB458957 BZX458941:BZX458957 CJT458941:CJT458957 CTP458941:CTP458957 DDL458941:DDL458957 DNH458941:DNH458957 DXD458941:DXD458957 EGZ458941:EGZ458957 EQV458941:EQV458957 FAR458941:FAR458957 FKN458941:FKN458957 FUJ458941:FUJ458957 GEF458941:GEF458957 GOB458941:GOB458957 GXX458941:GXX458957 HHT458941:HHT458957 HRP458941:HRP458957 IBL458941:IBL458957 ILH458941:ILH458957 IVD458941:IVD458957 JEZ458941:JEZ458957 JOV458941:JOV458957 JYR458941:JYR458957 KIN458941:KIN458957 KSJ458941:KSJ458957 LCF458941:LCF458957 LMB458941:LMB458957 LVX458941:LVX458957 MFT458941:MFT458957 MPP458941:MPP458957 MZL458941:MZL458957 NJH458941:NJH458957 NTD458941:NTD458957 OCZ458941:OCZ458957 OMV458941:OMV458957 OWR458941:OWR458957 PGN458941:PGN458957 PQJ458941:PQJ458957 QAF458941:QAF458957 QKB458941:QKB458957 QTX458941:QTX458957 RDT458941:RDT458957 RNP458941:RNP458957 RXL458941:RXL458957 SHH458941:SHH458957 SRD458941:SRD458957 TAZ458941:TAZ458957 TKV458941:TKV458957 TUR458941:TUR458957 UEN458941:UEN458957 UOJ458941:UOJ458957 UYF458941:UYF458957 VIB458941:VIB458957 VRX458941:VRX458957 WBT458941:WBT458957 WLP458941:WLP458957 WVL458941:WVL458957 H524477:I524493 IZ524477:IZ524493 SV524477:SV524493 ACR524477:ACR524493 AMN524477:AMN524493 AWJ524477:AWJ524493 BGF524477:BGF524493 BQB524477:BQB524493 BZX524477:BZX524493 CJT524477:CJT524493 CTP524477:CTP524493 DDL524477:DDL524493 DNH524477:DNH524493 DXD524477:DXD524493 EGZ524477:EGZ524493 EQV524477:EQV524493 FAR524477:FAR524493 FKN524477:FKN524493 FUJ524477:FUJ524493 GEF524477:GEF524493 GOB524477:GOB524493 GXX524477:GXX524493 HHT524477:HHT524493 HRP524477:HRP524493 IBL524477:IBL524493 ILH524477:ILH524493 IVD524477:IVD524493 JEZ524477:JEZ524493 JOV524477:JOV524493 JYR524477:JYR524493 KIN524477:KIN524493 KSJ524477:KSJ524493 LCF524477:LCF524493 LMB524477:LMB524493 LVX524477:LVX524493 MFT524477:MFT524493 MPP524477:MPP524493 MZL524477:MZL524493 NJH524477:NJH524493 NTD524477:NTD524493 OCZ524477:OCZ524493 OMV524477:OMV524493 OWR524477:OWR524493 PGN524477:PGN524493 PQJ524477:PQJ524493 QAF524477:QAF524493 QKB524477:QKB524493 QTX524477:QTX524493 RDT524477:RDT524493 RNP524477:RNP524493 RXL524477:RXL524493 SHH524477:SHH524493 SRD524477:SRD524493 TAZ524477:TAZ524493 TKV524477:TKV524493 TUR524477:TUR524493 UEN524477:UEN524493 UOJ524477:UOJ524493 UYF524477:UYF524493 VIB524477:VIB524493 VRX524477:VRX524493 WBT524477:WBT524493 WLP524477:WLP524493 WVL524477:WVL524493 H590013:I590029 IZ590013:IZ590029 SV590013:SV590029 ACR590013:ACR590029 AMN590013:AMN590029 AWJ590013:AWJ590029 BGF590013:BGF590029 BQB590013:BQB590029 BZX590013:BZX590029 CJT590013:CJT590029 CTP590013:CTP590029 DDL590013:DDL590029 DNH590013:DNH590029 DXD590013:DXD590029 EGZ590013:EGZ590029 EQV590013:EQV590029 FAR590013:FAR590029 FKN590013:FKN590029 FUJ590013:FUJ590029 GEF590013:GEF590029 GOB590013:GOB590029 GXX590013:GXX590029 HHT590013:HHT590029 HRP590013:HRP590029 IBL590013:IBL590029 ILH590013:ILH590029 IVD590013:IVD590029 JEZ590013:JEZ590029 JOV590013:JOV590029 JYR590013:JYR590029 KIN590013:KIN590029 KSJ590013:KSJ590029 LCF590013:LCF590029 LMB590013:LMB590029 LVX590013:LVX590029 MFT590013:MFT590029 MPP590013:MPP590029 MZL590013:MZL590029 NJH590013:NJH590029 NTD590013:NTD590029 OCZ590013:OCZ590029 OMV590013:OMV590029 OWR590013:OWR590029 PGN590013:PGN590029 PQJ590013:PQJ590029 QAF590013:QAF590029 QKB590013:QKB590029 QTX590013:QTX590029 RDT590013:RDT590029 RNP590013:RNP590029 RXL590013:RXL590029 SHH590013:SHH590029 SRD590013:SRD590029 TAZ590013:TAZ590029 TKV590013:TKV590029 TUR590013:TUR590029 UEN590013:UEN590029 UOJ590013:UOJ590029 UYF590013:UYF590029 VIB590013:VIB590029 VRX590013:VRX590029 WBT590013:WBT590029 WLP590013:WLP590029 WVL590013:WVL590029 H655549:I655565 IZ655549:IZ655565 SV655549:SV655565 ACR655549:ACR655565 AMN655549:AMN655565 AWJ655549:AWJ655565 BGF655549:BGF655565 BQB655549:BQB655565 BZX655549:BZX655565 CJT655549:CJT655565 CTP655549:CTP655565 DDL655549:DDL655565 DNH655549:DNH655565 DXD655549:DXD655565 EGZ655549:EGZ655565 EQV655549:EQV655565 FAR655549:FAR655565 FKN655549:FKN655565 FUJ655549:FUJ655565 GEF655549:GEF655565 GOB655549:GOB655565 GXX655549:GXX655565 HHT655549:HHT655565 HRP655549:HRP655565 IBL655549:IBL655565 ILH655549:ILH655565 IVD655549:IVD655565 JEZ655549:JEZ655565 JOV655549:JOV655565 JYR655549:JYR655565 KIN655549:KIN655565 KSJ655549:KSJ655565 LCF655549:LCF655565 LMB655549:LMB655565 LVX655549:LVX655565 MFT655549:MFT655565 MPP655549:MPP655565 MZL655549:MZL655565 NJH655549:NJH655565 NTD655549:NTD655565 OCZ655549:OCZ655565 OMV655549:OMV655565 OWR655549:OWR655565 PGN655549:PGN655565 PQJ655549:PQJ655565 QAF655549:QAF655565 QKB655549:QKB655565 QTX655549:QTX655565 RDT655549:RDT655565 RNP655549:RNP655565 RXL655549:RXL655565 SHH655549:SHH655565 SRD655549:SRD655565 TAZ655549:TAZ655565 TKV655549:TKV655565 TUR655549:TUR655565 UEN655549:UEN655565 UOJ655549:UOJ655565 UYF655549:UYF655565 VIB655549:VIB655565 VRX655549:VRX655565 WBT655549:WBT655565 WLP655549:WLP655565 WVL655549:WVL655565 H721085:I721101 IZ721085:IZ721101 SV721085:SV721101 ACR721085:ACR721101 AMN721085:AMN721101 AWJ721085:AWJ721101 BGF721085:BGF721101 BQB721085:BQB721101 BZX721085:BZX721101 CJT721085:CJT721101 CTP721085:CTP721101 DDL721085:DDL721101 DNH721085:DNH721101 DXD721085:DXD721101 EGZ721085:EGZ721101 EQV721085:EQV721101 FAR721085:FAR721101 FKN721085:FKN721101 FUJ721085:FUJ721101 GEF721085:GEF721101 GOB721085:GOB721101 GXX721085:GXX721101 HHT721085:HHT721101 HRP721085:HRP721101 IBL721085:IBL721101 ILH721085:ILH721101 IVD721085:IVD721101 JEZ721085:JEZ721101 JOV721085:JOV721101 JYR721085:JYR721101 KIN721085:KIN721101 KSJ721085:KSJ721101 LCF721085:LCF721101 LMB721085:LMB721101 LVX721085:LVX721101 MFT721085:MFT721101 MPP721085:MPP721101 MZL721085:MZL721101 NJH721085:NJH721101 NTD721085:NTD721101 OCZ721085:OCZ721101 OMV721085:OMV721101 OWR721085:OWR721101 PGN721085:PGN721101 PQJ721085:PQJ721101 QAF721085:QAF721101 QKB721085:QKB721101 QTX721085:QTX721101 RDT721085:RDT721101 RNP721085:RNP721101 RXL721085:RXL721101 SHH721085:SHH721101 SRD721085:SRD721101 TAZ721085:TAZ721101 TKV721085:TKV721101 TUR721085:TUR721101 UEN721085:UEN721101 UOJ721085:UOJ721101 UYF721085:UYF721101 VIB721085:VIB721101 VRX721085:VRX721101 WBT721085:WBT721101 WLP721085:WLP721101 WVL721085:WVL721101 H786621:I786637 IZ786621:IZ786637 SV786621:SV786637 ACR786621:ACR786637 AMN786621:AMN786637 AWJ786621:AWJ786637 BGF786621:BGF786637 BQB786621:BQB786637 BZX786621:BZX786637 CJT786621:CJT786637 CTP786621:CTP786637 DDL786621:DDL786637 DNH786621:DNH786637 DXD786621:DXD786637 EGZ786621:EGZ786637 EQV786621:EQV786637 FAR786621:FAR786637 FKN786621:FKN786637 FUJ786621:FUJ786637 GEF786621:GEF786637 GOB786621:GOB786637 GXX786621:GXX786637 HHT786621:HHT786637 HRP786621:HRP786637 IBL786621:IBL786637 ILH786621:ILH786637 IVD786621:IVD786637 JEZ786621:JEZ786637 JOV786621:JOV786637 JYR786621:JYR786637 KIN786621:KIN786637 KSJ786621:KSJ786637 LCF786621:LCF786637 LMB786621:LMB786637 LVX786621:LVX786637 MFT786621:MFT786637 MPP786621:MPP786637 MZL786621:MZL786637 NJH786621:NJH786637 NTD786621:NTD786637 OCZ786621:OCZ786637 OMV786621:OMV786637 OWR786621:OWR786637 PGN786621:PGN786637 PQJ786621:PQJ786637 QAF786621:QAF786637 QKB786621:QKB786637 QTX786621:QTX786637 RDT786621:RDT786637 RNP786621:RNP786637 RXL786621:RXL786637 SHH786621:SHH786637 SRD786621:SRD786637 TAZ786621:TAZ786637 TKV786621:TKV786637 TUR786621:TUR786637 UEN786621:UEN786637 UOJ786621:UOJ786637 UYF786621:UYF786637 VIB786621:VIB786637 VRX786621:VRX786637 WBT786621:WBT786637 WLP786621:WLP786637 WVL786621:WVL786637 H852157:I852173 IZ852157:IZ852173 SV852157:SV852173 ACR852157:ACR852173 AMN852157:AMN852173 AWJ852157:AWJ852173 BGF852157:BGF852173 BQB852157:BQB852173 BZX852157:BZX852173 CJT852157:CJT852173 CTP852157:CTP852173 DDL852157:DDL852173 DNH852157:DNH852173 DXD852157:DXD852173 EGZ852157:EGZ852173 EQV852157:EQV852173 FAR852157:FAR852173 FKN852157:FKN852173 FUJ852157:FUJ852173 GEF852157:GEF852173 GOB852157:GOB852173 GXX852157:GXX852173 HHT852157:HHT852173 HRP852157:HRP852173 IBL852157:IBL852173 ILH852157:ILH852173 IVD852157:IVD852173 JEZ852157:JEZ852173 JOV852157:JOV852173 JYR852157:JYR852173 KIN852157:KIN852173 KSJ852157:KSJ852173 LCF852157:LCF852173 LMB852157:LMB852173 LVX852157:LVX852173 MFT852157:MFT852173 MPP852157:MPP852173 MZL852157:MZL852173 NJH852157:NJH852173 NTD852157:NTD852173 OCZ852157:OCZ852173 OMV852157:OMV852173 OWR852157:OWR852173 PGN852157:PGN852173 PQJ852157:PQJ852173 QAF852157:QAF852173 QKB852157:QKB852173 QTX852157:QTX852173 RDT852157:RDT852173 RNP852157:RNP852173 RXL852157:RXL852173 SHH852157:SHH852173 SRD852157:SRD852173 TAZ852157:TAZ852173 TKV852157:TKV852173 TUR852157:TUR852173 UEN852157:UEN852173 UOJ852157:UOJ852173 UYF852157:UYF852173 VIB852157:VIB852173 VRX852157:VRX852173 WBT852157:WBT852173 WLP852157:WLP852173 WVL852157:WVL852173 H917693:I917709 IZ917693:IZ917709 SV917693:SV917709 ACR917693:ACR917709 AMN917693:AMN917709 AWJ917693:AWJ917709 BGF917693:BGF917709 BQB917693:BQB917709 BZX917693:BZX917709 CJT917693:CJT917709 CTP917693:CTP917709 DDL917693:DDL917709 DNH917693:DNH917709 DXD917693:DXD917709 EGZ917693:EGZ917709 EQV917693:EQV917709 FAR917693:FAR917709 FKN917693:FKN917709 FUJ917693:FUJ917709 GEF917693:GEF917709 GOB917693:GOB917709 GXX917693:GXX917709 HHT917693:HHT917709 HRP917693:HRP917709 IBL917693:IBL917709 ILH917693:ILH917709 IVD917693:IVD917709 JEZ917693:JEZ917709 JOV917693:JOV917709 JYR917693:JYR917709 KIN917693:KIN917709 KSJ917693:KSJ917709 LCF917693:LCF917709 LMB917693:LMB917709 LVX917693:LVX917709 MFT917693:MFT917709 MPP917693:MPP917709 MZL917693:MZL917709 NJH917693:NJH917709 NTD917693:NTD917709 OCZ917693:OCZ917709 OMV917693:OMV917709 OWR917693:OWR917709 PGN917693:PGN917709 PQJ917693:PQJ917709 QAF917693:QAF917709 QKB917693:QKB917709 QTX917693:QTX917709 RDT917693:RDT917709 RNP917693:RNP917709 RXL917693:RXL917709 SHH917693:SHH917709 SRD917693:SRD917709 TAZ917693:TAZ917709 TKV917693:TKV917709 TUR917693:TUR917709 UEN917693:UEN917709 UOJ917693:UOJ917709 UYF917693:UYF917709 VIB917693:VIB917709 VRX917693:VRX917709 WBT917693:WBT917709 WLP917693:WLP917709 WVL917693:WVL917709 H983229:I983245 IZ983229:IZ983245 SV983229:SV983245 ACR983229:ACR983245 AMN983229:AMN983245 AWJ983229:AWJ983245 BGF983229:BGF983245 BQB983229:BQB983245 BZX983229:BZX983245 CJT983229:CJT983245 CTP983229:CTP983245 DDL983229:DDL983245 DNH983229:DNH983245 DXD983229:DXD983245 EGZ983229:EGZ983245 EQV983229:EQV983245 FAR983229:FAR983245 FKN983229:FKN983245 FUJ983229:FUJ983245 GEF983229:GEF983245 GOB983229:GOB983245 GXX983229:GXX983245 HHT983229:HHT983245 HRP983229:HRP983245 IBL983229:IBL983245 ILH983229:ILH983245 IVD983229:IVD983245 JEZ983229:JEZ983245 JOV983229:JOV983245 JYR983229:JYR983245 KIN983229:KIN983245 KSJ983229:KSJ983245 LCF983229:LCF983245 LMB983229:LMB983245 LVX983229:LVX983245 MFT983229:MFT983245 MPP983229:MPP983245 MZL983229:MZL983245 NJH983229:NJH983245 NTD983229:NTD983245 OCZ983229:OCZ983245 OMV983229:OMV983245 OWR983229:OWR983245 PGN983229:PGN983245 PQJ983229:PQJ983245 QAF983229:QAF983245 QKB983229:QKB983245 QTX983229:QTX983245 RDT983229:RDT983245 RNP983229:RNP983245 RXL983229:RXL983245 SHH983229:SHH983245 SRD983229:SRD983245 TAZ983229:TAZ983245 TKV983229:TKV983245 TUR983229:TUR983245 UEN983229:UEN983245 UOJ983229:UOJ983245 UYF983229:UYF983245 VIB983229:VIB983245 VRX983229:VRX983245 WBT983229:WBT983245 WLP983229:WLP983245 WVL983229:WVL983245 H65707:I65723 IZ65707:IZ65723 SV65707:SV65723 ACR65707:ACR65723 AMN65707:AMN65723 AWJ65707:AWJ65723 BGF65707:BGF65723 BQB65707:BQB65723 BZX65707:BZX65723 CJT65707:CJT65723 CTP65707:CTP65723 DDL65707:DDL65723 DNH65707:DNH65723 DXD65707:DXD65723 EGZ65707:EGZ65723 EQV65707:EQV65723 FAR65707:FAR65723 FKN65707:FKN65723 FUJ65707:FUJ65723 GEF65707:GEF65723 GOB65707:GOB65723 GXX65707:GXX65723 HHT65707:HHT65723 HRP65707:HRP65723 IBL65707:IBL65723 ILH65707:ILH65723 IVD65707:IVD65723 JEZ65707:JEZ65723 JOV65707:JOV65723 JYR65707:JYR65723 KIN65707:KIN65723 KSJ65707:KSJ65723 LCF65707:LCF65723 LMB65707:LMB65723 LVX65707:LVX65723 MFT65707:MFT65723 MPP65707:MPP65723 MZL65707:MZL65723 NJH65707:NJH65723 NTD65707:NTD65723 OCZ65707:OCZ65723 OMV65707:OMV65723 OWR65707:OWR65723 PGN65707:PGN65723 PQJ65707:PQJ65723 QAF65707:QAF65723 QKB65707:QKB65723 QTX65707:QTX65723 RDT65707:RDT65723 RNP65707:RNP65723 RXL65707:RXL65723 SHH65707:SHH65723 SRD65707:SRD65723 TAZ65707:TAZ65723 TKV65707:TKV65723 TUR65707:TUR65723 UEN65707:UEN65723 UOJ65707:UOJ65723 UYF65707:UYF65723 VIB65707:VIB65723 VRX65707:VRX65723 WBT65707:WBT65723 WLP65707:WLP65723 WVL65707:WVL65723 H131243:I131259 IZ131243:IZ131259 SV131243:SV131259 ACR131243:ACR131259 AMN131243:AMN131259 AWJ131243:AWJ131259 BGF131243:BGF131259 BQB131243:BQB131259 BZX131243:BZX131259 CJT131243:CJT131259 CTP131243:CTP131259 DDL131243:DDL131259 DNH131243:DNH131259 DXD131243:DXD131259 EGZ131243:EGZ131259 EQV131243:EQV131259 FAR131243:FAR131259 FKN131243:FKN131259 FUJ131243:FUJ131259 GEF131243:GEF131259 GOB131243:GOB131259 GXX131243:GXX131259 HHT131243:HHT131259 HRP131243:HRP131259 IBL131243:IBL131259 ILH131243:ILH131259 IVD131243:IVD131259 JEZ131243:JEZ131259 JOV131243:JOV131259 JYR131243:JYR131259 KIN131243:KIN131259 KSJ131243:KSJ131259 LCF131243:LCF131259 LMB131243:LMB131259 LVX131243:LVX131259 MFT131243:MFT131259 MPP131243:MPP131259 MZL131243:MZL131259 NJH131243:NJH131259 NTD131243:NTD131259 OCZ131243:OCZ131259 OMV131243:OMV131259 OWR131243:OWR131259 PGN131243:PGN131259 PQJ131243:PQJ131259 QAF131243:QAF131259 QKB131243:QKB131259 QTX131243:QTX131259 RDT131243:RDT131259 RNP131243:RNP131259 RXL131243:RXL131259 SHH131243:SHH131259 SRD131243:SRD131259 TAZ131243:TAZ131259 TKV131243:TKV131259 TUR131243:TUR131259 UEN131243:UEN131259 UOJ131243:UOJ131259 UYF131243:UYF131259 VIB131243:VIB131259 VRX131243:VRX131259 WBT131243:WBT131259 WLP131243:WLP131259 WVL131243:WVL131259 H196779:I196795 IZ196779:IZ196795 SV196779:SV196795 ACR196779:ACR196795 AMN196779:AMN196795 AWJ196779:AWJ196795 BGF196779:BGF196795 BQB196779:BQB196795 BZX196779:BZX196795 CJT196779:CJT196795 CTP196779:CTP196795 DDL196779:DDL196795 DNH196779:DNH196795 DXD196779:DXD196795 EGZ196779:EGZ196795 EQV196779:EQV196795 FAR196779:FAR196795 FKN196779:FKN196795 FUJ196779:FUJ196795 GEF196779:GEF196795 GOB196779:GOB196795 GXX196779:GXX196795 HHT196779:HHT196795 HRP196779:HRP196795 IBL196779:IBL196795 ILH196779:ILH196795 IVD196779:IVD196795 JEZ196779:JEZ196795 JOV196779:JOV196795 JYR196779:JYR196795 KIN196779:KIN196795 KSJ196779:KSJ196795 LCF196779:LCF196795 LMB196779:LMB196795 LVX196779:LVX196795 MFT196779:MFT196795 MPP196779:MPP196795 MZL196779:MZL196795 NJH196779:NJH196795 NTD196779:NTD196795 OCZ196779:OCZ196795 OMV196779:OMV196795 OWR196779:OWR196795 PGN196779:PGN196795 PQJ196779:PQJ196795 QAF196779:QAF196795 QKB196779:QKB196795 QTX196779:QTX196795 RDT196779:RDT196795 RNP196779:RNP196795 RXL196779:RXL196795 SHH196779:SHH196795 SRD196779:SRD196795 TAZ196779:TAZ196795 TKV196779:TKV196795 TUR196779:TUR196795 UEN196779:UEN196795 UOJ196779:UOJ196795 UYF196779:UYF196795 VIB196779:VIB196795 VRX196779:VRX196795 WBT196779:WBT196795 WLP196779:WLP196795 WVL196779:WVL196795 H262315:I262331 IZ262315:IZ262331 SV262315:SV262331 ACR262315:ACR262331 AMN262315:AMN262331 AWJ262315:AWJ262331 BGF262315:BGF262331 BQB262315:BQB262331 BZX262315:BZX262331 CJT262315:CJT262331 CTP262315:CTP262331 DDL262315:DDL262331 DNH262315:DNH262331 DXD262315:DXD262331 EGZ262315:EGZ262331 EQV262315:EQV262331 FAR262315:FAR262331 FKN262315:FKN262331 FUJ262315:FUJ262331 GEF262315:GEF262331 GOB262315:GOB262331 GXX262315:GXX262331 HHT262315:HHT262331 HRP262315:HRP262331 IBL262315:IBL262331 ILH262315:ILH262331 IVD262315:IVD262331 JEZ262315:JEZ262331 JOV262315:JOV262331 JYR262315:JYR262331 KIN262315:KIN262331 KSJ262315:KSJ262331 LCF262315:LCF262331 LMB262315:LMB262331 LVX262315:LVX262331 MFT262315:MFT262331 MPP262315:MPP262331 MZL262315:MZL262331 NJH262315:NJH262331 NTD262315:NTD262331 OCZ262315:OCZ262331 OMV262315:OMV262331 OWR262315:OWR262331 PGN262315:PGN262331 PQJ262315:PQJ262331 QAF262315:QAF262331 QKB262315:QKB262331 QTX262315:QTX262331 RDT262315:RDT262331 RNP262315:RNP262331 RXL262315:RXL262331 SHH262315:SHH262331 SRD262315:SRD262331 TAZ262315:TAZ262331 TKV262315:TKV262331 TUR262315:TUR262331 UEN262315:UEN262331 UOJ262315:UOJ262331 UYF262315:UYF262331 VIB262315:VIB262331 VRX262315:VRX262331 WBT262315:WBT262331 WLP262315:WLP262331 WVL262315:WVL262331 H327851:I327867 IZ327851:IZ327867 SV327851:SV327867 ACR327851:ACR327867 AMN327851:AMN327867 AWJ327851:AWJ327867 BGF327851:BGF327867 BQB327851:BQB327867 BZX327851:BZX327867 CJT327851:CJT327867 CTP327851:CTP327867 DDL327851:DDL327867 DNH327851:DNH327867 DXD327851:DXD327867 EGZ327851:EGZ327867 EQV327851:EQV327867 FAR327851:FAR327867 FKN327851:FKN327867 FUJ327851:FUJ327867 GEF327851:GEF327867 GOB327851:GOB327867 GXX327851:GXX327867 HHT327851:HHT327867 HRP327851:HRP327867 IBL327851:IBL327867 ILH327851:ILH327867 IVD327851:IVD327867 JEZ327851:JEZ327867 JOV327851:JOV327867 JYR327851:JYR327867 KIN327851:KIN327867 KSJ327851:KSJ327867 LCF327851:LCF327867 LMB327851:LMB327867 LVX327851:LVX327867 MFT327851:MFT327867 MPP327851:MPP327867 MZL327851:MZL327867 NJH327851:NJH327867 NTD327851:NTD327867 OCZ327851:OCZ327867 OMV327851:OMV327867 OWR327851:OWR327867 PGN327851:PGN327867 PQJ327851:PQJ327867 QAF327851:QAF327867 QKB327851:QKB327867 QTX327851:QTX327867 RDT327851:RDT327867 RNP327851:RNP327867 RXL327851:RXL327867 SHH327851:SHH327867 SRD327851:SRD327867 TAZ327851:TAZ327867 TKV327851:TKV327867 TUR327851:TUR327867 UEN327851:UEN327867 UOJ327851:UOJ327867 UYF327851:UYF327867 VIB327851:VIB327867 VRX327851:VRX327867 WBT327851:WBT327867 WLP327851:WLP327867 WVL327851:WVL327867 H393387:I393403 IZ393387:IZ393403 SV393387:SV393403 ACR393387:ACR393403 AMN393387:AMN393403 AWJ393387:AWJ393403 BGF393387:BGF393403 BQB393387:BQB393403 BZX393387:BZX393403 CJT393387:CJT393403 CTP393387:CTP393403 DDL393387:DDL393403 DNH393387:DNH393403 DXD393387:DXD393403 EGZ393387:EGZ393403 EQV393387:EQV393403 FAR393387:FAR393403 FKN393387:FKN393403 FUJ393387:FUJ393403 GEF393387:GEF393403 GOB393387:GOB393403 GXX393387:GXX393403 HHT393387:HHT393403 HRP393387:HRP393403 IBL393387:IBL393403 ILH393387:ILH393403 IVD393387:IVD393403 JEZ393387:JEZ393403 JOV393387:JOV393403 JYR393387:JYR393403 KIN393387:KIN393403 KSJ393387:KSJ393403 LCF393387:LCF393403 LMB393387:LMB393403 LVX393387:LVX393403 MFT393387:MFT393403 MPP393387:MPP393403 MZL393387:MZL393403 NJH393387:NJH393403 NTD393387:NTD393403 OCZ393387:OCZ393403 OMV393387:OMV393403 OWR393387:OWR393403 PGN393387:PGN393403 PQJ393387:PQJ393403 QAF393387:QAF393403 QKB393387:QKB393403 QTX393387:QTX393403 RDT393387:RDT393403 RNP393387:RNP393403 RXL393387:RXL393403 SHH393387:SHH393403 SRD393387:SRD393403 TAZ393387:TAZ393403 TKV393387:TKV393403 TUR393387:TUR393403 UEN393387:UEN393403 UOJ393387:UOJ393403 UYF393387:UYF393403 VIB393387:VIB393403 VRX393387:VRX393403 WBT393387:WBT393403 WLP393387:WLP393403 WVL393387:WVL393403 H458923:I458939 IZ458923:IZ458939 SV458923:SV458939 ACR458923:ACR458939 AMN458923:AMN458939 AWJ458923:AWJ458939 BGF458923:BGF458939 BQB458923:BQB458939 BZX458923:BZX458939 CJT458923:CJT458939 CTP458923:CTP458939 DDL458923:DDL458939 DNH458923:DNH458939 DXD458923:DXD458939 EGZ458923:EGZ458939 EQV458923:EQV458939 FAR458923:FAR458939 FKN458923:FKN458939 FUJ458923:FUJ458939 GEF458923:GEF458939 GOB458923:GOB458939 GXX458923:GXX458939 HHT458923:HHT458939 HRP458923:HRP458939 IBL458923:IBL458939 ILH458923:ILH458939 IVD458923:IVD458939 JEZ458923:JEZ458939 JOV458923:JOV458939 JYR458923:JYR458939 KIN458923:KIN458939 KSJ458923:KSJ458939 LCF458923:LCF458939 LMB458923:LMB458939 LVX458923:LVX458939 MFT458923:MFT458939 MPP458923:MPP458939 MZL458923:MZL458939 NJH458923:NJH458939 NTD458923:NTD458939 OCZ458923:OCZ458939 OMV458923:OMV458939 OWR458923:OWR458939 PGN458923:PGN458939 PQJ458923:PQJ458939 QAF458923:QAF458939 QKB458923:QKB458939 QTX458923:QTX458939 RDT458923:RDT458939 RNP458923:RNP458939 RXL458923:RXL458939 SHH458923:SHH458939 SRD458923:SRD458939 TAZ458923:TAZ458939 TKV458923:TKV458939 TUR458923:TUR458939 UEN458923:UEN458939 UOJ458923:UOJ458939 UYF458923:UYF458939 VIB458923:VIB458939 VRX458923:VRX458939 WBT458923:WBT458939 WLP458923:WLP458939 WVL458923:WVL458939 H524459:I524475 IZ524459:IZ524475 SV524459:SV524475 ACR524459:ACR524475 AMN524459:AMN524475 AWJ524459:AWJ524475 BGF524459:BGF524475 BQB524459:BQB524475 BZX524459:BZX524475 CJT524459:CJT524475 CTP524459:CTP524475 DDL524459:DDL524475 DNH524459:DNH524475 DXD524459:DXD524475 EGZ524459:EGZ524475 EQV524459:EQV524475 FAR524459:FAR524475 FKN524459:FKN524475 FUJ524459:FUJ524475 GEF524459:GEF524475 GOB524459:GOB524475 GXX524459:GXX524475 HHT524459:HHT524475 HRP524459:HRP524475 IBL524459:IBL524475 ILH524459:ILH524475 IVD524459:IVD524475 JEZ524459:JEZ524475 JOV524459:JOV524475 JYR524459:JYR524475 KIN524459:KIN524475 KSJ524459:KSJ524475 LCF524459:LCF524475 LMB524459:LMB524475 LVX524459:LVX524475 MFT524459:MFT524475 MPP524459:MPP524475 MZL524459:MZL524475 NJH524459:NJH524475 NTD524459:NTD524475 OCZ524459:OCZ524475 OMV524459:OMV524475 OWR524459:OWR524475 PGN524459:PGN524475 PQJ524459:PQJ524475 QAF524459:QAF524475 QKB524459:QKB524475 QTX524459:QTX524475 RDT524459:RDT524475 RNP524459:RNP524475 RXL524459:RXL524475 SHH524459:SHH524475 SRD524459:SRD524475 TAZ524459:TAZ524475 TKV524459:TKV524475 TUR524459:TUR524475 UEN524459:UEN524475 UOJ524459:UOJ524475 UYF524459:UYF524475 VIB524459:VIB524475 VRX524459:VRX524475 WBT524459:WBT524475 WLP524459:WLP524475 WVL524459:WVL524475 H589995:I590011 IZ589995:IZ590011 SV589995:SV590011 ACR589995:ACR590011 AMN589995:AMN590011 AWJ589995:AWJ590011 BGF589995:BGF590011 BQB589995:BQB590011 BZX589995:BZX590011 CJT589995:CJT590011 CTP589995:CTP590011 DDL589995:DDL590011 DNH589995:DNH590011 DXD589995:DXD590011 EGZ589995:EGZ590011 EQV589995:EQV590011 FAR589995:FAR590011 FKN589995:FKN590011 FUJ589995:FUJ590011 GEF589995:GEF590011 GOB589995:GOB590011 GXX589995:GXX590011 HHT589995:HHT590011 HRP589995:HRP590011 IBL589995:IBL590011 ILH589995:ILH590011 IVD589995:IVD590011 JEZ589995:JEZ590011 JOV589995:JOV590011 JYR589995:JYR590011 KIN589995:KIN590011 KSJ589995:KSJ590011 LCF589995:LCF590011 LMB589995:LMB590011 LVX589995:LVX590011 MFT589995:MFT590011 MPP589995:MPP590011 MZL589995:MZL590011 NJH589995:NJH590011 NTD589995:NTD590011 OCZ589995:OCZ590011 OMV589995:OMV590011 OWR589995:OWR590011 PGN589995:PGN590011 PQJ589995:PQJ590011 QAF589995:QAF590011 QKB589995:QKB590011 QTX589995:QTX590011 RDT589995:RDT590011 RNP589995:RNP590011 RXL589995:RXL590011 SHH589995:SHH590011 SRD589995:SRD590011 TAZ589995:TAZ590011 TKV589995:TKV590011 TUR589995:TUR590011 UEN589995:UEN590011 UOJ589995:UOJ590011 UYF589995:UYF590011 VIB589995:VIB590011 VRX589995:VRX590011 WBT589995:WBT590011 WLP589995:WLP590011 WVL589995:WVL590011 H655531:I655547 IZ655531:IZ655547 SV655531:SV655547 ACR655531:ACR655547 AMN655531:AMN655547 AWJ655531:AWJ655547 BGF655531:BGF655547 BQB655531:BQB655547 BZX655531:BZX655547 CJT655531:CJT655547 CTP655531:CTP655547 DDL655531:DDL655547 DNH655531:DNH655547 DXD655531:DXD655547 EGZ655531:EGZ655547 EQV655531:EQV655547 FAR655531:FAR655547 FKN655531:FKN655547 FUJ655531:FUJ655547 GEF655531:GEF655547 GOB655531:GOB655547 GXX655531:GXX655547 HHT655531:HHT655547 HRP655531:HRP655547 IBL655531:IBL655547 ILH655531:ILH655547 IVD655531:IVD655547 JEZ655531:JEZ655547 JOV655531:JOV655547 JYR655531:JYR655547 KIN655531:KIN655547 KSJ655531:KSJ655547 LCF655531:LCF655547 LMB655531:LMB655547 LVX655531:LVX655547 MFT655531:MFT655547 MPP655531:MPP655547 MZL655531:MZL655547 NJH655531:NJH655547 NTD655531:NTD655547 OCZ655531:OCZ655547 OMV655531:OMV655547 OWR655531:OWR655547 PGN655531:PGN655547 PQJ655531:PQJ655547 QAF655531:QAF655547 QKB655531:QKB655547 QTX655531:QTX655547 RDT655531:RDT655547 RNP655531:RNP655547 RXL655531:RXL655547 SHH655531:SHH655547 SRD655531:SRD655547 TAZ655531:TAZ655547 TKV655531:TKV655547 TUR655531:TUR655547 UEN655531:UEN655547 UOJ655531:UOJ655547 UYF655531:UYF655547 VIB655531:VIB655547 VRX655531:VRX655547 WBT655531:WBT655547 WLP655531:WLP655547 WVL655531:WVL655547 H721067:I721083 IZ721067:IZ721083 SV721067:SV721083 ACR721067:ACR721083 AMN721067:AMN721083 AWJ721067:AWJ721083 BGF721067:BGF721083 BQB721067:BQB721083 BZX721067:BZX721083 CJT721067:CJT721083 CTP721067:CTP721083 DDL721067:DDL721083 DNH721067:DNH721083 DXD721067:DXD721083 EGZ721067:EGZ721083 EQV721067:EQV721083 FAR721067:FAR721083 FKN721067:FKN721083 FUJ721067:FUJ721083 GEF721067:GEF721083 GOB721067:GOB721083 GXX721067:GXX721083 HHT721067:HHT721083 HRP721067:HRP721083 IBL721067:IBL721083 ILH721067:ILH721083 IVD721067:IVD721083 JEZ721067:JEZ721083 JOV721067:JOV721083 JYR721067:JYR721083 KIN721067:KIN721083 KSJ721067:KSJ721083 LCF721067:LCF721083 LMB721067:LMB721083 LVX721067:LVX721083 MFT721067:MFT721083 MPP721067:MPP721083 MZL721067:MZL721083 NJH721067:NJH721083 NTD721067:NTD721083 OCZ721067:OCZ721083 OMV721067:OMV721083 OWR721067:OWR721083 PGN721067:PGN721083 PQJ721067:PQJ721083 QAF721067:QAF721083 QKB721067:QKB721083 QTX721067:QTX721083 RDT721067:RDT721083 RNP721067:RNP721083 RXL721067:RXL721083 SHH721067:SHH721083 SRD721067:SRD721083 TAZ721067:TAZ721083 TKV721067:TKV721083 TUR721067:TUR721083 UEN721067:UEN721083 UOJ721067:UOJ721083 UYF721067:UYF721083 VIB721067:VIB721083 VRX721067:VRX721083 WBT721067:WBT721083 WLP721067:WLP721083 WVL721067:WVL721083 H786603:I786619 IZ786603:IZ786619 SV786603:SV786619 ACR786603:ACR786619 AMN786603:AMN786619 AWJ786603:AWJ786619 BGF786603:BGF786619 BQB786603:BQB786619 BZX786603:BZX786619 CJT786603:CJT786619 CTP786603:CTP786619 DDL786603:DDL786619 DNH786603:DNH786619 DXD786603:DXD786619 EGZ786603:EGZ786619 EQV786603:EQV786619 FAR786603:FAR786619 FKN786603:FKN786619 FUJ786603:FUJ786619 GEF786603:GEF786619 GOB786603:GOB786619 GXX786603:GXX786619 HHT786603:HHT786619 HRP786603:HRP786619 IBL786603:IBL786619 ILH786603:ILH786619 IVD786603:IVD786619 JEZ786603:JEZ786619 JOV786603:JOV786619 JYR786603:JYR786619 KIN786603:KIN786619 KSJ786603:KSJ786619 LCF786603:LCF786619 LMB786603:LMB786619 LVX786603:LVX786619 MFT786603:MFT786619 MPP786603:MPP786619 MZL786603:MZL786619 NJH786603:NJH786619 NTD786603:NTD786619 OCZ786603:OCZ786619 OMV786603:OMV786619 OWR786603:OWR786619 PGN786603:PGN786619 PQJ786603:PQJ786619 QAF786603:QAF786619 QKB786603:QKB786619 QTX786603:QTX786619 RDT786603:RDT786619 RNP786603:RNP786619 RXL786603:RXL786619 SHH786603:SHH786619 SRD786603:SRD786619 TAZ786603:TAZ786619 TKV786603:TKV786619 TUR786603:TUR786619 UEN786603:UEN786619 UOJ786603:UOJ786619 UYF786603:UYF786619 VIB786603:VIB786619 VRX786603:VRX786619 WBT786603:WBT786619 WLP786603:WLP786619 WVL786603:WVL786619 H852139:I852155 IZ852139:IZ852155 SV852139:SV852155 ACR852139:ACR852155 AMN852139:AMN852155 AWJ852139:AWJ852155 BGF852139:BGF852155 BQB852139:BQB852155 BZX852139:BZX852155 CJT852139:CJT852155 CTP852139:CTP852155 DDL852139:DDL852155 DNH852139:DNH852155 DXD852139:DXD852155 EGZ852139:EGZ852155 EQV852139:EQV852155 FAR852139:FAR852155 FKN852139:FKN852155 FUJ852139:FUJ852155 GEF852139:GEF852155 GOB852139:GOB852155 GXX852139:GXX852155 HHT852139:HHT852155 HRP852139:HRP852155 IBL852139:IBL852155 ILH852139:ILH852155 IVD852139:IVD852155 JEZ852139:JEZ852155 JOV852139:JOV852155 JYR852139:JYR852155 KIN852139:KIN852155 KSJ852139:KSJ852155 LCF852139:LCF852155 LMB852139:LMB852155 LVX852139:LVX852155 MFT852139:MFT852155 MPP852139:MPP852155 MZL852139:MZL852155 NJH852139:NJH852155 NTD852139:NTD852155 OCZ852139:OCZ852155 OMV852139:OMV852155 OWR852139:OWR852155 PGN852139:PGN852155 PQJ852139:PQJ852155 QAF852139:QAF852155 QKB852139:QKB852155 QTX852139:QTX852155 RDT852139:RDT852155 RNP852139:RNP852155 RXL852139:RXL852155 SHH852139:SHH852155 SRD852139:SRD852155 TAZ852139:TAZ852155 TKV852139:TKV852155 TUR852139:TUR852155 UEN852139:UEN852155 UOJ852139:UOJ852155 UYF852139:UYF852155 VIB852139:VIB852155 VRX852139:VRX852155 WBT852139:WBT852155 WLP852139:WLP852155 WVL852139:WVL852155 H917675:I917691 IZ917675:IZ917691 SV917675:SV917691 ACR917675:ACR917691 AMN917675:AMN917691 AWJ917675:AWJ917691 BGF917675:BGF917691 BQB917675:BQB917691 BZX917675:BZX917691 CJT917675:CJT917691 CTP917675:CTP917691 DDL917675:DDL917691 DNH917675:DNH917691 DXD917675:DXD917691 EGZ917675:EGZ917691 EQV917675:EQV917691 FAR917675:FAR917691 FKN917675:FKN917691 FUJ917675:FUJ917691 GEF917675:GEF917691 GOB917675:GOB917691 GXX917675:GXX917691 HHT917675:HHT917691 HRP917675:HRP917691 IBL917675:IBL917691 ILH917675:ILH917691 IVD917675:IVD917691 JEZ917675:JEZ917691 JOV917675:JOV917691 JYR917675:JYR917691 KIN917675:KIN917691 KSJ917675:KSJ917691 LCF917675:LCF917691 LMB917675:LMB917691 LVX917675:LVX917691 MFT917675:MFT917691 MPP917675:MPP917691 MZL917675:MZL917691 NJH917675:NJH917691 NTD917675:NTD917691 OCZ917675:OCZ917691 OMV917675:OMV917691 OWR917675:OWR917691 PGN917675:PGN917691 PQJ917675:PQJ917691 QAF917675:QAF917691 QKB917675:QKB917691 QTX917675:QTX917691 RDT917675:RDT917691 RNP917675:RNP917691 RXL917675:RXL917691 SHH917675:SHH917691 SRD917675:SRD917691 TAZ917675:TAZ917691 TKV917675:TKV917691 TUR917675:TUR917691 UEN917675:UEN917691 UOJ917675:UOJ917691 UYF917675:UYF917691 VIB917675:VIB917691 VRX917675:VRX917691 WBT917675:WBT917691 WLP917675:WLP917691 WVL917675:WVL917691 H983211:I983227 IZ983211:IZ983227 SV983211:SV983227 ACR983211:ACR983227 AMN983211:AMN983227 AWJ983211:AWJ983227 BGF983211:BGF983227 BQB983211:BQB983227 BZX983211:BZX983227 CJT983211:CJT983227 CTP983211:CTP983227 DDL983211:DDL983227 DNH983211:DNH983227 DXD983211:DXD983227 EGZ983211:EGZ983227 EQV983211:EQV983227 FAR983211:FAR983227 FKN983211:FKN983227 FUJ983211:FUJ983227 GEF983211:GEF983227 GOB983211:GOB983227 GXX983211:GXX983227 HHT983211:HHT983227 HRP983211:HRP983227 IBL983211:IBL983227 ILH983211:ILH983227 IVD983211:IVD983227 JEZ983211:JEZ983227 JOV983211:JOV983227 JYR983211:JYR983227 KIN983211:KIN983227 KSJ983211:KSJ983227 LCF983211:LCF983227 LMB983211:LMB983227 LVX983211:LVX983227 MFT983211:MFT983227 MPP983211:MPP983227 MZL983211:MZL983227 NJH983211:NJH983227 NTD983211:NTD983227 OCZ983211:OCZ983227 OMV983211:OMV983227 OWR983211:OWR983227 PGN983211:PGN983227 PQJ983211:PQJ983227 QAF983211:QAF983227 QKB983211:QKB983227 QTX983211:QTX983227 RDT983211:RDT983227 RNP983211:RNP983227 RXL983211:RXL983227 SHH983211:SHH983227 SRD983211:SRD983227 TAZ983211:TAZ983227 TKV983211:TKV983227 TUR983211:TUR983227 UEN983211:UEN983227 UOJ983211:UOJ983227 UYF983211:UYF983227 VIB983211:VIB983227 VRX983211:VRX983227 WBT983211:WBT983227 WLP983211:WLP983227 WVL983211:WVL983227" xr:uid="{00000000-0002-0000-0200-000002000000}">
      <formula1>-9.99999999999999E+23</formula1>
      <formula2>9.99999999999999E+25</formula2>
    </dataValidation>
    <dataValidation allowBlank="1" showInputMessage="1" showErrorMessage="1" prompt="Corresponde a semoviente diferentes  a los incluidos en activos biológicos" sqref="F65541:G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F131077:G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F196613:G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F262149:G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F327685:G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F393221:G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F458757:G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F524293:G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F589829:G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F655365:G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F720901:G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F786437:G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F851973:G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F917509:G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F983045:G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xr:uid="{00000000-0002-0000-0200-000003000000}"/>
    <dataValidation allowBlank="1" showInputMessage="1" showErrorMessage="1" prompt="Informacion contable en NIIF y pesos sin incluir decimales" sqref="H65481:I65483 IZ65481:IZ65483 SV65481:SV65483 ACR65481:ACR65483 AMN65481:AMN65483 AWJ65481:AWJ65483 BGF65481:BGF65483 BQB65481:BQB65483 BZX65481:BZX65483 CJT65481:CJT65483 CTP65481:CTP65483 DDL65481:DDL65483 DNH65481:DNH65483 DXD65481:DXD65483 EGZ65481:EGZ65483 EQV65481:EQV65483 FAR65481:FAR65483 FKN65481:FKN65483 FUJ65481:FUJ65483 GEF65481:GEF65483 GOB65481:GOB65483 GXX65481:GXX65483 HHT65481:HHT65483 HRP65481:HRP65483 IBL65481:IBL65483 ILH65481:ILH65483 IVD65481:IVD65483 JEZ65481:JEZ65483 JOV65481:JOV65483 JYR65481:JYR65483 KIN65481:KIN65483 KSJ65481:KSJ65483 LCF65481:LCF65483 LMB65481:LMB65483 LVX65481:LVX65483 MFT65481:MFT65483 MPP65481:MPP65483 MZL65481:MZL65483 NJH65481:NJH65483 NTD65481:NTD65483 OCZ65481:OCZ65483 OMV65481:OMV65483 OWR65481:OWR65483 PGN65481:PGN65483 PQJ65481:PQJ65483 QAF65481:QAF65483 QKB65481:QKB65483 QTX65481:QTX65483 RDT65481:RDT65483 RNP65481:RNP65483 RXL65481:RXL65483 SHH65481:SHH65483 SRD65481:SRD65483 TAZ65481:TAZ65483 TKV65481:TKV65483 TUR65481:TUR65483 UEN65481:UEN65483 UOJ65481:UOJ65483 UYF65481:UYF65483 VIB65481:VIB65483 VRX65481:VRX65483 WBT65481:WBT65483 WLP65481:WLP65483 WVL65481:WVL65483 H131017:I131019 IZ131017:IZ131019 SV131017:SV131019 ACR131017:ACR131019 AMN131017:AMN131019 AWJ131017:AWJ131019 BGF131017:BGF131019 BQB131017:BQB131019 BZX131017:BZX131019 CJT131017:CJT131019 CTP131017:CTP131019 DDL131017:DDL131019 DNH131017:DNH131019 DXD131017:DXD131019 EGZ131017:EGZ131019 EQV131017:EQV131019 FAR131017:FAR131019 FKN131017:FKN131019 FUJ131017:FUJ131019 GEF131017:GEF131019 GOB131017:GOB131019 GXX131017:GXX131019 HHT131017:HHT131019 HRP131017:HRP131019 IBL131017:IBL131019 ILH131017:ILH131019 IVD131017:IVD131019 JEZ131017:JEZ131019 JOV131017:JOV131019 JYR131017:JYR131019 KIN131017:KIN131019 KSJ131017:KSJ131019 LCF131017:LCF131019 LMB131017:LMB131019 LVX131017:LVX131019 MFT131017:MFT131019 MPP131017:MPP131019 MZL131017:MZL131019 NJH131017:NJH131019 NTD131017:NTD131019 OCZ131017:OCZ131019 OMV131017:OMV131019 OWR131017:OWR131019 PGN131017:PGN131019 PQJ131017:PQJ131019 QAF131017:QAF131019 QKB131017:QKB131019 QTX131017:QTX131019 RDT131017:RDT131019 RNP131017:RNP131019 RXL131017:RXL131019 SHH131017:SHH131019 SRD131017:SRD131019 TAZ131017:TAZ131019 TKV131017:TKV131019 TUR131017:TUR131019 UEN131017:UEN131019 UOJ131017:UOJ131019 UYF131017:UYF131019 VIB131017:VIB131019 VRX131017:VRX131019 WBT131017:WBT131019 WLP131017:WLP131019 WVL131017:WVL131019 H196553:I196555 IZ196553:IZ196555 SV196553:SV196555 ACR196553:ACR196555 AMN196553:AMN196555 AWJ196553:AWJ196555 BGF196553:BGF196555 BQB196553:BQB196555 BZX196553:BZX196555 CJT196553:CJT196555 CTP196553:CTP196555 DDL196553:DDL196555 DNH196553:DNH196555 DXD196553:DXD196555 EGZ196553:EGZ196555 EQV196553:EQV196555 FAR196553:FAR196555 FKN196553:FKN196555 FUJ196553:FUJ196555 GEF196553:GEF196555 GOB196553:GOB196555 GXX196553:GXX196555 HHT196553:HHT196555 HRP196553:HRP196555 IBL196553:IBL196555 ILH196553:ILH196555 IVD196553:IVD196555 JEZ196553:JEZ196555 JOV196553:JOV196555 JYR196553:JYR196555 KIN196553:KIN196555 KSJ196553:KSJ196555 LCF196553:LCF196555 LMB196553:LMB196555 LVX196553:LVX196555 MFT196553:MFT196555 MPP196553:MPP196555 MZL196553:MZL196555 NJH196553:NJH196555 NTD196553:NTD196555 OCZ196553:OCZ196555 OMV196553:OMV196555 OWR196553:OWR196555 PGN196553:PGN196555 PQJ196553:PQJ196555 QAF196553:QAF196555 QKB196553:QKB196555 QTX196553:QTX196555 RDT196553:RDT196555 RNP196553:RNP196555 RXL196553:RXL196555 SHH196553:SHH196555 SRD196553:SRD196555 TAZ196553:TAZ196555 TKV196553:TKV196555 TUR196553:TUR196555 UEN196553:UEN196555 UOJ196553:UOJ196555 UYF196553:UYF196555 VIB196553:VIB196555 VRX196553:VRX196555 WBT196553:WBT196555 WLP196553:WLP196555 WVL196553:WVL196555 H262089:I262091 IZ262089:IZ262091 SV262089:SV262091 ACR262089:ACR262091 AMN262089:AMN262091 AWJ262089:AWJ262091 BGF262089:BGF262091 BQB262089:BQB262091 BZX262089:BZX262091 CJT262089:CJT262091 CTP262089:CTP262091 DDL262089:DDL262091 DNH262089:DNH262091 DXD262089:DXD262091 EGZ262089:EGZ262091 EQV262089:EQV262091 FAR262089:FAR262091 FKN262089:FKN262091 FUJ262089:FUJ262091 GEF262089:GEF262091 GOB262089:GOB262091 GXX262089:GXX262091 HHT262089:HHT262091 HRP262089:HRP262091 IBL262089:IBL262091 ILH262089:ILH262091 IVD262089:IVD262091 JEZ262089:JEZ262091 JOV262089:JOV262091 JYR262089:JYR262091 KIN262089:KIN262091 KSJ262089:KSJ262091 LCF262089:LCF262091 LMB262089:LMB262091 LVX262089:LVX262091 MFT262089:MFT262091 MPP262089:MPP262091 MZL262089:MZL262091 NJH262089:NJH262091 NTD262089:NTD262091 OCZ262089:OCZ262091 OMV262089:OMV262091 OWR262089:OWR262091 PGN262089:PGN262091 PQJ262089:PQJ262091 QAF262089:QAF262091 QKB262089:QKB262091 QTX262089:QTX262091 RDT262089:RDT262091 RNP262089:RNP262091 RXL262089:RXL262091 SHH262089:SHH262091 SRD262089:SRD262091 TAZ262089:TAZ262091 TKV262089:TKV262091 TUR262089:TUR262091 UEN262089:UEN262091 UOJ262089:UOJ262091 UYF262089:UYF262091 VIB262089:VIB262091 VRX262089:VRX262091 WBT262089:WBT262091 WLP262089:WLP262091 WVL262089:WVL262091 H327625:I327627 IZ327625:IZ327627 SV327625:SV327627 ACR327625:ACR327627 AMN327625:AMN327627 AWJ327625:AWJ327627 BGF327625:BGF327627 BQB327625:BQB327627 BZX327625:BZX327627 CJT327625:CJT327627 CTP327625:CTP327627 DDL327625:DDL327627 DNH327625:DNH327627 DXD327625:DXD327627 EGZ327625:EGZ327627 EQV327625:EQV327627 FAR327625:FAR327627 FKN327625:FKN327627 FUJ327625:FUJ327627 GEF327625:GEF327627 GOB327625:GOB327627 GXX327625:GXX327627 HHT327625:HHT327627 HRP327625:HRP327627 IBL327625:IBL327627 ILH327625:ILH327627 IVD327625:IVD327627 JEZ327625:JEZ327627 JOV327625:JOV327627 JYR327625:JYR327627 KIN327625:KIN327627 KSJ327625:KSJ327627 LCF327625:LCF327627 LMB327625:LMB327627 LVX327625:LVX327627 MFT327625:MFT327627 MPP327625:MPP327627 MZL327625:MZL327627 NJH327625:NJH327627 NTD327625:NTD327627 OCZ327625:OCZ327627 OMV327625:OMV327627 OWR327625:OWR327627 PGN327625:PGN327627 PQJ327625:PQJ327627 QAF327625:QAF327627 QKB327625:QKB327627 QTX327625:QTX327627 RDT327625:RDT327627 RNP327625:RNP327627 RXL327625:RXL327627 SHH327625:SHH327627 SRD327625:SRD327627 TAZ327625:TAZ327627 TKV327625:TKV327627 TUR327625:TUR327627 UEN327625:UEN327627 UOJ327625:UOJ327627 UYF327625:UYF327627 VIB327625:VIB327627 VRX327625:VRX327627 WBT327625:WBT327627 WLP327625:WLP327627 WVL327625:WVL327627 H393161:I393163 IZ393161:IZ393163 SV393161:SV393163 ACR393161:ACR393163 AMN393161:AMN393163 AWJ393161:AWJ393163 BGF393161:BGF393163 BQB393161:BQB393163 BZX393161:BZX393163 CJT393161:CJT393163 CTP393161:CTP393163 DDL393161:DDL393163 DNH393161:DNH393163 DXD393161:DXD393163 EGZ393161:EGZ393163 EQV393161:EQV393163 FAR393161:FAR393163 FKN393161:FKN393163 FUJ393161:FUJ393163 GEF393161:GEF393163 GOB393161:GOB393163 GXX393161:GXX393163 HHT393161:HHT393163 HRP393161:HRP393163 IBL393161:IBL393163 ILH393161:ILH393163 IVD393161:IVD393163 JEZ393161:JEZ393163 JOV393161:JOV393163 JYR393161:JYR393163 KIN393161:KIN393163 KSJ393161:KSJ393163 LCF393161:LCF393163 LMB393161:LMB393163 LVX393161:LVX393163 MFT393161:MFT393163 MPP393161:MPP393163 MZL393161:MZL393163 NJH393161:NJH393163 NTD393161:NTD393163 OCZ393161:OCZ393163 OMV393161:OMV393163 OWR393161:OWR393163 PGN393161:PGN393163 PQJ393161:PQJ393163 QAF393161:QAF393163 QKB393161:QKB393163 QTX393161:QTX393163 RDT393161:RDT393163 RNP393161:RNP393163 RXL393161:RXL393163 SHH393161:SHH393163 SRD393161:SRD393163 TAZ393161:TAZ393163 TKV393161:TKV393163 TUR393161:TUR393163 UEN393161:UEN393163 UOJ393161:UOJ393163 UYF393161:UYF393163 VIB393161:VIB393163 VRX393161:VRX393163 WBT393161:WBT393163 WLP393161:WLP393163 WVL393161:WVL393163 H458697:I458699 IZ458697:IZ458699 SV458697:SV458699 ACR458697:ACR458699 AMN458697:AMN458699 AWJ458697:AWJ458699 BGF458697:BGF458699 BQB458697:BQB458699 BZX458697:BZX458699 CJT458697:CJT458699 CTP458697:CTP458699 DDL458697:DDL458699 DNH458697:DNH458699 DXD458697:DXD458699 EGZ458697:EGZ458699 EQV458697:EQV458699 FAR458697:FAR458699 FKN458697:FKN458699 FUJ458697:FUJ458699 GEF458697:GEF458699 GOB458697:GOB458699 GXX458697:GXX458699 HHT458697:HHT458699 HRP458697:HRP458699 IBL458697:IBL458699 ILH458697:ILH458699 IVD458697:IVD458699 JEZ458697:JEZ458699 JOV458697:JOV458699 JYR458697:JYR458699 KIN458697:KIN458699 KSJ458697:KSJ458699 LCF458697:LCF458699 LMB458697:LMB458699 LVX458697:LVX458699 MFT458697:MFT458699 MPP458697:MPP458699 MZL458697:MZL458699 NJH458697:NJH458699 NTD458697:NTD458699 OCZ458697:OCZ458699 OMV458697:OMV458699 OWR458697:OWR458699 PGN458697:PGN458699 PQJ458697:PQJ458699 QAF458697:QAF458699 QKB458697:QKB458699 QTX458697:QTX458699 RDT458697:RDT458699 RNP458697:RNP458699 RXL458697:RXL458699 SHH458697:SHH458699 SRD458697:SRD458699 TAZ458697:TAZ458699 TKV458697:TKV458699 TUR458697:TUR458699 UEN458697:UEN458699 UOJ458697:UOJ458699 UYF458697:UYF458699 VIB458697:VIB458699 VRX458697:VRX458699 WBT458697:WBT458699 WLP458697:WLP458699 WVL458697:WVL458699 H524233:I524235 IZ524233:IZ524235 SV524233:SV524235 ACR524233:ACR524235 AMN524233:AMN524235 AWJ524233:AWJ524235 BGF524233:BGF524235 BQB524233:BQB524235 BZX524233:BZX524235 CJT524233:CJT524235 CTP524233:CTP524235 DDL524233:DDL524235 DNH524233:DNH524235 DXD524233:DXD524235 EGZ524233:EGZ524235 EQV524233:EQV524235 FAR524233:FAR524235 FKN524233:FKN524235 FUJ524233:FUJ524235 GEF524233:GEF524235 GOB524233:GOB524235 GXX524233:GXX524235 HHT524233:HHT524235 HRP524233:HRP524235 IBL524233:IBL524235 ILH524233:ILH524235 IVD524233:IVD524235 JEZ524233:JEZ524235 JOV524233:JOV524235 JYR524233:JYR524235 KIN524233:KIN524235 KSJ524233:KSJ524235 LCF524233:LCF524235 LMB524233:LMB524235 LVX524233:LVX524235 MFT524233:MFT524235 MPP524233:MPP524235 MZL524233:MZL524235 NJH524233:NJH524235 NTD524233:NTD524235 OCZ524233:OCZ524235 OMV524233:OMV524235 OWR524233:OWR524235 PGN524233:PGN524235 PQJ524233:PQJ524235 QAF524233:QAF524235 QKB524233:QKB524235 QTX524233:QTX524235 RDT524233:RDT524235 RNP524233:RNP524235 RXL524233:RXL524235 SHH524233:SHH524235 SRD524233:SRD524235 TAZ524233:TAZ524235 TKV524233:TKV524235 TUR524233:TUR524235 UEN524233:UEN524235 UOJ524233:UOJ524235 UYF524233:UYF524235 VIB524233:VIB524235 VRX524233:VRX524235 WBT524233:WBT524235 WLP524233:WLP524235 WVL524233:WVL524235 H589769:I589771 IZ589769:IZ589771 SV589769:SV589771 ACR589769:ACR589771 AMN589769:AMN589771 AWJ589769:AWJ589771 BGF589769:BGF589771 BQB589769:BQB589771 BZX589769:BZX589771 CJT589769:CJT589771 CTP589769:CTP589771 DDL589769:DDL589771 DNH589769:DNH589771 DXD589769:DXD589771 EGZ589769:EGZ589771 EQV589769:EQV589771 FAR589769:FAR589771 FKN589769:FKN589771 FUJ589769:FUJ589771 GEF589769:GEF589771 GOB589769:GOB589771 GXX589769:GXX589771 HHT589769:HHT589771 HRP589769:HRP589771 IBL589769:IBL589771 ILH589769:ILH589771 IVD589769:IVD589771 JEZ589769:JEZ589771 JOV589769:JOV589771 JYR589769:JYR589771 KIN589769:KIN589771 KSJ589769:KSJ589771 LCF589769:LCF589771 LMB589769:LMB589771 LVX589769:LVX589771 MFT589769:MFT589771 MPP589769:MPP589771 MZL589769:MZL589771 NJH589769:NJH589771 NTD589769:NTD589771 OCZ589769:OCZ589771 OMV589769:OMV589771 OWR589769:OWR589771 PGN589769:PGN589771 PQJ589769:PQJ589771 QAF589769:QAF589771 QKB589769:QKB589771 QTX589769:QTX589771 RDT589769:RDT589771 RNP589769:RNP589771 RXL589769:RXL589771 SHH589769:SHH589771 SRD589769:SRD589771 TAZ589769:TAZ589771 TKV589769:TKV589771 TUR589769:TUR589771 UEN589769:UEN589771 UOJ589769:UOJ589771 UYF589769:UYF589771 VIB589769:VIB589771 VRX589769:VRX589771 WBT589769:WBT589771 WLP589769:WLP589771 WVL589769:WVL589771 H655305:I655307 IZ655305:IZ655307 SV655305:SV655307 ACR655305:ACR655307 AMN655305:AMN655307 AWJ655305:AWJ655307 BGF655305:BGF655307 BQB655305:BQB655307 BZX655305:BZX655307 CJT655305:CJT655307 CTP655305:CTP655307 DDL655305:DDL655307 DNH655305:DNH655307 DXD655305:DXD655307 EGZ655305:EGZ655307 EQV655305:EQV655307 FAR655305:FAR655307 FKN655305:FKN655307 FUJ655305:FUJ655307 GEF655305:GEF655307 GOB655305:GOB655307 GXX655305:GXX655307 HHT655305:HHT655307 HRP655305:HRP655307 IBL655305:IBL655307 ILH655305:ILH655307 IVD655305:IVD655307 JEZ655305:JEZ655307 JOV655305:JOV655307 JYR655305:JYR655307 KIN655305:KIN655307 KSJ655305:KSJ655307 LCF655305:LCF655307 LMB655305:LMB655307 LVX655305:LVX655307 MFT655305:MFT655307 MPP655305:MPP655307 MZL655305:MZL655307 NJH655305:NJH655307 NTD655305:NTD655307 OCZ655305:OCZ655307 OMV655305:OMV655307 OWR655305:OWR655307 PGN655305:PGN655307 PQJ655305:PQJ655307 QAF655305:QAF655307 QKB655305:QKB655307 QTX655305:QTX655307 RDT655305:RDT655307 RNP655305:RNP655307 RXL655305:RXL655307 SHH655305:SHH655307 SRD655305:SRD655307 TAZ655305:TAZ655307 TKV655305:TKV655307 TUR655305:TUR655307 UEN655305:UEN655307 UOJ655305:UOJ655307 UYF655305:UYF655307 VIB655305:VIB655307 VRX655305:VRX655307 WBT655305:WBT655307 WLP655305:WLP655307 WVL655305:WVL655307 H720841:I720843 IZ720841:IZ720843 SV720841:SV720843 ACR720841:ACR720843 AMN720841:AMN720843 AWJ720841:AWJ720843 BGF720841:BGF720843 BQB720841:BQB720843 BZX720841:BZX720843 CJT720841:CJT720843 CTP720841:CTP720843 DDL720841:DDL720843 DNH720841:DNH720843 DXD720841:DXD720843 EGZ720841:EGZ720843 EQV720841:EQV720843 FAR720841:FAR720843 FKN720841:FKN720843 FUJ720841:FUJ720843 GEF720841:GEF720843 GOB720841:GOB720843 GXX720841:GXX720843 HHT720841:HHT720843 HRP720841:HRP720843 IBL720841:IBL720843 ILH720841:ILH720843 IVD720841:IVD720843 JEZ720841:JEZ720843 JOV720841:JOV720843 JYR720841:JYR720843 KIN720841:KIN720843 KSJ720841:KSJ720843 LCF720841:LCF720843 LMB720841:LMB720843 LVX720841:LVX720843 MFT720841:MFT720843 MPP720841:MPP720843 MZL720841:MZL720843 NJH720841:NJH720843 NTD720841:NTD720843 OCZ720841:OCZ720843 OMV720841:OMV720843 OWR720841:OWR720843 PGN720841:PGN720843 PQJ720841:PQJ720843 QAF720841:QAF720843 QKB720841:QKB720843 QTX720841:QTX720843 RDT720841:RDT720843 RNP720841:RNP720843 RXL720841:RXL720843 SHH720841:SHH720843 SRD720841:SRD720843 TAZ720841:TAZ720843 TKV720841:TKV720843 TUR720841:TUR720843 UEN720841:UEN720843 UOJ720841:UOJ720843 UYF720841:UYF720843 VIB720841:VIB720843 VRX720841:VRX720843 WBT720841:WBT720843 WLP720841:WLP720843 WVL720841:WVL720843 H786377:I786379 IZ786377:IZ786379 SV786377:SV786379 ACR786377:ACR786379 AMN786377:AMN786379 AWJ786377:AWJ786379 BGF786377:BGF786379 BQB786377:BQB786379 BZX786377:BZX786379 CJT786377:CJT786379 CTP786377:CTP786379 DDL786377:DDL786379 DNH786377:DNH786379 DXD786377:DXD786379 EGZ786377:EGZ786379 EQV786377:EQV786379 FAR786377:FAR786379 FKN786377:FKN786379 FUJ786377:FUJ786379 GEF786377:GEF786379 GOB786377:GOB786379 GXX786377:GXX786379 HHT786377:HHT786379 HRP786377:HRP786379 IBL786377:IBL786379 ILH786377:ILH786379 IVD786377:IVD786379 JEZ786377:JEZ786379 JOV786377:JOV786379 JYR786377:JYR786379 KIN786377:KIN786379 KSJ786377:KSJ786379 LCF786377:LCF786379 LMB786377:LMB786379 LVX786377:LVX786379 MFT786377:MFT786379 MPP786377:MPP786379 MZL786377:MZL786379 NJH786377:NJH786379 NTD786377:NTD786379 OCZ786377:OCZ786379 OMV786377:OMV786379 OWR786377:OWR786379 PGN786377:PGN786379 PQJ786377:PQJ786379 QAF786377:QAF786379 QKB786377:QKB786379 QTX786377:QTX786379 RDT786377:RDT786379 RNP786377:RNP786379 RXL786377:RXL786379 SHH786377:SHH786379 SRD786377:SRD786379 TAZ786377:TAZ786379 TKV786377:TKV786379 TUR786377:TUR786379 UEN786377:UEN786379 UOJ786377:UOJ786379 UYF786377:UYF786379 VIB786377:VIB786379 VRX786377:VRX786379 WBT786377:WBT786379 WLP786377:WLP786379 WVL786377:WVL786379 H851913:I851915 IZ851913:IZ851915 SV851913:SV851915 ACR851913:ACR851915 AMN851913:AMN851915 AWJ851913:AWJ851915 BGF851913:BGF851915 BQB851913:BQB851915 BZX851913:BZX851915 CJT851913:CJT851915 CTP851913:CTP851915 DDL851913:DDL851915 DNH851913:DNH851915 DXD851913:DXD851915 EGZ851913:EGZ851915 EQV851913:EQV851915 FAR851913:FAR851915 FKN851913:FKN851915 FUJ851913:FUJ851915 GEF851913:GEF851915 GOB851913:GOB851915 GXX851913:GXX851915 HHT851913:HHT851915 HRP851913:HRP851915 IBL851913:IBL851915 ILH851913:ILH851915 IVD851913:IVD851915 JEZ851913:JEZ851915 JOV851913:JOV851915 JYR851913:JYR851915 KIN851913:KIN851915 KSJ851913:KSJ851915 LCF851913:LCF851915 LMB851913:LMB851915 LVX851913:LVX851915 MFT851913:MFT851915 MPP851913:MPP851915 MZL851913:MZL851915 NJH851913:NJH851915 NTD851913:NTD851915 OCZ851913:OCZ851915 OMV851913:OMV851915 OWR851913:OWR851915 PGN851913:PGN851915 PQJ851913:PQJ851915 QAF851913:QAF851915 QKB851913:QKB851915 QTX851913:QTX851915 RDT851913:RDT851915 RNP851913:RNP851915 RXL851913:RXL851915 SHH851913:SHH851915 SRD851913:SRD851915 TAZ851913:TAZ851915 TKV851913:TKV851915 TUR851913:TUR851915 UEN851913:UEN851915 UOJ851913:UOJ851915 UYF851913:UYF851915 VIB851913:VIB851915 VRX851913:VRX851915 WBT851913:WBT851915 WLP851913:WLP851915 WVL851913:WVL851915 H917449:I917451 IZ917449:IZ917451 SV917449:SV917451 ACR917449:ACR917451 AMN917449:AMN917451 AWJ917449:AWJ917451 BGF917449:BGF917451 BQB917449:BQB917451 BZX917449:BZX917451 CJT917449:CJT917451 CTP917449:CTP917451 DDL917449:DDL917451 DNH917449:DNH917451 DXD917449:DXD917451 EGZ917449:EGZ917451 EQV917449:EQV917451 FAR917449:FAR917451 FKN917449:FKN917451 FUJ917449:FUJ917451 GEF917449:GEF917451 GOB917449:GOB917451 GXX917449:GXX917451 HHT917449:HHT917451 HRP917449:HRP917451 IBL917449:IBL917451 ILH917449:ILH917451 IVD917449:IVD917451 JEZ917449:JEZ917451 JOV917449:JOV917451 JYR917449:JYR917451 KIN917449:KIN917451 KSJ917449:KSJ917451 LCF917449:LCF917451 LMB917449:LMB917451 LVX917449:LVX917451 MFT917449:MFT917451 MPP917449:MPP917451 MZL917449:MZL917451 NJH917449:NJH917451 NTD917449:NTD917451 OCZ917449:OCZ917451 OMV917449:OMV917451 OWR917449:OWR917451 PGN917449:PGN917451 PQJ917449:PQJ917451 QAF917449:QAF917451 QKB917449:QKB917451 QTX917449:QTX917451 RDT917449:RDT917451 RNP917449:RNP917451 RXL917449:RXL917451 SHH917449:SHH917451 SRD917449:SRD917451 TAZ917449:TAZ917451 TKV917449:TKV917451 TUR917449:TUR917451 UEN917449:UEN917451 UOJ917449:UOJ917451 UYF917449:UYF917451 VIB917449:VIB917451 VRX917449:VRX917451 WBT917449:WBT917451 WLP917449:WLP917451 WVL917449:WVL917451 H982985:I982987 IZ982985:IZ982987 SV982985:SV982987 ACR982985:ACR982987 AMN982985:AMN982987 AWJ982985:AWJ982987 BGF982985:BGF982987 BQB982985:BQB982987 BZX982985:BZX982987 CJT982985:CJT982987 CTP982985:CTP982987 DDL982985:DDL982987 DNH982985:DNH982987 DXD982985:DXD982987 EGZ982985:EGZ982987 EQV982985:EQV982987 FAR982985:FAR982987 FKN982985:FKN982987 FUJ982985:FUJ982987 GEF982985:GEF982987 GOB982985:GOB982987 GXX982985:GXX982987 HHT982985:HHT982987 HRP982985:HRP982987 IBL982985:IBL982987 ILH982985:ILH982987 IVD982985:IVD982987 JEZ982985:JEZ982987 JOV982985:JOV982987 JYR982985:JYR982987 KIN982985:KIN982987 KSJ982985:KSJ982987 LCF982985:LCF982987 LMB982985:LMB982987 LVX982985:LVX982987 MFT982985:MFT982987 MPP982985:MPP982987 MZL982985:MZL982987 NJH982985:NJH982987 NTD982985:NTD982987 OCZ982985:OCZ982987 OMV982985:OMV982987 OWR982985:OWR982987 PGN982985:PGN982987 PQJ982985:PQJ982987 QAF982985:QAF982987 QKB982985:QKB982987 QTX982985:QTX982987 RDT982985:RDT982987 RNP982985:RNP982987 RXL982985:RXL982987 SHH982985:SHH982987 SRD982985:SRD982987 TAZ982985:TAZ982987 TKV982985:TKV982987 TUR982985:TUR982987 UEN982985:UEN982987 UOJ982985:UOJ982987 UYF982985:UYF982987 VIB982985:VIB982987 VRX982985:VRX982987 WBT982985:WBT982987 WLP982985:WLP982987 WVL982985:WVL982987" xr:uid="{00000000-0002-0000-0200-000004000000}"/>
    <dataValidation type="decimal" operator="greaterThanOrEqual" allowBlank="1" showInputMessage="1" showErrorMessage="1" error="Valor debe ser mayor o igual que 0" promptTitle="Actividad financiera y asegurado" prompt="Unicamente registren esta casilla los contribuyentes que realizan la actividad financiera y aseguradora" sqref="H65753:I65754 IZ65753:JB65754 SV65753:SX65754 ACR65753:ACT65754 AMN65753:AMP65754 AWJ65753:AWL65754 BGF65753:BGH65754 BQB65753:BQD65754 BZX65753:BZZ65754 CJT65753:CJV65754 CTP65753:CTR65754 DDL65753:DDN65754 DNH65753:DNJ65754 DXD65753:DXF65754 EGZ65753:EHB65754 EQV65753:EQX65754 FAR65753:FAT65754 FKN65753:FKP65754 FUJ65753:FUL65754 GEF65753:GEH65754 GOB65753:GOD65754 GXX65753:GXZ65754 HHT65753:HHV65754 HRP65753:HRR65754 IBL65753:IBN65754 ILH65753:ILJ65754 IVD65753:IVF65754 JEZ65753:JFB65754 JOV65753:JOX65754 JYR65753:JYT65754 KIN65753:KIP65754 KSJ65753:KSL65754 LCF65753:LCH65754 LMB65753:LMD65754 LVX65753:LVZ65754 MFT65753:MFV65754 MPP65753:MPR65754 MZL65753:MZN65754 NJH65753:NJJ65754 NTD65753:NTF65754 OCZ65753:ODB65754 OMV65753:OMX65754 OWR65753:OWT65754 PGN65753:PGP65754 PQJ65753:PQL65754 QAF65753:QAH65754 QKB65753:QKD65754 QTX65753:QTZ65754 RDT65753:RDV65754 RNP65753:RNR65754 RXL65753:RXN65754 SHH65753:SHJ65754 SRD65753:SRF65754 TAZ65753:TBB65754 TKV65753:TKX65754 TUR65753:TUT65754 UEN65753:UEP65754 UOJ65753:UOL65754 UYF65753:UYH65754 VIB65753:VID65754 VRX65753:VRZ65754 WBT65753:WBV65754 WLP65753:WLR65754 WVL65753:WVN65754 H131289:I131290 IZ131289:JB131290 SV131289:SX131290 ACR131289:ACT131290 AMN131289:AMP131290 AWJ131289:AWL131290 BGF131289:BGH131290 BQB131289:BQD131290 BZX131289:BZZ131290 CJT131289:CJV131290 CTP131289:CTR131290 DDL131289:DDN131290 DNH131289:DNJ131290 DXD131289:DXF131290 EGZ131289:EHB131290 EQV131289:EQX131290 FAR131289:FAT131290 FKN131289:FKP131290 FUJ131289:FUL131290 GEF131289:GEH131290 GOB131289:GOD131290 GXX131289:GXZ131290 HHT131289:HHV131290 HRP131289:HRR131290 IBL131289:IBN131290 ILH131289:ILJ131290 IVD131289:IVF131290 JEZ131289:JFB131290 JOV131289:JOX131290 JYR131289:JYT131290 KIN131289:KIP131290 KSJ131289:KSL131290 LCF131289:LCH131290 LMB131289:LMD131290 LVX131289:LVZ131290 MFT131289:MFV131290 MPP131289:MPR131290 MZL131289:MZN131290 NJH131289:NJJ131290 NTD131289:NTF131290 OCZ131289:ODB131290 OMV131289:OMX131290 OWR131289:OWT131290 PGN131289:PGP131290 PQJ131289:PQL131290 QAF131289:QAH131290 QKB131289:QKD131290 QTX131289:QTZ131290 RDT131289:RDV131290 RNP131289:RNR131290 RXL131289:RXN131290 SHH131289:SHJ131290 SRD131289:SRF131290 TAZ131289:TBB131290 TKV131289:TKX131290 TUR131289:TUT131290 UEN131289:UEP131290 UOJ131289:UOL131290 UYF131289:UYH131290 VIB131289:VID131290 VRX131289:VRZ131290 WBT131289:WBV131290 WLP131289:WLR131290 WVL131289:WVN131290 H196825:I196826 IZ196825:JB196826 SV196825:SX196826 ACR196825:ACT196826 AMN196825:AMP196826 AWJ196825:AWL196826 BGF196825:BGH196826 BQB196825:BQD196826 BZX196825:BZZ196826 CJT196825:CJV196826 CTP196825:CTR196826 DDL196825:DDN196826 DNH196825:DNJ196826 DXD196825:DXF196826 EGZ196825:EHB196826 EQV196825:EQX196826 FAR196825:FAT196826 FKN196825:FKP196826 FUJ196825:FUL196826 GEF196825:GEH196826 GOB196825:GOD196826 GXX196825:GXZ196826 HHT196825:HHV196826 HRP196825:HRR196826 IBL196825:IBN196826 ILH196825:ILJ196826 IVD196825:IVF196826 JEZ196825:JFB196826 JOV196825:JOX196826 JYR196825:JYT196826 KIN196825:KIP196826 KSJ196825:KSL196826 LCF196825:LCH196826 LMB196825:LMD196826 LVX196825:LVZ196826 MFT196825:MFV196826 MPP196825:MPR196826 MZL196825:MZN196826 NJH196825:NJJ196826 NTD196825:NTF196826 OCZ196825:ODB196826 OMV196825:OMX196826 OWR196825:OWT196826 PGN196825:PGP196826 PQJ196825:PQL196826 QAF196825:QAH196826 QKB196825:QKD196826 QTX196825:QTZ196826 RDT196825:RDV196826 RNP196825:RNR196826 RXL196825:RXN196826 SHH196825:SHJ196826 SRD196825:SRF196826 TAZ196825:TBB196826 TKV196825:TKX196826 TUR196825:TUT196826 UEN196825:UEP196826 UOJ196825:UOL196826 UYF196825:UYH196826 VIB196825:VID196826 VRX196825:VRZ196826 WBT196825:WBV196826 WLP196825:WLR196826 WVL196825:WVN196826 H262361:I262362 IZ262361:JB262362 SV262361:SX262362 ACR262361:ACT262362 AMN262361:AMP262362 AWJ262361:AWL262362 BGF262361:BGH262362 BQB262361:BQD262362 BZX262361:BZZ262362 CJT262361:CJV262362 CTP262361:CTR262362 DDL262361:DDN262362 DNH262361:DNJ262362 DXD262361:DXF262362 EGZ262361:EHB262362 EQV262361:EQX262362 FAR262361:FAT262362 FKN262361:FKP262362 FUJ262361:FUL262362 GEF262361:GEH262362 GOB262361:GOD262362 GXX262361:GXZ262362 HHT262361:HHV262362 HRP262361:HRR262362 IBL262361:IBN262362 ILH262361:ILJ262362 IVD262361:IVF262362 JEZ262361:JFB262362 JOV262361:JOX262362 JYR262361:JYT262362 KIN262361:KIP262362 KSJ262361:KSL262362 LCF262361:LCH262362 LMB262361:LMD262362 LVX262361:LVZ262362 MFT262361:MFV262362 MPP262361:MPR262362 MZL262361:MZN262362 NJH262361:NJJ262362 NTD262361:NTF262362 OCZ262361:ODB262362 OMV262361:OMX262362 OWR262361:OWT262362 PGN262361:PGP262362 PQJ262361:PQL262362 QAF262361:QAH262362 QKB262361:QKD262362 QTX262361:QTZ262362 RDT262361:RDV262362 RNP262361:RNR262362 RXL262361:RXN262362 SHH262361:SHJ262362 SRD262361:SRF262362 TAZ262361:TBB262362 TKV262361:TKX262362 TUR262361:TUT262362 UEN262361:UEP262362 UOJ262361:UOL262362 UYF262361:UYH262362 VIB262361:VID262362 VRX262361:VRZ262362 WBT262361:WBV262362 WLP262361:WLR262362 WVL262361:WVN262362 H327897:I327898 IZ327897:JB327898 SV327897:SX327898 ACR327897:ACT327898 AMN327897:AMP327898 AWJ327897:AWL327898 BGF327897:BGH327898 BQB327897:BQD327898 BZX327897:BZZ327898 CJT327897:CJV327898 CTP327897:CTR327898 DDL327897:DDN327898 DNH327897:DNJ327898 DXD327897:DXF327898 EGZ327897:EHB327898 EQV327897:EQX327898 FAR327897:FAT327898 FKN327897:FKP327898 FUJ327897:FUL327898 GEF327897:GEH327898 GOB327897:GOD327898 GXX327897:GXZ327898 HHT327897:HHV327898 HRP327897:HRR327898 IBL327897:IBN327898 ILH327897:ILJ327898 IVD327897:IVF327898 JEZ327897:JFB327898 JOV327897:JOX327898 JYR327897:JYT327898 KIN327897:KIP327898 KSJ327897:KSL327898 LCF327897:LCH327898 LMB327897:LMD327898 LVX327897:LVZ327898 MFT327897:MFV327898 MPP327897:MPR327898 MZL327897:MZN327898 NJH327897:NJJ327898 NTD327897:NTF327898 OCZ327897:ODB327898 OMV327897:OMX327898 OWR327897:OWT327898 PGN327897:PGP327898 PQJ327897:PQL327898 QAF327897:QAH327898 QKB327897:QKD327898 QTX327897:QTZ327898 RDT327897:RDV327898 RNP327897:RNR327898 RXL327897:RXN327898 SHH327897:SHJ327898 SRD327897:SRF327898 TAZ327897:TBB327898 TKV327897:TKX327898 TUR327897:TUT327898 UEN327897:UEP327898 UOJ327897:UOL327898 UYF327897:UYH327898 VIB327897:VID327898 VRX327897:VRZ327898 WBT327897:WBV327898 WLP327897:WLR327898 WVL327897:WVN327898 H393433:I393434 IZ393433:JB393434 SV393433:SX393434 ACR393433:ACT393434 AMN393433:AMP393434 AWJ393433:AWL393434 BGF393433:BGH393434 BQB393433:BQD393434 BZX393433:BZZ393434 CJT393433:CJV393434 CTP393433:CTR393434 DDL393433:DDN393434 DNH393433:DNJ393434 DXD393433:DXF393434 EGZ393433:EHB393434 EQV393433:EQX393434 FAR393433:FAT393434 FKN393433:FKP393434 FUJ393433:FUL393434 GEF393433:GEH393434 GOB393433:GOD393434 GXX393433:GXZ393434 HHT393433:HHV393434 HRP393433:HRR393434 IBL393433:IBN393434 ILH393433:ILJ393434 IVD393433:IVF393434 JEZ393433:JFB393434 JOV393433:JOX393434 JYR393433:JYT393434 KIN393433:KIP393434 KSJ393433:KSL393434 LCF393433:LCH393434 LMB393433:LMD393434 LVX393433:LVZ393434 MFT393433:MFV393434 MPP393433:MPR393434 MZL393433:MZN393434 NJH393433:NJJ393434 NTD393433:NTF393434 OCZ393433:ODB393434 OMV393433:OMX393434 OWR393433:OWT393434 PGN393433:PGP393434 PQJ393433:PQL393434 QAF393433:QAH393434 QKB393433:QKD393434 QTX393433:QTZ393434 RDT393433:RDV393434 RNP393433:RNR393434 RXL393433:RXN393434 SHH393433:SHJ393434 SRD393433:SRF393434 TAZ393433:TBB393434 TKV393433:TKX393434 TUR393433:TUT393434 UEN393433:UEP393434 UOJ393433:UOL393434 UYF393433:UYH393434 VIB393433:VID393434 VRX393433:VRZ393434 WBT393433:WBV393434 WLP393433:WLR393434 WVL393433:WVN393434 H458969:I458970 IZ458969:JB458970 SV458969:SX458970 ACR458969:ACT458970 AMN458969:AMP458970 AWJ458969:AWL458970 BGF458969:BGH458970 BQB458969:BQD458970 BZX458969:BZZ458970 CJT458969:CJV458970 CTP458969:CTR458970 DDL458969:DDN458970 DNH458969:DNJ458970 DXD458969:DXF458970 EGZ458969:EHB458970 EQV458969:EQX458970 FAR458969:FAT458970 FKN458969:FKP458970 FUJ458969:FUL458970 GEF458969:GEH458970 GOB458969:GOD458970 GXX458969:GXZ458970 HHT458969:HHV458970 HRP458969:HRR458970 IBL458969:IBN458970 ILH458969:ILJ458970 IVD458969:IVF458970 JEZ458969:JFB458970 JOV458969:JOX458970 JYR458969:JYT458970 KIN458969:KIP458970 KSJ458969:KSL458970 LCF458969:LCH458970 LMB458969:LMD458970 LVX458969:LVZ458970 MFT458969:MFV458970 MPP458969:MPR458970 MZL458969:MZN458970 NJH458969:NJJ458970 NTD458969:NTF458970 OCZ458969:ODB458970 OMV458969:OMX458970 OWR458969:OWT458970 PGN458969:PGP458970 PQJ458969:PQL458970 QAF458969:QAH458970 QKB458969:QKD458970 QTX458969:QTZ458970 RDT458969:RDV458970 RNP458969:RNR458970 RXL458969:RXN458970 SHH458969:SHJ458970 SRD458969:SRF458970 TAZ458969:TBB458970 TKV458969:TKX458970 TUR458969:TUT458970 UEN458969:UEP458970 UOJ458969:UOL458970 UYF458969:UYH458970 VIB458969:VID458970 VRX458969:VRZ458970 WBT458969:WBV458970 WLP458969:WLR458970 WVL458969:WVN458970 H524505:I524506 IZ524505:JB524506 SV524505:SX524506 ACR524505:ACT524506 AMN524505:AMP524506 AWJ524505:AWL524506 BGF524505:BGH524506 BQB524505:BQD524506 BZX524505:BZZ524506 CJT524505:CJV524506 CTP524505:CTR524506 DDL524505:DDN524506 DNH524505:DNJ524506 DXD524505:DXF524506 EGZ524505:EHB524506 EQV524505:EQX524506 FAR524505:FAT524506 FKN524505:FKP524506 FUJ524505:FUL524506 GEF524505:GEH524506 GOB524505:GOD524506 GXX524505:GXZ524506 HHT524505:HHV524506 HRP524505:HRR524506 IBL524505:IBN524506 ILH524505:ILJ524506 IVD524505:IVF524506 JEZ524505:JFB524506 JOV524505:JOX524506 JYR524505:JYT524506 KIN524505:KIP524506 KSJ524505:KSL524506 LCF524505:LCH524506 LMB524505:LMD524506 LVX524505:LVZ524506 MFT524505:MFV524506 MPP524505:MPR524506 MZL524505:MZN524506 NJH524505:NJJ524506 NTD524505:NTF524506 OCZ524505:ODB524506 OMV524505:OMX524506 OWR524505:OWT524506 PGN524505:PGP524506 PQJ524505:PQL524506 QAF524505:QAH524506 QKB524505:QKD524506 QTX524505:QTZ524506 RDT524505:RDV524506 RNP524505:RNR524506 RXL524505:RXN524506 SHH524505:SHJ524506 SRD524505:SRF524506 TAZ524505:TBB524506 TKV524505:TKX524506 TUR524505:TUT524506 UEN524505:UEP524506 UOJ524505:UOL524506 UYF524505:UYH524506 VIB524505:VID524506 VRX524505:VRZ524506 WBT524505:WBV524506 WLP524505:WLR524506 WVL524505:WVN524506 H590041:I590042 IZ590041:JB590042 SV590041:SX590042 ACR590041:ACT590042 AMN590041:AMP590042 AWJ590041:AWL590042 BGF590041:BGH590042 BQB590041:BQD590042 BZX590041:BZZ590042 CJT590041:CJV590042 CTP590041:CTR590042 DDL590041:DDN590042 DNH590041:DNJ590042 DXD590041:DXF590042 EGZ590041:EHB590042 EQV590041:EQX590042 FAR590041:FAT590042 FKN590041:FKP590042 FUJ590041:FUL590042 GEF590041:GEH590042 GOB590041:GOD590042 GXX590041:GXZ590042 HHT590041:HHV590042 HRP590041:HRR590042 IBL590041:IBN590042 ILH590041:ILJ590042 IVD590041:IVF590042 JEZ590041:JFB590042 JOV590041:JOX590042 JYR590041:JYT590042 KIN590041:KIP590042 KSJ590041:KSL590042 LCF590041:LCH590042 LMB590041:LMD590042 LVX590041:LVZ590042 MFT590041:MFV590042 MPP590041:MPR590042 MZL590041:MZN590042 NJH590041:NJJ590042 NTD590041:NTF590042 OCZ590041:ODB590042 OMV590041:OMX590042 OWR590041:OWT590042 PGN590041:PGP590042 PQJ590041:PQL590042 QAF590041:QAH590042 QKB590041:QKD590042 QTX590041:QTZ590042 RDT590041:RDV590042 RNP590041:RNR590042 RXL590041:RXN590042 SHH590041:SHJ590042 SRD590041:SRF590042 TAZ590041:TBB590042 TKV590041:TKX590042 TUR590041:TUT590042 UEN590041:UEP590042 UOJ590041:UOL590042 UYF590041:UYH590042 VIB590041:VID590042 VRX590041:VRZ590042 WBT590041:WBV590042 WLP590041:WLR590042 WVL590041:WVN590042 H655577:I655578 IZ655577:JB655578 SV655577:SX655578 ACR655577:ACT655578 AMN655577:AMP655578 AWJ655577:AWL655578 BGF655577:BGH655578 BQB655577:BQD655578 BZX655577:BZZ655578 CJT655577:CJV655578 CTP655577:CTR655578 DDL655577:DDN655578 DNH655577:DNJ655578 DXD655577:DXF655578 EGZ655577:EHB655578 EQV655577:EQX655578 FAR655577:FAT655578 FKN655577:FKP655578 FUJ655577:FUL655578 GEF655577:GEH655578 GOB655577:GOD655578 GXX655577:GXZ655578 HHT655577:HHV655578 HRP655577:HRR655578 IBL655577:IBN655578 ILH655577:ILJ655578 IVD655577:IVF655578 JEZ655577:JFB655578 JOV655577:JOX655578 JYR655577:JYT655578 KIN655577:KIP655578 KSJ655577:KSL655578 LCF655577:LCH655578 LMB655577:LMD655578 LVX655577:LVZ655578 MFT655577:MFV655578 MPP655577:MPR655578 MZL655577:MZN655578 NJH655577:NJJ655578 NTD655577:NTF655578 OCZ655577:ODB655578 OMV655577:OMX655578 OWR655577:OWT655578 PGN655577:PGP655578 PQJ655577:PQL655578 QAF655577:QAH655578 QKB655577:QKD655578 QTX655577:QTZ655578 RDT655577:RDV655578 RNP655577:RNR655578 RXL655577:RXN655578 SHH655577:SHJ655578 SRD655577:SRF655578 TAZ655577:TBB655578 TKV655577:TKX655578 TUR655577:TUT655578 UEN655577:UEP655578 UOJ655577:UOL655578 UYF655577:UYH655578 VIB655577:VID655578 VRX655577:VRZ655578 WBT655577:WBV655578 WLP655577:WLR655578 WVL655577:WVN655578 H721113:I721114 IZ721113:JB721114 SV721113:SX721114 ACR721113:ACT721114 AMN721113:AMP721114 AWJ721113:AWL721114 BGF721113:BGH721114 BQB721113:BQD721114 BZX721113:BZZ721114 CJT721113:CJV721114 CTP721113:CTR721114 DDL721113:DDN721114 DNH721113:DNJ721114 DXD721113:DXF721114 EGZ721113:EHB721114 EQV721113:EQX721114 FAR721113:FAT721114 FKN721113:FKP721114 FUJ721113:FUL721114 GEF721113:GEH721114 GOB721113:GOD721114 GXX721113:GXZ721114 HHT721113:HHV721114 HRP721113:HRR721114 IBL721113:IBN721114 ILH721113:ILJ721114 IVD721113:IVF721114 JEZ721113:JFB721114 JOV721113:JOX721114 JYR721113:JYT721114 KIN721113:KIP721114 KSJ721113:KSL721114 LCF721113:LCH721114 LMB721113:LMD721114 LVX721113:LVZ721114 MFT721113:MFV721114 MPP721113:MPR721114 MZL721113:MZN721114 NJH721113:NJJ721114 NTD721113:NTF721114 OCZ721113:ODB721114 OMV721113:OMX721114 OWR721113:OWT721114 PGN721113:PGP721114 PQJ721113:PQL721114 QAF721113:QAH721114 QKB721113:QKD721114 QTX721113:QTZ721114 RDT721113:RDV721114 RNP721113:RNR721114 RXL721113:RXN721114 SHH721113:SHJ721114 SRD721113:SRF721114 TAZ721113:TBB721114 TKV721113:TKX721114 TUR721113:TUT721114 UEN721113:UEP721114 UOJ721113:UOL721114 UYF721113:UYH721114 VIB721113:VID721114 VRX721113:VRZ721114 WBT721113:WBV721114 WLP721113:WLR721114 WVL721113:WVN721114 H786649:I786650 IZ786649:JB786650 SV786649:SX786650 ACR786649:ACT786650 AMN786649:AMP786650 AWJ786649:AWL786650 BGF786649:BGH786650 BQB786649:BQD786650 BZX786649:BZZ786650 CJT786649:CJV786650 CTP786649:CTR786650 DDL786649:DDN786650 DNH786649:DNJ786650 DXD786649:DXF786650 EGZ786649:EHB786650 EQV786649:EQX786650 FAR786649:FAT786650 FKN786649:FKP786650 FUJ786649:FUL786650 GEF786649:GEH786650 GOB786649:GOD786650 GXX786649:GXZ786650 HHT786649:HHV786650 HRP786649:HRR786650 IBL786649:IBN786650 ILH786649:ILJ786650 IVD786649:IVF786650 JEZ786649:JFB786650 JOV786649:JOX786650 JYR786649:JYT786650 KIN786649:KIP786650 KSJ786649:KSL786650 LCF786649:LCH786650 LMB786649:LMD786650 LVX786649:LVZ786650 MFT786649:MFV786650 MPP786649:MPR786650 MZL786649:MZN786650 NJH786649:NJJ786650 NTD786649:NTF786650 OCZ786649:ODB786650 OMV786649:OMX786650 OWR786649:OWT786650 PGN786649:PGP786650 PQJ786649:PQL786650 QAF786649:QAH786650 QKB786649:QKD786650 QTX786649:QTZ786650 RDT786649:RDV786650 RNP786649:RNR786650 RXL786649:RXN786650 SHH786649:SHJ786650 SRD786649:SRF786650 TAZ786649:TBB786650 TKV786649:TKX786650 TUR786649:TUT786650 UEN786649:UEP786650 UOJ786649:UOL786650 UYF786649:UYH786650 VIB786649:VID786650 VRX786649:VRZ786650 WBT786649:WBV786650 WLP786649:WLR786650 WVL786649:WVN786650 H852185:I852186 IZ852185:JB852186 SV852185:SX852186 ACR852185:ACT852186 AMN852185:AMP852186 AWJ852185:AWL852186 BGF852185:BGH852186 BQB852185:BQD852186 BZX852185:BZZ852186 CJT852185:CJV852186 CTP852185:CTR852186 DDL852185:DDN852186 DNH852185:DNJ852186 DXD852185:DXF852186 EGZ852185:EHB852186 EQV852185:EQX852186 FAR852185:FAT852186 FKN852185:FKP852186 FUJ852185:FUL852186 GEF852185:GEH852186 GOB852185:GOD852186 GXX852185:GXZ852186 HHT852185:HHV852186 HRP852185:HRR852186 IBL852185:IBN852186 ILH852185:ILJ852186 IVD852185:IVF852186 JEZ852185:JFB852186 JOV852185:JOX852186 JYR852185:JYT852186 KIN852185:KIP852186 KSJ852185:KSL852186 LCF852185:LCH852186 LMB852185:LMD852186 LVX852185:LVZ852186 MFT852185:MFV852186 MPP852185:MPR852186 MZL852185:MZN852186 NJH852185:NJJ852186 NTD852185:NTF852186 OCZ852185:ODB852186 OMV852185:OMX852186 OWR852185:OWT852186 PGN852185:PGP852186 PQJ852185:PQL852186 QAF852185:QAH852186 QKB852185:QKD852186 QTX852185:QTZ852186 RDT852185:RDV852186 RNP852185:RNR852186 RXL852185:RXN852186 SHH852185:SHJ852186 SRD852185:SRF852186 TAZ852185:TBB852186 TKV852185:TKX852186 TUR852185:TUT852186 UEN852185:UEP852186 UOJ852185:UOL852186 UYF852185:UYH852186 VIB852185:VID852186 VRX852185:VRZ852186 WBT852185:WBV852186 WLP852185:WLR852186 WVL852185:WVN852186 H917721:I917722 IZ917721:JB917722 SV917721:SX917722 ACR917721:ACT917722 AMN917721:AMP917722 AWJ917721:AWL917722 BGF917721:BGH917722 BQB917721:BQD917722 BZX917721:BZZ917722 CJT917721:CJV917722 CTP917721:CTR917722 DDL917721:DDN917722 DNH917721:DNJ917722 DXD917721:DXF917722 EGZ917721:EHB917722 EQV917721:EQX917722 FAR917721:FAT917722 FKN917721:FKP917722 FUJ917721:FUL917722 GEF917721:GEH917722 GOB917721:GOD917722 GXX917721:GXZ917722 HHT917721:HHV917722 HRP917721:HRR917722 IBL917721:IBN917722 ILH917721:ILJ917722 IVD917721:IVF917722 JEZ917721:JFB917722 JOV917721:JOX917722 JYR917721:JYT917722 KIN917721:KIP917722 KSJ917721:KSL917722 LCF917721:LCH917722 LMB917721:LMD917722 LVX917721:LVZ917722 MFT917721:MFV917722 MPP917721:MPR917722 MZL917721:MZN917722 NJH917721:NJJ917722 NTD917721:NTF917722 OCZ917721:ODB917722 OMV917721:OMX917722 OWR917721:OWT917722 PGN917721:PGP917722 PQJ917721:PQL917722 QAF917721:QAH917722 QKB917721:QKD917722 QTX917721:QTZ917722 RDT917721:RDV917722 RNP917721:RNR917722 RXL917721:RXN917722 SHH917721:SHJ917722 SRD917721:SRF917722 TAZ917721:TBB917722 TKV917721:TKX917722 TUR917721:TUT917722 UEN917721:UEP917722 UOJ917721:UOL917722 UYF917721:UYH917722 VIB917721:VID917722 VRX917721:VRZ917722 WBT917721:WBV917722 WLP917721:WLR917722 WVL917721:WVN917722 H983257:I983258 IZ983257:JB983258 SV983257:SX983258 ACR983257:ACT983258 AMN983257:AMP983258 AWJ983257:AWL983258 BGF983257:BGH983258 BQB983257:BQD983258 BZX983257:BZZ983258 CJT983257:CJV983258 CTP983257:CTR983258 DDL983257:DDN983258 DNH983257:DNJ983258 DXD983257:DXF983258 EGZ983257:EHB983258 EQV983257:EQX983258 FAR983257:FAT983258 FKN983257:FKP983258 FUJ983257:FUL983258 GEF983257:GEH983258 GOB983257:GOD983258 GXX983257:GXZ983258 HHT983257:HHV983258 HRP983257:HRR983258 IBL983257:IBN983258 ILH983257:ILJ983258 IVD983257:IVF983258 JEZ983257:JFB983258 JOV983257:JOX983258 JYR983257:JYT983258 KIN983257:KIP983258 KSJ983257:KSL983258 LCF983257:LCH983258 LMB983257:LMD983258 LVX983257:LVZ983258 MFT983257:MFV983258 MPP983257:MPR983258 MZL983257:MZN983258 NJH983257:NJJ983258 NTD983257:NTF983258 OCZ983257:ODB983258 OMV983257:OMX983258 OWR983257:OWT983258 PGN983257:PGP983258 PQJ983257:PQL983258 QAF983257:QAH983258 QKB983257:QKD983258 QTX983257:QTZ983258 RDT983257:RDV983258 RNP983257:RNR983258 RXL983257:RXN983258 SHH983257:SHJ983258 SRD983257:SRF983258 TAZ983257:TBB983258 TKV983257:TKX983258 TUR983257:TUT983258 UEN983257:UEP983258 UOJ983257:UOL983258 UYF983257:UYH983258 VIB983257:VID983258 VRX983257:VRZ983258 WBT983257:WBV983258 WLP983257:WLR983258 WVL983257:WVN983258 L34 K33:K37 H27:J37 IZ27:JB37 SV27:SX37 ACR27:ACT37 AMN27:AMP37 AWJ27:AWL37 BGF27:BGH37 BQB27:BQD37 BZX27:BZZ37 CJT27:CJV37 CTP27:CTR37 DDL27:DDN37 DNH27:DNJ37 DXD27:DXF37 EGZ27:EHB37 EQV27:EQX37 FAR27:FAT37 FKN27:FKP37 FUJ27:FUL37 GEF27:GEH37 GOB27:GOD37 GXX27:GXZ37 HHT27:HHV37 HRP27:HRR37 IBL27:IBN37 ILH27:ILJ37 IVD27:IVF37 JEZ27:JFB37 JOV27:JOX37 JYR27:JYT37 KIN27:KIP37 KSJ27:KSL37 LCF27:LCH37 LMB27:LMD37 LVX27:LVZ37 MFT27:MFV37 MPP27:MPR37 MZL27:MZN37 NJH27:NJJ37 NTD27:NTF37 OCZ27:ODB37 OMV27:OMX37 OWR27:OWT37 PGN27:PGP37 PQJ27:PQL37 QAF27:QAH37 QKB27:QKD37 QTX27:QTZ37 RDT27:RDV37 RNP27:RNR37 RXL27:RXN37 SHH27:SHJ37 SRD27:SRF37 TAZ27:TBB37 TKV27:TKX37 TUR27:TUT37 UEN27:UEP37 UOJ27:UOL37 UYF27:UYH37 VIB27:VID37 VRX27:VRZ37 WBT27:WBV37 WLP27:WLR37 WVL27:WVN37" xr:uid="{00000000-0002-0000-0200-000005000000}">
      <formula1>0</formula1>
    </dataValidation>
    <dataValidation allowBlank="1" showInputMessage="1" showErrorMessage="1" prompt="Fecha de corte del Estado Financiero" sqref="F65480:G65480 IY65480 SU65480 ACQ65480 AMM65480 AWI65480 BGE65480 BQA65480 BZW65480 CJS65480 CTO65480 DDK65480 DNG65480 DXC65480 EGY65480 EQU65480 FAQ65480 FKM65480 FUI65480 GEE65480 GOA65480 GXW65480 HHS65480 HRO65480 IBK65480 ILG65480 IVC65480 JEY65480 JOU65480 JYQ65480 KIM65480 KSI65480 LCE65480 LMA65480 LVW65480 MFS65480 MPO65480 MZK65480 NJG65480 NTC65480 OCY65480 OMU65480 OWQ65480 PGM65480 PQI65480 QAE65480 QKA65480 QTW65480 RDS65480 RNO65480 RXK65480 SHG65480 SRC65480 TAY65480 TKU65480 TUQ65480 UEM65480 UOI65480 UYE65480 VIA65480 VRW65480 WBS65480 WLO65480 WVK65480 F131016:G131016 IY131016 SU131016 ACQ131016 AMM131016 AWI131016 BGE131016 BQA131016 BZW131016 CJS131016 CTO131016 DDK131016 DNG131016 DXC131016 EGY131016 EQU131016 FAQ131016 FKM131016 FUI131016 GEE131016 GOA131016 GXW131016 HHS131016 HRO131016 IBK131016 ILG131016 IVC131016 JEY131016 JOU131016 JYQ131016 KIM131016 KSI131016 LCE131016 LMA131016 LVW131016 MFS131016 MPO131016 MZK131016 NJG131016 NTC131016 OCY131016 OMU131016 OWQ131016 PGM131016 PQI131016 QAE131016 QKA131016 QTW131016 RDS131016 RNO131016 RXK131016 SHG131016 SRC131016 TAY131016 TKU131016 TUQ131016 UEM131016 UOI131016 UYE131016 VIA131016 VRW131016 WBS131016 WLO131016 WVK131016 F196552:G196552 IY196552 SU196552 ACQ196552 AMM196552 AWI196552 BGE196552 BQA196552 BZW196552 CJS196552 CTO196552 DDK196552 DNG196552 DXC196552 EGY196552 EQU196552 FAQ196552 FKM196552 FUI196552 GEE196552 GOA196552 GXW196552 HHS196552 HRO196552 IBK196552 ILG196552 IVC196552 JEY196552 JOU196552 JYQ196552 KIM196552 KSI196552 LCE196552 LMA196552 LVW196552 MFS196552 MPO196552 MZK196552 NJG196552 NTC196552 OCY196552 OMU196552 OWQ196552 PGM196552 PQI196552 QAE196552 QKA196552 QTW196552 RDS196552 RNO196552 RXK196552 SHG196552 SRC196552 TAY196552 TKU196552 TUQ196552 UEM196552 UOI196552 UYE196552 VIA196552 VRW196552 WBS196552 WLO196552 WVK196552 F262088:G262088 IY262088 SU262088 ACQ262088 AMM262088 AWI262088 BGE262088 BQA262088 BZW262088 CJS262088 CTO262088 DDK262088 DNG262088 DXC262088 EGY262088 EQU262088 FAQ262088 FKM262088 FUI262088 GEE262088 GOA262088 GXW262088 HHS262088 HRO262088 IBK262088 ILG262088 IVC262088 JEY262088 JOU262088 JYQ262088 KIM262088 KSI262088 LCE262088 LMA262088 LVW262088 MFS262088 MPO262088 MZK262088 NJG262088 NTC262088 OCY262088 OMU262088 OWQ262088 PGM262088 PQI262088 QAE262088 QKA262088 QTW262088 RDS262088 RNO262088 RXK262088 SHG262088 SRC262088 TAY262088 TKU262088 TUQ262088 UEM262088 UOI262088 UYE262088 VIA262088 VRW262088 WBS262088 WLO262088 WVK262088 F327624:G327624 IY327624 SU327624 ACQ327624 AMM327624 AWI327624 BGE327624 BQA327624 BZW327624 CJS327624 CTO327624 DDK327624 DNG327624 DXC327624 EGY327624 EQU327624 FAQ327624 FKM327624 FUI327624 GEE327624 GOA327624 GXW327624 HHS327624 HRO327624 IBK327624 ILG327624 IVC327624 JEY327624 JOU327624 JYQ327624 KIM327624 KSI327624 LCE327624 LMA327624 LVW327624 MFS327624 MPO327624 MZK327624 NJG327624 NTC327624 OCY327624 OMU327624 OWQ327624 PGM327624 PQI327624 QAE327624 QKA327624 QTW327624 RDS327624 RNO327624 RXK327624 SHG327624 SRC327624 TAY327624 TKU327624 TUQ327624 UEM327624 UOI327624 UYE327624 VIA327624 VRW327624 WBS327624 WLO327624 WVK327624 F393160:G393160 IY393160 SU393160 ACQ393160 AMM393160 AWI393160 BGE393160 BQA393160 BZW393160 CJS393160 CTO393160 DDK393160 DNG393160 DXC393160 EGY393160 EQU393160 FAQ393160 FKM393160 FUI393160 GEE393160 GOA393160 GXW393160 HHS393160 HRO393160 IBK393160 ILG393160 IVC393160 JEY393160 JOU393160 JYQ393160 KIM393160 KSI393160 LCE393160 LMA393160 LVW393160 MFS393160 MPO393160 MZK393160 NJG393160 NTC393160 OCY393160 OMU393160 OWQ393160 PGM393160 PQI393160 QAE393160 QKA393160 QTW393160 RDS393160 RNO393160 RXK393160 SHG393160 SRC393160 TAY393160 TKU393160 TUQ393160 UEM393160 UOI393160 UYE393160 VIA393160 VRW393160 WBS393160 WLO393160 WVK393160 F458696:G458696 IY458696 SU458696 ACQ458696 AMM458696 AWI458696 BGE458696 BQA458696 BZW458696 CJS458696 CTO458696 DDK458696 DNG458696 DXC458696 EGY458696 EQU458696 FAQ458696 FKM458696 FUI458696 GEE458696 GOA458696 GXW458696 HHS458696 HRO458696 IBK458696 ILG458696 IVC458696 JEY458696 JOU458696 JYQ458696 KIM458696 KSI458696 LCE458696 LMA458696 LVW458696 MFS458696 MPO458696 MZK458696 NJG458696 NTC458696 OCY458696 OMU458696 OWQ458696 PGM458696 PQI458696 QAE458696 QKA458696 QTW458696 RDS458696 RNO458696 RXK458696 SHG458696 SRC458696 TAY458696 TKU458696 TUQ458696 UEM458696 UOI458696 UYE458696 VIA458696 VRW458696 WBS458696 WLO458696 WVK458696 F524232:G524232 IY524232 SU524232 ACQ524232 AMM524232 AWI524232 BGE524232 BQA524232 BZW524232 CJS524232 CTO524232 DDK524232 DNG524232 DXC524232 EGY524232 EQU524232 FAQ524232 FKM524232 FUI524232 GEE524232 GOA524232 GXW524232 HHS524232 HRO524232 IBK524232 ILG524232 IVC524232 JEY524232 JOU524232 JYQ524232 KIM524232 KSI524232 LCE524232 LMA524232 LVW524232 MFS524232 MPO524232 MZK524232 NJG524232 NTC524232 OCY524232 OMU524232 OWQ524232 PGM524232 PQI524232 QAE524232 QKA524232 QTW524232 RDS524232 RNO524232 RXK524232 SHG524232 SRC524232 TAY524232 TKU524232 TUQ524232 UEM524232 UOI524232 UYE524232 VIA524232 VRW524232 WBS524232 WLO524232 WVK524232 F589768:G589768 IY589768 SU589768 ACQ589768 AMM589768 AWI589768 BGE589768 BQA589768 BZW589768 CJS589768 CTO589768 DDK589768 DNG589768 DXC589768 EGY589768 EQU589768 FAQ589768 FKM589768 FUI589768 GEE589768 GOA589768 GXW589768 HHS589768 HRO589768 IBK589768 ILG589768 IVC589768 JEY589768 JOU589768 JYQ589768 KIM589768 KSI589768 LCE589768 LMA589768 LVW589768 MFS589768 MPO589768 MZK589768 NJG589768 NTC589768 OCY589768 OMU589768 OWQ589768 PGM589768 PQI589768 QAE589768 QKA589768 QTW589768 RDS589768 RNO589768 RXK589768 SHG589768 SRC589768 TAY589768 TKU589768 TUQ589768 UEM589768 UOI589768 UYE589768 VIA589768 VRW589768 WBS589768 WLO589768 WVK589768 F655304:G655304 IY655304 SU655304 ACQ655304 AMM655304 AWI655304 BGE655304 BQA655304 BZW655304 CJS655304 CTO655304 DDK655304 DNG655304 DXC655304 EGY655304 EQU655304 FAQ655304 FKM655304 FUI655304 GEE655304 GOA655304 GXW655304 HHS655304 HRO655304 IBK655304 ILG655304 IVC655304 JEY655304 JOU655304 JYQ655304 KIM655304 KSI655304 LCE655304 LMA655304 LVW655304 MFS655304 MPO655304 MZK655304 NJG655304 NTC655304 OCY655304 OMU655304 OWQ655304 PGM655304 PQI655304 QAE655304 QKA655304 QTW655304 RDS655304 RNO655304 RXK655304 SHG655304 SRC655304 TAY655304 TKU655304 TUQ655304 UEM655304 UOI655304 UYE655304 VIA655304 VRW655304 WBS655304 WLO655304 WVK655304 F720840:G720840 IY720840 SU720840 ACQ720840 AMM720840 AWI720840 BGE720840 BQA720840 BZW720840 CJS720840 CTO720840 DDK720840 DNG720840 DXC720840 EGY720840 EQU720840 FAQ720840 FKM720840 FUI720840 GEE720840 GOA720840 GXW720840 HHS720840 HRO720840 IBK720840 ILG720840 IVC720840 JEY720840 JOU720840 JYQ720840 KIM720840 KSI720840 LCE720840 LMA720840 LVW720840 MFS720840 MPO720840 MZK720840 NJG720840 NTC720840 OCY720840 OMU720840 OWQ720840 PGM720840 PQI720840 QAE720840 QKA720840 QTW720840 RDS720840 RNO720840 RXK720840 SHG720840 SRC720840 TAY720840 TKU720840 TUQ720840 UEM720840 UOI720840 UYE720840 VIA720840 VRW720840 WBS720840 WLO720840 WVK720840 F786376:G786376 IY786376 SU786376 ACQ786376 AMM786376 AWI786376 BGE786376 BQA786376 BZW786376 CJS786376 CTO786376 DDK786376 DNG786376 DXC786376 EGY786376 EQU786376 FAQ786376 FKM786376 FUI786376 GEE786376 GOA786376 GXW786376 HHS786376 HRO786376 IBK786376 ILG786376 IVC786376 JEY786376 JOU786376 JYQ786376 KIM786376 KSI786376 LCE786376 LMA786376 LVW786376 MFS786376 MPO786376 MZK786376 NJG786376 NTC786376 OCY786376 OMU786376 OWQ786376 PGM786376 PQI786376 QAE786376 QKA786376 QTW786376 RDS786376 RNO786376 RXK786376 SHG786376 SRC786376 TAY786376 TKU786376 TUQ786376 UEM786376 UOI786376 UYE786376 VIA786376 VRW786376 WBS786376 WLO786376 WVK786376 F851912:G851912 IY851912 SU851912 ACQ851912 AMM851912 AWI851912 BGE851912 BQA851912 BZW851912 CJS851912 CTO851912 DDK851912 DNG851912 DXC851912 EGY851912 EQU851912 FAQ851912 FKM851912 FUI851912 GEE851912 GOA851912 GXW851912 HHS851912 HRO851912 IBK851912 ILG851912 IVC851912 JEY851912 JOU851912 JYQ851912 KIM851912 KSI851912 LCE851912 LMA851912 LVW851912 MFS851912 MPO851912 MZK851912 NJG851912 NTC851912 OCY851912 OMU851912 OWQ851912 PGM851912 PQI851912 QAE851912 QKA851912 QTW851912 RDS851912 RNO851912 RXK851912 SHG851912 SRC851912 TAY851912 TKU851912 TUQ851912 UEM851912 UOI851912 UYE851912 VIA851912 VRW851912 WBS851912 WLO851912 WVK851912 F917448:G917448 IY917448 SU917448 ACQ917448 AMM917448 AWI917448 BGE917448 BQA917448 BZW917448 CJS917448 CTO917448 DDK917448 DNG917448 DXC917448 EGY917448 EQU917448 FAQ917448 FKM917448 FUI917448 GEE917448 GOA917448 GXW917448 HHS917448 HRO917448 IBK917448 ILG917448 IVC917448 JEY917448 JOU917448 JYQ917448 KIM917448 KSI917448 LCE917448 LMA917448 LVW917448 MFS917448 MPO917448 MZK917448 NJG917448 NTC917448 OCY917448 OMU917448 OWQ917448 PGM917448 PQI917448 QAE917448 QKA917448 QTW917448 RDS917448 RNO917448 RXK917448 SHG917448 SRC917448 TAY917448 TKU917448 TUQ917448 UEM917448 UOI917448 UYE917448 VIA917448 VRW917448 WBS917448 WLO917448 WVK917448 F982984:G982984 IY982984 SU982984 ACQ982984 AMM982984 AWI982984 BGE982984 BQA982984 BZW982984 CJS982984 CTO982984 DDK982984 DNG982984 DXC982984 EGY982984 EQU982984 FAQ982984 FKM982984 FUI982984 GEE982984 GOA982984 GXW982984 HHS982984 HRO982984 IBK982984 ILG982984 IVC982984 JEY982984 JOU982984 JYQ982984 KIM982984 KSI982984 LCE982984 LMA982984 LVW982984 MFS982984 MPO982984 MZK982984 NJG982984 NTC982984 OCY982984 OMU982984 OWQ982984 PGM982984 PQI982984 QAE982984 QKA982984 QTW982984 RDS982984 RNO982984 RXK982984 SHG982984 SRC982984 TAY982984 TKU982984 TUQ982984 UEM982984 UOI982984 UYE982984 VIA982984 VRW982984 WBS982984 WLO982984 WVK982984" xr:uid="{00000000-0002-0000-0200-000006000000}"/>
    <dataValidation allowBlank="1" showInputMessage="1" showErrorMessage="1" prompt="NIT" sqref="F65479:G65479 IY65479 SU65479 ACQ65479 AMM65479 AWI65479 BGE65479 BQA65479 BZW65479 CJS65479 CTO65479 DDK65479 DNG65479 DXC65479 EGY65479 EQU65479 FAQ65479 FKM65479 FUI65479 GEE65479 GOA65479 GXW65479 HHS65479 HRO65479 IBK65479 ILG65479 IVC65479 JEY65479 JOU65479 JYQ65479 KIM65479 KSI65479 LCE65479 LMA65479 LVW65479 MFS65479 MPO65479 MZK65479 NJG65479 NTC65479 OCY65479 OMU65479 OWQ65479 PGM65479 PQI65479 QAE65479 QKA65479 QTW65479 RDS65479 RNO65479 RXK65479 SHG65479 SRC65479 TAY65479 TKU65479 TUQ65479 UEM65479 UOI65479 UYE65479 VIA65479 VRW65479 WBS65479 WLO65479 WVK65479 F131015:G131015 IY131015 SU131015 ACQ131015 AMM131015 AWI131015 BGE131015 BQA131015 BZW131015 CJS131015 CTO131015 DDK131015 DNG131015 DXC131015 EGY131015 EQU131015 FAQ131015 FKM131015 FUI131015 GEE131015 GOA131015 GXW131015 HHS131015 HRO131015 IBK131015 ILG131015 IVC131015 JEY131015 JOU131015 JYQ131015 KIM131015 KSI131015 LCE131015 LMA131015 LVW131015 MFS131015 MPO131015 MZK131015 NJG131015 NTC131015 OCY131015 OMU131015 OWQ131015 PGM131015 PQI131015 QAE131015 QKA131015 QTW131015 RDS131015 RNO131015 RXK131015 SHG131015 SRC131015 TAY131015 TKU131015 TUQ131015 UEM131015 UOI131015 UYE131015 VIA131015 VRW131015 WBS131015 WLO131015 WVK131015 F196551:G196551 IY196551 SU196551 ACQ196551 AMM196551 AWI196551 BGE196551 BQA196551 BZW196551 CJS196551 CTO196551 DDK196551 DNG196551 DXC196551 EGY196551 EQU196551 FAQ196551 FKM196551 FUI196551 GEE196551 GOA196551 GXW196551 HHS196551 HRO196551 IBK196551 ILG196551 IVC196551 JEY196551 JOU196551 JYQ196551 KIM196551 KSI196551 LCE196551 LMA196551 LVW196551 MFS196551 MPO196551 MZK196551 NJG196551 NTC196551 OCY196551 OMU196551 OWQ196551 PGM196551 PQI196551 QAE196551 QKA196551 QTW196551 RDS196551 RNO196551 RXK196551 SHG196551 SRC196551 TAY196551 TKU196551 TUQ196551 UEM196551 UOI196551 UYE196551 VIA196551 VRW196551 WBS196551 WLO196551 WVK196551 F262087:G262087 IY262087 SU262087 ACQ262087 AMM262087 AWI262087 BGE262087 BQA262087 BZW262087 CJS262087 CTO262087 DDK262087 DNG262087 DXC262087 EGY262087 EQU262087 FAQ262087 FKM262087 FUI262087 GEE262087 GOA262087 GXW262087 HHS262087 HRO262087 IBK262087 ILG262087 IVC262087 JEY262087 JOU262087 JYQ262087 KIM262087 KSI262087 LCE262087 LMA262087 LVW262087 MFS262087 MPO262087 MZK262087 NJG262087 NTC262087 OCY262087 OMU262087 OWQ262087 PGM262087 PQI262087 QAE262087 QKA262087 QTW262087 RDS262087 RNO262087 RXK262087 SHG262087 SRC262087 TAY262087 TKU262087 TUQ262087 UEM262087 UOI262087 UYE262087 VIA262087 VRW262087 WBS262087 WLO262087 WVK262087 F327623:G327623 IY327623 SU327623 ACQ327623 AMM327623 AWI327623 BGE327623 BQA327623 BZW327623 CJS327623 CTO327623 DDK327623 DNG327623 DXC327623 EGY327623 EQU327623 FAQ327623 FKM327623 FUI327623 GEE327623 GOA327623 GXW327623 HHS327623 HRO327623 IBK327623 ILG327623 IVC327623 JEY327623 JOU327623 JYQ327623 KIM327623 KSI327623 LCE327623 LMA327623 LVW327623 MFS327623 MPO327623 MZK327623 NJG327623 NTC327623 OCY327623 OMU327623 OWQ327623 PGM327623 PQI327623 QAE327623 QKA327623 QTW327623 RDS327623 RNO327623 RXK327623 SHG327623 SRC327623 TAY327623 TKU327623 TUQ327623 UEM327623 UOI327623 UYE327623 VIA327623 VRW327623 WBS327623 WLO327623 WVK327623 F393159:G393159 IY393159 SU393159 ACQ393159 AMM393159 AWI393159 BGE393159 BQA393159 BZW393159 CJS393159 CTO393159 DDK393159 DNG393159 DXC393159 EGY393159 EQU393159 FAQ393159 FKM393159 FUI393159 GEE393159 GOA393159 GXW393159 HHS393159 HRO393159 IBK393159 ILG393159 IVC393159 JEY393159 JOU393159 JYQ393159 KIM393159 KSI393159 LCE393159 LMA393159 LVW393159 MFS393159 MPO393159 MZK393159 NJG393159 NTC393159 OCY393159 OMU393159 OWQ393159 PGM393159 PQI393159 QAE393159 QKA393159 QTW393159 RDS393159 RNO393159 RXK393159 SHG393159 SRC393159 TAY393159 TKU393159 TUQ393159 UEM393159 UOI393159 UYE393159 VIA393159 VRW393159 WBS393159 WLO393159 WVK393159 F458695:G458695 IY458695 SU458695 ACQ458695 AMM458695 AWI458695 BGE458695 BQA458695 BZW458695 CJS458695 CTO458695 DDK458695 DNG458695 DXC458695 EGY458695 EQU458695 FAQ458695 FKM458695 FUI458695 GEE458695 GOA458695 GXW458695 HHS458695 HRO458695 IBK458695 ILG458695 IVC458695 JEY458695 JOU458695 JYQ458695 KIM458695 KSI458695 LCE458695 LMA458695 LVW458695 MFS458695 MPO458695 MZK458695 NJG458695 NTC458695 OCY458695 OMU458695 OWQ458695 PGM458695 PQI458695 QAE458695 QKA458695 QTW458695 RDS458695 RNO458695 RXK458695 SHG458695 SRC458695 TAY458695 TKU458695 TUQ458695 UEM458695 UOI458695 UYE458695 VIA458695 VRW458695 WBS458695 WLO458695 WVK458695 F524231:G524231 IY524231 SU524231 ACQ524231 AMM524231 AWI524231 BGE524231 BQA524231 BZW524231 CJS524231 CTO524231 DDK524231 DNG524231 DXC524231 EGY524231 EQU524231 FAQ524231 FKM524231 FUI524231 GEE524231 GOA524231 GXW524231 HHS524231 HRO524231 IBK524231 ILG524231 IVC524231 JEY524231 JOU524231 JYQ524231 KIM524231 KSI524231 LCE524231 LMA524231 LVW524231 MFS524231 MPO524231 MZK524231 NJG524231 NTC524231 OCY524231 OMU524231 OWQ524231 PGM524231 PQI524231 QAE524231 QKA524231 QTW524231 RDS524231 RNO524231 RXK524231 SHG524231 SRC524231 TAY524231 TKU524231 TUQ524231 UEM524231 UOI524231 UYE524231 VIA524231 VRW524231 WBS524231 WLO524231 WVK524231 F589767:G589767 IY589767 SU589767 ACQ589767 AMM589767 AWI589767 BGE589767 BQA589767 BZW589767 CJS589767 CTO589767 DDK589767 DNG589767 DXC589767 EGY589767 EQU589767 FAQ589767 FKM589767 FUI589767 GEE589767 GOA589767 GXW589767 HHS589767 HRO589767 IBK589767 ILG589767 IVC589767 JEY589767 JOU589767 JYQ589767 KIM589767 KSI589767 LCE589767 LMA589767 LVW589767 MFS589767 MPO589767 MZK589767 NJG589767 NTC589767 OCY589767 OMU589767 OWQ589767 PGM589767 PQI589767 QAE589767 QKA589767 QTW589767 RDS589767 RNO589767 RXK589767 SHG589767 SRC589767 TAY589767 TKU589767 TUQ589767 UEM589767 UOI589767 UYE589767 VIA589767 VRW589767 WBS589767 WLO589767 WVK589767 F655303:G655303 IY655303 SU655303 ACQ655303 AMM655303 AWI655303 BGE655303 BQA655303 BZW655303 CJS655303 CTO655303 DDK655303 DNG655303 DXC655303 EGY655303 EQU655303 FAQ655303 FKM655303 FUI655303 GEE655303 GOA655303 GXW655303 HHS655303 HRO655303 IBK655303 ILG655303 IVC655303 JEY655303 JOU655303 JYQ655303 KIM655303 KSI655303 LCE655303 LMA655303 LVW655303 MFS655303 MPO655303 MZK655303 NJG655303 NTC655303 OCY655303 OMU655303 OWQ655303 PGM655303 PQI655303 QAE655303 QKA655303 QTW655303 RDS655303 RNO655303 RXK655303 SHG655303 SRC655303 TAY655303 TKU655303 TUQ655303 UEM655303 UOI655303 UYE655303 VIA655303 VRW655303 WBS655303 WLO655303 WVK655303 F720839:G720839 IY720839 SU720839 ACQ720839 AMM720839 AWI720839 BGE720839 BQA720839 BZW720839 CJS720839 CTO720839 DDK720839 DNG720839 DXC720839 EGY720839 EQU720839 FAQ720839 FKM720839 FUI720839 GEE720839 GOA720839 GXW720839 HHS720839 HRO720839 IBK720839 ILG720839 IVC720839 JEY720839 JOU720839 JYQ720839 KIM720839 KSI720839 LCE720839 LMA720839 LVW720839 MFS720839 MPO720839 MZK720839 NJG720839 NTC720839 OCY720839 OMU720839 OWQ720839 PGM720839 PQI720839 QAE720839 QKA720839 QTW720839 RDS720839 RNO720839 RXK720839 SHG720839 SRC720839 TAY720839 TKU720839 TUQ720839 UEM720839 UOI720839 UYE720839 VIA720839 VRW720839 WBS720839 WLO720839 WVK720839 F786375:G786375 IY786375 SU786375 ACQ786375 AMM786375 AWI786375 BGE786375 BQA786375 BZW786375 CJS786375 CTO786375 DDK786375 DNG786375 DXC786375 EGY786375 EQU786375 FAQ786375 FKM786375 FUI786375 GEE786375 GOA786375 GXW786375 HHS786375 HRO786375 IBK786375 ILG786375 IVC786375 JEY786375 JOU786375 JYQ786375 KIM786375 KSI786375 LCE786375 LMA786375 LVW786375 MFS786375 MPO786375 MZK786375 NJG786375 NTC786375 OCY786375 OMU786375 OWQ786375 PGM786375 PQI786375 QAE786375 QKA786375 QTW786375 RDS786375 RNO786375 RXK786375 SHG786375 SRC786375 TAY786375 TKU786375 TUQ786375 UEM786375 UOI786375 UYE786375 VIA786375 VRW786375 WBS786375 WLO786375 WVK786375 F851911:G851911 IY851911 SU851911 ACQ851911 AMM851911 AWI851911 BGE851911 BQA851911 BZW851911 CJS851911 CTO851911 DDK851911 DNG851911 DXC851911 EGY851911 EQU851911 FAQ851911 FKM851911 FUI851911 GEE851911 GOA851911 GXW851911 HHS851911 HRO851911 IBK851911 ILG851911 IVC851911 JEY851911 JOU851911 JYQ851911 KIM851911 KSI851911 LCE851911 LMA851911 LVW851911 MFS851911 MPO851911 MZK851911 NJG851911 NTC851911 OCY851911 OMU851911 OWQ851911 PGM851911 PQI851911 QAE851911 QKA851911 QTW851911 RDS851911 RNO851911 RXK851911 SHG851911 SRC851911 TAY851911 TKU851911 TUQ851911 UEM851911 UOI851911 UYE851911 VIA851911 VRW851911 WBS851911 WLO851911 WVK851911 F917447:G917447 IY917447 SU917447 ACQ917447 AMM917447 AWI917447 BGE917447 BQA917447 BZW917447 CJS917447 CTO917447 DDK917447 DNG917447 DXC917447 EGY917447 EQU917447 FAQ917447 FKM917447 FUI917447 GEE917447 GOA917447 GXW917447 HHS917447 HRO917447 IBK917447 ILG917447 IVC917447 JEY917447 JOU917447 JYQ917447 KIM917447 KSI917447 LCE917447 LMA917447 LVW917447 MFS917447 MPO917447 MZK917447 NJG917447 NTC917447 OCY917447 OMU917447 OWQ917447 PGM917447 PQI917447 QAE917447 QKA917447 QTW917447 RDS917447 RNO917447 RXK917447 SHG917447 SRC917447 TAY917447 TKU917447 TUQ917447 UEM917447 UOI917447 UYE917447 VIA917447 VRW917447 WBS917447 WLO917447 WVK917447 F982983:G982983 IY982983 SU982983 ACQ982983 AMM982983 AWI982983 BGE982983 BQA982983 BZW982983 CJS982983 CTO982983 DDK982983 DNG982983 DXC982983 EGY982983 EQU982983 FAQ982983 FKM982983 FUI982983 GEE982983 GOA982983 GXW982983 HHS982983 HRO982983 IBK982983 ILG982983 IVC982983 JEY982983 JOU982983 JYQ982983 KIM982983 KSI982983 LCE982983 LMA982983 LVW982983 MFS982983 MPO982983 MZK982983 NJG982983 NTC982983 OCY982983 OMU982983 OWQ982983 PGM982983 PQI982983 QAE982983 QKA982983 QTW982983 RDS982983 RNO982983 RXK982983 SHG982983 SRC982983 TAY982983 TKU982983 TUQ982983 UEM982983 UOI982983 UYE982983 VIA982983 VRW982983 WBS982983 WLO982983 WVK982983" xr:uid="{00000000-0002-0000-0200-000007000000}"/>
    <dataValidation allowBlank="1" showInputMessage="1" showErrorMessage="1" prompt="Razón Social" sqref="F65478:G65478 IY65478 SU65478 ACQ65478 AMM65478 AWI65478 BGE65478 BQA65478 BZW65478 CJS65478 CTO65478 DDK65478 DNG65478 DXC65478 EGY65478 EQU65478 FAQ65478 FKM65478 FUI65478 GEE65478 GOA65478 GXW65478 HHS65478 HRO65478 IBK65478 ILG65478 IVC65478 JEY65478 JOU65478 JYQ65478 KIM65478 KSI65478 LCE65478 LMA65478 LVW65478 MFS65478 MPO65478 MZK65478 NJG65478 NTC65478 OCY65478 OMU65478 OWQ65478 PGM65478 PQI65478 QAE65478 QKA65478 QTW65478 RDS65478 RNO65478 RXK65478 SHG65478 SRC65478 TAY65478 TKU65478 TUQ65478 UEM65478 UOI65478 UYE65478 VIA65478 VRW65478 WBS65478 WLO65478 WVK65478 F131014:G131014 IY131014 SU131014 ACQ131014 AMM131014 AWI131014 BGE131014 BQA131014 BZW131014 CJS131014 CTO131014 DDK131014 DNG131014 DXC131014 EGY131014 EQU131014 FAQ131014 FKM131014 FUI131014 GEE131014 GOA131014 GXW131014 HHS131014 HRO131014 IBK131014 ILG131014 IVC131014 JEY131014 JOU131014 JYQ131014 KIM131014 KSI131014 LCE131014 LMA131014 LVW131014 MFS131014 MPO131014 MZK131014 NJG131014 NTC131014 OCY131014 OMU131014 OWQ131014 PGM131014 PQI131014 QAE131014 QKA131014 QTW131014 RDS131014 RNO131014 RXK131014 SHG131014 SRC131014 TAY131014 TKU131014 TUQ131014 UEM131014 UOI131014 UYE131014 VIA131014 VRW131014 WBS131014 WLO131014 WVK131014 F196550:G196550 IY196550 SU196550 ACQ196550 AMM196550 AWI196550 BGE196550 BQA196550 BZW196550 CJS196550 CTO196550 DDK196550 DNG196550 DXC196550 EGY196550 EQU196550 FAQ196550 FKM196550 FUI196550 GEE196550 GOA196550 GXW196550 HHS196550 HRO196550 IBK196550 ILG196550 IVC196550 JEY196550 JOU196550 JYQ196550 KIM196550 KSI196550 LCE196550 LMA196550 LVW196550 MFS196550 MPO196550 MZK196550 NJG196550 NTC196550 OCY196550 OMU196550 OWQ196550 PGM196550 PQI196550 QAE196550 QKA196550 QTW196550 RDS196550 RNO196550 RXK196550 SHG196550 SRC196550 TAY196550 TKU196550 TUQ196550 UEM196550 UOI196550 UYE196550 VIA196550 VRW196550 WBS196550 WLO196550 WVK196550 F262086:G262086 IY262086 SU262086 ACQ262086 AMM262086 AWI262086 BGE262086 BQA262086 BZW262086 CJS262086 CTO262086 DDK262086 DNG262086 DXC262086 EGY262086 EQU262086 FAQ262086 FKM262086 FUI262086 GEE262086 GOA262086 GXW262086 HHS262086 HRO262086 IBK262086 ILG262086 IVC262086 JEY262086 JOU262086 JYQ262086 KIM262086 KSI262086 LCE262086 LMA262086 LVW262086 MFS262086 MPO262086 MZK262086 NJG262086 NTC262086 OCY262086 OMU262086 OWQ262086 PGM262086 PQI262086 QAE262086 QKA262086 QTW262086 RDS262086 RNO262086 RXK262086 SHG262086 SRC262086 TAY262086 TKU262086 TUQ262086 UEM262086 UOI262086 UYE262086 VIA262086 VRW262086 WBS262086 WLO262086 WVK262086 F327622:G327622 IY327622 SU327622 ACQ327622 AMM327622 AWI327622 BGE327622 BQA327622 BZW327622 CJS327622 CTO327622 DDK327622 DNG327622 DXC327622 EGY327622 EQU327622 FAQ327622 FKM327622 FUI327622 GEE327622 GOA327622 GXW327622 HHS327622 HRO327622 IBK327622 ILG327622 IVC327622 JEY327622 JOU327622 JYQ327622 KIM327622 KSI327622 LCE327622 LMA327622 LVW327622 MFS327622 MPO327622 MZK327622 NJG327622 NTC327622 OCY327622 OMU327622 OWQ327622 PGM327622 PQI327622 QAE327622 QKA327622 QTW327622 RDS327622 RNO327622 RXK327622 SHG327622 SRC327622 TAY327622 TKU327622 TUQ327622 UEM327622 UOI327622 UYE327622 VIA327622 VRW327622 WBS327622 WLO327622 WVK327622 F393158:G393158 IY393158 SU393158 ACQ393158 AMM393158 AWI393158 BGE393158 BQA393158 BZW393158 CJS393158 CTO393158 DDK393158 DNG393158 DXC393158 EGY393158 EQU393158 FAQ393158 FKM393158 FUI393158 GEE393158 GOA393158 GXW393158 HHS393158 HRO393158 IBK393158 ILG393158 IVC393158 JEY393158 JOU393158 JYQ393158 KIM393158 KSI393158 LCE393158 LMA393158 LVW393158 MFS393158 MPO393158 MZK393158 NJG393158 NTC393158 OCY393158 OMU393158 OWQ393158 PGM393158 PQI393158 QAE393158 QKA393158 QTW393158 RDS393158 RNO393158 RXK393158 SHG393158 SRC393158 TAY393158 TKU393158 TUQ393158 UEM393158 UOI393158 UYE393158 VIA393158 VRW393158 WBS393158 WLO393158 WVK393158 F458694:G458694 IY458694 SU458694 ACQ458694 AMM458694 AWI458694 BGE458694 BQA458694 BZW458694 CJS458694 CTO458694 DDK458694 DNG458694 DXC458694 EGY458694 EQU458694 FAQ458694 FKM458694 FUI458694 GEE458694 GOA458694 GXW458694 HHS458694 HRO458694 IBK458694 ILG458694 IVC458694 JEY458694 JOU458694 JYQ458694 KIM458694 KSI458694 LCE458694 LMA458694 LVW458694 MFS458694 MPO458694 MZK458694 NJG458694 NTC458694 OCY458694 OMU458694 OWQ458694 PGM458694 PQI458694 QAE458694 QKA458694 QTW458694 RDS458694 RNO458694 RXK458694 SHG458694 SRC458694 TAY458694 TKU458694 TUQ458694 UEM458694 UOI458694 UYE458694 VIA458694 VRW458694 WBS458694 WLO458694 WVK458694 F524230:G524230 IY524230 SU524230 ACQ524230 AMM524230 AWI524230 BGE524230 BQA524230 BZW524230 CJS524230 CTO524230 DDK524230 DNG524230 DXC524230 EGY524230 EQU524230 FAQ524230 FKM524230 FUI524230 GEE524230 GOA524230 GXW524230 HHS524230 HRO524230 IBK524230 ILG524230 IVC524230 JEY524230 JOU524230 JYQ524230 KIM524230 KSI524230 LCE524230 LMA524230 LVW524230 MFS524230 MPO524230 MZK524230 NJG524230 NTC524230 OCY524230 OMU524230 OWQ524230 PGM524230 PQI524230 QAE524230 QKA524230 QTW524230 RDS524230 RNO524230 RXK524230 SHG524230 SRC524230 TAY524230 TKU524230 TUQ524230 UEM524230 UOI524230 UYE524230 VIA524230 VRW524230 WBS524230 WLO524230 WVK524230 F589766:G589766 IY589766 SU589766 ACQ589766 AMM589766 AWI589766 BGE589766 BQA589766 BZW589766 CJS589766 CTO589766 DDK589766 DNG589766 DXC589766 EGY589766 EQU589766 FAQ589766 FKM589766 FUI589766 GEE589766 GOA589766 GXW589766 HHS589766 HRO589766 IBK589766 ILG589766 IVC589766 JEY589766 JOU589766 JYQ589766 KIM589766 KSI589766 LCE589766 LMA589766 LVW589766 MFS589766 MPO589766 MZK589766 NJG589766 NTC589766 OCY589766 OMU589766 OWQ589766 PGM589766 PQI589766 QAE589766 QKA589766 QTW589766 RDS589766 RNO589766 RXK589766 SHG589766 SRC589766 TAY589766 TKU589766 TUQ589766 UEM589766 UOI589766 UYE589766 VIA589766 VRW589766 WBS589766 WLO589766 WVK589766 F655302:G655302 IY655302 SU655302 ACQ655302 AMM655302 AWI655302 BGE655302 BQA655302 BZW655302 CJS655302 CTO655302 DDK655302 DNG655302 DXC655302 EGY655302 EQU655302 FAQ655302 FKM655302 FUI655302 GEE655302 GOA655302 GXW655302 HHS655302 HRO655302 IBK655302 ILG655302 IVC655302 JEY655302 JOU655302 JYQ655302 KIM655302 KSI655302 LCE655302 LMA655302 LVW655302 MFS655302 MPO655302 MZK655302 NJG655302 NTC655302 OCY655302 OMU655302 OWQ655302 PGM655302 PQI655302 QAE655302 QKA655302 QTW655302 RDS655302 RNO655302 RXK655302 SHG655302 SRC655302 TAY655302 TKU655302 TUQ655302 UEM655302 UOI655302 UYE655302 VIA655302 VRW655302 WBS655302 WLO655302 WVK655302 F720838:G720838 IY720838 SU720838 ACQ720838 AMM720838 AWI720838 BGE720838 BQA720838 BZW720838 CJS720838 CTO720838 DDK720838 DNG720838 DXC720838 EGY720838 EQU720838 FAQ720838 FKM720838 FUI720838 GEE720838 GOA720838 GXW720838 HHS720838 HRO720838 IBK720838 ILG720838 IVC720838 JEY720838 JOU720838 JYQ720838 KIM720838 KSI720838 LCE720838 LMA720838 LVW720838 MFS720838 MPO720838 MZK720838 NJG720838 NTC720838 OCY720838 OMU720838 OWQ720838 PGM720838 PQI720838 QAE720838 QKA720838 QTW720838 RDS720838 RNO720838 RXK720838 SHG720838 SRC720838 TAY720838 TKU720838 TUQ720838 UEM720838 UOI720838 UYE720838 VIA720838 VRW720838 WBS720838 WLO720838 WVK720838 F786374:G786374 IY786374 SU786374 ACQ786374 AMM786374 AWI786374 BGE786374 BQA786374 BZW786374 CJS786374 CTO786374 DDK786374 DNG786374 DXC786374 EGY786374 EQU786374 FAQ786374 FKM786374 FUI786374 GEE786374 GOA786374 GXW786374 HHS786374 HRO786374 IBK786374 ILG786374 IVC786374 JEY786374 JOU786374 JYQ786374 KIM786374 KSI786374 LCE786374 LMA786374 LVW786374 MFS786374 MPO786374 MZK786374 NJG786374 NTC786374 OCY786374 OMU786374 OWQ786374 PGM786374 PQI786374 QAE786374 QKA786374 QTW786374 RDS786374 RNO786374 RXK786374 SHG786374 SRC786374 TAY786374 TKU786374 TUQ786374 UEM786374 UOI786374 UYE786374 VIA786374 VRW786374 WBS786374 WLO786374 WVK786374 F851910:G851910 IY851910 SU851910 ACQ851910 AMM851910 AWI851910 BGE851910 BQA851910 BZW851910 CJS851910 CTO851910 DDK851910 DNG851910 DXC851910 EGY851910 EQU851910 FAQ851910 FKM851910 FUI851910 GEE851910 GOA851910 GXW851910 HHS851910 HRO851910 IBK851910 ILG851910 IVC851910 JEY851910 JOU851910 JYQ851910 KIM851910 KSI851910 LCE851910 LMA851910 LVW851910 MFS851910 MPO851910 MZK851910 NJG851910 NTC851910 OCY851910 OMU851910 OWQ851910 PGM851910 PQI851910 QAE851910 QKA851910 QTW851910 RDS851910 RNO851910 RXK851910 SHG851910 SRC851910 TAY851910 TKU851910 TUQ851910 UEM851910 UOI851910 UYE851910 VIA851910 VRW851910 WBS851910 WLO851910 WVK851910 F917446:G917446 IY917446 SU917446 ACQ917446 AMM917446 AWI917446 BGE917446 BQA917446 BZW917446 CJS917446 CTO917446 DDK917446 DNG917446 DXC917446 EGY917446 EQU917446 FAQ917446 FKM917446 FUI917446 GEE917446 GOA917446 GXW917446 HHS917446 HRO917446 IBK917446 ILG917446 IVC917446 JEY917446 JOU917446 JYQ917446 KIM917446 KSI917446 LCE917446 LMA917446 LVW917446 MFS917446 MPO917446 MZK917446 NJG917446 NTC917446 OCY917446 OMU917446 OWQ917446 PGM917446 PQI917446 QAE917446 QKA917446 QTW917446 RDS917446 RNO917446 RXK917446 SHG917446 SRC917446 TAY917446 TKU917446 TUQ917446 UEM917446 UOI917446 UYE917446 VIA917446 VRW917446 WBS917446 WLO917446 WVK917446 F982982:G982982 IY982982 SU982982 ACQ982982 AMM982982 AWI982982 BGE982982 BQA982982 BZW982982 CJS982982 CTO982982 DDK982982 DNG982982 DXC982982 EGY982982 EQU982982 FAQ982982 FKM982982 FUI982982 GEE982982 GOA982982 GXW982982 HHS982982 HRO982982 IBK982982 ILG982982 IVC982982 JEY982982 JOU982982 JYQ982982 KIM982982 KSI982982 LCE982982 LMA982982 LVW982982 MFS982982 MPO982982 MZK982982 NJG982982 NTC982982 OCY982982 OMU982982 OWQ982982 PGM982982 PQI982982 QAE982982 QKA982982 QTW982982 RDS982982 RNO982982 RXK982982 SHG982982 SRC982982 TAY982982 TKU982982 TUQ982982 UEM982982 UOI982982 UYE982982 VIA982982 VRW982982 WBS982982 WLO982982 WVK982982" xr:uid="{00000000-0002-0000-0200-000008000000}"/>
    <dataValidation operator="greaterThanOrEqual" allowBlank="1" showInputMessage="1" showErrorMessage="1" error="Valor debe ser mayor o igual 0" sqref="H65694:I65694 IZ65694 SV65694 ACR65694 AMN65694 AWJ65694 BGF65694 BQB65694 BZX65694 CJT65694 CTP65694 DDL65694 DNH65694 DXD65694 EGZ65694 EQV65694 FAR65694 FKN65694 FUJ65694 GEF65694 GOB65694 GXX65694 HHT65694 HRP65694 IBL65694 ILH65694 IVD65694 JEZ65694 JOV65694 JYR65694 KIN65694 KSJ65694 LCF65694 LMB65694 LVX65694 MFT65694 MPP65694 MZL65694 NJH65694 NTD65694 OCZ65694 OMV65694 OWR65694 PGN65694 PQJ65694 QAF65694 QKB65694 QTX65694 RDT65694 RNP65694 RXL65694 SHH65694 SRD65694 TAZ65694 TKV65694 TUR65694 UEN65694 UOJ65694 UYF65694 VIB65694 VRX65694 WBT65694 WLP65694 WVL65694 H131230:I131230 IZ131230 SV131230 ACR131230 AMN131230 AWJ131230 BGF131230 BQB131230 BZX131230 CJT131230 CTP131230 DDL131230 DNH131230 DXD131230 EGZ131230 EQV131230 FAR131230 FKN131230 FUJ131230 GEF131230 GOB131230 GXX131230 HHT131230 HRP131230 IBL131230 ILH131230 IVD131230 JEZ131230 JOV131230 JYR131230 KIN131230 KSJ131230 LCF131230 LMB131230 LVX131230 MFT131230 MPP131230 MZL131230 NJH131230 NTD131230 OCZ131230 OMV131230 OWR131230 PGN131230 PQJ131230 QAF131230 QKB131230 QTX131230 RDT131230 RNP131230 RXL131230 SHH131230 SRD131230 TAZ131230 TKV131230 TUR131230 UEN131230 UOJ131230 UYF131230 VIB131230 VRX131230 WBT131230 WLP131230 WVL131230 H196766:I196766 IZ196766 SV196766 ACR196766 AMN196766 AWJ196766 BGF196766 BQB196766 BZX196766 CJT196766 CTP196766 DDL196766 DNH196766 DXD196766 EGZ196766 EQV196766 FAR196766 FKN196766 FUJ196766 GEF196766 GOB196766 GXX196766 HHT196766 HRP196766 IBL196766 ILH196766 IVD196766 JEZ196766 JOV196766 JYR196766 KIN196766 KSJ196766 LCF196766 LMB196766 LVX196766 MFT196766 MPP196766 MZL196766 NJH196766 NTD196766 OCZ196766 OMV196766 OWR196766 PGN196766 PQJ196766 QAF196766 QKB196766 QTX196766 RDT196766 RNP196766 RXL196766 SHH196766 SRD196766 TAZ196766 TKV196766 TUR196766 UEN196766 UOJ196766 UYF196766 VIB196766 VRX196766 WBT196766 WLP196766 WVL196766 H262302:I262302 IZ262302 SV262302 ACR262302 AMN262302 AWJ262302 BGF262302 BQB262302 BZX262302 CJT262302 CTP262302 DDL262302 DNH262302 DXD262302 EGZ262302 EQV262302 FAR262302 FKN262302 FUJ262302 GEF262302 GOB262302 GXX262302 HHT262302 HRP262302 IBL262302 ILH262302 IVD262302 JEZ262302 JOV262302 JYR262302 KIN262302 KSJ262302 LCF262302 LMB262302 LVX262302 MFT262302 MPP262302 MZL262302 NJH262302 NTD262302 OCZ262302 OMV262302 OWR262302 PGN262302 PQJ262302 QAF262302 QKB262302 QTX262302 RDT262302 RNP262302 RXL262302 SHH262302 SRD262302 TAZ262302 TKV262302 TUR262302 UEN262302 UOJ262302 UYF262302 VIB262302 VRX262302 WBT262302 WLP262302 WVL262302 H327838:I327838 IZ327838 SV327838 ACR327838 AMN327838 AWJ327838 BGF327838 BQB327838 BZX327838 CJT327838 CTP327838 DDL327838 DNH327838 DXD327838 EGZ327838 EQV327838 FAR327838 FKN327838 FUJ327838 GEF327838 GOB327838 GXX327838 HHT327838 HRP327838 IBL327838 ILH327838 IVD327838 JEZ327838 JOV327838 JYR327838 KIN327838 KSJ327838 LCF327838 LMB327838 LVX327838 MFT327838 MPP327838 MZL327838 NJH327838 NTD327838 OCZ327838 OMV327838 OWR327838 PGN327838 PQJ327838 QAF327838 QKB327838 QTX327838 RDT327838 RNP327838 RXL327838 SHH327838 SRD327838 TAZ327838 TKV327838 TUR327838 UEN327838 UOJ327838 UYF327838 VIB327838 VRX327838 WBT327838 WLP327838 WVL327838 H393374:I393374 IZ393374 SV393374 ACR393374 AMN393374 AWJ393374 BGF393374 BQB393374 BZX393374 CJT393374 CTP393374 DDL393374 DNH393374 DXD393374 EGZ393374 EQV393374 FAR393374 FKN393374 FUJ393374 GEF393374 GOB393374 GXX393374 HHT393374 HRP393374 IBL393374 ILH393374 IVD393374 JEZ393374 JOV393374 JYR393374 KIN393374 KSJ393374 LCF393374 LMB393374 LVX393374 MFT393374 MPP393374 MZL393374 NJH393374 NTD393374 OCZ393374 OMV393374 OWR393374 PGN393374 PQJ393374 QAF393374 QKB393374 QTX393374 RDT393374 RNP393374 RXL393374 SHH393374 SRD393374 TAZ393374 TKV393374 TUR393374 UEN393374 UOJ393374 UYF393374 VIB393374 VRX393374 WBT393374 WLP393374 WVL393374 H458910:I458910 IZ458910 SV458910 ACR458910 AMN458910 AWJ458910 BGF458910 BQB458910 BZX458910 CJT458910 CTP458910 DDL458910 DNH458910 DXD458910 EGZ458910 EQV458910 FAR458910 FKN458910 FUJ458910 GEF458910 GOB458910 GXX458910 HHT458910 HRP458910 IBL458910 ILH458910 IVD458910 JEZ458910 JOV458910 JYR458910 KIN458910 KSJ458910 LCF458910 LMB458910 LVX458910 MFT458910 MPP458910 MZL458910 NJH458910 NTD458910 OCZ458910 OMV458910 OWR458910 PGN458910 PQJ458910 QAF458910 QKB458910 QTX458910 RDT458910 RNP458910 RXL458910 SHH458910 SRD458910 TAZ458910 TKV458910 TUR458910 UEN458910 UOJ458910 UYF458910 VIB458910 VRX458910 WBT458910 WLP458910 WVL458910 H524446:I524446 IZ524446 SV524446 ACR524446 AMN524446 AWJ524446 BGF524446 BQB524446 BZX524446 CJT524446 CTP524446 DDL524446 DNH524446 DXD524446 EGZ524446 EQV524446 FAR524446 FKN524446 FUJ524446 GEF524446 GOB524446 GXX524446 HHT524446 HRP524446 IBL524446 ILH524446 IVD524446 JEZ524446 JOV524446 JYR524446 KIN524446 KSJ524446 LCF524446 LMB524446 LVX524446 MFT524446 MPP524446 MZL524446 NJH524446 NTD524446 OCZ524446 OMV524446 OWR524446 PGN524446 PQJ524446 QAF524446 QKB524446 QTX524446 RDT524446 RNP524446 RXL524446 SHH524446 SRD524446 TAZ524446 TKV524446 TUR524446 UEN524446 UOJ524446 UYF524446 VIB524446 VRX524446 WBT524446 WLP524446 WVL524446 H589982:I589982 IZ589982 SV589982 ACR589982 AMN589982 AWJ589982 BGF589982 BQB589982 BZX589982 CJT589982 CTP589982 DDL589982 DNH589982 DXD589982 EGZ589982 EQV589982 FAR589982 FKN589982 FUJ589982 GEF589982 GOB589982 GXX589982 HHT589982 HRP589982 IBL589982 ILH589982 IVD589982 JEZ589982 JOV589982 JYR589982 KIN589982 KSJ589982 LCF589982 LMB589982 LVX589982 MFT589982 MPP589982 MZL589982 NJH589982 NTD589982 OCZ589982 OMV589982 OWR589982 PGN589982 PQJ589982 QAF589982 QKB589982 QTX589982 RDT589982 RNP589982 RXL589982 SHH589982 SRD589982 TAZ589982 TKV589982 TUR589982 UEN589982 UOJ589982 UYF589982 VIB589982 VRX589982 WBT589982 WLP589982 WVL589982 H655518:I655518 IZ655518 SV655518 ACR655518 AMN655518 AWJ655518 BGF655518 BQB655518 BZX655518 CJT655518 CTP655518 DDL655518 DNH655518 DXD655518 EGZ655518 EQV655518 FAR655518 FKN655518 FUJ655518 GEF655518 GOB655518 GXX655518 HHT655518 HRP655518 IBL655518 ILH655518 IVD655518 JEZ655518 JOV655518 JYR655518 KIN655518 KSJ655518 LCF655518 LMB655518 LVX655518 MFT655518 MPP655518 MZL655518 NJH655518 NTD655518 OCZ655518 OMV655518 OWR655518 PGN655518 PQJ655518 QAF655518 QKB655518 QTX655518 RDT655518 RNP655518 RXL655518 SHH655518 SRD655518 TAZ655518 TKV655518 TUR655518 UEN655518 UOJ655518 UYF655518 VIB655518 VRX655518 WBT655518 WLP655518 WVL655518 H721054:I721054 IZ721054 SV721054 ACR721054 AMN721054 AWJ721054 BGF721054 BQB721054 BZX721054 CJT721054 CTP721054 DDL721054 DNH721054 DXD721054 EGZ721054 EQV721054 FAR721054 FKN721054 FUJ721054 GEF721054 GOB721054 GXX721054 HHT721054 HRP721054 IBL721054 ILH721054 IVD721054 JEZ721054 JOV721054 JYR721054 KIN721054 KSJ721054 LCF721054 LMB721054 LVX721054 MFT721054 MPP721054 MZL721054 NJH721054 NTD721054 OCZ721054 OMV721054 OWR721054 PGN721054 PQJ721054 QAF721054 QKB721054 QTX721054 RDT721054 RNP721054 RXL721054 SHH721054 SRD721054 TAZ721054 TKV721054 TUR721054 UEN721054 UOJ721054 UYF721054 VIB721054 VRX721054 WBT721054 WLP721054 WVL721054 H786590:I786590 IZ786590 SV786590 ACR786590 AMN786590 AWJ786590 BGF786590 BQB786590 BZX786590 CJT786590 CTP786590 DDL786590 DNH786590 DXD786590 EGZ786590 EQV786590 FAR786590 FKN786590 FUJ786590 GEF786590 GOB786590 GXX786590 HHT786590 HRP786590 IBL786590 ILH786590 IVD786590 JEZ786590 JOV786590 JYR786590 KIN786590 KSJ786590 LCF786590 LMB786590 LVX786590 MFT786590 MPP786590 MZL786590 NJH786590 NTD786590 OCZ786590 OMV786590 OWR786590 PGN786590 PQJ786590 QAF786590 QKB786590 QTX786590 RDT786590 RNP786590 RXL786590 SHH786590 SRD786590 TAZ786590 TKV786590 TUR786590 UEN786590 UOJ786590 UYF786590 VIB786590 VRX786590 WBT786590 WLP786590 WVL786590 H852126:I852126 IZ852126 SV852126 ACR852126 AMN852126 AWJ852126 BGF852126 BQB852126 BZX852126 CJT852126 CTP852126 DDL852126 DNH852126 DXD852126 EGZ852126 EQV852126 FAR852126 FKN852126 FUJ852126 GEF852126 GOB852126 GXX852126 HHT852126 HRP852126 IBL852126 ILH852126 IVD852126 JEZ852126 JOV852126 JYR852126 KIN852126 KSJ852126 LCF852126 LMB852126 LVX852126 MFT852126 MPP852126 MZL852126 NJH852126 NTD852126 OCZ852126 OMV852126 OWR852126 PGN852126 PQJ852126 QAF852126 QKB852126 QTX852126 RDT852126 RNP852126 RXL852126 SHH852126 SRD852126 TAZ852126 TKV852126 TUR852126 UEN852126 UOJ852126 UYF852126 VIB852126 VRX852126 WBT852126 WLP852126 WVL852126 H917662:I917662 IZ917662 SV917662 ACR917662 AMN917662 AWJ917662 BGF917662 BQB917662 BZX917662 CJT917662 CTP917662 DDL917662 DNH917662 DXD917662 EGZ917662 EQV917662 FAR917662 FKN917662 FUJ917662 GEF917662 GOB917662 GXX917662 HHT917662 HRP917662 IBL917662 ILH917662 IVD917662 JEZ917662 JOV917662 JYR917662 KIN917662 KSJ917662 LCF917662 LMB917662 LVX917662 MFT917662 MPP917662 MZL917662 NJH917662 NTD917662 OCZ917662 OMV917662 OWR917662 PGN917662 PQJ917662 QAF917662 QKB917662 QTX917662 RDT917662 RNP917662 RXL917662 SHH917662 SRD917662 TAZ917662 TKV917662 TUR917662 UEN917662 UOJ917662 UYF917662 VIB917662 VRX917662 WBT917662 WLP917662 WVL917662 H983198:I983198 IZ983198 SV983198 ACR983198 AMN983198 AWJ983198 BGF983198 BQB983198 BZX983198 CJT983198 CTP983198 DDL983198 DNH983198 DXD983198 EGZ983198 EQV983198 FAR983198 FKN983198 FUJ983198 GEF983198 GOB983198 GXX983198 HHT983198 HRP983198 IBL983198 ILH983198 IVD983198 JEZ983198 JOV983198 JYR983198 KIN983198 KSJ983198 LCF983198 LMB983198 LVX983198 MFT983198 MPP983198 MZL983198 NJH983198 NTD983198 OCZ983198 OMV983198 OWR983198 PGN983198 PQJ983198 QAF983198 QKB983198 QTX983198 RDT983198 RNP983198 RXL983198 SHH983198 SRD983198 TAZ983198 TKV983198 TUR983198 UEN983198 UOJ983198 UYF983198 VIB983198 VRX983198 WBT983198 WLP983198 WVL983198 H65681:I65681 IZ65681 SV65681 ACR65681 AMN65681 AWJ65681 BGF65681 BQB65681 BZX65681 CJT65681 CTP65681 DDL65681 DNH65681 DXD65681 EGZ65681 EQV65681 FAR65681 FKN65681 FUJ65681 GEF65681 GOB65681 GXX65681 HHT65681 HRP65681 IBL65681 ILH65681 IVD65681 JEZ65681 JOV65681 JYR65681 KIN65681 KSJ65681 LCF65681 LMB65681 LVX65681 MFT65681 MPP65681 MZL65681 NJH65681 NTD65681 OCZ65681 OMV65681 OWR65681 PGN65681 PQJ65681 QAF65681 QKB65681 QTX65681 RDT65681 RNP65681 RXL65681 SHH65681 SRD65681 TAZ65681 TKV65681 TUR65681 UEN65681 UOJ65681 UYF65681 VIB65681 VRX65681 WBT65681 WLP65681 WVL65681 H131217:I131217 IZ131217 SV131217 ACR131217 AMN131217 AWJ131217 BGF131217 BQB131217 BZX131217 CJT131217 CTP131217 DDL131217 DNH131217 DXD131217 EGZ131217 EQV131217 FAR131217 FKN131217 FUJ131217 GEF131217 GOB131217 GXX131217 HHT131217 HRP131217 IBL131217 ILH131217 IVD131217 JEZ131217 JOV131217 JYR131217 KIN131217 KSJ131217 LCF131217 LMB131217 LVX131217 MFT131217 MPP131217 MZL131217 NJH131217 NTD131217 OCZ131217 OMV131217 OWR131217 PGN131217 PQJ131217 QAF131217 QKB131217 QTX131217 RDT131217 RNP131217 RXL131217 SHH131217 SRD131217 TAZ131217 TKV131217 TUR131217 UEN131217 UOJ131217 UYF131217 VIB131217 VRX131217 WBT131217 WLP131217 WVL131217 H196753:I196753 IZ196753 SV196753 ACR196753 AMN196753 AWJ196753 BGF196753 BQB196753 BZX196753 CJT196753 CTP196753 DDL196753 DNH196753 DXD196753 EGZ196753 EQV196753 FAR196753 FKN196753 FUJ196753 GEF196753 GOB196753 GXX196753 HHT196753 HRP196753 IBL196753 ILH196753 IVD196753 JEZ196753 JOV196753 JYR196753 KIN196753 KSJ196753 LCF196753 LMB196753 LVX196753 MFT196753 MPP196753 MZL196753 NJH196753 NTD196753 OCZ196753 OMV196753 OWR196753 PGN196753 PQJ196753 QAF196753 QKB196753 QTX196753 RDT196753 RNP196753 RXL196753 SHH196753 SRD196753 TAZ196753 TKV196753 TUR196753 UEN196753 UOJ196753 UYF196753 VIB196753 VRX196753 WBT196753 WLP196753 WVL196753 H262289:I262289 IZ262289 SV262289 ACR262289 AMN262289 AWJ262289 BGF262289 BQB262289 BZX262289 CJT262289 CTP262289 DDL262289 DNH262289 DXD262289 EGZ262289 EQV262289 FAR262289 FKN262289 FUJ262289 GEF262289 GOB262289 GXX262289 HHT262289 HRP262289 IBL262289 ILH262289 IVD262289 JEZ262289 JOV262289 JYR262289 KIN262289 KSJ262289 LCF262289 LMB262289 LVX262289 MFT262289 MPP262289 MZL262289 NJH262289 NTD262289 OCZ262289 OMV262289 OWR262289 PGN262289 PQJ262289 QAF262289 QKB262289 QTX262289 RDT262289 RNP262289 RXL262289 SHH262289 SRD262289 TAZ262289 TKV262289 TUR262289 UEN262289 UOJ262289 UYF262289 VIB262289 VRX262289 WBT262289 WLP262289 WVL262289 H327825:I327825 IZ327825 SV327825 ACR327825 AMN327825 AWJ327825 BGF327825 BQB327825 BZX327825 CJT327825 CTP327825 DDL327825 DNH327825 DXD327825 EGZ327825 EQV327825 FAR327825 FKN327825 FUJ327825 GEF327825 GOB327825 GXX327825 HHT327825 HRP327825 IBL327825 ILH327825 IVD327825 JEZ327825 JOV327825 JYR327825 KIN327825 KSJ327825 LCF327825 LMB327825 LVX327825 MFT327825 MPP327825 MZL327825 NJH327825 NTD327825 OCZ327825 OMV327825 OWR327825 PGN327825 PQJ327825 QAF327825 QKB327825 QTX327825 RDT327825 RNP327825 RXL327825 SHH327825 SRD327825 TAZ327825 TKV327825 TUR327825 UEN327825 UOJ327825 UYF327825 VIB327825 VRX327825 WBT327825 WLP327825 WVL327825 H393361:I393361 IZ393361 SV393361 ACR393361 AMN393361 AWJ393361 BGF393361 BQB393361 BZX393361 CJT393361 CTP393361 DDL393361 DNH393361 DXD393361 EGZ393361 EQV393361 FAR393361 FKN393361 FUJ393361 GEF393361 GOB393361 GXX393361 HHT393361 HRP393361 IBL393361 ILH393361 IVD393361 JEZ393361 JOV393361 JYR393361 KIN393361 KSJ393361 LCF393361 LMB393361 LVX393361 MFT393361 MPP393361 MZL393361 NJH393361 NTD393361 OCZ393361 OMV393361 OWR393361 PGN393361 PQJ393361 QAF393361 QKB393361 QTX393361 RDT393361 RNP393361 RXL393361 SHH393361 SRD393361 TAZ393361 TKV393361 TUR393361 UEN393361 UOJ393361 UYF393361 VIB393361 VRX393361 WBT393361 WLP393361 WVL393361 H458897:I458897 IZ458897 SV458897 ACR458897 AMN458897 AWJ458897 BGF458897 BQB458897 BZX458897 CJT458897 CTP458897 DDL458897 DNH458897 DXD458897 EGZ458897 EQV458897 FAR458897 FKN458897 FUJ458897 GEF458897 GOB458897 GXX458897 HHT458897 HRP458897 IBL458897 ILH458897 IVD458897 JEZ458897 JOV458897 JYR458897 KIN458897 KSJ458897 LCF458897 LMB458897 LVX458897 MFT458897 MPP458897 MZL458897 NJH458897 NTD458897 OCZ458897 OMV458897 OWR458897 PGN458897 PQJ458897 QAF458897 QKB458897 QTX458897 RDT458897 RNP458897 RXL458897 SHH458897 SRD458897 TAZ458897 TKV458897 TUR458897 UEN458897 UOJ458897 UYF458897 VIB458897 VRX458897 WBT458897 WLP458897 WVL458897 H524433:I524433 IZ524433 SV524433 ACR524433 AMN524433 AWJ524433 BGF524433 BQB524433 BZX524433 CJT524433 CTP524433 DDL524433 DNH524433 DXD524433 EGZ524433 EQV524433 FAR524433 FKN524433 FUJ524433 GEF524433 GOB524433 GXX524433 HHT524433 HRP524433 IBL524433 ILH524433 IVD524433 JEZ524433 JOV524433 JYR524433 KIN524433 KSJ524433 LCF524433 LMB524433 LVX524433 MFT524433 MPP524433 MZL524433 NJH524433 NTD524433 OCZ524433 OMV524433 OWR524433 PGN524433 PQJ524433 QAF524433 QKB524433 QTX524433 RDT524433 RNP524433 RXL524433 SHH524433 SRD524433 TAZ524433 TKV524433 TUR524433 UEN524433 UOJ524433 UYF524433 VIB524433 VRX524433 WBT524433 WLP524433 WVL524433 H589969:I589969 IZ589969 SV589969 ACR589969 AMN589969 AWJ589969 BGF589969 BQB589969 BZX589969 CJT589969 CTP589969 DDL589969 DNH589969 DXD589969 EGZ589969 EQV589969 FAR589969 FKN589969 FUJ589969 GEF589969 GOB589969 GXX589969 HHT589969 HRP589969 IBL589969 ILH589969 IVD589969 JEZ589969 JOV589969 JYR589969 KIN589969 KSJ589969 LCF589969 LMB589969 LVX589969 MFT589969 MPP589969 MZL589969 NJH589969 NTD589969 OCZ589969 OMV589969 OWR589969 PGN589969 PQJ589969 QAF589969 QKB589969 QTX589969 RDT589969 RNP589969 RXL589969 SHH589969 SRD589969 TAZ589969 TKV589969 TUR589969 UEN589969 UOJ589969 UYF589969 VIB589969 VRX589969 WBT589969 WLP589969 WVL589969 H655505:I655505 IZ655505 SV655505 ACR655505 AMN655505 AWJ655505 BGF655505 BQB655505 BZX655505 CJT655505 CTP655505 DDL655505 DNH655505 DXD655505 EGZ655505 EQV655505 FAR655505 FKN655505 FUJ655505 GEF655505 GOB655505 GXX655505 HHT655505 HRP655505 IBL655505 ILH655505 IVD655505 JEZ655505 JOV655505 JYR655505 KIN655505 KSJ655505 LCF655505 LMB655505 LVX655505 MFT655505 MPP655505 MZL655505 NJH655505 NTD655505 OCZ655505 OMV655505 OWR655505 PGN655505 PQJ655505 QAF655505 QKB655505 QTX655505 RDT655505 RNP655505 RXL655505 SHH655505 SRD655505 TAZ655505 TKV655505 TUR655505 UEN655505 UOJ655505 UYF655505 VIB655505 VRX655505 WBT655505 WLP655505 WVL655505 H721041:I721041 IZ721041 SV721041 ACR721041 AMN721041 AWJ721041 BGF721041 BQB721041 BZX721041 CJT721041 CTP721041 DDL721041 DNH721041 DXD721041 EGZ721041 EQV721041 FAR721041 FKN721041 FUJ721041 GEF721041 GOB721041 GXX721041 HHT721041 HRP721041 IBL721041 ILH721041 IVD721041 JEZ721041 JOV721041 JYR721041 KIN721041 KSJ721041 LCF721041 LMB721041 LVX721041 MFT721041 MPP721041 MZL721041 NJH721041 NTD721041 OCZ721041 OMV721041 OWR721041 PGN721041 PQJ721041 QAF721041 QKB721041 QTX721041 RDT721041 RNP721041 RXL721041 SHH721041 SRD721041 TAZ721041 TKV721041 TUR721041 UEN721041 UOJ721041 UYF721041 VIB721041 VRX721041 WBT721041 WLP721041 WVL721041 H786577:I786577 IZ786577 SV786577 ACR786577 AMN786577 AWJ786577 BGF786577 BQB786577 BZX786577 CJT786577 CTP786577 DDL786577 DNH786577 DXD786577 EGZ786577 EQV786577 FAR786577 FKN786577 FUJ786577 GEF786577 GOB786577 GXX786577 HHT786577 HRP786577 IBL786577 ILH786577 IVD786577 JEZ786577 JOV786577 JYR786577 KIN786577 KSJ786577 LCF786577 LMB786577 LVX786577 MFT786577 MPP786577 MZL786577 NJH786577 NTD786577 OCZ786577 OMV786577 OWR786577 PGN786577 PQJ786577 QAF786577 QKB786577 QTX786577 RDT786577 RNP786577 RXL786577 SHH786577 SRD786577 TAZ786577 TKV786577 TUR786577 UEN786577 UOJ786577 UYF786577 VIB786577 VRX786577 WBT786577 WLP786577 WVL786577 H852113:I852113 IZ852113 SV852113 ACR852113 AMN852113 AWJ852113 BGF852113 BQB852113 BZX852113 CJT852113 CTP852113 DDL852113 DNH852113 DXD852113 EGZ852113 EQV852113 FAR852113 FKN852113 FUJ852113 GEF852113 GOB852113 GXX852113 HHT852113 HRP852113 IBL852113 ILH852113 IVD852113 JEZ852113 JOV852113 JYR852113 KIN852113 KSJ852113 LCF852113 LMB852113 LVX852113 MFT852113 MPP852113 MZL852113 NJH852113 NTD852113 OCZ852113 OMV852113 OWR852113 PGN852113 PQJ852113 QAF852113 QKB852113 QTX852113 RDT852113 RNP852113 RXL852113 SHH852113 SRD852113 TAZ852113 TKV852113 TUR852113 UEN852113 UOJ852113 UYF852113 VIB852113 VRX852113 WBT852113 WLP852113 WVL852113 H917649:I917649 IZ917649 SV917649 ACR917649 AMN917649 AWJ917649 BGF917649 BQB917649 BZX917649 CJT917649 CTP917649 DDL917649 DNH917649 DXD917649 EGZ917649 EQV917649 FAR917649 FKN917649 FUJ917649 GEF917649 GOB917649 GXX917649 HHT917649 HRP917649 IBL917649 ILH917649 IVD917649 JEZ917649 JOV917649 JYR917649 KIN917649 KSJ917649 LCF917649 LMB917649 LVX917649 MFT917649 MPP917649 MZL917649 NJH917649 NTD917649 OCZ917649 OMV917649 OWR917649 PGN917649 PQJ917649 QAF917649 QKB917649 QTX917649 RDT917649 RNP917649 RXL917649 SHH917649 SRD917649 TAZ917649 TKV917649 TUR917649 UEN917649 UOJ917649 UYF917649 VIB917649 VRX917649 WBT917649 WLP917649 WVL917649 H983185:I983185 IZ983185 SV983185 ACR983185 AMN983185 AWJ983185 BGF983185 BQB983185 BZX983185 CJT983185 CTP983185 DDL983185 DNH983185 DXD983185 EGZ983185 EQV983185 FAR983185 FKN983185 FUJ983185 GEF983185 GOB983185 GXX983185 HHT983185 HRP983185 IBL983185 ILH983185 IVD983185 JEZ983185 JOV983185 JYR983185 KIN983185 KSJ983185 LCF983185 LMB983185 LVX983185 MFT983185 MPP983185 MZL983185 NJH983185 NTD983185 OCZ983185 OMV983185 OWR983185 PGN983185 PQJ983185 QAF983185 QKB983185 QTX983185 RDT983185 RNP983185 RXL983185 SHH983185 SRD983185 TAZ983185 TKV983185 TUR983185 UEN983185 UOJ983185 UYF983185 VIB983185 VRX983185 WBT983185 WLP983185 WVL983185" xr:uid="{00000000-0002-0000-0200-000009000000}"/>
    <dataValidation operator="greaterThanOrEqual" allowBlank="1" showInputMessage="1" showErrorMessage="1" error="Valor debe ser mayor o igual que 0" sqref="IZ65936:JF65936 SV65936:TB65936 ACR65936:ACX65936 AMN65936:AMT65936 AWJ65936:AWP65936 BGF65936:BGL65936 BQB65936:BQH65936 BZX65936:CAD65936 CJT65936:CJZ65936 CTP65936:CTV65936 DDL65936:DDR65936 DNH65936:DNN65936 DXD65936:DXJ65936 EGZ65936:EHF65936 EQV65936:ERB65936 FAR65936:FAX65936 FKN65936:FKT65936 FUJ65936:FUP65936 GEF65936:GEL65936 GOB65936:GOH65936 GXX65936:GYD65936 HHT65936:HHZ65936 HRP65936:HRV65936 IBL65936:IBR65936 ILH65936:ILN65936 IVD65936:IVJ65936 JEZ65936:JFF65936 JOV65936:JPB65936 JYR65936:JYX65936 KIN65936:KIT65936 KSJ65936:KSP65936 LCF65936:LCL65936 LMB65936:LMH65936 LVX65936:LWD65936 MFT65936:MFZ65936 MPP65936:MPV65936 MZL65936:MZR65936 NJH65936:NJN65936 NTD65936:NTJ65936 OCZ65936:ODF65936 OMV65936:ONB65936 OWR65936:OWX65936 PGN65936:PGT65936 PQJ65936:PQP65936 QAF65936:QAL65936 QKB65936:QKH65936 QTX65936:QUD65936 RDT65936:RDZ65936 RNP65936:RNV65936 RXL65936:RXR65936 SHH65936:SHN65936 SRD65936:SRJ65936 TAZ65936:TBF65936 TKV65936:TLB65936 TUR65936:TUX65936 UEN65936:UET65936 UOJ65936:UOP65936 UYF65936:UYL65936 VIB65936:VIH65936 VRX65936:VSD65936 WBT65936:WBZ65936 WLP65936:WLV65936 WVL65936:WVR65936 IZ131472:JF131472 SV131472:TB131472 ACR131472:ACX131472 AMN131472:AMT131472 AWJ131472:AWP131472 BGF131472:BGL131472 BQB131472:BQH131472 BZX131472:CAD131472 CJT131472:CJZ131472 CTP131472:CTV131472 DDL131472:DDR131472 DNH131472:DNN131472 DXD131472:DXJ131472 EGZ131472:EHF131472 EQV131472:ERB131472 FAR131472:FAX131472 FKN131472:FKT131472 FUJ131472:FUP131472 GEF131472:GEL131472 GOB131472:GOH131472 GXX131472:GYD131472 HHT131472:HHZ131472 HRP131472:HRV131472 IBL131472:IBR131472 ILH131472:ILN131472 IVD131472:IVJ131472 JEZ131472:JFF131472 JOV131472:JPB131472 JYR131472:JYX131472 KIN131472:KIT131472 KSJ131472:KSP131472 LCF131472:LCL131472 LMB131472:LMH131472 LVX131472:LWD131472 MFT131472:MFZ131472 MPP131472:MPV131472 MZL131472:MZR131472 NJH131472:NJN131472 NTD131472:NTJ131472 OCZ131472:ODF131472 OMV131472:ONB131472 OWR131472:OWX131472 PGN131472:PGT131472 PQJ131472:PQP131472 QAF131472:QAL131472 QKB131472:QKH131472 QTX131472:QUD131472 RDT131472:RDZ131472 RNP131472:RNV131472 RXL131472:RXR131472 SHH131472:SHN131472 SRD131472:SRJ131472 TAZ131472:TBF131472 TKV131472:TLB131472 TUR131472:TUX131472 UEN131472:UET131472 UOJ131472:UOP131472 UYF131472:UYL131472 VIB131472:VIH131472 VRX131472:VSD131472 WBT131472:WBZ131472 WLP131472:WLV131472 WVL131472:WVR131472 IZ197008:JF197008 SV197008:TB197008 ACR197008:ACX197008 AMN197008:AMT197008 AWJ197008:AWP197008 BGF197008:BGL197008 BQB197008:BQH197008 BZX197008:CAD197008 CJT197008:CJZ197008 CTP197008:CTV197008 DDL197008:DDR197008 DNH197008:DNN197008 DXD197008:DXJ197008 EGZ197008:EHF197008 EQV197008:ERB197008 FAR197008:FAX197008 FKN197008:FKT197008 FUJ197008:FUP197008 GEF197008:GEL197008 GOB197008:GOH197008 GXX197008:GYD197008 HHT197008:HHZ197008 HRP197008:HRV197008 IBL197008:IBR197008 ILH197008:ILN197008 IVD197008:IVJ197008 JEZ197008:JFF197008 JOV197008:JPB197008 JYR197008:JYX197008 KIN197008:KIT197008 KSJ197008:KSP197008 LCF197008:LCL197008 LMB197008:LMH197008 LVX197008:LWD197008 MFT197008:MFZ197008 MPP197008:MPV197008 MZL197008:MZR197008 NJH197008:NJN197008 NTD197008:NTJ197008 OCZ197008:ODF197008 OMV197008:ONB197008 OWR197008:OWX197008 PGN197008:PGT197008 PQJ197008:PQP197008 QAF197008:QAL197008 QKB197008:QKH197008 QTX197008:QUD197008 RDT197008:RDZ197008 RNP197008:RNV197008 RXL197008:RXR197008 SHH197008:SHN197008 SRD197008:SRJ197008 TAZ197008:TBF197008 TKV197008:TLB197008 TUR197008:TUX197008 UEN197008:UET197008 UOJ197008:UOP197008 UYF197008:UYL197008 VIB197008:VIH197008 VRX197008:VSD197008 WBT197008:WBZ197008 WLP197008:WLV197008 WVL197008:WVR197008 IZ262544:JF262544 SV262544:TB262544 ACR262544:ACX262544 AMN262544:AMT262544 AWJ262544:AWP262544 BGF262544:BGL262544 BQB262544:BQH262544 BZX262544:CAD262544 CJT262544:CJZ262544 CTP262544:CTV262544 DDL262544:DDR262544 DNH262544:DNN262544 DXD262544:DXJ262544 EGZ262544:EHF262544 EQV262544:ERB262544 FAR262544:FAX262544 FKN262544:FKT262544 FUJ262544:FUP262544 GEF262544:GEL262544 GOB262544:GOH262544 GXX262544:GYD262544 HHT262544:HHZ262544 HRP262544:HRV262544 IBL262544:IBR262544 ILH262544:ILN262544 IVD262544:IVJ262544 JEZ262544:JFF262544 JOV262544:JPB262544 JYR262544:JYX262544 KIN262544:KIT262544 KSJ262544:KSP262544 LCF262544:LCL262544 LMB262544:LMH262544 LVX262544:LWD262544 MFT262544:MFZ262544 MPP262544:MPV262544 MZL262544:MZR262544 NJH262544:NJN262544 NTD262544:NTJ262544 OCZ262544:ODF262544 OMV262544:ONB262544 OWR262544:OWX262544 PGN262544:PGT262544 PQJ262544:PQP262544 QAF262544:QAL262544 QKB262544:QKH262544 QTX262544:QUD262544 RDT262544:RDZ262544 RNP262544:RNV262544 RXL262544:RXR262544 SHH262544:SHN262544 SRD262544:SRJ262544 TAZ262544:TBF262544 TKV262544:TLB262544 TUR262544:TUX262544 UEN262544:UET262544 UOJ262544:UOP262544 UYF262544:UYL262544 VIB262544:VIH262544 VRX262544:VSD262544 WBT262544:WBZ262544 WLP262544:WLV262544 WVL262544:WVR262544 IZ328080:JF328080 SV328080:TB328080 ACR328080:ACX328080 AMN328080:AMT328080 AWJ328080:AWP328080 BGF328080:BGL328080 BQB328080:BQH328080 BZX328080:CAD328080 CJT328080:CJZ328080 CTP328080:CTV328080 DDL328080:DDR328080 DNH328080:DNN328080 DXD328080:DXJ328080 EGZ328080:EHF328080 EQV328080:ERB328080 FAR328080:FAX328080 FKN328080:FKT328080 FUJ328080:FUP328080 GEF328080:GEL328080 GOB328080:GOH328080 GXX328080:GYD328080 HHT328080:HHZ328080 HRP328080:HRV328080 IBL328080:IBR328080 ILH328080:ILN328080 IVD328080:IVJ328080 JEZ328080:JFF328080 JOV328080:JPB328080 JYR328080:JYX328080 KIN328080:KIT328080 KSJ328080:KSP328080 LCF328080:LCL328080 LMB328080:LMH328080 LVX328080:LWD328080 MFT328080:MFZ328080 MPP328080:MPV328080 MZL328080:MZR328080 NJH328080:NJN328080 NTD328080:NTJ328080 OCZ328080:ODF328080 OMV328080:ONB328080 OWR328080:OWX328080 PGN328080:PGT328080 PQJ328080:PQP328080 QAF328080:QAL328080 QKB328080:QKH328080 QTX328080:QUD328080 RDT328080:RDZ328080 RNP328080:RNV328080 RXL328080:RXR328080 SHH328080:SHN328080 SRD328080:SRJ328080 TAZ328080:TBF328080 TKV328080:TLB328080 TUR328080:TUX328080 UEN328080:UET328080 UOJ328080:UOP328080 UYF328080:UYL328080 VIB328080:VIH328080 VRX328080:VSD328080 WBT328080:WBZ328080 WLP328080:WLV328080 WVL328080:WVR328080 IZ393616:JF393616 SV393616:TB393616 ACR393616:ACX393616 AMN393616:AMT393616 AWJ393616:AWP393616 BGF393616:BGL393616 BQB393616:BQH393616 BZX393616:CAD393616 CJT393616:CJZ393616 CTP393616:CTV393616 DDL393616:DDR393616 DNH393616:DNN393616 DXD393616:DXJ393616 EGZ393616:EHF393616 EQV393616:ERB393616 FAR393616:FAX393616 FKN393616:FKT393616 FUJ393616:FUP393616 GEF393616:GEL393616 GOB393616:GOH393616 GXX393616:GYD393616 HHT393616:HHZ393616 HRP393616:HRV393616 IBL393616:IBR393616 ILH393616:ILN393616 IVD393616:IVJ393616 JEZ393616:JFF393616 JOV393616:JPB393616 JYR393616:JYX393616 KIN393616:KIT393616 KSJ393616:KSP393616 LCF393616:LCL393616 LMB393616:LMH393616 LVX393616:LWD393616 MFT393616:MFZ393616 MPP393616:MPV393616 MZL393616:MZR393616 NJH393616:NJN393616 NTD393616:NTJ393616 OCZ393616:ODF393616 OMV393616:ONB393616 OWR393616:OWX393616 PGN393616:PGT393616 PQJ393616:PQP393616 QAF393616:QAL393616 QKB393616:QKH393616 QTX393616:QUD393616 RDT393616:RDZ393616 RNP393616:RNV393616 RXL393616:RXR393616 SHH393616:SHN393616 SRD393616:SRJ393616 TAZ393616:TBF393616 TKV393616:TLB393616 TUR393616:TUX393616 UEN393616:UET393616 UOJ393616:UOP393616 UYF393616:UYL393616 VIB393616:VIH393616 VRX393616:VSD393616 WBT393616:WBZ393616 WLP393616:WLV393616 WVL393616:WVR393616 IZ459152:JF459152 SV459152:TB459152 ACR459152:ACX459152 AMN459152:AMT459152 AWJ459152:AWP459152 BGF459152:BGL459152 BQB459152:BQH459152 BZX459152:CAD459152 CJT459152:CJZ459152 CTP459152:CTV459152 DDL459152:DDR459152 DNH459152:DNN459152 DXD459152:DXJ459152 EGZ459152:EHF459152 EQV459152:ERB459152 FAR459152:FAX459152 FKN459152:FKT459152 FUJ459152:FUP459152 GEF459152:GEL459152 GOB459152:GOH459152 GXX459152:GYD459152 HHT459152:HHZ459152 HRP459152:HRV459152 IBL459152:IBR459152 ILH459152:ILN459152 IVD459152:IVJ459152 JEZ459152:JFF459152 JOV459152:JPB459152 JYR459152:JYX459152 KIN459152:KIT459152 KSJ459152:KSP459152 LCF459152:LCL459152 LMB459152:LMH459152 LVX459152:LWD459152 MFT459152:MFZ459152 MPP459152:MPV459152 MZL459152:MZR459152 NJH459152:NJN459152 NTD459152:NTJ459152 OCZ459152:ODF459152 OMV459152:ONB459152 OWR459152:OWX459152 PGN459152:PGT459152 PQJ459152:PQP459152 QAF459152:QAL459152 QKB459152:QKH459152 QTX459152:QUD459152 RDT459152:RDZ459152 RNP459152:RNV459152 RXL459152:RXR459152 SHH459152:SHN459152 SRD459152:SRJ459152 TAZ459152:TBF459152 TKV459152:TLB459152 TUR459152:TUX459152 UEN459152:UET459152 UOJ459152:UOP459152 UYF459152:UYL459152 VIB459152:VIH459152 VRX459152:VSD459152 WBT459152:WBZ459152 WLP459152:WLV459152 WVL459152:WVR459152 IZ524688:JF524688 SV524688:TB524688 ACR524688:ACX524688 AMN524688:AMT524688 AWJ524688:AWP524688 BGF524688:BGL524688 BQB524688:BQH524688 BZX524688:CAD524688 CJT524688:CJZ524688 CTP524688:CTV524688 DDL524688:DDR524688 DNH524688:DNN524688 DXD524688:DXJ524688 EGZ524688:EHF524688 EQV524688:ERB524688 FAR524688:FAX524688 FKN524688:FKT524688 FUJ524688:FUP524688 GEF524688:GEL524688 GOB524688:GOH524688 GXX524688:GYD524688 HHT524688:HHZ524688 HRP524688:HRV524688 IBL524688:IBR524688 ILH524688:ILN524688 IVD524688:IVJ524688 JEZ524688:JFF524688 JOV524688:JPB524688 JYR524688:JYX524688 KIN524688:KIT524688 KSJ524688:KSP524688 LCF524688:LCL524688 LMB524688:LMH524688 LVX524688:LWD524688 MFT524688:MFZ524688 MPP524688:MPV524688 MZL524688:MZR524688 NJH524688:NJN524688 NTD524688:NTJ524688 OCZ524688:ODF524688 OMV524688:ONB524688 OWR524688:OWX524688 PGN524688:PGT524688 PQJ524688:PQP524688 QAF524688:QAL524688 QKB524688:QKH524688 QTX524688:QUD524688 RDT524688:RDZ524688 RNP524688:RNV524688 RXL524688:RXR524688 SHH524688:SHN524688 SRD524688:SRJ524688 TAZ524688:TBF524688 TKV524688:TLB524688 TUR524688:TUX524688 UEN524688:UET524688 UOJ524688:UOP524688 UYF524688:UYL524688 VIB524688:VIH524688 VRX524688:VSD524688 WBT524688:WBZ524688 WLP524688:WLV524688 WVL524688:WVR524688 IZ590224:JF590224 SV590224:TB590224 ACR590224:ACX590224 AMN590224:AMT590224 AWJ590224:AWP590224 BGF590224:BGL590224 BQB590224:BQH590224 BZX590224:CAD590224 CJT590224:CJZ590224 CTP590224:CTV590224 DDL590224:DDR590224 DNH590224:DNN590224 DXD590224:DXJ590224 EGZ590224:EHF590224 EQV590224:ERB590224 FAR590224:FAX590224 FKN590224:FKT590224 FUJ590224:FUP590224 GEF590224:GEL590224 GOB590224:GOH590224 GXX590224:GYD590224 HHT590224:HHZ590224 HRP590224:HRV590224 IBL590224:IBR590224 ILH590224:ILN590224 IVD590224:IVJ590224 JEZ590224:JFF590224 JOV590224:JPB590224 JYR590224:JYX590224 KIN590224:KIT590224 KSJ590224:KSP590224 LCF590224:LCL590224 LMB590224:LMH590224 LVX590224:LWD590224 MFT590224:MFZ590224 MPP590224:MPV590224 MZL590224:MZR590224 NJH590224:NJN590224 NTD590224:NTJ590224 OCZ590224:ODF590224 OMV590224:ONB590224 OWR590224:OWX590224 PGN590224:PGT590224 PQJ590224:PQP590224 QAF590224:QAL590224 QKB590224:QKH590224 QTX590224:QUD590224 RDT590224:RDZ590224 RNP590224:RNV590224 RXL590224:RXR590224 SHH590224:SHN590224 SRD590224:SRJ590224 TAZ590224:TBF590224 TKV590224:TLB590224 TUR590224:TUX590224 UEN590224:UET590224 UOJ590224:UOP590224 UYF590224:UYL590224 VIB590224:VIH590224 VRX590224:VSD590224 WBT590224:WBZ590224 WLP590224:WLV590224 WVL590224:WVR590224 IZ655760:JF655760 SV655760:TB655760 ACR655760:ACX655760 AMN655760:AMT655760 AWJ655760:AWP655760 BGF655760:BGL655760 BQB655760:BQH655760 BZX655760:CAD655760 CJT655760:CJZ655760 CTP655760:CTV655760 DDL655760:DDR655760 DNH655760:DNN655760 DXD655760:DXJ655760 EGZ655760:EHF655760 EQV655760:ERB655760 FAR655760:FAX655760 FKN655760:FKT655760 FUJ655760:FUP655760 GEF655760:GEL655760 GOB655760:GOH655760 GXX655760:GYD655760 HHT655760:HHZ655760 HRP655760:HRV655760 IBL655760:IBR655760 ILH655760:ILN655760 IVD655760:IVJ655760 JEZ655760:JFF655760 JOV655760:JPB655760 JYR655760:JYX655760 KIN655760:KIT655760 KSJ655760:KSP655760 LCF655760:LCL655760 LMB655760:LMH655760 LVX655760:LWD655760 MFT655760:MFZ655760 MPP655760:MPV655760 MZL655760:MZR655760 NJH655760:NJN655760 NTD655760:NTJ655760 OCZ655760:ODF655760 OMV655760:ONB655760 OWR655760:OWX655760 PGN655760:PGT655760 PQJ655760:PQP655760 QAF655760:QAL655760 QKB655760:QKH655760 QTX655760:QUD655760 RDT655760:RDZ655760 RNP655760:RNV655760 RXL655760:RXR655760 SHH655760:SHN655760 SRD655760:SRJ655760 TAZ655760:TBF655760 TKV655760:TLB655760 TUR655760:TUX655760 UEN655760:UET655760 UOJ655760:UOP655760 UYF655760:UYL655760 VIB655760:VIH655760 VRX655760:VSD655760 WBT655760:WBZ655760 WLP655760:WLV655760 WVL655760:WVR655760 IZ721296:JF721296 SV721296:TB721296 ACR721296:ACX721296 AMN721296:AMT721296 AWJ721296:AWP721296 BGF721296:BGL721296 BQB721296:BQH721296 BZX721296:CAD721296 CJT721296:CJZ721296 CTP721296:CTV721296 DDL721296:DDR721296 DNH721296:DNN721296 DXD721296:DXJ721296 EGZ721296:EHF721296 EQV721296:ERB721296 FAR721296:FAX721296 FKN721296:FKT721296 FUJ721296:FUP721296 GEF721296:GEL721296 GOB721296:GOH721296 GXX721296:GYD721296 HHT721296:HHZ721296 HRP721296:HRV721296 IBL721296:IBR721296 ILH721296:ILN721296 IVD721296:IVJ721296 JEZ721296:JFF721296 JOV721296:JPB721296 JYR721296:JYX721296 KIN721296:KIT721296 KSJ721296:KSP721296 LCF721296:LCL721296 LMB721296:LMH721296 LVX721296:LWD721296 MFT721296:MFZ721296 MPP721296:MPV721296 MZL721296:MZR721296 NJH721296:NJN721296 NTD721296:NTJ721296 OCZ721296:ODF721296 OMV721296:ONB721296 OWR721296:OWX721296 PGN721296:PGT721296 PQJ721296:PQP721296 QAF721296:QAL721296 QKB721296:QKH721296 QTX721296:QUD721296 RDT721296:RDZ721296 RNP721296:RNV721296 RXL721296:RXR721296 SHH721296:SHN721296 SRD721296:SRJ721296 TAZ721296:TBF721296 TKV721296:TLB721296 TUR721296:TUX721296 UEN721296:UET721296 UOJ721296:UOP721296 UYF721296:UYL721296 VIB721296:VIH721296 VRX721296:VSD721296 WBT721296:WBZ721296 WLP721296:WLV721296 WVL721296:WVR721296 IZ786832:JF786832 SV786832:TB786832 ACR786832:ACX786832 AMN786832:AMT786832 AWJ786832:AWP786832 BGF786832:BGL786832 BQB786832:BQH786832 BZX786832:CAD786832 CJT786832:CJZ786832 CTP786832:CTV786832 DDL786832:DDR786832 DNH786832:DNN786832 DXD786832:DXJ786832 EGZ786832:EHF786832 EQV786832:ERB786832 FAR786832:FAX786832 FKN786832:FKT786832 FUJ786832:FUP786832 GEF786832:GEL786832 GOB786832:GOH786832 GXX786832:GYD786832 HHT786832:HHZ786832 HRP786832:HRV786832 IBL786832:IBR786832 ILH786832:ILN786832 IVD786832:IVJ786832 JEZ786832:JFF786832 JOV786832:JPB786832 JYR786832:JYX786832 KIN786832:KIT786832 KSJ786832:KSP786832 LCF786832:LCL786832 LMB786832:LMH786832 LVX786832:LWD786832 MFT786832:MFZ786832 MPP786832:MPV786832 MZL786832:MZR786832 NJH786832:NJN786832 NTD786832:NTJ786832 OCZ786832:ODF786832 OMV786832:ONB786832 OWR786832:OWX786832 PGN786832:PGT786832 PQJ786832:PQP786832 QAF786832:QAL786832 QKB786832:QKH786832 QTX786832:QUD786832 RDT786832:RDZ786832 RNP786832:RNV786832 RXL786832:RXR786832 SHH786832:SHN786832 SRD786832:SRJ786832 TAZ786832:TBF786832 TKV786832:TLB786832 TUR786832:TUX786832 UEN786832:UET786832 UOJ786832:UOP786832 UYF786832:UYL786832 VIB786832:VIH786832 VRX786832:VSD786832 WBT786832:WBZ786832 WLP786832:WLV786832 WVL786832:WVR786832 IZ852368:JF852368 SV852368:TB852368 ACR852368:ACX852368 AMN852368:AMT852368 AWJ852368:AWP852368 BGF852368:BGL852368 BQB852368:BQH852368 BZX852368:CAD852368 CJT852368:CJZ852368 CTP852368:CTV852368 DDL852368:DDR852368 DNH852368:DNN852368 DXD852368:DXJ852368 EGZ852368:EHF852368 EQV852368:ERB852368 FAR852368:FAX852368 FKN852368:FKT852368 FUJ852368:FUP852368 GEF852368:GEL852368 GOB852368:GOH852368 GXX852368:GYD852368 HHT852368:HHZ852368 HRP852368:HRV852368 IBL852368:IBR852368 ILH852368:ILN852368 IVD852368:IVJ852368 JEZ852368:JFF852368 JOV852368:JPB852368 JYR852368:JYX852368 KIN852368:KIT852368 KSJ852368:KSP852368 LCF852368:LCL852368 LMB852368:LMH852368 LVX852368:LWD852368 MFT852368:MFZ852368 MPP852368:MPV852368 MZL852368:MZR852368 NJH852368:NJN852368 NTD852368:NTJ852368 OCZ852368:ODF852368 OMV852368:ONB852368 OWR852368:OWX852368 PGN852368:PGT852368 PQJ852368:PQP852368 QAF852368:QAL852368 QKB852368:QKH852368 QTX852368:QUD852368 RDT852368:RDZ852368 RNP852368:RNV852368 RXL852368:RXR852368 SHH852368:SHN852368 SRD852368:SRJ852368 TAZ852368:TBF852368 TKV852368:TLB852368 TUR852368:TUX852368 UEN852368:UET852368 UOJ852368:UOP852368 UYF852368:UYL852368 VIB852368:VIH852368 VRX852368:VSD852368 WBT852368:WBZ852368 WLP852368:WLV852368 WVL852368:WVR852368 IZ917904:JF917904 SV917904:TB917904 ACR917904:ACX917904 AMN917904:AMT917904 AWJ917904:AWP917904 BGF917904:BGL917904 BQB917904:BQH917904 BZX917904:CAD917904 CJT917904:CJZ917904 CTP917904:CTV917904 DDL917904:DDR917904 DNH917904:DNN917904 DXD917904:DXJ917904 EGZ917904:EHF917904 EQV917904:ERB917904 FAR917904:FAX917904 FKN917904:FKT917904 FUJ917904:FUP917904 GEF917904:GEL917904 GOB917904:GOH917904 GXX917904:GYD917904 HHT917904:HHZ917904 HRP917904:HRV917904 IBL917904:IBR917904 ILH917904:ILN917904 IVD917904:IVJ917904 JEZ917904:JFF917904 JOV917904:JPB917904 JYR917904:JYX917904 KIN917904:KIT917904 KSJ917904:KSP917904 LCF917904:LCL917904 LMB917904:LMH917904 LVX917904:LWD917904 MFT917904:MFZ917904 MPP917904:MPV917904 MZL917904:MZR917904 NJH917904:NJN917904 NTD917904:NTJ917904 OCZ917904:ODF917904 OMV917904:ONB917904 OWR917904:OWX917904 PGN917904:PGT917904 PQJ917904:PQP917904 QAF917904:QAL917904 QKB917904:QKH917904 QTX917904:QUD917904 RDT917904:RDZ917904 RNP917904:RNV917904 RXL917904:RXR917904 SHH917904:SHN917904 SRD917904:SRJ917904 TAZ917904:TBF917904 TKV917904:TLB917904 TUR917904:TUX917904 UEN917904:UET917904 UOJ917904:UOP917904 UYF917904:UYL917904 VIB917904:VIH917904 VRX917904:VSD917904 WBT917904:WBZ917904 WLP917904:WLV917904 WVL917904:WVR917904 IZ983440:JF983440 SV983440:TB983440 ACR983440:ACX983440 AMN983440:AMT983440 AWJ983440:AWP983440 BGF983440:BGL983440 BQB983440:BQH983440 BZX983440:CAD983440 CJT983440:CJZ983440 CTP983440:CTV983440 DDL983440:DDR983440 DNH983440:DNN983440 DXD983440:DXJ983440 EGZ983440:EHF983440 EQV983440:ERB983440 FAR983440:FAX983440 FKN983440:FKT983440 FUJ983440:FUP983440 GEF983440:GEL983440 GOB983440:GOH983440 GXX983440:GYD983440 HHT983440:HHZ983440 HRP983440:HRV983440 IBL983440:IBR983440 ILH983440:ILN983440 IVD983440:IVJ983440 JEZ983440:JFF983440 JOV983440:JPB983440 JYR983440:JYX983440 KIN983440:KIT983440 KSJ983440:KSP983440 LCF983440:LCL983440 LMB983440:LMH983440 LVX983440:LWD983440 MFT983440:MFZ983440 MPP983440:MPV983440 MZL983440:MZR983440 NJH983440:NJN983440 NTD983440:NTJ983440 OCZ983440:ODF983440 OMV983440:ONB983440 OWR983440:OWX983440 PGN983440:PGT983440 PQJ983440:PQP983440 QAF983440:QAL983440 QKB983440:QKH983440 QTX983440:QUD983440 RDT983440:RDZ983440 RNP983440:RNV983440 RXL983440:RXR983440 SHH983440:SHN983440 SRD983440:SRJ983440 TAZ983440:TBF983440 TKV983440:TLB983440 TUR983440:TUX983440 UEN983440:UET983440 UOJ983440:UOP983440 UYF983440:UYL983440 VIB983440:VIH983440 VRX983440:VSD983440 WBT983440:WBZ983440 WLP983440:WLV983440 WVL983440:WVR983440 IZ65938:JF65938 SV65938:TB65938 ACR65938:ACX65938 AMN65938:AMT65938 AWJ65938:AWP65938 BGF65938:BGL65938 BQB65938:BQH65938 BZX65938:CAD65938 CJT65938:CJZ65938 CTP65938:CTV65938 DDL65938:DDR65938 DNH65938:DNN65938 DXD65938:DXJ65938 EGZ65938:EHF65938 EQV65938:ERB65938 FAR65938:FAX65938 FKN65938:FKT65938 FUJ65938:FUP65938 GEF65938:GEL65938 GOB65938:GOH65938 GXX65938:GYD65938 HHT65938:HHZ65938 HRP65938:HRV65938 IBL65938:IBR65938 ILH65938:ILN65938 IVD65938:IVJ65938 JEZ65938:JFF65938 JOV65938:JPB65938 JYR65938:JYX65938 KIN65938:KIT65938 KSJ65938:KSP65938 LCF65938:LCL65938 LMB65938:LMH65938 LVX65938:LWD65938 MFT65938:MFZ65938 MPP65938:MPV65938 MZL65938:MZR65938 NJH65938:NJN65938 NTD65938:NTJ65938 OCZ65938:ODF65938 OMV65938:ONB65938 OWR65938:OWX65938 PGN65938:PGT65938 PQJ65938:PQP65938 QAF65938:QAL65938 QKB65938:QKH65938 QTX65938:QUD65938 RDT65938:RDZ65938 RNP65938:RNV65938 RXL65938:RXR65938 SHH65938:SHN65938 SRD65938:SRJ65938 TAZ65938:TBF65938 TKV65938:TLB65938 TUR65938:TUX65938 UEN65938:UET65938 UOJ65938:UOP65938 UYF65938:UYL65938 VIB65938:VIH65938 VRX65938:VSD65938 WBT65938:WBZ65938 WLP65938:WLV65938 WVL65938:WVR65938 IZ131474:JF131474 SV131474:TB131474 ACR131474:ACX131474 AMN131474:AMT131474 AWJ131474:AWP131474 BGF131474:BGL131474 BQB131474:BQH131474 BZX131474:CAD131474 CJT131474:CJZ131474 CTP131474:CTV131474 DDL131474:DDR131474 DNH131474:DNN131474 DXD131474:DXJ131474 EGZ131474:EHF131474 EQV131474:ERB131474 FAR131474:FAX131474 FKN131474:FKT131474 FUJ131474:FUP131474 GEF131474:GEL131474 GOB131474:GOH131474 GXX131474:GYD131474 HHT131474:HHZ131474 HRP131474:HRV131474 IBL131474:IBR131474 ILH131474:ILN131474 IVD131474:IVJ131474 JEZ131474:JFF131474 JOV131474:JPB131474 JYR131474:JYX131474 KIN131474:KIT131474 KSJ131474:KSP131474 LCF131474:LCL131474 LMB131474:LMH131474 LVX131474:LWD131474 MFT131474:MFZ131474 MPP131474:MPV131474 MZL131474:MZR131474 NJH131474:NJN131474 NTD131474:NTJ131474 OCZ131474:ODF131474 OMV131474:ONB131474 OWR131474:OWX131474 PGN131474:PGT131474 PQJ131474:PQP131474 QAF131474:QAL131474 QKB131474:QKH131474 QTX131474:QUD131474 RDT131474:RDZ131474 RNP131474:RNV131474 RXL131474:RXR131474 SHH131474:SHN131474 SRD131474:SRJ131474 TAZ131474:TBF131474 TKV131474:TLB131474 TUR131474:TUX131474 UEN131474:UET131474 UOJ131474:UOP131474 UYF131474:UYL131474 VIB131474:VIH131474 VRX131474:VSD131474 WBT131474:WBZ131474 WLP131474:WLV131474 WVL131474:WVR131474 IZ197010:JF197010 SV197010:TB197010 ACR197010:ACX197010 AMN197010:AMT197010 AWJ197010:AWP197010 BGF197010:BGL197010 BQB197010:BQH197010 BZX197010:CAD197010 CJT197010:CJZ197010 CTP197010:CTV197010 DDL197010:DDR197010 DNH197010:DNN197010 DXD197010:DXJ197010 EGZ197010:EHF197010 EQV197010:ERB197010 FAR197010:FAX197010 FKN197010:FKT197010 FUJ197010:FUP197010 GEF197010:GEL197010 GOB197010:GOH197010 GXX197010:GYD197010 HHT197010:HHZ197010 HRP197010:HRV197010 IBL197010:IBR197010 ILH197010:ILN197010 IVD197010:IVJ197010 JEZ197010:JFF197010 JOV197010:JPB197010 JYR197010:JYX197010 KIN197010:KIT197010 KSJ197010:KSP197010 LCF197010:LCL197010 LMB197010:LMH197010 LVX197010:LWD197010 MFT197010:MFZ197010 MPP197010:MPV197010 MZL197010:MZR197010 NJH197010:NJN197010 NTD197010:NTJ197010 OCZ197010:ODF197010 OMV197010:ONB197010 OWR197010:OWX197010 PGN197010:PGT197010 PQJ197010:PQP197010 QAF197010:QAL197010 QKB197010:QKH197010 QTX197010:QUD197010 RDT197010:RDZ197010 RNP197010:RNV197010 RXL197010:RXR197010 SHH197010:SHN197010 SRD197010:SRJ197010 TAZ197010:TBF197010 TKV197010:TLB197010 TUR197010:TUX197010 UEN197010:UET197010 UOJ197010:UOP197010 UYF197010:UYL197010 VIB197010:VIH197010 VRX197010:VSD197010 WBT197010:WBZ197010 WLP197010:WLV197010 WVL197010:WVR197010 IZ262546:JF262546 SV262546:TB262546 ACR262546:ACX262546 AMN262546:AMT262546 AWJ262546:AWP262546 BGF262546:BGL262546 BQB262546:BQH262546 BZX262546:CAD262546 CJT262546:CJZ262546 CTP262546:CTV262546 DDL262546:DDR262546 DNH262546:DNN262546 DXD262546:DXJ262546 EGZ262546:EHF262546 EQV262546:ERB262546 FAR262546:FAX262546 FKN262546:FKT262546 FUJ262546:FUP262546 GEF262546:GEL262546 GOB262546:GOH262546 GXX262546:GYD262546 HHT262546:HHZ262546 HRP262546:HRV262546 IBL262546:IBR262546 ILH262546:ILN262546 IVD262546:IVJ262546 JEZ262546:JFF262546 JOV262546:JPB262546 JYR262546:JYX262546 KIN262546:KIT262546 KSJ262546:KSP262546 LCF262546:LCL262546 LMB262546:LMH262546 LVX262546:LWD262546 MFT262546:MFZ262546 MPP262546:MPV262546 MZL262546:MZR262546 NJH262546:NJN262546 NTD262546:NTJ262546 OCZ262546:ODF262546 OMV262546:ONB262546 OWR262546:OWX262546 PGN262546:PGT262546 PQJ262546:PQP262546 QAF262546:QAL262546 QKB262546:QKH262546 QTX262546:QUD262546 RDT262546:RDZ262546 RNP262546:RNV262546 RXL262546:RXR262546 SHH262546:SHN262546 SRD262546:SRJ262546 TAZ262546:TBF262546 TKV262546:TLB262546 TUR262546:TUX262546 UEN262546:UET262546 UOJ262546:UOP262546 UYF262546:UYL262546 VIB262546:VIH262546 VRX262546:VSD262546 WBT262546:WBZ262546 WLP262546:WLV262546 WVL262546:WVR262546 IZ328082:JF328082 SV328082:TB328082 ACR328082:ACX328082 AMN328082:AMT328082 AWJ328082:AWP328082 BGF328082:BGL328082 BQB328082:BQH328082 BZX328082:CAD328082 CJT328082:CJZ328082 CTP328082:CTV328082 DDL328082:DDR328082 DNH328082:DNN328082 DXD328082:DXJ328082 EGZ328082:EHF328082 EQV328082:ERB328082 FAR328082:FAX328082 FKN328082:FKT328082 FUJ328082:FUP328082 GEF328082:GEL328082 GOB328082:GOH328082 GXX328082:GYD328082 HHT328082:HHZ328082 HRP328082:HRV328082 IBL328082:IBR328082 ILH328082:ILN328082 IVD328082:IVJ328082 JEZ328082:JFF328082 JOV328082:JPB328082 JYR328082:JYX328082 KIN328082:KIT328082 KSJ328082:KSP328082 LCF328082:LCL328082 LMB328082:LMH328082 LVX328082:LWD328082 MFT328082:MFZ328082 MPP328082:MPV328082 MZL328082:MZR328082 NJH328082:NJN328082 NTD328082:NTJ328082 OCZ328082:ODF328082 OMV328082:ONB328082 OWR328082:OWX328082 PGN328082:PGT328082 PQJ328082:PQP328082 QAF328082:QAL328082 QKB328082:QKH328082 QTX328082:QUD328082 RDT328082:RDZ328082 RNP328082:RNV328082 RXL328082:RXR328082 SHH328082:SHN328082 SRD328082:SRJ328082 TAZ328082:TBF328082 TKV328082:TLB328082 TUR328082:TUX328082 UEN328082:UET328082 UOJ328082:UOP328082 UYF328082:UYL328082 VIB328082:VIH328082 VRX328082:VSD328082 WBT328082:WBZ328082 WLP328082:WLV328082 WVL328082:WVR328082 IZ393618:JF393618 SV393618:TB393618 ACR393618:ACX393618 AMN393618:AMT393618 AWJ393618:AWP393618 BGF393618:BGL393618 BQB393618:BQH393618 BZX393618:CAD393618 CJT393618:CJZ393618 CTP393618:CTV393618 DDL393618:DDR393618 DNH393618:DNN393618 DXD393618:DXJ393618 EGZ393618:EHF393618 EQV393618:ERB393618 FAR393618:FAX393618 FKN393618:FKT393618 FUJ393618:FUP393618 GEF393618:GEL393618 GOB393618:GOH393618 GXX393618:GYD393618 HHT393618:HHZ393618 HRP393618:HRV393618 IBL393618:IBR393618 ILH393618:ILN393618 IVD393618:IVJ393618 JEZ393618:JFF393618 JOV393618:JPB393618 JYR393618:JYX393618 KIN393618:KIT393618 KSJ393618:KSP393618 LCF393618:LCL393618 LMB393618:LMH393618 LVX393618:LWD393618 MFT393618:MFZ393618 MPP393618:MPV393618 MZL393618:MZR393618 NJH393618:NJN393618 NTD393618:NTJ393618 OCZ393618:ODF393618 OMV393618:ONB393618 OWR393618:OWX393618 PGN393618:PGT393618 PQJ393618:PQP393618 QAF393618:QAL393618 QKB393618:QKH393618 QTX393618:QUD393618 RDT393618:RDZ393618 RNP393618:RNV393618 RXL393618:RXR393618 SHH393618:SHN393618 SRD393618:SRJ393618 TAZ393618:TBF393618 TKV393618:TLB393618 TUR393618:TUX393618 UEN393618:UET393618 UOJ393618:UOP393618 UYF393618:UYL393618 VIB393618:VIH393618 VRX393618:VSD393618 WBT393618:WBZ393618 WLP393618:WLV393618 WVL393618:WVR393618 IZ459154:JF459154 SV459154:TB459154 ACR459154:ACX459154 AMN459154:AMT459154 AWJ459154:AWP459154 BGF459154:BGL459154 BQB459154:BQH459154 BZX459154:CAD459154 CJT459154:CJZ459154 CTP459154:CTV459154 DDL459154:DDR459154 DNH459154:DNN459154 DXD459154:DXJ459154 EGZ459154:EHF459154 EQV459154:ERB459154 FAR459154:FAX459154 FKN459154:FKT459154 FUJ459154:FUP459154 GEF459154:GEL459154 GOB459154:GOH459154 GXX459154:GYD459154 HHT459154:HHZ459154 HRP459154:HRV459154 IBL459154:IBR459154 ILH459154:ILN459154 IVD459154:IVJ459154 JEZ459154:JFF459154 JOV459154:JPB459154 JYR459154:JYX459154 KIN459154:KIT459154 KSJ459154:KSP459154 LCF459154:LCL459154 LMB459154:LMH459154 LVX459154:LWD459154 MFT459154:MFZ459154 MPP459154:MPV459154 MZL459154:MZR459154 NJH459154:NJN459154 NTD459154:NTJ459154 OCZ459154:ODF459154 OMV459154:ONB459154 OWR459154:OWX459154 PGN459154:PGT459154 PQJ459154:PQP459154 QAF459154:QAL459154 QKB459154:QKH459154 QTX459154:QUD459154 RDT459154:RDZ459154 RNP459154:RNV459154 RXL459154:RXR459154 SHH459154:SHN459154 SRD459154:SRJ459154 TAZ459154:TBF459154 TKV459154:TLB459154 TUR459154:TUX459154 UEN459154:UET459154 UOJ459154:UOP459154 UYF459154:UYL459154 VIB459154:VIH459154 VRX459154:VSD459154 WBT459154:WBZ459154 WLP459154:WLV459154 WVL459154:WVR459154 IZ524690:JF524690 SV524690:TB524690 ACR524690:ACX524690 AMN524690:AMT524690 AWJ524690:AWP524690 BGF524690:BGL524690 BQB524690:BQH524690 BZX524690:CAD524690 CJT524690:CJZ524690 CTP524690:CTV524690 DDL524690:DDR524690 DNH524690:DNN524690 DXD524690:DXJ524690 EGZ524690:EHF524690 EQV524690:ERB524690 FAR524690:FAX524690 FKN524690:FKT524690 FUJ524690:FUP524690 GEF524690:GEL524690 GOB524690:GOH524690 GXX524690:GYD524690 HHT524690:HHZ524690 HRP524690:HRV524690 IBL524690:IBR524690 ILH524690:ILN524690 IVD524690:IVJ524690 JEZ524690:JFF524690 JOV524690:JPB524690 JYR524690:JYX524690 KIN524690:KIT524690 KSJ524690:KSP524690 LCF524690:LCL524690 LMB524690:LMH524690 LVX524690:LWD524690 MFT524690:MFZ524690 MPP524690:MPV524690 MZL524690:MZR524690 NJH524690:NJN524690 NTD524690:NTJ524690 OCZ524690:ODF524690 OMV524690:ONB524690 OWR524690:OWX524690 PGN524690:PGT524690 PQJ524690:PQP524690 QAF524690:QAL524690 QKB524690:QKH524690 QTX524690:QUD524690 RDT524690:RDZ524690 RNP524690:RNV524690 RXL524690:RXR524690 SHH524690:SHN524690 SRD524690:SRJ524690 TAZ524690:TBF524690 TKV524690:TLB524690 TUR524690:TUX524690 UEN524690:UET524690 UOJ524690:UOP524690 UYF524690:UYL524690 VIB524690:VIH524690 VRX524690:VSD524690 WBT524690:WBZ524690 WLP524690:WLV524690 WVL524690:WVR524690 IZ590226:JF590226 SV590226:TB590226 ACR590226:ACX590226 AMN590226:AMT590226 AWJ590226:AWP590226 BGF590226:BGL590226 BQB590226:BQH590226 BZX590226:CAD590226 CJT590226:CJZ590226 CTP590226:CTV590226 DDL590226:DDR590226 DNH590226:DNN590226 DXD590226:DXJ590226 EGZ590226:EHF590226 EQV590226:ERB590226 FAR590226:FAX590226 FKN590226:FKT590226 FUJ590226:FUP590226 GEF590226:GEL590226 GOB590226:GOH590226 GXX590226:GYD590226 HHT590226:HHZ590226 HRP590226:HRV590226 IBL590226:IBR590226 ILH590226:ILN590226 IVD590226:IVJ590226 JEZ590226:JFF590226 JOV590226:JPB590226 JYR590226:JYX590226 KIN590226:KIT590226 KSJ590226:KSP590226 LCF590226:LCL590226 LMB590226:LMH590226 LVX590226:LWD590226 MFT590226:MFZ590226 MPP590226:MPV590226 MZL590226:MZR590226 NJH590226:NJN590226 NTD590226:NTJ590226 OCZ590226:ODF590226 OMV590226:ONB590226 OWR590226:OWX590226 PGN590226:PGT590226 PQJ590226:PQP590226 QAF590226:QAL590226 QKB590226:QKH590226 QTX590226:QUD590226 RDT590226:RDZ590226 RNP590226:RNV590226 RXL590226:RXR590226 SHH590226:SHN590226 SRD590226:SRJ590226 TAZ590226:TBF590226 TKV590226:TLB590226 TUR590226:TUX590226 UEN590226:UET590226 UOJ590226:UOP590226 UYF590226:UYL590226 VIB590226:VIH590226 VRX590226:VSD590226 WBT590226:WBZ590226 WLP590226:WLV590226 WVL590226:WVR590226 IZ655762:JF655762 SV655762:TB655762 ACR655762:ACX655762 AMN655762:AMT655762 AWJ655762:AWP655762 BGF655762:BGL655762 BQB655762:BQH655762 BZX655762:CAD655762 CJT655762:CJZ655762 CTP655762:CTV655762 DDL655762:DDR655762 DNH655762:DNN655762 DXD655762:DXJ655762 EGZ655762:EHF655762 EQV655762:ERB655762 FAR655762:FAX655762 FKN655762:FKT655762 FUJ655762:FUP655762 GEF655762:GEL655762 GOB655762:GOH655762 GXX655762:GYD655762 HHT655762:HHZ655762 HRP655762:HRV655762 IBL655762:IBR655762 ILH655762:ILN655762 IVD655762:IVJ655762 JEZ655762:JFF655762 JOV655762:JPB655762 JYR655762:JYX655762 KIN655762:KIT655762 KSJ655762:KSP655762 LCF655762:LCL655762 LMB655762:LMH655762 LVX655762:LWD655762 MFT655762:MFZ655762 MPP655762:MPV655762 MZL655762:MZR655762 NJH655762:NJN655762 NTD655762:NTJ655762 OCZ655762:ODF655762 OMV655762:ONB655762 OWR655762:OWX655762 PGN655762:PGT655762 PQJ655762:PQP655762 QAF655762:QAL655762 QKB655762:QKH655762 QTX655762:QUD655762 RDT655762:RDZ655762 RNP655762:RNV655762 RXL655762:RXR655762 SHH655762:SHN655762 SRD655762:SRJ655762 TAZ655762:TBF655762 TKV655762:TLB655762 TUR655762:TUX655762 UEN655762:UET655762 UOJ655762:UOP655762 UYF655762:UYL655762 VIB655762:VIH655762 VRX655762:VSD655762 WBT655762:WBZ655762 WLP655762:WLV655762 WVL655762:WVR655762 IZ721298:JF721298 SV721298:TB721298 ACR721298:ACX721298 AMN721298:AMT721298 AWJ721298:AWP721298 BGF721298:BGL721298 BQB721298:BQH721298 BZX721298:CAD721298 CJT721298:CJZ721298 CTP721298:CTV721298 DDL721298:DDR721298 DNH721298:DNN721298 DXD721298:DXJ721298 EGZ721298:EHF721298 EQV721298:ERB721298 FAR721298:FAX721298 FKN721298:FKT721298 FUJ721298:FUP721298 GEF721298:GEL721298 GOB721298:GOH721298 GXX721298:GYD721298 HHT721298:HHZ721298 HRP721298:HRV721298 IBL721298:IBR721298 ILH721298:ILN721298 IVD721298:IVJ721298 JEZ721298:JFF721298 JOV721298:JPB721298 JYR721298:JYX721298 KIN721298:KIT721298 KSJ721298:KSP721298 LCF721298:LCL721298 LMB721298:LMH721298 LVX721298:LWD721298 MFT721298:MFZ721298 MPP721298:MPV721298 MZL721298:MZR721298 NJH721298:NJN721298 NTD721298:NTJ721298 OCZ721298:ODF721298 OMV721298:ONB721298 OWR721298:OWX721298 PGN721298:PGT721298 PQJ721298:PQP721298 QAF721298:QAL721298 QKB721298:QKH721298 QTX721298:QUD721298 RDT721298:RDZ721298 RNP721298:RNV721298 RXL721298:RXR721298 SHH721298:SHN721298 SRD721298:SRJ721298 TAZ721298:TBF721298 TKV721298:TLB721298 TUR721298:TUX721298 UEN721298:UET721298 UOJ721298:UOP721298 UYF721298:UYL721298 VIB721298:VIH721298 VRX721298:VSD721298 WBT721298:WBZ721298 WLP721298:WLV721298 WVL721298:WVR721298 IZ786834:JF786834 SV786834:TB786834 ACR786834:ACX786834 AMN786834:AMT786834 AWJ786834:AWP786834 BGF786834:BGL786834 BQB786834:BQH786834 BZX786834:CAD786834 CJT786834:CJZ786834 CTP786834:CTV786834 DDL786834:DDR786834 DNH786834:DNN786834 DXD786834:DXJ786834 EGZ786834:EHF786834 EQV786834:ERB786834 FAR786834:FAX786834 FKN786834:FKT786834 FUJ786834:FUP786834 GEF786834:GEL786834 GOB786834:GOH786834 GXX786834:GYD786834 HHT786834:HHZ786834 HRP786834:HRV786834 IBL786834:IBR786834 ILH786834:ILN786834 IVD786834:IVJ786834 JEZ786834:JFF786834 JOV786834:JPB786834 JYR786834:JYX786834 KIN786834:KIT786834 KSJ786834:KSP786834 LCF786834:LCL786834 LMB786834:LMH786834 LVX786834:LWD786834 MFT786834:MFZ786834 MPP786834:MPV786834 MZL786834:MZR786834 NJH786834:NJN786834 NTD786834:NTJ786834 OCZ786834:ODF786834 OMV786834:ONB786834 OWR786834:OWX786834 PGN786834:PGT786834 PQJ786834:PQP786834 QAF786834:QAL786834 QKB786834:QKH786834 QTX786834:QUD786834 RDT786834:RDZ786834 RNP786834:RNV786834 RXL786834:RXR786834 SHH786834:SHN786834 SRD786834:SRJ786834 TAZ786834:TBF786834 TKV786834:TLB786834 TUR786834:TUX786834 UEN786834:UET786834 UOJ786834:UOP786834 UYF786834:UYL786834 VIB786834:VIH786834 VRX786834:VSD786834 WBT786834:WBZ786834 WLP786834:WLV786834 WVL786834:WVR786834 IZ852370:JF852370 SV852370:TB852370 ACR852370:ACX852370 AMN852370:AMT852370 AWJ852370:AWP852370 BGF852370:BGL852370 BQB852370:BQH852370 BZX852370:CAD852370 CJT852370:CJZ852370 CTP852370:CTV852370 DDL852370:DDR852370 DNH852370:DNN852370 DXD852370:DXJ852370 EGZ852370:EHF852370 EQV852370:ERB852370 FAR852370:FAX852370 FKN852370:FKT852370 FUJ852370:FUP852370 GEF852370:GEL852370 GOB852370:GOH852370 GXX852370:GYD852370 HHT852370:HHZ852370 HRP852370:HRV852370 IBL852370:IBR852370 ILH852370:ILN852370 IVD852370:IVJ852370 JEZ852370:JFF852370 JOV852370:JPB852370 JYR852370:JYX852370 KIN852370:KIT852370 KSJ852370:KSP852370 LCF852370:LCL852370 LMB852370:LMH852370 LVX852370:LWD852370 MFT852370:MFZ852370 MPP852370:MPV852370 MZL852370:MZR852370 NJH852370:NJN852370 NTD852370:NTJ852370 OCZ852370:ODF852370 OMV852370:ONB852370 OWR852370:OWX852370 PGN852370:PGT852370 PQJ852370:PQP852370 QAF852370:QAL852370 QKB852370:QKH852370 QTX852370:QUD852370 RDT852370:RDZ852370 RNP852370:RNV852370 RXL852370:RXR852370 SHH852370:SHN852370 SRD852370:SRJ852370 TAZ852370:TBF852370 TKV852370:TLB852370 TUR852370:TUX852370 UEN852370:UET852370 UOJ852370:UOP852370 UYF852370:UYL852370 VIB852370:VIH852370 VRX852370:VSD852370 WBT852370:WBZ852370 WLP852370:WLV852370 WVL852370:WVR852370 IZ917906:JF917906 SV917906:TB917906 ACR917906:ACX917906 AMN917906:AMT917906 AWJ917906:AWP917906 BGF917906:BGL917906 BQB917906:BQH917906 BZX917906:CAD917906 CJT917906:CJZ917906 CTP917906:CTV917906 DDL917906:DDR917906 DNH917906:DNN917906 DXD917906:DXJ917906 EGZ917906:EHF917906 EQV917906:ERB917906 FAR917906:FAX917906 FKN917906:FKT917906 FUJ917906:FUP917906 GEF917906:GEL917906 GOB917906:GOH917906 GXX917906:GYD917906 HHT917906:HHZ917906 HRP917906:HRV917906 IBL917906:IBR917906 ILH917906:ILN917906 IVD917906:IVJ917906 JEZ917906:JFF917906 JOV917906:JPB917906 JYR917906:JYX917906 KIN917906:KIT917906 KSJ917906:KSP917906 LCF917906:LCL917906 LMB917906:LMH917906 LVX917906:LWD917906 MFT917906:MFZ917906 MPP917906:MPV917906 MZL917906:MZR917906 NJH917906:NJN917906 NTD917906:NTJ917906 OCZ917906:ODF917906 OMV917906:ONB917906 OWR917906:OWX917906 PGN917906:PGT917906 PQJ917906:PQP917906 QAF917906:QAL917906 QKB917906:QKH917906 QTX917906:QUD917906 RDT917906:RDZ917906 RNP917906:RNV917906 RXL917906:RXR917906 SHH917906:SHN917906 SRD917906:SRJ917906 TAZ917906:TBF917906 TKV917906:TLB917906 TUR917906:TUX917906 UEN917906:UET917906 UOJ917906:UOP917906 UYF917906:UYL917906 VIB917906:VIH917906 VRX917906:VSD917906 WBT917906:WBZ917906 WLP917906:WLV917906 WVL917906:WVR917906 IZ983442:JF983442 SV983442:TB983442 ACR983442:ACX983442 AMN983442:AMT983442 AWJ983442:AWP983442 BGF983442:BGL983442 BQB983442:BQH983442 BZX983442:CAD983442 CJT983442:CJZ983442 CTP983442:CTV983442 DDL983442:DDR983442 DNH983442:DNN983442 DXD983442:DXJ983442 EGZ983442:EHF983442 EQV983442:ERB983442 FAR983442:FAX983442 FKN983442:FKT983442 FUJ983442:FUP983442 GEF983442:GEL983442 GOB983442:GOH983442 GXX983442:GYD983442 HHT983442:HHZ983442 HRP983442:HRV983442 IBL983442:IBR983442 ILH983442:ILN983442 IVD983442:IVJ983442 JEZ983442:JFF983442 JOV983442:JPB983442 JYR983442:JYX983442 KIN983442:KIT983442 KSJ983442:KSP983442 LCF983442:LCL983442 LMB983442:LMH983442 LVX983442:LWD983442 MFT983442:MFZ983442 MPP983442:MPV983442 MZL983442:MZR983442 NJH983442:NJN983442 NTD983442:NTJ983442 OCZ983442:ODF983442 OMV983442:ONB983442 OWR983442:OWX983442 PGN983442:PGT983442 PQJ983442:PQP983442 QAF983442:QAL983442 QKB983442:QKH983442 QTX983442:QUD983442 RDT983442:RDZ983442 RNP983442:RNV983442 RXL983442:RXR983442 SHH983442:SHN983442 SRD983442:SRJ983442 TAZ983442:TBF983442 TKV983442:TLB983442 TUR983442:TUX983442 UEN983442:UET983442 UOJ983442:UOP983442 UYF983442:UYL983442 VIB983442:VIH983442 VRX983442:VSD983442 WBT983442:WBZ983442 WLP983442:WLV983442 WVL983442:WVR983442 IZ65971:JE65974 SV65971:TA65974 ACR65971:ACW65974 AMN65971:AMS65974 AWJ65971:AWO65974 BGF65971:BGK65974 BQB65971:BQG65974 BZX65971:CAC65974 CJT65971:CJY65974 CTP65971:CTU65974 DDL65971:DDQ65974 DNH65971:DNM65974 DXD65971:DXI65974 EGZ65971:EHE65974 EQV65971:ERA65974 FAR65971:FAW65974 FKN65971:FKS65974 FUJ65971:FUO65974 GEF65971:GEK65974 GOB65971:GOG65974 GXX65971:GYC65974 HHT65971:HHY65974 HRP65971:HRU65974 IBL65971:IBQ65974 ILH65971:ILM65974 IVD65971:IVI65974 JEZ65971:JFE65974 JOV65971:JPA65974 JYR65971:JYW65974 KIN65971:KIS65974 KSJ65971:KSO65974 LCF65971:LCK65974 LMB65971:LMG65974 LVX65971:LWC65974 MFT65971:MFY65974 MPP65971:MPU65974 MZL65971:MZQ65974 NJH65971:NJM65974 NTD65971:NTI65974 OCZ65971:ODE65974 OMV65971:ONA65974 OWR65971:OWW65974 PGN65971:PGS65974 PQJ65971:PQO65974 QAF65971:QAK65974 QKB65971:QKG65974 QTX65971:QUC65974 RDT65971:RDY65974 RNP65971:RNU65974 RXL65971:RXQ65974 SHH65971:SHM65974 SRD65971:SRI65974 TAZ65971:TBE65974 TKV65971:TLA65974 TUR65971:TUW65974 UEN65971:UES65974 UOJ65971:UOO65974 UYF65971:UYK65974 VIB65971:VIG65974 VRX65971:VSC65974 WBT65971:WBY65974 WLP65971:WLU65974 WVL65971:WVQ65974 IZ131507:JE131510 SV131507:TA131510 ACR131507:ACW131510 AMN131507:AMS131510 AWJ131507:AWO131510 BGF131507:BGK131510 BQB131507:BQG131510 BZX131507:CAC131510 CJT131507:CJY131510 CTP131507:CTU131510 DDL131507:DDQ131510 DNH131507:DNM131510 DXD131507:DXI131510 EGZ131507:EHE131510 EQV131507:ERA131510 FAR131507:FAW131510 FKN131507:FKS131510 FUJ131507:FUO131510 GEF131507:GEK131510 GOB131507:GOG131510 GXX131507:GYC131510 HHT131507:HHY131510 HRP131507:HRU131510 IBL131507:IBQ131510 ILH131507:ILM131510 IVD131507:IVI131510 JEZ131507:JFE131510 JOV131507:JPA131510 JYR131507:JYW131510 KIN131507:KIS131510 KSJ131507:KSO131510 LCF131507:LCK131510 LMB131507:LMG131510 LVX131507:LWC131510 MFT131507:MFY131510 MPP131507:MPU131510 MZL131507:MZQ131510 NJH131507:NJM131510 NTD131507:NTI131510 OCZ131507:ODE131510 OMV131507:ONA131510 OWR131507:OWW131510 PGN131507:PGS131510 PQJ131507:PQO131510 QAF131507:QAK131510 QKB131507:QKG131510 QTX131507:QUC131510 RDT131507:RDY131510 RNP131507:RNU131510 RXL131507:RXQ131510 SHH131507:SHM131510 SRD131507:SRI131510 TAZ131507:TBE131510 TKV131507:TLA131510 TUR131507:TUW131510 UEN131507:UES131510 UOJ131507:UOO131510 UYF131507:UYK131510 VIB131507:VIG131510 VRX131507:VSC131510 WBT131507:WBY131510 WLP131507:WLU131510 WVL131507:WVQ131510 IZ197043:JE197046 SV197043:TA197046 ACR197043:ACW197046 AMN197043:AMS197046 AWJ197043:AWO197046 BGF197043:BGK197046 BQB197043:BQG197046 BZX197043:CAC197046 CJT197043:CJY197046 CTP197043:CTU197046 DDL197043:DDQ197046 DNH197043:DNM197046 DXD197043:DXI197046 EGZ197043:EHE197046 EQV197043:ERA197046 FAR197043:FAW197046 FKN197043:FKS197046 FUJ197043:FUO197046 GEF197043:GEK197046 GOB197043:GOG197046 GXX197043:GYC197046 HHT197043:HHY197046 HRP197043:HRU197046 IBL197043:IBQ197046 ILH197043:ILM197046 IVD197043:IVI197046 JEZ197043:JFE197046 JOV197043:JPA197046 JYR197043:JYW197046 KIN197043:KIS197046 KSJ197043:KSO197046 LCF197043:LCK197046 LMB197043:LMG197046 LVX197043:LWC197046 MFT197043:MFY197046 MPP197043:MPU197046 MZL197043:MZQ197046 NJH197043:NJM197046 NTD197043:NTI197046 OCZ197043:ODE197046 OMV197043:ONA197046 OWR197043:OWW197046 PGN197043:PGS197046 PQJ197043:PQO197046 QAF197043:QAK197046 QKB197043:QKG197046 QTX197043:QUC197046 RDT197043:RDY197046 RNP197043:RNU197046 RXL197043:RXQ197046 SHH197043:SHM197046 SRD197043:SRI197046 TAZ197043:TBE197046 TKV197043:TLA197046 TUR197043:TUW197046 UEN197043:UES197046 UOJ197043:UOO197046 UYF197043:UYK197046 VIB197043:VIG197046 VRX197043:VSC197046 WBT197043:WBY197046 WLP197043:WLU197046 WVL197043:WVQ197046 IZ262579:JE262582 SV262579:TA262582 ACR262579:ACW262582 AMN262579:AMS262582 AWJ262579:AWO262582 BGF262579:BGK262582 BQB262579:BQG262582 BZX262579:CAC262582 CJT262579:CJY262582 CTP262579:CTU262582 DDL262579:DDQ262582 DNH262579:DNM262582 DXD262579:DXI262582 EGZ262579:EHE262582 EQV262579:ERA262582 FAR262579:FAW262582 FKN262579:FKS262582 FUJ262579:FUO262582 GEF262579:GEK262582 GOB262579:GOG262582 GXX262579:GYC262582 HHT262579:HHY262582 HRP262579:HRU262582 IBL262579:IBQ262582 ILH262579:ILM262582 IVD262579:IVI262582 JEZ262579:JFE262582 JOV262579:JPA262582 JYR262579:JYW262582 KIN262579:KIS262582 KSJ262579:KSO262582 LCF262579:LCK262582 LMB262579:LMG262582 LVX262579:LWC262582 MFT262579:MFY262582 MPP262579:MPU262582 MZL262579:MZQ262582 NJH262579:NJM262582 NTD262579:NTI262582 OCZ262579:ODE262582 OMV262579:ONA262582 OWR262579:OWW262582 PGN262579:PGS262582 PQJ262579:PQO262582 QAF262579:QAK262582 QKB262579:QKG262582 QTX262579:QUC262582 RDT262579:RDY262582 RNP262579:RNU262582 RXL262579:RXQ262582 SHH262579:SHM262582 SRD262579:SRI262582 TAZ262579:TBE262582 TKV262579:TLA262582 TUR262579:TUW262582 UEN262579:UES262582 UOJ262579:UOO262582 UYF262579:UYK262582 VIB262579:VIG262582 VRX262579:VSC262582 WBT262579:WBY262582 WLP262579:WLU262582 WVL262579:WVQ262582 IZ328115:JE328118 SV328115:TA328118 ACR328115:ACW328118 AMN328115:AMS328118 AWJ328115:AWO328118 BGF328115:BGK328118 BQB328115:BQG328118 BZX328115:CAC328118 CJT328115:CJY328118 CTP328115:CTU328118 DDL328115:DDQ328118 DNH328115:DNM328118 DXD328115:DXI328118 EGZ328115:EHE328118 EQV328115:ERA328118 FAR328115:FAW328118 FKN328115:FKS328118 FUJ328115:FUO328118 GEF328115:GEK328118 GOB328115:GOG328118 GXX328115:GYC328118 HHT328115:HHY328118 HRP328115:HRU328118 IBL328115:IBQ328118 ILH328115:ILM328118 IVD328115:IVI328118 JEZ328115:JFE328118 JOV328115:JPA328118 JYR328115:JYW328118 KIN328115:KIS328118 KSJ328115:KSO328118 LCF328115:LCK328118 LMB328115:LMG328118 LVX328115:LWC328118 MFT328115:MFY328118 MPP328115:MPU328118 MZL328115:MZQ328118 NJH328115:NJM328118 NTD328115:NTI328118 OCZ328115:ODE328118 OMV328115:ONA328118 OWR328115:OWW328118 PGN328115:PGS328118 PQJ328115:PQO328118 QAF328115:QAK328118 QKB328115:QKG328118 QTX328115:QUC328118 RDT328115:RDY328118 RNP328115:RNU328118 RXL328115:RXQ328118 SHH328115:SHM328118 SRD328115:SRI328118 TAZ328115:TBE328118 TKV328115:TLA328118 TUR328115:TUW328118 UEN328115:UES328118 UOJ328115:UOO328118 UYF328115:UYK328118 VIB328115:VIG328118 VRX328115:VSC328118 WBT328115:WBY328118 WLP328115:WLU328118 WVL328115:WVQ328118 IZ393651:JE393654 SV393651:TA393654 ACR393651:ACW393654 AMN393651:AMS393654 AWJ393651:AWO393654 BGF393651:BGK393654 BQB393651:BQG393654 BZX393651:CAC393654 CJT393651:CJY393654 CTP393651:CTU393654 DDL393651:DDQ393654 DNH393651:DNM393654 DXD393651:DXI393654 EGZ393651:EHE393654 EQV393651:ERA393654 FAR393651:FAW393654 FKN393651:FKS393654 FUJ393651:FUO393654 GEF393651:GEK393654 GOB393651:GOG393654 GXX393651:GYC393654 HHT393651:HHY393654 HRP393651:HRU393654 IBL393651:IBQ393654 ILH393651:ILM393654 IVD393651:IVI393654 JEZ393651:JFE393654 JOV393651:JPA393654 JYR393651:JYW393654 KIN393651:KIS393654 KSJ393651:KSO393654 LCF393651:LCK393654 LMB393651:LMG393654 LVX393651:LWC393654 MFT393651:MFY393654 MPP393651:MPU393654 MZL393651:MZQ393654 NJH393651:NJM393654 NTD393651:NTI393654 OCZ393651:ODE393654 OMV393651:ONA393654 OWR393651:OWW393654 PGN393651:PGS393654 PQJ393651:PQO393654 QAF393651:QAK393654 QKB393651:QKG393654 QTX393651:QUC393654 RDT393651:RDY393654 RNP393651:RNU393654 RXL393651:RXQ393654 SHH393651:SHM393654 SRD393651:SRI393654 TAZ393651:TBE393654 TKV393651:TLA393654 TUR393651:TUW393654 UEN393651:UES393654 UOJ393651:UOO393654 UYF393651:UYK393654 VIB393651:VIG393654 VRX393651:VSC393654 WBT393651:WBY393654 WLP393651:WLU393654 WVL393651:WVQ393654 IZ459187:JE459190 SV459187:TA459190 ACR459187:ACW459190 AMN459187:AMS459190 AWJ459187:AWO459190 BGF459187:BGK459190 BQB459187:BQG459190 BZX459187:CAC459190 CJT459187:CJY459190 CTP459187:CTU459190 DDL459187:DDQ459190 DNH459187:DNM459190 DXD459187:DXI459190 EGZ459187:EHE459190 EQV459187:ERA459190 FAR459187:FAW459190 FKN459187:FKS459190 FUJ459187:FUO459190 GEF459187:GEK459190 GOB459187:GOG459190 GXX459187:GYC459190 HHT459187:HHY459190 HRP459187:HRU459190 IBL459187:IBQ459190 ILH459187:ILM459190 IVD459187:IVI459190 JEZ459187:JFE459190 JOV459187:JPA459190 JYR459187:JYW459190 KIN459187:KIS459190 KSJ459187:KSO459190 LCF459187:LCK459190 LMB459187:LMG459190 LVX459187:LWC459190 MFT459187:MFY459190 MPP459187:MPU459190 MZL459187:MZQ459190 NJH459187:NJM459190 NTD459187:NTI459190 OCZ459187:ODE459190 OMV459187:ONA459190 OWR459187:OWW459190 PGN459187:PGS459190 PQJ459187:PQO459190 QAF459187:QAK459190 QKB459187:QKG459190 QTX459187:QUC459190 RDT459187:RDY459190 RNP459187:RNU459190 RXL459187:RXQ459190 SHH459187:SHM459190 SRD459187:SRI459190 TAZ459187:TBE459190 TKV459187:TLA459190 TUR459187:TUW459190 UEN459187:UES459190 UOJ459187:UOO459190 UYF459187:UYK459190 VIB459187:VIG459190 VRX459187:VSC459190 WBT459187:WBY459190 WLP459187:WLU459190 WVL459187:WVQ459190 IZ524723:JE524726 SV524723:TA524726 ACR524723:ACW524726 AMN524723:AMS524726 AWJ524723:AWO524726 BGF524723:BGK524726 BQB524723:BQG524726 BZX524723:CAC524726 CJT524723:CJY524726 CTP524723:CTU524726 DDL524723:DDQ524726 DNH524723:DNM524726 DXD524723:DXI524726 EGZ524723:EHE524726 EQV524723:ERA524726 FAR524723:FAW524726 FKN524723:FKS524726 FUJ524723:FUO524726 GEF524723:GEK524726 GOB524723:GOG524726 GXX524723:GYC524726 HHT524723:HHY524726 HRP524723:HRU524726 IBL524723:IBQ524726 ILH524723:ILM524726 IVD524723:IVI524726 JEZ524723:JFE524726 JOV524723:JPA524726 JYR524723:JYW524726 KIN524723:KIS524726 KSJ524723:KSO524726 LCF524723:LCK524726 LMB524723:LMG524726 LVX524723:LWC524726 MFT524723:MFY524726 MPP524723:MPU524726 MZL524723:MZQ524726 NJH524723:NJM524726 NTD524723:NTI524726 OCZ524723:ODE524726 OMV524723:ONA524726 OWR524723:OWW524726 PGN524723:PGS524726 PQJ524723:PQO524726 QAF524723:QAK524726 QKB524723:QKG524726 QTX524723:QUC524726 RDT524723:RDY524726 RNP524723:RNU524726 RXL524723:RXQ524726 SHH524723:SHM524726 SRD524723:SRI524726 TAZ524723:TBE524726 TKV524723:TLA524726 TUR524723:TUW524726 UEN524723:UES524726 UOJ524723:UOO524726 UYF524723:UYK524726 VIB524723:VIG524726 VRX524723:VSC524726 WBT524723:WBY524726 WLP524723:WLU524726 WVL524723:WVQ524726 IZ590259:JE590262 SV590259:TA590262 ACR590259:ACW590262 AMN590259:AMS590262 AWJ590259:AWO590262 BGF590259:BGK590262 BQB590259:BQG590262 BZX590259:CAC590262 CJT590259:CJY590262 CTP590259:CTU590262 DDL590259:DDQ590262 DNH590259:DNM590262 DXD590259:DXI590262 EGZ590259:EHE590262 EQV590259:ERA590262 FAR590259:FAW590262 FKN590259:FKS590262 FUJ590259:FUO590262 GEF590259:GEK590262 GOB590259:GOG590262 GXX590259:GYC590262 HHT590259:HHY590262 HRP590259:HRU590262 IBL590259:IBQ590262 ILH590259:ILM590262 IVD590259:IVI590262 JEZ590259:JFE590262 JOV590259:JPA590262 JYR590259:JYW590262 KIN590259:KIS590262 KSJ590259:KSO590262 LCF590259:LCK590262 LMB590259:LMG590262 LVX590259:LWC590262 MFT590259:MFY590262 MPP590259:MPU590262 MZL590259:MZQ590262 NJH590259:NJM590262 NTD590259:NTI590262 OCZ590259:ODE590262 OMV590259:ONA590262 OWR590259:OWW590262 PGN590259:PGS590262 PQJ590259:PQO590262 QAF590259:QAK590262 QKB590259:QKG590262 QTX590259:QUC590262 RDT590259:RDY590262 RNP590259:RNU590262 RXL590259:RXQ590262 SHH590259:SHM590262 SRD590259:SRI590262 TAZ590259:TBE590262 TKV590259:TLA590262 TUR590259:TUW590262 UEN590259:UES590262 UOJ590259:UOO590262 UYF590259:UYK590262 VIB590259:VIG590262 VRX590259:VSC590262 WBT590259:WBY590262 WLP590259:WLU590262 WVL590259:WVQ590262 IZ655795:JE655798 SV655795:TA655798 ACR655795:ACW655798 AMN655795:AMS655798 AWJ655795:AWO655798 BGF655795:BGK655798 BQB655795:BQG655798 BZX655795:CAC655798 CJT655795:CJY655798 CTP655795:CTU655798 DDL655795:DDQ655798 DNH655795:DNM655798 DXD655795:DXI655798 EGZ655795:EHE655798 EQV655795:ERA655798 FAR655795:FAW655798 FKN655795:FKS655798 FUJ655795:FUO655798 GEF655795:GEK655798 GOB655795:GOG655798 GXX655795:GYC655798 HHT655795:HHY655798 HRP655795:HRU655798 IBL655795:IBQ655798 ILH655795:ILM655798 IVD655795:IVI655798 JEZ655795:JFE655798 JOV655795:JPA655798 JYR655795:JYW655798 KIN655795:KIS655798 KSJ655795:KSO655798 LCF655795:LCK655798 LMB655795:LMG655798 LVX655795:LWC655798 MFT655795:MFY655798 MPP655795:MPU655798 MZL655795:MZQ655798 NJH655795:NJM655798 NTD655795:NTI655798 OCZ655795:ODE655798 OMV655795:ONA655798 OWR655795:OWW655798 PGN655795:PGS655798 PQJ655795:PQO655798 QAF655795:QAK655798 QKB655795:QKG655798 QTX655795:QUC655798 RDT655795:RDY655798 RNP655795:RNU655798 RXL655795:RXQ655798 SHH655795:SHM655798 SRD655795:SRI655798 TAZ655795:TBE655798 TKV655795:TLA655798 TUR655795:TUW655798 UEN655795:UES655798 UOJ655795:UOO655798 UYF655795:UYK655798 VIB655795:VIG655798 VRX655795:VSC655798 WBT655795:WBY655798 WLP655795:WLU655798 WVL655795:WVQ655798 IZ721331:JE721334 SV721331:TA721334 ACR721331:ACW721334 AMN721331:AMS721334 AWJ721331:AWO721334 BGF721331:BGK721334 BQB721331:BQG721334 BZX721331:CAC721334 CJT721331:CJY721334 CTP721331:CTU721334 DDL721331:DDQ721334 DNH721331:DNM721334 DXD721331:DXI721334 EGZ721331:EHE721334 EQV721331:ERA721334 FAR721331:FAW721334 FKN721331:FKS721334 FUJ721331:FUO721334 GEF721331:GEK721334 GOB721331:GOG721334 GXX721331:GYC721334 HHT721331:HHY721334 HRP721331:HRU721334 IBL721331:IBQ721334 ILH721331:ILM721334 IVD721331:IVI721334 JEZ721331:JFE721334 JOV721331:JPA721334 JYR721331:JYW721334 KIN721331:KIS721334 KSJ721331:KSO721334 LCF721331:LCK721334 LMB721331:LMG721334 LVX721331:LWC721334 MFT721331:MFY721334 MPP721331:MPU721334 MZL721331:MZQ721334 NJH721331:NJM721334 NTD721331:NTI721334 OCZ721331:ODE721334 OMV721331:ONA721334 OWR721331:OWW721334 PGN721331:PGS721334 PQJ721331:PQO721334 QAF721331:QAK721334 QKB721331:QKG721334 QTX721331:QUC721334 RDT721331:RDY721334 RNP721331:RNU721334 RXL721331:RXQ721334 SHH721331:SHM721334 SRD721331:SRI721334 TAZ721331:TBE721334 TKV721331:TLA721334 TUR721331:TUW721334 UEN721331:UES721334 UOJ721331:UOO721334 UYF721331:UYK721334 VIB721331:VIG721334 VRX721331:VSC721334 WBT721331:WBY721334 WLP721331:WLU721334 WVL721331:WVQ721334 IZ786867:JE786870 SV786867:TA786870 ACR786867:ACW786870 AMN786867:AMS786870 AWJ786867:AWO786870 BGF786867:BGK786870 BQB786867:BQG786870 BZX786867:CAC786870 CJT786867:CJY786870 CTP786867:CTU786870 DDL786867:DDQ786870 DNH786867:DNM786870 DXD786867:DXI786870 EGZ786867:EHE786870 EQV786867:ERA786870 FAR786867:FAW786870 FKN786867:FKS786870 FUJ786867:FUO786870 GEF786867:GEK786870 GOB786867:GOG786870 GXX786867:GYC786870 HHT786867:HHY786870 HRP786867:HRU786870 IBL786867:IBQ786870 ILH786867:ILM786870 IVD786867:IVI786870 JEZ786867:JFE786870 JOV786867:JPA786870 JYR786867:JYW786870 KIN786867:KIS786870 KSJ786867:KSO786870 LCF786867:LCK786870 LMB786867:LMG786870 LVX786867:LWC786870 MFT786867:MFY786870 MPP786867:MPU786870 MZL786867:MZQ786870 NJH786867:NJM786870 NTD786867:NTI786870 OCZ786867:ODE786870 OMV786867:ONA786870 OWR786867:OWW786870 PGN786867:PGS786870 PQJ786867:PQO786870 QAF786867:QAK786870 QKB786867:QKG786870 QTX786867:QUC786870 RDT786867:RDY786870 RNP786867:RNU786870 RXL786867:RXQ786870 SHH786867:SHM786870 SRD786867:SRI786870 TAZ786867:TBE786870 TKV786867:TLA786870 TUR786867:TUW786870 UEN786867:UES786870 UOJ786867:UOO786870 UYF786867:UYK786870 VIB786867:VIG786870 VRX786867:VSC786870 WBT786867:WBY786870 WLP786867:WLU786870 WVL786867:WVQ786870 IZ852403:JE852406 SV852403:TA852406 ACR852403:ACW852406 AMN852403:AMS852406 AWJ852403:AWO852406 BGF852403:BGK852406 BQB852403:BQG852406 BZX852403:CAC852406 CJT852403:CJY852406 CTP852403:CTU852406 DDL852403:DDQ852406 DNH852403:DNM852406 DXD852403:DXI852406 EGZ852403:EHE852406 EQV852403:ERA852406 FAR852403:FAW852406 FKN852403:FKS852406 FUJ852403:FUO852406 GEF852403:GEK852406 GOB852403:GOG852406 GXX852403:GYC852406 HHT852403:HHY852406 HRP852403:HRU852406 IBL852403:IBQ852406 ILH852403:ILM852406 IVD852403:IVI852406 JEZ852403:JFE852406 JOV852403:JPA852406 JYR852403:JYW852406 KIN852403:KIS852406 KSJ852403:KSO852406 LCF852403:LCK852406 LMB852403:LMG852406 LVX852403:LWC852406 MFT852403:MFY852406 MPP852403:MPU852406 MZL852403:MZQ852406 NJH852403:NJM852406 NTD852403:NTI852406 OCZ852403:ODE852406 OMV852403:ONA852406 OWR852403:OWW852406 PGN852403:PGS852406 PQJ852403:PQO852406 QAF852403:QAK852406 QKB852403:QKG852406 QTX852403:QUC852406 RDT852403:RDY852406 RNP852403:RNU852406 RXL852403:RXQ852406 SHH852403:SHM852406 SRD852403:SRI852406 TAZ852403:TBE852406 TKV852403:TLA852406 TUR852403:TUW852406 UEN852403:UES852406 UOJ852403:UOO852406 UYF852403:UYK852406 VIB852403:VIG852406 VRX852403:VSC852406 WBT852403:WBY852406 WLP852403:WLU852406 WVL852403:WVQ852406 IZ917939:JE917942 SV917939:TA917942 ACR917939:ACW917942 AMN917939:AMS917942 AWJ917939:AWO917942 BGF917939:BGK917942 BQB917939:BQG917942 BZX917939:CAC917942 CJT917939:CJY917942 CTP917939:CTU917942 DDL917939:DDQ917942 DNH917939:DNM917942 DXD917939:DXI917942 EGZ917939:EHE917942 EQV917939:ERA917942 FAR917939:FAW917942 FKN917939:FKS917942 FUJ917939:FUO917942 GEF917939:GEK917942 GOB917939:GOG917942 GXX917939:GYC917942 HHT917939:HHY917942 HRP917939:HRU917942 IBL917939:IBQ917942 ILH917939:ILM917942 IVD917939:IVI917942 JEZ917939:JFE917942 JOV917939:JPA917942 JYR917939:JYW917942 KIN917939:KIS917942 KSJ917939:KSO917942 LCF917939:LCK917942 LMB917939:LMG917942 LVX917939:LWC917942 MFT917939:MFY917942 MPP917939:MPU917942 MZL917939:MZQ917942 NJH917939:NJM917942 NTD917939:NTI917942 OCZ917939:ODE917942 OMV917939:ONA917942 OWR917939:OWW917942 PGN917939:PGS917942 PQJ917939:PQO917942 QAF917939:QAK917942 QKB917939:QKG917942 QTX917939:QUC917942 RDT917939:RDY917942 RNP917939:RNU917942 RXL917939:RXQ917942 SHH917939:SHM917942 SRD917939:SRI917942 TAZ917939:TBE917942 TKV917939:TLA917942 TUR917939:TUW917942 UEN917939:UES917942 UOJ917939:UOO917942 UYF917939:UYK917942 VIB917939:VIG917942 VRX917939:VSC917942 WBT917939:WBY917942 WLP917939:WLU917942 WVL917939:WVQ917942 IZ983475:JE983478 SV983475:TA983478 ACR983475:ACW983478 AMN983475:AMS983478 AWJ983475:AWO983478 BGF983475:BGK983478 BQB983475:BQG983478 BZX983475:CAC983478 CJT983475:CJY983478 CTP983475:CTU983478 DDL983475:DDQ983478 DNH983475:DNM983478 DXD983475:DXI983478 EGZ983475:EHE983478 EQV983475:ERA983478 FAR983475:FAW983478 FKN983475:FKS983478 FUJ983475:FUO983478 GEF983475:GEK983478 GOB983475:GOG983478 GXX983475:GYC983478 HHT983475:HHY983478 HRP983475:HRU983478 IBL983475:IBQ983478 ILH983475:ILM983478 IVD983475:IVI983478 JEZ983475:JFE983478 JOV983475:JPA983478 JYR983475:JYW983478 KIN983475:KIS983478 KSJ983475:KSO983478 LCF983475:LCK983478 LMB983475:LMG983478 LVX983475:LWC983478 MFT983475:MFY983478 MPP983475:MPU983478 MZL983475:MZQ983478 NJH983475:NJM983478 NTD983475:NTI983478 OCZ983475:ODE983478 OMV983475:ONA983478 OWR983475:OWW983478 PGN983475:PGS983478 PQJ983475:PQO983478 QAF983475:QAK983478 QKB983475:QKG983478 QTX983475:QUC983478 RDT983475:RDY983478 RNP983475:RNU983478 RXL983475:RXQ983478 SHH983475:SHM983478 SRD983475:SRI983478 TAZ983475:TBE983478 TKV983475:TLA983478 TUR983475:TUW983478 UEN983475:UES983478 UOJ983475:UOO983478 UYF983475:UYK983478 VIB983475:VIG983478 VRX983475:VSC983478 WBT983475:WBY983478 WLP983475:WLU983478 WVL983475:WVQ983478 K65973:K65974 JF65973:JF65974 TB65973:TB65974 ACX65973:ACX65974 AMT65973:AMT65974 AWP65973:AWP65974 BGL65973:BGL65974 BQH65973:BQH65974 CAD65973:CAD65974 CJZ65973:CJZ65974 CTV65973:CTV65974 DDR65973:DDR65974 DNN65973:DNN65974 DXJ65973:DXJ65974 EHF65973:EHF65974 ERB65973:ERB65974 FAX65973:FAX65974 FKT65973:FKT65974 FUP65973:FUP65974 GEL65973:GEL65974 GOH65973:GOH65974 GYD65973:GYD65974 HHZ65973:HHZ65974 HRV65973:HRV65974 IBR65973:IBR65974 ILN65973:ILN65974 IVJ65973:IVJ65974 JFF65973:JFF65974 JPB65973:JPB65974 JYX65973:JYX65974 KIT65973:KIT65974 KSP65973:KSP65974 LCL65973:LCL65974 LMH65973:LMH65974 LWD65973:LWD65974 MFZ65973:MFZ65974 MPV65973:MPV65974 MZR65973:MZR65974 NJN65973:NJN65974 NTJ65973:NTJ65974 ODF65973:ODF65974 ONB65973:ONB65974 OWX65973:OWX65974 PGT65973:PGT65974 PQP65973:PQP65974 QAL65973:QAL65974 QKH65973:QKH65974 QUD65973:QUD65974 RDZ65973:RDZ65974 RNV65973:RNV65974 RXR65973:RXR65974 SHN65973:SHN65974 SRJ65973:SRJ65974 TBF65973:TBF65974 TLB65973:TLB65974 TUX65973:TUX65974 UET65973:UET65974 UOP65973:UOP65974 UYL65973:UYL65974 VIH65973:VIH65974 VSD65973:VSD65974 WBZ65973:WBZ65974 WLV65973:WLV65974 WVR65973:WVR65974 K131509:K131510 JF131509:JF131510 TB131509:TB131510 ACX131509:ACX131510 AMT131509:AMT131510 AWP131509:AWP131510 BGL131509:BGL131510 BQH131509:BQH131510 CAD131509:CAD131510 CJZ131509:CJZ131510 CTV131509:CTV131510 DDR131509:DDR131510 DNN131509:DNN131510 DXJ131509:DXJ131510 EHF131509:EHF131510 ERB131509:ERB131510 FAX131509:FAX131510 FKT131509:FKT131510 FUP131509:FUP131510 GEL131509:GEL131510 GOH131509:GOH131510 GYD131509:GYD131510 HHZ131509:HHZ131510 HRV131509:HRV131510 IBR131509:IBR131510 ILN131509:ILN131510 IVJ131509:IVJ131510 JFF131509:JFF131510 JPB131509:JPB131510 JYX131509:JYX131510 KIT131509:KIT131510 KSP131509:KSP131510 LCL131509:LCL131510 LMH131509:LMH131510 LWD131509:LWD131510 MFZ131509:MFZ131510 MPV131509:MPV131510 MZR131509:MZR131510 NJN131509:NJN131510 NTJ131509:NTJ131510 ODF131509:ODF131510 ONB131509:ONB131510 OWX131509:OWX131510 PGT131509:PGT131510 PQP131509:PQP131510 QAL131509:QAL131510 QKH131509:QKH131510 QUD131509:QUD131510 RDZ131509:RDZ131510 RNV131509:RNV131510 RXR131509:RXR131510 SHN131509:SHN131510 SRJ131509:SRJ131510 TBF131509:TBF131510 TLB131509:TLB131510 TUX131509:TUX131510 UET131509:UET131510 UOP131509:UOP131510 UYL131509:UYL131510 VIH131509:VIH131510 VSD131509:VSD131510 WBZ131509:WBZ131510 WLV131509:WLV131510 WVR131509:WVR131510 K197045:K197046 JF197045:JF197046 TB197045:TB197046 ACX197045:ACX197046 AMT197045:AMT197046 AWP197045:AWP197046 BGL197045:BGL197046 BQH197045:BQH197046 CAD197045:CAD197046 CJZ197045:CJZ197046 CTV197045:CTV197046 DDR197045:DDR197046 DNN197045:DNN197046 DXJ197045:DXJ197046 EHF197045:EHF197046 ERB197045:ERB197046 FAX197045:FAX197046 FKT197045:FKT197046 FUP197045:FUP197046 GEL197045:GEL197046 GOH197045:GOH197046 GYD197045:GYD197046 HHZ197045:HHZ197046 HRV197045:HRV197046 IBR197045:IBR197046 ILN197045:ILN197046 IVJ197045:IVJ197046 JFF197045:JFF197046 JPB197045:JPB197046 JYX197045:JYX197046 KIT197045:KIT197046 KSP197045:KSP197046 LCL197045:LCL197046 LMH197045:LMH197046 LWD197045:LWD197046 MFZ197045:MFZ197046 MPV197045:MPV197046 MZR197045:MZR197046 NJN197045:NJN197046 NTJ197045:NTJ197046 ODF197045:ODF197046 ONB197045:ONB197046 OWX197045:OWX197046 PGT197045:PGT197046 PQP197045:PQP197046 QAL197045:QAL197046 QKH197045:QKH197046 QUD197045:QUD197046 RDZ197045:RDZ197046 RNV197045:RNV197046 RXR197045:RXR197046 SHN197045:SHN197046 SRJ197045:SRJ197046 TBF197045:TBF197046 TLB197045:TLB197046 TUX197045:TUX197046 UET197045:UET197046 UOP197045:UOP197046 UYL197045:UYL197046 VIH197045:VIH197046 VSD197045:VSD197046 WBZ197045:WBZ197046 WLV197045:WLV197046 WVR197045:WVR197046 K262581:K262582 JF262581:JF262582 TB262581:TB262582 ACX262581:ACX262582 AMT262581:AMT262582 AWP262581:AWP262582 BGL262581:BGL262582 BQH262581:BQH262582 CAD262581:CAD262582 CJZ262581:CJZ262582 CTV262581:CTV262582 DDR262581:DDR262582 DNN262581:DNN262582 DXJ262581:DXJ262582 EHF262581:EHF262582 ERB262581:ERB262582 FAX262581:FAX262582 FKT262581:FKT262582 FUP262581:FUP262582 GEL262581:GEL262582 GOH262581:GOH262582 GYD262581:GYD262582 HHZ262581:HHZ262582 HRV262581:HRV262582 IBR262581:IBR262582 ILN262581:ILN262582 IVJ262581:IVJ262582 JFF262581:JFF262582 JPB262581:JPB262582 JYX262581:JYX262582 KIT262581:KIT262582 KSP262581:KSP262582 LCL262581:LCL262582 LMH262581:LMH262582 LWD262581:LWD262582 MFZ262581:MFZ262582 MPV262581:MPV262582 MZR262581:MZR262582 NJN262581:NJN262582 NTJ262581:NTJ262582 ODF262581:ODF262582 ONB262581:ONB262582 OWX262581:OWX262582 PGT262581:PGT262582 PQP262581:PQP262582 QAL262581:QAL262582 QKH262581:QKH262582 QUD262581:QUD262582 RDZ262581:RDZ262582 RNV262581:RNV262582 RXR262581:RXR262582 SHN262581:SHN262582 SRJ262581:SRJ262582 TBF262581:TBF262582 TLB262581:TLB262582 TUX262581:TUX262582 UET262581:UET262582 UOP262581:UOP262582 UYL262581:UYL262582 VIH262581:VIH262582 VSD262581:VSD262582 WBZ262581:WBZ262582 WLV262581:WLV262582 WVR262581:WVR262582 K328117:K328118 JF328117:JF328118 TB328117:TB328118 ACX328117:ACX328118 AMT328117:AMT328118 AWP328117:AWP328118 BGL328117:BGL328118 BQH328117:BQH328118 CAD328117:CAD328118 CJZ328117:CJZ328118 CTV328117:CTV328118 DDR328117:DDR328118 DNN328117:DNN328118 DXJ328117:DXJ328118 EHF328117:EHF328118 ERB328117:ERB328118 FAX328117:FAX328118 FKT328117:FKT328118 FUP328117:FUP328118 GEL328117:GEL328118 GOH328117:GOH328118 GYD328117:GYD328118 HHZ328117:HHZ328118 HRV328117:HRV328118 IBR328117:IBR328118 ILN328117:ILN328118 IVJ328117:IVJ328118 JFF328117:JFF328118 JPB328117:JPB328118 JYX328117:JYX328118 KIT328117:KIT328118 KSP328117:KSP328118 LCL328117:LCL328118 LMH328117:LMH328118 LWD328117:LWD328118 MFZ328117:MFZ328118 MPV328117:MPV328118 MZR328117:MZR328118 NJN328117:NJN328118 NTJ328117:NTJ328118 ODF328117:ODF328118 ONB328117:ONB328118 OWX328117:OWX328118 PGT328117:PGT328118 PQP328117:PQP328118 QAL328117:QAL328118 QKH328117:QKH328118 QUD328117:QUD328118 RDZ328117:RDZ328118 RNV328117:RNV328118 RXR328117:RXR328118 SHN328117:SHN328118 SRJ328117:SRJ328118 TBF328117:TBF328118 TLB328117:TLB328118 TUX328117:TUX328118 UET328117:UET328118 UOP328117:UOP328118 UYL328117:UYL328118 VIH328117:VIH328118 VSD328117:VSD328118 WBZ328117:WBZ328118 WLV328117:WLV328118 WVR328117:WVR328118 K393653:K393654 JF393653:JF393654 TB393653:TB393654 ACX393653:ACX393654 AMT393653:AMT393654 AWP393653:AWP393654 BGL393653:BGL393654 BQH393653:BQH393654 CAD393653:CAD393654 CJZ393653:CJZ393654 CTV393653:CTV393654 DDR393653:DDR393654 DNN393653:DNN393654 DXJ393653:DXJ393654 EHF393653:EHF393654 ERB393653:ERB393654 FAX393653:FAX393654 FKT393653:FKT393654 FUP393653:FUP393654 GEL393653:GEL393654 GOH393653:GOH393654 GYD393653:GYD393654 HHZ393653:HHZ393654 HRV393653:HRV393654 IBR393653:IBR393654 ILN393653:ILN393654 IVJ393653:IVJ393654 JFF393653:JFF393654 JPB393653:JPB393654 JYX393653:JYX393654 KIT393653:KIT393654 KSP393653:KSP393654 LCL393653:LCL393654 LMH393653:LMH393654 LWD393653:LWD393654 MFZ393653:MFZ393654 MPV393653:MPV393654 MZR393653:MZR393654 NJN393653:NJN393654 NTJ393653:NTJ393654 ODF393653:ODF393654 ONB393653:ONB393654 OWX393653:OWX393654 PGT393653:PGT393654 PQP393653:PQP393654 QAL393653:QAL393654 QKH393653:QKH393654 QUD393653:QUD393654 RDZ393653:RDZ393654 RNV393653:RNV393654 RXR393653:RXR393654 SHN393653:SHN393654 SRJ393653:SRJ393654 TBF393653:TBF393654 TLB393653:TLB393654 TUX393653:TUX393654 UET393653:UET393654 UOP393653:UOP393654 UYL393653:UYL393654 VIH393653:VIH393654 VSD393653:VSD393654 WBZ393653:WBZ393654 WLV393653:WLV393654 WVR393653:WVR393654 K459189:K459190 JF459189:JF459190 TB459189:TB459190 ACX459189:ACX459190 AMT459189:AMT459190 AWP459189:AWP459190 BGL459189:BGL459190 BQH459189:BQH459190 CAD459189:CAD459190 CJZ459189:CJZ459190 CTV459189:CTV459190 DDR459189:DDR459190 DNN459189:DNN459190 DXJ459189:DXJ459190 EHF459189:EHF459190 ERB459189:ERB459190 FAX459189:FAX459190 FKT459189:FKT459190 FUP459189:FUP459190 GEL459189:GEL459190 GOH459189:GOH459190 GYD459189:GYD459190 HHZ459189:HHZ459190 HRV459189:HRV459190 IBR459189:IBR459190 ILN459189:ILN459190 IVJ459189:IVJ459190 JFF459189:JFF459190 JPB459189:JPB459190 JYX459189:JYX459190 KIT459189:KIT459190 KSP459189:KSP459190 LCL459189:LCL459190 LMH459189:LMH459190 LWD459189:LWD459190 MFZ459189:MFZ459190 MPV459189:MPV459190 MZR459189:MZR459190 NJN459189:NJN459190 NTJ459189:NTJ459190 ODF459189:ODF459190 ONB459189:ONB459190 OWX459189:OWX459190 PGT459189:PGT459190 PQP459189:PQP459190 QAL459189:QAL459190 QKH459189:QKH459190 QUD459189:QUD459190 RDZ459189:RDZ459190 RNV459189:RNV459190 RXR459189:RXR459190 SHN459189:SHN459190 SRJ459189:SRJ459190 TBF459189:TBF459190 TLB459189:TLB459190 TUX459189:TUX459190 UET459189:UET459190 UOP459189:UOP459190 UYL459189:UYL459190 VIH459189:VIH459190 VSD459189:VSD459190 WBZ459189:WBZ459190 WLV459189:WLV459190 WVR459189:WVR459190 K524725:K524726 JF524725:JF524726 TB524725:TB524726 ACX524725:ACX524726 AMT524725:AMT524726 AWP524725:AWP524726 BGL524725:BGL524726 BQH524725:BQH524726 CAD524725:CAD524726 CJZ524725:CJZ524726 CTV524725:CTV524726 DDR524725:DDR524726 DNN524725:DNN524726 DXJ524725:DXJ524726 EHF524725:EHF524726 ERB524725:ERB524726 FAX524725:FAX524726 FKT524725:FKT524726 FUP524725:FUP524726 GEL524725:GEL524726 GOH524725:GOH524726 GYD524725:GYD524726 HHZ524725:HHZ524726 HRV524725:HRV524726 IBR524725:IBR524726 ILN524725:ILN524726 IVJ524725:IVJ524726 JFF524725:JFF524726 JPB524725:JPB524726 JYX524725:JYX524726 KIT524725:KIT524726 KSP524725:KSP524726 LCL524725:LCL524726 LMH524725:LMH524726 LWD524725:LWD524726 MFZ524725:MFZ524726 MPV524725:MPV524726 MZR524725:MZR524726 NJN524725:NJN524726 NTJ524725:NTJ524726 ODF524725:ODF524726 ONB524725:ONB524726 OWX524725:OWX524726 PGT524725:PGT524726 PQP524725:PQP524726 QAL524725:QAL524726 QKH524725:QKH524726 QUD524725:QUD524726 RDZ524725:RDZ524726 RNV524725:RNV524726 RXR524725:RXR524726 SHN524725:SHN524726 SRJ524725:SRJ524726 TBF524725:TBF524726 TLB524725:TLB524726 TUX524725:TUX524726 UET524725:UET524726 UOP524725:UOP524726 UYL524725:UYL524726 VIH524725:VIH524726 VSD524725:VSD524726 WBZ524725:WBZ524726 WLV524725:WLV524726 WVR524725:WVR524726 K590261:K590262 JF590261:JF590262 TB590261:TB590262 ACX590261:ACX590262 AMT590261:AMT590262 AWP590261:AWP590262 BGL590261:BGL590262 BQH590261:BQH590262 CAD590261:CAD590262 CJZ590261:CJZ590262 CTV590261:CTV590262 DDR590261:DDR590262 DNN590261:DNN590262 DXJ590261:DXJ590262 EHF590261:EHF590262 ERB590261:ERB590262 FAX590261:FAX590262 FKT590261:FKT590262 FUP590261:FUP590262 GEL590261:GEL590262 GOH590261:GOH590262 GYD590261:GYD590262 HHZ590261:HHZ590262 HRV590261:HRV590262 IBR590261:IBR590262 ILN590261:ILN590262 IVJ590261:IVJ590262 JFF590261:JFF590262 JPB590261:JPB590262 JYX590261:JYX590262 KIT590261:KIT590262 KSP590261:KSP590262 LCL590261:LCL590262 LMH590261:LMH590262 LWD590261:LWD590262 MFZ590261:MFZ590262 MPV590261:MPV590262 MZR590261:MZR590262 NJN590261:NJN590262 NTJ590261:NTJ590262 ODF590261:ODF590262 ONB590261:ONB590262 OWX590261:OWX590262 PGT590261:PGT590262 PQP590261:PQP590262 QAL590261:QAL590262 QKH590261:QKH590262 QUD590261:QUD590262 RDZ590261:RDZ590262 RNV590261:RNV590262 RXR590261:RXR590262 SHN590261:SHN590262 SRJ590261:SRJ590262 TBF590261:TBF590262 TLB590261:TLB590262 TUX590261:TUX590262 UET590261:UET590262 UOP590261:UOP590262 UYL590261:UYL590262 VIH590261:VIH590262 VSD590261:VSD590262 WBZ590261:WBZ590262 WLV590261:WLV590262 WVR590261:WVR590262 K655797:K655798 JF655797:JF655798 TB655797:TB655798 ACX655797:ACX655798 AMT655797:AMT655798 AWP655797:AWP655798 BGL655797:BGL655798 BQH655797:BQH655798 CAD655797:CAD655798 CJZ655797:CJZ655798 CTV655797:CTV655798 DDR655797:DDR655798 DNN655797:DNN655798 DXJ655797:DXJ655798 EHF655797:EHF655798 ERB655797:ERB655798 FAX655797:FAX655798 FKT655797:FKT655798 FUP655797:FUP655798 GEL655797:GEL655798 GOH655797:GOH655798 GYD655797:GYD655798 HHZ655797:HHZ655798 HRV655797:HRV655798 IBR655797:IBR655798 ILN655797:ILN655798 IVJ655797:IVJ655798 JFF655797:JFF655798 JPB655797:JPB655798 JYX655797:JYX655798 KIT655797:KIT655798 KSP655797:KSP655798 LCL655797:LCL655798 LMH655797:LMH655798 LWD655797:LWD655798 MFZ655797:MFZ655798 MPV655797:MPV655798 MZR655797:MZR655798 NJN655797:NJN655798 NTJ655797:NTJ655798 ODF655797:ODF655798 ONB655797:ONB655798 OWX655797:OWX655798 PGT655797:PGT655798 PQP655797:PQP655798 QAL655797:QAL655798 QKH655797:QKH655798 QUD655797:QUD655798 RDZ655797:RDZ655798 RNV655797:RNV655798 RXR655797:RXR655798 SHN655797:SHN655798 SRJ655797:SRJ655798 TBF655797:TBF655798 TLB655797:TLB655798 TUX655797:TUX655798 UET655797:UET655798 UOP655797:UOP655798 UYL655797:UYL655798 VIH655797:VIH655798 VSD655797:VSD655798 WBZ655797:WBZ655798 WLV655797:WLV655798 WVR655797:WVR655798 K721333:K721334 JF721333:JF721334 TB721333:TB721334 ACX721333:ACX721334 AMT721333:AMT721334 AWP721333:AWP721334 BGL721333:BGL721334 BQH721333:BQH721334 CAD721333:CAD721334 CJZ721333:CJZ721334 CTV721333:CTV721334 DDR721333:DDR721334 DNN721333:DNN721334 DXJ721333:DXJ721334 EHF721333:EHF721334 ERB721333:ERB721334 FAX721333:FAX721334 FKT721333:FKT721334 FUP721333:FUP721334 GEL721333:GEL721334 GOH721333:GOH721334 GYD721333:GYD721334 HHZ721333:HHZ721334 HRV721333:HRV721334 IBR721333:IBR721334 ILN721333:ILN721334 IVJ721333:IVJ721334 JFF721333:JFF721334 JPB721333:JPB721334 JYX721333:JYX721334 KIT721333:KIT721334 KSP721333:KSP721334 LCL721333:LCL721334 LMH721333:LMH721334 LWD721333:LWD721334 MFZ721333:MFZ721334 MPV721333:MPV721334 MZR721333:MZR721334 NJN721333:NJN721334 NTJ721333:NTJ721334 ODF721333:ODF721334 ONB721333:ONB721334 OWX721333:OWX721334 PGT721333:PGT721334 PQP721333:PQP721334 QAL721333:QAL721334 QKH721333:QKH721334 QUD721333:QUD721334 RDZ721333:RDZ721334 RNV721333:RNV721334 RXR721333:RXR721334 SHN721333:SHN721334 SRJ721333:SRJ721334 TBF721333:TBF721334 TLB721333:TLB721334 TUX721333:TUX721334 UET721333:UET721334 UOP721333:UOP721334 UYL721333:UYL721334 VIH721333:VIH721334 VSD721333:VSD721334 WBZ721333:WBZ721334 WLV721333:WLV721334 WVR721333:WVR721334 K786869:K786870 JF786869:JF786870 TB786869:TB786870 ACX786869:ACX786870 AMT786869:AMT786870 AWP786869:AWP786870 BGL786869:BGL786870 BQH786869:BQH786870 CAD786869:CAD786870 CJZ786869:CJZ786870 CTV786869:CTV786870 DDR786869:DDR786870 DNN786869:DNN786870 DXJ786869:DXJ786870 EHF786869:EHF786870 ERB786869:ERB786870 FAX786869:FAX786870 FKT786869:FKT786870 FUP786869:FUP786870 GEL786869:GEL786870 GOH786869:GOH786870 GYD786869:GYD786870 HHZ786869:HHZ786870 HRV786869:HRV786870 IBR786869:IBR786870 ILN786869:ILN786870 IVJ786869:IVJ786870 JFF786869:JFF786870 JPB786869:JPB786870 JYX786869:JYX786870 KIT786869:KIT786870 KSP786869:KSP786870 LCL786869:LCL786870 LMH786869:LMH786870 LWD786869:LWD786870 MFZ786869:MFZ786870 MPV786869:MPV786870 MZR786869:MZR786870 NJN786869:NJN786870 NTJ786869:NTJ786870 ODF786869:ODF786870 ONB786869:ONB786870 OWX786869:OWX786870 PGT786869:PGT786870 PQP786869:PQP786870 QAL786869:QAL786870 QKH786869:QKH786870 QUD786869:QUD786870 RDZ786869:RDZ786870 RNV786869:RNV786870 RXR786869:RXR786870 SHN786869:SHN786870 SRJ786869:SRJ786870 TBF786869:TBF786870 TLB786869:TLB786870 TUX786869:TUX786870 UET786869:UET786870 UOP786869:UOP786870 UYL786869:UYL786870 VIH786869:VIH786870 VSD786869:VSD786870 WBZ786869:WBZ786870 WLV786869:WLV786870 WVR786869:WVR786870 K852405:K852406 JF852405:JF852406 TB852405:TB852406 ACX852405:ACX852406 AMT852405:AMT852406 AWP852405:AWP852406 BGL852405:BGL852406 BQH852405:BQH852406 CAD852405:CAD852406 CJZ852405:CJZ852406 CTV852405:CTV852406 DDR852405:DDR852406 DNN852405:DNN852406 DXJ852405:DXJ852406 EHF852405:EHF852406 ERB852405:ERB852406 FAX852405:FAX852406 FKT852405:FKT852406 FUP852405:FUP852406 GEL852405:GEL852406 GOH852405:GOH852406 GYD852405:GYD852406 HHZ852405:HHZ852406 HRV852405:HRV852406 IBR852405:IBR852406 ILN852405:ILN852406 IVJ852405:IVJ852406 JFF852405:JFF852406 JPB852405:JPB852406 JYX852405:JYX852406 KIT852405:KIT852406 KSP852405:KSP852406 LCL852405:LCL852406 LMH852405:LMH852406 LWD852405:LWD852406 MFZ852405:MFZ852406 MPV852405:MPV852406 MZR852405:MZR852406 NJN852405:NJN852406 NTJ852405:NTJ852406 ODF852405:ODF852406 ONB852405:ONB852406 OWX852405:OWX852406 PGT852405:PGT852406 PQP852405:PQP852406 QAL852405:QAL852406 QKH852405:QKH852406 QUD852405:QUD852406 RDZ852405:RDZ852406 RNV852405:RNV852406 RXR852405:RXR852406 SHN852405:SHN852406 SRJ852405:SRJ852406 TBF852405:TBF852406 TLB852405:TLB852406 TUX852405:TUX852406 UET852405:UET852406 UOP852405:UOP852406 UYL852405:UYL852406 VIH852405:VIH852406 VSD852405:VSD852406 WBZ852405:WBZ852406 WLV852405:WLV852406 WVR852405:WVR852406 K917941:K917942 JF917941:JF917942 TB917941:TB917942 ACX917941:ACX917942 AMT917941:AMT917942 AWP917941:AWP917942 BGL917941:BGL917942 BQH917941:BQH917942 CAD917941:CAD917942 CJZ917941:CJZ917942 CTV917941:CTV917942 DDR917941:DDR917942 DNN917941:DNN917942 DXJ917941:DXJ917942 EHF917941:EHF917942 ERB917941:ERB917942 FAX917941:FAX917942 FKT917941:FKT917942 FUP917941:FUP917942 GEL917941:GEL917942 GOH917941:GOH917942 GYD917941:GYD917942 HHZ917941:HHZ917942 HRV917941:HRV917942 IBR917941:IBR917942 ILN917941:ILN917942 IVJ917941:IVJ917942 JFF917941:JFF917942 JPB917941:JPB917942 JYX917941:JYX917942 KIT917941:KIT917942 KSP917941:KSP917942 LCL917941:LCL917942 LMH917941:LMH917942 LWD917941:LWD917942 MFZ917941:MFZ917942 MPV917941:MPV917942 MZR917941:MZR917942 NJN917941:NJN917942 NTJ917941:NTJ917942 ODF917941:ODF917942 ONB917941:ONB917942 OWX917941:OWX917942 PGT917941:PGT917942 PQP917941:PQP917942 QAL917941:QAL917942 QKH917941:QKH917942 QUD917941:QUD917942 RDZ917941:RDZ917942 RNV917941:RNV917942 RXR917941:RXR917942 SHN917941:SHN917942 SRJ917941:SRJ917942 TBF917941:TBF917942 TLB917941:TLB917942 TUX917941:TUX917942 UET917941:UET917942 UOP917941:UOP917942 UYL917941:UYL917942 VIH917941:VIH917942 VSD917941:VSD917942 WBZ917941:WBZ917942 WLV917941:WLV917942 WVR917941:WVR917942 K983477:K983478 JF983477:JF983478 TB983477:TB983478 ACX983477:ACX983478 AMT983477:AMT983478 AWP983477:AWP983478 BGL983477:BGL983478 BQH983477:BQH983478 CAD983477:CAD983478 CJZ983477:CJZ983478 CTV983477:CTV983478 DDR983477:DDR983478 DNN983477:DNN983478 DXJ983477:DXJ983478 EHF983477:EHF983478 ERB983477:ERB983478 FAX983477:FAX983478 FKT983477:FKT983478 FUP983477:FUP983478 GEL983477:GEL983478 GOH983477:GOH983478 GYD983477:GYD983478 HHZ983477:HHZ983478 HRV983477:HRV983478 IBR983477:IBR983478 ILN983477:ILN983478 IVJ983477:IVJ983478 JFF983477:JFF983478 JPB983477:JPB983478 JYX983477:JYX983478 KIT983477:KIT983478 KSP983477:KSP983478 LCL983477:LCL983478 LMH983477:LMH983478 LWD983477:LWD983478 MFZ983477:MFZ983478 MPV983477:MPV983478 MZR983477:MZR983478 NJN983477:NJN983478 NTJ983477:NTJ983478 ODF983477:ODF983478 ONB983477:ONB983478 OWX983477:OWX983478 PGT983477:PGT983478 PQP983477:PQP983478 QAL983477:QAL983478 QKH983477:QKH983478 QUD983477:QUD983478 RDZ983477:RDZ983478 RNV983477:RNV983478 RXR983477:RXR983478 SHN983477:SHN983478 SRJ983477:SRJ983478 TBF983477:TBF983478 TLB983477:TLB983478 TUX983477:TUX983478 UET983477:UET983478 UOP983477:UOP983478 UYL983477:UYL983478 VIH983477:VIH983478 VSD983477:VSD983478 WBZ983477:WBZ983478 WLV983477:WLV983478 WVR983477:WVR983478 JD65969:JF65969 SZ65969:TB65969 ACV65969:ACX65969 AMR65969:AMT65969 AWN65969:AWP65969 BGJ65969:BGL65969 BQF65969:BQH65969 CAB65969:CAD65969 CJX65969:CJZ65969 CTT65969:CTV65969 DDP65969:DDR65969 DNL65969:DNN65969 DXH65969:DXJ65969 EHD65969:EHF65969 EQZ65969:ERB65969 FAV65969:FAX65969 FKR65969:FKT65969 FUN65969:FUP65969 GEJ65969:GEL65969 GOF65969:GOH65969 GYB65969:GYD65969 HHX65969:HHZ65969 HRT65969:HRV65969 IBP65969:IBR65969 ILL65969:ILN65969 IVH65969:IVJ65969 JFD65969:JFF65969 JOZ65969:JPB65969 JYV65969:JYX65969 KIR65969:KIT65969 KSN65969:KSP65969 LCJ65969:LCL65969 LMF65969:LMH65969 LWB65969:LWD65969 MFX65969:MFZ65969 MPT65969:MPV65969 MZP65969:MZR65969 NJL65969:NJN65969 NTH65969:NTJ65969 ODD65969:ODF65969 OMZ65969:ONB65969 OWV65969:OWX65969 PGR65969:PGT65969 PQN65969:PQP65969 QAJ65969:QAL65969 QKF65969:QKH65969 QUB65969:QUD65969 RDX65969:RDZ65969 RNT65969:RNV65969 RXP65969:RXR65969 SHL65969:SHN65969 SRH65969:SRJ65969 TBD65969:TBF65969 TKZ65969:TLB65969 TUV65969:TUX65969 UER65969:UET65969 UON65969:UOP65969 UYJ65969:UYL65969 VIF65969:VIH65969 VSB65969:VSD65969 WBX65969:WBZ65969 WLT65969:WLV65969 WVP65969:WVR65969 JD131505:JF131505 SZ131505:TB131505 ACV131505:ACX131505 AMR131505:AMT131505 AWN131505:AWP131505 BGJ131505:BGL131505 BQF131505:BQH131505 CAB131505:CAD131505 CJX131505:CJZ131505 CTT131505:CTV131505 DDP131505:DDR131505 DNL131505:DNN131505 DXH131505:DXJ131505 EHD131505:EHF131505 EQZ131505:ERB131505 FAV131505:FAX131505 FKR131505:FKT131505 FUN131505:FUP131505 GEJ131505:GEL131505 GOF131505:GOH131505 GYB131505:GYD131505 HHX131505:HHZ131505 HRT131505:HRV131505 IBP131505:IBR131505 ILL131505:ILN131505 IVH131505:IVJ131505 JFD131505:JFF131505 JOZ131505:JPB131505 JYV131505:JYX131505 KIR131505:KIT131505 KSN131505:KSP131505 LCJ131505:LCL131505 LMF131505:LMH131505 LWB131505:LWD131505 MFX131505:MFZ131505 MPT131505:MPV131505 MZP131505:MZR131505 NJL131505:NJN131505 NTH131505:NTJ131505 ODD131505:ODF131505 OMZ131505:ONB131505 OWV131505:OWX131505 PGR131505:PGT131505 PQN131505:PQP131505 QAJ131505:QAL131505 QKF131505:QKH131505 QUB131505:QUD131505 RDX131505:RDZ131505 RNT131505:RNV131505 RXP131505:RXR131505 SHL131505:SHN131505 SRH131505:SRJ131505 TBD131505:TBF131505 TKZ131505:TLB131505 TUV131505:TUX131505 UER131505:UET131505 UON131505:UOP131505 UYJ131505:UYL131505 VIF131505:VIH131505 VSB131505:VSD131505 WBX131505:WBZ131505 WLT131505:WLV131505 WVP131505:WVR131505 JD197041:JF197041 SZ197041:TB197041 ACV197041:ACX197041 AMR197041:AMT197041 AWN197041:AWP197041 BGJ197041:BGL197041 BQF197041:BQH197041 CAB197041:CAD197041 CJX197041:CJZ197041 CTT197041:CTV197041 DDP197041:DDR197041 DNL197041:DNN197041 DXH197041:DXJ197041 EHD197041:EHF197041 EQZ197041:ERB197041 FAV197041:FAX197041 FKR197041:FKT197041 FUN197041:FUP197041 GEJ197041:GEL197041 GOF197041:GOH197041 GYB197041:GYD197041 HHX197041:HHZ197041 HRT197041:HRV197041 IBP197041:IBR197041 ILL197041:ILN197041 IVH197041:IVJ197041 JFD197041:JFF197041 JOZ197041:JPB197041 JYV197041:JYX197041 KIR197041:KIT197041 KSN197041:KSP197041 LCJ197041:LCL197041 LMF197041:LMH197041 LWB197041:LWD197041 MFX197041:MFZ197041 MPT197041:MPV197041 MZP197041:MZR197041 NJL197041:NJN197041 NTH197041:NTJ197041 ODD197041:ODF197041 OMZ197041:ONB197041 OWV197041:OWX197041 PGR197041:PGT197041 PQN197041:PQP197041 QAJ197041:QAL197041 QKF197041:QKH197041 QUB197041:QUD197041 RDX197041:RDZ197041 RNT197041:RNV197041 RXP197041:RXR197041 SHL197041:SHN197041 SRH197041:SRJ197041 TBD197041:TBF197041 TKZ197041:TLB197041 TUV197041:TUX197041 UER197041:UET197041 UON197041:UOP197041 UYJ197041:UYL197041 VIF197041:VIH197041 VSB197041:VSD197041 WBX197041:WBZ197041 WLT197041:WLV197041 WVP197041:WVR197041 JD262577:JF262577 SZ262577:TB262577 ACV262577:ACX262577 AMR262577:AMT262577 AWN262577:AWP262577 BGJ262577:BGL262577 BQF262577:BQH262577 CAB262577:CAD262577 CJX262577:CJZ262577 CTT262577:CTV262577 DDP262577:DDR262577 DNL262577:DNN262577 DXH262577:DXJ262577 EHD262577:EHF262577 EQZ262577:ERB262577 FAV262577:FAX262577 FKR262577:FKT262577 FUN262577:FUP262577 GEJ262577:GEL262577 GOF262577:GOH262577 GYB262577:GYD262577 HHX262577:HHZ262577 HRT262577:HRV262577 IBP262577:IBR262577 ILL262577:ILN262577 IVH262577:IVJ262577 JFD262577:JFF262577 JOZ262577:JPB262577 JYV262577:JYX262577 KIR262577:KIT262577 KSN262577:KSP262577 LCJ262577:LCL262577 LMF262577:LMH262577 LWB262577:LWD262577 MFX262577:MFZ262577 MPT262577:MPV262577 MZP262577:MZR262577 NJL262577:NJN262577 NTH262577:NTJ262577 ODD262577:ODF262577 OMZ262577:ONB262577 OWV262577:OWX262577 PGR262577:PGT262577 PQN262577:PQP262577 QAJ262577:QAL262577 QKF262577:QKH262577 QUB262577:QUD262577 RDX262577:RDZ262577 RNT262577:RNV262577 RXP262577:RXR262577 SHL262577:SHN262577 SRH262577:SRJ262577 TBD262577:TBF262577 TKZ262577:TLB262577 TUV262577:TUX262577 UER262577:UET262577 UON262577:UOP262577 UYJ262577:UYL262577 VIF262577:VIH262577 VSB262577:VSD262577 WBX262577:WBZ262577 WLT262577:WLV262577 WVP262577:WVR262577 JD328113:JF328113 SZ328113:TB328113 ACV328113:ACX328113 AMR328113:AMT328113 AWN328113:AWP328113 BGJ328113:BGL328113 BQF328113:BQH328113 CAB328113:CAD328113 CJX328113:CJZ328113 CTT328113:CTV328113 DDP328113:DDR328113 DNL328113:DNN328113 DXH328113:DXJ328113 EHD328113:EHF328113 EQZ328113:ERB328113 FAV328113:FAX328113 FKR328113:FKT328113 FUN328113:FUP328113 GEJ328113:GEL328113 GOF328113:GOH328113 GYB328113:GYD328113 HHX328113:HHZ328113 HRT328113:HRV328113 IBP328113:IBR328113 ILL328113:ILN328113 IVH328113:IVJ328113 JFD328113:JFF328113 JOZ328113:JPB328113 JYV328113:JYX328113 KIR328113:KIT328113 KSN328113:KSP328113 LCJ328113:LCL328113 LMF328113:LMH328113 LWB328113:LWD328113 MFX328113:MFZ328113 MPT328113:MPV328113 MZP328113:MZR328113 NJL328113:NJN328113 NTH328113:NTJ328113 ODD328113:ODF328113 OMZ328113:ONB328113 OWV328113:OWX328113 PGR328113:PGT328113 PQN328113:PQP328113 QAJ328113:QAL328113 QKF328113:QKH328113 QUB328113:QUD328113 RDX328113:RDZ328113 RNT328113:RNV328113 RXP328113:RXR328113 SHL328113:SHN328113 SRH328113:SRJ328113 TBD328113:TBF328113 TKZ328113:TLB328113 TUV328113:TUX328113 UER328113:UET328113 UON328113:UOP328113 UYJ328113:UYL328113 VIF328113:VIH328113 VSB328113:VSD328113 WBX328113:WBZ328113 WLT328113:WLV328113 WVP328113:WVR328113 JD393649:JF393649 SZ393649:TB393649 ACV393649:ACX393649 AMR393649:AMT393649 AWN393649:AWP393649 BGJ393649:BGL393649 BQF393649:BQH393649 CAB393649:CAD393649 CJX393649:CJZ393649 CTT393649:CTV393649 DDP393649:DDR393649 DNL393649:DNN393649 DXH393649:DXJ393649 EHD393649:EHF393649 EQZ393649:ERB393649 FAV393649:FAX393649 FKR393649:FKT393649 FUN393649:FUP393649 GEJ393649:GEL393649 GOF393649:GOH393649 GYB393649:GYD393649 HHX393649:HHZ393649 HRT393649:HRV393649 IBP393649:IBR393649 ILL393649:ILN393649 IVH393649:IVJ393649 JFD393649:JFF393649 JOZ393649:JPB393649 JYV393649:JYX393649 KIR393649:KIT393649 KSN393649:KSP393649 LCJ393649:LCL393649 LMF393649:LMH393649 LWB393649:LWD393649 MFX393649:MFZ393649 MPT393649:MPV393649 MZP393649:MZR393649 NJL393649:NJN393649 NTH393649:NTJ393649 ODD393649:ODF393649 OMZ393649:ONB393649 OWV393649:OWX393649 PGR393649:PGT393649 PQN393649:PQP393649 QAJ393649:QAL393649 QKF393649:QKH393649 QUB393649:QUD393649 RDX393649:RDZ393649 RNT393649:RNV393649 RXP393649:RXR393649 SHL393649:SHN393649 SRH393649:SRJ393649 TBD393649:TBF393649 TKZ393649:TLB393649 TUV393649:TUX393649 UER393649:UET393649 UON393649:UOP393649 UYJ393649:UYL393649 VIF393649:VIH393649 VSB393649:VSD393649 WBX393649:WBZ393649 WLT393649:WLV393649 WVP393649:WVR393649 JD459185:JF459185 SZ459185:TB459185 ACV459185:ACX459185 AMR459185:AMT459185 AWN459185:AWP459185 BGJ459185:BGL459185 BQF459185:BQH459185 CAB459185:CAD459185 CJX459185:CJZ459185 CTT459185:CTV459185 DDP459185:DDR459185 DNL459185:DNN459185 DXH459185:DXJ459185 EHD459185:EHF459185 EQZ459185:ERB459185 FAV459185:FAX459185 FKR459185:FKT459185 FUN459185:FUP459185 GEJ459185:GEL459185 GOF459185:GOH459185 GYB459185:GYD459185 HHX459185:HHZ459185 HRT459185:HRV459185 IBP459185:IBR459185 ILL459185:ILN459185 IVH459185:IVJ459185 JFD459185:JFF459185 JOZ459185:JPB459185 JYV459185:JYX459185 KIR459185:KIT459185 KSN459185:KSP459185 LCJ459185:LCL459185 LMF459185:LMH459185 LWB459185:LWD459185 MFX459185:MFZ459185 MPT459185:MPV459185 MZP459185:MZR459185 NJL459185:NJN459185 NTH459185:NTJ459185 ODD459185:ODF459185 OMZ459185:ONB459185 OWV459185:OWX459185 PGR459185:PGT459185 PQN459185:PQP459185 QAJ459185:QAL459185 QKF459185:QKH459185 QUB459185:QUD459185 RDX459185:RDZ459185 RNT459185:RNV459185 RXP459185:RXR459185 SHL459185:SHN459185 SRH459185:SRJ459185 TBD459185:TBF459185 TKZ459185:TLB459185 TUV459185:TUX459185 UER459185:UET459185 UON459185:UOP459185 UYJ459185:UYL459185 VIF459185:VIH459185 VSB459185:VSD459185 WBX459185:WBZ459185 WLT459185:WLV459185 WVP459185:WVR459185 JD524721:JF524721 SZ524721:TB524721 ACV524721:ACX524721 AMR524721:AMT524721 AWN524721:AWP524721 BGJ524721:BGL524721 BQF524721:BQH524721 CAB524721:CAD524721 CJX524721:CJZ524721 CTT524721:CTV524721 DDP524721:DDR524721 DNL524721:DNN524721 DXH524721:DXJ524721 EHD524721:EHF524721 EQZ524721:ERB524721 FAV524721:FAX524721 FKR524721:FKT524721 FUN524721:FUP524721 GEJ524721:GEL524721 GOF524721:GOH524721 GYB524721:GYD524721 HHX524721:HHZ524721 HRT524721:HRV524721 IBP524721:IBR524721 ILL524721:ILN524721 IVH524721:IVJ524721 JFD524721:JFF524721 JOZ524721:JPB524721 JYV524721:JYX524721 KIR524721:KIT524721 KSN524721:KSP524721 LCJ524721:LCL524721 LMF524721:LMH524721 LWB524721:LWD524721 MFX524721:MFZ524721 MPT524721:MPV524721 MZP524721:MZR524721 NJL524721:NJN524721 NTH524721:NTJ524721 ODD524721:ODF524721 OMZ524721:ONB524721 OWV524721:OWX524721 PGR524721:PGT524721 PQN524721:PQP524721 QAJ524721:QAL524721 QKF524721:QKH524721 QUB524721:QUD524721 RDX524721:RDZ524721 RNT524721:RNV524721 RXP524721:RXR524721 SHL524721:SHN524721 SRH524721:SRJ524721 TBD524721:TBF524721 TKZ524721:TLB524721 TUV524721:TUX524721 UER524721:UET524721 UON524721:UOP524721 UYJ524721:UYL524721 VIF524721:VIH524721 VSB524721:VSD524721 WBX524721:WBZ524721 WLT524721:WLV524721 WVP524721:WVR524721 JD590257:JF590257 SZ590257:TB590257 ACV590257:ACX590257 AMR590257:AMT590257 AWN590257:AWP590257 BGJ590257:BGL590257 BQF590257:BQH590257 CAB590257:CAD590257 CJX590257:CJZ590257 CTT590257:CTV590257 DDP590257:DDR590257 DNL590257:DNN590257 DXH590257:DXJ590257 EHD590257:EHF590257 EQZ590257:ERB590257 FAV590257:FAX590257 FKR590257:FKT590257 FUN590257:FUP590257 GEJ590257:GEL590257 GOF590257:GOH590257 GYB590257:GYD590257 HHX590257:HHZ590257 HRT590257:HRV590257 IBP590257:IBR590257 ILL590257:ILN590257 IVH590257:IVJ590257 JFD590257:JFF590257 JOZ590257:JPB590257 JYV590257:JYX590257 KIR590257:KIT590257 KSN590257:KSP590257 LCJ590257:LCL590257 LMF590257:LMH590257 LWB590257:LWD590257 MFX590257:MFZ590257 MPT590257:MPV590257 MZP590257:MZR590257 NJL590257:NJN590257 NTH590257:NTJ590257 ODD590257:ODF590257 OMZ590257:ONB590257 OWV590257:OWX590257 PGR590257:PGT590257 PQN590257:PQP590257 QAJ590257:QAL590257 QKF590257:QKH590257 QUB590257:QUD590257 RDX590257:RDZ590257 RNT590257:RNV590257 RXP590257:RXR590257 SHL590257:SHN590257 SRH590257:SRJ590257 TBD590257:TBF590257 TKZ590257:TLB590257 TUV590257:TUX590257 UER590257:UET590257 UON590257:UOP590257 UYJ590257:UYL590257 VIF590257:VIH590257 VSB590257:VSD590257 WBX590257:WBZ590257 WLT590257:WLV590257 WVP590257:WVR590257 JD655793:JF655793 SZ655793:TB655793 ACV655793:ACX655793 AMR655793:AMT655793 AWN655793:AWP655793 BGJ655793:BGL655793 BQF655793:BQH655793 CAB655793:CAD655793 CJX655793:CJZ655793 CTT655793:CTV655793 DDP655793:DDR655793 DNL655793:DNN655793 DXH655793:DXJ655793 EHD655793:EHF655793 EQZ655793:ERB655793 FAV655793:FAX655793 FKR655793:FKT655793 FUN655793:FUP655793 GEJ655793:GEL655793 GOF655793:GOH655793 GYB655793:GYD655793 HHX655793:HHZ655793 HRT655793:HRV655793 IBP655793:IBR655793 ILL655793:ILN655793 IVH655793:IVJ655793 JFD655793:JFF655793 JOZ655793:JPB655793 JYV655793:JYX655793 KIR655793:KIT655793 KSN655793:KSP655793 LCJ655793:LCL655793 LMF655793:LMH655793 LWB655793:LWD655793 MFX655793:MFZ655793 MPT655793:MPV655793 MZP655793:MZR655793 NJL655793:NJN655793 NTH655793:NTJ655793 ODD655793:ODF655793 OMZ655793:ONB655793 OWV655793:OWX655793 PGR655793:PGT655793 PQN655793:PQP655793 QAJ655793:QAL655793 QKF655793:QKH655793 QUB655793:QUD655793 RDX655793:RDZ655793 RNT655793:RNV655793 RXP655793:RXR655793 SHL655793:SHN655793 SRH655793:SRJ655793 TBD655793:TBF655793 TKZ655793:TLB655793 TUV655793:TUX655793 UER655793:UET655793 UON655793:UOP655793 UYJ655793:UYL655793 VIF655793:VIH655793 VSB655793:VSD655793 WBX655793:WBZ655793 WLT655793:WLV655793 WVP655793:WVR655793 JD721329:JF721329 SZ721329:TB721329 ACV721329:ACX721329 AMR721329:AMT721329 AWN721329:AWP721329 BGJ721329:BGL721329 BQF721329:BQH721329 CAB721329:CAD721329 CJX721329:CJZ721329 CTT721329:CTV721329 DDP721329:DDR721329 DNL721329:DNN721329 DXH721329:DXJ721329 EHD721329:EHF721329 EQZ721329:ERB721329 FAV721329:FAX721329 FKR721329:FKT721329 FUN721329:FUP721329 GEJ721329:GEL721329 GOF721329:GOH721329 GYB721329:GYD721329 HHX721329:HHZ721329 HRT721329:HRV721329 IBP721329:IBR721329 ILL721329:ILN721329 IVH721329:IVJ721329 JFD721329:JFF721329 JOZ721329:JPB721329 JYV721329:JYX721329 KIR721329:KIT721329 KSN721329:KSP721329 LCJ721329:LCL721329 LMF721329:LMH721329 LWB721329:LWD721329 MFX721329:MFZ721329 MPT721329:MPV721329 MZP721329:MZR721329 NJL721329:NJN721329 NTH721329:NTJ721329 ODD721329:ODF721329 OMZ721329:ONB721329 OWV721329:OWX721329 PGR721329:PGT721329 PQN721329:PQP721329 QAJ721329:QAL721329 QKF721329:QKH721329 QUB721329:QUD721329 RDX721329:RDZ721329 RNT721329:RNV721329 RXP721329:RXR721329 SHL721329:SHN721329 SRH721329:SRJ721329 TBD721329:TBF721329 TKZ721329:TLB721329 TUV721329:TUX721329 UER721329:UET721329 UON721329:UOP721329 UYJ721329:UYL721329 VIF721329:VIH721329 VSB721329:VSD721329 WBX721329:WBZ721329 WLT721329:WLV721329 WVP721329:WVR721329 JD786865:JF786865 SZ786865:TB786865 ACV786865:ACX786865 AMR786865:AMT786865 AWN786865:AWP786865 BGJ786865:BGL786865 BQF786865:BQH786865 CAB786865:CAD786865 CJX786865:CJZ786865 CTT786865:CTV786865 DDP786865:DDR786865 DNL786865:DNN786865 DXH786865:DXJ786865 EHD786865:EHF786865 EQZ786865:ERB786865 FAV786865:FAX786865 FKR786865:FKT786865 FUN786865:FUP786865 GEJ786865:GEL786865 GOF786865:GOH786865 GYB786865:GYD786865 HHX786865:HHZ786865 HRT786865:HRV786865 IBP786865:IBR786865 ILL786865:ILN786865 IVH786865:IVJ786865 JFD786865:JFF786865 JOZ786865:JPB786865 JYV786865:JYX786865 KIR786865:KIT786865 KSN786865:KSP786865 LCJ786865:LCL786865 LMF786865:LMH786865 LWB786865:LWD786865 MFX786865:MFZ786865 MPT786865:MPV786865 MZP786865:MZR786865 NJL786865:NJN786865 NTH786865:NTJ786865 ODD786865:ODF786865 OMZ786865:ONB786865 OWV786865:OWX786865 PGR786865:PGT786865 PQN786865:PQP786865 QAJ786865:QAL786865 QKF786865:QKH786865 QUB786865:QUD786865 RDX786865:RDZ786865 RNT786865:RNV786865 RXP786865:RXR786865 SHL786865:SHN786865 SRH786865:SRJ786865 TBD786865:TBF786865 TKZ786865:TLB786865 TUV786865:TUX786865 UER786865:UET786865 UON786865:UOP786865 UYJ786865:UYL786865 VIF786865:VIH786865 VSB786865:VSD786865 WBX786865:WBZ786865 WLT786865:WLV786865 WVP786865:WVR786865 JD852401:JF852401 SZ852401:TB852401 ACV852401:ACX852401 AMR852401:AMT852401 AWN852401:AWP852401 BGJ852401:BGL852401 BQF852401:BQH852401 CAB852401:CAD852401 CJX852401:CJZ852401 CTT852401:CTV852401 DDP852401:DDR852401 DNL852401:DNN852401 DXH852401:DXJ852401 EHD852401:EHF852401 EQZ852401:ERB852401 FAV852401:FAX852401 FKR852401:FKT852401 FUN852401:FUP852401 GEJ852401:GEL852401 GOF852401:GOH852401 GYB852401:GYD852401 HHX852401:HHZ852401 HRT852401:HRV852401 IBP852401:IBR852401 ILL852401:ILN852401 IVH852401:IVJ852401 JFD852401:JFF852401 JOZ852401:JPB852401 JYV852401:JYX852401 KIR852401:KIT852401 KSN852401:KSP852401 LCJ852401:LCL852401 LMF852401:LMH852401 LWB852401:LWD852401 MFX852401:MFZ852401 MPT852401:MPV852401 MZP852401:MZR852401 NJL852401:NJN852401 NTH852401:NTJ852401 ODD852401:ODF852401 OMZ852401:ONB852401 OWV852401:OWX852401 PGR852401:PGT852401 PQN852401:PQP852401 QAJ852401:QAL852401 QKF852401:QKH852401 QUB852401:QUD852401 RDX852401:RDZ852401 RNT852401:RNV852401 RXP852401:RXR852401 SHL852401:SHN852401 SRH852401:SRJ852401 TBD852401:TBF852401 TKZ852401:TLB852401 TUV852401:TUX852401 UER852401:UET852401 UON852401:UOP852401 UYJ852401:UYL852401 VIF852401:VIH852401 VSB852401:VSD852401 WBX852401:WBZ852401 WLT852401:WLV852401 WVP852401:WVR852401 JD917937:JF917937 SZ917937:TB917937 ACV917937:ACX917937 AMR917937:AMT917937 AWN917937:AWP917937 BGJ917937:BGL917937 BQF917937:BQH917937 CAB917937:CAD917937 CJX917937:CJZ917937 CTT917937:CTV917937 DDP917937:DDR917937 DNL917937:DNN917937 DXH917937:DXJ917937 EHD917937:EHF917937 EQZ917937:ERB917937 FAV917937:FAX917937 FKR917937:FKT917937 FUN917937:FUP917937 GEJ917937:GEL917937 GOF917937:GOH917937 GYB917937:GYD917937 HHX917937:HHZ917937 HRT917937:HRV917937 IBP917937:IBR917937 ILL917937:ILN917937 IVH917937:IVJ917937 JFD917937:JFF917937 JOZ917937:JPB917937 JYV917937:JYX917937 KIR917937:KIT917937 KSN917937:KSP917937 LCJ917937:LCL917937 LMF917937:LMH917937 LWB917937:LWD917937 MFX917937:MFZ917937 MPT917937:MPV917937 MZP917937:MZR917937 NJL917937:NJN917937 NTH917937:NTJ917937 ODD917937:ODF917937 OMZ917937:ONB917937 OWV917937:OWX917937 PGR917937:PGT917937 PQN917937:PQP917937 QAJ917937:QAL917937 QKF917937:QKH917937 QUB917937:QUD917937 RDX917937:RDZ917937 RNT917937:RNV917937 RXP917937:RXR917937 SHL917937:SHN917937 SRH917937:SRJ917937 TBD917937:TBF917937 TKZ917937:TLB917937 TUV917937:TUX917937 UER917937:UET917937 UON917937:UOP917937 UYJ917937:UYL917937 VIF917937:VIH917937 VSB917937:VSD917937 WBX917937:WBZ917937 WLT917937:WLV917937 WVP917937:WVR917937 JD983473:JF983473 SZ983473:TB983473 ACV983473:ACX983473 AMR983473:AMT983473 AWN983473:AWP983473 BGJ983473:BGL983473 BQF983473:BQH983473 CAB983473:CAD983473 CJX983473:CJZ983473 CTT983473:CTV983473 DDP983473:DDR983473 DNL983473:DNN983473 DXH983473:DXJ983473 EHD983473:EHF983473 EQZ983473:ERB983473 FAV983473:FAX983473 FKR983473:FKT983473 FUN983473:FUP983473 GEJ983473:GEL983473 GOF983473:GOH983473 GYB983473:GYD983473 HHX983473:HHZ983473 HRT983473:HRV983473 IBP983473:IBR983473 ILL983473:ILN983473 IVH983473:IVJ983473 JFD983473:JFF983473 JOZ983473:JPB983473 JYV983473:JYX983473 KIR983473:KIT983473 KSN983473:KSP983473 LCJ983473:LCL983473 LMF983473:LMH983473 LWB983473:LWD983473 MFX983473:MFZ983473 MPT983473:MPV983473 MZP983473:MZR983473 NJL983473:NJN983473 NTH983473:NTJ983473 ODD983473:ODF983473 OMZ983473:ONB983473 OWV983473:OWX983473 PGR983473:PGT983473 PQN983473:PQP983473 QAJ983473:QAL983473 QKF983473:QKH983473 QUB983473:QUD983473 RDX983473:RDZ983473 RNT983473:RNV983473 RXP983473:RXR983473 SHL983473:SHN983473 SRH983473:SRJ983473 TBD983473:TBF983473 TKZ983473:TLB983473 TUV983473:TUX983473 UER983473:UET983473 UON983473:UOP983473 UYJ983473:UYL983473 VIF983473:VIH983473 VSB983473:VSD983473 WBX983473:WBZ983473 WLT983473:WLV983473 WVP983473:WVR983473 H983475:J983478 H917939:J917942 H852403:J852406 H786867:J786870 H721331:J721334 H655795:J655798 H590259:J590262 H524723:J524726 H459187:J459190 H393651:J393654 H328115:J328118 H262579:J262582 H197043:J197046 H131507:J131510 H65971:J65974 H65936:K65936 H131472:K131472 H197008:K197008 H262544:K262544 H328080:K328080 H393616:K393616 H459152:K459152 H524688:K524688 H590224:K590224 H655760:K655760 H721296:K721296 H786832:K786832 H852368:K852368 H917904:K917904 H983440:K983440 H65938:K65938 H131474:K131474 H197010:K197010 H262546:K262546 H328082:K328082 H393618:K393618 H459154:K459154 H524690:K524690 H590226:K590226 H655762:K655762 H721298:K721298 H786834:K786834 H852370:K852370 H917906:K917906 H983442:K983442 J983473:K983473 J917937:K917937 J852401:K852401 J786865:K786865 J721329:K721329 J655793:K655793 J590257:K590257 J524721:K524721 J459185:K459185 J393649:K393649 J328113:K328113 J262577:K262577 J197041:K197041 J131505:K131505 J65969:K65969 J392:K392 J411:K415 K417:K457 ACS411:ACY458 AMO411:AMU458 AWK411:AWQ458 BGG411:BGM458 BQC411:BQI458 BZY411:CAE458 CJU411:CKA458 CTQ411:CTW458 DDM411:DDS458 DNI411:DNO458 DXE411:DXK458 EHA411:EHG458 EQW411:ERC458 FAS411:FAY458 FKO411:FKU458 FUK411:FUQ458 GEG411:GEM458 GOC411:GOI458 GXY411:GYE458 HHU411:HIA458 HRQ411:HRW458 IBM411:IBS458 ILI411:ILO458 IVE411:IVK458 JFA411:JFG458 JOW411:JPC458 JYS411:JYY458 KIO411:KIU458 KSK411:KSQ458 LCG411:LCM458 LMC411:LMI458 LVY411:LWE458 MFU411:MGA458 MPQ411:MPW458 MZM411:MZS458 NJI411:NJO458 NTE411:NTK458 ODA411:ODG458 OMW411:ONC458 OWS411:OWY458 PGO411:PGU458 PQK411:PQQ458 QAG411:QAM458 QKC411:QKI458 QTY411:QUE458 RDU411:REA458 RNQ411:RNW458 RXM411:RXS458 SHI411:SHO458 SRE411:SRK458 TBA411:TBG458 TKW411:TLC458 TUS411:TUY458 UEO411:UEU458 UOK411:UOQ458 UYG411:UYM458 VIC411:VII458 VRY411:VSE458 WBU411:WCA458 WLQ411:WLW458 WVM411:WVS458 JA411:JG458 SW411:TC458 L449:L457 SW392:TC392 SV391:TB391 ACS392:ACY392 ACR391:ACX391 AMO392:AMU392 AMN391:AMT391 AWK392:AWQ392 AWJ391:AWP391 BGG392:BGM392 BGF391:BGL391 BQC392:BQI392 BQB391:BQH391 BZY392:CAE392 BZX391:CAD391 CJU392:CKA392 CJT391:CJZ391 CTQ392:CTW392 CTP391:CTV391 DDM392:DDS392 DDL391:DDR391 DNI392:DNO392 DNH391:DNN391 DXE392:DXK392 DXD391:DXJ391 EHA392:EHG392 EGZ391:EHF391 EQW392:ERC392 EQV391:ERB391 FAS392:FAY392 FAR391:FAX391 FKO392:FKU392 FKN391:FKT391 FUK392:FUQ392 FUJ391:FUP391 GEG392:GEM392 GEF391:GEL391 GOC392:GOI392 GOB391:GOH391 GXY392:GYE392 GXX391:GYD391 HHU392:HIA392 HHT391:HHZ391 HRQ392:HRW392 HRP391:HRV391 IBM392:IBS392 IBL391:IBR391 ILI392:ILO392 ILH391:ILN391 IVE392:IVK392 IVD391:IVJ391 JFA392:JFG392 JEZ391:JFF391 JOW392:JPC392 JOV391:JPB391 JYS392:JYY392 JYR391:JYX391 KIO392:KIU392 KIN391:KIT391 KSK392:KSQ392 KSJ391:KSP391 LCG392:LCM392 LCF391:LCL391 LMC392:LMI392 LMB391:LMH391 LVY392:LWE392 LVX391:LWD391 MFU392:MGA392 MFT391:MFZ391 MPQ392:MPW392 MPP391:MPV391 MZM392:MZS392 MZL391:MZR391 NJI392:NJO392 NJH391:NJN391 NTE392:NTK392 NTD391:NTJ391 ODA392:ODG392 OCZ391:ODF391 OMW392:ONC392 OMV391:ONB391 OWS392:OWY392 OWR391:OWX391 PGO392:PGU392 PGN391:PGT391 PQK392:PQQ392 PQJ391:PQP391 QAG392:QAM392 QAF391:QAL391 QKC392:QKI392 QKB391:QKH391 QTY392:QUE392 QTX391:QUD391 RDU392:REA392 RDT391:RDZ391 RNQ392:RNW392 RNP391:RNV391 RXM392:RXS392 RXL391:RXR391 SHI392:SHO392 SHH391:SHN391 SRE392:SRK392 SRD391:SRJ391 TBA392:TBG392 TAZ391:TBF391 TKW392:TLC392 TKV391:TLB391 TUS392:TUY392 TUR391:TUX391 UEO392:UEU392 UEN391:UET391 UOK392:UOQ392 UOJ391:UOP391 UYG392:UYM392 UYF391:UYL391 VIC392:VII392 VIB391:VIH391 VRY392:VSE392 VRX391:VSD391 WBU392:WCA392 WBT391:WBZ391 WLQ392:WLW392 WLP391:WLV391 WVM392:WVS392 WVL391:WVR391 JA392:JG392 IZ391:JF391 IZ341:JF342 WVL341:WVR342 WLP341:WLV342 WBT341:WBZ342 VRX341:VSD342 VIB341:VIH342 UYF341:UYL342 UOJ341:UOP342 UEN341:UET342 TUR341:TUX342 TKV341:TLB342 TAZ341:TBF342 SRD341:SRJ342 SHH341:SHN342 RXL341:RXR342 RNP341:RNV342 RDT341:RDZ342 QTX341:QUD342 QKB341:QKH342 QAF341:QAL342 PQJ341:PQP342 PGN341:PGT342 OWR341:OWX342 OMV341:ONB342 OCZ341:ODF342 NTD341:NTJ342 NJH341:NJN342 MZL341:MZR342 MPP341:MPV342 MFT341:MFZ342 LVX341:LWD342 LMB341:LMH342 LCF341:LCL342 KSJ341:KSP342 KIN341:KIT342 JYR341:JYX342 JOV341:JPB342 JEZ341:JFF342 IVD341:IVJ342 ILH341:ILN342 IBL341:IBR342 HRP341:HRV342 HHT341:HHZ342 GXX341:GYD342 GOB341:GOH342 GEF341:GEL342 FUJ341:FUP342 FKN341:FKT342 FAR341:FAX342 EQV341:ERB342 EGZ341:EHF342 DXD341:DXJ342 DNH341:DNN342 DDL341:DDR342 CTP341:CTV342 CJT341:CJZ342 BZX341:CAD342 BQB341:BQH342 BGF341:BGL342 AWJ341:AWP342 AMN341:AMT342 ACR341:ACX342 SV341:TB342 J417:J447 L411:L447 L344:L348 SY343:TE390 ACU343:ADA390 AMQ343:AMW390 AWM343:AWS390 BGI343:BGO390 BQE343:BQK390 CAA343:CAG390 CJW343:CKC390 CTS343:CTY390 DDO343:DDU390 DNK343:DNQ390 DXG343:DXM390 EHC343:EHI390 EQY343:ERE390 FAU343:FBA390 FKQ343:FKW390 FUM343:FUS390 GEI343:GEO390 GOE343:GOK390 GYA343:GYG390 HHW343:HIC390 HRS343:HRY390 IBO343:IBU390 ILK343:ILQ390 IVG343:IVM390 JFC343:JFI390 JOY343:JPE390 JYU343:JZA390 KIQ343:KIW390 KSM343:KSS390 LCI343:LCO390 LME343:LMK390 LWA343:LWG390 MFW343:MGC390 MPS343:MPY390 MZO343:MZU390 NJK343:NJQ390 NTG343:NTM390 ODC343:ODI390 OMY343:ONE390 OWU343:OXA390 PGQ343:PGW390 PQM343:PQS390 QAI343:QAO390 QKE343:QKK390 QUA343:QUG390 RDW343:REC390 RNS343:RNY390 RXO343:RXU390 SHK343:SHQ390 SRG343:SRM390 TBC343:TBI390 TKY343:TLE390 TUU343:TVA390 UEQ343:UEW390 UOM343:UOS390 UYI343:UYO390 VIE343:VIK390 VSA343:VSG390 WBW343:WCC390 WLS343:WLY390 WVO343:WVU390 JC343:JI390 M343:N390 L355:L389 L493:L512 J449:J457" xr:uid="{00000000-0002-0000-0200-00000A000000}"/>
    <dataValidation type="decimal" operator="greaterThanOrEqual" allowBlank="1" showInputMessage="1" showErrorMessage="1" error="Valor debe ser mayor o igual que 0" promptTitle="Reclasificacion" prompt="Si va a reclasificar la partida a gasto por depreciacion a PPYE, registre el movimiento en esta celda" sqref="JB65832:JB65833 SX65832:SX65833 ACT65832:ACT65833 AMP65832:AMP65833 AWL65832:AWL65833 BGH65832:BGH65833 BQD65832:BQD65833 BZZ65832:BZZ65833 CJV65832:CJV65833 CTR65832:CTR65833 DDN65832:DDN65833 DNJ65832:DNJ65833 DXF65832:DXF65833 EHB65832:EHB65833 EQX65832:EQX65833 FAT65832:FAT65833 FKP65832:FKP65833 FUL65832:FUL65833 GEH65832:GEH65833 GOD65832:GOD65833 GXZ65832:GXZ65833 HHV65832:HHV65833 HRR65832:HRR65833 IBN65832:IBN65833 ILJ65832:ILJ65833 IVF65832:IVF65833 JFB65832:JFB65833 JOX65832:JOX65833 JYT65832:JYT65833 KIP65832:KIP65833 KSL65832:KSL65833 LCH65832:LCH65833 LMD65832:LMD65833 LVZ65832:LVZ65833 MFV65832:MFV65833 MPR65832:MPR65833 MZN65832:MZN65833 NJJ65832:NJJ65833 NTF65832:NTF65833 ODB65832:ODB65833 OMX65832:OMX65833 OWT65832:OWT65833 PGP65832:PGP65833 PQL65832:PQL65833 QAH65832:QAH65833 QKD65832:QKD65833 QTZ65832:QTZ65833 RDV65832:RDV65833 RNR65832:RNR65833 RXN65832:RXN65833 SHJ65832:SHJ65833 SRF65832:SRF65833 TBB65832:TBB65833 TKX65832:TKX65833 TUT65832:TUT65833 UEP65832:UEP65833 UOL65832:UOL65833 UYH65832:UYH65833 VID65832:VID65833 VRZ65832:VRZ65833 WBV65832:WBV65833 WLR65832:WLR65833 WVN65832:WVN65833 JB131368:JB131369 SX131368:SX131369 ACT131368:ACT131369 AMP131368:AMP131369 AWL131368:AWL131369 BGH131368:BGH131369 BQD131368:BQD131369 BZZ131368:BZZ131369 CJV131368:CJV131369 CTR131368:CTR131369 DDN131368:DDN131369 DNJ131368:DNJ131369 DXF131368:DXF131369 EHB131368:EHB131369 EQX131368:EQX131369 FAT131368:FAT131369 FKP131368:FKP131369 FUL131368:FUL131369 GEH131368:GEH131369 GOD131368:GOD131369 GXZ131368:GXZ131369 HHV131368:HHV131369 HRR131368:HRR131369 IBN131368:IBN131369 ILJ131368:ILJ131369 IVF131368:IVF131369 JFB131368:JFB131369 JOX131368:JOX131369 JYT131368:JYT131369 KIP131368:KIP131369 KSL131368:KSL131369 LCH131368:LCH131369 LMD131368:LMD131369 LVZ131368:LVZ131369 MFV131368:MFV131369 MPR131368:MPR131369 MZN131368:MZN131369 NJJ131368:NJJ131369 NTF131368:NTF131369 ODB131368:ODB131369 OMX131368:OMX131369 OWT131368:OWT131369 PGP131368:PGP131369 PQL131368:PQL131369 QAH131368:QAH131369 QKD131368:QKD131369 QTZ131368:QTZ131369 RDV131368:RDV131369 RNR131368:RNR131369 RXN131368:RXN131369 SHJ131368:SHJ131369 SRF131368:SRF131369 TBB131368:TBB131369 TKX131368:TKX131369 TUT131368:TUT131369 UEP131368:UEP131369 UOL131368:UOL131369 UYH131368:UYH131369 VID131368:VID131369 VRZ131368:VRZ131369 WBV131368:WBV131369 WLR131368:WLR131369 WVN131368:WVN131369 JB196904:JB196905 SX196904:SX196905 ACT196904:ACT196905 AMP196904:AMP196905 AWL196904:AWL196905 BGH196904:BGH196905 BQD196904:BQD196905 BZZ196904:BZZ196905 CJV196904:CJV196905 CTR196904:CTR196905 DDN196904:DDN196905 DNJ196904:DNJ196905 DXF196904:DXF196905 EHB196904:EHB196905 EQX196904:EQX196905 FAT196904:FAT196905 FKP196904:FKP196905 FUL196904:FUL196905 GEH196904:GEH196905 GOD196904:GOD196905 GXZ196904:GXZ196905 HHV196904:HHV196905 HRR196904:HRR196905 IBN196904:IBN196905 ILJ196904:ILJ196905 IVF196904:IVF196905 JFB196904:JFB196905 JOX196904:JOX196905 JYT196904:JYT196905 KIP196904:KIP196905 KSL196904:KSL196905 LCH196904:LCH196905 LMD196904:LMD196905 LVZ196904:LVZ196905 MFV196904:MFV196905 MPR196904:MPR196905 MZN196904:MZN196905 NJJ196904:NJJ196905 NTF196904:NTF196905 ODB196904:ODB196905 OMX196904:OMX196905 OWT196904:OWT196905 PGP196904:PGP196905 PQL196904:PQL196905 QAH196904:QAH196905 QKD196904:QKD196905 QTZ196904:QTZ196905 RDV196904:RDV196905 RNR196904:RNR196905 RXN196904:RXN196905 SHJ196904:SHJ196905 SRF196904:SRF196905 TBB196904:TBB196905 TKX196904:TKX196905 TUT196904:TUT196905 UEP196904:UEP196905 UOL196904:UOL196905 UYH196904:UYH196905 VID196904:VID196905 VRZ196904:VRZ196905 WBV196904:WBV196905 WLR196904:WLR196905 WVN196904:WVN196905 JB262440:JB262441 SX262440:SX262441 ACT262440:ACT262441 AMP262440:AMP262441 AWL262440:AWL262441 BGH262440:BGH262441 BQD262440:BQD262441 BZZ262440:BZZ262441 CJV262440:CJV262441 CTR262440:CTR262441 DDN262440:DDN262441 DNJ262440:DNJ262441 DXF262440:DXF262441 EHB262440:EHB262441 EQX262440:EQX262441 FAT262440:FAT262441 FKP262440:FKP262441 FUL262440:FUL262441 GEH262440:GEH262441 GOD262440:GOD262441 GXZ262440:GXZ262441 HHV262440:HHV262441 HRR262440:HRR262441 IBN262440:IBN262441 ILJ262440:ILJ262441 IVF262440:IVF262441 JFB262440:JFB262441 JOX262440:JOX262441 JYT262440:JYT262441 KIP262440:KIP262441 KSL262440:KSL262441 LCH262440:LCH262441 LMD262440:LMD262441 LVZ262440:LVZ262441 MFV262440:MFV262441 MPR262440:MPR262441 MZN262440:MZN262441 NJJ262440:NJJ262441 NTF262440:NTF262441 ODB262440:ODB262441 OMX262440:OMX262441 OWT262440:OWT262441 PGP262440:PGP262441 PQL262440:PQL262441 QAH262440:QAH262441 QKD262440:QKD262441 QTZ262440:QTZ262441 RDV262440:RDV262441 RNR262440:RNR262441 RXN262440:RXN262441 SHJ262440:SHJ262441 SRF262440:SRF262441 TBB262440:TBB262441 TKX262440:TKX262441 TUT262440:TUT262441 UEP262440:UEP262441 UOL262440:UOL262441 UYH262440:UYH262441 VID262440:VID262441 VRZ262440:VRZ262441 WBV262440:WBV262441 WLR262440:WLR262441 WVN262440:WVN262441 JB327976:JB327977 SX327976:SX327977 ACT327976:ACT327977 AMP327976:AMP327977 AWL327976:AWL327977 BGH327976:BGH327977 BQD327976:BQD327977 BZZ327976:BZZ327977 CJV327976:CJV327977 CTR327976:CTR327977 DDN327976:DDN327977 DNJ327976:DNJ327977 DXF327976:DXF327977 EHB327976:EHB327977 EQX327976:EQX327977 FAT327976:FAT327977 FKP327976:FKP327977 FUL327976:FUL327977 GEH327976:GEH327977 GOD327976:GOD327977 GXZ327976:GXZ327977 HHV327976:HHV327977 HRR327976:HRR327977 IBN327976:IBN327977 ILJ327976:ILJ327977 IVF327976:IVF327977 JFB327976:JFB327977 JOX327976:JOX327977 JYT327976:JYT327977 KIP327976:KIP327977 KSL327976:KSL327977 LCH327976:LCH327977 LMD327976:LMD327977 LVZ327976:LVZ327977 MFV327976:MFV327977 MPR327976:MPR327977 MZN327976:MZN327977 NJJ327976:NJJ327977 NTF327976:NTF327977 ODB327976:ODB327977 OMX327976:OMX327977 OWT327976:OWT327977 PGP327976:PGP327977 PQL327976:PQL327977 QAH327976:QAH327977 QKD327976:QKD327977 QTZ327976:QTZ327977 RDV327976:RDV327977 RNR327976:RNR327977 RXN327976:RXN327977 SHJ327976:SHJ327977 SRF327976:SRF327977 TBB327976:TBB327977 TKX327976:TKX327977 TUT327976:TUT327977 UEP327976:UEP327977 UOL327976:UOL327977 UYH327976:UYH327977 VID327976:VID327977 VRZ327976:VRZ327977 WBV327976:WBV327977 WLR327976:WLR327977 WVN327976:WVN327977 JB393512:JB393513 SX393512:SX393513 ACT393512:ACT393513 AMP393512:AMP393513 AWL393512:AWL393513 BGH393512:BGH393513 BQD393512:BQD393513 BZZ393512:BZZ393513 CJV393512:CJV393513 CTR393512:CTR393513 DDN393512:DDN393513 DNJ393512:DNJ393513 DXF393512:DXF393513 EHB393512:EHB393513 EQX393512:EQX393513 FAT393512:FAT393513 FKP393512:FKP393513 FUL393512:FUL393513 GEH393512:GEH393513 GOD393512:GOD393513 GXZ393512:GXZ393513 HHV393512:HHV393513 HRR393512:HRR393513 IBN393512:IBN393513 ILJ393512:ILJ393513 IVF393512:IVF393513 JFB393512:JFB393513 JOX393512:JOX393513 JYT393512:JYT393513 KIP393512:KIP393513 KSL393512:KSL393513 LCH393512:LCH393513 LMD393512:LMD393513 LVZ393512:LVZ393513 MFV393512:MFV393513 MPR393512:MPR393513 MZN393512:MZN393513 NJJ393512:NJJ393513 NTF393512:NTF393513 ODB393512:ODB393513 OMX393512:OMX393513 OWT393512:OWT393513 PGP393512:PGP393513 PQL393512:PQL393513 QAH393512:QAH393513 QKD393512:QKD393513 QTZ393512:QTZ393513 RDV393512:RDV393513 RNR393512:RNR393513 RXN393512:RXN393513 SHJ393512:SHJ393513 SRF393512:SRF393513 TBB393512:TBB393513 TKX393512:TKX393513 TUT393512:TUT393513 UEP393512:UEP393513 UOL393512:UOL393513 UYH393512:UYH393513 VID393512:VID393513 VRZ393512:VRZ393513 WBV393512:WBV393513 WLR393512:WLR393513 WVN393512:WVN393513 JB459048:JB459049 SX459048:SX459049 ACT459048:ACT459049 AMP459048:AMP459049 AWL459048:AWL459049 BGH459048:BGH459049 BQD459048:BQD459049 BZZ459048:BZZ459049 CJV459048:CJV459049 CTR459048:CTR459049 DDN459048:DDN459049 DNJ459048:DNJ459049 DXF459048:DXF459049 EHB459048:EHB459049 EQX459048:EQX459049 FAT459048:FAT459049 FKP459048:FKP459049 FUL459048:FUL459049 GEH459048:GEH459049 GOD459048:GOD459049 GXZ459048:GXZ459049 HHV459048:HHV459049 HRR459048:HRR459049 IBN459048:IBN459049 ILJ459048:ILJ459049 IVF459048:IVF459049 JFB459048:JFB459049 JOX459048:JOX459049 JYT459048:JYT459049 KIP459048:KIP459049 KSL459048:KSL459049 LCH459048:LCH459049 LMD459048:LMD459049 LVZ459048:LVZ459049 MFV459048:MFV459049 MPR459048:MPR459049 MZN459048:MZN459049 NJJ459048:NJJ459049 NTF459048:NTF459049 ODB459048:ODB459049 OMX459048:OMX459049 OWT459048:OWT459049 PGP459048:PGP459049 PQL459048:PQL459049 QAH459048:QAH459049 QKD459048:QKD459049 QTZ459048:QTZ459049 RDV459048:RDV459049 RNR459048:RNR459049 RXN459048:RXN459049 SHJ459048:SHJ459049 SRF459048:SRF459049 TBB459048:TBB459049 TKX459048:TKX459049 TUT459048:TUT459049 UEP459048:UEP459049 UOL459048:UOL459049 UYH459048:UYH459049 VID459048:VID459049 VRZ459048:VRZ459049 WBV459048:WBV459049 WLR459048:WLR459049 WVN459048:WVN459049 JB524584:JB524585 SX524584:SX524585 ACT524584:ACT524585 AMP524584:AMP524585 AWL524584:AWL524585 BGH524584:BGH524585 BQD524584:BQD524585 BZZ524584:BZZ524585 CJV524584:CJV524585 CTR524584:CTR524585 DDN524584:DDN524585 DNJ524584:DNJ524585 DXF524584:DXF524585 EHB524584:EHB524585 EQX524584:EQX524585 FAT524584:FAT524585 FKP524584:FKP524585 FUL524584:FUL524585 GEH524584:GEH524585 GOD524584:GOD524585 GXZ524584:GXZ524585 HHV524584:HHV524585 HRR524584:HRR524585 IBN524584:IBN524585 ILJ524584:ILJ524585 IVF524584:IVF524585 JFB524584:JFB524585 JOX524584:JOX524585 JYT524584:JYT524585 KIP524584:KIP524585 KSL524584:KSL524585 LCH524584:LCH524585 LMD524584:LMD524585 LVZ524584:LVZ524585 MFV524584:MFV524585 MPR524584:MPR524585 MZN524584:MZN524585 NJJ524584:NJJ524585 NTF524584:NTF524585 ODB524584:ODB524585 OMX524584:OMX524585 OWT524584:OWT524585 PGP524584:PGP524585 PQL524584:PQL524585 QAH524584:QAH524585 QKD524584:QKD524585 QTZ524584:QTZ524585 RDV524584:RDV524585 RNR524584:RNR524585 RXN524584:RXN524585 SHJ524584:SHJ524585 SRF524584:SRF524585 TBB524584:TBB524585 TKX524584:TKX524585 TUT524584:TUT524585 UEP524584:UEP524585 UOL524584:UOL524585 UYH524584:UYH524585 VID524584:VID524585 VRZ524584:VRZ524585 WBV524584:WBV524585 WLR524584:WLR524585 WVN524584:WVN524585 JB590120:JB590121 SX590120:SX590121 ACT590120:ACT590121 AMP590120:AMP590121 AWL590120:AWL590121 BGH590120:BGH590121 BQD590120:BQD590121 BZZ590120:BZZ590121 CJV590120:CJV590121 CTR590120:CTR590121 DDN590120:DDN590121 DNJ590120:DNJ590121 DXF590120:DXF590121 EHB590120:EHB590121 EQX590120:EQX590121 FAT590120:FAT590121 FKP590120:FKP590121 FUL590120:FUL590121 GEH590120:GEH590121 GOD590120:GOD590121 GXZ590120:GXZ590121 HHV590120:HHV590121 HRR590120:HRR590121 IBN590120:IBN590121 ILJ590120:ILJ590121 IVF590120:IVF590121 JFB590120:JFB590121 JOX590120:JOX590121 JYT590120:JYT590121 KIP590120:KIP590121 KSL590120:KSL590121 LCH590120:LCH590121 LMD590120:LMD590121 LVZ590120:LVZ590121 MFV590120:MFV590121 MPR590120:MPR590121 MZN590120:MZN590121 NJJ590120:NJJ590121 NTF590120:NTF590121 ODB590120:ODB590121 OMX590120:OMX590121 OWT590120:OWT590121 PGP590120:PGP590121 PQL590120:PQL590121 QAH590120:QAH590121 QKD590120:QKD590121 QTZ590120:QTZ590121 RDV590120:RDV590121 RNR590120:RNR590121 RXN590120:RXN590121 SHJ590120:SHJ590121 SRF590120:SRF590121 TBB590120:TBB590121 TKX590120:TKX590121 TUT590120:TUT590121 UEP590120:UEP590121 UOL590120:UOL590121 UYH590120:UYH590121 VID590120:VID590121 VRZ590120:VRZ590121 WBV590120:WBV590121 WLR590120:WLR590121 WVN590120:WVN590121 JB655656:JB655657 SX655656:SX655657 ACT655656:ACT655657 AMP655656:AMP655657 AWL655656:AWL655657 BGH655656:BGH655657 BQD655656:BQD655657 BZZ655656:BZZ655657 CJV655656:CJV655657 CTR655656:CTR655657 DDN655656:DDN655657 DNJ655656:DNJ655657 DXF655656:DXF655657 EHB655656:EHB655657 EQX655656:EQX655657 FAT655656:FAT655657 FKP655656:FKP655657 FUL655656:FUL655657 GEH655656:GEH655657 GOD655656:GOD655657 GXZ655656:GXZ655657 HHV655656:HHV655657 HRR655656:HRR655657 IBN655656:IBN655657 ILJ655656:ILJ655657 IVF655656:IVF655657 JFB655656:JFB655657 JOX655656:JOX655657 JYT655656:JYT655657 KIP655656:KIP655657 KSL655656:KSL655657 LCH655656:LCH655657 LMD655656:LMD655657 LVZ655656:LVZ655657 MFV655656:MFV655657 MPR655656:MPR655657 MZN655656:MZN655657 NJJ655656:NJJ655657 NTF655656:NTF655657 ODB655656:ODB655657 OMX655656:OMX655657 OWT655656:OWT655657 PGP655656:PGP655657 PQL655656:PQL655657 QAH655656:QAH655657 QKD655656:QKD655657 QTZ655656:QTZ655657 RDV655656:RDV655657 RNR655656:RNR655657 RXN655656:RXN655657 SHJ655656:SHJ655657 SRF655656:SRF655657 TBB655656:TBB655657 TKX655656:TKX655657 TUT655656:TUT655657 UEP655656:UEP655657 UOL655656:UOL655657 UYH655656:UYH655657 VID655656:VID655657 VRZ655656:VRZ655657 WBV655656:WBV655657 WLR655656:WLR655657 WVN655656:WVN655657 JB721192:JB721193 SX721192:SX721193 ACT721192:ACT721193 AMP721192:AMP721193 AWL721192:AWL721193 BGH721192:BGH721193 BQD721192:BQD721193 BZZ721192:BZZ721193 CJV721192:CJV721193 CTR721192:CTR721193 DDN721192:DDN721193 DNJ721192:DNJ721193 DXF721192:DXF721193 EHB721192:EHB721193 EQX721192:EQX721193 FAT721192:FAT721193 FKP721192:FKP721193 FUL721192:FUL721193 GEH721192:GEH721193 GOD721192:GOD721193 GXZ721192:GXZ721193 HHV721192:HHV721193 HRR721192:HRR721193 IBN721192:IBN721193 ILJ721192:ILJ721193 IVF721192:IVF721193 JFB721192:JFB721193 JOX721192:JOX721193 JYT721192:JYT721193 KIP721192:KIP721193 KSL721192:KSL721193 LCH721192:LCH721193 LMD721192:LMD721193 LVZ721192:LVZ721193 MFV721192:MFV721193 MPR721192:MPR721193 MZN721192:MZN721193 NJJ721192:NJJ721193 NTF721192:NTF721193 ODB721192:ODB721193 OMX721192:OMX721193 OWT721192:OWT721193 PGP721192:PGP721193 PQL721192:PQL721193 QAH721192:QAH721193 QKD721192:QKD721193 QTZ721192:QTZ721193 RDV721192:RDV721193 RNR721192:RNR721193 RXN721192:RXN721193 SHJ721192:SHJ721193 SRF721192:SRF721193 TBB721192:TBB721193 TKX721192:TKX721193 TUT721192:TUT721193 UEP721192:UEP721193 UOL721192:UOL721193 UYH721192:UYH721193 VID721192:VID721193 VRZ721192:VRZ721193 WBV721192:WBV721193 WLR721192:WLR721193 WVN721192:WVN721193 JB786728:JB786729 SX786728:SX786729 ACT786728:ACT786729 AMP786728:AMP786729 AWL786728:AWL786729 BGH786728:BGH786729 BQD786728:BQD786729 BZZ786728:BZZ786729 CJV786728:CJV786729 CTR786728:CTR786729 DDN786728:DDN786729 DNJ786728:DNJ786729 DXF786728:DXF786729 EHB786728:EHB786729 EQX786728:EQX786729 FAT786728:FAT786729 FKP786728:FKP786729 FUL786728:FUL786729 GEH786728:GEH786729 GOD786728:GOD786729 GXZ786728:GXZ786729 HHV786728:HHV786729 HRR786728:HRR786729 IBN786728:IBN786729 ILJ786728:ILJ786729 IVF786728:IVF786729 JFB786728:JFB786729 JOX786728:JOX786729 JYT786728:JYT786729 KIP786728:KIP786729 KSL786728:KSL786729 LCH786728:LCH786729 LMD786728:LMD786729 LVZ786728:LVZ786729 MFV786728:MFV786729 MPR786728:MPR786729 MZN786728:MZN786729 NJJ786728:NJJ786729 NTF786728:NTF786729 ODB786728:ODB786729 OMX786728:OMX786729 OWT786728:OWT786729 PGP786728:PGP786729 PQL786728:PQL786729 QAH786728:QAH786729 QKD786728:QKD786729 QTZ786728:QTZ786729 RDV786728:RDV786729 RNR786728:RNR786729 RXN786728:RXN786729 SHJ786728:SHJ786729 SRF786728:SRF786729 TBB786728:TBB786729 TKX786728:TKX786729 TUT786728:TUT786729 UEP786728:UEP786729 UOL786728:UOL786729 UYH786728:UYH786729 VID786728:VID786729 VRZ786728:VRZ786729 WBV786728:WBV786729 WLR786728:WLR786729 WVN786728:WVN786729 JB852264:JB852265 SX852264:SX852265 ACT852264:ACT852265 AMP852264:AMP852265 AWL852264:AWL852265 BGH852264:BGH852265 BQD852264:BQD852265 BZZ852264:BZZ852265 CJV852264:CJV852265 CTR852264:CTR852265 DDN852264:DDN852265 DNJ852264:DNJ852265 DXF852264:DXF852265 EHB852264:EHB852265 EQX852264:EQX852265 FAT852264:FAT852265 FKP852264:FKP852265 FUL852264:FUL852265 GEH852264:GEH852265 GOD852264:GOD852265 GXZ852264:GXZ852265 HHV852264:HHV852265 HRR852264:HRR852265 IBN852264:IBN852265 ILJ852264:ILJ852265 IVF852264:IVF852265 JFB852264:JFB852265 JOX852264:JOX852265 JYT852264:JYT852265 KIP852264:KIP852265 KSL852264:KSL852265 LCH852264:LCH852265 LMD852264:LMD852265 LVZ852264:LVZ852265 MFV852264:MFV852265 MPR852264:MPR852265 MZN852264:MZN852265 NJJ852264:NJJ852265 NTF852264:NTF852265 ODB852264:ODB852265 OMX852264:OMX852265 OWT852264:OWT852265 PGP852264:PGP852265 PQL852264:PQL852265 QAH852264:QAH852265 QKD852264:QKD852265 QTZ852264:QTZ852265 RDV852264:RDV852265 RNR852264:RNR852265 RXN852264:RXN852265 SHJ852264:SHJ852265 SRF852264:SRF852265 TBB852264:TBB852265 TKX852264:TKX852265 TUT852264:TUT852265 UEP852264:UEP852265 UOL852264:UOL852265 UYH852264:UYH852265 VID852264:VID852265 VRZ852264:VRZ852265 WBV852264:WBV852265 WLR852264:WLR852265 WVN852264:WVN852265 JB917800:JB917801 SX917800:SX917801 ACT917800:ACT917801 AMP917800:AMP917801 AWL917800:AWL917801 BGH917800:BGH917801 BQD917800:BQD917801 BZZ917800:BZZ917801 CJV917800:CJV917801 CTR917800:CTR917801 DDN917800:DDN917801 DNJ917800:DNJ917801 DXF917800:DXF917801 EHB917800:EHB917801 EQX917800:EQX917801 FAT917800:FAT917801 FKP917800:FKP917801 FUL917800:FUL917801 GEH917800:GEH917801 GOD917800:GOD917801 GXZ917800:GXZ917801 HHV917800:HHV917801 HRR917800:HRR917801 IBN917800:IBN917801 ILJ917800:ILJ917801 IVF917800:IVF917801 JFB917800:JFB917801 JOX917800:JOX917801 JYT917800:JYT917801 KIP917800:KIP917801 KSL917800:KSL917801 LCH917800:LCH917801 LMD917800:LMD917801 LVZ917800:LVZ917801 MFV917800:MFV917801 MPR917800:MPR917801 MZN917800:MZN917801 NJJ917800:NJJ917801 NTF917800:NTF917801 ODB917800:ODB917801 OMX917800:OMX917801 OWT917800:OWT917801 PGP917800:PGP917801 PQL917800:PQL917801 QAH917800:QAH917801 QKD917800:QKD917801 QTZ917800:QTZ917801 RDV917800:RDV917801 RNR917800:RNR917801 RXN917800:RXN917801 SHJ917800:SHJ917801 SRF917800:SRF917801 TBB917800:TBB917801 TKX917800:TKX917801 TUT917800:TUT917801 UEP917800:UEP917801 UOL917800:UOL917801 UYH917800:UYH917801 VID917800:VID917801 VRZ917800:VRZ917801 WBV917800:WBV917801 WLR917800:WLR917801 WVN917800:WVN917801 JB983336:JB983337 SX983336:SX983337 ACT983336:ACT983337 AMP983336:AMP983337 AWL983336:AWL983337 BGH983336:BGH983337 BQD983336:BQD983337 BZZ983336:BZZ983337 CJV983336:CJV983337 CTR983336:CTR983337 DDN983336:DDN983337 DNJ983336:DNJ983337 DXF983336:DXF983337 EHB983336:EHB983337 EQX983336:EQX983337 FAT983336:FAT983337 FKP983336:FKP983337 FUL983336:FUL983337 GEH983336:GEH983337 GOD983336:GOD983337 GXZ983336:GXZ983337 HHV983336:HHV983337 HRR983336:HRR983337 IBN983336:IBN983337 ILJ983336:ILJ983337 IVF983336:IVF983337 JFB983336:JFB983337 JOX983336:JOX983337 JYT983336:JYT983337 KIP983336:KIP983337 KSL983336:KSL983337 LCH983336:LCH983337 LMD983336:LMD983337 LVZ983336:LVZ983337 MFV983336:MFV983337 MPR983336:MPR983337 MZN983336:MZN983337 NJJ983336:NJJ983337 NTF983336:NTF983337 ODB983336:ODB983337 OMX983336:OMX983337 OWT983336:OWT983337 PGP983336:PGP983337 PQL983336:PQL983337 QAH983336:QAH983337 QKD983336:QKD983337 QTZ983336:QTZ983337 RDV983336:RDV983337 RNR983336:RNR983337 RXN983336:RXN983337 SHJ983336:SHJ983337 SRF983336:SRF983337 TBB983336:TBB983337 TKX983336:TKX983337 TUT983336:TUT983337 UEP983336:UEP983337 UOL983336:UOL983337 UYH983336:UYH983337 VID983336:VID983337 VRZ983336:VRZ983337 WBV983336:WBV983337 WLR983336:WLR983337 WVN983336:WVN983337 JB65874:JB65875 SX65874:SX65875 ACT65874:ACT65875 AMP65874:AMP65875 AWL65874:AWL65875 BGH65874:BGH65875 BQD65874:BQD65875 BZZ65874:BZZ65875 CJV65874:CJV65875 CTR65874:CTR65875 DDN65874:DDN65875 DNJ65874:DNJ65875 DXF65874:DXF65875 EHB65874:EHB65875 EQX65874:EQX65875 FAT65874:FAT65875 FKP65874:FKP65875 FUL65874:FUL65875 GEH65874:GEH65875 GOD65874:GOD65875 GXZ65874:GXZ65875 HHV65874:HHV65875 HRR65874:HRR65875 IBN65874:IBN65875 ILJ65874:ILJ65875 IVF65874:IVF65875 JFB65874:JFB65875 JOX65874:JOX65875 JYT65874:JYT65875 KIP65874:KIP65875 KSL65874:KSL65875 LCH65874:LCH65875 LMD65874:LMD65875 LVZ65874:LVZ65875 MFV65874:MFV65875 MPR65874:MPR65875 MZN65874:MZN65875 NJJ65874:NJJ65875 NTF65874:NTF65875 ODB65874:ODB65875 OMX65874:OMX65875 OWT65874:OWT65875 PGP65874:PGP65875 PQL65874:PQL65875 QAH65874:QAH65875 QKD65874:QKD65875 QTZ65874:QTZ65875 RDV65874:RDV65875 RNR65874:RNR65875 RXN65874:RXN65875 SHJ65874:SHJ65875 SRF65874:SRF65875 TBB65874:TBB65875 TKX65874:TKX65875 TUT65874:TUT65875 UEP65874:UEP65875 UOL65874:UOL65875 UYH65874:UYH65875 VID65874:VID65875 VRZ65874:VRZ65875 WBV65874:WBV65875 WLR65874:WLR65875 WVN65874:WVN65875 JB131410:JB131411 SX131410:SX131411 ACT131410:ACT131411 AMP131410:AMP131411 AWL131410:AWL131411 BGH131410:BGH131411 BQD131410:BQD131411 BZZ131410:BZZ131411 CJV131410:CJV131411 CTR131410:CTR131411 DDN131410:DDN131411 DNJ131410:DNJ131411 DXF131410:DXF131411 EHB131410:EHB131411 EQX131410:EQX131411 FAT131410:FAT131411 FKP131410:FKP131411 FUL131410:FUL131411 GEH131410:GEH131411 GOD131410:GOD131411 GXZ131410:GXZ131411 HHV131410:HHV131411 HRR131410:HRR131411 IBN131410:IBN131411 ILJ131410:ILJ131411 IVF131410:IVF131411 JFB131410:JFB131411 JOX131410:JOX131411 JYT131410:JYT131411 KIP131410:KIP131411 KSL131410:KSL131411 LCH131410:LCH131411 LMD131410:LMD131411 LVZ131410:LVZ131411 MFV131410:MFV131411 MPR131410:MPR131411 MZN131410:MZN131411 NJJ131410:NJJ131411 NTF131410:NTF131411 ODB131410:ODB131411 OMX131410:OMX131411 OWT131410:OWT131411 PGP131410:PGP131411 PQL131410:PQL131411 QAH131410:QAH131411 QKD131410:QKD131411 QTZ131410:QTZ131411 RDV131410:RDV131411 RNR131410:RNR131411 RXN131410:RXN131411 SHJ131410:SHJ131411 SRF131410:SRF131411 TBB131410:TBB131411 TKX131410:TKX131411 TUT131410:TUT131411 UEP131410:UEP131411 UOL131410:UOL131411 UYH131410:UYH131411 VID131410:VID131411 VRZ131410:VRZ131411 WBV131410:WBV131411 WLR131410:WLR131411 WVN131410:WVN131411 JB196946:JB196947 SX196946:SX196947 ACT196946:ACT196947 AMP196946:AMP196947 AWL196946:AWL196947 BGH196946:BGH196947 BQD196946:BQD196947 BZZ196946:BZZ196947 CJV196946:CJV196947 CTR196946:CTR196947 DDN196946:DDN196947 DNJ196946:DNJ196947 DXF196946:DXF196947 EHB196946:EHB196947 EQX196946:EQX196947 FAT196946:FAT196947 FKP196946:FKP196947 FUL196946:FUL196947 GEH196946:GEH196947 GOD196946:GOD196947 GXZ196946:GXZ196947 HHV196946:HHV196947 HRR196946:HRR196947 IBN196946:IBN196947 ILJ196946:ILJ196947 IVF196946:IVF196947 JFB196946:JFB196947 JOX196946:JOX196947 JYT196946:JYT196947 KIP196946:KIP196947 KSL196946:KSL196947 LCH196946:LCH196947 LMD196946:LMD196947 LVZ196946:LVZ196947 MFV196946:MFV196947 MPR196946:MPR196947 MZN196946:MZN196947 NJJ196946:NJJ196947 NTF196946:NTF196947 ODB196946:ODB196947 OMX196946:OMX196947 OWT196946:OWT196947 PGP196946:PGP196947 PQL196946:PQL196947 QAH196946:QAH196947 QKD196946:QKD196947 QTZ196946:QTZ196947 RDV196946:RDV196947 RNR196946:RNR196947 RXN196946:RXN196947 SHJ196946:SHJ196947 SRF196946:SRF196947 TBB196946:TBB196947 TKX196946:TKX196947 TUT196946:TUT196947 UEP196946:UEP196947 UOL196946:UOL196947 UYH196946:UYH196947 VID196946:VID196947 VRZ196946:VRZ196947 WBV196946:WBV196947 WLR196946:WLR196947 WVN196946:WVN196947 JB262482:JB262483 SX262482:SX262483 ACT262482:ACT262483 AMP262482:AMP262483 AWL262482:AWL262483 BGH262482:BGH262483 BQD262482:BQD262483 BZZ262482:BZZ262483 CJV262482:CJV262483 CTR262482:CTR262483 DDN262482:DDN262483 DNJ262482:DNJ262483 DXF262482:DXF262483 EHB262482:EHB262483 EQX262482:EQX262483 FAT262482:FAT262483 FKP262482:FKP262483 FUL262482:FUL262483 GEH262482:GEH262483 GOD262482:GOD262483 GXZ262482:GXZ262483 HHV262482:HHV262483 HRR262482:HRR262483 IBN262482:IBN262483 ILJ262482:ILJ262483 IVF262482:IVF262483 JFB262482:JFB262483 JOX262482:JOX262483 JYT262482:JYT262483 KIP262482:KIP262483 KSL262482:KSL262483 LCH262482:LCH262483 LMD262482:LMD262483 LVZ262482:LVZ262483 MFV262482:MFV262483 MPR262482:MPR262483 MZN262482:MZN262483 NJJ262482:NJJ262483 NTF262482:NTF262483 ODB262482:ODB262483 OMX262482:OMX262483 OWT262482:OWT262483 PGP262482:PGP262483 PQL262482:PQL262483 QAH262482:QAH262483 QKD262482:QKD262483 QTZ262482:QTZ262483 RDV262482:RDV262483 RNR262482:RNR262483 RXN262482:RXN262483 SHJ262482:SHJ262483 SRF262482:SRF262483 TBB262482:TBB262483 TKX262482:TKX262483 TUT262482:TUT262483 UEP262482:UEP262483 UOL262482:UOL262483 UYH262482:UYH262483 VID262482:VID262483 VRZ262482:VRZ262483 WBV262482:WBV262483 WLR262482:WLR262483 WVN262482:WVN262483 JB328018:JB328019 SX328018:SX328019 ACT328018:ACT328019 AMP328018:AMP328019 AWL328018:AWL328019 BGH328018:BGH328019 BQD328018:BQD328019 BZZ328018:BZZ328019 CJV328018:CJV328019 CTR328018:CTR328019 DDN328018:DDN328019 DNJ328018:DNJ328019 DXF328018:DXF328019 EHB328018:EHB328019 EQX328018:EQX328019 FAT328018:FAT328019 FKP328018:FKP328019 FUL328018:FUL328019 GEH328018:GEH328019 GOD328018:GOD328019 GXZ328018:GXZ328019 HHV328018:HHV328019 HRR328018:HRR328019 IBN328018:IBN328019 ILJ328018:ILJ328019 IVF328018:IVF328019 JFB328018:JFB328019 JOX328018:JOX328019 JYT328018:JYT328019 KIP328018:KIP328019 KSL328018:KSL328019 LCH328018:LCH328019 LMD328018:LMD328019 LVZ328018:LVZ328019 MFV328018:MFV328019 MPR328018:MPR328019 MZN328018:MZN328019 NJJ328018:NJJ328019 NTF328018:NTF328019 ODB328018:ODB328019 OMX328018:OMX328019 OWT328018:OWT328019 PGP328018:PGP328019 PQL328018:PQL328019 QAH328018:QAH328019 QKD328018:QKD328019 QTZ328018:QTZ328019 RDV328018:RDV328019 RNR328018:RNR328019 RXN328018:RXN328019 SHJ328018:SHJ328019 SRF328018:SRF328019 TBB328018:TBB328019 TKX328018:TKX328019 TUT328018:TUT328019 UEP328018:UEP328019 UOL328018:UOL328019 UYH328018:UYH328019 VID328018:VID328019 VRZ328018:VRZ328019 WBV328018:WBV328019 WLR328018:WLR328019 WVN328018:WVN328019 JB393554:JB393555 SX393554:SX393555 ACT393554:ACT393555 AMP393554:AMP393555 AWL393554:AWL393555 BGH393554:BGH393555 BQD393554:BQD393555 BZZ393554:BZZ393555 CJV393554:CJV393555 CTR393554:CTR393555 DDN393554:DDN393555 DNJ393554:DNJ393555 DXF393554:DXF393555 EHB393554:EHB393555 EQX393554:EQX393555 FAT393554:FAT393555 FKP393554:FKP393555 FUL393554:FUL393555 GEH393554:GEH393555 GOD393554:GOD393555 GXZ393554:GXZ393555 HHV393554:HHV393555 HRR393554:HRR393555 IBN393554:IBN393555 ILJ393554:ILJ393555 IVF393554:IVF393555 JFB393554:JFB393555 JOX393554:JOX393555 JYT393554:JYT393555 KIP393554:KIP393555 KSL393554:KSL393555 LCH393554:LCH393555 LMD393554:LMD393555 LVZ393554:LVZ393555 MFV393554:MFV393555 MPR393554:MPR393555 MZN393554:MZN393555 NJJ393554:NJJ393555 NTF393554:NTF393555 ODB393554:ODB393555 OMX393554:OMX393555 OWT393554:OWT393555 PGP393554:PGP393555 PQL393554:PQL393555 QAH393554:QAH393555 QKD393554:QKD393555 QTZ393554:QTZ393555 RDV393554:RDV393555 RNR393554:RNR393555 RXN393554:RXN393555 SHJ393554:SHJ393555 SRF393554:SRF393555 TBB393554:TBB393555 TKX393554:TKX393555 TUT393554:TUT393555 UEP393554:UEP393555 UOL393554:UOL393555 UYH393554:UYH393555 VID393554:VID393555 VRZ393554:VRZ393555 WBV393554:WBV393555 WLR393554:WLR393555 WVN393554:WVN393555 JB459090:JB459091 SX459090:SX459091 ACT459090:ACT459091 AMP459090:AMP459091 AWL459090:AWL459091 BGH459090:BGH459091 BQD459090:BQD459091 BZZ459090:BZZ459091 CJV459090:CJV459091 CTR459090:CTR459091 DDN459090:DDN459091 DNJ459090:DNJ459091 DXF459090:DXF459091 EHB459090:EHB459091 EQX459090:EQX459091 FAT459090:FAT459091 FKP459090:FKP459091 FUL459090:FUL459091 GEH459090:GEH459091 GOD459090:GOD459091 GXZ459090:GXZ459091 HHV459090:HHV459091 HRR459090:HRR459091 IBN459090:IBN459091 ILJ459090:ILJ459091 IVF459090:IVF459091 JFB459090:JFB459091 JOX459090:JOX459091 JYT459090:JYT459091 KIP459090:KIP459091 KSL459090:KSL459091 LCH459090:LCH459091 LMD459090:LMD459091 LVZ459090:LVZ459091 MFV459090:MFV459091 MPR459090:MPR459091 MZN459090:MZN459091 NJJ459090:NJJ459091 NTF459090:NTF459091 ODB459090:ODB459091 OMX459090:OMX459091 OWT459090:OWT459091 PGP459090:PGP459091 PQL459090:PQL459091 QAH459090:QAH459091 QKD459090:QKD459091 QTZ459090:QTZ459091 RDV459090:RDV459091 RNR459090:RNR459091 RXN459090:RXN459091 SHJ459090:SHJ459091 SRF459090:SRF459091 TBB459090:TBB459091 TKX459090:TKX459091 TUT459090:TUT459091 UEP459090:UEP459091 UOL459090:UOL459091 UYH459090:UYH459091 VID459090:VID459091 VRZ459090:VRZ459091 WBV459090:WBV459091 WLR459090:WLR459091 WVN459090:WVN459091 JB524626:JB524627 SX524626:SX524627 ACT524626:ACT524627 AMP524626:AMP524627 AWL524626:AWL524627 BGH524626:BGH524627 BQD524626:BQD524627 BZZ524626:BZZ524627 CJV524626:CJV524627 CTR524626:CTR524627 DDN524626:DDN524627 DNJ524626:DNJ524627 DXF524626:DXF524627 EHB524626:EHB524627 EQX524626:EQX524627 FAT524626:FAT524627 FKP524626:FKP524627 FUL524626:FUL524627 GEH524626:GEH524627 GOD524626:GOD524627 GXZ524626:GXZ524627 HHV524626:HHV524627 HRR524626:HRR524627 IBN524626:IBN524627 ILJ524626:ILJ524627 IVF524626:IVF524627 JFB524626:JFB524627 JOX524626:JOX524627 JYT524626:JYT524627 KIP524626:KIP524627 KSL524626:KSL524627 LCH524626:LCH524627 LMD524626:LMD524627 LVZ524626:LVZ524627 MFV524626:MFV524627 MPR524626:MPR524627 MZN524626:MZN524627 NJJ524626:NJJ524627 NTF524626:NTF524627 ODB524626:ODB524627 OMX524626:OMX524627 OWT524626:OWT524627 PGP524626:PGP524627 PQL524626:PQL524627 QAH524626:QAH524627 QKD524626:QKD524627 QTZ524626:QTZ524627 RDV524626:RDV524627 RNR524626:RNR524627 RXN524626:RXN524627 SHJ524626:SHJ524627 SRF524626:SRF524627 TBB524626:TBB524627 TKX524626:TKX524627 TUT524626:TUT524627 UEP524626:UEP524627 UOL524626:UOL524627 UYH524626:UYH524627 VID524626:VID524627 VRZ524626:VRZ524627 WBV524626:WBV524627 WLR524626:WLR524627 WVN524626:WVN524627 JB590162:JB590163 SX590162:SX590163 ACT590162:ACT590163 AMP590162:AMP590163 AWL590162:AWL590163 BGH590162:BGH590163 BQD590162:BQD590163 BZZ590162:BZZ590163 CJV590162:CJV590163 CTR590162:CTR590163 DDN590162:DDN590163 DNJ590162:DNJ590163 DXF590162:DXF590163 EHB590162:EHB590163 EQX590162:EQX590163 FAT590162:FAT590163 FKP590162:FKP590163 FUL590162:FUL590163 GEH590162:GEH590163 GOD590162:GOD590163 GXZ590162:GXZ590163 HHV590162:HHV590163 HRR590162:HRR590163 IBN590162:IBN590163 ILJ590162:ILJ590163 IVF590162:IVF590163 JFB590162:JFB590163 JOX590162:JOX590163 JYT590162:JYT590163 KIP590162:KIP590163 KSL590162:KSL590163 LCH590162:LCH590163 LMD590162:LMD590163 LVZ590162:LVZ590163 MFV590162:MFV590163 MPR590162:MPR590163 MZN590162:MZN590163 NJJ590162:NJJ590163 NTF590162:NTF590163 ODB590162:ODB590163 OMX590162:OMX590163 OWT590162:OWT590163 PGP590162:PGP590163 PQL590162:PQL590163 QAH590162:QAH590163 QKD590162:QKD590163 QTZ590162:QTZ590163 RDV590162:RDV590163 RNR590162:RNR590163 RXN590162:RXN590163 SHJ590162:SHJ590163 SRF590162:SRF590163 TBB590162:TBB590163 TKX590162:TKX590163 TUT590162:TUT590163 UEP590162:UEP590163 UOL590162:UOL590163 UYH590162:UYH590163 VID590162:VID590163 VRZ590162:VRZ590163 WBV590162:WBV590163 WLR590162:WLR590163 WVN590162:WVN590163 JB655698:JB655699 SX655698:SX655699 ACT655698:ACT655699 AMP655698:AMP655699 AWL655698:AWL655699 BGH655698:BGH655699 BQD655698:BQD655699 BZZ655698:BZZ655699 CJV655698:CJV655699 CTR655698:CTR655699 DDN655698:DDN655699 DNJ655698:DNJ655699 DXF655698:DXF655699 EHB655698:EHB655699 EQX655698:EQX655699 FAT655698:FAT655699 FKP655698:FKP655699 FUL655698:FUL655699 GEH655698:GEH655699 GOD655698:GOD655699 GXZ655698:GXZ655699 HHV655698:HHV655699 HRR655698:HRR655699 IBN655698:IBN655699 ILJ655698:ILJ655699 IVF655698:IVF655699 JFB655698:JFB655699 JOX655698:JOX655699 JYT655698:JYT655699 KIP655698:KIP655699 KSL655698:KSL655699 LCH655698:LCH655699 LMD655698:LMD655699 LVZ655698:LVZ655699 MFV655698:MFV655699 MPR655698:MPR655699 MZN655698:MZN655699 NJJ655698:NJJ655699 NTF655698:NTF655699 ODB655698:ODB655699 OMX655698:OMX655699 OWT655698:OWT655699 PGP655698:PGP655699 PQL655698:PQL655699 QAH655698:QAH655699 QKD655698:QKD655699 QTZ655698:QTZ655699 RDV655698:RDV655699 RNR655698:RNR655699 RXN655698:RXN655699 SHJ655698:SHJ655699 SRF655698:SRF655699 TBB655698:TBB655699 TKX655698:TKX655699 TUT655698:TUT655699 UEP655698:UEP655699 UOL655698:UOL655699 UYH655698:UYH655699 VID655698:VID655699 VRZ655698:VRZ655699 WBV655698:WBV655699 WLR655698:WLR655699 WVN655698:WVN655699 JB721234:JB721235 SX721234:SX721235 ACT721234:ACT721235 AMP721234:AMP721235 AWL721234:AWL721235 BGH721234:BGH721235 BQD721234:BQD721235 BZZ721234:BZZ721235 CJV721234:CJV721235 CTR721234:CTR721235 DDN721234:DDN721235 DNJ721234:DNJ721235 DXF721234:DXF721235 EHB721234:EHB721235 EQX721234:EQX721235 FAT721234:FAT721235 FKP721234:FKP721235 FUL721234:FUL721235 GEH721234:GEH721235 GOD721234:GOD721235 GXZ721234:GXZ721235 HHV721234:HHV721235 HRR721234:HRR721235 IBN721234:IBN721235 ILJ721234:ILJ721235 IVF721234:IVF721235 JFB721234:JFB721235 JOX721234:JOX721235 JYT721234:JYT721235 KIP721234:KIP721235 KSL721234:KSL721235 LCH721234:LCH721235 LMD721234:LMD721235 LVZ721234:LVZ721235 MFV721234:MFV721235 MPR721234:MPR721235 MZN721234:MZN721235 NJJ721234:NJJ721235 NTF721234:NTF721235 ODB721234:ODB721235 OMX721234:OMX721235 OWT721234:OWT721235 PGP721234:PGP721235 PQL721234:PQL721235 QAH721234:QAH721235 QKD721234:QKD721235 QTZ721234:QTZ721235 RDV721234:RDV721235 RNR721234:RNR721235 RXN721234:RXN721235 SHJ721234:SHJ721235 SRF721234:SRF721235 TBB721234:TBB721235 TKX721234:TKX721235 TUT721234:TUT721235 UEP721234:UEP721235 UOL721234:UOL721235 UYH721234:UYH721235 VID721234:VID721235 VRZ721234:VRZ721235 WBV721234:WBV721235 WLR721234:WLR721235 WVN721234:WVN721235 JB786770:JB786771 SX786770:SX786771 ACT786770:ACT786771 AMP786770:AMP786771 AWL786770:AWL786771 BGH786770:BGH786771 BQD786770:BQD786771 BZZ786770:BZZ786771 CJV786770:CJV786771 CTR786770:CTR786771 DDN786770:DDN786771 DNJ786770:DNJ786771 DXF786770:DXF786771 EHB786770:EHB786771 EQX786770:EQX786771 FAT786770:FAT786771 FKP786770:FKP786771 FUL786770:FUL786771 GEH786770:GEH786771 GOD786770:GOD786771 GXZ786770:GXZ786771 HHV786770:HHV786771 HRR786770:HRR786771 IBN786770:IBN786771 ILJ786770:ILJ786771 IVF786770:IVF786771 JFB786770:JFB786771 JOX786770:JOX786771 JYT786770:JYT786771 KIP786770:KIP786771 KSL786770:KSL786771 LCH786770:LCH786771 LMD786770:LMD786771 LVZ786770:LVZ786771 MFV786770:MFV786771 MPR786770:MPR786771 MZN786770:MZN786771 NJJ786770:NJJ786771 NTF786770:NTF786771 ODB786770:ODB786771 OMX786770:OMX786771 OWT786770:OWT786771 PGP786770:PGP786771 PQL786770:PQL786771 QAH786770:QAH786771 QKD786770:QKD786771 QTZ786770:QTZ786771 RDV786770:RDV786771 RNR786770:RNR786771 RXN786770:RXN786771 SHJ786770:SHJ786771 SRF786770:SRF786771 TBB786770:TBB786771 TKX786770:TKX786771 TUT786770:TUT786771 UEP786770:UEP786771 UOL786770:UOL786771 UYH786770:UYH786771 VID786770:VID786771 VRZ786770:VRZ786771 WBV786770:WBV786771 WLR786770:WLR786771 WVN786770:WVN786771 JB852306:JB852307 SX852306:SX852307 ACT852306:ACT852307 AMP852306:AMP852307 AWL852306:AWL852307 BGH852306:BGH852307 BQD852306:BQD852307 BZZ852306:BZZ852307 CJV852306:CJV852307 CTR852306:CTR852307 DDN852306:DDN852307 DNJ852306:DNJ852307 DXF852306:DXF852307 EHB852306:EHB852307 EQX852306:EQX852307 FAT852306:FAT852307 FKP852306:FKP852307 FUL852306:FUL852307 GEH852306:GEH852307 GOD852306:GOD852307 GXZ852306:GXZ852307 HHV852306:HHV852307 HRR852306:HRR852307 IBN852306:IBN852307 ILJ852306:ILJ852307 IVF852306:IVF852307 JFB852306:JFB852307 JOX852306:JOX852307 JYT852306:JYT852307 KIP852306:KIP852307 KSL852306:KSL852307 LCH852306:LCH852307 LMD852306:LMD852307 LVZ852306:LVZ852307 MFV852306:MFV852307 MPR852306:MPR852307 MZN852306:MZN852307 NJJ852306:NJJ852307 NTF852306:NTF852307 ODB852306:ODB852307 OMX852306:OMX852307 OWT852306:OWT852307 PGP852306:PGP852307 PQL852306:PQL852307 QAH852306:QAH852307 QKD852306:QKD852307 QTZ852306:QTZ852307 RDV852306:RDV852307 RNR852306:RNR852307 RXN852306:RXN852307 SHJ852306:SHJ852307 SRF852306:SRF852307 TBB852306:TBB852307 TKX852306:TKX852307 TUT852306:TUT852307 UEP852306:UEP852307 UOL852306:UOL852307 UYH852306:UYH852307 VID852306:VID852307 VRZ852306:VRZ852307 WBV852306:WBV852307 WLR852306:WLR852307 WVN852306:WVN852307 JB917842:JB917843 SX917842:SX917843 ACT917842:ACT917843 AMP917842:AMP917843 AWL917842:AWL917843 BGH917842:BGH917843 BQD917842:BQD917843 BZZ917842:BZZ917843 CJV917842:CJV917843 CTR917842:CTR917843 DDN917842:DDN917843 DNJ917842:DNJ917843 DXF917842:DXF917843 EHB917842:EHB917843 EQX917842:EQX917843 FAT917842:FAT917843 FKP917842:FKP917843 FUL917842:FUL917843 GEH917842:GEH917843 GOD917842:GOD917843 GXZ917842:GXZ917843 HHV917842:HHV917843 HRR917842:HRR917843 IBN917842:IBN917843 ILJ917842:ILJ917843 IVF917842:IVF917843 JFB917842:JFB917843 JOX917842:JOX917843 JYT917842:JYT917843 KIP917842:KIP917843 KSL917842:KSL917843 LCH917842:LCH917843 LMD917842:LMD917843 LVZ917842:LVZ917843 MFV917842:MFV917843 MPR917842:MPR917843 MZN917842:MZN917843 NJJ917842:NJJ917843 NTF917842:NTF917843 ODB917842:ODB917843 OMX917842:OMX917843 OWT917842:OWT917843 PGP917842:PGP917843 PQL917842:PQL917843 QAH917842:QAH917843 QKD917842:QKD917843 QTZ917842:QTZ917843 RDV917842:RDV917843 RNR917842:RNR917843 RXN917842:RXN917843 SHJ917842:SHJ917843 SRF917842:SRF917843 TBB917842:TBB917843 TKX917842:TKX917843 TUT917842:TUT917843 UEP917842:UEP917843 UOL917842:UOL917843 UYH917842:UYH917843 VID917842:VID917843 VRZ917842:VRZ917843 WBV917842:WBV917843 WLR917842:WLR917843 WVN917842:WVN917843 JB983378:JB983379 SX983378:SX983379 ACT983378:ACT983379 AMP983378:AMP983379 AWL983378:AWL983379 BGH983378:BGH983379 BQD983378:BQD983379 BZZ983378:BZZ983379 CJV983378:CJV983379 CTR983378:CTR983379 DDN983378:DDN983379 DNJ983378:DNJ983379 DXF983378:DXF983379 EHB983378:EHB983379 EQX983378:EQX983379 FAT983378:FAT983379 FKP983378:FKP983379 FUL983378:FUL983379 GEH983378:GEH983379 GOD983378:GOD983379 GXZ983378:GXZ983379 HHV983378:HHV983379 HRR983378:HRR983379 IBN983378:IBN983379 ILJ983378:ILJ983379 IVF983378:IVF983379 JFB983378:JFB983379 JOX983378:JOX983379 JYT983378:JYT983379 KIP983378:KIP983379 KSL983378:KSL983379 LCH983378:LCH983379 LMD983378:LMD983379 LVZ983378:LVZ983379 MFV983378:MFV983379 MPR983378:MPR983379 MZN983378:MZN983379 NJJ983378:NJJ983379 NTF983378:NTF983379 ODB983378:ODB983379 OMX983378:OMX983379 OWT983378:OWT983379 PGP983378:PGP983379 PQL983378:PQL983379 QAH983378:QAH983379 QKD983378:QKD983379 QTZ983378:QTZ983379 RDV983378:RDV983379 RNR983378:RNR983379 RXN983378:RXN983379 SHJ983378:SHJ983379 SRF983378:SRF983379 TBB983378:TBB983379 TKX983378:TKX983379 TUT983378:TUT983379 UEP983378:UEP983379 UOL983378:UOL983379 UYH983378:UYH983379 VID983378:VID983379 VRZ983378:VRZ983379 WBV983378:WBV983379 WLR983378:WLR983379 WVN983378:WVN983379" xr:uid="{00000000-0002-0000-0200-00000B000000}">
      <formula1>0</formula1>
    </dataValidation>
    <dataValidation type="decimal" operator="greaterThanOrEqual" allowBlank="1" showInputMessage="1" showErrorMessage="1" error="Valor debe ser mayor o igual que 0" promptTitle="Reclasificacion" prompt="Si no  va a reclasificar la partida a gasto por depreciacion a PPYE, registre el movimiento en esta celda." sqref="J65832:J65833 JD65832:JE65833 SZ65832:TA65833 ACV65832:ACW65833 AMR65832:AMS65833 AWN65832:AWO65833 BGJ65832:BGK65833 BQF65832:BQG65833 CAB65832:CAC65833 CJX65832:CJY65833 CTT65832:CTU65833 DDP65832:DDQ65833 DNL65832:DNM65833 DXH65832:DXI65833 EHD65832:EHE65833 EQZ65832:ERA65833 FAV65832:FAW65833 FKR65832:FKS65833 FUN65832:FUO65833 GEJ65832:GEK65833 GOF65832:GOG65833 GYB65832:GYC65833 HHX65832:HHY65833 HRT65832:HRU65833 IBP65832:IBQ65833 ILL65832:ILM65833 IVH65832:IVI65833 JFD65832:JFE65833 JOZ65832:JPA65833 JYV65832:JYW65833 KIR65832:KIS65833 KSN65832:KSO65833 LCJ65832:LCK65833 LMF65832:LMG65833 LWB65832:LWC65833 MFX65832:MFY65833 MPT65832:MPU65833 MZP65832:MZQ65833 NJL65832:NJM65833 NTH65832:NTI65833 ODD65832:ODE65833 OMZ65832:ONA65833 OWV65832:OWW65833 PGR65832:PGS65833 PQN65832:PQO65833 QAJ65832:QAK65833 QKF65832:QKG65833 QUB65832:QUC65833 RDX65832:RDY65833 RNT65832:RNU65833 RXP65832:RXQ65833 SHL65832:SHM65833 SRH65832:SRI65833 TBD65832:TBE65833 TKZ65832:TLA65833 TUV65832:TUW65833 UER65832:UES65833 UON65832:UOO65833 UYJ65832:UYK65833 VIF65832:VIG65833 VSB65832:VSC65833 WBX65832:WBY65833 WLT65832:WLU65833 WVP65832:WVQ65833 J131368:J131369 JD131368:JE131369 SZ131368:TA131369 ACV131368:ACW131369 AMR131368:AMS131369 AWN131368:AWO131369 BGJ131368:BGK131369 BQF131368:BQG131369 CAB131368:CAC131369 CJX131368:CJY131369 CTT131368:CTU131369 DDP131368:DDQ131369 DNL131368:DNM131369 DXH131368:DXI131369 EHD131368:EHE131369 EQZ131368:ERA131369 FAV131368:FAW131369 FKR131368:FKS131369 FUN131368:FUO131369 GEJ131368:GEK131369 GOF131368:GOG131369 GYB131368:GYC131369 HHX131368:HHY131369 HRT131368:HRU131369 IBP131368:IBQ131369 ILL131368:ILM131369 IVH131368:IVI131369 JFD131368:JFE131369 JOZ131368:JPA131369 JYV131368:JYW131369 KIR131368:KIS131369 KSN131368:KSO131369 LCJ131368:LCK131369 LMF131368:LMG131369 LWB131368:LWC131369 MFX131368:MFY131369 MPT131368:MPU131369 MZP131368:MZQ131369 NJL131368:NJM131369 NTH131368:NTI131369 ODD131368:ODE131369 OMZ131368:ONA131369 OWV131368:OWW131369 PGR131368:PGS131369 PQN131368:PQO131369 QAJ131368:QAK131369 QKF131368:QKG131369 QUB131368:QUC131369 RDX131368:RDY131369 RNT131368:RNU131369 RXP131368:RXQ131369 SHL131368:SHM131369 SRH131368:SRI131369 TBD131368:TBE131369 TKZ131368:TLA131369 TUV131368:TUW131369 UER131368:UES131369 UON131368:UOO131369 UYJ131368:UYK131369 VIF131368:VIG131369 VSB131368:VSC131369 WBX131368:WBY131369 WLT131368:WLU131369 WVP131368:WVQ131369 J196904:J196905 JD196904:JE196905 SZ196904:TA196905 ACV196904:ACW196905 AMR196904:AMS196905 AWN196904:AWO196905 BGJ196904:BGK196905 BQF196904:BQG196905 CAB196904:CAC196905 CJX196904:CJY196905 CTT196904:CTU196905 DDP196904:DDQ196905 DNL196904:DNM196905 DXH196904:DXI196905 EHD196904:EHE196905 EQZ196904:ERA196905 FAV196904:FAW196905 FKR196904:FKS196905 FUN196904:FUO196905 GEJ196904:GEK196905 GOF196904:GOG196905 GYB196904:GYC196905 HHX196904:HHY196905 HRT196904:HRU196905 IBP196904:IBQ196905 ILL196904:ILM196905 IVH196904:IVI196905 JFD196904:JFE196905 JOZ196904:JPA196905 JYV196904:JYW196905 KIR196904:KIS196905 KSN196904:KSO196905 LCJ196904:LCK196905 LMF196904:LMG196905 LWB196904:LWC196905 MFX196904:MFY196905 MPT196904:MPU196905 MZP196904:MZQ196905 NJL196904:NJM196905 NTH196904:NTI196905 ODD196904:ODE196905 OMZ196904:ONA196905 OWV196904:OWW196905 PGR196904:PGS196905 PQN196904:PQO196905 QAJ196904:QAK196905 QKF196904:QKG196905 QUB196904:QUC196905 RDX196904:RDY196905 RNT196904:RNU196905 RXP196904:RXQ196905 SHL196904:SHM196905 SRH196904:SRI196905 TBD196904:TBE196905 TKZ196904:TLA196905 TUV196904:TUW196905 UER196904:UES196905 UON196904:UOO196905 UYJ196904:UYK196905 VIF196904:VIG196905 VSB196904:VSC196905 WBX196904:WBY196905 WLT196904:WLU196905 WVP196904:WVQ196905 J262440:J262441 JD262440:JE262441 SZ262440:TA262441 ACV262440:ACW262441 AMR262440:AMS262441 AWN262440:AWO262441 BGJ262440:BGK262441 BQF262440:BQG262441 CAB262440:CAC262441 CJX262440:CJY262441 CTT262440:CTU262441 DDP262440:DDQ262441 DNL262440:DNM262441 DXH262440:DXI262441 EHD262440:EHE262441 EQZ262440:ERA262441 FAV262440:FAW262441 FKR262440:FKS262441 FUN262440:FUO262441 GEJ262440:GEK262441 GOF262440:GOG262441 GYB262440:GYC262441 HHX262440:HHY262441 HRT262440:HRU262441 IBP262440:IBQ262441 ILL262440:ILM262441 IVH262440:IVI262441 JFD262440:JFE262441 JOZ262440:JPA262441 JYV262440:JYW262441 KIR262440:KIS262441 KSN262440:KSO262441 LCJ262440:LCK262441 LMF262440:LMG262441 LWB262440:LWC262441 MFX262440:MFY262441 MPT262440:MPU262441 MZP262440:MZQ262441 NJL262440:NJM262441 NTH262440:NTI262441 ODD262440:ODE262441 OMZ262440:ONA262441 OWV262440:OWW262441 PGR262440:PGS262441 PQN262440:PQO262441 QAJ262440:QAK262441 QKF262440:QKG262441 QUB262440:QUC262441 RDX262440:RDY262441 RNT262440:RNU262441 RXP262440:RXQ262441 SHL262440:SHM262441 SRH262440:SRI262441 TBD262440:TBE262441 TKZ262440:TLA262441 TUV262440:TUW262441 UER262440:UES262441 UON262440:UOO262441 UYJ262440:UYK262441 VIF262440:VIG262441 VSB262440:VSC262441 WBX262440:WBY262441 WLT262440:WLU262441 WVP262440:WVQ262441 J327976:J327977 JD327976:JE327977 SZ327976:TA327977 ACV327976:ACW327977 AMR327976:AMS327977 AWN327976:AWO327977 BGJ327976:BGK327977 BQF327976:BQG327977 CAB327976:CAC327977 CJX327976:CJY327977 CTT327976:CTU327977 DDP327976:DDQ327977 DNL327976:DNM327977 DXH327976:DXI327977 EHD327976:EHE327977 EQZ327976:ERA327977 FAV327976:FAW327977 FKR327976:FKS327977 FUN327976:FUO327977 GEJ327976:GEK327977 GOF327976:GOG327977 GYB327976:GYC327977 HHX327976:HHY327977 HRT327976:HRU327977 IBP327976:IBQ327977 ILL327976:ILM327977 IVH327976:IVI327977 JFD327976:JFE327977 JOZ327976:JPA327977 JYV327976:JYW327977 KIR327976:KIS327977 KSN327976:KSO327977 LCJ327976:LCK327977 LMF327976:LMG327977 LWB327976:LWC327977 MFX327976:MFY327977 MPT327976:MPU327977 MZP327976:MZQ327977 NJL327976:NJM327977 NTH327976:NTI327977 ODD327976:ODE327977 OMZ327976:ONA327977 OWV327976:OWW327977 PGR327976:PGS327977 PQN327976:PQO327977 QAJ327976:QAK327977 QKF327976:QKG327977 QUB327976:QUC327977 RDX327976:RDY327977 RNT327976:RNU327977 RXP327976:RXQ327977 SHL327976:SHM327977 SRH327976:SRI327977 TBD327976:TBE327977 TKZ327976:TLA327977 TUV327976:TUW327977 UER327976:UES327977 UON327976:UOO327977 UYJ327976:UYK327977 VIF327976:VIG327977 VSB327976:VSC327977 WBX327976:WBY327977 WLT327976:WLU327977 WVP327976:WVQ327977 J393512:J393513 JD393512:JE393513 SZ393512:TA393513 ACV393512:ACW393513 AMR393512:AMS393513 AWN393512:AWO393513 BGJ393512:BGK393513 BQF393512:BQG393513 CAB393512:CAC393513 CJX393512:CJY393513 CTT393512:CTU393513 DDP393512:DDQ393513 DNL393512:DNM393513 DXH393512:DXI393513 EHD393512:EHE393513 EQZ393512:ERA393513 FAV393512:FAW393513 FKR393512:FKS393513 FUN393512:FUO393513 GEJ393512:GEK393513 GOF393512:GOG393513 GYB393512:GYC393513 HHX393512:HHY393513 HRT393512:HRU393513 IBP393512:IBQ393513 ILL393512:ILM393513 IVH393512:IVI393513 JFD393512:JFE393513 JOZ393512:JPA393513 JYV393512:JYW393513 KIR393512:KIS393513 KSN393512:KSO393513 LCJ393512:LCK393513 LMF393512:LMG393513 LWB393512:LWC393513 MFX393512:MFY393513 MPT393512:MPU393513 MZP393512:MZQ393513 NJL393512:NJM393513 NTH393512:NTI393513 ODD393512:ODE393513 OMZ393512:ONA393513 OWV393512:OWW393513 PGR393512:PGS393513 PQN393512:PQO393513 QAJ393512:QAK393513 QKF393512:QKG393513 QUB393512:QUC393513 RDX393512:RDY393513 RNT393512:RNU393513 RXP393512:RXQ393513 SHL393512:SHM393513 SRH393512:SRI393513 TBD393512:TBE393513 TKZ393512:TLA393513 TUV393512:TUW393513 UER393512:UES393513 UON393512:UOO393513 UYJ393512:UYK393513 VIF393512:VIG393513 VSB393512:VSC393513 WBX393512:WBY393513 WLT393512:WLU393513 WVP393512:WVQ393513 J459048:J459049 JD459048:JE459049 SZ459048:TA459049 ACV459048:ACW459049 AMR459048:AMS459049 AWN459048:AWO459049 BGJ459048:BGK459049 BQF459048:BQG459049 CAB459048:CAC459049 CJX459048:CJY459049 CTT459048:CTU459049 DDP459048:DDQ459049 DNL459048:DNM459049 DXH459048:DXI459049 EHD459048:EHE459049 EQZ459048:ERA459049 FAV459048:FAW459049 FKR459048:FKS459049 FUN459048:FUO459049 GEJ459048:GEK459049 GOF459048:GOG459049 GYB459048:GYC459049 HHX459048:HHY459049 HRT459048:HRU459049 IBP459048:IBQ459049 ILL459048:ILM459049 IVH459048:IVI459049 JFD459048:JFE459049 JOZ459048:JPA459049 JYV459048:JYW459049 KIR459048:KIS459049 KSN459048:KSO459049 LCJ459048:LCK459049 LMF459048:LMG459049 LWB459048:LWC459049 MFX459048:MFY459049 MPT459048:MPU459049 MZP459048:MZQ459049 NJL459048:NJM459049 NTH459048:NTI459049 ODD459048:ODE459049 OMZ459048:ONA459049 OWV459048:OWW459049 PGR459048:PGS459049 PQN459048:PQO459049 QAJ459048:QAK459049 QKF459048:QKG459049 QUB459048:QUC459049 RDX459048:RDY459049 RNT459048:RNU459049 RXP459048:RXQ459049 SHL459048:SHM459049 SRH459048:SRI459049 TBD459048:TBE459049 TKZ459048:TLA459049 TUV459048:TUW459049 UER459048:UES459049 UON459048:UOO459049 UYJ459048:UYK459049 VIF459048:VIG459049 VSB459048:VSC459049 WBX459048:WBY459049 WLT459048:WLU459049 WVP459048:WVQ459049 J524584:J524585 JD524584:JE524585 SZ524584:TA524585 ACV524584:ACW524585 AMR524584:AMS524585 AWN524584:AWO524585 BGJ524584:BGK524585 BQF524584:BQG524585 CAB524584:CAC524585 CJX524584:CJY524585 CTT524584:CTU524585 DDP524584:DDQ524585 DNL524584:DNM524585 DXH524584:DXI524585 EHD524584:EHE524585 EQZ524584:ERA524585 FAV524584:FAW524585 FKR524584:FKS524585 FUN524584:FUO524585 GEJ524584:GEK524585 GOF524584:GOG524585 GYB524584:GYC524585 HHX524584:HHY524585 HRT524584:HRU524585 IBP524584:IBQ524585 ILL524584:ILM524585 IVH524584:IVI524585 JFD524584:JFE524585 JOZ524584:JPA524585 JYV524584:JYW524585 KIR524584:KIS524585 KSN524584:KSO524585 LCJ524584:LCK524585 LMF524584:LMG524585 LWB524584:LWC524585 MFX524584:MFY524585 MPT524584:MPU524585 MZP524584:MZQ524585 NJL524584:NJM524585 NTH524584:NTI524585 ODD524584:ODE524585 OMZ524584:ONA524585 OWV524584:OWW524585 PGR524584:PGS524585 PQN524584:PQO524585 QAJ524584:QAK524585 QKF524584:QKG524585 QUB524584:QUC524585 RDX524584:RDY524585 RNT524584:RNU524585 RXP524584:RXQ524585 SHL524584:SHM524585 SRH524584:SRI524585 TBD524584:TBE524585 TKZ524584:TLA524585 TUV524584:TUW524585 UER524584:UES524585 UON524584:UOO524585 UYJ524584:UYK524585 VIF524584:VIG524585 VSB524584:VSC524585 WBX524584:WBY524585 WLT524584:WLU524585 WVP524584:WVQ524585 J590120:J590121 JD590120:JE590121 SZ590120:TA590121 ACV590120:ACW590121 AMR590120:AMS590121 AWN590120:AWO590121 BGJ590120:BGK590121 BQF590120:BQG590121 CAB590120:CAC590121 CJX590120:CJY590121 CTT590120:CTU590121 DDP590120:DDQ590121 DNL590120:DNM590121 DXH590120:DXI590121 EHD590120:EHE590121 EQZ590120:ERA590121 FAV590120:FAW590121 FKR590120:FKS590121 FUN590120:FUO590121 GEJ590120:GEK590121 GOF590120:GOG590121 GYB590120:GYC590121 HHX590120:HHY590121 HRT590120:HRU590121 IBP590120:IBQ590121 ILL590120:ILM590121 IVH590120:IVI590121 JFD590120:JFE590121 JOZ590120:JPA590121 JYV590120:JYW590121 KIR590120:KIS590121 KSN590120:KSO590121 LCJ590120:LCK590121 LMF590120:LMG590121 LWB590120:LWC590121 MFX590120:MFY590121 MPT590120:MPU590121 MZP590120:MZQ590121 NJL590120:NJM590121 NTH590120:NTI590121 ODD590120:ODE590121 OMZ590120:ONA590121 OWV590120:OWW590121 PGR590120:PGS590121 PQN590120:PQO590121 QAJ590120:QAK590121 QKF590120:QKG590121 QUB590120:QUC590121 RDX590120:RDY590121 RNT590120:RNU590121 RXP590120:RXQ590121 SHL590120:SHM590121 SRH590120:SRI590121 TBD590120:TBE590121 TKZ590120:TLA590121 TUV590120:TUW590121 UER590120:UES590121 UON590120:UOO590121 UYJ590120:UYK590121 VIF590120:VIG590121 VSB590120:VSC590121 WBX590120:WBY590121 WLT590120:WLU590121 WVP590120:WVQ590121 J655656:J655657 JD655656:JE655657 SZ655656:TA655657 ACV655656:ACW655657 AMR655656:AMS655657 AWN655656:AWO655657 BGJ655656:BGK655657 BQF655656:BQG655657 CAB655656:CAC655657 CJX655656:CJY655657 CTT655656:CTU655657 DDP655656:DDQ655657 DNL655656:DNM655657 DXH655656:DXI655657 EHD655656:EHE655657 EQZ655656:ERA655657 FAV655656:FAW655657 FKR655656:FKS655657 FUN655656:FUO655657 GEJ655656:GEK655657 GOF655656:GOG655657 GYB655656:GYC655657 HHX655656:HHY655657 HRT655656:HRU655657 IBP655656:IBQ655657 ILL655656:ILM655657 IVH655656:IVI655657 JFD655656:JFE655657 JOZ655656:JPA655657 JYV655656:JYW655657 KIR655656:KIS655657 KSN655656:KSO655657 LCJ655656:LCK655657 LMF655656:LMG655657 LWB655656:LWC655657 MFX655656:MFY655657 MPT655656:MPU655657 MZP655656:MZQ655657 NJL655656:NJM655657 NTH655656:NTI655657 ODD655656:ODE655657 OMZ655656:ONA655657 OWV655656:OWW655657 PGR655656:PGS655657 PQN655656:PQO655657 QAJ655656:QAK655657 QKF655656:QKG655657 QUB655656:QUC655657 RDX655656:RDY655657 RNT655656:RNU655657 RXP655656:RXQ655657 SHL655656:SHM655657 SRH655656:SRI655657 TBD655656:TBE655657 TKZ655656:TLA655657 TUV655656:TUW655657 UER655656:UES655657 UON655656:UOO655657 UYJ655656:UYK655657 VIF655656:VIG655657 VSB655656:VSC655657 WBX655656:WBY655657 WLT655656:WLU655657 WVP655656:WVQ655657 J721192:J721193 JD721192:JE721193 SZ721192:TA721193 ACV721192:ACW721193 AMR721192:AMS721193 AWN721192:AWO721193 BGJ721192:BGK721193 BQF721192:BQG721193 CAB721192:CAC721193 CJX721192:CJY721193 CTT721192:CTU721193 DDP721192:DDQ721193 DNL721192:DNM721193 DXH721192:DXI721193 EHD721192:EHE721193 EQZ721192:ERA721193 FAV721192:FAW721193 FKR721192:FKS721193 FUN721192:FUO721193 GEJ721192:GEK721193 GOF721192:GOG721193 GYB721192:GYC721193 HHX721192:HHY721193 HRT721192:HRU721193 IBP721192:IBQ721193 ILL721192:ILM721193 IVH721192:IVI721193 JFD721192:JFE721193 JOZ721192:JPA721193 JYV721192:JYW721193 KIR721192:KIS721193 KSN721192:KSO721193 LCJ721192:LCK721193 LMF721192:LMG721193 LWB721192:LWC721193 MFX721192:MFY721193 MPT721192:MPU721193 MZP721192:MZQ721193 NJL721192:NJM721193 NTH721192:NTI721193 ODD721192:ODE721193 OMZ721192:ONA721193 OWV721192:OWW721193 PGR721192:PGS721193 PQN721192:PQO721193 QAJ721192:QAK721193 QKF721192:QKG721193 QUB721192:QUC721193 RDX721192:RDY721193 RNT721192:RNU721193 RXP721192:RXQ721193 SHL721192:SHM721193 SRH721192:SRI721193 TBD721192:TBE721193 TKZ721192:TLA721193 TUV721192:TUW721193 UER721192:UES721193 UON721192:UOO721193 UYJ721192:UYK721193 VIF721192:VIG721193 VSB721192:VSC721193 WBX721192:WBY721193 WLT721192:WLU721193 WVP721192:WVQ721193 J786728:J786729 JD786728:JE786729 SZ786728:TA786729 ACV786728:ACW786729 AMR786728:AMS786729 AWN786728:AWO786729 BGJ786728:BGK786729 BQF786728:BQG786729 CAB786728:CAC786729 CJX786728:CJY786729 CTT786728:CTU786729 DDP786728:DDQ786729 DNL786728:DNM786729 DXH786728:DXI786729 EHD786728:EHE786729 EQZ786728:ERA786729 FAV786728:FAW786729 FKR786728:FKS786729 FUN786728:FUO786729 GEJ786728:GEK786729 GOF786728:GOG786729 GYB786728:GYC786729 HHX786728:HHY786729 HRT786728:HRU786729 IBP786728:IBQ786729 ILL786728:ILM786729 IVH786728:IVI786729 JFD786728:JFE786729 JOZ786728:JPA786729 JYV786728:JYW786729 KIR786728:KIS786729 KSN786728:KSO786729 LCJ786728:LCK786729 LMF786728:LMG786729 LWB786728:LWC786729 MFX786728:MFY786729 MPT786728:MPU786729 MZP786728:MZQ786729 NJL786728:NJM786729 NTH786728:NTI786729 ODD786728:ODE786729 OMZ786728:ONA786729 OWV786728:OWW786729 PGR786728:PGS786729 PQN786728:PQO786729 QAJ786728:QAK786729 QKF786728:QKG786729 QUB786728:QUC786729 RDX786728:RDY786729 RNT786728:RNU786729 RXP786728:RXQ786729 SHL786728:SHM786729 SRH786728:SRI786729 TBD786728:TBE786729 TKZ786728:TLA786729 TUV786728:TUW786729 UER786728:UES786729 UON786728:UOO786729 UYJ786728:UYK786729 VIF786728:VIG786729 VSB786728:VSC786729 WBX786728:WBY786729 WLT786728:WLU786729 WVP786728:WVQ786729 J852264:J852265 JD852264:JE852265 SZ852264:TA852265 ACV852264:ACW852265 AMR852264:AMS852265 AWN852264:AWO852265 BGJ852264:BGK852265 BQF852264:BQG852265 CAB852264:CAC852265 CJX852264:CJY852265 CTT852264:CTU852265 DDP852264:DDQ852265 DNL852264:DNM852265 DXH852264:DXI852265 EHD852264:EHE852265 EQZ852264:ERA852265 FAV852264:FAW852265 FKR852264:FKS852265 FUN852264:FUO852265 GEJ852264:GEK852265 GOF852264:GOG852265 GYB852264:GYC852265 HHX852264:HHY852265 HRT852264:HRU852265 IBP852264:IBQ852265 ILL852264:ILM852265 IVH852264:IVI852265 JFD852264:JFE852265 JOZ852264:JPA852265 JYV852264:JYW852265 KIR852264:KIS852265 KSN852264:KSO852265 LCJ852264:LCK852265 LMF852264:LMG852265 LWB852264:LWC852265 MFX852264:MFY852265 MPT852264:MPU852265 MZP852264:MZQ852265 NJL852264:NJM852265 NTH852264:NTI852265 ODD852264:ODE852265 OMZ852264:ONA852265 OWV852264:OWW852265 PGR852264:PGS852265 PQN852264:PQO852265 QAJ852264:QAK852265 QKF852264:QKG852265 QUB852264:QUC852265 RDX852264:RDY852265 RNT852264:RNU852265 RXP852264:RXQ852265 SHL852264:SHM852265 SRH852264:SRI852265 TBD852264:TBE852265 TKZ852264:TLA852265 TUV852264:TUW852265 UER852264:UES852265 UON852264:UOO852265 UYJ852264:UYK852265 VIF852264:VIG852265 VSB852264:VSC852265 WBX852264:WBY852265 WLT852264:WLU852265 WVP852264:WVQ852265 J917800:J917801 JD917800:JE917801 SZ917800:TA917801 ACV917800:ACW917801 AMR917800:AMS917801 AWN917800:AWO917801 BGJ917800:BGK917801 BQF917800:BQG917801 CAB917800:CAC917801 CJX917800:CJY917801 CTT917800:CTU917801 DDP917800:DDQ917801 DNL917800:DNM917801 DXH917800:DXI917801 EHD917800:EHE917801 EQZ917800:ERA917801 FAV917800:FAW917801 FKR917800:FKS917801 FUN917800:FUO917801 GEJ917800:GEK917801 GOF917800:GOG917801 GYB917800:GYC917801 HHX917800:HHY917801 HRT917800:HRU917801 IBP917800:IBQ917801 ILL917800:ILM917801 IVH917800:IVI917801 JFD917800:JFE917801 JOZ917800:JPA917801 JYV917800:JYW917801 KIR917800:KIS917801 KSN917800:KSO917801 LCJ917800:LCK917801 LMF917800:LMG917801 LWB917800:LWC917801 MFX917800:MFY917801 MPT917800:MPU917801 MZP917800:MZQ917801 NJL917800:NJM917801 NTH917800:NTI917801 ODD917800:ODE917801 OMZ917800:ONA917801 OWV917800:OWW917801 PGR917800:PGS917801 PQN917800:PQO917801 QAJ917800:QAK917801 QKF917800:QKG917801 QUB917800:QUC917801 RDX917800:RDY917801 RNT917800:RNU917801 RXP917800:RXQ917801 SHL917800:SHM917801 SRH917800:SRI917801 TBD917800:TBE917801 TKZ917800:TLA917801 TUV917800:TUW917801 UER917800:UES917801 UON917800:UOO917801 UYJ917800:UYK917801 VIF917800:VIG917801 VSB917800:VSC917801 WBX917800:WBY917801 WLT917800:WLU917801 WVP917800:WVQ917801 J983336:J983337 JD983336:JE983337 SZ983336:TA983337 ACV983336:ACW983337 AMR983336:AMS983337 AWN983336:AWO983337 BGJ983336:BGK983337 BQF983336:BQG983337 CAB983336:CAC983337 CJX983336:CJY983337 CTT983336:CTU983337 DDP983336:DDQ983337 DNL983336:DNM983337 DXH983336:DXI983337 EHD983336:EHE983337 EQZ983336:ERA983337 FAV983336:FAW983337 FKR983336:FKS983337 FUN983336:FUO983337 GEJ983336:GEK983337 GOF983336:GOG983337 GYB983336:GYC983337 HHX983336:HHY983337 HRT983336:HRU983337 IBP983336:IBQ983337 ILL983336:ILM983337 IVH983336:IVI983337 JFD983336:JFE983337 JOZ983336:JPA983337 JYV983336:JYW983337 KIR983336:KIS983337 KSN983336:KSO983337 LCJ983336:LCK983337 LMF983336:LMG983337 LWB983336:LWC983337 MFX983336:MFY983337 MPT983336:MPU983337 MZP983336:MZQ983337 NJL983336:NJM983337 NTH983336:NTI983337 ODD983336:ODE983337 OMZ983336:ONA983337 OWV983336:OWW983337 PGR983336:PGS983337 PQN983336:PQO983337 QAJ983336:QAK983337 QKF983336:QKG983337 QUB983336:QUC983337 RDX983336:RDY983337 RNT983336:RNU983337 RXP983336:RXQ983337 SHL983336:SHM983337 SRH983336:SRI983337 TBD983336:TBE983337 TKZ983336:TLA983337 TUV983336:TUW983337 UER983336:UES983337 UON983336:UOO983337 UYJ983336:UYK983337 VIF983336:VIG983337 VSB983336:VSC983337 WBX983336:WBY983337 WLT983336:WLU983337 WVP983336:WVQ983337 J65874:J65875 JD65874:JE65875 SZ65874:TA65875 ACV65874:ACW65875 AMR65874:AMS65875 AWN65874:AWO65875 BGJ65874:BGK65875 BQF65874:BQG65875 CAB65874:CAC65875 CJX65874:CJY65875 CTT65874:CTU65875 DDP65874:DDQ65875 DNL65874:DNM65875 DXH65874:DXI65875 EHD65874:EHE65875 EQZ65874:ERA65875 FAV65874:FAW65875 FKR65874:FKS65875 FUN65874:FUO65875 GEJ65874:GEK65875 GOF65874:GOG65875 GYB65874:GYC65875 HHX65874:HHY65875 HRT65874:HRU65875 IBP65874:IBQ65875 ILL65874:ILM65875 IVH65874:IVI65875 JFD65874:JFE65875 JOZ65874:JPA65875 JYV65874:JYW65875 KIR65874:KIS65875 KSN65874:KSO65875 LCJ65874:LCK65875 LMF65874:LMG65875 LWB65874:LWC65875 MFX65874:MFY65875 MPT65874:MPU65875 MZP65874:MZQ65875 NJL65874:NJM65875 NTH65874:NTI65875 ODD65874:ODE65875 OMZ65874:ONA65875 OWV65874:OWW65875 PGR65874:PGS65875 PQN65874:PQO65875 QAJ65874:QAK65875 QKF65874:QKG65875 QUB65874:QUC65875 RDX65874:RDY65875 RNT65874:RNU65875 RXP65874:RXQ65875 SHL65874:SHM65875 SRH65874:SRI65875 TBD65874:TBE65875 TKZ65874:TLA65875 TUV65874:TUW65875 UER65874:UES65875 UON65874:UOO65875 UYJ65874:UYK65875 VIF65874:VIG65875 VSB65874:VSC65875 WBX65874:WBY65875 WLT65874:WLU65875 WVP65874:WVQ65875 J131410:J131411 JD131410:JE131411 SZ131410:TA131411 ACV131410:ACW131411 AMR131410:AMS131411 AWN131410:AWO131411 BGJ131410:BGK131411 BQF131410:BQG131411 CAB131410:CAC131411 CJX131410:CJY131411 CTT131410:CTU131411 DDP131410:DDQ131411 DNL131410:DNM131411 DXH131410:DXI131411 EHD131410:EHE131411 EQZ131410:ERA131411 FAV131410:FAW131411 FKR131410:FKS131411 FUN131410:FUO131411 GEJ131410:GEK131411 GOF131410:GOG131411 GYB131410:GYC131411 HHX131410:HHY131411 HRT131410:HRU131411 IBP131410:IBQ131411 ILL131410:ILM131411 IVH131410:IVI131411 JFD131410:JFE131411 JOZ131410:JPA131411 JYV131410:JYW131411 KIR131410:KIS131411 KSN131410:KSO131411 LCJ131410:LCK131411 LMF131410:LMG131411 LWB131410:LWC131411 MFX131410:MFY131411 MPT131410:MPU131411 MZP131410:MZQ131411 NJL131410:NJM131411 NTH131410:NTI131411 ODD131410:ODE131411 OMZ131410:ONA131411 OWV131410:OWW131411 PGR131410:PGS131411 PQN131410:PQO131411 QAJ131410:QAK131411 QKF131410:QKG131411 QUB131410:QUC131411 RDX131410:RDY131411 RNT131410:RNU131411 RXP131410:RXQ131411 SHL131410:SHM131411 SRH131410:SRI131411 TBD131410:TBE131411 TKZ131410:TLA131411 TUV131410:TUW131411 UER131410:UES131411 UON131410:UOO131411 UYJ131410:UYK131411 VIF131410:VIG131411 VSB131410:VSC131411 WBX131410:WBY131411 WLT131410:WLU131411 WVP131410:WVQ131411 J196946:J196947 JD196946:JE196947 SZ196946:TA196947 ACV196946:ACW196947 AMR196946:AMS196947 AWN196946:AWO196947 BGJ196946:BGK196947 BQF196946:BQG196947 CAB196946:CAC196947 CJX196946:CJY196947 CTT196946:CTU196947 DDP196946:DDQ196947 DNL196946:DNM196947 DXH196946:DXI196947 EHD196946:EHE196947 EQZ196946:ERA196947 FAV196946:FAW196947 FKR196946:FKS196947 FUN196946:FUO196947 GEJ196946:GEK196947 GOF196946:GOG196947 GYB196946:GYC196947 HHX196946:HHY196947 HRT196946:HRU196947 IBP196946:IBQ196947 ILL196946:ILM196947 IVH196946:IVI196947 JFD196946:JFE196947 JOZ196946:JPA196947 JYV196946:JYW196947 KIR196946:KIS196947 KSN196946:KSO196947 LCJ196946:LCK196947 LMF196946:LMG196947 LWB196946:LWC196947 MFX196946:MFY196947 MPT196946:MPU196947 MZP196946:MZQ196947 NJL196946:NJM196947 NTH196946:NTI196947 ODD196946:ODE196947 OMZ196946:ONA196947 OWV196946:OWW196947 PGR196946:PGS196947 PQN196946:PQO196947 QAJ196946:QAK196947 QKF196946:QKG196947 QUB196946:QUC196947 RDX196946:RDY196947 RNT196946:RNU196947 RXP196946:RXQ196947 SHL196946:SHM196947 SRH196946:SRI196947 TBD196946:TBE196947 TKZ196946:TLA196947 TUV196946:TUW196947 UER196946:UES196947 UON196946:UOO196947 UYJ196946:UYK196947 VIF196946:VIG196947 VSB196946:VSC196947 WBX196946:WBY196947 WLT196946:WLU196947 WVP196946:WVQ196947 J262482:J262483 JD262482:JE262483 SZ262482:TA262483 ACV262482:ACW262483 AMR262482:AMS262483 AWN262482:AWO262483 BGJ262482:BGK262483 BQF262482:BQG262483 CAB262482:CAC262483 CJX262482:CJY262483 CTT262482:CTU262483 DDP262482:DDQ262483 DNL262482:DNM262483 DXH262482:DXI262483 EHD262482:EHE262483 EQZ262482:ERA262483 FAV262482:FAW262483 FKR262482:FKS262483 FUN262482:FUO262483 GEJ262482:GEK262483 GOF262482:GOG262483 GYB262482:GYC262483 HHX262482:HHY262483 HRT262482:HRU262483 IBP262482:IBQ262483 ILL262482:ILM262483 IVH262482:IVI262483 JFD262482:JFE262483 JOZ262482:JPA262483 JYV262482:JYW262483 KIR262482:KIS262483 KSN262482:KSO262483 LCJ262482:LCK262483 LMF262482:LMG262483 LWB262482:LWC262483 MFX262482:MFY262483 MPT262482:MPU262483 MZP262482:MZQ262483 NJL262482:NJM262483 NTH262482:NTI262483 ODD262482:ODE262483 OMZ262482:ONA262483 OWV262482:OWW262483 PGR262482:PGS262483 PQN262482:PQO262483 QAJ262482:QAK262483 QKF262482:QKG262483 QUB262482:QUC262483 RDX262482:RDY262483 RNT262482:RNU262483 RXP262482:RXQ262483 SHL262482:SHM262483 SRH262482:SRI262483 TBD262482:TBE262483 TKZ262482:TLA262483 TUV262482:TUW262483 UER262482:UES262483 UON262482:UOO262483 UYJ262482:UYK262483 VIF262482:VIG262483 VSB262482:VSC262483 WBX262482:WBY262483 WLT262482:WLU262483 WVP262482:WVQ262483 J328018:J328019 JD328018:JE328019 SZ328018:TA328019 ACV328018:ACW328019 AMR328018:AMS328019 AWN328018:AWO328019 BGJ328018:BGK328019 BQF328018:BQG328019 CAB328018:CAC328019 CJX328018:CJY328019 CTT328018:CTU328019 DDP328018:DDQ328019 DNL328018:DNM328019 DXH328018:DXI328019 EHD328018:EHE328019 EQZ328018:ERA328019 FAV328018:FAW328019 FKR328018:FKS328019 FUN328018:FUO328019 GEJ328018:GEK328019 GOF328018:GOG328019 GYB328018:GYC328019 HHX328018:HHY328019 HRT328018:HRU328019 IBP328018:IBQ328019 ILL328018:ILM328019 IVH328018:IVI328019 JFD328018:JFE328019 JOZ328018:JPA328019 JYV328018:JYW328019 KIR328018:KIS328019 KSN328018:KSO328019 LCJ328018:LCK328019 LMF328018:LMG328019 LWB328018:LWC328019 MFX328018:MFY328019 MPT328018:MPU328019 MZP328018:MZQ328019 NJL328018:NJM328019 NTH328018:NTI328019 ODD328018:ODE328019 OMZ328018:ONA328019 OWV328018:OWW328019 PGR328018:PGS328019 PQN328018:PQO328019 QAJ328018:QAK328019 QKF328018:QKG328019 QUB328018:QUC328019 RDX328018:RDY328019 RNT328018:RNU328019 RXP328018:RXQ328019 SHL328018:SHM328019 SRH328018:SRI328019 TBD328018:TBE328019 TKZ328018:TLA328019 TUV328018:TUW328019 UER328018:UES328019 UON328018:UOO328019 UYJ328018:UYK328019 VIF328018:VIG328019 VSB328018:VSC328019 WBX328018:WBY328019 WLT328018:WLU328019 WVP328018:WVQ328019 J393554:J393555 JD393554:JE393555 SZ393554:TA393555 ACV393554:ACW393555 AMR393554:AMS393555 AWN393554:AWO393555 BGJ393554:BGK393555 BQF393554:BQG393555 CAB393554:CAC393555 CJX393554:CJY393555 CTT393554:CTU393555 DDP393554:DDQ393555 DNL393554:DNM393555 DXH393554:DXI393555 EHD393554:EHE393555 EQZ393554:ERA393555 FAV393554:FAW393555 FKR393554:FKS393555 FUN393554:FUO393555 GEJ393554:GEK393555 GOF393554:GOG393555 GYB393554:GYC393555 HHX393554:HHY393555 HRT393554:HRU393555 IBP393554:IBQ393555 ILL393554:ILM393555 IVH393554:IVI393555 JFD393554:JFE393555 JOZ393554:JPA393555 JYV393554:JYW393555 KIR393554:KIS393555 KSN393554:KSO393555 LCJ393554:LCK393555 LMF393554:LMG393555 LWB393554:LWC393555 MFX393554:MFY393555 MPT393554:MPU393555 MZP393554:MZQ393555 NJL393554:NJM393555 NTH393554:NTI393555 ODD393554:ODE393555 OMZ393554:ONA393555 OWV393554:OWW393555 PGR393554:PGS393555 PQN393554:PQO393555 QAJ393554:QAK393555 QKF393554:QKG393555 QUB393554:QUC393555 RDX393554:RDY393555 RNT393554:RNU393555 RXP393554:RXQ393555 SHL393554:SHM393555 SRH393554:SRI393555 TBD393554:TBE393555 TKZ393554:TLA393555 TUV393554:TUW393555 UER393554:UES393555 UON393554:UOO393555 UYJ393554:UYK393555 VIF393554:VIG393555 VSB393554:VSC393555 WBX393554:WBY393555 WLT393554:WLU393555 WVP393554:WVQ393555 J459090:J459091 JD459090:JE459091 SZ459090:TA459091 ACV459090:ACW459091 AMR459090:AMS459091 AWN459090:AWO459091 BGJ459090:BGK459091 BQF459090:BQG459091 CAB459090:CAC459091 CJX459090:CJY459091 CTT459090:CTU459091 DDP459090:DDQ459091 DNL459090:DNM459091 DXH459090:DXI459091 EHD459090:EHE459091 EQZ459090:ERA459091 FAV459090:FAW459091 FKR459090:FKS459091 FUN459090:FUO459091 GEJ459090:GEK459091 GOF459090:GOG459091 GYB459090:GYC459091 HHX459090:HHY459091 HRT459090:HRU459091 IBP459090:IBQ459091 ILL459090:ILM459091 IVH459090:IVI459091 JFD459090:JFE459091 JOZ459090:JPA459091 JYV459090:JYW459091 KIR459090:KIS459091 KSN459090:KSO459091 LCJ459090:LCK459091 LMF459090:LMG459091 LWB459090:LWC459091 MFX459090:MFY459091 MPT459090:MPU459091 MZP459090:MZQ459091 NJL459090:NJM459091 NTH459090:NTI459091 ODD459090:ODE459091 OMZ459090:ONA459091 OWV459090:OWW459091 PGR459090:PGS459091 PQN459090:PQO459091 QAJ459090:QAK459091 QKF459090:QKG459091 QUB459090:QUC459091 RDX459090:RDY459091 RNT459090:RNU459091 RXP459090:RXQ459091 SHL459090:SHM459091 SRH459090:SRI459091 TBD459090:TBE459091 TKZ459090:TLA459091 TUV459090:TUW459091 UER459090:UES459091 UON459090:UOO459091 UYJ459090:UYK459091 VIF459090:VIG459091 VSB459090:VSC459091 WBX459090:WBY459091 WLT459090:WLU459091 WVP459090:WVQ459091 J524626:J524627 JD524626:JE524627 SZ524626:TA524627 ACV524626:ACW524627 AMR524626:AMS524627 AWN524626:AWO524627 BGJ524626:BGK524627 BQF524626:BQG524627 CAB524626:CAC524627 CJX524626:CJY524627 CTT524626:CTU524627 DDP524626:DDQ524627 DNL524626:DNM524627 DXH524626:DXI524627 EHD524626:EHE524627 EQZ524626:ERA524627 FAV524626:FAW524627 FKR524626:FKS524627 FUN524626:FUO524627 GEJ524626:GEK524627 GOF524626:GOG524627 GYB524626:GYC524627 HHX524626:HHY524627 HRT524626:HRU524627 IBP524626:IBQ524627 ILL524626:ILM524627 IVH524626:IVI524627 JFD524626:JFE524627 JOZ524626:JPA524627 JYV524626:JYW524627 KIR524626:KIS524627 KSN524626:KSO524627 LCJ524626:LCK524627 LMF524626:LMG524627 LWB524626:LWC524627 MFX524626:MFY524627 MPT524626:MPU524627 MZP524626:MZQ524627 NJL524626:NJM524627 NTH524626:NTI524627 ODD524626:ODE524627 OMZ524626:ONA524627 OWV524626:OWW524627 PGR524626:PGS524627 PQN524626:PQO524627 QAJ524626:QAK524627 QKF524626:QKG524627 QUB524626:QUC524627 RDX524626:RDY524627 RNT524626:RNU524627 RXP524626:RXQ524627 SHL524626:SHM524627 SRH524626:SRI524627 TBD524626:TBE524627 TKZ524626:TLA524627 TUV524626:TUW524627 UER524626:UES524627 UON524626:UOO524627 UYJ524626:UYK524627 VIF524626:VIG524627 VSB524626:VSC524627 WBX524626:WBY524627 WLT524626:WLU524627 WVP524626:WVQ524627 J590162:J590163 JD590162:JE590163 SZ590162:TA590163 ACV590162:ACW590163 AMR590162:AMS590163 AWN590162:AWO590163 BGJ590162:BGK590163 BQF590162:BQG590163 CAB590162:CAC590163 CJX590162:CJY590163 CTT590162:CTU590163 DDP590162:DDQ590163 DNL590162:DNM590163 DXH590162:DXI590163 EHD590162:EHE590163 EQZ590162:ERA590163 FAV590162:FAW590163 FKR590162:FKS590163 FUN590162:FUO590163 GEJ590162:GEK590163 GOF590162:GOG590163 GYB590162:GYC590163 HHX590162:HHY590163 HRT590162:HRU590163 IBP590162:IBQ590163 ILL590162:ILM590163 IVH590162:IVI590163 JFD590162:JFE590163 JOZ590162:JPA590163 JYV590162:JYW590163 KIR590162:KIS590163 KSN590162:KSO590163 LCJ590162:LCK590163 LMF590162:LMG590163 LWB590162:LWC590163 MFX590162:MFY590163 MPT590162:MPU590163 MZP590162:MZQ590163 NJL590162:NJM590163 NTH590162:NTI590163 ODD590162:ODE590163 OMZ590162:ONA590163 OWV590162:OWW590163 PGR590162:PGS590163 PQN590162:PQO590163 QAJ590162:QAK590163 QKF590162:QKG590163 QUB590162:QUC590163 RDX590162:RDY590163 RNT590162:RNU590163 RXP590162:RXQ590163 SHL590162:SHM590163 SRH590162:SRI590163 TBD590162:TBE590163 TKZ590162:TLA590163 TUV590162:TUW590163 UER590162:UES590163 UON590162:UOO590163 UYJ590162:UYK590163 VIF590162:VIG590163 VSB590162:VSC590163 WBX590162:WBY590163 WLT590162:WLU590163 WVP590162:WVQ590163 J655698:J655699 JD655698:JE655699 SZ655698:TA655699 ACV655698:ACW655699 AMR655698:AMS655699 AWN655698:AWO655699 BGJ655698:BGK655699 BQF655698:BQG655699 CAB655698:CAC655699 CJX655698:CJY655699 CTT655698:CTU655699 DDP655698:DDQ655699 DNL655698:DNM655699 DXH655698:DXI655699 EHD655698:EHE655699 EQZ655698:ERA655699 FAV655698:FAW655699 FKR655698:FKS655699 FUN655698:FUO655699 GEJ655698:GEK655699 GOF655698:GOG655699 GYB655698:GYC655699 HHX655698:HHY655699 HRT655698:HRU655699 IBP655698:IBQ655699 ILL655698:ILM655699 IVH655698:IVI655699 JFD655698:JFE655699 JOZ655698:JPA655699 JYV655698:JYW655699 KIR655698:KIS655699 KSN655698:KSO655699 LCJ655698:LCK655699 LMF655698:LMG655699 LWB655698:LWC655699 MFX655698:MFY655699 MPT655698:MPU655699 MZP655698:MZQ655699 NJL655698:NJM655699 NTH655698:NTI655699 ODD655698:ODE655699 OMZ655698:ONA655699 OWV655698:OWW655699 PGR655698:PGS655699 PQN655698:PQO655699 QAJ655698:QAK655699 QKF655698:QKG655699 QUB655698:QUC655699 RDX655698:RDY655699 RNT655698:RNU655699 RXP655698:RXQ655699 SHL655698:SHM655699 SRH655698:SRI655699 TBD655698:TBE655699 TKZ655698:TLA655699 TUV655698:TUW655699 UER655698:UES655699 UON655698:UOO655699 UYJ655698:UYK655699 VIF655698:VIG655699 VSB655698:VSC655699 WBX655698:WBY655699 WLT655698:WLU655699 WVP655698:WVQ655699 J721234:J721235 JD721234:JE721235 SZ721234:TA721235 ACV721234:ACW721235 AMR721234:AMS721235 AWN721234:AWO721235 BGJ721234:BGK721235 BQF721234:BQG721235 CAB721234:CAC721235 CJX721234:CJY721235 CTT721234:CTU721235 DDP721234:DDQ721235 DNL721234:DNM721235 DXH721234:DXI721235 EHD721234:EHE721235 EQZ721234:ERA721235 FAV721234:FAW721235 FKR721234:FKS721235 FUN721234:FUO721235 GEJ721234:GEK721235 GOF721234:GOG721235 GYB721234:GYC721235 HHX721234:HHY721235 HRT721234:HRU721235 IBP721234:IBQ721235 ILL721234:ILM721235 IVH721234:IVI721235 JFD721234:JFE721235 JOZ721234:JPA721235 JYV721234:JYW721235 KIR721234:KIS721235 KSN721234:KSO721235 LCJ721234:LCK721235 LMF721234:LMG721235 LWB721234:LWC721235 MFX721234:MFY721235 MPT721234:MPU721235 MZP721234:MZQ721235 NJL721234:NJM721235 NTH721234:NTI721235 ODD721234:ODE721235 OMZ721234:ONA721235 OWV721234:OWW721235 PGR721234:PGS721235 PQN721234:PQO721235 QAJ721234:QAK721235 QKF721234:QKG721235 QUB721234:QUC721235 RDX721234:RDY721235 RNT721234:RNU721235 RXP721234:RXQ721235 SHL721234:SHM721235 SRH721234:SRI721235 TBD721234:TBE721235 TKZ721234:TLA721235 TUV721234:TUW721235 UER721234:UES721235 UON721234:UOO721235 UYJ721234:UYK721235 VIF721234:VIG721235 VSB721234:VSC721235 WBX721234:WBY721235 WLT721234:WLU721235 WVP721234:WVQ721235 J786770:J786771 JD786770:JE786771 SZ786770:TA786771 ACV786770:ACW786771 AMR786770:AMS786771 AWN786770:AWO786771 BGJ786770:BGK786771 BQF786770:BQG786771 CAB786770:CAC786771 CJX786770:CJY786771 CTT786770:CTU786771 DDP786770:DDQ786771 DNL786770:DNM786771 DXH786770:DXI786771 EHD786770:EHE786771 EQZ786770:ERA786771 FAV786770:FAW786771 FKR786770:FKS786771 FUN786770:FUO786771 GEJ786770:GEK786771 GOF786770:GOG786771 GYB786770:GYC786771 HHX786770:HHY786771 HRT786770:HRU786771 IBP786770:IBQ786771 ILL786770:ILM786771 IVH786770:IVI786771 JFD786770:JFE786771 JOZ786770:JPA786771 JYV786770:JYW786771 KIR786770:KIS786771 KSN786770:KSO786771 LCJ786770:LCK786771 LMF786770:LMG786771 LWB786770:LWC786771 MFX786770:MFY786771 MPT786770:MPU786771 MZP786770:MZQ786771 NJL786770:NJM786771 NTH786770:NTI786771 ODD786770:ODE786771 OMZ786770:ONA786771 OWV786770:OWW786771 PGR786770:PGS786771 PQN786770:PQO786771 QAJ786770:QAK786771 QKF786770:QKG786771 QUB786770:QUC786771 RDX786770:RDY786771 RNT786770:RNU786771 RXP786770:RXQ786771 SHL786770:SHM786771 SRH786770:SRI786771 TBD786770:TBE786771 TKZ786770:TLA786771 TUV786770:TUW786771 UER786770:UES786771 UON786770:UOO786771 UYJ786770:UYK786771 VIF786770:VIG786771 VSB786770:VSC786771 WBX786770:WBY786771 WLT786770:WLU786771 WVP786770:WVQ786771 J852306:J852307 JD852306:JE852307 SZ852306:TA852307 ACV852306:ACW852307 AMR852306:AMS852307 AWN852306:AWO852307 BGJ852306:BGK852307 BQF852306:BQG852307 CAB852306:CAC852307 CJX852306:CJY852307 CTT852306:CTU852307 DDP852306:DDQ852307 DNL852306:DNM852307 DXH852306:DXI852307 EHD852306:EHE852307 EQZ852306:ERA852307 FAV852306:FAW852307 FKR852306:FKS852307 FUN852306:FUO852307 GEJ852306:GEK852307 GOF852306:GOG852307 GYB852306:GYC852307 HHX852306:HHY852307 HRT852306:HRU852307 IBP852306:IBQ852307 ILL852306:ILM852307 IVH852306:IVI852307 JFD852306:JFE852307 JOZ852306:JPA852307 JYV852306:JYW852307 KIR852306:KIS852307 KSN852306:KSO852307 LCJ852306:LCK852307 LMF852306:LMG852307 LWB852306:LWC852307 MFX852306:MFY852307 MPT852306:MPU852307 MZP852306:MZQ852307 NJL852306:NJM852307 NTH852306:NTI852307 ODD852306:ODE852307 OMZ852306:ONA852307 OWV852306:OWW852307 PGR852306:PGS852307 PQN852306:PQO852307 QAJ852306:QAK852307 QKF852306:QKG852307 QUB852306:QUC852307 RDX852306:RDY852307 RNT852306:RNU852307 RXP852306:RXQ852307 SHL852306:SHM852307 SRH852306:SRI852307 TBD852306:TBE852307 TKZ852306:TLA852307 TUV852306:TUW852307 UER852306:UES852307 UON852306:UOO852307 UYJ852306:UYK852307 VIF852306:VIG852307 VSB852306:VSC852307 WBX852306:WBY852307 WLT852306:WLU852307 WVP852306:WVQ852307 J917842:J917843 JD917842:JE917843 SZ917842:TA917843 ACV917842:ACW917843 AMR917842:AMS917843 AWN917842:AWO917843 BGJ917842:BGK917843 BQF917842:BQG917843 CAB917842:CAC917843 CJX917842:CJY917843 CTT917842:CTU917843 DDP917842:DDQ917843 DNL917842:DNM917843 DXH917842:DXI917843 EHD917842:EHE917843 EQZ917842:ERA917843 FAV917842:FAW917843 FKR917842:FKS917843 FUN917842:FUO917843 GEJ917842:GEK917843 GOF917842:GOG917843 GYB917842:GYC917843 HHX917842:HHY917843 HRT917842:HRU917843 IBP917842:IBQ917843 ILL917842:ILM917843 IVH917842:IVI917843 JFD917842:JFE917843 JOZ917842:JPA917843 JYV917842:JYW917843 KIR917842:KIS917843 KSN917842:KSO917843 LCJ917842:LCK917843 LMF917842:LMG917843 LWB917842:LWC917843 MFX917842:MFY917843 MPT917842:MPU917843 MZP917842:MZQ917843 NJL917842:NJM917843 NTH917842:NTI917843 ODD917842:ODE917843 OMZ917842:ONA917843 OWV917842:OWW917843 PGR917842:PGS917843 PQN917842:PQO917843 QAJ917842:QAK917843 QKF917842:QKG917843 QUB917842:QUC917843 RDX917842:RDY917843 RNT917842:RNU917843 RXP917842:RXQ917843 SHL917842:SHM917843 SRH917842:SRI917843 TBD917842:TBE917843 TKZ917842:TLA917843 TUV917842:TUW917843 UER917842:UES917843 UON917842:UOO917843 UYJ917842:UYK917843 VIF917842:VIG917843 VSB917842:VSC917843 WBX917842:WBY917843 WLT917842:WLU917843 WVP917842:WVQ917843 J983378:J983379 JD983378:JE983379 SZ983378:TA983379 ACV983378:ACW983379 AMR983378:AMS983379 AWN983378:AWO983379 BGJ983378:BGK983379 BQF983378:BQG983379 CAB983378:CAC983379 CJX983378:CJY983379 CTT983378:CTU983379 DDP983378:DDQ983379 DNL983378:DNM983379 DXH983378:DXI983379 EHD983378:EHE983379 EQZ983378:ERA983379 FAV983378:FAW983379 FKR983378:FKS983379 FUN983378:FUO983379 GEJ983378:GEK983379 GOF983378:GOG983379 GYB983378:GYC983379 HHX983378:HHY983379 HRT983378:HRU983379 IBP983378:IBQ983379 ILL983378:ILM983379 IVH983378:IVI983379 JFD983378:JFE983379 JOZ983378:JPA983379 JYV983378:JYW983379 KIR983378:KIS983379 KSN983378:KSO983379 LCJ983378:LCK983379 LMF983378:LMG983379 LWB983378:LWC983379 MFX983378:MFY983379 MPT983378:MPU983379 MZP983378:MZQ983379 NJL983378:NJM983379 NTH983378:NTI983379 ODD983378:ODE983379 OMZ983378:ONA983379 OWV983378:OWW983379 PGR983378:PGS983379 PQN983378:PQO983379 QAJ983378:QAK983379 QKF983378:QKG983379 QUB983378:QUC983379 RDX983378:RDY983379 RNT983378:RNU983379 RXP983378:RXQ983379 SHL983378:SHM983379 SRH983378:SRI983379 TBD983378:TBE983379 TKZ983378:TLA983379 TUV983378:TUW983379 UER983378:UES983379 UON983378:UOO983379 UYJ983378:UYK983379 VIF983378:VIG983379 VSB983378:VSC983379 WBX983378:WBY983379 WLT983378:WLU983379 WVP983378:WVQ983379" xr:uid="{00000000-0002-0000-0200-00000C000000}">
      <formula1>0</formula1>
    </dataValidation>
    <dataValidation type="decimal" operator="greaterThanOrEqual" allowBlank="1" showInputMessage="1" showErrorMessage="1" error="Valor debe ser mayor o igual 0" promptTitle="Reclasificacion" prompt="Diligencia estas casillas si reclasifica estas partidas a propiedad planta y equipo" sqref="JA65595:JB65595 SW65595:SX65595 ACS65595:ACT65595 AMO65595:AMP65595 AWK65595:AWL65595 BGG65595:BGH65595 BQC65595:BQD65595 BZY65595:BZZ65595 CJU65595:CJV65595 CTQ65595:CTR65595 DDM65595:DDN65595 DNI65595:DNJ65595 DXE65595:DXF65595 EHA65595:EHB65595 EQW65595:EQX65595 FAS65595:FAT65595 FKO65595:FKP65595 FUK65595:FUL65595 GEG65595:GEH65595 GOC65595:GOD65595 GXY65595:GXZ65595 HHU65595:HHV65595 HRQ65595:HRR65595 IBM65595:IBN65595 ILI65595:ILJ65595 IVE65595:IVF65595 JFA65595:JFB65595 JOW65595:JOX65595 JYS65595:JYT65595 KIO65595:KIP65595 KSK65595:KSL65595 LCG65595:LCH65595 LMC65595:LMD65595 LVY65595:LVZ65595 MFU65595:MFV65595 MPQ65595:MPR65595 MZM65595:MZN65595 NJI65595:NJJ65595 NTE65595:NTF65595 ODA65595:ODB65595 OMW65595:OMX65595 OWS65595:OWT65595 PGO65595:PGP65595 PQK65595:PQL65595 QAG65595:QAH65595 QKC65595:QKD65595 QTY65595:QTZ65595 RDU65595:RDV65595 RNQ65595:RNR65595 RXM65595:RXN65595 SHI65595:SHJ65595 SRE65595:SRF65595 TBA65595:TBB65595 TKW65595:TKX65595 TUS65595:TUT65595 UEO65595:UEP65595 UOK65595:UOL65595 UYG65595:UYH65595 VIC65595:VID65595 VRY65595:VRZ65595 WBU65595:WBV65595 WLQ65595:WLR65595 WVM65595:WVN65595 JA131131:JB131131 SW131131:SX131131 ACS131131:ACT131131 AMO131131:AMP131131 AWK131131:AWL131131 BGG131131:BGH131131 BQC131131:BQD131131 BZY131131:BZZ131131 CJU131131:CJV131131 CTQ131131:CTR131131 DDM131131:DDN131131 DNI131131:DNJ131131 DXE131131:DXF131131 EHA131131:EHB131131 EQW131131:EQX131131 FAS131131:FAT131131 FKO131131:FKP131131 FUK131131:FUL131131 GEG131131:GEH131131 GOC131131:GOD131131 GXY131131:GXZ131131 HHU131131:HHV131131 HRQ131131:HRR131131 IBM131131:IBN131131 ILI131131:ILJ131131 IVE131131:IVF131131 JFA131131:JFB131131 JOW131131:JOX131131 JYS131131:JYT131131 KIO131131:KIP131131 KSK131131:KSL131131 LCG131131:LCH131131 LMC131131:LMD131131 LVY131131:LVZ131131 MFU131131:MFV131131 MPQ131131:MPR131131 MZM131131:MZN131131 NJI131131:NJJ131131 NTE131131:NTF131131 ODA131131:ODB131131 OMW131131:OMX131131 OWS131131:OWT131131 PGO131131:PGP131131 PQK131131:PQL131131 QAG131131:QAH131131 QKC131131:QKD131131 QTY131131:QTZ131131 RDU131131:RDV131131 RNQ131131:RNR131131 RXM131131:RXN131131 SHI131131:SHJ131131 SRE131131:SRF131131 TBA131131:TBB131131 TKW131131:TKX131131 TUS131131:TUT131131 UEO131131:UEP131131 UOK131131:UOL131131 UYG131131:UYH131131 VIC131131:VID131131 VRY131131:VRZ131131 WBU131131:WBV131131 WLQ131131:WLR131131 WVM131131:WVN131131 JA196667:JB196667 SW196667:SX196667 ACS196667:ACT196667 AMO196667:AMP196667 AWK196667:AWL196667 BGG196667:BGH196667 BQC196667:BQD196667 BZY196667:BZZ196667 CJU196667:CJV196667 CTQ196667:CTR196667 DDM196667:DDN196667 DNI196667:DNJ196667 DXE196667:DXF196667 EHA196667:EHB196667 EQW196667:EQX196667 FAS196667:FAT196667 FKO196667:FKP196667 FUK196667:FUL196667 GEG196667:GEH196667 GOC196667:GOD196667 GXY196667:GXZ196667 HHU196667:HHV196667 HRQ196667:HRR196667 IBM196667:IBN196667 ILI196667:ILJ196667 IVE196667:IVF196667 JFA196667:JFB196667 JOW196667:JOX196667 JYS196667:JYT196667 KIO196667:KIP196667 KSK196667:KSL196667 LCG196667:LCH196667 LMC196667:LMD196667 LVY196667:LVZ196667 MFU196667:MFV196667 MPQ196667:MPR196667 MZM196667:MZN196667 NJI196667:NJJ196667 NTE196667:NTF196667 ODA196667:ODB196667 OMW196667:OMX196667 OWS196667:OWT196667 PGO196667:PGP196667 PQK196667:PQL196667 QAG196667:QAH196667 QKC196667:QKD196667 QTY196667:QTZ196667 RDU196667:RDV196667 RNQ196667:RNR196667 RXM196667:RXN196667 SHI196667:SHJ196667 SRE196667:SRF196667 TBA196667:TBB196667 TKW196667:TKX196667 TUS196667:TUT196667 UEO196667:UEP196667 UOK196667:UOL196667 UYG196667:UYH196667 VIC196667:VID196667 VRY196667:VRZ196667 WBU196667:WBV196667 WLQ196667:WLR196667 WVM196667:WVN196667 JA262203:JB262203 SW262203:SX262203 ACS262203:ACT262203 AMO262203:AMP262203 AWK262203:AWL262203 BGG262203:BGH262203 BQC262203:BQD262203 BZY262203:BZZ262203 CJU262203:CJV262203 CTQ262203:CTR262203 DDM262203:DDN262203 DNI262203:DNJ262203 DXE262203:DXF262203 EHA262203:EHB262203 EQW262203:EQX262203 FAS262203:FAT262203 FKO262203:FKP262203 FUK262203:FUL262203 GEG262203:GEH262203 GOC262203:GOD262203 GXY262203:GXZ262203 HHU262203:HHV262203 HRQ262203:HRR262203 IBM262203:IBN262203 ILI262203:ILJ262203 IVE262203:IVF262203 JFA262203:JFB262203 JOW262203:JOX262203 JYS262203:JYT262203 KIO262203:KIP262203 KSK262203:KSL262203 LCG262203:LCH262203 LMC262203:LMD262203 LVY262203:LVZ262203 MFU262203:MFV262203 MPQ262203:MPR262203 MZM262203:MZN262203 NJI262203:NJJ262203 NTE262203:NTF262203 ODA262203:ODB262203 OMW262203:OMX262203 OWS262203:OWT262203 PGO262203:PGP262203 PQK262203:PQL262203 QAG262203:QAH262203 QKC262203:QKD262203 QTY262203:QTZ262203 RDU262203:RDV262203 RNQ262203:RNR262203 RXM262203:RXN262203 SHI262203:SHJ262203 SRE262203:SRF262203 TBA262203:TBB262203 TKW262203:TKX262203 TUS262203:TUT262203 UEO262203:UEP262203 UOK262203:UOL262203 UYG262203:UYH262203 VIC262203:VID262203 VRY262203:VRZ262203 WBU262203:WBV262203 WLQ262203:WLR262203 WVM262203:WVN262203 JA327739:JB327739 SW327739:SX327739 ACS327739:ACT327739 AMO327739:AMP327739 AWK327739:AWL327739 BGG327739:BGH327739 BQC327739:BQD327739 BZY327739:BZZ327739 CJU327739:CJV327739 CTQ327739:CTR327739 DDM327739:DDN327739 DNI327739:DNJ327739 DXE327739:DXF327739 EHA327739:EHB327739 EQW327739:EQX327739 FAS327739:FAT327739 FKO327739:FKP327739 FUK327739:FUL327739 GEG327739:GEH327739 GOC327739:GOD327739 GXY327739:GXZ327739 HHU327739:HHV327739 HRQ327739:HRR327739 IBM327739:IBN327739 ILI327739:ILJ327739 IVE327739:IVF327739 JFA327739:JFB327739 JOW327739:JOX327739 JYS327739:JYT327739 KIO327739:KIP327739 KSK327739:KSL327739 LCG327739:LCH327739 LMC327739:LMD327739 LVY327739:LVZ327739 MFU327739:MFV327739 MPQ327739:MPR327739 MZM327739:MZN327739 NJI327739:NJJ327739 NTE327739:NTF327739 ODA327739:ODB327739 OMW327739:OMX327739 OWS327739:OWT327739 PGO327739:PGP327739 PQK327739:PQL327739 QAG327739:QAH327739 QKC327739:QKD327739 QTY327739:QTZ327739 RDU327739:RDV327739 RNQ327739:RNR327739 RXM327739:RXN327739 SHI327739:SHJ327739 SRE327739:SRF327739 TBA327739:TBB327739 TKW327739:TKX327739 TUS327739:TUT327739 UEO327739:UEP327739 UOK327739:UOL327739 UYG327739:UYH327739 VIC327739:VID327739 VRY327739:VRZ327739 WBU327739:WBV327739 WLQ327739:WLR327739 WVM327739:WVN327739 JA393275:JB393275 SW393275:SX393275 ACS393275:ACT393275 AMO393275:AMP393275 AWK393275:AWL393275 BGG393275:BGH393275 BQC393275:BQD393275 BZY393275:BZZ393275 CJU393275:CJV393275 CTQ393275:CTR393275 DDM393275:DDN393275 DNI393275:DNJ393275 DXE393275:DXF393275 EHA393275:EHB393275 EQW393275:EQX393275 FAS393275:FAT393275 FKO393275:FKP393275 FUK393275:FUL393275 GEG393275:GEH393275 GOC393275:GOD393275 GXY393275:GXZ393275 HHU393275:HHV393275 HRQ393275:HRR393275 IBM393275:IBN393275 ILI393275:ILJ393275 IVE393275:IVF393275 JFA393275:JFB393275 JOW393275:JOX393275 JYS393275:JYT393275 KIO393275:KIP393275 KSK393275:KSL393275 LCG393275:LCH393275 LMC393275:LMD393275 LVY393275:LVZ393275 MFU393275:MFV393275 MPQ393275:MPR393275 MZM393275:MZN393275 NJI393275:NJJ393275 NTE393275:NTF393275 ODA393275:ODB393275 OMW393275:OMX393275 OWS393275:OWT393275 PGO393275:PGP393275 PQK393275:PQL393275 QAG393275:QAH393275 QKC393275:QKD393275 QTY393275:QTZ393275 RDU393275:RDV393275 RNQ393275:RNR393275 RXM393275:RXN393275 SHI393275:SHJ393275 SRE393275:SRF393275 TBA393275:TBB393275 TKW393275:TKX393275 TUS393275:TUT393275 UEO393275:UEP393275 UOK393275:UOL393275 UYG393275:UYH393275 VIC393275:VID393275 VRY393275:VRZ393275 WBU393275:WBV393275 WLQ393275:WLR393275 WVM393275:WVN393275 JA458811:JB458811 SW458811:SX458811 ACS458811:ACT458811 AMO458811:AMP458811 AWK458811:AWL458811 BGG458811:BGH458811 BQC458811:BQD458811 BZY458811:BZZ458811 CJU458811:CJV458811 CTQ458811:CTR458811 DDM458811:DDN458811 DNI458811:DNJ458811 DXE458811:DXF458811 EHA458811:EHB458811 EQW458811:EQX458811 FAS458811:FAT458811 FKO458811:FKP458811 FUK458811:FUL458811 GEG458811:GEH458811 GOC458811:GOD458811 GXY458811:GXZ458811 HHU458811:HHV458811 HRQ458811:HRR458811 IBM458811:IBN458811 ILI458811:ILJ458811 IVE458811:IVF458811 JFA458811:JFB458811 JOW458811:JOX458811 JYS458811:JYT458811 KIO458811:KIP458811 KSK458811:KSL458811 LCG458811:LCH458811 LMC458811:LMD458811 LVY458811:LVZ458811 MFU458811:MFV458811 MPQ458811:MPR458811 MZM458811:MZN458811 NJI458811:NJJ458811 NTE458811:NTF458811 ODA458811:ODB458811 OMW458811:OMX458811 OWS458811:OWT458811 PGO458811:PGP458811 PQK458811:PQL458811 QAG458811:QAH458811 QKC458811:QKD458811 QTY458811:QTZ458811 RDU458811:RDV458811 RNQ458811:RNR458811 RXM458811:RXN458811 SHI458811:SHJ458811 SRE458811:SRF458811 TBA458811:TBB458811 TKW458811:TKX458811 TUS458811:TUT458811 UEO458811:UEP458811 UOK458811:UOL458811 UYG458811:UYH458811 VIC458811:VID458811 VRY458811:VRZ458811 WBU458811:WBV458811 WLQ458811:WLR458811 WVM458811:WVN458811 JA524347:JB524347 SW524347:SX524347 ACS524347:ACT524347 AMO524347:AMP524347 AWK524347:AWL524347 BGG524347:BGH524347 BQC524347:BQD524347 BZY524347:BZZ524347 CJU524347:CJV524347 CTQ524347:CTR524347 DDM524347:DDN524347 DNI524347:DNJ524347 DXE524347:DXF524347 EHA524347:EHB524347 EQW524347:EQX524347 FAS524347:FAT524347 FKO524347:FKP524347 FUK524347:FUL524347 GEG524347:GEH524347 GOC524347:GOD524347 GXY524347:GXZ524347 HHU524347:HHV524347 HRQ524347:HRR524347 IBM524347:IBN524347 ILI524347:ILJ524347 IVE524347:IVF524347 JFA524347:JFB524347 JOW524347:JOX524347 JYS524347:JYT524347 KIO524347:KIP524347 KSK524347:KSL524347 LCG524347:LCH524347 LMC524347:LMD524347 LVY524347:LVZ524347 MFU524347:MFV524347 MPQ524347:MPR524347 MZM524347:MZN524347 NJI524347:NJJ524347 NTE524347:NTF524347 ODA524347:ODB524347 OMW524347:OMX524347 OWS524347:OWT524347 PGO524347:PGP524347 PQK524347:PQL524347 QAG524347:QAH524347 QKC524347:QKD524347 QTY524347:QTZ524347 RDU524347:RDV524347 RNQ524347:RNR524347 RXM524347:RXN524347 SHI524347:SHJ524347 SRE524347:SRF524347 TBA524347:TBB524347 TKW524347:TKX524347 TUS524347:TUT524347 UEO524347:UEP524347 UOK524347:UOL524347 UYG524347:UYH524347 VIC524347:VID524347 VRY524347:VRZ524347 WBU524347:WBV524347 WLQ524347:WLR524347 WVM524347:WVN524347 JA589883:JB589883 SW589883:SX589883 ACS589883:ACT589883 AMO589883:AMP589883 AWK589883:AWL589883 BGG589883:BGH589883 BQC589883:BQD589883 BZY589883:BZZ589883 CJU589883:CJV589883 CTQ589883:CTR589883 DDM589883:DDN589883 DNI589883:DNJ589883 DXE589883:DXF589883 EHA589883:EHB589883 EQW589883:EQX589883 FAS589883:FAT589883 FKO589883:FKP589883 FUK589883:FUL589883 GEG589883:GEH589883 GOC589883:GOD589883 GXY589883:GXZ589883 HHU589883:HHV589883 HRQ589883:HRR589883 IBM589883:IBN589883 ILI589883:ILJ589883 IVE589883:IVF589883 JFA589883:JFB589883 JOW589883:JOX589883 JYS589883:JYT589883 KIO589883:KIP589883 KSK589883:KSL589883 LCG589883:LCH589883 LMC589883:LMD589883 LVY589883:LVZ589883 MFU589883:MFV589883 MPQ589883:MPR589883 MZM589883:MZN589883 NJI589883:NJJ589883 NTE589883:NTF589883 ODA589883:ODB589883 OMW589883:OMX589883 OWS589883:OWT589883 PGO589883:PGP589883 PQK589883:PQL589883 QAG589883:QAH589883 QKC589883:QKD589883 QTY589883:QTZ589883 RDU589883:RDV589883 RNQ589883:RNR589883 RXM589883:RXN589883 SHI589883:SHJ589883 SRE589883:SRF589883 TBA589883:TBB589883 TKW589883:TKX589883 TUS589883:TUT589883 UEO589883:UEP589883 UOK589883:UOL589883 UYG589883:UYH589883 VIC589883:VID589883 VRY589883:VRZ589883 WBU589883:WBV589883 WLQ589883:WLR589883 WVM589883:WVN589883 JA655419:JB655419 SW655419:SX655419 ACS655419:ACT655419 AMO655419:AMP655419 AWK655419:AWL655419 BGG655419:BGH655419 BQC655419:BQD655419 BZY655419:BZZ655419 CJU655419:CJV655419 CTQ655419:CTR655419 DDM655419:DDN655419 DNI655419:DNJ655419 DXE655419:DXF655419 EHA655419:EHB655419 EQW655419:EQX655419 FAS655419:FAT655419 FKO655419:FKP655419 FUK655419:FUL655419 GEG655419:GEH655419 GOC655419:GOD655419 GXY655419:GXZ655419 HHU655419:HHV655419 HRQ655419:HRR655419 IBM655419:IBN655419 ILI655419:ILJ655419 IVE655419:IVF655419 JFA655419:JFB655419 JOW655419:JOX655419 JYS655419:JYT655419 KIO655419:KIP655419 KSK655419:KSL655419 LCG655419:LCH655419 LMC655419:LMD655419 LVY655419:LVZ655419 MFU655419:MFV655419 MPQ655419:MPR655419 MZM655419:MZN655419 NJI655419:NJJ655419 NTE655419:NTF655419 ODA655419:ODB655419 OMW655419:OMX655419 OWS655419:OWT655419 PGO655419:PGP655419 PQK655419:PQL655419 QAG655419:QAH655419 QKC655419:QKD655419 QTY655419:QTZ655419 RDU655419:RDV655419 RNQ655419:RNR655419 RXM655419:RXN655419 SHI655419:SHJ655419 SRE655419:SRF655419 TBA655419:TBB655419 TKW655419:TKX655419 TUS655419:TUT655419 UEO655419:UEP655419 UOK655419:UOL655419 UYG655419:UYH655419 VIC655419:VID655419 VRY655419:VRZ655419 WBU655419:WBV655419 WLQ655419:WLR655419 WVM655419:WVN655419 JA720955:JB720955 SW720955:SX720955 ACS720955:ACT720955 AMO720955:AMP720955 AWK720955:AWL720955 BGG720955:BGH720955 BQC720955:BQD720955 BZY720955:BZZ720955 CJU720955:CJV720955 CTQ720955:CTR720955 DDM720955:DDN720955 DNI720955:DNJ720955 DXE720955:DXF720955 EHA720955:EHB720955 EQW720955:EQX720955 FAS720955:FAT720955 FKO720955:FKP720955 FUK720955:FUL720955 GEG720955:GEH720955 GOC720955:GOD720955 GXY720955:GXZ720955 HHU720955:HHV720955 HRQ720955:HRR720955 IBM720955:IBN720955 ILI720955:ILJ720955 IVE720955:IVF720955 JFA720955:JFB720955 JOW720955:JOX720955 JYS720955:JYT720955 KIO720955:KIP720955 KSK720955:KSL720955 LCG720955:LCH720955 LMC720955:LMD720955 LVY720955:LVZ720955 MFU720955:MFV720955 MPQ720955:MPR720955 MZM720955:MZN720955 NJI720955:NJJ720955 NTE720955:NTF720955 ODA720955:ODB720955 OMW720955:OMX720955 OWS720955:OWT720955 PGO720955:PGP720955 PQK720955:PQL720955 QAG720955:QAH720955 QKC720955:QKD720955 QTY720955:QTZ720955 RDU720955:RDV720955 RNQ720955:RNR720955 RXM720955:RXN720955 SHI720955:SHJ720955 SRE720955:SRF720955 TBA720955:TBB720955 TKW720955:TKX720955 TUS720955:TUT720955 UEO720955:UEP720955 UOK720955:UOL720955 UYG720955:UYH720955 VIC720955:VID720955 VRY720955:VRZ720955 WBU720955:WBV720955 WLQ720955:WLR720955 WVM720955:WVN720955 JA786491:JB786491 SW786491:SX786491 ACS786491:ACT786491 AMO786491:AMP786491 AWK786491:AWL786491 BGG786491:BGH786491 BQC786491:BQD786491 BZY786491:BZZ786491 CJU786491:CJV786491 CTQ786491:CTR786491 DDM786491:DDN786491 DNI786491:DNJ786491 DXE786491:DXF786491 EHA786491:EHB786491 EQW786491:EQX786491 FAS786491:FAT786491 FKO786491:FKP786491 FUK786491:FUL786491 GEG786491:GEH786491 GOC786491:GOD786491 GXY786491:GXZ786491 HHU786491:HHV786491 HRQ786491:HRR786491 IBM786491:IBN786491 ILI786491:ILJ786491 IVE786491:IVF786491 JFA786491:JFB786491 JOW786491:JOX786491 JYS786491:JYT786491 KIO786491:KIP786491 KSK786491:KSL786491 LCG786491:LCH786491 LMC786491:LMD786491 LVY786491:LVZ786491 MFU786491:MFV786491 MPQ786491:MPR786491 MZM786491:MZN786491 NJI786491:NJJ786491 NTE786491:NTF786491 ODA786491:ODB786491 OMW786491:OMX786491 OWS786491:OWT786491 PGO786491:PGP786491 PQK786491:PQL786491 QAG786491:QAH786491 QKC786491:QKD786491 QTY786491:QTZ786491 RDU786491:RDV786491 RNQ786491:RNR786491 RXM786491:RXN786491 SHI786491:SHJ786491 SRE786491:SRF786491 TBA786491:TBB786491 TKW786491:TKX786491 TUS786491:TUT786491 UEO786491:UEP786491 UOK786491:UOL786491 UYG786491:UYH786491 VIC786491:VID786491 VRY786491:VRZ786491 WBU786491:WBV786491 WLQ786491:WLR786491 WVM786491:WVN786491 JA852027:JB852027 SW852027:SX852027 ACS852027:ACT852027 AMO852027:AMP852027 AWK852027:AWL852027 BGG852027:BGH852027 BQC852027:BQD852027 BZY852027:BZZ852027 CJU852027:CJV852027 CTQ852027:CTR852027 DDM852027:DDN852027 DNI852027:DNJ852027 DXE852027:DXF852027 EHA852027:EHB852027 EQW852027:EQX852027 FAS852027:FAT852027 FKO852027:FKP852027 FUK852027:FUL852027 GEG852027:GEH852027 GOC852027:GOD852027 GXY852027:GXZ852027 HHU852027:HHV852027 HRQ852027:HRR852027 IBM852027:IBN852027 ILI852027:ILJ852027 IVE852027:IVF852027 JFA852027:JFB852027 JOW852027:JOX852027 JYS852027:JYT852027 KIO852027:KIP852027 KSK852027:KSL852027 LCG852027:LCH852027 LMC852027:LMD852027 LVY852027:LVZ852027 MFU852027:MFV852027 MPQ852027:MPR852027 MZM852027:MZN852027 NJI852027:NJJ852027 NTE852027:NTF852027 ODA852027:ODB852027 OMW852027:OMX852027 OWS852027:OWT852027 PGO852027:PGP852027 PQK852027:PQL852027 QAG852027:QAH852027 QKC852027:QKD852027 QTY852027:QTZ852027 RDU852027:RDV852027 RNQ852027:RNR852027 RXM852027:RXN852027 SHI852027:SHJ852027 SRE852027:SRF852027 TBA852027:TBB852027 TKW852027:TKX852027 TUS852027:TUT852027 UEO852027:UEP852027 UOK852027:UOL852027 UYG852027:UYH852027 VIC852027:VID852027 VRY852027:VRZ852027 WBU852027:WBV852027 WLQ852027:WLR852027 WVM852027:WVN852027 JA917563:JB917563 SW917563:SX917563 ACS917563:ACT917563 AMO917563:AMP917563 AWK917563:AWL917563 BGG917563:BGH917563 BQC917563:BQD917563 BZY917563:BZZ917563 CJU917563:CJV917563 CTQ917563:CTR917563 DDM917563:DDN917563 DNI917563:DNJ917563 DXE917563:DXF917563 EHA917563:EHB917563 EQW917563:EQX917563 FAS917563:FAT917563 FKO917563:FKP917563 FUK917563:FUL917563 GEG917563:GEH917563 GOC917563:GOD917563 GXY917563:GXZ917563 HHU917563:HHV917563 HRQ917563:HRR917563 IBM917563:IBN917563 ILI917563:ILJ917563 IVE917563:IVF917563 JFA917563:JFB917563 JOW917563:JOX917563 JYS917563:JYT917563 KIO917563:KIP917563 KSK917563:KSL917563 LCG917563:LCH917563 LMC917563:LMD917563 LVY917563:LVZ917563 MFU917563:MFV917563 MPQ917563:MPR917563 MZM917563:MZN917563 NJI917563:NJJ917563 NTE917563:NTF917563 ODA917563:ODB917563 OMW917563:OMX917563 OWS917563:OWT917563 PGO917563:PGP917563 PQK917563:PQL917563 QAG917563:QAH917563 QKC917563:QKD917563 QTY917563:QTZ917563 RDU917563:RDV917563 RNQ917563:RNR917563 RXM917563:RXN917563 SHI917563:SHJ917563 SRE917563:SRF917563 TBA917563:TBB917563 TKW917563:TKX917563 TUS917563:TUT917563 UEO917563:UEP917563 UOK917563:UOL917563 UYG917563:UYH917563 VIC917563:VID917563 VRY917563:VRZ917563 WBU917563:WBV917563 WLQ917563:WLR917563 WVM917563:WVN917563 JA983099:JB983099 SW983099:SX983099 ACS983099:ACT983099 AMO983099:AMP983099 AWK983099:AWL983099 BGG983099:BGH983099 BQC983099:BQD983099 BZY983099:BZZ983099 CJU983099:CJV983099 CTQ983099:CTR983099 DDM983099:DDN983099 DNI983099:DNJ983099 DXE983099:DXF983099 EHA983099:EHB983099 EQW983099:EQX983099 FAS983099:FAT983099 FKO983099:FKP983099 FUK983099:FUL983099 GEG983099:GEH983099 GOC983099:GOD983099 GXY983099:GXZ983099 HHU983099:HHV983099 HRQ983099:HRR983099 IBM983099:IBN983099 ILI983099:ILJ983099 IVE983099:IVF983099 JFA983099:JFB983099 JOW983099:JOX983099 JYS983099:JYT983099 KIO983099:KIP983099 KSK983099:KSL983099 LCG983099:LCH983099 LMC983099:LMD983099 LVY983099:LVZ983099 MFU983099:MFV983099 MPQ983099:MPR983099 MZM983099:MZN983099 NJI983099:NJJ983099 NTE983099:NTF983099 ODA983099:ODB983099 OMW983099:OMX983099 OWS983099:OWT983099 PGO983099:PGP983099 PQK983099:PQL983099 QAG983099:QAH983099 QKC983099:QKD983099 QTY983099:QTZ983099 RDU983099:RDV983099 RNQ983099:RNR983099 RXM983099:RXN983099 SHI983099:SHJ983099 SRE983099:SRF983099 TBA983099:TBB983099 TKW983099:TKX983099 TUS983099:TUT983099 UEO983099:UEP983099 UOK983099:UOL983099 UYG983099:UYH983099 VIC983099:VID983099 VRY983099:VRZ983099 WBU983099:WBV983099 WLQ983099:WLR983099 WVM983099:WVN983099" xr:uid="{00000000-0002-0000-0200-00000D000000}">
      <formula1>0</formula1>
    </dataValidation>
    <dataValidation type="decimal" operator="greaterThanOrEqual" allowBlank="1" showInputMessage="1" showErrorMessage="1" error="Valor debe ser mayor o igual 0" prompt="En caso que no haya reclasificado estas partidas a propiedad planta y equipo diligencie los valores para efectos fiscales asociando los conceptos a la renta" sqref="J65595 JD65595:JE65595 SZ65595:TA65595 ACV65595:ACW65595 AMR65595:AMS65595 AWN65595:AWO65595 BGJ65595:BGK65595 BQF65595:BQG65595 CAB65595:CAC65595 CJX65595:CJY65595 CTT65595:CTU65595 DDP65595:DDQ65595 DNL65595:DNM65595 DXH65595:DXI65595 EHD65595:EHE65595 EQZ65595:ERA65595 FAV65595:FAW65595 FKR65595:FKS65595 FUN65595:FUO65595 GEJ65595:GEK65595 GOF65595:GOG65595 GYB65595:GYC65595 HHX65595:HHY65595 HRT65595:HRU65595 IBP65595:IBQ65595 ILL65595:ILM65595 IVH65595:IVI65595 JFD65595:JFE65595 JOZ65595:JPA65595 JYV65595:JYW65595 KIR65595:KIS65595 KSN65595:KSO65595 LCJ65595:LCK65595 LMF65595:LMG65595 LWB65595:LWC65595 MFX65595:MFY65595 MPT65595:MPU65595 MZP65595:MZQ65595 NJL65595:NJM65595 NTH65595:NTI65595 ODD65595:ODE65595 OMZ65595:ONA65595 OWV65595:OWW65595 PGR65595:PGS65595 PQN65595:PQO65595 QAJ65595:QAK65595 QKF65595:QKG65595 QUB65595:QUC65595 RDX65595:RDY65595 RNT65595:RNU65595 RXP65595:RXQ65595 SHL65595:SHM65595 SRH65595:SRI65595 TBD65595:TBE65595 TKZ65595:TLA65595 TUV65595:TUW65595 UER65595:UES65595 UON65595:UOO65595 UYJ65595:UYK65595 VIF65595:VIG65595 VSB65595:VSC65595 WBX65595:WBY65595 WLT65595:WLU65595 WVP65595:WVQ65595 J131131 JD131131:JE131131 SZ131131:TA131131 ACV131131:ACW131131 AMR131131:AMS131131 AWN131131:AWO131131 BGJ131131:BGK131131 BQF131131:BQG131131 CAB131131:CAC131131 CJX131131:CJY131131 CTT131131:CTU131131 DDP131131:DDQ131131 DNL131131:DNM131131 DXH131131:DXI131131 EHD131131:EHE131131 EQZ131131:ERA131131 FAV131131:FAW131131 FKR131131:FKS131131 FUN131131:FUO131131 GEJ131131:GEK131131 GOF131131:GOG131131 GYB131131:GYC131131 HHX131131:HHY131131 HRT131131:HRU131131 IBP131131:IBQ131131 ILL131131:ILM131131 IVH131131:IVI131131 JFD131131:JFE131131 JOZ131131:JPA131131 JYV131131:JYW131131 KIR131131:KIS131131 KSN131131:KSO131131 LCJ131131:LCK131131 LMF131131:LMG131131 LWB131131:LWC131131 MFX131131:MFY131131 MPT131131:MPU131131 MZP131131:MZQ131131 NJL131131:NJM131131 NTH131131:NTI131131 ODD131131:ODE131131 OMZ131131:ONA131131 OWV131131:OWW131131 PGR131131:PGS131131 PQN131131:PQO131131 QAJ131131:QAK131131 QKF131131:QKG131131 QUB131131:QUC131131 RDX131131:RDY131131 RNT131131:RNU131131 RXP131131:RXQ131131 SHL131131:SHM131131 SRH131131:SRI131131 TBD131131:TBE131131 TKZ131131:TLA131131 TUV131131:TUW131131 UER131131:UES131131 UON131131:UOO131131 UYJ131131:UYK131131 VIF131131:VIG131131 VSB131131:VSC131131 WBX131131:WBY131131 WLT131131:WLU131131 WVP131131:WVQ131131 J196667 JD196667:JE196667 SZ196667:TA196667 ACV196667:ACW196667 AMR196667:AMS196667 AWN196667:AWO196667 BGJ196667:BGK196667 BQF196667:BQG196667 CAB196667:CAC196667 CJX196667:CJY196667 CTT196667:CTU196667 DDP196667:DDQ196667 DNL196667:DNM196667 DXH196667:DXI196667 EHD196667:EHE196667 EQZ196667:ERA196667 FAV196667:FAW196667 FKR196667:FKS196667 FUN196667:FUO196667 GEJ196667:GEK196667 GOF196667:GOG196667 GYB196667:GYC196667 HHX196667:HHY196667 HRT196667:HRU196667 IBP196667:IBQ196667 ILL196667:ILM196667 IVH196667:IVI196667 JFD196667:JFE196667 JOZ196667:JPA196667 JYV196667:JYW196667 KIR196667:KIS196667 KSN196667:KSO196667 LCJ196667:LCK196667 LMF196667:LMG196667 LWB196667:LWC196667 MFX196667:MFY196667 MPT196667:MPU196667 MZP196667:MZQ196667 NJL196667:NJM196667 NTH196667:NTI196667 ODD196667:ODE196667 OMZ196667:ONA196667 OWV196667:OWW196667 PGR196667:PGS196667 PQN196667:PQO196667 QAJ196667:QAK196667 QKF196667:QKG196667 QUB196667:QUC196667 RDX196667:RDY196667 RNT196667:RNU196667 RXP196667:RXQ196667 SHL196667:SHM196667 SRH196667:SRI196667 TBD196667:TBE196667 TKZ196667:TLA196667 TUV196667:TUW196667 UER196667:UES196667 UON196667:UOO196667 UYJ196667:UYK196667 VIF196667:VIG196667 VSB196667:VSC196667 WBX196667:WBY196667 WLT196667:WLU196667 WVP196667:WVQ196667 J262203 JD262203:JE262203 SZ262203:TA262203 ACV262203:ACW262203 AMR262203:AMS262203 AWN262203:AWO262203 BGJ262203:BGK262203 BQF262203:BQG262203 CAB262203:CAC262203 CJX262203:CJY262203 CTT262203:CTU262203 DDP262203:DDQ262203 DNL262203:DNM262203 DXH262203:DXI262203 EHD262203:EHE262203 EQZ262203:ERA262203 FAV262203:FAW262203 FKR262203:FKS262203 FUN262203:FUO262203 GEJ262203:GEK262203 GOF262203:GOG262203 GYB262203:GYC262203 HHX262203:HHY262203 HRT262203:HRU262203 IBP262203:IBQ262203 ILL262203:ILM262203 IVH262203:IVI262203 JFD262203:JFE262203 JOZ262203:JPA262203 JYV262203:JYW262203 KIR262203:KIS262203 KSN262203:KSO262203 LCJ262203:LCK262203 LMF262203:LMG262203 LWB262203:LWC262203 MFX262203:MFY262203 MPT262203:MPU262203 MZP262203:MZQ262203 NJL262203:NJM262203 NTH262203:NTI262203 ODD262203:ODE262203 OMZ262203:ONA262203 OWV262203:OWW262203 PGR262203:PGS262203 PQN262203:PQO262203 QAJ262203:QAK262203 QKF262203:QKG262203 QUB262203:QUC262203 RDX262203:RDY262203 RNT262203:RNU262203 RXP262203:RXQ262203 SHL262203:SHM262203 SRH262203:SRI262203 TBD262203:TBE262203 TKZ262203:TLA262203 TUV262203:TUW262203 UER262203:UES262203 UON262203:UOO262203 UYJ262203:UYK262203 VIF262203:VIG262203 VSB262203:VSC262203 WBX262203:WBY262203 WLT262203:WLU262203 WVP262203:WVQ262203 J327739 JD327739:JE327739 SZ327739:TA327739 ACV327739:ACW327739 AMR327739:AMS327739 AWN327739:AWO327739 BGJ327739:BGK327739 BQF327739:BQG327739 CAB327739:CAC327739 CJX327739:CJY327739 CTT327739:CTU327739 DDP327739:DDQ327739 DNL327739:DNM327739 DXH327739:DXI327739 EHD327739:EHE327739 EQZ327739:ERA327739 FAV327739:FAW327739 FKR327739:FKS327739 FUN327739:FUO327739 GEJ327739:GEK327739 GOF327739:GOG327739 GYB327739:GYC327739 HHX327739:HHY327739 HRT327739:HRU327739 IBP327739:IBQ327739 ILL327739:ILM327739 IVH327739:IVI327739 JFD327739:JFE327739 JOZ327739:JPA327739 JYV327739:JYW327739 KIR327739:KIS327739 KSN327739:KSO327739 LCJ327739:LCK327739 LMF327739:LMG327739 LWB327739:LWC327739 MFX327739:MFY327739 MPT327739:MPU327739 MZP327739:MZQ327739 NJL327739:NJM327739 NTH327739:NTI327739 ODD327739:ODE327739 OMZ327739:ONA327739 OWV327739:OWW327739 PGR327739:PGS327739 PQN327739:PQO327739 QAJ327739:QAK327739 QKF327739:QKG327739 QUB327739:QUC327739 RDX327739:RDY327739 RNT327739:RNU327739 RXP327739:RXQ327739 SHL327739:SHM327739 SRH327739:SRI327739 TBD327739:TBE327739 TKZ327739:TLA327739 TUV327739:TUW327739 UER327739:UES327739 UON327739:UOO327739 UYJ327739:UYK327739 VIF327739:VIG327739 VSB327739:VSC327739 WBX327739:WBY327739 WLT327739:WLU327739 WVP327739:WVQ327739 J393275 JD393275:JE393275 SZ393275:TA393275 ACV393275:ACW393275 AMR393275:AMS393275 AWN393275:AWO393275 BGJ393275:BGK393275 BQF393275:BQG393275 CAB393275:CAC393275 CJX393275:CJY393275 CTT393275:CTU393275 DDP393275:DDQ393275 DNL393275:DNM393275 DXH393275:DXI393275 EHD393275:EHE393275 EQZ393275:ERA393275 FAV393275:FAW393275 FKR393275:FKS393275 FUN393275:FUO393275 GEJ393275:GEK393275 GOF393275:GOG393275 GYB393275:GYC393275 HHX393275:HHY393275 HRT393275:HRU393275 IBP393275:IBQ393275 ILL393275:ILM393275 IVH393275:IVI393275 JFD393275:JFE393275 JOZ393275:JPA393275 JYV393275:JYW393275 KIR393275:KIS393275 KSN393275:KSO393275 LCJ393275:LCK393275 LMF393275:LMG393275 LWB393275:LWC393275 MFX393275:MFY393275 MPT393275:MPU393275 MZP393275:MZQ393275 NJL393275:NJM393275 NTH393275:NTI393275 ODD393275:ODE393275 OMZ393275:ONA393275 OWV393275:OWW393275 PGR393275:PGS393275 PQN393275:PQO393275 QAJ393275:QAK393275 QKF393275:QKG393275 QUB393275:QUC393275 RDX393275:RDY393275 RNT393275:RNU393275 RXP393275:RXQ393275 SHL393275:SHM393275 SRH393275:SRI393275 TBD393275:TBE393275 TKZ393275:TLA393275 TUV393275:TUW393275 UER393275:UES393275 UON393275:UOO393275 UYJ393275:UYK393275 VIF393275:VIG393275 VSB393275:VSC393275 WBX393275:WBY393275 WLT393275:WLU393275 WVP393275:WVQ393275 J458811 JD458811:JE458811 SZ458811:TA458811 ACV458811:ACW458811 AMR458811:AMS458811 AWN458811:AWO458811 BGJ458811:BGK458811 BQF458811:BQG458811 CAB458811:CAC458811 CJX458811:CJY458811 CTT458811:CTU458811 DDP458811:DDQ458811 DNL458811:DNM458811 DXH458811:DXI458811 EHD458811:EHE458811 EQZ458811:ERA458811 FAV458811:FAW458811 FKR458811:FKS458811 FUN458811:FUO458811 GEJ458811:GEK458811 GOF458811:GOG458811 GYB458811:GYC458811 HHX458811:HHY458811 HRT458811:HRU458811 IBP458811:IBQ458811 ILL458811:ILM458811 IVH458811:IVI458811 JFD458811:JFE458811 JOZ458811:JPA458811 JYV458811:JYW458811 KIR458811:KIS458811 KSN458811:KSO458811 LCJ458811:LCK458811 LMF458811:LMG458811 LWB458811:LWC458811 MFX458811:MFY458811 MPT458811:MPU458811 MZP458811:MZQ458811 NJL458811:NJM458811 NTH458811:NTI458811 ODD458811:ODE458811 OMZ458811:ONA458811 OWV458811:OWW458811 PGR458811:PGS458811 PQN458811:PQO458811 QAJ458811:QAK458811 QKF458811:QKG458811 QUB458811:QUC458811 RDX458811:RDY458811 RNT458811:RNU458811 RXP458811:RXQ458811 SHL458811:SHM458811 SRH458811:SRI458811 TBD458811:TBE458811 TKZ458811:TLA458811 TUV458811:TUW458811 UER458811:UES458811 UON458811:UOO458811 UYJ458811:UYK458811 VIF458811:VIG458811 VSB458811:VSC458811 WBX458811:WBY458811 WLT458811:WLU458811 WVP458811:WVQ458811 J524347 JD524347:JE524347 SZ524347:TA524347 ACV524347:ACW524347 AMR524347:AMS524347 AWN524347:AWO524347 BGJ524347:BGK524347 BQF524347:BQG524347 CAB524347:CAC524347 CJX524347:CJY524347 CTT524347:CTU524347 DDP524347:DDQ524347 DNL524347:DNM524347 DXH524347:DXI524347 EHD524347:EHE524347 EQZ524347:ERA524347 FAV524347:FAW524347 FKR524347:FKS524347 FUN524347:FUO524347 GEJ524347:GEK524347 GOF524347:GOG524347 GYB524347:GYC524347 HHX524347:HHY524347 HRT524347:HRU524347 IBP524347:IBQ524347 ILL524347:ILM524347 IVH524347:IVI524347 JFD524347:JFE524347 JOZ524347:JPA524347 JYV524347:JYW524347 KIR524347:KIS524347 KSN524347:KSO524347 LCJ524347:LCK524347 LMF524347:LMG524347 LWB524347:LWC524347 MFX524347:MFY524347 MPT524347:MPU524347 MZP524347:MZQ524347 NJL524347:NJM524347 NTH524347:NTI524347 ODD524347:ODE524347 OMZ524347:ONA524347 OWV524347:OWW524347 PGR524347:PGS524347 PQN524347:PQO524347 QAJ524347:QAK524347 QKF524347:QKG524347 QUB524347:QUC524347 RDX524347:RDY524347 RNT524347:RNU524347 RXP524347:RXQ524347 SHL524347:SHM524347 SRH524347:SRI524347 TBD524347:TBE524347 TKZ524347:TLA524347 TUV524347:TUW524347 UER524347:UES524347 UON524347:UOO524347 UYJ524347:UYK524347 VIF524347:VIG524347 VSB524347:VSC524347 WBX524347:WBY524347 WLT524347:WLU524347 WVP524347:WVQ524347 J589883 JD589883:JE589883 SZ589883:TA589883 ACV589883:ACW589883 AMR589883:AMS589883 AWN589883:AWO589883 BGJ589883:BGK589883 BQF589883:BQG589883 CAB589883:CAC589883 CJX589883:CJY589883 CTT589883:CTU589883 DDP589883:DDQ589883 DNL589883:DNM589883 DXH589883:DXI589883 EHD589883:EHE589883 EQZ589883:ERA589883 FAV589883:FAW589883 FKR589883:FKS589883 FUN589883:FUO589883 GEJ589883:GEK589883 GOF589883:GOG589883 GYB589883:GYC589883 HHX589883:HHY589883 HRT589883:HRU589883 IBP589883:IBQ589883 ILL589883:ILM589883 IVH589883:IVI589883 JFD589883:JFE589883 JOZ589883:JPA589883 JYV589883:JYW589883 KIR589883:KIS589883 KSN589883:KSO589883 LCJ589883:LCK589883 LMF589883:LMG589883 LWB589883:LWC589883 MFX589883:MFY589883 MPT589883:MPU589883 MZP589883:MZQ589883 NJL589883:NJM589883 NTH589883:NTI589883 ODD589883:ODE589883 OMZ589883:ONA589883 OWV589883:OWW589883 PGR589883:PGS589883 PQN589883:PQO589883 QAJ589883:QAK589883 QKF589883:QKG589883 QUB589883:QUC589883 RDX589883:RDY589883 RNT589883:RNU589883 RXP589883:RXQ589883 SHL589883:SHM589883 SRH589883:SRI589883 TBD589883:TBE589883 TKZ589883:TLA589883 TUV589883:TUW589883 UER589883:UES589883 UON589883:UOO589883 UYJ589883:UYK589883 VIF589883:VIG589883 VSB589883:VSC589883 WBX589883:WBY589883 WLT589883:WLU589883 WVP589883:WVQ589883 J655419 JD655419:JE655419 SZ655419:TA655419 ACV655419:ACW655419 AMR655419:AMS655419 AWN655419:AWO655419 BGJ655419:BGK655419 BQF655419:BQG655419 CAB655419:CAC655419 CJX655419:CJY655419 CTT655419:CTU655419 DDP655419:DDQ655419 DNL655419:DNM655419 DXH655419:DXI655419 EHD655419:EHE655419 EQZ655419:ERA655419 FAV655419:FAW655419 FKR655419:FKS655419 FUN655419:FUO655419 GEJ655419:GEK655419 GOF655419:GOG655419 GYB655419:GYC655419 HHX655419:HHY655419 HRT655419:HRU655419 IBP655419:IBQ655419 ILL655419:ILM655419 IVH655419:IVI655419 JFD655419:JFE655419 JOZ655419:JPA655419 JYV655419:JYW655419 KIR655419:KIS655419 KSN655419:KSO655419 LCJ655419:LCK655419 LMF655419:LMG655419 LWB655419:LWC655419 MFX655419:MFY655419 MPT655419:MPU655419 MZP655419:MZQ655419 NJL655419:NJM655419 NTH655419:NTI655419 ODD655419:ODE655419 OMZ655419:ONA655419 OWV655419:OWW655419 PGR655419:PGS655419 PQN655419:PQO655419 QAJ655419:QAK655419 QKF655419:QKG655419 QUB655419:QUC655419 RDX655419:RDY655419 RNT655419:RNU655419 RXP655419:RXQ655419 SHL655419:SHM655419 SRH655419:SRI655419 TBD655419:TBE655419 TKZ655419:TLA655419 TUV655419:TUW655419 UER655419:UES655419 UON655419:UOO655419 UYJ655419:UYK655419 VIF655419:VIG655419 VSB655419:VSC655419 WBX655419:WBY655419 WLT655419:WLU655419 WVP655419:WVQ655419 J720955 JD720955:JE720955 SZ720955:TA720955 ACV720955:ACW720955 AMR720955:AMS720955 AWN720955:AWO720955 BGJ720955:BGK720955 BQF720955:BQG720955 CAB720955:CAC720955 CJX720955:CJY720955 CTT720955:CTU720955 DDP720955:DDQ720955 DNL720955:DNM720955 DXH720955:DXI720955 EHD720955:EHE720955 EQZ720955:ERA720955 FAV720955:FAW720955 FKR720955:FKS720955 FUN720955:FUO720955 GEJ720955:GEK720955 GOF720955:GOG720955 GYB720955:GYC720955 HHX720955:HHY720955 HRT720955:HRU720955 IBP720955:IBQ720955 ILL720955:ILM720955 IVH720955:IVI720955 JFD720955:JFE720955 JOZ720955:JPA720955 JYV720955:JYW720955 KIR720955:KIS720955 KSN720955:KSO720955 LCJ720955:LCK720955 LMF720955:LMG720955 LWB720955:LWC720955 MFX720955:MFY720955 MPT720955:MPU720955 MZP720955:MZQ720955 NJL720955:NJM720955 NTH720955:NTI720955 ODD720955:ODE720955 OMZ720955:ONA720955 OWV720955:OWW720955 PGR720955:PGS720955 PQN720955:PQO720955 QAJ720955:QAK720955 QKF720955:QKG720955 QUB720955:QUC720955 RDX720955:RDY720955 RNT720955:RNU720955 RXP720955:RXQ720955 SHL720955:SHM720955 SRH720955:SRI720955 TBD720955:TBE720955 TKZ720955:TLA720955 TUV720955:TUW720955 UER720955:UES720955 UON720955:UOO720955 UYJ720955:UYK720955 VIF720955:VIG720955 VSB720955:VSC720955 WBX720955:WBY720955 WLT720955:WLU720955 WVP720955:WVQ720955 J786491 JD786491:JE786491 SZ786491:TA786491 ACV786491:ACW786491 AMR786491:AMS786491 AWN786491:AWO786491 BGJ786491:BGK786491 BQF786491:BQG786491 CAB786491:CAC786491 CJX786491:CJY786491 CTT786491:CTU786491 DDP786491:DDQ786491 DNL786491:DNM786491 DXH786491:DXI786491 EHD786491:EHE786491 EQZ786491:ERA786491 FAV786491:FAW786491 FKR786491:FKS786491 FUN786491:FUO786491 GEJ786491:GEK786491 GOF786491:GOG786491 GYB786491:GYC786491 HHX786491:HHY786491 HRT786491:HRU786491 IBP786491:IBQ786491 ILL786491:ILM786491 IVH786491:IVI786491 JFD786491:JFE786491 JOZ786491:JPA786491 JYV786491:JYW786491 KIR786491:KIS786491 KSN786491:KSO786491 LCJ786491:LCK786491 LMF786491:LMG786491 LWB786491:LWC786491 MFX786491:MFY786491 MPT786491:MPU786491 MZP786491:MZQ786491 NJL786491:NJM786491 NTH786491:NTI786491 ODD786491:ODE786491 OMZ786491:ONA786491 OWV786491:OWW786491 PGR786491:PGS786491 PQN786491:PQO786491 QAJ786491:QAK786491 QKF786491:QKG786491 QUB786491:QUC786491 RDX786491:RDY786491 RNT786491:RNU786491 RXP786491:RXQ786491 SHL786491:SHM786491 SRH786491:SRI786491 TBD786491:TBE786491 TKZ786491:TLA786491 TUV786491:TUW786491 UER786491:UES786491 UON786491:UOO786491 UYJ786491:UYK786491 VIF786491:VIG786491 VSB786491:VSC786491 WBX786491:WBY786491 WLT786491:WLU786491 WVP786491:WVQ786491 J852027 JD852027:JE852027 SZ852027:TA852027 ACV852027:ACW852027 AMR852027:AMS852027 AWN852027:AWO852027 BGJ852027:BGK852027 BQF852027:BQG852027 CAB852027:CAC852027 CJX852027:CJY852027 CTT852027:CTU852027 DDP852027:DDQ852027 DNL852027:DNM852027 DXH852027:DXI852027 EHD852027:EHE852027 EQZ852027:ERA852027 FAV852027:FAW852027 FKR852027:FKS852027 FUN852027:FUO852027 GEJ852027:GEK852027 GOF852027:GOG852027 GYB852027:GYC852027 HHX852027:HHY852027 HRT852027:HRU852027 IBP852027:IBQ852027 ILL852027:ILM852027 IVH852027:IVI852027 JFD852027:JFE852027 JOZ852027:JPA852027 JYV852027:JYW852027 KIR852027:KIS852027 KSN852027:KSO852027 LCJ852027:LCK852027 LMF852027:LMG852027 LWB852027:LWC852027 MFX852027:MFY852027 MPT852027:MPU852027 MZP852027:MZQ852027 NJL852027:NJM852027 NTH852027:NTI852027 ODD852027:ODE852027 OMZ852027:ONA852027 OWV852027:OWW852027 PGR852027:PGS852027 PQN852027:PQO852027 QAJ852027:QAK852027 QKF852027:QKG852027 QUB852027:QUC852027 RDX852027:RDY852027 RNT852027:RNU852027 RXP852027:RXQ852027 SHL852027:SHM852027 SRH852027:SRI852027 TBD852027:TBE852027 TKZ852027:TLA852027 TUV852027:TUW852027 UER852027:UES852027 UON852027:UOO852027 UYJ852027:UYK852027 VIF852027:VIG852027 VSB852027:VSC852027 WBX852027:WBY852027 WLT852027:WLU852027 WVP852027:WVQ852027 J917563 JD917563:JE917563 SZ917563:TA917563 ACV917563:ACW917563 AMR917563:AMS917563 AWN917563:AWO917563 BGJ917563:BGK917563 BQF917563:BQG917563 CAB917563:CAC917563 CJX917563:CJY917563 CTT917563:CTU917563 DDP917563:DDQ917563 DNL917563:DNM917563 DXH917563:DXI917563 EHD917563:EHE917563 EQZ917563:ERA917563 FAV917563:FAW917563 FKR917563:FKS917563 FUN917563:FUO917563 GEJ917563:GEK917563 GOF917563:GOG917563 GYB917563:GYC917563 HHX917563:HHY917563 HRT917563:HRU917563 IBP917563:IBQ917563 ILL917563:ILM917563 IVH917563:IVI917563 JFD917563:JFE917563 JOZ917563:JPA917563 JYV917563:JYW917563 KIR917563:KIS917563 KSN917563:KSO917563 LCJ917563:LCK917563 LMF917563:LMG917563 LWB917563:LWC917563 MFX917563:MFY917563 MPT917563:MPU917563 MZP917563:MZQ917563 NJL917563:NJM917563 NTH917563:NTI917563 ODD917563:ODE917563 OMZ917563:ONA917563 OWV917563:OWW917563 PGR917563:PGS917563 PQN917563:PQO917563 QAJ917563:QAK917563 QKF917563:QKG917563 QUB917563:QUC917563 RDX917563:RDY917563 RNT917563:RNU917563 RXP917563:RXQ917563 SHL917563:SHM917563 SRH917563:SRI917563 TBD917563:TBE917563 TKZ917563:TLA917563 TUV917563:TUW917563 UER917563:UES917563 UON917563:UOO917563 UYJ917563:UYK917563 VIF917563:VIG917563 VSB917563:VSC917563 WBX917563:WBY917563 WLT917563:WLU917563 WVP917563:WVQ917563 J983099 JD983099:JE983099 SZ983099:TA983099 ACV983099:ACW983099 AMR983099:AMS983099 AWN983099:AWO983099 BGJ983099:BGK983099 BQF983099:BQG983099 CAB983099:CAC983099 CJX983099:CJY983099 CTT983099:CTU983099 DDP983099:DDQ983099 DNL983099:DNM983099 DXH983099:DXI983099 EHD983099:EHE983099 EQZ983099:ERA983099 FAV983099:FAW983099 FKR983099:FKS983099 FUN983099:FUO983099 GEJ983099:GEK983099 GOF983099:GOG983099 GYB983099:GYC983099 HHX983099:HHY983099 HRT983099:HRU983099 IBP983099:IBQ983099 ILL983099:ILM983099 IVH983099:IVI983099 JFD983099:JFE983099 JOZ983099:JPA983099 JYV983099:JYW983099 KIR983099:KIS983099 KSN983099:KSO983099 LCJ983099:LCK983099 LMF983099:LMG983099 LWB983099:LWC983099 MFX983099:MFY983099 MPT983099:MPU983099 MZP983099:MZQ983099 NJL983099:NJM983099 NTH983099:NTI983099 ODD983099:ODE983099 OMZ983099:ONA983099 OWV983099:OWW983099 PGR983099:PGS983099 PQN983099:PQO983099 QAJ983099:QAK983099 QKF983099:QKG983099 QUB983099:QUC983099 RDX983099:RDY983099 RNT983099:RNU983099 RXP983099:RXQ983099 SHL983099:SHM983099 SRH983099:SRI983099 TBD983099:TBE983099 TKZ983099:TLA983099 TUV983099:TUW983099 UER983099:UES983099 UON983099:UOO983099 UYJ983099:UYK983099 VIF983099:VIG983099 VSB983099:VSC983099 WBX983099:WBY983099 WLT983099:WLU983099 WVP983099:WVQ983099" xr:uid="{00000000-0002-0000-0200-00000E000000}">
      <formula1>0</formula1>
    </dataValidation>
    <dataValidation type="decimal" operator="greaterThanOrEqual" allowBlank="1" showInputMessage="1" showErrorMessage="1" error="Valor debe ser mayor o igual que 0" promptTitle="Diferencia contable Vs fiscal" prompt="Si existe una diferencia en el  momento del reconocimiento contable a 31/12/2015 y la elaboracion de la declaracion de renta que modifique el impuesto a las ganancias diferido, registre el ajuste respectivo" sqref="JA65946:JB65964 SW65946:SX65964 ACS65946:ACT65964 AMO65946:AMP65964 AWK65946:AWL65964 BGG65946:BGH65964 BQC65946:BQD65964 BZY65946:BZZ65964 CJU65946:CJV65964 CTQ65946:CTR65964 DDM65946:DDN65964 DNI65946:DNJ65964 DXE65946:DXF65964 EHA65946:EHB65964 EQW65946:EQX65964 FAS65946:FAT65964 FKO65946:FKP65964 FUK65946:FUL65964 GEG65946:GEH65964 GOC65946:GOD65964 GXY65946:GXZ65964 HHU65946:HHV65964 HRQ65946:HRR65964 IBM65946:IBN65964 ILI65946:ILJ65964 IVE65946:IVF65964 JFA65946:JFB65964 JOW65946:JOX65964 JYS65946:JYT65964 KIO65946:KIP65964 KSK65946:KSL65964 LCG65946:LCH65964 LMC65946:LMD65964 LVY65946:LVZ65964 MFU65946:MFV65964 MPQ65946:MPR65964 MZM65946:MZN65964 NJI65946:NJJ65964 NTE65946:NTF65964 ODA65946:ODB65964 OMW65946:OMX65964 OWS65946:OWT65964 PGO65946:PGP65964 PQK65946:PQL65964 QAG65946:QAH65964 QKC65946:QKD65964 QTY65946:QTZ65964 RDU65946:RDV65964 RNQ65946:RNR65964 RXM65946:RXN65964 SHI65946:SHJ65964 SRE65946:SRF65964 TBA65946:TBB65964 TKW65946:TKX65964 TUS65946:TUT65964 UEO65946:UEP65964 UOK65946:UOL65964 UYG65946:UYH65964 VIC65946:VID65964 VRY65946:VRZ65964 WBU65946:WBV65964 WLQ65946:WLR65964 WVM65946:WVN65964 JA131482:JB131500 SW131482:SX131500 ACS131482:ACT131500 AMO131482:AMP131500 AWK131482:AWL131500 BGG131482:BGH131500 BQC131482:BQD131500 BZY131482:BZZ131500 CJU131482:CJV131500 CTQ131482:CTR131500 DDM131482:DDN131500 DNI131482:DNJ131500 DXE131482:DXF131500 EHA131482:EHB131500 EQW131482:EQX131500 FAS131482:FAT131500 FKO131482:FKP131500 FUK131482:FUL131500 GEG131482:GEH131500 GOC131482:GOD131500 GXY131482:GXZ131500 HHU131482:HHV131500 HRQ131482:HRR131500 IBM131482:IBN131500 ILI131482:ILJ131500 IVE131482:IVF131500 JFA131482:JFB131500 JOW131482:JOX131500 JYS131482:JYT131500 KIO131482:KIP131500 KSK131482:KSL131500 LCG131482:LCH131500 LMC131482:LMD131500 LVY131482:LVZ131500 MFU131482:MFV131500 MPQ131482:MPR131500 MZM131482:MZN131500 NJI131482:NJJ131500 NTE131482:NTF131500 ODA131482:ODB131500 OMW131482:OMX131500 OWS131482:OWT131500 PGO131482:PGP131500 PQK131482:PQL131500 QAG131482:QAH131500 QKC131482:QKD131500 QTY131482:QTZ131500 RDU131482:RDV131500 RNQ131482:RNR131500 RXM131482:RXN131500 SHI131482:SHJ131500 SRE131482:SRF131500 TBA131482:TBB131500 TKW131482:TKX131500 TUS131482:TUT131500 UEO131482:UEP131500 UOK131482:UOL131500 UYG131482:UYH131500 VIC131482:VID131500 VRY131482:VRZ131500 WBU131482:WBV131500 WLQ131482:WLR131500 WVM131482:WVN131500 JA197018:JB197036 SW197018:SX197036 ACS197018:ACT197036 AMO197018:AMP197036 AWK197018:AWL197036 BGG197018:BGH197036 BQC197018:BQD197036 BZY197018:BZZ197036 CJU197018:CJV197036 CTQ197018:CTR197036 DDM197018:DDN197036 DNI197018:DNJ197036 DXE197018:DXF197036 EHA197018:EHB197036 EQW197018:EQX197036 FAS197018:FAT197036 FKO197018:FKP197036 FUK197018:FUL197036 GEG197018:GEH197036 GOC197018:GOD197036 GXY197018:GXZ197036 HHU197018:HHV197036 HRQ197018:HRR197036 IBM197018:IBN197036 ILI197018:ILJ197036 IVE197018:IVF197036 JFA197018:JFB197036 JOW197018:JOX197036 JYS197018:JYT197036 KIO197018:KIP197036 KSK197018:KSL197036 LCG197018:LCH197036 LMC197018:LMD197036 LVY197018:LVZ197036 MFU197018:MFV197036 MPQ197018:MPR197036 MZM197018:MZN197036 NJI197018:NJJ197036 NTE197018:NTF197036 ODA197018:ODB197036 OMW197018:OMX197036 OWS197018:OWT197036 PGO197018:PGP197036 PQK197018:PQL197036 QAG197018:QAH197036 QKC197018:QKD197036 QTY197018:QTZ197036 RDU197018:RDV197036 RNQ197018:RNR197036 RXM197018:RXN197036 SHI197018:SHJ197036 SRE197018:SRF197036 TBA197018:TBB197036 TKW197018:TKX197036 TUS197018:TUT197036 UEO197018:UEP197036 UOK197018:UOL197036 UYG197018:UYH197036 VIC197018:VID197036 VRY197018:VRZ197036 WBU197018:WBV197036 WLQ197018:WLR197036 WVM197018:WVN197036 JA262554:JB262572 SW262554:SX262572 ACS262554:ACT262572 AMO262554:AMP262572 AWK262554:AWL262572 BGG262554:BGH262572 BQC262554:BQD262572 BZY262554:BZZ262572 CJU262554:CJV262572 CTQ262554:CTR262572 DDM262554:DDN262572 DNI262554:DNJ262572 DXE262554:DXF262572 EHA262554:EHB262572 EQW262554:EQX262572 FAS262554:FAT262572 FKO262554:FKP262572 FUK262554:FUL262572 GEG262554:GEH262572 GOC262554:GOD262572 GXY262554:GXZ262572 HHU262554:HHV262572 HRQ262554:HRR262572 IBM262554:IBN262572 ILI262554:ILJ262572 IVE262554:IVF262572 JFA262554:JFB262572 JOW262554:JOX262572 JYS262554:JYT262572 KIO262554:KIP262572 KSK262554:KSL262572 LCG262554:LCH262572 LMC262554:LMD262572 LVY262554:LVZ262572 MFU262554:MFV262572 MPQ262554:MPR262572 MZM262554:MZN262572 NJI262554:NJJ262572 NTE262554:NTF262572 ODA262554:ODB262572 OMW262554:OMX262572 OWS262554:OWT262572 PGO262554:PGP262572 PQK262554:PQL262572 QAG262554:QAH262572 QKC262554:QKD262572 QTY262554:QTZ262572 RDU262554:RDV262572 RNQ262554:RNR262572 RXM262554:RXN262572 SHI262554:SHJ262572 SRE262554:SRF262572 TBA262554:TBB262572 TKW262554:TKX262572 TUS262554:TUT262572 UEO262554:UEP262572 UOK262554:UOL262572 UYG262554:UYH262572 VIC262554:VID262572 VRY262554:VRZ262572 WBU262554:WBV262572 WLQ262554:WLR262572 WVM262554:WVN262572 JA328090:JB328108 SW328090:SX328108 ACS328090:ACT328108 AMO328090:AMP328108 AWK328090:AWL328108 BGG328090:BGH328108 BQC328090:BQD328108 BZY328090:BZZ328108 CJU328090:CJV328108 CTQ328090:CTR328108 DDM328090:DDN328108 DNI328090:DNJ328108 DXE328090:DXF328108 EHA328090:EHB328108 EQW328090:EQX328108 FAS328090:FAT328108 FKO328090:FKP328108 FUK328090:FUL328108 GEG328090:GEH328108 GOC328090:GOD328108 GXY328090:GXZ328108 HHU328090:HHV328108 HRQ328090:HRR328108 IBM328090:IBN328108 ILI328090:ILJ328108 IVE328090:IVF328108 JFA328090:JFB328108 JOW328090:JOX328108 JYS328090:JYT328108 KIO328090:KIP328108 KSK328090:KSL328108 LCG328090:LCH328108 LMC328090:LMD328108 LVY328090:LVZ328108 MFU328090:MFV328108 MPQ328090:MPR328108 MZM328090:MZN328108 NJI328090:NJJ328108 NTE328090:NTF328108 ODA328090:ODB328108 OMW328090:OMX328108 OWS328090:OWT328108 PGO328090:PGP328108 PQK328090:PQL328108 QAG328090:QAH328108 QKC328090:QKD328108 QTY328090:QTZ328108 RDU328090:RDV328108 RNQ328090:RNR328108 RXM328090:RXN328108 SHI328090:SHJ328108 SRE328090:SRF328108 TBA328090:TBB328108 TKW328090:TKX328108 TUS328090:TUT328108 UEO328090:UEP328108 UOK328090:UOL328108 UYG328090:UYH328108 VIC328090:VID328108 VRY328090:VRZ328108 WBU328090:WBV328108 WLQ328090:WLR328108 WVM328090:WVN328108 JA393626:JB393644 SW393626:SX393644 ACS393626:ACT393644 AMO393626:AMP393644 AWK393626:AWL393644 BGG393626:BGH393644 BQC393626:BQD393644 BZY393626:BZZ393644 CJU393626:CJV393644 CTQ393626:CTR393644 DDM393626:DDN393644 DNI393626:DNJ393644 DXE393626:DXF393644 EHA393626:EHB393644 EQW393626:EQX393644 FAS393626:FAT393644 FKO393626:FKP393644 FUK393626:FUL393644 GEG393626:GEH393644 GOC393626:GOD393644 GXY393626:GXZ393644 HHU393626:HHV393644 HRQ393626:HRR393644 IBM393626:IBN393644 ILI393626:ILJ393644 IVE393626:IVF393644 JFA393626:JFB393644 JOW393626:JOX393644 JYS393626:JYT393644 KIO393626:KIP393644 KSK393626:KSL393644 LCG393626:LCH393644 LMC393626:LMD393644 LVY393626:LVZ393644 MFU393626:MFV393644 MPQ393626:MPR393644 MZM393626:MZN393644 NJI393626:NJJ393644 NTE393626:NTF393644 ODA393626:ODB393644 OMW393626:OMX393644 OWS393626:OWT393644 PGO393626:PGP393644 PQK393626:PQL393644 QAG393626:QAH393644 QKC393626:QKD393644 QTY393626:QTZ393644 RDU393626:RDV393644 RNQ393626:RNR393644 RXM393626:RXN393644 SHI393626:SHJ393644 SRE393626:SRF393644 TBA393626:TBB393644 TKW393626:TKX393644 TUS393626:TUT393644 UEO393626:UEP393644 UOK393626:UOL393644 UYG393626:UYH393644 VIC393626:VID393644 VRY393626:VRZ393644 WBU393626:WBV393644 WLQ393626:WLR393644 WVM393626:WVN393644 JA459162:JB459180 SW459162:SX459180 ACS459162:ACT459180 AMO459162:AMP459180 AWK459162:AWL459180 BGG459162:BGH459180 BQC459162:BQD459180 BZY459162:BZZ459180 CJU459162:CJV459180 CTQ459162:CTR459180 DDM459162:DDN459180 DNI459162:DNJ459180 DXE459162:DXF459180 EHA459162:EHB459180 EQW459162:EQX459180 FAS459162:FAT459180 FKO459162:FKP459180 FUK459162:FUL459180 GEG459162:GEH459180 GOC459162:GOD459180 GXY459162:GXZ459180 HHU459162:HHV459180 HRQ459162:HRR459180 IBM459162:IBN459180 ILI459162:ILJ459180 IVE459162:IVF459180 JFA459162:JFB459180 JOW459162:JOX459180 JYS459162:JYT459180 KIO459162:KIP459180 KSK459162:KSL459180 LCG459162:LCH459180 LMC459162:LMD459180 LVY459162:LVZ459180 MFU459162:MFV459180 MPQ459162:MPR459180 MZM459162:MZN459180 NJI459162:NJJ459180 NTE459162:NTF459180 ODA459162:ODB459180 OMW459162:OMX459180 OWS459162:OWT459180 PGO459162:PGP459180 PQK459162:PQL459180 QAG459162:QAH459180 QKC459162:QKD459180 QTY459162:QTZ459180 RDU459162:RDV459180 RNQ459162:RNR459180 RXM459162:RXN459180 SHI459162:SHJ459180 SRE459162:SRF459180 TBA459162:TBB459180 TKW459162:TKX459180 TUS459162:TUT459180 UEO459162:UEP459180 UOK459162:UOL459180 UYG459162:UYH459180 VIC459162:VID459180 VRY459162:VRZ459180 WBU459162:WBV459180 WLQ459162:WLR459180 WVM459162:WVN459180 JA524698:JB524716 SW524698:SX524716 ACS524698:ACT524716 AMO524698:AMP524716 AWK524698:AWL524716 BGG524698:BGH524716 BQC524698:BQD524716 BZY524698:BZZ524716 CJU524698:CJV524716 CTQ524698:CTR524716 DDM524698:DDN524716 DNI524698:DNJ524716 DXE524698:DXF524716 EHA524698:EHB524716 EQW524698:EQX524716 FAS524698:FAT524716 FKO524698:FKP524716 FUK524698:FUL524716 GEG524698:GEH524716 GOC524698:GOD524716 GXY524698:GXZ524716 HHU524698:HHV524716 HRQ524698:HRR524716 IBM524698:IBN524716 ILI524698:ILJ524716 IVE524698:IVF524716 JFA524698:JFB524716 JOW524698:JOX524716 JYS524698:JYT524716 KIO524698:KIP524716 KSK524698:KSL524716 LCG524698:LCH524716 LMC524698:LMD524716 LVY524698:LVZ524716 MFU524698:MFV524716 MPQ524698:MPR524716 MZM524698:MZN524716 NJI524698:NJJ524716 NTE524698:NTF524716 ODA524698:ODB524716 OMW524698:OMX524716 OWS524698:OWT524716 PGO524698:PGP524716 PQK524698:PQL524716 QAG524698:QAH524716 QKC524698:QKD524716 QTY524698:QTZ524716 RDU524698:RDV524716 RNQ524698:RNR524716 RXM524698:RXN524716 SHI524698:SHJ524716 SRE524698:SRF524716 TBA524698:TBB524716 TKW524698:TKX524716 TUS524698:TUT524716 UEO524698:UEP524716 UOK524698:UOL524716 UYG524698:UYH524716 VIC524698:VID524716 VRY524698:VRZ524716 WBU524698:WBV524716 WLQ524698:WLR524716 WVM524698:WVN524716 JA590234:JB590252 SW590234:SX590252 ACS590234:ACT590252 AMO590234:AMP590252 AWK590234:AWL590252 BGG590234:BGH590252 BQC590234:BQD590252 BZY590234:BZZ590252 CJU590234:CJV590252 CTQ590234:CTR590252 DDM590234:DDN590252 DNI590234:DNJ590252 DXE590234:DXF590252 EHA590234:EHB590252 EQW590234:EQX590252 FAS590234:FAT590252 FKO590234:FKP590252 FUK590234:FUL590252 GEG590234:GEH590252 GOC590234:GOD590252 GXY590234:GXZ590252 HHU590234:HHV590252 HRQ590234:HRR590252 IBM590234:IBN590252 ILI590234:ILJ590252 IVE590234:IVF590252 JFA590234:JFB590252 JOW590234:JOX590252 JYS590234:JYT590252 KIO590234:KIP590252 KSK590234:KSL590252 LCG590234:LCH590252 LMC590234:LMD590252 LVY590234:LVZ590252 MFU590234:MFV590252 MPQ590234:MPR590252 MZM590234:MZN590252 NJI590234:NJJ590252 NTE590234:NTF590252 ODA590234:ODB590252 OMW590234:OMX590252 OWS590234:OWT590252 PGO590234:PGP590252 PQK590234:PQL590252 QAG590234:QAH590252 QKC590234:QKD590252 QTY590234:QTZ590252 RDU590234:RDV590252 RNQ590234:RNR590252 RXM590234:RXN590252 SHI590234:SHJ590252 SRE590234:SRF590252 TBA590234:TBB590252 TKW590234:TKX590252 TUS590234:TUT590252 UEO590234:UEP590252 UOK590234:UOL590252 UYG590234:UYH590252 VIC590234:VID590252 VRY590234:VRZ590252 WBU590234:WBV590252 WLQ590234:WLR590252 WVM590234:WVN590252 JA655770:JB655788 SW655770:SX655788 ACS655770:ACT655788 AMO655770:AMP655788 AWK655770:AWL655788 BGG655770:BGH655788 BQC655770:BQD655788 BZY655770:BZZ655788 CJU655770:CJV655788 CTQ655770:CTR655788 DDM655770:DDN655788 DNI655770:DNJ655788 DXE655770:DXF655788 EHA655770:EHB655788 EQW655770:EQX655788 FAS655770:FAT655788 FKO655770:FKP655788 FUK655770:FUL655788 GEG655770:GEH655788 GOC655770:GOD655788 GXY655770:GXZ655788 HHU655770:HHV655788 HRQ655770:HRR655788 IBM655770:IBN655788 ILI655770:ILJ655788 IVE655770:IVF655788 JFA655770:JFB655788 JOW655770:JOX655788 JYS655770:JYT655788 KIO655770:KIP655788 KSK655770:KSL655788 LCG655770:LCH655788 LMC655770:LMD655788 LVY655770:LVZ655788 MFU655770:MFV655788 MPQ655770:MPR655788 MZM655770:MZN655788 NJI655770:NJJ655788 NTE655770:NTF655788 ODA655770:ODB655788 OMW655770:OMX655788 OWS655770:OWT655788 PGO655770:PGP655788 PQK655770:PQL655788 QAG655770:QAH655788 QKC655770:QKD655788 QTY655770:QTZ655788 RDU655770:RDV655788 RNQ655770:RNR655788 RXM655770:RXN655788 SHI655770:SHJ655788 SRE655770:SRF655788 TBA655770:TBB655788 TKW655770:TKX655788 TUS655770:TUT655788 UEO655770:UEP655788 UOK655770:UOL655788 UYG655770:UYH655788 VIC655770:VID655788 VRY655770:VRZ655788 WBU655770:WBV655788 WLQ655770:WLR655788 WVM655770:WVN655788 JA721306:JB721324 SW721306:SX721324 ACS721306:ACT721324 AMO721306:AMP721324 AWK721306:AWL721324 BGG721306:BGH721324 BQC721306:BQD721324 BZY721306:BZZ721324 CJU721306:CJV721324 CTQ721306:CTR721324 DDM721306:DDN721324 DNI721306:DNJ721324 DXE721306:DXF721324 EHA721306:EHB721324 EQW721306:EQX721324 FAS721306:FAT721324 FKO721306:FKP721324 FUK721306:FUL721324 GEG721306:GEH721324 GOC721306:GOD721324 GXY721306:GXZ721324 HHU721306:HHV721324 HRQ721306:HRR721324 IBM721306:IBN721324 ILI721306:ILJ721324 IVE721306:IVF721324 JFA721306:JFB721324 JOW721306:JOX721324 JYS721306:JYT721324 KIO721306:KIP721324 KSK721306:KSL721324 LCG721306:LCH721324 LMC721306:LMD721324 LVY721306:LVZ721324 MFU721306:MFV721324 MPQ721306:MPR721324 MZM721306:MZN721324 NJI721306:NJJ721324 NTE721306:NTF721324 ODA721306:ODB721324 OMW721306:OMX721324 OWS721306:OWT721324 PGO721306:PGP721324 PQK721306:PQL721324 QAG721306:QAH721324 QKC721306:QKD721324 QTY721306:QTZ721324 RDU721306:RDV721324 RNQ721306:RNR721324 RXM721306:RXN721324 SHI721306:SHJ721324 SRE721306:SRF721324 TBA721306:TBB721324 TKW721306:TKX721324 TUS721306:TUT721324 UEO721306:UEP721324 UOK721306:UOL721324 UYG721306:UYH721324 VIC721306:VID721324 VRY721306:VRZ721324 WBU721306:WBV721324 WLQ721306:WLR721324 WVM721306:WVN721324 JA786842:JB786860 SW786842:SX786860 ACS786842:ACT786860 AMO786842:AMP786860 AWK786842:AWL786860 BGG786842:BGH786860 BQC786842:BQD786860 BZY786842:BZZ786860 CJU786842:CJV786860 CTQ786842:CTR786860 DDM786842:DDN786860 DNI786842:DNJ786860 DXE786842:DXF786860 EHA786842:EHB786860 EQW786842:EQX786860 FAS786842:FAT786860 FKO786842:FKP786860 FUK786842:FUL786860 GEG786842:GEH786860 GOC786842:GOD786860 GXY786842:GXZ786860 HHU786842:HHV786860 HRQ786842:HRR786860 IBM786842:IBN786860 ILI786842:ILJ786860 IVE786842:IVF786860 JFA786842:JFB786860 JOW786842:JOX786860 JYS786842:JYT786860 KIO786842:KIP786860 KSK786842:KSL786860 LCG786842:LCH786860 LMC786842:LMD786860 LVY786842:LVZ786860 MFU786842:MFV786860 MPQ786842:MPR786860 MZM786842:MZN786860 NJI786842:NJJ786860 NTE786842:NTF786860 ODA786842:ODB786860 OMW786842:OMX786860 OWS786842:OWT786860 PGO786842:PGP786860 PQK786842:PQL786860 QAG786842:QAH786860 QKC786842:QKD786860 QTY786842:QTZ786860 RDU786842:RDV786860 RNQ786842:RNR786860 RXM786842:RXN786860 SHI786842:SHJ786860 SRE786842:SRF786860 TBA786842:TBB786860 TKW786842:TKX786860 TUS786842:TUT786860 UEO786842:UEP786860 UOK786842:UOL786860 UYG786842:UYH786860 VIC786842:VID786860 VRY786842:VRZ786860 WBU786842:WBV786860 WLQ786842:WLR786860 WVM786842:WVN786860 JA852378:JB852396 SW852378:SX852396 ACS852378:ACT852396 AMO852378:AMP852396 AWK852378:AWL852396 BGG852378:BGH852396 BQC852378:BQD852396 BZY852378:BZZ852396 CJU852378:CJV852396 CTQ852378:CTR852396 DDM852378:DDN852396 DNI852378:DNJ852396 DXE852378:DXF852396 EHA852378:EHB852396 EQW852378:EQX852396 FAS852378:FAT852396 FKO852378:FKP852396 FUK852378:FUL852396 GEG852378:GEH852396 GOC852378:GOD852396 GXY852378:GXZ852396 HHU852378:HHV852396 HRQ852378:HRR852396 IBM852378:IBN852396 ILI852378:ILJ852396 IVE852378:IVF852396 JFA852378:JFB852396 JOW852378:JOX852396 JYS852378:JYT852396 KIO852378:KIP852396 KSK852378:KSL852396 LCG852378:LCH852396 LMC852378:LMD852396 LVY852378:LVZ852396 MFU852378:MFV852396 MPQ852378:MPR852396 MZM852378:MZN852396 NJI852378:NJJ852396 NTE852378:NTF852396 ODA852378:ODB852396 OMW852378:OMX852396 OWS852378:OWT852396 PGO852378:PGP852396 PQK852378:PQL852396 QAG852378:QAH852396 QKC852378:QKD852396 QTY852378:QTZ852396 RDU852378:RDV852396 RNQ852378:RNR852396 RXM852378:RXN852396 SHI852378:SHJ852396 SRE852378:SRF852396 TBA852378:TBB852396 TKW852378:TKX852396 TUS852378:TUT852396 UEO852378:UEP852396 UOK852378:UOL852396 UYG852378:UYH852396 VIC852378:VID852396 VRY852378:VRZ852396 WBU852378:WBV852396 WLQ852378:WLR852396 WVM852378:WVN852396 JA917914:JB917932 SW917914:SX917932 ACS917914:ACT917932 AMO917914:AMP917932 AWK917914:AWL917932 BGG917914:BGH917932 BQC917914:BQD917932 BZY917914:BZZ917932 CJU917914:CJV917932 CTQ917914:CTR917932 DDM917914:DDN917932 DNI917914:DNJ917932 DXE917914:DXF917932 EHA917914:EHB917932 EQW917914:EQX917932 FAS917914:FAT917932 FKO917914:FKP917932 FUK917914:FUL917932 GEG917914:GEH917932 GOC917914:GOD917932 GXY917914:GXZ917932 HHU917914:HHV917932 HRQ917914:HRR917932 IBM917914:IBN917932 ILI917914:ILJ917932 IVE917914:IVF917932 JFA917914:JFB917932 JOW917914:JOX917932 JYS917914:JYT917932 KIO917914:KIP917932 KSK917914:KSL917932 LCG917914:LCH917932 LMC917914:LMD917932 LVY917914:LVZ917932 MFU917914:MFV917932 MPQ917914:MPR917932 MZM917914:MZN917932 NJI917914:NJJ917932 NTE917914:NTF917932 ODA917914:ODB917932 OMW917914:OMX917932 OWS917914:OWT917932 PGO917914:PGP917932 PQK917914:PQL917932 QAG917914:QAH917932 QKC917914:QKD917932 QTY917914:QTZ917932 RDU917914:RDV917932 RNQ917914:RNR917932 RXM917914:RXN917932 SHI917914:SHJ917932 SRE917914:SRF917932 TBA917914:TBB917932 TKW917914:TKX917932 TUS917914:TUT917932 UEO917914:UEP917932 UOK917914:UOL917932 UYG917914:UYH917932 VIC917914:VID917932 VRY917914:VRZ917932 WBU917914:WBV917932 WLQ917914:WLR917932 WVM917914:WVN917932 JA983450:JB983468 SW983450:SX983468 ACS983450:ACT983468 AMO983450:AMP983468 AWK983450:AWL983468 BGG983450:BGH983468 BQC983450:BQD983468 BZY983450:BZZ983468 CJU983450:CJV983468 CTQ983450:CTR983468 DDM983450:DDN983468 DNI983450:DNJ983468 DXE983450:DXF983468 EHA983450:EHB983468 EQW983450:EQX983468 FAS983450:FAT983468 FKO983450:FKP983468 FUK983450:FUL983468 GEG983450:GEH983468 GOC983450:GOD983468 GXY983450:GXZ983468 HHU983450:HHV983468 HRQ983450:HRR983468 IBM983450:IBN983468 ILI983450:ILJ983468 IVE983450:IVF983468 JFA983450:JFB983468 JOW983450:JOX983468 JYS983450:JYT983468 KIO983450:KIP983468 KSK983450:KSL983468 LCG983450:LCH983468 LMC983450:LMD983468 LVY983450:LVZ983468 MFU983450:MFV983468 MPQ983450:MPR983468 MZM983450:MZN983468 NJI983450:NJJ983468 NTE983450:NTF983468 ODA983450:ODB983468 OMW983450:OMX983468 OWS983450:OWT983468 PGO983450:PGP983468 PQK983450:PQL983468 QAG983450:QAH983468 QKC983450:QKD983468 QTY983450:QTZ983468 RDU983450:RDV983468 RNQ983450:RNR983468 RXM983450:RXN983468 SHI983450:SHJ983468 SRE983450:SRF983468 TBA983450:TBB983468 TKW983450:TKX983468 TUS983450:TUT983468 UEO983450:UEP983468 UOK983450:UOL983468 UYG983450:UYH983468 VIC983450:VID983468 VRY983450:VRZ983468 WBU983450:WBV983468 WLQ983450:WLR983468 WVM983450:WVN983468" xr:uid="{00000000-0002-0000-0200-00000F000000}">
      <formula1>0</formula1>
    </dataValidation>
    <dataValidation type="decimal" operator="greaterThanOrEqual" allowBlank="1" showInputMessage="1" showErrorMessage="1" error="Valor debe ser mayor o igual que 0" promptTitle="Diferncia contable Vs fiscal" prompt="Si existe una diferencia en el  momento del reconocimiento contable a 31/12/2015 y la elaboracion de la declaracion de renta que altere el impuesto a las ganancias corrientes, registre el ajuste respectivo" sqref="JB65940 SX65940 ACT65940 AMP65940 AWL65940 BGH65940 BQD65940 BZZ65940 CJV65940 CTR65940 DDN65940 DNJ65940 DXF65940 EHB65940 EQX65940 FAT65940 FKP65940 FUL65940 GEH65940 GOD65940 GXZ65940 HHV65940 HRR65940 IBN65940 ILJ65940 IVF65940 JFB65940 JOX65940 JYT65940 KIP65940 KSL65940 LCH65940 LMD65940 LVZ65940 MFV65940 MPR65940 MZN65940 NJJ65940 NTF65940 ODB65940 OMX65940 OWT65940 PGP65940 PQL65940 QAH65940 QKD65940 QTZ65940 RDV65940 RNR65940 RXN65940 SHJ65940 SRF65940 TBB65940 TKX65940 TUT65940 UEP65940 UOL65940 UYH65940 VID65940 VRZ65940 WBV65940 WLR65940 WVN65940 JB131476 SX131476 ACT131476 AMP131476 AWL131476 BGH131476 BQD131476 BZZ131476 CJV131476 CTR131476 DDN131476 DNJ131476 DXF131476 EHB131476 EQX131476 FAT131476 FKP131476 FUL131476 GEH131476 GOD131476 GXZ131476 HHV131476 HRR131476 IBN131476 ILJ131476 IVF131476 JFB131476 JOX131476 JYT131476 KIP131476 KSL131476 LCH131476 LMD131476 LVZ131476 MFV131476 MPR131476 MZN131476 NJJ131476 NTF131476 ODB131476 OMX131476 OWT131476 PGP131476 PQL131476 QAH131476 QKD131476 QTZ131476 RDV131476 RNR131476 RXN131476 SHJ131476 SRF131476 TBB131476 TKX131476 TUT131476 UEP131476 UOL131476 UYH131476 VID131476 VRZ131476 WBV131476 WLR131476 WVN131476 JB197012 SX197012 ACT197012 AMP197012 AWL197012 BGH197012 BQD197012 BZZ197012 CJV197012 CTR197012 DDN197012 DNJ197012 DXF197012 EHB197012 EQX197012 FAT197012 FKP197012 FUL197012 GEH197012 GOD197012 GXZ197012 HHV197012 HRR197012 IBN197012 ILJ197012 IVF197012 JFB197012 JOX197012 JYT197012 KIP197012 KSL197012 LCH197012 LMD197012 LVZ197012 MFV197012 MPR197012 MZN197012 NJJ197012 NTF197012 ODB197012 OMX197012 OWT197012 PGP197012 PQL197012 QAH197012 QKD197012 QTZ197012 RDV197012 RNR197012 RXN197012 SHJ197012 SRF197012 TBB197012 TKX197012 TUT197012 UEP197012 UOL197012 UYH197012 VID197012 VRZ197012 WBV197012 WLR197012 WVN197012 JB262548 SX262548 ACT262548 AMP262548 AWL262548 BGH262548 BQD262548 BZZ262548 CJV262548 CTR262548 DDN262548 DNJ262548 DXF262548 EHB262548 EQX262548 FAT262548 FKP262548 FUL262548 GEH262548 GOD262548 GXZ262548 HHV262548 HRR262548 IBN262548 ILJ262548 IVF262548 JFB262548 JOX262548 JYT262548 KIP262548 KSL262548 LCH262548 LMD262548 LVZ262548 MFV262548 MPR262548 MZN262548 NJJ262548 NTF262548 ODB262548 OMX262548 OWT262548 PGP262548 PQL262548 QAH262548 QKD262548 QTZ262548 RDV262548 RNR262548 RXN262548 SHJ262548 SRF262548 TBB262548 TKX262548 TUT262548 UEP262548 UOL262548 UYH262548 VID262548 VRZ262548 WBV262548 WLR262548 WVN262548 JB328084 SX328084 ACT328084 AMP328084 AWL328084 BGH328084 BQD328084 BZZ328084 CJV328084 CTR328084 DDN328084 DNJ328084 DXF328084 EHB328084 EQX328084 FAT328084 FKP328084 FUL328084 GEH328084 GOD328084 GXZ328084 HHV328084 HRR328084 IBN328084 ILJ328084 IVF328084 JFB328084 JOX328084 JYT328084 KIP328084 KSL328084 LCH328084 LMD328084 LVZ328084 MFV328084 MPR328084 MZN328084 NJJ328084 NTF328084 ODB328084 OMX328084 OWT328084 PGP328084 PQL328084 QAH328084 QKD328084 QTZ328084 RDV328084 RNR328084 RXN328084 SHJ328084 SRF328084 TBB328084 TKX328084 TUT328084 UEP328084 UOL328084 UYH328084 VID328084 VRZ328084 WBV328084 WLR328084 WVN328084 JB393620 SX393620 ACT393620 AMP393620 AWL393620 BGH393620 BQD393620 BZZ393620 CJV393620 CTR393620 DDN393620 DNJ393620 DXF393620 EHB393620 EQX393620 FAT393620 FKP393620 FUL393620 GEH393620 GOD393620 GXZ393620 HHV393620 HRR393620 IBN393620 ILJ393620 IVF393620 JFB393620 JOX393620 JYT393620 KIP393620 KSL393620 LCH393620 LMD393620 LVZ393620 MFV393620 MPR393620 MZN393620 NJJ393620 NTF393620 ODB393620 OMX393620 OWT393620 PGP393620 PQL393620 QAH393620 QKD393620 QTZ393620 RDV393620 RNR393620 RXN393620 SHJ393620 SRF393620 TBB393620 TKX393620 TUT393620 UEP393620 UOL393620 UYH393620 VID393620 VRZ393620 WBV393620 WLR393620 WVN393620 JB459156 SX459156 ACT459156 AMP459156 AWL459156 BGH459156 BQD459156 BZZ459156 CJV459156 CTR459156 DDN459156 DNJ459156 DXF459156 EHB459156 EQX459156 FAT459156 FKP459156 FUL459156 GEH459156 GOD459156 GXZ459156 HHV459156 HRR459156 IBN459156 ILJ459156 IVF459156 JFB459156 JOX459156 JYT459156 KIP459156 KSL459156 LCH459156 LMD459156 LVZ459156 MFV459156 MPR459156 MZN459156 NJJ459156 NTF459156 ODB459156 OMX459156 OWT459156 PGP459156 PQL459156 QAH459156 QKD459156 QTZ459156 RDV459156 RNR459156 RXN459156 SHJ459156 SRF459156 TBB459156 TKX459156 TUT459156 UEP459156 UOL459156 UYH459156 VID459156 VRZ459156 WBV459156 WLR459156 WVN459156 JB524692 SX524692 ACT524692 AMP524692 AWL524692 BGH524692 BQD524692 BZZ524692 CJV524692 CTR524692 DDN524692 DNJ524692 DXF524692 EHB524692 EQX524692 FAT524692 FKP524692 FUL524692 GEH524692 GOD524692 GXZ524692 HHV524692 HRR524692 IBN524692 ILJ524692 IVF524692 JFB524692 JOX524692 JYT524692 KIP524692 KSL524692 LCH524692 LMD524692 LVZ524692 MFV524692 MPR524692 MZN524692 NJJ524692 NTF524692 ODB524692 OMX524692 OWT524692 PGP524692 PQL524692 QAH524692 QKD524692 QTZ524692 RDV524692 RNR524692 RXN524692 SHJ524692 SRF524692 TBB524692 TKX524692 TUT524692 UEP524692 UOL524692 UYH524692 VID524692 VRZ524692 WBV524692 WLR524692 WVN524692 JB590228 SX590228 ACT590228 AMP590228 AWL590228 BGH590228 BQD590228 BZZ590228 CJV590228 CTR590228 DDN590228 DNJ590228 DXF590228 EHB590228 EQX590228 FAT590228 FKP590228 FUL590228 GEH590228 GOD590228 GXZ590228 HHV590228 HRR590228 IBN590228 ILJ590228 IVF590228 JFB590228 JOX590228 JYT590228 KIP590228 KSL590228 LCH590228 LMD590228 LVZ590228 MFV590228 MPR590228 MZN590228 NJJ590228 NTF590228 ODB590228 OMX590228 OWT590228 PGP590228 PQL590228 QAH590228 QKD590228 QTZ590228 RDV590228 RNR590228 RXN590228 SHJ590228 SRF590228 TBB590228 TKX590228 TUT590228 UEP590228 UOL590228 UYH590228 VID590228 VRZ590228 WBV590228 WLR590228 WVN590228 JB655764 SX655764 ACT655764 AMP655764 AWL655764 BGH655764 BQD655764 BZZ655764 CJV655764 CTR655764 DDN655764 DNJ655764 DXF655764 EHB655764 EQX655764 FAT655764 FKP655764 FUL655764 GEH655764 GOD655764 GXZ655764 HHV655764 HRR655764 IBN655764 ILJ655764 IVF655764 JFB655764 JOX655764 JYT655764 KIP655764 KSL655764 LCH655764 LMD655764 LVZ655764 MFV655764 MPR655764 MZN655764 NJJ655764 NTF655764 ODB655764 OMX655764 OWT655764 PGP655764 PQL655764 QAH655764 QKD655764 QTZ655764 RDV655764 RNR655764 RXN655764 SHJ655764 SRF655764 TBB655764 TKX655764 TUT655764 UEP655764 UOL655764 UYH655764 VID655764 VRZ655764 WBV655764 WLR655764 WVN655764 JB721300 SX721300 ACT721300 AMP721300 AWL721300 BGH721300 BQD721300 BZZ721300 CJV721300 CTR721300 DDN721300 DNJ721300 DXF721300 EHB721300 EQX721300 FAT721300 FKP721300 FUL721300 GEH721300 GOD721300 GXZ721300 HHV721300 HRR721300 IBN721300 ILJ721300 IVF721300 JFB721300 JOX721300 JYT721300 KIP721300 KSL721300 LCH721300 LMD721300 LVZ721300 MFV721300 MPR721300 MZN721300 NJJ721300 NTF721300 ODB721300 OMX721300 OWT721300 PGP721300 PQL721300 QAH721300 QKD721300 QTZ721300 RDV721300 RNR721300 RXN721300 SHJ721300 SRF721300 TBB721300 TKX721300 TUT721300 UEP721300 UOL721300 UYH721300 VID721300 VRZ721300 WBV721300 WLR721300 WVN721300 JB786836 SX786836 ACT786836 AMP786836 AWL786836 BGH786836 BQD786836 BZZ786836 CJV786836 CTR786836 DDN786836 DNJ786836 DXF786836 EHB786836 EQX786836 FAT786836 FKP786836 FUL786836 GEH786836 GOD786836 GXZ786836 HHV786836 HRR786836 IBN786836 ILJ786836 IVF786836 JFB786836 JOX786836 JYT786836 KIP786836 KSL786836 LCH786836 LMD786836 LVZ786836 MFV786836 MPR786836 MZN786836 NJJ786836 NTF786836 ODB786836 OMX786836 OWT786836 PGP786836 PQL786836 QAH786836 QKD786836 QTZ786836 RDV786836 RNR786836 RXN786836 SHJ786836 SRF786836 TBB786836 TKX786836 TUT786836 UEP786836 UOL786836 UYH786836 VID786836 VRZ786836 WBV786836 WLR786836 WVN786836 JB852372 SX852372 ACT852372 AMP852372 AWL852372 BGH852372 BQD852372 BZZ852372 CJV852372 CTR852372 DDN852372 DNJ852372 DXF852372 EHB852372 EQX852372 FAT852372 FKP852372 FUL852372 GEH852372 GOD852372 GXZ852372 HHV852372 HRR852372 IBN852372 ILJ852372 IVF852372 JFB852372 JOX852372 JYT852372 KIP852372 KSL852372 LCH852372 LMD852372 LVZ852372 MFV852372 MPR852372 MZN852372 NJJ852372 NTF852372 ODB852372 OMX852372 OWT852372 PGP852372 PQL852372 QAH852372 QKD852372 QTZ852372 RDV852372 RNR852372 RXN852372 SHJ852372 SRF852372 TBB852372 TKX852372 TUT852372 UEP852372 UOL852372 UYH852372 VID852372 VRZ852372 WBV852372 WLR852372 WVN852372 JB917908 SX917908 ACT917908 AMP917908 AWL917908 BGH917908 BQD917908 BZZ917908 CJV917908 CTR917908 DDN917908 DNJ917908 DXF917908 EHB917908 EQX917908 FAT917908 FKP917908 FUL917908 GEH917908 GOD917908 GXZ917908 HHV917908 HRR917908 IBN917908 ILJ917908 IVF917908 JFB917908 JOX917908 JYT917908 KIP917908 KSL917908 LCH917908 LMD917908 LVZ917908 MFV917908 MPR917908 MZN917908 NJJ917908 NTF917908 ODB917908 OMX917908 OWT917908 PGP917908 PQL917908 QAH917908 QKD917908 QTZ917908 RDV917908 RNR917908 RXN917908 SHJ917908 SRF917908 TBB917908 TKX917908 TUT917908 UEP917908 UOL917908 UYH917908 VID917908 VRZ917908 WBV917908 WLR917908 WVN917908 JB983444 SX983444 ACT983444 AMP983444 AWL983444 BGH983444 BQD983444 BZZ983444 CJV983444 CTR983444 DDN983444 DNJ983444 DXF983444 EHB983444 EQX983444 FAT983444 FKP983444 FUL983444 GEH983444 GOD983444 GXZ983444 HHV983444 HRR983444 IBN983444 ILJ983444 IVF983444 JFB983444 JOX983444 JYT983444 KIP983444 KSL983444 LCH983444 LMD983444 LVZ983444 MFV983444 MPR983444 MZN983444 NJJ983444 NTF983444 ODB983444 OMX983444 OWT983444 PGP983444 PQL983444 QAH983444 QKD983444 QTZ983444 RDV983444 RNR983444 RXN983444 SHJ983444 SRF983444 TBB983444 TKX983444 TUT983444 UEP983444 UOL983444 UYH983444 VID983444 VRZ983444 WBV983444 WLR983444 WVN983444 WVQ460:WVQ536 WLU460:WLU536 WBY460:WBY536 VSC460:VSC536 VIG460:VIG536 UYK460:UYK536 UOO460:UOO536 UES460:UES536 TUW460:TUW536 TLA460:TLA536 TBE460:TBE536 SRI460:SRI536 SHM460:SHM536 RXQ460:RXQ536 RNU460:RNU536 RDY460:RDY536 QUC460:QUC536 QKG460:QKG536 QAK460:QAK536 PQO460:PQO536 PGS460:PGS536 OWW460:OWW536 ONA460:ONA536 ODE460:ODE536 NTI460:NTI536 NJM460:NJM536 MZQ460:MZQ536 MPU460:MPU536 MFY460:MFY536 LWC460:LWC536 LMG460:LMG536 LCK460:LCK536 KSO460:KSO536 KIS460:KIS536 JYW460:JYW536 JPA460:JPA536 JFE460:JFE536 IVI460:IVI536 ILM460:ILM536 IBQ460:IBQ536 HRU460:HRU536 HHY460:HHY536 GYC460:GYC536 GOG460:GOG536 GEK460:GEK536 FUO460:FUO536 FKS460:FKS536 FAW460:FAW536 ERA460:ERA536 EHE460:EHE536 DXI460:DXI536 DNM460:DNM536 DDQ460:DDQ536 CTU460:CTU536 CJY460:CJY536 CAC460:CAC536 BQG460:BQG536 BGK460:BGK536 AWO460:AWO536 AMS460:AMS536 ACW460:ACW536 TA460:TA536 JE460:JE536" xr:uid="{00000000-0002-0000-0200-000010000000}">
      <formula1>0</formula1>
    </dataValidation>
    <dataValidation type="decimal" operator="greaterThanOrEqual" allowBlank="1" showInputMessage="1" showErrorMessage="1" error="Valor debe ser mayor o igual que 0" promptTitle="Diferencia contable Vs fiscal" prompt="Si existe una diferencia en el  momento del reconocimiento contable a 31/12/2015 y la elaboracion de la declaracion de renta que modifiique el impuesto a las ganancias corrientes, registre el ajuste respectivo" sqref="JA65940 SW65940 ACS65940 AMO65940 AWK65940 BGG65940 BQC65940 BZY65940 CJU65940 CTQ65940 DDM65940 DNI65940 DXE65940 EHA65940 EQW65940 FAS65940 FKO65940 FUK65940 GEG65940 GOC65940 GXY65940 HHU65940 HRQ65940 IBM65940 ILI65940 IVE65940 JFA65940 JOW65940 JYS65940 KIO65940 KSK65940 LCG65940 LMC65940 LVY65940 MFU65940 MPQ65940 MZM65940 NJI65940 NTE65940 ODA65940 OMW65940 OWS65940 PGO65940 PQK65940 QAG65940 QKC65940 QTY65940 RDU65940 RNQ65940 RXM65940 SHI65940 SRE65940 TBA65940 TKW65940 TUS65940 UEO65940 UOK65940 UYG65940 VIC65940 VRY65940 WBU65940 WLQ65940 WVM65940 JA131476 SW131476 ACS131476 AMO131476 AWK131476 BGG131476 BQC131476 BZY131476 CJU131476 CTQ131476 DDM131476 DNI131476 DXE131476 EHA131476 EQW131476 FAS131476 FKO131476 FUK131476 GEG131476 GOC131476 GXY131476 HHU131476 HRQ131476 IBM131476 ILI131476 IVE131476 JFA131476 JOW131476 JYS131476 KIO131476 KSK131476 LCG131476 LMC131476 LVY131476 MFU131476 MPQ131476 MZM131476 NJI131476 NTE131476 ODA131476 OMW131476 OWS131476 PGO131476 PQK131476 QAG131476 QKC131476 QTY131476 RDU131476 RNQ131476 RXM131476 SHI131476 SRE131476 TBA131476 TKW131476 TUS131476 UEO131476 UOK131476 UYG131476 VIC131476 VRY131476 WBU131476 WLQ131476 WVM131476 JA197012 SW197012 ACS197012 AMO197012 AWK197012 BGG197012 BQC197012 BZY197012 CJU197012 CTQ197012 DDM197012 DNI197012 DXE197012 EHA197012 EQW197012 FAS197012 FKO197012 FUK197012 GEG197012 GOC197012 GXY197012 HHU197012 HRQ197012 IBM197012 ILI197012 IVE197012 JFA197012 JOW197012 JYS197012 KIO197012 KSK197012 LCG197012 LMC197012 LVY197012 MFU197012 MPQ197012 MZM197012 NJI197012 NTE197012 ODA197012 OMW197012 OWS197012 PGO197012 PQK197012 QAG197012 QKC197012 QTY197012 RDU197012 RNQ197012 RXM197012 SHI197012 SRE197012 TBA197012 TKW197012 TUS197012 UEO197012 UOK197012 UYG197012 VIC197012 VRY197012 WBU197012 WLQ197012 WVM197012 JA262548 SW262548 ACS262548 AMO262548 AWK262548 BGG262548 BQC262548 BZY262548 CJU262548 CTQ262548 DDM262548 DNI262548 DXE262548 EHA262548 EQW262548 FAS262548 FKO262548 FUK262548 GEG262548 GOC262548 GXY262548 HHU262548 HRQ262548 IBM262548 ILI262548 IVE262548 JFA262548 JOW262548 JYS262548 KIO262548 KSK262548 LCG262548 LMC262548 LVY262548 MFU262548 MPQ262548 MZM262548 NJI262548 NTE262548 ODA262548 OMW262548 OWS262548 PGO262548 PQK262548 QAG262548 QKC262548 QTY262548 RDU262548 RNQ262548 RXM262548 SHI262548 SRE262548 TBA262548 TKW262548 TUS262548 UEO262548 UOK262548 UYG262548 VIC262548 VRY262548 WBU262548 WLQ262548 WVM262548 JA328084 SW328084 ACS328084 AMO328084 AWK328084 BGG328084 BQC328084 BZY328084 CJU328084 CTQ328084 DDM328084 DNI328084 DXE328084 EHA328084 EQW328084 FAS328084 FKO328084 FUK328084 GEG328084 GOC328084 GXY328084 HHU328084 HRQ328084 IBM328084 ILI328084 IVE328084 JFA328084 JOW328084 JYS328084 KIO328084 KSK328084 LCG328084 LMC328084 LVY328084 MFU328084 MPQ328084 MZM328084 NJI328084 NTE328084 ODA328084 OMW328084 OWS328084 PGO328084 PQK328084 QAG328084 QKC328084 QTY328084 RDU328084 RNQ328084 RXM328084 SHI328084 SRE328084 TBA328084 TKW328084 TUS328084 UEO328084 UOK328084 UYG328084 VIC328084 VRY328084 WBU328084 WLQ328084 WVM328084 JA393620 SW393620 ACS393620 AMO393620 AWK393620 BGG393620 BQC393620 BZY393620 CJU393620 CTQ393620 DDM393620 DNI393620 DXE393620 EHA393620 EQW393620 FAS393620 FKO393620 FUK393620 GEG393620 GOC393620 GXY393620 HHU393620 HRQ393620 IBM393620 ILI393620 IVE393620 JFA393620 JOW393620 JYS393620 KIO393620 KSK393620 LCG393620 LMC393620 LVY393620 MFU393620 MPQ393620 MZM393620 NJI393620 NTE393620 ODA393620 OMW393620 OWS393620 PGO393620 PQK393620 QAG393620 QKC393620 QTY393620 RDU393620 RNQ393620 RXM393620 SHI393620 SRE393620 TBA393620 TKW393620 TUS393620 UEO393620 UOK393620 UYG393620 VIC393620 VRY393620 WBU393620 WLQ393620 WVM393620 JA459156 SW459156 ACS459156 AMO459156 AWK459156 BGG459156 BQC459156 BZY459156 CJU459156 CTQ459156 DDM459156 DNI459156 DXE459156 EHA459156 EQW459156 FAS459156 FKO459156 FUK459156 GEG459156 GOC459156 GXY459156 HHU459156 HRQ459156 IBM459156 ILI459156 IVE459156 JFA459156 JOW459156 JYS459156 KIO459156 KSK459156 LCG459156 LMC459156 LVY459156 MFU459156 MPQ459156 MZM459156 NJI459156 NTE459156 ODA459156 OMW459156 OWS459156 PGO459156 PQK459156 QAG459156 QKC459156 QTY459156 RDU459156 RNQ459156 RXM459156 SHI459156 SRE459156 TBA459156 TKW459156 TUS459156 UEO459156 UOK459156 UYG459156 VIC459156 VRY459156 WBU459156 WLQ459156 WVM459156 JA524692 SW524692 ACS524692 AMO524692 AWK524692 BGG524692 BQC524692 BZY524692 CJU524692 CTQ524692 DDM524692 DNI524692 DXE524692 EHA524692 EQW524692 FAS524692 FKO524692 FUK524692 GEG524692 GOC524692 GXY524692 HHU524692 HRQ524692 IBM524692 ILI524692 IVE524692 JFA524692 JOW524692 JYS524692 KIO524692 KSK524692 LCG524692 LMC524692 LVY524692 MFU524692 MPQ524692 MZM524692 NJI524692 NTE524692 ODA524692 OMW524692 OWS524692 PGO524692 PQK524692 QAG524692 QKC524692 QTY524692 RDU524692 RNQ524692 RXM524692 SHI524692 SRE524692 TBA524692 TKW524692 TUS524692 UEO524692 UOK524692 UYG524692 VIC524692 VRY524692 WBU524692 WLQ524692 WVM524692 JA590228 SW590228 ACS590228 AMO590228 AWK590228 BGG590228 BQC590228 BZY590228 CJU590228 CTQ590228 DDM590228 DNI590228 DXE590228 EHA590228 EQW590228 FAS590228 FKO590228 FUK590228 GEG590228 GOC590228 GXY590228 HHU590228 HRQ590228 IBM590228 ILI590228 IVE590228 JFA590228 JOW590228 JYS590228 KIO590228 KSK590228 LCG590228 LMC590228 LVY590228 MFU590228 MPQ590228 MZM590228 NJI590228 NTE590228 ODA590228 OMW590228 OWS590228 PGO590228 PQK590228 QAG590228 QKC590228 QTY590228 RDU590228 RNQ590228 RXM590228 SHI590228 SRE590228 TBA590228 TKW590228 TUS590228 UEO590228 UOK590228 UYG590228 VIC590228 VRY590228 WBU590228 WLQ590228 WVM590228 JA655764 SW655764 ACS655764 AMO655764 AWK655764 BGG655764 BQC655764 BZY655764 CJU655764 CTQ655764 DDM655764 DNI655764 DXE655764 EHA655764 EQW655764 FAS655764 FKO655764 FUK655764 GEG655764 GOC655764 GXY655764 HHU655764 HRQ655764 IBM655764 ILI655764 IVE655764 JFA655764 JOW655764 JYS655764 KIO655764 KSK655764 LCG655764 LMC655764 LVY655764 MFU655764 MPQ655764 MZM655764 NJI655764 NTE655764 ODA655764 OMW655764 OWS655764 PGO655764 PQK655764 QAG655764 QKC655764 QTY655764 RDU655764 RNQ655764 RXM655764 SHI655764 SRE655764 TBA655764 TKW655764 TUS655764 UEO655764 UOK655764 UYG655764 VIC655764 VRY655764 WBU655764 WLQ655764 WVM655764 JA721300 SW721300 ACS721300 AMO721300 AWK721300 BGG721300 BQC721300 BZY721300 CJU721300 CTQ721300 DDM721300 DNI721300 DXE721300 EHA721300 EQW721300 FAS721300 FKO721300 FUK721300 GEG721300 GOC721300 GXY721300 HHU721300 HRQ721300 IBM721300 ILI721300 IVE721300 JFA721300 JOW721300 JYS721300 KIO721300 KSK721300 LCG721300 LMC721300 LVY721300 MFU721300 MPQ721300 MZM721300 NJI721300 NTE721300 ODA721300 OMW721300 OWS721300 PGO721300 PQK721300 QAG721300 QKC721300 QTY721300 RDU721300 RNQ721300 RXM721300 SHI721300 SRE721300 TBA721300 TKW721300 TUS721300 UEO721300 UOK721300 UYG721300 VIC721300 VRY721300 WBU721300 WLQ721300 WVM721300 JA786836 SW786836 ACS786836 AMO786836 AWK786836 BGG786836 BQC786836 BZY786836 CJU786836 CTQ786836 DDM786836 DNI786836 DXE786836 EHA786836 EQW786836 FAS786836 FKO786836 FUK786836 GEG786836 GOC786836 GXY786836 HHU786836 HRQ786836 IBM786836 ILI786836 IVE786836 JFA786836 JOW786836 JYS786836 KIO786836 KSK786836 LCG786836 LMC786836 LVY786836 MFU786836 MPQ786836 MZM786836 NJI786836 NTE786836 ODA786836 OMW786836 OWS786836 PGO786836 PQK786836 QAG786836 QKC786836 QTY786836 RDU786836 RNQ786836 RXM786836 SHI786836 SRE786836 TBA786836 TKW786836 TUS786836 UEO786836 UOK786836 UYG786836 VIC786836 VRY786836 WBU786836 WLQ786836 WVM786836 JA852372 SW852372 ACS852372 AMO852372 AWK852372 BGG852372 BQC852372 BZY852372 CJU852372 CTQ852372 DDM852372 DNI852372 DXE852372 EHA852372 EQW852372 FAS852372 FKO852372 FUK852372 GEG852372 GOC852372 GXY852372 HHU852372 HRQ852372 IBM852372 ILI852372 IVE852372 JFA852372 JOW852372 JYS852372 KIO852372 KSK852372 LCG852372 LMC852372 LVY852372 MFU852372 MPQ852372 MZM852372 NJI852372 NTE852372 ODA852372 OMW852372 OWS852372 PGO852372 PQK852372 QAG852372 QKC852372 QTY852372 RDU852372 RNQ852372 RXM852372 SHI852372 SRE852372 TBA852372 TKW852372 TUS852372 UEO852372 UOK852372 UYG852372 VIC852372 VRY852372 WBU852372 WLQ852372 WVM852372 JA917908 SW917908 ACS917908 AMO917908 AWK917908 BGG917908 BQC917908 BZY917908 CJU917908 CTQ917908 DDM917908 DNI917908 DXE917908 EHA917908 EQW917908 FAS917908 FKO917908 FUK917908 GEG917908 GOC917908 GXY917908 HHU917908 HRQ917908 IBM917908 ILI917908 IVE917908 JFA917908 JOW917908 JYS917908 KIO917908 KSK917908 LCG917908 LMC917908 LVY917908 MFU917908 MPQ917908 MZM917908 NJI917908 NTE917908 ODA917908 OMW917908 OWS917908 PGO917908 PQK917908 QAG917908 QKC917908 QTY917908 RDU917908 RNQ917908 RXM917908 SHI917908 SRE917908 TBA917908 TKW917908 TUS917908 UEO917908 UOK917908 UYG917908 VIC917908 VRY917908 WBU917908 WLQ917908 WVM917908 JA983444 SW983444 ACS983444 AMO983444 AWK983444 BGG983444 BQC983444 BZY983444 CJU983444 CTQ983444 DDM983444 DNI983444 DXE983444 EHA983444 EQW983444 FAS983444 FKO983444 FUK983444 GEG983444 GOC983444 GXY983444 HHU983444 HRQ983444 IBM983444 ILI983444 IVE983444 JFA983444 JOW983444 JYS983444 KIO983444 KSK983444 LCG983444 LMC983444 LVY983444 MFU983444 MPQ983444 MZM983444 NJI983444 NTE983444 ODA983444 OMW983444 OWS983444 PGO983444 PQK983444 QAG983444 QKC983444 QTY983444 RDU983444 RNQ983444 RXM983444 SHI983444 SRE983444 TBA983444 TKW983444 TUS983444 UEO983444 UOK983444 UYG983444 VIC983444 VRY983444 WBU983444 WLQ983444 WVM983444 WVP460:WVP536 WLT460:WLT536 WBX460:WBX536 VSB460:VSB536 VIF460:VIF536 UYJ460:UYJ536 UON460:UON536 UER460:UER536 TUV460:TUV536 TKZ460:TKZ536 TBD460:TBD536 SRH460:SRH536 SHL460:SHL536 RXP460:RXP536 RNT460:RNT536 RDX460:RDX536 QUB460:QUB536 QKF460:QKF536 QAJ460:QAJ536 PQN460:PQN536 PGR460:PGR536 OWV460:OWV536 OMZ460:OMZ536 ODD460:ODD536 NTH460:NTH536 NJL460:NJL536 MZP460:MZP536 MPT460:MPT536 MFX460:MFX536 LWB460:LWB536 LMF460:LMF536 LCJ460:LCJ536 KSN460:KSN536 KIR460:KIR536 JYV460:JYV536 JOZ460:JOZ536 JFD460:JFD536 IVH460:IVH536 ILL460:ILL536 IBP460:IBP536 HRT460:HRT536 HHX460:HHX536 GYB460:GYB536 GOF460:GOF536 GEJ460:GEJ536 FUN460:FUN536 FKR460:FKR536 FAV460:FAV536 EQZ460:EQZ536 EHD460:EHD536 DXH460:DXH536 DNL460:DNL536 DDP460:DDP536 CTT460:CTT536 CJX460:CJX536 CAB460:CAB536 BQF460:BQF536 BGJ460:BGJ536 AWN460:AWN536 AMR460:AMR536 ACV460:ACV536 SZ460:SZ536 JD460:JD536" xr:uid="{00000000-0002-0000-0200-000011000000}">
      <formula1>0</formula1>
    </dataValidation>
    <dataValidation type="decimal" operator="greaterThanOrEqual" allowBlank="1" showInputMessage="1" showErrorMessage="1" error="Valor debe ser mayor o igual que 0" promptTitle="Diferencia contable Vs fiscal" prompt="Si existe una diferencia en el  momento del reconocimiento contable a 31/12/2015 y la elaboracion de la declaracion de renta que modifique el impuesto a las ganancias corrientes, registre el ajuste respectivo" sqref="JA65941:JB65945 SW65941:SX65945 ACS65941:ACT65945 AMO65941:AMP65945 AWK65941:AWL65945 BGG65941:BGH65945 BQC65941:BQD65945 BZY65941:BZZ65945 CJU65941:CJV65945 CTQ65941:CTR65945 DDM65941:DDN65945 DNI65941:DNJ65945 DXE65941:DXF65945 EHA65941:EHB65945 EQW65941:EQX65945 FAS65941:FAT65945 FKO65941:FKP65945 FUK65941:FUL65945 GEG65941:GEH65945 GOC65941:GOD65945 GXY65941:GXZ65945 HHU65941:HHV65945 HRQ65941:HRR65945 IBM65941:IBN65945 ILI65941:ILJ65945 IVE65941:IVF65945 JFA65941:JFB65945 JOW65941:JOX65945 JYS65941:JYT65945 KIO65941:KIP65945 KSK65941:KSL65945 LCG65941:LCH65945 LMC65941:LMD65945 LVY65941:LVZ65945 MFU65941:MFV65945 MPQ65941:MPR65945 MZM65941:MZN65945 NJI65941:NJJ65945 NTE65941:NTF65945 ODA65941:ODB65945 OMW65941:OMX65945 OWS65941:OWT65945 PGO65941:PGP65945 PQK65941:PQL65945 QAG65941:QAH65945 QKC65941:QKD65945 QTY65941:QTZ65945 RDU65941:RDV65945 RNQ65941:RNR65945 RXM65941:RXN65945 SHI65941:SHJ65945 SRE65941:SRF65945 TBA65941:TBB65945 TKW65941:TKX65945 TUS65941:TUT65945 UEO65941:UEP65945 UOK65941:UOL65945 UYG65941:UYH65945 VIC65941:VID65945 VRY65941:VRZ65945 WBU65941:WBV65945 WLQ65941:WLR65945 WVM65941:WVN65945 JA131477:JB131481 SW131477:SX131481 ACS131477:ACT131481 AMO131477:AMP131481 AWK131477:AWL131481 BGG131477:BGH131481 BQC131477:BQD131481 BZY131477:BZZ131481 CJU131477:CJV131481 CTQ131477:CTR131481 DDM131477:DDN131481 DNI131477:DNJ131481 DXE131477:DXF131481 EHA131477:EHB131481 EQW131477:EQX131481 FAS131477:FAT131481 FKO131477:FKP131481 FUK131477:FUL131481 GEG131477:GEH131481 GOC131477:GOD131481 GXY131477:GXZ131481 HHU131477:HHV131481 HRQ131477:HRR131481 IBM131477:IBN131481 ILI131477:ILJ131481 IVE131477:IVF131481 JFA131477:JFB131481 JOW131477:JOX131481 JYS131477:JYT131481 KIO131477:KIP131481 KSK131477:KSL131481 LCG131477:LCH131481 LMC131477:LMD131481 LVY131477:LVZ131481 MFU131477:MFV131481 MPQ131477:MPR131481 MZM131477:MZN131481 NJI131477:NJJ131481 NTE131477:NTF131481 ODA131477:ODB131481 OMW131477:OMX131481 OWS131477:OWT131481 PGO131477:PGP131481 PQK131477:PQL131481 QAG131477:QAH131481 QKC131477:QKD131481 QTY131477:QTZ131481 RDU131477:RDV131481 RNQ131477:RNR131481 RXM131477:RXN131481 SHI131477:SHJ131481 SRE131477:SRF131481 TBA131477:TBB131481 TKW131477:TKX131481 TUS131477:TUT131481 UEO131477:UEP131481 UOK131477:UOL131481 UYG131477:UYH131481 VIC131477:VID131481 VRY131477:VRZ131481 WBU131477:WBV131481 WLQ131477:WLR131481 WVM131477:WVN131481 JA197013:JB197017 SW197013:SX197017 ACS197013:ACT197017 AMO197013:AMP197017 AWK197013:AWL197017 BGG197013:BGH197017 BQC197013:BQD197017 BZY197013:BZZ197017 CJU197013:CJV197017 CTQ197013:CTR197017 DDM197013:DDN197017 DNI197013:DNJ197017 DXE197013:DXF197017 EHA197013:EHB197017 EQW197013:EQX197017 FAS197013:FAT197017 FKO197013:FKP197017 FUK197013:FUL197017 GEG197013:GEH197017 GOC197013:GOD197017 GXY197013:GXZ197017 HHU197013:HHV197017 HRQ197013:HRR197017 IBM197013:IBN197017 ILI197013:ILJ197017 IVE197013:IVF197017 JFA197013:JFB197017 JOW197013:JOX197017 JYS197013:JYT197017 KIO197013:KIP197017 KSK197013:KSL197017 LCG197013:LCH197017 LMC197013:LMD197017 LVY197013:LVZ197017 MFU197013:MFV197017 MPQ197013:MPR197017 MZM197013:MZN197017 NJI197013:NJJ197017 NTE197013:NTF197017 ODA197013:ODB197017 OMW197013:OMX197017 OWS197013:OWT197017 PGO197013:PGP197017 PQK197013:PQL197017 QAG197013:QAH197017 QKC197013:QKD197017 QTY197013:QTZ197017 RDU197013:RDV197017 RNQ197013:RNR197017 RXM197013:RXN197017 SHI197013:SHJ197017 SRE197013:SRF197017 TBA197013:TBB197017 TKW197013:TKX197017 TUS197013:TUT197017 UEO197013:UEP197017 UOK197013:UOL197017 UYG197013:UYH197017 VIC197013:VID197017 VRY197013:VRZ197017 WBU197013:WBV197017 WLQ197013:WLR197017 WVM197013:WVN197017 JA262549:JB262553 SW262549:SX262553 ACS262549:ACT262553 AMO262549:AMP262553 AWK262549:AWL262553 BGG262549:BGH262553 BQC262549:BQD262553 BZY262549:BZZ262553 CJU262549:CJV262553 CTQ262549:CTR262553 DDM262549:DDN262553 DNI262549:DNJ262553 DXE262549:DXF262553 EHA262549:EHB262553 EQW262549:EQX262553 FAS262549:FAT262553 FKO262549:FKP262553 FUK262549:FUL262553 GEG262549:GEH262553 GOC262549:GOD262553 GXY262549:GXZ262553 HHU262549:HHV262553 HRQ262549:HRR262553 IBM262549:IBN262553 ILI262549:ILJ262553 IVE262549:IVF262553 JFA262549:JFB262553 JOW262549:JOX262553 JYS262549:JYT262553 KIO262549:KIP262553 KSK262549:KSL262553 LCG262549:LCH262553 LMC262549:LMD262553 LVY262549:LVZ262553 MFU262549:MFV262553 MPQ262549:MPR262553 MZM262549:MZN262553 NJI262549:NJJ262553 NTE262549:NTF262553 ODA262549:ODB262553 OMW262549:OMX262553 OWS262549:OWT262553 PGO262549:PGP262553 PQK262549:PQL262553 QAG262549:QAH262553 QKC262549:QKD262553 QTY262549:QTZ262553 RDU262549:RDV262553 RNQ262549:RNR262553 RXM262549:RXN262553 SHI262549:SHJ262553 SRE262549:SRF262553 TBA262549:TBB262553 TKW262549:TKX262553 TUS262549:TUT262553 UEO262549:UEP262553 UOK262549:UOL262553 UYG262549:UYH262553 VIC262549:VID262553 VRY262549:VRZ262553 WBU262549:WBV262553 WLQ262549:WLR262553 WVM262549:WVN262553 JA328085:JB328089 SW328085:SX328089 ACS328085:ACT328089 AMO328085:AMP328089 AWK328085:AWL328089 BGG328085:BGH328089 BQC328085:BQD328089 BZY328085:BZZ328089 CJU328085:CJV328089 CTQ328085:CTR328089 DDM328085:DDN328089 DNI328085:DNJ328089 DXE328085:DXF328089 EHA328085:EHB328089 EQW328085:EQX328089 FAS328085:FAT328089 FKO328085:FKP328089 FUK328085:FUL328089 GEG328085:GEH328089 GOC328085:GOD328089 GXY328085:GXZ328089 HHU328085:HHV328089 HRQ328085:HRR328089 IBM328085:IBN328089 ILI328085:ILJ328089 IVE328085:IVF328089 JFA328085:JFB328089 JOW328085:JOX328089 JYS328085:JYT328089 KIO328085:KIP328089 KSK328085:KSL328089 LCG328085:LCH328089 LMC328085:LMD328089 LVY328085:LVZ328089 MFU328085:MFV328089 MPQ328085:MPR328089 MZM328085:MZN328089 NJI328085:NJJ328089 NTE328085:NTF328089 ODA328085:ODB328089 OMW328085:OMX328089 OWS328085:OWT328089 PGO328085:PGP328089 PQK328085:PQL328089 QAG328085:QAH328089 QKC328085:QKD328089 QTY328085:QTZ328089 RDU328085:RDV328089 RNQ328085:RNR328089 RXM328085:RXN328089 SHI328085:SHJ328089 SRE328085:SRF328089 TBA328085:TBB328089 TKW328085:TKX328089 TUS328085:TUT328089 UEO328085:UEP328089 UOK328085:UOL328089 UYG328085:UYH328089 VIC328085:VID328089 VRY328085:VRZ328089 WBU328085:WBV328089 WLQ328085:WLR328089 WVM328085:WVN328089 JA393621:JB393625 SW393621:SX393625 ACS393621:ACT393625 AMO393621:AMP393625 AWK393621:AWL393625 BGG393621:BGH393625 BQC393621:BQD393625 BZY393621:BZZ393625 CJU393621:CJV393625 CTQ393621:CTR393625 DDM393621:DDN393625 DNI393621:DNJ393625 DXE393621:DXF393625 EHA393621:EHB393625 EQW393621:EQX393625 FAS393621:FAT393625 FKO393621:FKP393625 FUK393621:FUL393625 GEG393621:GEH393625 GOC393621:GOD393625 GXY393621:GXZ393625 HHU393621:HHV393625 HRQ393621:HRR393625 IBM393621:IBN393625 ILI393621:ILJ393625 IVE393621:IVF393625 JFA393621:JFB393625 JOW393621:JOX393625 JYS393621:JYT393625 KIO393621:KIP393625 KSK393621:KSL393625 LCG393621:LCH393625 LMC393621:LMD393625 LVY393621:LVZ393625 MFU393621:MFV393625 MPQ393621:MPR393625 MZM393621:MZN393625 NJI393621:NJJ393625 NTE393621:NTF393625 ODA393621:ODB393625 OMW393621:OMX393625 OWS393621:OWT393625 PGO393621:PGP393625 PQK393621:PQL393625 QAG393621:QAH393625 QKC393621:QKD393625 QTY393621:QTZ393625 RDU393621:RDV393625 RNQ393621:RNR393625 RXM393621:RXN393625 SHI393621:SHJ393625 SRE393621:SRF393625 TBA393621:TBB393625 TKW393621:TKX393625 TUS393621:TUT393625 UEO393621:UEP393625 UOK393621:UOL393625 UYG393621:UYH393625 VIC393621:VID393625 VRY393621:VRZ393625 WBU393621:WBV393625 WLQ393621:WLR393625 WVM393621:WVN393625 JA459157:JB459161 SW459157:SX459161 ACS459157:ACT459161 AMO459157:AMP459161 AWK459157:AWL459161 BGG459157:BGH459161 BQC459157:BQD459161 BZY459157:BZZ459161 CJU459157:CJV459161 CTQ459157:CTR459161 DDM459157:DDN459161 DNI459157:DNJ459161 DXE459157:DXF459161 EHA459157:EHB459161 EQW459157:EQX459161 FAS459157:FAT459161 FKO459157:FKP459161 FUK459157:FUL459161 GEG459157:GEH459161 GOC459157:GOD459161 GXY459157:GXZ459161 HHU459157:HHV459161 HRQ459157:HRR459161 IBM459157:IBN459161 ILI459157:ILJ459161 IVE459157:IVF459161 JFA459157:JFB459161 JOW459157:JOX459161 JYS459157:JYT459161 KIO459157:KIP459161 KSK459157:KSL459161 LCG459157:LCH459161 LMC459157:LMD459161 LVY459157:LVZ459161 MFU459157:MFV459161 MPQ459157:MPR459161 MZM459157:MZN459161 NJI459157:NJJ459161 NTE459157:NTF459161 ODA459157:ODB459161 OMW459157:OMX459161 OWS459157:OWT459161 PGO459157:PGP459161 PQK459157:PQL459161 QAG459157:QAH459161 QKC459157:QKD459161 QTY459157:QTZ459161 RDU459157:RDV459161 RNQ459157:RNR459161 RXM459157:RXN459161 SHI459157:SHJ459161 SRE459157:SRF459161 TBA459157:TBB459161 TKW459157:TKX459161 TUS459157:TUT459161 UEO459157:UEP459161 UOK459157:UOL459161 UYG459157:UYH459161 VIC459157:VID459161 VRY459157:VRZ459161 WBU459157:WBV459161 WLQ459157:WLR459161 WVM459157:WVN459161 JA524693:JB524697 SW524693:SX524697 ACS524693:ACT524697 AMO524693:AMP524697 AWK524693:AWL524697 BGG524693:BGH524697 BQC524693:BQD524697 BZY524693:BZZ524697 CJU524693:CJV524697 CTQ524693:CTR524697 DDM524693:DDN524697 DNI524693:DNJ524697 DXE524693:DXF524697 EHA524693:EHB524697 EQW524693:EQX524697 FAS524693:FAT524697 FKO524693:FKP524697 FUK524693:FUL524697 GEG524693:GEH524697 GOC524693:GOD524697 GXY524693:GXZ524697 HHU524693:HHV524697 HRQ524693:HRR524697 IBM524693:IBN524697 ILI524693:ILJ524697 IVE524693:IVF524697 JFA524693:JFB524697 JOW524693:JOX524697 JYS524693:JYT524697 KIO524693:KIP524697 KSK524693:KSL524697 LCG524693:LCH524697 LMC524693:LMD524697 LVY524693:LVZ524697 MFU524693:MFV524697 MPQ524693:MPR524697 MZM524693:MZN524697 NJI524693:NJJ524697 NTE524693:NTF524697 ODA524693:ODB524697 OMW524693:OMX524697 OWS524693:OWT524697 PGO524693:PGP524697 PQK524693:PQL524697 QAG524693:QAH524697 QKC524693:QKD524697 QTY524693:QTZ524697 RDU524693:RDV524697 RNQ524693:RNR524697 RXM524693:RXN524697 SHI524693:SHJ524697 SRE524693:SRF524697 TBA524693:TBB524697 TKW524693:TKX524697 TUS524693:TUT524697 UEO524693:UEP524697 UOK524693:UOL524697 UYG524693:UYH524697 VIC524693:VID524697 VRY524693:VRZ524697 WBU524693:WBV524697 WLQ524693:WLR524697 WVM524693:WVN524697 JA590229:JB590233 SW590229:SX590233 ACS590229:ACT590233 AMO590229:AMP590233 AWK590229:AWL590233 BGG590229:BGH590233 BQC590229:BQD590233 BZY590229:BZZ590233 CJU590229:CJV590233 CTQ590229:CTR590233 DDM590229:DDN590233 DNI590229:DNJ590233 DXE590229:DXF590233 EHA590229:EHB590233 EQW590229:EQX590233 FAS590229:FAT590233 FKO590229:FKP590233 FUK590229:FUL590233 GEG590229:GEH590233 GOC590229:GOD590233 GXY590229:GXZ590233 HHU590229:HHV590233 HRQ590229:HRR590233 IBM590229:IBN590233 ILI590229:ILJ590233 IVE590229:IVF590233 JFA590229:JFB590233 JOW590229:JOX590233 JYS590229:JYT590233 KIO590229:KIP590233 KSK590229:KSL590233 LCG590229:LCH590233 LMC590229:LMD590233 LVY590229:LVZ590233 MFU590229:MFV590233 MPQ590229:MPR590233 MZM590229:MZN590233 NJI590229:NJJ590233 NTE590229:NTF590233 ODA590229:ODB590233 OMW590229:OMX590233 OWS590229:OWT590233 PGO590229:PGP590233 PQK590229:PQL590233 QAG590229:QAH590233 QKC590229:QKD590233 QTY590229:QTZ590233 RDU590229:RDV590233 RNQ590229:RNR590233 RXM590229:RXN590233 SHI590229:SHJ590233 SRE590229:SRF590233 TBA590229:TBB590233 TKW590229:TKX590233 TUS590229:TUT590233 UEO590229:UEP590233 UOK590229:UOL590233 UYG590229:UYH590233 VIC590229:VID590233 VRY590229:VRZ590233 WBU590229:WBV590233 WLQ590229:WLR590233 WVM590229:WVN590233 JA655765:JB655769 SW655765:SX655769 ACS655765:ACT655769 AMO655765:AMP655769 AWK655765:AWL655769 BGG655765:BGH655769 BQC655765:BQD655769 BZY655765:BZZ655769 CJU655765:CJV655769 CTQ655765:CTR655769 DDM655765:DDN655769 DNI655765:DNJ655769 DXE655765:DXF655769 EHA655765:EHB655769 EQW655765:EQX655769 FAS655765:FAT655769 FKO655765:FKP655769 FUK655765:FUL655769 GEG655765:GEH655769 GOC655765:GOD655769 GXY655765:GXZ655769 HHU655765:HHV655769 HRQ655765:HRR655769 IBM655765:IBN655769 ILI655765:ILJ655769 IVE655765:IVF655769 JFA655765:JFB655769 JOW655765:JOX655769 JYS655765:JYT655769 KIO655765:KIP655769 KSK655765:KSL655769 LCG655765:LCH655769 LMC655765:LMD655769 LVY655765:LVZ655769 MFU655765:MFV655769 MPQ655765:MPR655769 MZM655765:MZN655769 NJI655765:NJJ655769 NTE655765:NTF655769 ODA655765:ODB655769 OMW655765:OMX655769 OWS655765:OWT655769 PGO655765:PGP655769 PQK655765:PQL655769 QAG655765:QAH655769 QKC655765:QKD655769 QTY655765:QTZ655769 RDU655765:RDV655769 RNQ655765:RNR655769 RXM655765:RXN655769 SHI655765:SHJ655769 SRE655765:SRF655769 TBA655765:TBB655769 TKW655765:TKX655769 TUS655765:TUT655769 UEO655765:UEP655769 UOK655765:UOL655769 UYG655765:UYH655769 VIC655765:VID655769 VRY655765:VRZ655769 WBU655765:WBV655769 WLQ655765:WLR655769 WVM655765:WVN655769 JA721301:JB721305 SW721301:SX721305 ACS721301:ACT721305 AMO721301:AMP721305 AWK721301:AWL721305 BGG721301:BGH721305 BQC721301:BQD721305 BZY721301:BZZ721305 CJU721301:CJV721305 CTQ721301:CTR721305 DDM721301:DDN721305 DNI721301:DNJ721305 DXE721301:DXF721305 EHA721301:EHB721305 EQW721301:EQX721305 FAS721301:FAT721305 FKO721301:FKP721305 FUK721301:FUL721305 GEG721301:GEH721305 GOC721301:GOD721305 GXY721301:GXZ721305 HHU721301:HHV721305 HRQ721301:HRR721305 IBM721301:IBN721305 ILI721301:ILJ721305 IVE721301:IVF721305 JFA721301:JFB721305 JOW721301:JOX721305 JYS721301:JYT721305 KIO721301:KIP721305 KSK721301:KSL721305 LCG721301:LCH721305 LMC721301:LMD721305 LVY721301:LVZ721305 MFU721301:MFV721305 MPQ721301:MPR721305 MZM721301:MZN721305 NJI721301:NJJ721305 NTE721301:NTF721305 ODA721301:ODB721305 OMW721301:OMX721305 OWS721301:OWT721305 PGO721301:PGP721305 PQK721301:PQL721305 QAG721301:QAH721305 QKC721301:QKD721305 QTY721301:QTZ721305 RDU721301:RDV721305 RNQ721301:RNR721305 RXM721301:RXN721305 SHI721301:SHJ721305 SRE721301:SRF721305 TBA721301:TBB721305 TKW721301:TKX721305 TUS721301:TUT721305 UEO721301:UEP721305 UOK721301:UOL721305 UYG721301:UYH721305 VIC721301:VID721305 VRY721301:VRZ721305 WBU721301:WBV721305 WLQ721301:WLR721305 WVM721301:WVN721305 JA786837:JB786841 SW786837:SX786841 ACS786837:ACT786841 AMO786837:AMP786841 AWK786837:AWL786841 BGG786837:BGH786841 BQC786837:BQD786841 BZY786837:BZZ786841 CJU786837:CJV786841 CTQ786837:CTR786841 DDM786837:DDN786841 DNI786837:DNJ786841 DXE786837:DXF786841 EHA786837:EHB786841 EQW786837:EQX786841 FAS786837:FAT786841 FKO786837:FKP786841 FUK786837:FUL786841 GEG786837:GEH786841 GOC786837:GOD786841 GXY786837:GXZ786841 HHU786837:HHV786841 HRQ786837:HRR786841 IBM786837:IBN786841 ILI786837:ILJ786841 IVE786837:IVF786841 JFA786837:JFB786841 JOW786837:JOX786841 JYS786837:JYT786841 KIO786837:KIP786841 KSK786837:KSL786841 LCG786837:LCH786841 LMC786837:LMD786841 LVY786837:LVZ786841 MFU786837:MFV786841 MPQ786837:MPR786841 MZM786837:MZN786841 NJI786837:NJJ786841 NTE786837:NTF786841 ODA786837:ODB786841 OMW786837:OMX786841 OWS786837:OWT786841 PGO786837:PGP786841 PQK786837:PQL786841 QAG786837:QAH786841 QKC786837:QKD786841 QTY786837:QTZ786841 RDU786837:RDV786841 RNQ786837:RNR786841 RXM786837:RXN786841 SHI786837:SHJ786841 SRE786837:SRF786841 TBA786837:TBB786841 TKW786837:TKX786841 TUS786837:TUT786841 UEO786837:UEP786841 UOK786837:UOL786841 UYG786837:UYH786841 VIC786837:VID786841 VRY786837:VRZ786841 WBU786837:WBV786841 WLQ786837:WLR786841 WVM786837:WVN786841 JA852373:JB852377 SW852373:SX852377 ACS852373:ACT852377 AMO852373:AMP852377 AWK852373:AWL852377 BGG852373:BGH852377 BQC852373:BQD852377 BZY852373:BZZ852377 CJU852373:CJV852377 CTQ852373:CTR852377 DDM852373:DDN852377 DNI852373:DNJ852377 DXE852373:DXF852377 EHA852373:EHB852377 EQW852373:EQX852377 FAS852373:FAT852377 FKO852373:FKP852377 FUK852373:FUL852377 GEG852373:GEH852377 GOC852373:GOD852377 GXY852373:GXZ852377 HHU852373:HHV852377 HRQ852373:HRR852377 IBM852373:IBN852377 ILI852373:ILJ852377 IVE852373:IVF852377 JFA852373:JFB852377 JOW852373:JOX852377 JYS852373:JYT852377 KIO852373:KIP852377 KSK852373:KSL852377 LCG852373:LCH852377 LMC852373:LMD852377 LVY852373:LVZ852377 MFU852373:MFV852377 MPQ852373:MPR852377 MZM852373:MZN852377 NJI852373:NJJ852377 NTE852373:NTF852377 ODA852373:ODB852377 OMW852373:OMX852377 OWS852373:OWT852377 PGO852373:PGP852377 PQK852373:PQL852377 QAG852373:QAH852377 QKC852373:QKD852377 QTY852373:QTZ852377 RDU852373:RDV852377 RNQ852373:RNR852377 RXM852373:RXN852377 SHI852373:SHJ852377 SRE852373:SRF852377 TBA852373:TBB852377 TKW852373:TKX852377 TUS852373:TUT852377 UEO852373:UEP852377 UOK852373:UOL852377 UYG852373:UYH852377 VIC852373:VID852377 VRY852373:VRZ852377 WBU852373:WBV852377 WLQ852373:WLR852377 WVM852373:WVN852377 JA917909:JB917913 SW917909:SX917913 ACS917909:ACT917913 AMO917909:AMP917913 AWK917909:AWL917913 BGG917909:BGH917913 BQC917909:BQD917913 BZY917909:BZZ917913 CJU917909:CJV917913 CTQ917909:CTR917913 DDM917909:DDN917913 DNI917909:DNJ917913 DXE917909:DXF917913 EHA917909:EHB917913 EQW917909:EQX917913 FAS917909:FAT917913 FKO917909:FKP917913 FUK917909:FUL917913 GEG917909:GEH917913 GOC917909:GOD917913 GXY917909:GXZ917913 HHU917909:HHV917913 HRQ917909:HRR917913 IBM917909:IBN917913 ILI917909:ILJ917913 IVE917909:IVF917913 JFA917909:JFB917913 JOW917909:JOX917913 JYS917909:JYT917913 KIO917909:KIP917913 KSK917909:KSL917913 LCG917909:LCH917913 LMC917909:LMD917913 LVY917909:LVZ917913 MFU917909:MFV917913 MPQ917909:MPR917913 MZM917909:MZN917913 NJI917909:NJJ917913 NTE917909:NTF917913 ODA917909:ODB917913 OMW917909:OMX917913 OWS917909:OWT917913 PGO917909:PGP917913 PQK917909:PQL917913 QAG917909:QAH917913 QKC917909:QKD917913 QTY917909:QTZ917913 RDU917909:RDV917913 RNQ917909:RNR917913 RXM917909:RXN917913 SHI917909:SHJ917913 SRE917909:SRF917913 TBA917909:TBB917913 TKW917909:TKX917913 TUS917909:TUT917913 UEO917909:UEP917913 UOK917909:UOL917913 UYG917909:UYH917913 VIC917909:VID917913 VRY917909:VRZ917913 WBU917909:WBV917913 WLQ917909:WLR917913 WVM917909:WVN917913 JA983445:JB983449 SW983445:SX983449 ACS983445:ACT983449 AMO983445:AMP983449 AWK983445:AWL983449 BGG983445:BGH983449 BQC983445:BQD983449 BZY983445:BZZ983449 CJU983445:CJV983449 CTQ983445:CTR983449 DDM983445:DDN983449 DNI983445:DNJ983449 DXE983445:DXF983449 EHA983445:EHB983449 EQW983445:EQX983449 FAS983445:FAT983449 FKO983445:FKP983449 FUK983445:FUL983449 GEG983445:GEH983449 GOC983445:GOD983449 GXY983445:GXZ983449 HHU983445:HHV983449 HRQ983445:HRR983449 IBM983445:IBN983449 ILI983445:ILJ983449 IVE983445:IVF983449 JFA983445:JFB983449 JOW983445:JOX983449 JYS983445:JYT983449 KIO983445:KIP983449 KSK983445:KSL983449 LCG983445:LCH983449 LMC983445:LMD983449 LVY983445:LVZ983449 MFU983445:MFV983449 MPQ983445:MPR983449 MZM983445:MZN983449 NJI983445:NJJ983449 NTE983445:NTF983449 ODA983445:ODB983449 OMW983445:OMX983449 OWS983445:OWT983449 PGO983445:PGP983449 PQK983445:PQL983449 QAG983445:QAH983449 QKC983445:QKD983449 QTY983445:QTZ983449 RDU983445:RDV983449 RNQ983445:RNR983449 RXM983445:RXN983449 SHI983445:SHJ983449 SRE983445:SRF983449 TBA983445:TBB983449 TKW983445:TKX983449 TUS983445:TUT983449 UEO983445:UEP983449 UOK983445:UOL983449 UYG983445:UYH983449 VIC983445:VID983449 VRY983445:VRZ983449 WBU983445:WBV983449 WLQ983445:WLR983449 WVM983445:WVN983449" xr:uid="{00000000-0002-0000-0200-000012000000}">
      <formula1>0</formula1>
    </dataValidation>
  </dataValidations>
  <pageMargins left="0.7" right="0.7" top="0.75" bottom="0.75" header="0.3" footer="0.3"/>
  <ignoredErrors>
    <ignoredError sqref="L459 L490:L491 L519 L524 K530:L530" unlockedFormula="1"/>
  </ignoredErrors>
  <drawing r:id="rId1"/>
  <extLst>
    <ext xmlns:x14="http://schemas.microsoft.com/office/spreadsheetml/2009/9/main" uri="{CCE6A557-97BC-4b89-ADB6-D9C93CAAB3DF}">
      <x14:dataValidations xmlns:xm="http://schemas.microsoft.com/office/excel/2006/main" count="3">
        <x14:dataValidation type="decimal" operator="greaterThanOrEqual" allowBlank="1" showInputMessage="1" showErrorMessage="1" error="Valor debe ser mayor o igual que 0" xr:uid="{00000000-0002-0000-0200-000013000000}">
          <x14:formula1>
            <xm:f>0</xm:f>
          </x14:formula1>
          <xm:sqref>IZ65915:JF65933 SV65915:TB65933 ACR65915:ACX65933 AMN65915:AMT65933 AWJ65915:AWP65933 BGF65915:BGL65933 BQB65915:BQH65933 BZX65915:CAD65933 CJT65915:CJZ65933 CTP65915:CTV65933 DDL65915:DDR65933 DNH65915:DNN65933 DXD65915:DXJ65933 EGZ65915:EHF65933 EQV65915:ERB65933 FAR65915:FAX65933 FKN65915:FKT65933 FUJ65915:FUP65933 GEF65915:GEL65933 GOB65915:GOH65933 GXX65915:GYD65933 HHT65915:HHZ65933 HRP65915:HRV65933 IBL65915:IBR65933 ILH65915:ILN65933 IVD65915:IVJ65933 JEZ65915:JFF65933 JOV65915:JPB65933 JYR65915:JYX65933 KIN65915:KIT65933 KSJ65915:KSP65933 LCF65915:LCL65933 LMB65915:LMH65933 LVX65915:LWD65933 MFT65915:MFZ65933 MPP65915:MPV65933 MZL65915:MZR65933 NJH65915:NJN65933 NTD65915:NTJ65933 OCZ65915:ODF65933 OMV65915:ONB65933 OWR65915:OWX65933 PGN65915:PGT65933 PQJ65915:PQP65933 QAF65915:QAL65933 QKB65915:QKH65933 QTX65915:QUD65933 RDT65915:RDZ65933 RNP65915:RNV65933 RXL65915:RXR65933 SHH65915:SHN65933 SRD65915:SRJ65933 TAZ65915:TBF65933 TKV65915:TLB65933 TUR65915:TUX65933 UEN65915:UET65933 UOJ65915:UOP65933 UYF65915:UYL65933 VIB65915:VIH65933 VRX65915:VSD65933 WBT65915:WBZ65933 WLP65915:WLV65933 WVL65915:WVR65933 IZ131451:JF131469 SV131451:TB131469 ACR131451:ACX131469 AMN131451:AMT131469 AWJ131451:AWP131469 BGF131451:BGL131469 BQB131451:BQH131469 BZX131451:CAD131469 CJT131451:CJZ131469 CTP131451:CTV131469 DDL131451:DDR131469 DNH131451:DNN131469 DXD131451:DXJ131469 EGZ131451:EHF131469 EQV131451:ERB131469 FAR131451:FAX131469 FKN131451:FKT131469 FUJ131451:FUP131469 GEF131451:GEL131469 GOB131451:GOH131469 GXX131451:GYD131469 HHT131451:HHZ131469 HRP131451:HRV131469 IBL131451:IBR131469 ILH131451:ILN131469 IVD131451:IVJ131469 JEZ131451:JFF131469 JOV131451:JPB131469 JYR131451:JYX131469 KIN131451:KIT131469 KSJ131451:KSP131469 LCF131451:LCL131469 LMB131451:LMH131469 LVX131451:LWD131469 MFT131451:MFZ131469 MPP131451:MPV131469 MZL131451:MZR131469 NJH131451:NJN131469 NTD131451:NTJ131469 OCZ131451:ODF131469 OMV131451:ONB131469 OWR131451:OWX131469 PGN131451:PGT131469 PQJ131451:PQP131469 QAF131451:QAL131469 QKB131451:QKH131469 QTX131451:QUD131469 RDT131451:RDZ131469 RNP131451:RNV131469 RXL131451:RXR131469 SHH131451:SHN131469 SRD131451:SRJ131469 TAZ131451:TBF131469 TKV131451:TLB131469 TUR131451:TUX131469 UEN131451:UET131469 UOJ131451:UOP131469 UYF131451:UYL131469 VIB131451:VIH131469 VRX131451:VSD131469 WBT131451:WBZ131469 WLP131451:WLV131469 WVL131451:WVR131469 IZ196987:JF197005 SV196987:TB197005 ACR196987:ACX197005 AMN196987:AMT197005 AWJ196987:AWP197005 BGF196987:BGL197005 BQB196987:BQH197005 BZX196987:CAD197005 CJT196987:CJZ197005 CTP196987:CTV197005 DDL196987:DDR197005 DNH196987:DNN197005 DXD196987:DXJ197005 EGZ196987:EHF197005 EQV196987:ERB197005 FAR196987:FAX197005 FKN196987:FKT197005 FUJ196987:FUP197005 GEF196987:GEL197005 GOB196987:GOH197005 GXX196987:GYD197005 HHT196987:HHZ197005 HRP196987:HRV197005 IBL196987:IBR197005 ILH196987:ILN197005 IVD196987:IVJ197005 JEZ196987:JFF197005 JOV196987:JPB197005 JYR196987:JYX197005 KIN196987:KIT197005 KSJ196987:KSP197005 LCF196987:LCL197005 LMB196987:LMH197005 LVX196987:LWD197005 MFT196987:MFZ197005 MPP196987:MPV197005 MZL196987:MZR197005 NJH196987:NJN197005 NTD196987:NTJ197005 OCZ196987:ODF197005 OMV196987:ONB197005 OWR196987:OWX197005 PGN196987:PGT197005 PQJ196987:PQP197005 QAF196987:QAL197005 QKB196987:QKH197005 QTX196987:QUD197005 RDT196987:RDZ197005 RNP196987:RNV197005 RXL196987:RXR197005 SHH196987:SHN197005 SRD196987:SRJ197005 TAZ196987:TBF197005 TKV196987:TLB197005 TUR196987:TUX197005 UEN196987:UET197005 UOJ196987:UOP197005 UYF196987:UYL197005 VIB196987:VIH197005 VRX196987:VSD197005 WBT196987:WBZ197005 WLP196987:WLV197005 WVL196987:WVR197005 IZ262523:JF262541 SV262523:TB262541 ACR262523:ACX262541 AMN262523:AMT262541 AWJ262523:AWP262541 BGF262523:BGL262541 BQB262523:BQH262541 BZX262523:CAD262541 CJT262523:CJZ262541 CTP262523:CTV262541 DDL262523:DDR262541 DNH262523:DNN262541 DXD262523:DXJ262541 EGZ262523:EHF262541 EQV262523:ERB262541 FAR262523:FAX262541 FKN262523:FKT262541 FUJ262523:FUP262541 GEF262523:GEL262541 GOB262523:GOH262541 GXX262523:GYD262541 HHT262523:HHZ262541 HRP262523:HRV262541 IBL262523:IBR262541 ILH262523:ILN262541 IVD262523:IVJ262541 JEZ262523:JFF262541 JOV262523:JPB262541 JYR262523:JYX262541 KIN262523:KIT262541 KSJ262523:KSP262541 LCF262523:LCL262541 LMB262523:LMH262541 LVX262523:LWD262541 MFT262523:MFZ262541 MPP262523:MPV262541 MZL262523:MZR262541 NJH262523:NJN262541 NTD262523:NTJ262541 OCZ262523:ODF262541 OMV262523:ONB262541 OWR262523:OWX262541 PGN262523:PGT262541 PQJ262523:PQP262541 QAF262523:QAL262541 QKB262523:QKH262541 QTX262523:QUD262541 RDT262523:RDZ262541 RNP262523:RNV262541 RXL262523:RXR262541 SHH262523:SHN262541 SRD262523:SRJ262541 TAZ262523:TBF262541 TKV262523:TLB262541 TUR262523:TUX262541 UEN262523:UET262541 UOJ262523:UOP262541 UYF262523:UYL262541 VIB262523:VIH262541 VRX262523:VSD262541 WBT262523:WBZ262541 WLP262523:WLV262541 WVL262523:WVR262541 IZ328059:JF328077 SV328059:TB328077 ACR328059:ACX328077 AMN328059:AMT328077 AWJ328059:AWP328077 BGF328059:BGL328077 BQB328059:BQH328077 BZX328059:CAD328077 CJT328059:CJZ328077 CTP328059:CTV328077 DDL328059:DDR328077 DNH328059:DNN328077 DXD328059:DXJ328077 EGZ328059:EHF328077 EQV328059:ERB328077 FAR328059:FAX328077 FKN328059:FKT328077 FUJ328059:FUP328077 GEF328059:GEL328077 GOB328059:GOH328077 GXX328059:GYD328077 HHT328059:HHZ328077 HRP328059:HRV328077 IBL328059:IBR328077 ILH328059:ILN328077 IVD328059:IVJ328077 JEZ328059:JFF328077 JOV328059:JPB328077 JYR328059:JYX328077 KIN328059:KIT328077 KSJ328059:KSP328077 LCF328059:LCL328077 LMB328059:LMH328077 LVX328059:LWD328077 MFT328059:MFZ328077 MPP328059:MPV328077 MZL328059:MZR328077 NJH328059:NJN328077 NTD328059:NTJ328077 OCZ328059:ODF328077 OMV328059:ONB328077 OWR328059:OWX328077 PGN328059:PGT328077 PQJ328059:PQP328077 QAF328059:QAL328077 QKB328059:QKH328077 QTX328059:QUD328077 RDT328059:RDZ328077 RNP328059:RNV328077 RXL328059:RXR328077 SHH328059:SHN328077 SRD328059:SRJ328077 TAZ328059:TBF328077 TKV328059:TLB328077 TUR328059:TUX328077 UEN328059:UET328077 UOJ328059:UOP328077 UYF328059:UYL328077 VIB328059:VIH328077 VRX328059:VSD328077 WBT328059:WBZ328077 WLP328059:WLV328077 WVL328059:WVR328077 IZ393595:JF393613 SV393595:TB393613 ACR393595:ACX393613 AMN393595:AMT393613 AWJ393595:AWP393613 BGF393595:BGL393613 BQB393595:BQH393613 BZX393595:CAD393613 CJT393595:CJZ393613 CTP393595:CTV393613 DDL393595:DDR393613 DNH393595:DNN393613 DXD393595:DXJ393613 EGZ393595:EHF393613 EQV393595:ERB393613 FAR393595:FAX393613 FKN393595:FKT393613 FUJ393595:FUP393613 GEF393595:GEL393613 GOB393595:GOH393613 GXX393595:GYD393613 HHT393595:HHZ393613 HRP393595:HRV393613 IBL393595:IBR393613 ILH393595:ILN393613 IVD393595:IVJ393613 JEZ393595:JFF393613 JOV393595:JPB393613 JYR393595:JYX393613 KIN393595:KIT393613 KSJ393595:KSP393613 LCF393595:LCL393613 LMB393595:LMH393613 LVX393595:LWD393613 MFT393595:MFZ393613 MPP393595:MPV393613 MZL393595:MZR393613 NJH393595:NJN393613 NTD393595:NTJ393613 OCZ393595:ODF393613 OMV393595:ONB393613 OWR393595:OWX393613 PGN393595:PGT393613 PQJ393595:PQP393613 QAF393595:QAL393613 QKB393595:QKH393613 QTX393595:QUD393613 RDT393595:RDZ393613 RNP393595:RNV393613 RXL393595:RXR393613 SHH393595:SHN393613 SRD393595:SRJ393613 TAZ393595:TBF393613 TKV393595:TLB393613 TUR393595:TUX393613 UEN393595:UET393613 UOJ393595:UOP393613 UYF393595:UYL393613 VIB393595:VIH393613 VRX393595:VSD393613 WBT393595:WBZ393613 WLP393595:WLV393613 WVL393595:WVR393613 IZ459131:JF459149 SV459131:TB459149 ACR459131:ACX459149 AMN459131:AMT459149 AWJ459131:AWP459149 BGF459131:BGL459149 BQB459131:BQH459149 BZX459131:CAD459149 CJT459131:CJZ459149 CTP459131:CTV459149 DDL459131:DDR459149 DNH459131:DNN459149 DXD459131:DXJ459149 EGZ459131:EHF459149 EQV459131:ERB459149 FAR459131:FAX459149 FKN459131:FKT459149 FUJ459131:FUP459149 GEF459131:GEL459149 GOB459131:GOH459149 GXX459131:GYD459149 HHT459131:HHZ459149 HRP459131:HRV459149 IBL459131:IBR459149 ILH459131:ILN459149 IVD459131:IVJ459149 JEZ459131:JFF459149 JOV459131:JPB459149 JYR459131:JYX459149 KIN459131:KIT459149 KSJ459131:KSP459149 LCF459131:LCL459149 LMB459131:LMH459149 LVX459131:LWD459149 MFT459131:MFZ459149 MPP459131:MPV459149 MZL459131:MZR459149 NJH459131:NJN459149 NTD459131:NTJ459149 OCZ459131:ODF459149 OMV459131:ONB459149 OWR459131:OWX459149 PGN459131:PGT459149 PQJ459131:PQP459149 QAF459131:QAL459149 QKB459131:QKH459149 QTX459131:QUD459149 RDT459131:RDZ459149 RNP459131:RNV459149 RXL459131:RXR459149 SHH459131:SHN459149 SRD459131:SRJ459149 TAZ459131:TBF459149 TKV459131:TLB459149 TUR459131:TUX459149 UEN459131:UET459149 UOJ459131:UOP459149 UYF459131:UYL459149 VIB459131:VIH459149 VRX459131:VSD459149 WBT459131:WBZ459149 WLP459131:WLV459149 WVL459131:WVR459149 IZ524667:JF524685 SV524667:TB524685 ACR524667:ACX524685 AMN524667:AMT524685 AWJ524667:AWP524685 BGF524667:BGL524685 BQB524667:BQH524685 BZX524667:CAD524685 CJT524667:CJZ524685 CTP524667:CTV524685 DDL524667:DDR524685 DNH524667:DNN524685 DXD524667:DXJ524685 EGZ524667:EHF524685 EQV524667:ERB524685 FAR524667:FAX524685 FKN524667:FKT524685 FUJ524667:FUP524685 GEF524667:GEL524685 GOB524667:GOH524685 GXX524667:GYD524685 HHT524667:HHZ524685 HRP524667:HRV524685 IBL524667:IBR524685 ILH524667:ILN524685 IVD524667:IVJ524685 JEZ524667:JFF524685 JOV524667:JPB524685 JYR524667:JYX524685 KIN524667:KIT524685 KSJ524667:KSP524685 LCF524667:LCL524685 LMB524667:LMH524685 LVX524667:LWD524685 MFT524667:MFZ524685 MPP524667:MPV524685 MZL524667:MZR524685 NJH524667:NJN524685 NTD524667:NTJ524685 OCZ524667:ODF524685 OMV524667:ONB524685 OWR524667:OWX524685 PGN524667:PGT524685 PQJ524667:PQP524685 QAF524667:QAL524685 QKB524667:QKH524685 QTX524667:QUD524685 RDT524667:RDZ524685 RNP524667:RNV524685 RXL524667:RXR524685 SHH524667:SHN524685 SRD524667:SRJ524685 TAZ524667:TBF524685 TKV524667:TLB524685 TUR524667:TUX524685 UEN524667:UET524685 UOJ524667:UOP524685 UYF524667:UYL524685 VIB524667:VIH524685 VRX524667:VSD524685 WBT524667:WBZ524685 WLP524667:WLV524685 WVL524667:WVR524685 IZ590203:JF590221 SV590203:TB590221 ACR590203:ACX590221 AMN590203:AMT590221 AWJ590203:AWP590221 BGF590203:BGL590221 BQB590203:BQH590221 BZX590203:CAD590221 CJT590203:CJZ590221 CTP590203:CTV590221 DDL590203:DDR590221 DNH590203:DNN590221 DXD590203:DXJ590221 EGZ590203:EHF590221 EQV590203:ERB590221 FAR590203:FAX590221 FKN590203:FKT590221 FUJ590203:FUP590221 GEF590203:GEL590221 GOB590203:GOH590221 GXX590203:GYD590221 HHT590203:HHZ590221 HRP590203:HRV590221 IBL590203:IBR590221 ILH590203:ILN590221 IVD590203:IVJ590221 JEZ590203:JFF590221 JOV590203:JPB590221 JYR590203:JYX590221 KIN590203:KIT590221 KSJ590203:KSP590221 LCF590203:LCL590221 LMB590203:LMH590221 LVX590203:LWD590221 MFT590203:MFZ590221 MPP590203:MPV590221 MZL590203:MZR590221 NJH590203:NJN590221 NTD590203:NTJ590221 OCZ590203:ODF590221 OMV590203:ONB590221 OWR590203:OWX590221 PGN590203:PGT590221 PQJ590203:PQP590221 QAF590203:QAL590221 QKB590203:QKH590221 QTX590203:QUD590221 RDT590203:RDZ590221 RNP590203:RNV590221 RXL590203:RXR590221 SHH590203:SHN590221 SRD590203:SRJ590221 TAZ590203:TBF590221 TKV590203:TLB590221 TUR590203:TUX590221 UEN590203:UET590221 UOJ590203:UOP590221 UYF590203:UYL590221 VIB590203:VIH590221 VRX590203:VSD590221 WBT590203:WBZ590221 WLP590203:WLV590221 WVL590203:WVR590221 IZ655739:JF655757 SV655739:TB655757 ACR655739:ACX655757 AMN655739:AMT655757 AWJ655739:AWP655757 BGF655739:BGL655757 BQB655739:BQH655757 BZX655739:CAD655757 CJT655739:CJZ655757 CTP655739:CTV655757 DDL655739:DDR655757 DNH655739:DNN655757 DXD655739:DXJ655757 EGZ655739:EHF655757 EQV655739:ERB655757 FAR655739:FAX655757 FKN655739:FKT655757 FUJ655739:FUP655757 GEF655739:GEL655757 GOB655739:GOH655757 GXX655739:GYD655757 HHT655739:HHZ655757 HRP655739:HRV655757 IBL655739:IBR655757 ILH655739:ILN655757 IVD655739:IVJ655757 JEZ655739:JFF655757 JOV655739:JPB655757 JYR655739:JYX655757 KIN655739:KIT655757 KSJ655739:KSP655757 LCF655739:LCL655757 LMB655739:LMH655757 LVX655739:LWD655757 MFT655739:MFZ655757 MPP655739:MPV655757 MZL655739:MZR655757 NJH655739:NJN655757 NTD655739:NTJ655757 OCZ655739:ODF655757 OMV655739:ONB655757 OWR655739:OWX655757 PGN655739:PGT655757 PQJ655739:PQP655757 QAF655739:QAL655757 QKB655739:QKH655757 QTX655739:QUD655757 RDT655739:RDZ655757 RNP655739:RNV655757 RXL655739:RXR655757 SHH655739:SHN655757 SRD655739:SRJ655757 TAZ655739:TBF655757 TKV655739:TLB655757 TUR655739:TUX655757 UEN655739:UET655757 UOJ655739:UOP655757 UYF655739:UYL655757 VIB655739:VIH655757 VRX655739:VSD655757 WBT655739:WBZ655757 WLP655739:WLV655757 WVL655739:WVR655757 IZ721275:JF721293 SV721275:TB721293 ACR721275:ACX721293 AMN721275:AMT721293 AWJ721275:AWP721293 BGF721275:BGL721293 BQB721275:BQH721293 BZX721275:CAD721293 CJT721275:CJZ721293 CTP721275:CTV721293 DDL721275:DDR721293 DNH721275:DNN721293 DXD721275:DXJ721293 EGZ721275:EHF721293 EQV721275:ERB721293 FAR721275:FAX721293 FKN721275:FKT721293 FUJ721275:FUP721293 GEF721275:GEL721293 GOB721275:GOH721293 GXX721275:GYD721293 HHT721275:HHZ721293 HRP721275:HRV721293 IBL721275:IBR721293 ILH721275:ILN721293 IVD721275:IVJ721293 JEZ721275:JFF721293 JOV721275:JPB721293 JYR721275:JYX721293 KIN721275:KIT721293 KSJ721275:KSP721293 LCF721275:LCL721293 LMB721275:LMH721293 LVX721275:LWD721293 MFT721275:MFZ721293 MPP721275:MPV721293 MZL721275:MZR721293 NJH721275:NJN721293 NTD721275:NTJ721293 OCZ721275:ODF721293 OMV721275:ONB721293 OWR721275:OWX721293 PGN721275:PGT721293 PQJ721275:PQP721293 QAF721275:QAL721293 QKB721275:QKH721293 QTX721275:QUD721293 RDT721275:RDZ721293 RNP721275:RNV721293 RXL721275:RXR721293 SHH721275:SHN721293 SRD721275:SRJ721293 TAZ721275:TBF721293 TKV721275:TLB721293 TUR721275:TUX721293 UEN721275:UET721293 UOJ721275:UOP721293 UYF721275:UYL721293 VIB721275:VIH721293 VRX721275:VSD721293 WBT721275:WBZ721293 WLP721275:WLV721293 WVL721275:WVR721293 IZ786811:JF786829 SV786811:TB786829 ACR786811:ACX786829 AMN786811:AMT786829 AWJ786811:AWP786829 BGF786811:BGL786829 BQB786811:BQH786829 BZX786811:CAD786829 CJT786811:CJZ786829 CTP786811:CTV786829 DDL786811:DDR786829 DNH786811:DNN786829 DXD786811:DXJ786829 EGZ786811:EHF786829 EQV786811:ERB786829 FAR786811:FAX786829 FKN786811:FKT786829 FUJ786811:FUP786829 GEF786811:GEL786829 GOB786811:GOH786829 GXX786811:GYD786829 HHT786811:HHZ786829 HRP786811:HRV786829 IBL786811:IBR786829 ILH786811:ILN786829 IVD786811:IVJ786829 JEZ786811:JFF786829 JOV786811:JPB786829 JYR786811:JYX786829 KIN786811:KIT786829 KSJ786811:KSP786829 LCF786811:LCL786829 LMB786811:LMH786829 LVX786811:LWD786829 MFT786811:MFZ786829 MPP786811:MPV786829 MZL786811:MZR786829 NJH786811:NJN786829 NTD786811:NTJ786829 OCZ786811:ODF786829 OMV786811:ONB786829 OWR786811:OWX786829 PGN786811:PGT786829 PQJ786811:PQP786829 QAF786811:QAL786829 QKB786811:QKH786829 QTX786811:QUD786829 RDT786811:RDZ786829 RNP786811:RNV786829 RXL786811:RXR786829 SHH786811:SHN786829 SRD786811:SRJ786829 TAZ786811:TBF786829 TKV786811:TLB786829 TUR786811:TUX786829 UEN786811:UET786829 UOJ786811:UOP786829 UYF786811:UYL786829 VIB786811:VIH786829 VRX786811:VSD786829 WBT786811:WBZ786829 WLP786811:WLV786829 WVL786811:WVR786829 IZ852347:JF852365 SV852347:TB852365 ACR852347:ACX852365 AMN852347:AMT852365 AWJ852347:AWP852365 BGF852347:BGL852365 BQB852347:BQH852365 BZX852347:CAD852365 CJT852347:CJZ852365 CTP852347:CTV852365 DDL852347:DDR852365 DNH852347:DNN852365 DXD852347:DXJ852365 EGZ852347:EHF852365 EQV852347:ERB852365 FAR852347:FAX852365 FKN852347:FKT852365 FUJ852347:FUP852365 GEF852347:GEL852365 GOB852347:GOH852365 GXX852347:GYD852365 HHT852347:HHZ852365 HRP852347:HRV852365 IBL852347:IBR852365 ILH852347:ILN852365 IVD852347:IVJ852365 JEZ852347:JFF852365 JOV852347:JPB852365 JYR852347:JYX852365 KIN852347:KIT852365 KSJ852347:KSP852365 LCF852347:LCL852365 LMB852347:LMH852365 LVX852347:LWD852365 MFT852347:MFZ852365 MPP852347:MPV852365 MZL852347:MZR852365 NJH852347:NJN852365 NTD852347:NTJ852365 OCZ852347:ODF852365 OMV852347:ONB852365 OWR852347:OWX852365 PGN852347:PGT852365 PQJ852347:PQP852365 QAF852347:QAL852365 QKB852347:QKH852365 QTX852347:QUD852365 RDT852347:RDZ852365 RNP852347:RNV852365 RXL852347:RXR852365 SHH852347:SHN852365 SRD852347:SRJ852365 TAZ852347:TBF852365 TKV852347:TLB852365 TUR852347:TUX852365 UEN852347:UET852365 UOJ852347:UOP852365 UYF852347:UYL852365 VIB852347:VIH852365 VRX852347:VSD852365 WBT852347:WBZ852365 WLP852347:WLV852365 WVL852347:WVR852365 IZ917883:JF917901 SV917883:TB917901 ACR917883:ACX917901 AMN917883:AMT917901 AWJ917883:AWP917901 BGF917883:BGL917901 BQB917883:BQH917901 BZX917883:CAD917901 CJT917883:CJZ917901 CTP917883:CTV917901 DDL917883:DDR917901 DNH917883:DNN917901 DXD917883:DXJ917901 EGZ917883:EHF917901 EQV917883:ERB917901 FAR917883:FAX917901 FKN917883:FKT917901 FUJ917883:FUP917901 GEF917883:GEL917901 GOB917883:GOH917901 GXX917883:GYD917901 HHT917883:HHZ917901 HRP917883:HRV917901 IBL917883:IBR917901 ILH917883:ILN917901 IVD917883:IVJ917901 JEZ917883:JFF917901 JOV917883:JPB917901 JYR917883:JYX917901 KIN917883:KIT917901 KSJ917883:KSP917901 LCF917883:LCL917901 LMB917883:LMH917901 LVX917883:LWD917901 MFT917883:MFZ917901 MPP917883:MPV917901 MZL917883:MZR917901 NJH917883:NJN917901 NTD917883:NTJ917901 OCZ917883:ODF917901 OMV917883:ONB917901 OWR917883:OWX917901 PGN917883:PGT917901 PQJ917883:PQP917901 QAF917883:QAL917901 QKB917883:QKH917901 QTX917883:QUD917901 RDT917883:RDZ917901 RNP917883:RNV917901 RXL917883:RXR917901 SHH917883:SHN917901 SRD917883:SRJ917901 TAZ917883:TBF917901 TKV917883:TLB917901 TUR917883:TUX917901 UEN917883:UET917901 UOJ917883:UOP917901 UYF917883:UYL917901 VIB917883:VIH917901 VRX917883:VSD917901 WBT917883:WBZ917901 WLP917883:WLV917901 WVL917883:WVR917901 IZ983419:JF983437 SV983419:TB983437 ACR983419:ACX983437 AMN983419:AMT983437 AWJ983419:AWP983437 BGF983419:BGL983437 BQB983419:BQH983437 BZX983419:CAD983437 CJT983419:CJZ983437 CTP983419:CTV983437 DDL983419:DDR983437 DNH983419:DNN983437 DXD983419:DXJ983437 EGZ983419:EHF983437 EQV983419:ERB983437 FAR983419:FAX983437 FKN983419:FKT983437 FUJ983419:FUP983437 GEF983419:GEL983437 GOB983419:GOH983437 GXX983419:GYD983437 HHT983419:HHZ983437 HRP983419:HRV983437 IBL983419:IBR983437 ILH983419:ILN983437 IVD983419:IVJ983437 JEZ983419:JFF983437 JOV983419:JPB983437 JYR983419:JYX983437 KIN983419:KIT983437 KSJ983419:KSP983437 LCF983419:LCL983437 LMB983419:LMH983437 LVX983419:LWD983437 MFT983419:MFZ983437 MPP983419:MPV983437 MZL983419:MZR983437 NJH983419:NJN983437 NTD983419:NTJ983437 OCZ983419:ODF983437 OMV983419:ONB983437 OWR983419:OWX983437 PGN983419:PGT983437 PQJ983419:PQP983437 QAF983419:QAL983437 QKB983419:QKH983437 QTX983419:QUD983437 RDT983419:RDZ983437 RNP983419:RNV983437 RXL983419:RXR983437 SHH983419:SHN983437 SRD983419:SRJ983437 TAZ983419:TBF983437 TKV983419:TLB983437 TUR983419:TUX983437 UEN983419:UET983437 UOJ983419:UOP983437 UYF983419:UYL983437 VIB983419:VIH983437 VRX983419:VSD983437 WBT983419:WBZ983437 WLP983419:WLV983437 WVL983419:WVR983437 H65751:I65752 IZ65751:JB65752 SV65751:SX65752 ACR65751:ACT65752 AMN65751:AMP65752 AWJ65751:AWL65752 BGF65751:BGH65752 BQB65751:BQD65752 BZX65751:BZZ65752 CJT65751:CJV65752 CTP65751:CTR65752 DDL65751:DDN65752 DNH65751:DNJ65752 DXD65751:DXF65752 EGZ65751:EHB65752 EQV65751:EQX65752 FAR65751:FAT65752 FKN65751:FKP65752 FUJ65751:FUL65752 GEF65751:GEH65752 GOB65751:GOD65752 GXX65751:GXZ65752 HHT65751:HHV65752 HRP65751:HRR65752 IBL65751:IBN65752 ILH65751:ILJ65752 IVD65751:IVF65752 JEZ65751:JFB65752 JOV65751:JOX65752 JYR65751:JYT65752 KIN65751:KIP65752 KSJ65751:KSL65752 LCF65751:LCH65752 LMB65751:LMD65752 LVX65751:LVZ65752 MFT65751:MFV65752 MPP65751:MPR65752 MZL65751:MZN65752 NJH65751:NJJ65752 NTD65751:NTF65752 OCZ65751:ODB65752 OMV65751:OMX65752 OWR65751:OWT65752 PGN65751:PGP65752 PQJ65751:PQL65752 QAF65751:QAH65752 QKB65751:QKD65752 QTX65751:QTZ65752 RDT65751:RDV65752 RNP65751:RNR65752 RXL65751:RXN65752 SHH65751:SHJ65752 SRD65751:SRF65752 TAZ65751:TBB65752 TKV65751:TKX65752 TUR65751:TUT65752 UEN65751:UEP65752 UOJ65751:UOL65752 UYF65751:UYH65752 VIB65751:VID65752 VRX65751:VRZ65752 WBT65751:WBV65752 WLP65751:WLR65752 WVL65751:WVN65752 H131287:I131288 IZ131287:JB131288 SV131287:SX131288 ACR131287:ACT131288 AMN131287:AMP131288 AWJ131287:AWL131288 BGF131287:BGH131288 BQB131287:BQD131288 BZX131287:BZZ131288 CJT131287:CJV131288 CTP131287:CTR131288 DDL131287:DDN131288 DNH131287:DNJ131288 DXD131287:DXF131288 EGZ131287:EHB131288 EQV131287:EQX131288 FAR131287:FAT131288 FKN131287:FKP131288 FUJ131287:FUL131288 GEF131287:GEH131288 GOB131287:GOD131288 GXX131287:GXZ131288 HHT131287:HHV131288 HRP131287:HRR131288 IBL131287:IBN131288 ILH131287:ILJ131288 IVD131287:IVF131288 JEZ131287:JFB131288 JOV131287:JOX131288 JYR131287:JYT131288 KIN131287:KIP131288 KSJ131287:KSL131288 LCF131287:LCH131288 LMB131287:LMD131288 LVX131287:LVZ131288 MFT131287:MFV131288 MPP131287:MPR131288 MZL131287:MZN131288 NJH131287:NJJ131288 NTD131287:NTF131288 OCZ131287:ODB131288 OMV131287:OMX131288 OWR131287:OWT131288 PGN131287:PGP131288 PQJ131287:PQL131288 QAF131287:QAH131288 QKB131287:QKD131288 QTX131287:QTZ131288 RDT131287:RDV131288 RNP131287:RNR131288 RXL131287:RXN131288 SHH131287:SHJ131288 SRD131287:SRF131288 TAZ131287:TBB131288 TKV131287:TKX131288 TUR131287:TUT131288 UEN131287:UEP131288 UOJ131287:UOL131288 UYF131287:UYH131288 VIB131287:VID131288 VRX131287:VRZ131288 WBT131287:WBV131288 WLP131287:WLR131288 WVL131287:WVN131288 H196823:I196824 IZ196823:JB196824 SV196823:SX196824 ACR196823:ACT196824 AMN196823:AMP196824 AWJ196823:AWL196824 BGF196823:BGH196824 BQB196823:BQD196824 BZX196823:BZZ196824 CJT196823:CJV196824 CTP196823:CTR196824 DDL196823:DDN196824 DNH196823:DNJ196824 DXD196823:DXF196824 EGZ196823:EHB196824 EQV196823:EQX196824 FAR196823:FAT196824 FKN196823:FKP196824 FUJ196823:FUL196824 GEF196823:GEH196824 GOB196823:GOD196824 GXX196823:GXZ196824 HHT196823:HHV196824 HRP196823:HRR196824 IBL196823:IBN196824 ILH196823:ILJ196824 IVD196823:IVF196824 JEZ196823:JFB196824 JOV196823:JOX196824 JYR196823:JYT196824 KIN196823:KIP196824 KSJ196823:KSL196824 LCF196823:LCH196824 LMB196823:LMD196824 LVX196823:LVZ196824 MFT196823:MFV196824 MPP196823:MPR196824 MZL196823:MZN196824 NJH196823:NJJ196824 NTD196823:NTF196824 OCZ196823:ODB196824 OMV196823:OMX196824 OWR196823:OWT196824 PGN196823:PGP196824 PQJ196823:PQL196824 QAF196823:QAH196824 QKB196823:QKD196824 QTX196823:QTZ196824 RDT196823:RDV196824 RNP196823:RNR196824 RXL196823:RXN196824 SHH196823:SHJ196824 SRD196823:SRF196824 TAZ196823:TBB196824 TKV196823:TKX196824 TUR196823:TUT196824 UEN196823:UEP196824 UOJ196823:UOL196824 UYF196823:UYH196824 VIB196823:VID196824 VRX196823:VRZ196824 WBT196823:WBV196824 WLP196823:WLR196824 WVL196823:WVN196824 H262359:I262360 IZ262359:JB262360 SV262359:SX262360 ACR262359:ACT262360 AMN262359:AMP262360 AWJ262359:AWL262360 BGF262359:BGH262360 BQB262359:BQD262360 BZX262359:BZZ262360 CJT262359:CJV262360 CTP262359:CTR262360 DDL262359:DDN262360 DNH262359:DNJ262360 DXD262359:DXF262360 EGZ262359:EHB262360 EQV262359:EQX262360 FAR262359:FAT262360 FKN262359:FKP262360 FUJ262359:FUL262360 GEF262359:GEH262360 GOB262359:GOD262360 GXX262359:GXZ262360 HHT262359:HHV262360 HRP262359:HRR262360 IBL262359:IBN262360 ILH262359:ILJ262360 IVD262359:IVF262360 JEZ262359:JFB262360 JOV262359:JOX262360 JYR262359:JYT262360 KIN262359:KIP262360 KSJ262359:KSL262360 LCF262359:LCH262360 LMB262359:LMD262360 LVX262359:LVZ262360 MFT262359:MFV262360 MPP262359:MPR262360 MZL262359:MZN262360 NJH262359:NJJ262360 NTD262359:NTF262360 OCZ262359:ODB262360 OMV262359:OMX262360 OWR262359:OWT262360 PGN262359:PGP262360 PQJ262359:PQL262360 QAF262359:QAH262360 QKB262359:QKD262360 QTX262359:QTZ262360 RDT262359:RDV262360 RNP262359:RNR262360 RXL262359:RXN262360 SHH262359:SHJ262360 SRD262359:SRF262360 TAZ262359:TBB262360 TKV262359:TKX262360 TUR262359:TUT262360 UEN262359:UEP262360 UOJ262359:UOL262360 UYF262359:UYH262360 VIB262359:VID262360 VRX262359:VRZ262360 WBT262359:WBV262360 WLP262359:WLR262360 WVL262359:WVN262360 H327895:I327896 IZ327895:JB327896 SV327895:SX327896 ACR327895:ACT327896 AMN327895:AMP327896 AWJ327895:AWL327896 BGF327895:BGH327896 BQB327895:BQD327896 BZX327895:BZZ327896 CJT327895:CJV327896 CTP327895:CTR327896 DDL327895:DDN327896 DNH327895:DNJ327896 DXD327895:DXF327896 EGZ327895:EHB327896 EQV327895:EQX327896 FAR327895:FAT327896 FKN327895:FKP327896 FUJ327895:FUL327896 GEF327895:GEH327896 GOB327895:GOD327896 GXX327895:GXZ327896 HHT327895:HHV327896 HRP327895:HRR327896 IBL327895:IBN327896 ILH327895:ILJ327896 IVD327895:IVF327896 JEZ327895:JFB327896 JOV327895:JOX327896 JYR327895:JYT327896 KIN327895:KIP327896 KSJ327895:KSL327896 LCF327895:LCH327896 LMB327895:LMD327896 LVX327895:LVZ327896 MFT327895:MFV327896 MPP327895:MPR327896 MZL327895:MZN327896 NJH327895:NJJ327896 NTD327895:NTF327896 OCZ327895:ODB327896 OMV327895:OMX327896 OWR327895:OWT327896 PGN327895:PGP327896 PQJ327895:PQL327896 QAF327895:QAH327896 QKB327895:QKD327896 QTX327895:QTZ327896 RDT327895:RDV327896 RNP327895:RNR327896 RXL327895:RXN327896 SHH327895:SHJ327896 SRD327895:SRF327896 TAZ327895:TBB327896 TKV327895:TKX327896 TUR327895:TUT327896 UEN327895:UEP327896 UOJ327895:UOL327896 UYF327895:UYH327896 VIB327895:VID327896 VRX327895:VRZ327896 WBT327895:WBV327896 WLP327895:WLR327896 WVL327895:WVN327896 H393431:I393432 IZ393431:JB393432 SV393431:SX393432 ACR393431:ACT393432 AMN393431:AMP393432 AWJ393431:AWL393432 BGF393431:BGH393432 BQB393431:BQD393432 BZX393431:BZZ393432 CJT393431:CJV393432 CTP393431:CTR393432 DDL393431:DDN393432 DNH393431:DNJ393432 DXD393431:DXF393432 EGZ393431:EHB393432 EQV393431:EQX393432 FAR393431:FAT393432 FKN393431:FKP393432 FUJ393431:FUL393432 GEF393431:GEH393432 GOB393431:GOD393432 GXX393431:GXZ393432 HHT393431:HHV393432 HRP393431:HRR393432 IBL393431:IBN393432 ILH393431:ILJ393432 IVD393431:IVF393432 JEZ393431:JFB393432 JOV393431:JOX393432 JYR393431:JYT393432 KIN393431:KIP393432 KSJ393431:KSL393432 LCF393431:LCH393432 LMB393431:LMD393432 LVX393431:LVZ393432 MFT393431:MFV393432 MPP393431:MPR393432 MZL393431:MZN393432 NJH393431:NJJ393432 NTD393431:NTF393432 OCZ393431:ODB393432 OMV393431:OMX393432 OWR393431:OWT393432 PGN393431:PGP393432 PQJ393431:PQL393432 QAF393431:QAH393432 QKB393431:QKD393432 QTX393431:QTZ393432 RDT393431:RDV393432 RNP393431:RNR393432 RXL393431:RXN393432 SHH393431:SHJ393432 SRD393431:SRF393432 TAZ393431:TBB393432 TKV393431:TKX393432 TUR393431:TUT393432 UEN393431:UEP393432 UOJ393431:UOL393432 UYF393431:UYH393432 VIB393431:VID393432 VRX393431:VRZ393432 WBT393431:WBV393432 WLP393431:WLR393432 WVL393431:WVN393432 H458967:I458968 IZ458967:JB458968 SV458967:SX458968 ACR458967:ACT458968 AMN458967:AMP458968 AWJ458967:AWL458968 BGF458967:BGH458968 BQB458967:BQD458968 BZX458967:BZZ458968 CJT458967:CJV458968 CTP458967:CTR458968 DDL458967:DDN458968 DNH458967:DNJ458968 DXD458967:DXF458968 EGZ458967:EHB458968 EQV458967:EQX458968 FAR458967:FAT458968 FKN458967:FKP458968 FUJ458967:FUL458968 GEF458967:GEH458968 GOB458967:GOD458968 GXX458967:GXZ458968 HHT458967:HHV458968 HRP458967:HRR458968 IBL458967:IBN458968 ILH458967:ILJ458968 IVD458967:IVF458968 JEZ458967:JFB458968 JOV458967:JOX458968 JYR458967:JYT458968 KIN458967:KIP458968 KSJ458967:KSL458968 LCF458967:LCH458968 LMB458967:LMD458968 LVX458967:LVZ458968 MFT458967:MFV458968 MPP458967:MPR458968 MZL458967:MZN458968 NJH458967:NJJ458968 NTD458967:NTF458968 OCZ458967:ODB458968 OMV458967:OMX458968 OWR458967:OWT458968 PGN458967:PGP458968 PQJ458967:PQL458968 QAF458967:QAH458968 QKB458967:QKD458968 QTX458967:QTZ458968 RDT458967:RDV458968 RNP458967:RNR458968 RXL458967:RXN458968 SHH458967:SHJ458968 SRD458967:SRF458968 TAZ458967:TBB458968 TKV458967:TKX458968 TUR458967:TUT458968 UEN458967:UEP458968 UOJ458967:UOL458968 UYF458967:UYH458968 VIB458967:VID458968 VRX458967:VRZ458968 WBT458967:WBV458968 WLP458967:WLR458968 WVL458967:WVN458968 H524503:I524504 IZ524503:JB524504 SV524503:SX524504 ACR524503:ACT524504 AMN524503:AMP524504 AWJ524503:AWL524504 BGF524503:BGH524504 BQB524503:BQD524504 BZX524503:BZZ524504 CJT524503:CJV524504 CTP524503:CTR524504 DDL524503:DDN524504 DNH524503:DNJ524504 DXD524503:DXF524504 EGZ524503:EHB524504 EQV524503:EQX524504 FAR524503:FAT524504 FKN524503:FKP524504 FUJ524503:FUL524504 GEF524503:GEH524504 GOB524503:GOD524504 GXX524503:GXZ524504 HHT524503:HHV524504 HRP524503:HRR524504 IBL524503:IBN524504 ILH524503:ILJ524504 IVD524503:IVF524504 JEZ524503:JFB524504 JOV524503:JOX524504 JYR524503:JYT524504 KIN524503:KIP524504 KSJ524503:KSL524504 LCF524503:LCH524504 LMB524503:LMD524504 LVX524503:LVZ524504 MFT524503:MFV524504 MPP524503:MPR524504 MZL524503:MZN524504 NJH524503:NJJ524504 NTD524503:NTF524504 OCZ524503:ODB524504 OMV524503:OMX524504 OWR524503:OWT524504 PGN524503:PGP524504 PQJ524503:PQL524504 QAF524503:QAH524504 QKB524503:QKD524504 QTX524503:QTZ524504 RDT524503:RDV524504 RNP524503:RNR524504 RXL524503:RXN524504 SHH524503:SHJ524504 SRD524503:SRF524504 TAZ524503:TBB524504 TKV524503:TKX524504 TUR524503:TUT524504 UEN524503:UEP524504 UOJ524503:UOL524504 UYF524503:UYH524504 VIB524503:VID524504 VRX524503:VRZ524504 WBT524503:WBV524504 WLP524503:WLR524504 WVL524503:WVN524504 H590039:I590040 IZ590039:JB590040 SV590039:SX590040 ACR590039:ACT590040 AMN590039:AMP590040 AWJ590039:AWL590040 BGF590039:BGH590040 BQB590039:BQD590040 BZX590039:BZZ590040 CJT590039:CJV590040 CTP590039:CTR590040 DDL590039:DDN590040 DNH590039:DNJ590040 DXD590039:DXF590040 EGZ590039:EHB590040 EQV590039:EQX590040 FAR590039:FAT590040 FKN590039:FKP590040 FUJ590039:FUL590040 GEF590039:GEH590040 GOB590039:GOD590040 GXX590039:GXZ590040 HHT590039:HHV590040 HRP590039:HRR590040 IBL590039:IBN590040 ILH590039:ILJ590040 IVD590039:IVF590040 JEZ590039:JFB590040 JOV590039:JOX590040 JYR590039:JYT590040 KIN590039:KIP590040 KSJ590039:KSL590040 LCF590039:LCH590040 LMB590039:LMD590040 LVX590039:LVZ590040 MFT590039:MFV590040 MPP590039:MPR590040 MZL590039:MZN590040 NJH590039:NJJ590040 NTD590039:NTF590040 OCZ590039:ODB590040 OMV590039:OMX590040 OWR590039:OWT590040 PGN590039:PGP590040 PQJ590039:PQL590040 QAF590039:QAH590040 QKB590039:QKD590040 QTX590039:QTZ590040 RDT590039:RDV590040 RNP590039:RNR590040 RXL590039:RXN590040 SHH590039:SHJ590040 SRD590039:SRF590040 TAZ590039:TBB590040 TKV590039:TKX590040 TUR590039:TUT590040 UEN590039:UEP590040 UOJ590039:UOL590040 UYF590039:UYH590040 VIB590039:VID590040 VRX590039:VRZ590040 WBT590039:WBV590040 WLP590039:WLR590040 WVL590039:WVN590040 H655575:I655576 IZ655575:JB655576 SV655575:SX655576 ACR655575:ACT655576 AMN655575:AMP655576 AWJ655575:AWL655576 BGF655575:BGH655576 BQB655575:BQD655576 BZX655575:BZZ655576 CJT655575:CJV655576 CTP655575:CTR655576 DDL655575:DDN655576 DNH655575:DNJ655576 DXD655575:DXF655576 EGZ655575:EHB655576 EQV655575:EQX655576 FAR655575:FAT655576 FKN655575:FKP655576 FUJ655575:FUL655576 GEF655575:GEH655576 GOB655575:GOD655576 GXX655575:GXZ655576 HHT655575:HHV655576 HRP655575:HRR655576 IBL655575:IBN655576 ILH655575:ILJ655576 IVD655575:IVF655576 JEZ655575:JFB655576 JOV655575:JOX655576 JYR655575:JYT655576 KIN655575:KIP655576 KSJ655575:KSL655576 LCF655575:LCH655576 LMB655575:LMD655576 LVX655575:LVZ655576 MFT655575:MFV655576 MPP655575:MPR655576 MZL655575:MZN655576 NJH655575:NJJ655576 NTD655575:NTF655576 OCZ655575:ODB655576 OMV655575:OMX655576 OWR655575:OWT655576 PGN655575:PGP655576 PQJ655575:PQL655576 QAF655575:QAH655576 QKB655575:QKD655576 QTX655575:QTZ655576 RDT655575:RDV655576 RNP655575:RNR655576 RXL655575:RXN655576 SHH655575:SHJ655576 SRD655575:SRF655576 TAZ655575:TBB655576 TKV655575:TKX655576 TUR655575:TUT655576 UEN655575:UEP655576 UOJ655575:UOL655576 UYF655575:UYH655576 VIB655575:VID655576 VRX655575:VRZ655576 WBT655575:WBV655576 WLP655575:WLR655576 WVL655575:WVN655576 H721111:I721112 IZ721111:JB721112 SV721111:SX721112 ACR721111:ACT721112 AMN721111:AMP721112 AWJ721111:AWL721112 BGF721111:BGH721112 BQB721111:BQD721112 BZX721111:BZZ721112 CJT721111:CJV721112 CTP721111:CTR721112 DDL721111:DDN721112 DNH721111:DNJ721112 DXD721111:DXF721112 EGZ721111:EHB721112 EQV721111:EQX721112 FAR721111:FAT721112 FKN721111:FKP721112 FUJ721111:FUL721112 GEF721111:GEH721112 GOB721111:GOD721112 GXX721111:GXZ721112 HHT721111:HHV721112 HRP721111:HRR721112 IBL721111:IBN721112 ILH721111:ILJ721112 IVD721111:IVF721112 JEZ721111:JFB721112 JOV721111:JOX721112 JYR721111:JYT721112 KIN721111:KIP721112 KSJ721111:KSL721112 LCF721111:LCH721112 LMB721111:LMD721112 LVX721111:LVZ721112 MFT721111:MFV721112 MPP721111:MPR721112 MZL721111:MZN721112 NJH721111:NJJ721112 NTD721111:NTF721112 OCZ721111:ODB721112 OMV721111:OMX721112 OWR721111:OWT721112 PGN721111:PGP721112 PQJ721111:PQL721112 QAF721111:QAH721112 QKB721111:QKD721112 QTX721111:QTZ721112 RDT721111:RDV721112 RNP721111:RNR721112 RXL721111:RXN721112 SHH721111:SHJ721112 SRD721111:SRF721112 TAZ721111:TBB721112 TKV721111:TKX721112 TUR721111:TUT721112 UEN721111:UEP721112 UOJ721111:UOL721112 UYF721111:UYH721112 VIB721111:VID721112 VRX721111:VRZ721112 WBT721111:WBV721112 WLP721111:WLR721112 WVL721111:WVN721112 H786647:I786648 IZ786647:JB786648 SV786647:SX786648 ACR786647:ACT786648 AMN786647:AMP786648 AWJ786647:AWL786648 BGF786647:BGH786648 BQB786647:BQD786648 BZX786647:BZZ786648 CJT786647:CJV786648 CTP786647:CTR786648 DDL786647:DDN786648 DNH786647:DNJ786648 DXD786647:DXF786648 EGZ786647:EHB786648 EQV786647:EQX786648 FAR786647:FAT786648 FKN786647:FKP786648 FUJ786647:FUL786648 GEF786647:GEH786648 GOB786647:GOD786648 GXX786647:GXZ786648 HHT786647:HHV786648 HRP786647:HRR786648 IBL786647:IBN786648 ILH786647:ILJ786648 IVD786647:IVF786648 JEZ786647:JFB786648 JOV786647:JOX786648 JYR786647:JYT786648 KIN786647:KIP786648 KSJ786647:KSL786648 LCF786647:LCH786648 LMB786647:LMD786648 LVX786647:LVZ786648 MFT786647:MFV786648 MPP786647:MPR786648 MZL786647:MZN786648 NJH786647:NJJ786648 NTD786647:NTF786648 OCZ786647:ODB786648 OMV786647:OMX786648 OWR786647:OWT786648 PGN786647:PGP786648 PQJ786647:PQL786648 QAF786647:QAH786648 QKB786647:QKD786648 QTX786647:QTZ786648 RDT786647:RDV786648 RNP786647:RNR786648 RXL786647:RXN786648 SHH786647:SHJ786648 SRD786647:SRF786648 TAZ786647:TBB786648 TKV786647:TKX786648 TUR786647:TUT786648 UEN786647:UEP786648 UOJ786647:UOL786648 UYF786647:UYH786648 VIB786647:VID786648 VRX786647:VRZ786648 WBT786647:WBV786648 WLP786647:WLR786648 WVL786647:WVN786648 H852183:I852184 IZ852183:JB852184 SV852183:SX852184 ACR852183:ACT852184 AMN852183:AMP852184 AWJ852183:AWL852184 BGF852183:BGH852184 BQB852183:BQD852184 BZX852183:BZZ852184 CJT852183:CJV852184 CTP852183:CTR852184 DDL852183:DDN852184 DNH852183:DNJ852184 DXD852183:DXF852184 EGZ852183:EHB852184 EQV852183:EQX852184 FAR852183:FAT852184 FKN852183:FKP852184 FUJ852183:FUL852184 GEF852183:GEH852184 GOB852183:GOD852184 GXX852183:GXZ852184 HHT852183:HHV852184 HRP852183:HRR852184 IBL852183:IBN852184 ILH852183:ILJ852184 IVD852183:IVF852184 JEZ852183:JFB852184 JOV852183:JOX852184 JYR852183:JYT852184 KIN852183:KIP852184 KSJ852183:KSL852184 LCF852183:LCH852184 LMB852183:LMD852184 LVX852183:LVZ852184 MFT852183:MFV852184 MPP852183:MPR852184 MZL852183:MZN852184 NJH852183:NJJ852184 NTD852183:NTF852184 OCZ852183:ODB852184 OMV852183:OMX852184 OWR852183:OWT852184 PGN852183:PGP852184 PQJ852183:PQL852184 QAF852183:QAH852184 QKB852183:QKD852184 QTX852183:QTZ852184 RDT852183:RDV852184 RNP852183:RNR852184 RXL852183:RXN852184 SHH852183:SHJ852184 SRD852183:SRF852184 TAZ852183:TBB852184 TKV852183:TKX852184 TUR852183:TUT852184 UEN852183:UEP852184 UOJ852183:UOL852184 UYF852183:UYH852184 VIB852183:VID852184 VRX852183:VRZ852184 WBT852183:WBV852184 WLP852183:WLR852184 WVL852183:WVN852184 H917719:I917720 IZ917719:JB917720 SV917719:SX917720 ACR917719:ACT917720 AMN917719:AMP917720 AWJ917719:AWL917720 BGF917719:BGH917720 BQB917719:BQD917720 BZX917719:BZZ917720 CJT917719:CJV917720 CTP917719:CTR917720 DDL917719:DDN917720 DNH917719:DNJ917720 DXD917719:DXF917720 EGZ917719:EHB917720 EQV917719:EQX917720 FAR917719:FAT917720 FKN917719:FKP917720 FUJ917719:FUL917720 GEF917719:GEH917720 GOB917719:GOD917720 GXX917719:GXZ917720 HHT917719:HHV917720 HRP917719:HRR917720 IBL917719:IBN917720 ILH917719:ILJ917720 IVD917719:IVF917720 JEZ917719:JFB917720 JOV917719:JOX917720 JYR917719:JYT917720 KIN917719:KIP917720 KSJ917719:KSL917720 LCF917719:LCH917720 LMB917719:LMD917720 LVX917719:LVZ917720 MFT917719:MFV917720 MPP917719:MPR917720 MZL917719:MZN917720 NJH917719:NJJ917720 NTD917719:NTF917720 OCZ917719:ODB917720 OMV917719:OMX917720 OWR917719:OWT917720 PGN917719:PGP917720 PQJ917719:PQL917720 QAF917719:QAH917720 QKB917719:QKD917720 QTX917719:QTZ917720 RDT917719:RDV917720 RNP917719:RNR917720 RXL917719:RXN917720 SHH917719:SHJ917720 SRD917719:SRF917720 TAZ917719:TBB917720 TKV917719:TKX917720 TUR917719:TUT917720 UEN917719:UEP917720 UOJ917719:UOL917720 UYF917719:UYH917720 VIB917719:VID917720 VRX917719:VRZ917720 WBT917719:WBV917720 WLP917719:WLR917720 WVL917719:WVN917720 H983255:I983256 IZ983255:JB983256 SV983255:SX983256 ACR983255:ACT983256 AMN983255:AMP983256 AWJ983255:AWL983256 BGF983255:BGH983256 BQB983255:BQD983256 BZX983255:BZZ983256 CJT983255:CJV983256 CTP983255:CTR983256 DDL983255:DDN983256 DNH983255:DNJ983256 DXD983255:DXF983256 EGZ983255:EHB983256 EQV983255:EQX983256 FAR983255:FAT983256 FKN983255:FKP983256 FUJ983255:FUL983256 GEF983255:GEH983256 GOB983255:GOD983256 GXX983255:GXZ983256 HHT983255:HHV983256 HRP983255:HRR983256 IBL983255:IBN983256 ILH983255:ILJ983256 IVD983255:IVF983256 JEZ983255:JFB983256 JOV983255:JOX983256 JYR983255:JYT983256 KIN983255:KIP983256 KSJ983255:KSL983256 LCF983255:LCH983256 LMB983255:LMD983256 LVX983255:LVZ983256 MFT983255:MFV983256 MPP983255:MPR983256 MZL983255:MZN983256 NJH983255:NJJ983256 NTD983255:NTF983256 OCZ983255:ODB983256 OMV983255:OMX983256 OWR983255:OWT983256 PGN983255:PGP983256 PQJ983255:PQL983256 QAF983255:QAH983256 QKB983255:QKD983256 QTX983255:QTZ983256 RDT983255:RDV983256 RNP983255:RNR983256 RXL983255:RXN983256 SHH983255:SHJ983256 SRD983255:SRF983256 TAZ983255:TBB983256 TKV983255:TKX983256 TUR983255:TUT983256 UEN983255:UEP983256 UOJ983255:UOL983256 UYF983255:UYH983256 VIB983255:VID983256 VRX983255:VRZ983256 WBT983255:WBV983256 WLP983255:WLR983256 WVL983255:WVN983256 K65935 JF65935 TB65935 ACX65935 AMT65935 AWP65935 BGL65935 BQH65935 CAD65935 CJZ65935 CTV65935 DDR65935 DNN65935 DXJ65935 EHF65935 ERB65935 FAX65935 FKT65935 FUP65935 GEL65935 GOH65935 GYD65935 HHZ65935 HRV65935 IBR65935 ILN65935 IVJ65935 JFF65935 JPB65935 JYX65935 KIT65935 KSP65935 LCL65935 LMH65935 LWD65935 MFZ65935 MPV65935 MZR65935 NJN65935 NTJ65935 ODF65935 ONB65935 OWX65935 PGT65935 PQP65935 QAL65935 QKH65935 QUD65935 RDZ65935 RNV65935 RXR65935 SHN65935 SRJ65935 TBF65935 TLB65935 TUX65935 UET65935 UOP65935 UYL65935 VIH65935 VSD65935 WBZ65935 WLV65935 WVR65935 K131471 JF131471 TB131471 ACX131471 AMT131471 AWP131471 BGL131471 BQH131471 CAD131471 CJZ131471 CTV131471 DDR131471 DNN131471 DXJ131471 EHF131471 ERB131471 FAX131471 FKT131471 FUP131471 GEL131471 GOH131471 GYD131471 HHZ131471 HRV131471 IBR131471 ILN131471 IVJ131471 JFF131471 JPB131471 JYX131471 KIT131471 KSP131471 LCL131471 LMH131471 LWD131471 MFZ131471 MPV131471 MZR131471 NJN131471 NTJ131471 ODF131471 ONB131471 OWX131471 PGT131471 PQP131471 QAL131471 QKH131471 QUD131471 RDZ131471 RNV131471 RXR131471 SHN131471 SRJ131471 TBF131471 TLB131471 TUX131471 UET131471 UOP131471 UYL131471 VIH131471 VSD131471 WBZ131471 WLV131471 WVR131471 K197007 JF197007 TB197007 ACX197007 AMT197007 AWP197007 BGL197007 BQH197007 CAD197007 CJZ197007 CTV197007 DDR197007 DNN197007 DXJ197007 EHF197007 ERB197007 FAX197007 FKT197007 FUP197007 GEL197007 GOH197007 GYD197007 HHZ197007 HRV197007 IBR197007 ILN197007 IVJ197007 JFF197007 JPB197007 JYX197007 KIT197007 KSP197007 LCL197007 LMH197007 LWD197007 MFZ197007 MPV197007 MZR197007 NJN197007 NTJ197007 ODF197007 ONB197007 OWX197007 PGT197007 PQP197007 QAL197007 QKH197007 QUD197007 RDZ197007 RNV197007 RXR197007 SHN197007 SRJ197007 TBF197007 TLB197007 TUX197007 UET197007 UOP197007 UYL197007 VIH197007 VSD197007 WBZ197007 WLV197007 WVR197007 K262543 JF262543 TB262543 ACX262543 AMT262543 AWP262543 BGL262543 BQH262543 CAD262543 CJZ262543 CTV262543 DDR262543 DNN262543 DXJ262543 EHF262543 ERB262543 FAX262543 FKT262543 FUP262543 GEL262543 GOH262543 GYD262543 HHZ262543 HRV262543 IBR262543 ILN262543 IVJ262543 JFF262543 JPB262543 JYX262543 KIT262543 KSP262543 LCL262543 LMH262543 LWD262543 MFZ262543 MPV262543 MZR262543 NJN262543 NTJ262543 ODF262543 ONB262543 OWX262543 PGT262543 PQP262543 QAL262543 QKH262543 QUD262543 RDZ262543 RNV262543 RXR262543 SHN262543 SRJ262543 TBF262543 TLB262543 TUX262543 UET262543 UOP262543 UYL262543 VIH262543 VSD262543 WBZ262543 WLV262543 WVR262543 K328079 JF328079 TB328079 ACX328079 AMT328079 AWP328079 BGL328079 BQH328079 CAD328079 CJZ328079 CTV328079 DDR328079 DNN328079 DXJ328079 EHF328079 ERB328079 FAX328079 FKT328079 FUP328079 GEL328079 GOH328079 GYD328079 HHZ328079 HRV328079 IBR328079 ILN328079 IVJ328079 JFF328079 JPB328079 JYX328079 KIT328079 KSP328079 LCL328079 LMH328079 LWD328079 MFZ328079 MPV328079 MZR328079 NJN328079 NTJ328079 ODF328079 ONB328079 OWX328079 PGT328079 PQP328079 QAL328079 QKH328079 QUD328079 RDZ328079 RNV328079 RXR328079 SHN328079 SRJ328079 TBF328079 TLB328079 TUX328079 UET328079 UOP328079 UYL328079 VIH328079 VSD328079 WBZ328079 WLV328079 WVR328079 K393615 JF393615 TB393615 ACX393615 AMT393615 AWP393615 BGL393615 BQH393615 CAD393615 CJZ393615 CTV393615 DDR393615 DNN393615 DXJ393615 EHF393615 ERB393615 FAX393615 FKT393615 FUP393615 GEL393615 GOH393615 GYD393615 HHZ393615 HRV393615 IBR393615 ILN393615 IVJ393615 JFF393615 JPB393615 JYX393615 KIT393615 KSP393615 LCL393615 LMH393615 LWD393615 MFZ393615 MPV393615 MZR393615 NJN393615 NTJ393615 ODF393615 ONB393615 OWX393615 PGT393615 PQP393615 QAL393615 QKH393615 QUD393615 RDZ393615 RNV393615 RXR393615 SHN393615 SRJ393615 TBF393615 TLB393615 TUX393615 UET393615 UOP393615 UYL393615 VIH393615 VSD393615 WBZ393615 WLV393615 WVR393615 K459151 JF459151 TB459151 ACX459151 AMT459151 AWP459151 BGL459151 BQH459151 CAD459151 CJZ459151 CTV459151 DDR459151 DNN459151 DXJ459151 EHF459151 ERB459151 FAX459151 FKT459151 FUP459151 GEL459151 GOH459151 GYD459151 HHZ459151 HRV459151 IBR459151 ILN459151 IVJ459151 JFF459151 JPB459151 JYX459151 KIT459151 KSP459151 LCL459151 LMH459151 LWD459151 MFZ459151 MPV459151 MZR459151 NJN459151 NTJ459151 ODF459151 ONB459151 OWX459151 PGT459151 PQP459151 QAL459151 QKH459151 QUD459151 RDZ459151 RNV459151 RXR459151 SHN459151 SRJ459151 TBF459151 TLB459151 TUX459151 UET459151 UOP459151 UYL459151 VIH459151 VSD459151 WBZ459151 WLV459151 WVR459151 K524687 JF524687 TB524687 ACX524687 AMT524687 AWP524687 BGL524687 BQH524687 CAD524687 CJZ524687 CTV524687 DDR524687 DNN524687 DXJ524687 EHF524687 ERB524687 FAX524687 FKT524687 FUP524687 GEL524687 GOH524687 GYD524687 HHZ524687 HRV524687 IBR524687 ILN524687 IVJ524687 JFF524687 JPB524687 JYX524687 KIT524687 KSP524687 LCL524687 LMH524687 LWD524687 MFZ524687 MPV524687 MZR524687 NJN524687 NTJ524687 ODF524687 ONB524687 OWX524687 PGT524687 PQP524687 QAL524687 QKH524687 QUD524687 RDZ524687 RNV524687 RXR524687 SHN524687 SRJ524687 TBF524687 TLB524687 TUX524687 UET524687 UOP524687 UYL524687 VIH524687 VSD524687 WBZ524687 WLV524687 WVR524687 K590223 JF590223 TB590223 ACX590223 AMT590223 AWP590223 BGL590223 BQH590223 CAD590223 CJZ590223 CTV590223 DDR590223 DNN590223 DXJ590223 EHF590223 ERB590223 FAX590223 FKT590223 FUP590223 GEL590223 GOH590223 GYD590223 HHZ590223 HRV590223 IBR590223 ILN590223 IVJ590223 JFF590223 JPB590223 JYX590223 KIT590223 KSP590223 LCL590223 LMH590223 LWD590223 MFZ590223 MPV590223 MZR590223 NJN590223 NTJ590223 ODF590223 ONB590223 OWX590223 PGT590223 PQP590223 QAL590223 QKH590223 QUD590223 RDZ590223 RNV590223 RXR590223 SHN590223 SRJ590223 TBF590223 TLB590223 TUX590223 UET590223 UOP590223 UYL590223 VIH590223 VSD590223 WBZ590223 WLV590223 WVR590223 K655759 JF655759 TB655759 ACX655759 AMT655759 AWP655759 BGL655759 BQH655759 CAD655759 CJZ655759 CTV655759 DDR655759 DNN655759 DXJ655759 EHF655759 ERB655759 FAX655759 FKT655759 FUP655759 GEL655759 GOH655759 GYD655759 HHZ655759 HRV655759 IBR655759 ILN655759 IVJ655759 JFF655759 JPB655759 JYX655759 KIT655759 KSP655759 LCL655759 LMH655759 LWD655759 MFZ655759 MPV655759 MZR655759 NJN655759 NTJ655759 ODF655759 ONB655759 OWX655759 PGT655759 PQP655759 QAL655759 QKH655759 QUD655759 RDZ655759 RNV655759 RXR655759 SHN655759 SRJ655759 TBF655759 TLB655759 TUX655759 UET655759 UOP655759 UYL655759 VIH655759 VSD655759 WBZ655759 WLV655759 WVR655759 K721295 JF721295 TB721295 ACX721295 AMT721295 AWP721295 BGL721295 BQH721295 CAD721295 CJZ721295 CTV721295 DDR721295 DNN721295 DXJ721295 EHF721295 ERB721295 FAX721295 FKT721295 FUP721295 GEL721295 GOH721295 GYD721295 HHZ721295 HRV721295 IBR721295 ILN721295 IVJ721295 JFF721295 JPB721295 JYX721295 KIT721295 KSP721295 LCL721295 LMH721295 LWD721295 MFZ721295 MPV721295 MZR721295 NJN721295 NTJ721295 ODF721295 ONB721295 OWX721295 PGT721295 PQP721295 QAL721295 QKH721295 QUD721295 RDZ721295 RNV721295 RXR721295 SHN721295 SRJ721295 TBF721295 TLB721295 TUX721295 UET721295 UOP721295 UYL721295 VIH721295 VSD721295 WBZ721295 WLV721295 WVR721295 K786831 JF786831 TB786831 ACX786831 AMT786831 AWP786831 BGL786831 BQH786831 CAD786831 CJZ786831 CTV786831 DDR786831 DNN786831 DXJ786831 EHF786831 ERB786831 FAX786831 FKT786831 FUP786831 GEL786831 GOH786831 GYD786831 HHZ786831 HRV786831 IBR786831 ILN786831 IVJ786831 JFF786831 JPB786831 JYX786831 KIT786831 KSP786831 LCL786831 LMH786831 LWD786831 MFZ786831 MPV786831 MZR786831 NJN786831 NTJ786831 ODF786831 ONB786831 OWX786831 PGT786831 PQP786831 QAL786831 QKH786831 QUD786831 RDZ786831 RNV786831 RXR786831 SHN786831 SRJ786831 TBF786831 TLB786831 TUX786831 UET786831 UOP786831 UYL786831 VIH786831 VSD786831 WBZ786831 WLV786831 WVR786831 K852367 JF852367 TB852367 ACX852367 AMT852367 AWP852367 BGL852367 BQH852367 CAD852367 CJZ852367 CTV852367 DDR852367 DNN852367 DXJ852367 EHF852367 ERB852367 FAX852367 FKT852367 FUP852367 GEL852367 GOH852367 GYD852367 HHZ852367 HRV852367 IBR852367 ILN852367 IVJ852367 JFF852367 JPB852367 JYX852367 KIT852367 KSP852367 LCL852367 LMH852367 LWD852367 MFZ852367 MPV852367 MZR852367 NJN852367 NTJ852367 ODF852367 ONB852367 OWX852367 PGT852367 PQP852367 QAL852367 QKH852367 QUD852367 RDZ852367 RNV852367 RXR852367 SHN852367 SRJ852367 TBF852367 TLB852367 TUX852367 UET852367 UOP852367 UYL852367 VIH852367 VSD852367 WBZ852367 WLV852367 WVR852367 K917903 JF917903 TB917903 ACX917903 AMT917903 AWP917903 BGL917903 BQH917903 CAD917903 CJZ917903 CTV917903 DDR917903 DNN917903 DXJ917903 EHF917903 ERB917903 FAX917903 FKT917903 FUP917903 GEL917903 GOH917903 GYD917903 HHZ917903 HRV917903 IBR917903 ILN917903 IVJ917903 JFF917903 JPB917903 JYX917903 KIT917903 KSP917903 LCL917903 LMH917903 LWD917903 MFZ917903 MPV917903 MZR917903 NJN917903 NTJ917903 ODF917903 ONB917903 OWX917903 PGT917903 PQP917903 QAL917903 QKH917903 QUD917903 RDZ917903 RNV917903 RXR917903 SHN917903 SRJ917903 TBF917903 TLB917903 TUX917903 UET917903 UOP917903 UYL917903 VIH917903 VSD917903 WBZ917903 WLV917903 WVR917903 K983439 JF983439 TB983439 ACX983439 AMT983439 AWP983439 BGL983439 BQH983439 CAD983439 CJZ983439 CTV983439 DDR983439 DNN983439 DXJ983439 EHF983439 ERB983439 FAX983439 FKT983439 FUP983439 GEL983439 GOH983439 GYD983439 HHZ983439 HRV983439 IBR983439 ILN983439 IVJ983439 JFF983439 JPB983439 JYX983439 KIT983439 KSP983439 LCL983439 LMH983439 LWD983439 MFZ983439 MPV983439 MZR983439 NJN983439 NTJ983439 ODF983439 ONB983439 OWX983439 PGT983439 PQP983439 QAL983439 QKH983439 QUD983439 RDZ983439 RNV983439 RXR983439 SHN983439 SRJ983439 TBF983439 TLB983439 TUX983439 UET983439 UOP983439 UYL983439 VIH983439 VSD983439 WBZ983439 WLV983439 WVR983439 IZ65937:JF65937 SV65937:TB65937 ACR65937:ACX65937 AMN65937:AMT65937 AWJ65937:AWP65937 BGF65937:BGL65937 BQB65937:BQH65937 BZX65937:CAD65937 CJT65937:CJZ65937 CTP65937:CTV65937 DDL65937:DDR65937 DNH65937:DNN65937 DXD65937:DXJ65937 EGZ65937:EHF65937 EQV65937:ERB65937 FAR65937:FAX65937 FKN65937:FKT65937 FUJ65937:FUP65937 GEF65937:GEL65937 GOB65937:GOH65937 GXX65937:GYD65937 HHT65937:HHZ65937 HRP65937:HRV65937 IBL65937:IBR65937 ILH65937:ILN65937 IVD65937:IVJ65937 JEZ65937:JFF65937 JOV65937:JPB65937 JYR65937:JYX65937 KIN65937:KIT65937 KSJ65937:KSP65937 LCF65937:LCL65937 LMB65937:LMH65937 LVX65937:LWD65937 MFT65937:MFZ65937 MPP65937:MPV65937 MZL65937:MZR65937 NJH65937:NJN65937 NTD65937:NTJ65937 OCZ65937:ODF65937 OMV65937:ONB65937 OWR65937:OWX65937 PGN65937:PGT65937 PQJ65937:PQP65937 QAF65937:QAL65937 QKB65937:QKH65937 QTX65937:QUD65937 RDT65937:RDZ65937 RNP65937:RNV65937 RXL65937:RXR65937 SHH65937:SHN65937 SRD65937:SRJ65937 TAZ65937:TBF65937 TKV65937:TLB65937 TUR65937:TUX65937 UEN65937:UET65937 UOJ65937:UOP65937 UYF65937:UYL65937 VIB65937:VIH65937 VRX65937:VSD65937 WBT65937:WBZ65937 WLP65937:WLV65937 WVL65937:WVR65937 IZ131473:JF131473 SV131473:TB131473 ACR131473:ACX131473 AMN131473:AMT131473 AWJ131473:AWP131473 BGF131473:BGL131473 BQB131473:BQH131473 BZX131473:CAD131473 CJT131473:CJZ131473 CTP131473:CTV131473 DDL131473:DDR131473 DNH131473:DNN131473 DXD131473:DXJ131473 EGZ131473:EHF131473 EQV131473:ERB131473 FAR131473:FAX131473 FKN131473:FKT131473 FUJ131473:FUP131473 GEF131473:GEL131473 GOB131473:GOH131473 GXX131473:GYD131473 HHT131473:HHZ131473 HRP131473:HRV131473 IBL131473:IBR131473 ILH131473:ILN131473 IVD131473:IVJ131473 JEZ131473:JFF131473 JOV131473:JPB131473 JYR131473:JYX131473 KIN131473:KIT131473 KSJ131473:KSP131473 LCF131473:LCL131473 LMB131473:LMH131473 LVX131473:LWD131473 MFT131473:MFZ131473 MPP131473:MPV131473 MZL131473:MZR131473 NJH131473:NJN131473 NTD131473:NTJ131473 OCZ131473:ODF131473 OMV131473:ONB131473 OWR131473:OWX131473 PGN131473:PGT131473 PQJ131473:PQP131473 QAF131473:QAL131473 QKB131473:QKH131473 QTX131473:QUD131473 RDT131473:RDZ131473 RNP131473:RNV131473 RXL131473:RXR131473 SHH131473:SHN131473 SRD131473:SRJ131473 TAZ131473:TBF131473 TKV131473:TLB131473 TUR131473:TUX131473 UEN131473:UET131473 UOJ131473:UOP131473 UYF131473:UYL131473 VIB131473:VIH131473 VRX131473:VSD131473 WBT131473:WBZ131473 WLP131473:WLV131473 WVL131473:WVR131473 IZ197009:JF197009 SV197009:TB197009 ACR197009:ACX197009 AMN197009:AMT197009 AWJ197009:AWP197009 BGF197009:BGL197009 BQB197009:BQH197009 BZX197009:CAD197009 CJT197009:CJZ197009 CTP197009:CTV197009 DDL197009:DDR197009 DNH197009:DNN197009 DXD197009:DXJ197009 EGZ197009:EHF197009 EQV197009:ERB197009 FAR197009:FAX197009 FKN197009:FKT197009 FUJ197009:FUP197009 GEF197009:GEL197009 GOB197009:GOH197009 GXX197009:GYD197009 HHT197009:HHZ197009 HRP197009:HRV197009 IBL197009:IBR197009 ILH197009:ILN197009 IVD197009:IVJ197009 JEZ197009:JFF197009 JOV197009:JPB197009 JYR197009:JYX197009 KIN197009:KIT197009 KSJ197009:KSP197009 LCF197009:LCL197009 LMB197009:LMH197009 LVX197009:LWD197009 MFT197009:MFZ197009 MPP197009:MPV197009 MZL197009:MZR197009 NJH197009:NJN197009 NTD197009:NTJ197009 OCZ197009:ODF197009 OMV197009:ONB197009 OWR197009:OWX197009 PGN197009:PGT197009 PQJ197009:PQP197009 QAF197009:QAL197009 QKB197009:QKH197009 QTX197009:QUD197009 RDT197009:RDZ197009 RNP197009:RNV197009 RXL197009:RXR197009 SHH197009:SHN197009 SRD197009:SRJ197009 TAZ197009:TBF197009 TKV197009:TLB197009 TUR197009:TUX197009 UEN197009:UET197009 UOJ197009:UOP197009 UYF197009:UYL197009 VIB197009:VIH197009 VRX197009:VSD197009 WBT197009:WBZ197009 WLP197009:WLV197009 WVL197009:WVR197009 IZ262545:JF262545 SV262545:TB262545 ACR262545:ACX262545 AMN262545:AMT262545 AWJ262545:AWP262545 BGF262545:BGL262545 BQB262545:BQH262545 BZX262545:CAD262545 CJT262545:CJZ262545 CTP262545:CTV262545 DDL262545:DDR262545 DNH262545:DNN262545 DXD262545:DXJ262545 EGZ262545:EHF262545 EQV262545:ERB262545 FAR262545:FAX262545 FKN262545:FKT262545 FUJ262545:FUP262545 GEF262545:GEL262545 GOB262545:GOH262545 GXX262545:GYD262545 HHT262545:HHZ262545 HRP262545:HRV262545 IBL262545:IBR262545 ILH262545:ILN262545 IVD262545:IVJ262545 JEZ262545:JFF262545 JOV262545:JPB262545 JYR262545:JYX262545 KIN262545:KIT262545 KSJ262545:KSP262545 LCF262545:LCL262545 LMB262545:LMH262545 LVX262545:LWD262545 MFT262545:MFZ262545 MPP262545:MPV262545 MZL262545:MZR262545 NJH262545:NJN262545 NTD262545:NTJ262545 OCZ262545:ODF262545 OMV262545:ONB262545 OWR262545:OWX262545 PGN262545:PGT262545 PQJ262545:PQP262545 QAF262545:QAL262545 QKB262545:QKH262545 QTX262545:QUD262545 RDT262545:RDZ262545 RNP262545:RNV262545 RXL262545:RXR262545 SHH262545:SHN262545 SRD262545:SRJ262545 TAZ262545:TBF262545 TKV262545:TLB262545 TUR262545:TUX262545 UEN262545:UET262545 UOJ262545:UOP262545 UYF262545:UYL262545 VIB262545:VIH262545 VRX262545:VSD262545 WBT262545:WBZ262545 WLP262545:WLV262545 WVL262545:WVR262545 IZ328081:JF328081 SV328081:TB328081 ACR328081:ACX328081 AMN328081:AMT328081 AWJ328081:AWP328081 BGF328081:BGL328081 BQB328081:BQH328081 BZX328081:CAD328081 CJT328081:CJZ328081 CTP328081:CTV328081 DDL328081:DDR328081 DNH328081:DNN328081 DXD328081:DXJ328081 EGZ328081:EHF328081 EQV328081:ERB328081 FAR328081:FAX328081 FKN328081:FKT328081 FUJ328081:FUP328081 GEF328081:GEL328081 GOB328081:GOH328081 GXX328081:GYD328081 HHT328081:HHZ328081 HRP328081:HRV328081 IBL328081:IBR328081 ILH328081:ILN328081 IVD328081:IVJ328081 JEZ328081:JFF328081 JOV328081:JPB328081 JYR328081:JYX328081 KIN328081:KIT328081 KSJ328081:KSP328081 LCF328081:LCL328081 LMB328081:LMH328081 LVX328081:LWD328081 MFT328081:MFZ328081 MPP328081:MPV328081 MZL328081:MZR328081 NJH328081:NJN328081 NTD328081:NTJ328081 OCZ328081:ODF328081 OMV328081:ONB328081 OWR328081:OWX328081 PGN328081:PGT328081 PQJ328081:PQP328081 QAF328081:QAL328081 QKB328081:QKH328081 QTX328081:QUD328081 RDT328081:RDZ328081 RNP328081:RNV328081 RXL328081:RXR328081 SHH328081:SHN328081 SRD328081:SRJ328081 TAZ328081:TBF328081 TKV328081:TLB328081 TUR328081:TUX328081 UEN328081:UET328081 UOJ328081:UOP328081 UYF328081:UYL328081 VIB328081:VIH328081 VRX328081:VSD328081 WBT328081:WBZ328081 WLP328081:WLV328081 WVL328081:WVR328081 IZ393617:JF393617 SV393617:TB393617 ACR393617:ACX393617 AMN393617:AMT393617 AWJ393617:AWP393617 BGF393617:BGL393617 BQB393617:BQH393617 BZX393617:CAD393617 CJT393617:CJZ393617 CTP393617:CTV393617 DDL393617:DDR393617 DNH393617:DNN393617 DXD393617:DXJ393617 EGZ393617:EHF393617 EQV393617:ERB393617 FAR393617:FAX393617 FKN393617:FKT393617 FUJ393617:FUP393617 GEF393617:GEL393617 GOB393617:GOH393617 GXX393617:GYD393617 HHT393617:HHZ393617 HRP393617:HRV393617 IBL393617:IBR393617 ILH393617:ILN393617 IVD393617:IVJ393617 JEZ393617:JFF393617 JOV393617:JPB393617 JYR393617:JYX393617 KIN393617:KIT393617 KSJ393617:KSP393617 LCF393617:LCL393617 LMB393617:LMH393617 LVX393617:LWD393617 MFT393617:MFZ393617 MPP393617:MPV393617 MZL393617:MZR393617 NJH393617:NJN393617 NTD393617:NTJ393617 OCZ393617:ODF393617 OMV393617:ONB393617 OWR393617:OWX393617 PGN393617:PGT393617 PQJ393617:PQP393617 QAF393617:QAL393617 QKB393617:QKH393617 QTX393617:QUD393617 RDT393617:RDZ393617 RNP393617:RNV393617 RXL393617:RXR393617 SHH393617:SHN393617 SRD393617:SRJ393617 TAZ393617:TBF393617 TKV393617:TLB393617 TUR393617:TUX393617 UEN393617:UET393617 UOJ393617:UOP393617 UYF393617:UYL393617 VIB393617:VIH393617 VRX393617:VSD393617 WBT393617:WBZ393617 WLP393617:WLV393617 WVL393617:WVR393617 IZ459153:JF459153 SV459153:TB459153 ACR459153:ACX459153 AMN459153:AMT459153 AWJ459153:AWP459153 BGF459153:BGL459153 BQB459153:BQH459153 BZX459153:CAD459153 CJT459153:CJZ459153 CTP459153:CTV459153 DDL459153:DDR459153 DNH459153:DNN459153 DXD459153:DXJ459153 EGZ459153:EHF459153 EQV459153:ERB459153 FAR459153:FAX459153 FKN459153:FKT459153 FUJ459153:FUP459153 GEF459153:GEL459153 GOB459153:GOH459153 GXX459153:GYD459153 HHT459153:HHZ459153 HRP459153:HRV459153 IBL459153:IBR459153 ILH459153:ILN459153 IVD459153:IVJ459153 JEZ459153:JFF459153 JOV459153:JPB459153 JYR459153:JYX459153 KIN459153:KIT459153 KSJ459153:KSP459153 LCF459153:LCL459153 LMB459153:LMH459153 LVX459153:LWD459153 MFT459153:MFZ459153 MPP459153:MPV459153 MZL459153:MZR459153 NJH459153:NJN459153 NTD459153:NTJ459153 OCZ459153:ODF459153 OMV459153:ONB459153 OWR459153:OWX459153 PGN459153:PGT459153 PQJ459153:PQP459153 QAF459153:QAL459153 QKB459153:QKH459153 QTX459153:QUD459153 RDT459153:RDZ459153 RNP459153:RNV459153 RXL459153:RXR459153 SHH459153:SHN459153 SRD459153:SRJ459153 TAZ459153:TBF459153 TKV459153:TLB459153 TUR459153:TUX459153 UEN459153:UET459153 UOJ459153:UOP459153 UYF459153:UYL459153 VIB459153:VIH459153 VRX459153:VSD459153 WBT459153:WBZ459153 WLP459153:WLV459153 WVL459153:WVR459153 IZ524689:JF524689 SV524689:TB524689 ACR524689:ACX524689 AMN524689:AMT524689 AWJ524689:AWP524689 BGF524689:BGL524689 BQB524689:BQH524689 BZX524689:CAD524689 CJT524689:CJZ524689 CTP524689:CTV524689 DDL524689:DDR524689 DNH524689:DNN524689 DXD524689:DXJ524689 EGZ524689:EHF524689 EQV524689:ERB524689 FAR524689:FAX524689 FKN524689:FKT524689 FUJ524689:FUP524689 GEF524689:GEL524689 GOB524689:GOH524689 GXX524689:GYD524689 HHT524689:HHZ524689 HRP524689:HRV524689 IBL524689:IBR524689 ILH524689:ILN524689 IVD524689:IVJ524689 JEZ524689:JFF524689 JOV524689:JPB524689 JYR524689:JYX524689 KIN524689:KIT524689 KSJ524689:KSP524689 LCF524689:LCL524689 LMB524689:LMH524689 LVX524689:LWD524689 MFT524689:MFZ524689 MPP524689:MPV524689 MZL524689:MZR524689 NJH524689:NJN524689 NTD524689:NTJ524689 OCZ524689:ODF524689 OMV524689:ONB524689 OWR524689:OWX524689 PGN524689:PGT524689 PQJ524689:PQP524689 QAF524689:QAL524689 QKB524689:QKH524689 QTX524689:QUD524689 RDT524689:RDZ524689 RNP524689:RNV524689 RXL524689:RXR524689 SHH524689:SHN524689 SRD524689:SRJ524689 TAZ524689:TBF524689 TKV524689:TLB524689 TUR524689:TUX524689 UEN524689:UET524689 UOJ524689:UOP524689 UYF524689:UYL524689 VIB524689:VIH524689 VRX524689:VSD524689 WBT524689:WBZ524689 WLP524689:WLV524689 WVL524689:WVR524689 IZ590225:JF590225 SV590225:TB590225 ACR590225:ACX590225 AMN590225:AMT590225 AWJ590225:AWP590225 BGF590225:BGL590225 BQB590225:BQH590225 BZX590225:CAD590225 CJT590225:CJZ590225 CTP590225:CTV590225 DDL590225:DDR590225 DNH590225:DNN590225 DXD590225:DXJ590225 EGZ590225:EHF590225 EQV590225:ERB590225 FAR590225:FAX590225 FKN590225:FKT590225 FUJ590225:FUP590225 GEF590225:GEL590225 GOB590225:GOH590225 GXX590225:GYD590225 HHT590225:HHZ590225 HRP590225:HRV590225 IBL590225:IBR590225 ILH590225:ILN590225 IVD590225:IVJ590225 JEZ590225:JFF590225 JOV590225:JPB590225 JYR590225:JYX590225 KIN590225:KIT590225 KSJ590225:KSP590225 LCF590225:LCL590225 LMB590225:LMH590225 LVX590225:LWD590225 MFT590225:MFZ590225 MPP590225:MPV590225 MZL590225:MZR590225 NJH590225:NJN590225 NTD590225:NTJ590225 OCZ590225:ODF590225 OMV590225:ONB590225 OWR590225:OWX590225 PGN590225:PGT590225 PQJ590225:PQP590225 QAF590225:QAL590225 QKB590225:QKH590225 QTX590225:QUD590225 RDT590225:RDZ590225 RNP590225:RNV590225 RXL590225:RXR590225 SHH590225:SHN590225 SRD590225:SRJ590225 TAZ590225:TBF590225 TKV590225:TLB590225 TUR590225:TUX590225 UEN590225:UET590225 UOJ590225:UOP590225 UYF590225:UYL590225 VIB590225:VIH590225 VRX590225:VSD590225 WBT590225:WBZ590225 WLP590225:WLV590225 WVL590225:WVR590225 IZ655761:JF655761 SV655761:TB655761 ACR655761:ACX655761 AMN655761:AMT655761 AWJ655761:AWP655761 BGF655761:BGL655761 BQB655761:BQH655761 BZX655761:CAD655761 CJT655761:CJZ655761 CTP655761:CTV655761 DDL655761:DDR655761 DNH655761:DNN655761 DXD655761:DXJ655761 EGZ655761:EHF655761 EQV655761:ERB655761 FAR655761:FAX655761 FKN655761:FKT655761 FUJ655761:FUP655761 GEF655761:GEL655761 GOB655761:GOH655761 GXX655761:GYD655761 HHT655761:HHZ655761 HRP655761:HRV655761 IBL655761:IBR655761 ILH655761:ILN655761 IVD655761:IVJ655761 JEZ655761:JFF655761 JOV655761:JPB655761 JYR655761:JYX655761 KIN655761:KIT655761 KSJ655761:KSP655761 LCF655761:LCL655761 LMB655761:LMH655761 LVX655761:LWD655761 MFT655761:MFZ655761 MPP655761:MPV655761 MZL655761:MZR655761 NJH655761:NJN655761 NTD655761:NTJ655761 OCZ655761:ODF655761 OMV655761:ONB655761 OWR655761:OWX655761 PGN655761:PGT655761 PQJ655761:PQP655761 QAF655761:QAL655761 QKB655761:QKH655761 QTX655761:QUD655761 RDT655761:RDZ655761 RNP655761:RNV655761 RXL655761:RXR655761 SHH655761:SHN655761 SRD655761:SRJ655761 TAZ655761:TBF655761 TKV655761:TLB655761 TUR655761:TUX655761 UEN655761:UET655761 UOJ655761:UOP655761 UYF655761:UYL655761 VIB655761:VIH655761 VRX655761:VSD655761 WBT655761:WBZ655761 WLP655761:WLV655761 WVL655761:WVR655761 IZ721297:JF721297 SV721297:TB721297 ACR721297:ACX721297 AMN721297:AMT721297 AWJ721297:AWP721297 BGF721297:BGL721297 BQB721297:BQH721297 BZX721297:CAD721297 CJT721297:CJZ721297 CTP721297:CTV721297 DDL721297:DDR721297 DNH721297:DNN721297 DXD721297:DXJ721297 EGZ721297:EHF721297 EQV721297:ERB721297 FAR721297:FAX721297 FKN721297:FKT721297 FUJ721297:FUP721297 GEF721297:GEL721297 GOB721297:GOH721297 GXX721297:GYD721297 HHT721297:HHZ721297 HRP721297:HRV721297 IBL721297:IBR721297 ILH721297:ILN721297 IVD721297:IVJ721297 JEZ721297:JFF721297 JOV721297:JPB721297 JYR721297:JYX721297 KIN721297:KIT721297 KSJ721297:KSP721297 LCF721297:LCL721297 LMB721297:LMH721297 LVX721297:LWD721297 MFT721297:MFZ721297 MPP721297:MPV721297 MZL721297:MZR721297 NJH721297:NJN721297 NTD721297:NTJ721297 OCZ721297:ODF721297 OMV721297:ONB721297 OWR721297:OWX721297 PGN721297:PGT721297 PQJ721297:PQP721297 QAF721297:QAL721297 QKB721297:QKH721297 QTX721297:QUD721297 RDT721297:RDZ721297 RNP721297:RNV721297 RXL721297:RXR721297 SHH721297:SHN721297 SRD721297:SRJ721297 TAZ721297:TBF721297 TKV721297:TLB721297 TUR721297:TUX721297 UEN721297:UET721297 UOJ721297:UOP721297 UYF721297:UYL721297 VIB721297:VIH721297 VRX721297:VSD721297 WBT721297:WBZ721297 WLP721297:WLV721297 WVL721297:WVR721297 IZ786833:JF786833 SV786833:TB786833 ACR786833:ACX786833 AMN786833:AMT786833 AWJ786833:AWP786833 BGF786833:BGL786833 BQB786833:BQH786833 BZX786833:CAD786833 CJT786833:CJZ786833 CTP786833:CTV786833 DDL786833:DDR786833 DNH786833:DNN786833 DXD786833:DXJ786833 EGZ786833:EHF786833 EQV786833:ERB786833 FAR786833:FAX786833 FKN786833:FKT786833 FUJ786833:FUP786833 GEF786833:GEL786833 GOB786833:GOH786833 GXX786833:GYD786833 HHT786833:HHZ786833 HRP786833:HRV786833 IBL786833:IBR786833 ILH786833:ILN786833 IVD786833:IVJ786833 JEZ786833:JFF786833 JOV786833:JPB786833 JYR786833:JYX786833 KIN786833:KIT786833 KSJ786833:KSP786833 LCF786833:LCL786833 LMB786833:LMH786833 LVX786833:LWD786833 MFT786833:MFZ786833 MPP786833:MPV786833 MZL786833:MZR786833 NJH786833:NJN786833 NTD786833:NTJ786833 OCZ786833:ODF786833 OMV786833:ONB786833 OWR786833:OWX786833 PGN786833:PGT786833 PQJ786833:PQP786833 QAF786833:QAL786833 QKB786833:QKH786833 QTX786833:QUD786833 RDT786833:RDZ786833 RNP786833:RNV786833 RXL786833:RXR786833 SHH786833:SHN786833 SRD786833:SRJ786833 TAZ786833:TBF786833 TKV786833:TLB786833 TUR786833:TUX786833 UEN786833:UET786833 UOJ786833:UOP786833 UYF786833:UYL786833 VIB786833:VIH786833 VRX786833:VSD786833 WBT786833:WBZ786833 WLP786833:WLV786833 WVL786833:WVR786833 IZ852369:JF852369 SV852369:TB852369 ACR852369:ACX852369 AMN852369:AMT852369 AWJ852369:AWP852369 BGF852369:BGL852369 BQB852369:BQH852369 BZX852369:CAD852369 CJT852369:CJZ852369 CTP852369:CTV852369 DDL852369:DDR852369 DNH852369:DNN852369 DXD852369:DXJ852369 EGZ852369:EHF852369 EQV852369:ERB852369 FAR852369:FAX852369 FKN852369:FKT852369 FUJ852369:FUP852369 GEF852369:GEL852369 GOB852369:GOH852369 GXX852369:GYD852369 HHT852369:HHZ852369 HRP852369:HRV852369 IBL852369:IBR852369 ILH852369:ILN852369 IVD852369:IVJ852369 JEZ852369:JFF852369 JOV852369:JPB852369 JYR852369:JYX852369 KIN852369:KIT852369 KSJ852369:KSP852369 LCF852369:LCL852369 LMB852369:LMH852369 LVX852369:LWD852369 MFT852369:MFZ852369 MPP852369:MPV852369 MZL852369:MZR852369 NJH852369:NJN852369 NTD852369:NTJ852369 OCZ852369:ODF852369 OMV852369:ONB852369 OWR852369:OWX852369 PGN852369:PGT852369 PQJ852369:PQP852369 QAF852369:QAL852369 QKB852369:QKH852369 QTX852369:QUD852369 RDT852369:RDZ852369 RNP852369:RNV852369 RXL852369:RXR852369 SHH852369:SHN852369 SRD852369:SRJ852369 TAZ852369:TBF852369 TKV852369:TLB852369 TUR852369:TUX852369 UEN852369:UET852369 UOJ852369:UOP852369 UYF852369:UYL852369 VIB852369:VIH852369 VRX852369:VSD852369 WBT852369:WBZ852369 WLP852369:WLV852369 WVL852369:WVR852369 IZ917905:JF917905 SV917905:TB917905 ACR917905:ACX917905 AMN917905:AMT917905 AWJ917905:AWP917905 BGF917905:BGL917905 BQB917905:BQH917905 BZX917905:CAD917905 CJT917905:CJZ917905 CTP917905:CTV917905 DDL917905:DDR917905 DNH917905:DNN917905 DXD917905:DXJ917905 EGZ917905:EHF917905 EQV917905:ERB917905 FAR917905:FAX917905 FKN917905:FKT917905 FUJ917905:FUP917905 GEF917905:GEL917905 GOB917905:GOH917905 GXX917905:GYD917905 HHT917905:HHZ917905 HRP917905:HRV917905 IBL917905:IBR917905 ILH917905:ILN917905 IVD917905:IVJ917905 JEZ917905:JFF917905 JOV917905:JPB917905 JYR917905:JYX917905 KIN917905:KIT917905 KSJ917905:KSP917905 LCF917905:LCL917905 LMB917905:LMH917905 LVX917905:LWD917905 MFT917905:MFZ917905 MPP917905:MPV917905 MZL917905:MZR917905 NJH917905:NJN917905 NTD917905:NTJ917905 OCZ917905:ODF917905 OMV917905:ONB917905 OWR917905:OWX917905 PGN917905:PGT917905 PQJ917905:PQP917905 QAF917905:QAL917905 QKB917905:QKH917905 QTX917905:QUD917905 RDT917905:RDZ917905 RNP917905:RNV917905 RXL917905:RXR917905 SHH917905:SHN917905 SRD917905:SRJ917905 TAZ917905:TBF917905 TKV917905:TLB917905 TUR917905:TUX917905 UEN917905:UET917905 UOJ917905:UOP917905 UYF917905:UYL917905 VIB917905:VIH917905 VRX917905:VSD917905 WBT917905:WBZ917905 WLP917905:WLV917905 WVL917905:WVR917905 IZ983441:JF983441 SV983441:TB983441 ACR983441:ACX983441 AMN983441:AMT983441 AWJ983441:AWP983441 BGF983441:BGL983441 BQB983441:BQH983441 BZX983441:CAD983441 CJT983441:CJZ983441 CTP983441:CTV983441 DDL983441:DDR983441 DNH983441:DNN983441 DXD983441:DXJ983441 EGZ983441:EHF983441 EQV983441:ERB983441 FAR983441:FAX983441 FKN983441:FKT983441 FUJ983441:FUP983441 GEF983441:GEL983441 GOB983441:GOH983441 GXX983441:GYD983441 HHT983441:HHZ983441 HRP983441:HRV983441 IBL983441:IBR983441 ILH983441:ILN983441 IVD983441:IVJ983441 JEZ983441:JFF983441 JOV983441:JPB983441 JYR983441:JYX983441 KIN983441:KIT983441 KSJ983441:KSP983441 LCF983441:LCL983441 LMB983441:LMH983441 LVX983441:LWD983441 MFT983441:MFZ983441 MPP983441:MPV983441 MZL983441:MZR983441 NJH983441:NJN983441 NTD983441:NTJ983441 OCZ983441:ODF983441 OMV983441:ONB983441 OWR983441:OWX983441 PGN983441:PGT983441 PQJ983441:PQP983441 QAF983441:QAL983441 QKB983441:QKH983441 QTX983441:QUD983441 RDT983441:RDZ983441 RNP983441:RNV983441 RXL983441:RXR983441 SHH983441:SHN983441 SRD983441:SRJ983441 TAZ983441:TBF983441 TKV983441:TLB983441 TUR983441:TUX983441 UEN983441:UET983441 UOJ983441:UOP983441 UYF983441:UYL983441 VIB983441:VIH983441 VRX983441:VSD983441 WBT983441:WBZ983441 WLP983441:WLV983441 WVL983441:WVR983441 JD65970:JF65970 SZ65970:TB65970 ACV65970:ACX65970 AMR65970:AMT65970 AWN65970:AWP65970 BGJ65970:BGL65970 BQF65970:BQH65970 CAB65970:CAD65970 CJX65970:CJZ65970 CTT65970:CTV65970 DDP65970:DDR65970 DNL65970:DNN65970 DXH65970:DXJ65970 EHD65970:EHF65970 EQZ65970:ERB65970 FAV65970:FAX65970 FKR65970:FKT65970 FUN65970:FUP65970 GEJ65970:GEL65970 GOF65970:GOH65970 GYB65970:GYD65970 HHX65970:HHZ65970 HRT65970:HRV65970 IBP65970:IBR65970 ILL65970:ILN65970 IVH65970:IVJ65970 JFD65970:JFF65970 JOZ65970:JPB65970 JYV65970:JYX65970 KIR65970:KIT65970 KSN65970:KSP65970 LCJ65970:LCL65970 LMF65970:LMH65970 LWB65970:LWD65970 MFX65970:MFZ65970 MPT65970:MPV65970 MZP65970:MZR65970 NJL65970:NJN65970 NTH65970:NTJ65970 ODD65970:ODF65970 OMZ65970:ONB65970 OWV65970:OWX65970 PGR65970:PGT65970 PQN65970:PQP65970 QAJ65970:QAL65970 QKF65970:QKH65970 QUB65970:QUD65970 RDX65970:RDZ65970 RNT65970:RNV65970 RXP65970:RXR65970 SHL65970:SHN65970 SRH65970:SRJ65970 TBD65970:TBF65970 TKZ65970:TLB65970 TUV65970:TUX65970 UER65970:UET65970 UON65970:UOP65970 UYJ65970:UYL65970 VIF65970:VIH65970 VSB65970:VSD65970 WBX65970:WBZ65970 WLT65970:WLV65970 WVP65970:WVR65970 JD131506:JF131506 SZ131506:TB131506 ACV131506:ACX131506 AMR131506:AMT131506 AWN131506:AWP131506 BGJ131506:BGL131506 BQF131506:BQH131506 CAB131506:CAD131506 CJX131506:CJZ131506 CTT131506:CTV131506 DDP131506:DDR131506 DNL131506:DNN131506 DXH131506:DXJ131506 EHD131506:EHF131506 EQZ131506:ERB131506 FAV131506:FAX131506 FKR131506:FKT131506 FUN131506:FUP131506 GEJ131506:GEL131506 GOF131506:GOH131506 GYB131506:GYD131506 HHX131506:HHZ131506 HRT131506:HRV131506 IBP131506:IBR131506 ILL131506:ILN131506 IVH131506:IVJ131506 JFD131506:JFF131506 JOZ131506:JPB131506 JYV131506:JYX131506 KIR131506:KIT131506 KSN131506:KSP131506 LCJ131506:LCL131506 LMF131506:LMH131506 LWB131506:LWD131506 MFX131506:MFZ131506 MPT131506:MPV131506 MZP131506:MZR131506 NJL131506:NJN131506 NTH131506:NTJ131506 ODD131506:ODF131506 OMZ131506:ONB131506 OWV131506:OWX131506 PGR131506:PGT131506 PQN131506:PQP131506 QAJ131506:QAL131506 QKF131506:QKH131506 QUB131506:QUD131506 RDX131506:RDZ131506 RNT131506:RNV131506 RXP131506:RXR131506 SHL131506:SHN131506 SRH131506:SRJ131506 TBD131506:TBF131506 TKZ131506:TLB131506 TUV131506:TUX131506 UER131506:UET131506 UON131506:UOP131506 UYJ131506:UYL131506 VIF131506:VIH131506 VSB131506:VSD131506 WBX131506:WBZ131506 WLT131506:WLV131506 WVP131506:WVR131506 JD197042:JF197042 SZ197042:TB197042 ACV197042:ACX197042 AMR197042:AMT197042 AWN197042:AWP197042 BGJ197042:BGL197042 BQF197042:BQH197042 CAB197042:CAD197042 CJX197042:CJZ197042 CTT197042:CTV197042 DDP197042:DDR197042 DNL197042:DNN197042 DXH197042:DXJ197042 EHD197042:EHF197042 EQZ197042:ERB197042 FAV197042:FAX197042 FKR197042:FKT197042 FUN197042:FUP197042 GEJ197042:GEL197042 GOF197042:GOH197042 GYB197042:GYD197042 HHX197042:HHZ197042 HRT197042:HRV197042 IBP197042:IBR197042 ILL197042:ILN197042 IVH197042:IVJ197042 JFD197042:JFF197042 JOZ197042:JPB197042 JYV197042:JYX197042 KIR197042:KIT197042 KSN197042:KSP197042 LCJ197042:LCL197042 LMF197042:LMH197042 LWB197042:LWD197042 MFX197042:MFZ197042 MPT197042:MPV197042 MZP197042:MZR197042 NJL197042:NJN197042 NTH197042:NTJ197042 ODD197042:ODF197042 OMZ197042:ONB197042 OWV197042:OWX197042 PGR197042:PGT197042 PQN197042:PQP197042 QAJ197042:QAL197042 QKF197042:QKH197042 QUB197042:QUD197042 RDX197042:RDZ197042 RNT197042:RNV197042 RXP197042:RXR197042 SHL197042:SHN197042 SRH197042:SRJ197042 TBD197042:TBF197042 TKZ197042:TLB197042 TUV197042:TUX197042 UER197042:UET197042 UON197042:UOP197042 UYJ197042:UYL197042 VIF197042:VIH197042 VSB197042:VSD197042 WBX197042:WBZ197042 WLT197042:WLV197042 WVP197042:WVR197042 JD262578:JF262578 SZ262578:TB262578 ACV262578:ACX262578 AMR262578:AMT262578 AWN262578:AWP262578 BGJ262578:BGL262578 BQF262578:BQH262578 CAB262578:CAD262578 CJX262578:CJZ262578 CTT262578:CTV262578 DDP262578:DDR262578 DNL262578:DNN262578 DXH262578:DXJ262578 EHD262578:EHF262578 EQZ262578:ERB262578 FAV262578:FAX262578 FKR262578:FKT262578 FUN262578:FUP262578 GEJ262578:GEL262578 GOF262578:GOH262578 GYB262578:GYD262578 HHX262578:HHZ262578 HRT262578:HRV262578 IBP262578:IBR262578 ILL262578:ILN262578 IVH262578:IVJ262578 JFD262578:JFF262578 JOZ262578:JPB262578 JYV262578:JYX262578 KIR262578:KIT262578 KSN262578:KSP262578 LCJ262578:LCL262578 LMF262578:LMH262578 LWB262578:LWD262578 MFX262578:MFZ262578 MPT262578:MPV262578 MZP262578:MZR262578 NJL262578:NJN262578 NTH262578:NTJ262578 ODD262578:ODF262578 OMZ262578:ONB262578 OWV262578:OWX262578 PGR262578:PGT262578 PQN262578:PQP262578 QAJ262578:QAL262578 QKF262578:QKH262578 QUB262578:QUD262578 RDX262578:RDZ262578 RNT262578:RNV262578 RXP262578:RXR262578 SHL262578:SHN262578 SRH262578:SRJ262578 TBD262578:TBF262578 TKZ262578:TLB262578 TUV262578:TUX262578 UER262578:UET262578 UON262578:UOP262578 UYJ262578:UYL262578 VIF262578:VIH262578 VSB262578:VSD262578 WBX262578:WBZ262578 WLT262578:WLV262578 WVP262578:WVR262578 JD328114:JF328114 SZ328114:TB328114 ACV328114:ACX328114 AMR328114:AMT328114 AWN328114:AWP328114 BGJ328114:BGL328114 BQF328114:BQH328114 CAB328114:CAD328114 CJX328114:CJZ328114 CTT328114:CTV328114 DDP328114:DDR328114 DNL328114:DNN328114 DXH328114:DXJ328114 EHD328114:EHF328114 EQZ328114:ERB328114 FAV328114:FAX328114 FKR328114:FKT328114 FUN328114:FUP328114 GEJ328114:GEL328114 GOF328114:GOH328114 GYB328114:GYD328114 HHX328114:HHZ328114 HRT328114:HRV328114 IBP328114:IBR328114 ILL328114:ILN328114 IVH328114:IVJ328114 JFD328114:JFF328114 JOZ328114:JPB328114 JYV328114:JYX328114 KIR328114:KIT328114 KSN328114:KSP328114 LCJ328114:LCL328114 LMF328114:LMH328114 LWB328114:LWD328114 MFX328114:MFZ328114 MPT328114:MPV328114 MZP328114:MZR328114 NJL328114:NJN328114 NTH328114:NTJ328114 ODD328114:ODF328114 OMZ328114:ONB328114 OWV328114:OWX328114 PGR328114:PGT328114 PQN328114:PQP328114 QAJ328114:QAL328114 QKF328114:QKH328114 QUB328114:QUD328114 RDX328114:RDZ328114 RNT328114:RNV328114 RXP328114:RXR328114 SHL328114:SHN328114 SRH328114:SRJ328114 TBD328114:TBF328114 TKZ328114:TLB328114 TUV328114:TUX328114 UER328114:UET328114 UON328114:UOP328114 UYJ328114:UYL328114 VIF328114:VIH328114 VSB328114:VSD328114 WBX328114:WBZ328114 WLT328114:WLV328114 WVP328114:WVR328114 JD393650:JF393650 SZ393650:TB393650 ACV393650:ACX393650 AMR393650:AMT393650 AWN393650:AWP393650 BGJ393650:BGL393650 BQF393650:BQH393650 CAB393650:CAD393650 CJX393650:CJZ393650 CTT393650:CTV393650 DDP393650:DDR393650 DNL393650:DNN393650 DXH393650:DXJ393650 EHD393650:EHF393650 EQZ393650:ERB393650 FAV393650:FAX393650 FKR393650:FKT393650 FUN393650:FUP393650 GEJ393650:GEL393650 GOF393650:GOH393650 GYB393650:GYD393650 HHX393650:HHZ393650 HRT393650:HRV393650 IBP393650:IBR393650 ILL393650:ILN393650 IVH393650:IVJ393650 JFD393650:JFF393650 JOZ393650:JPB393650 JYV393650:JYX393650 KIR393650:KIT393650 KSN393650:KSP393650 LCJ393650:LCL393650 LMF393650:LMH393650 LWB393650:LWD393650 MFX393650:MFZ393650 MPT393650:MPV393650 MZP393650:MZR393650 NJL393650:NJN393650 NTH393650:NTJ393650 ODD393650:ODF393650 OMZ393650:ONB393650 OWV393650:OWX393650 PGR393650:PGT393650 PQN393650:PQP393650 QAJ393650:QAL393650 QKF393650:QKH393650 QUB393650:QUD393650 RDX393650:RDZ393650 RNT393650:RNV393650 RXP393650:RXR393650 SHL393650:SHN393650 SRH393650:SRJ393650 TBD393650:TBF393650 TKZ393650:TLB393650 TUV393650:TUX393650 UER393650:UET393650 UON393650:UOP393650 UYJ393650:UYL393650 VIF393650:VIH393650 VSB393650:VSD393650 WBX393650:WBZ393650 WLT393650:WLV393650 WVP393650:WVR393650 JD459186:JF459186 SZ459186:TB459186 ACV459186:ACX459186 AMR459186:AMT459186 AWN459186:AWP459186 BGJ459186:BGL459186 BQF459186:BQH459186 CAB459186:CAD459186 CJX459186:CJZ459186 CTT459186:CTV459186 DDP459186:DDR459186 DNL459186:DNN459186 DXH459186:DXJ459186 EHD459186:EHF459186 EQZ459186:ERB459186 FAV459186:FAX459186 FKR459186:FKT459186 FUN459186:FUP459186 GEJ459186:GEL459186 GOF459186:GOH459186 GYB459186:GYD459186 HHX459186:HHZ459186 HRT459186:HRV459186 IBP459186:IBR459186 ILL459186:ILN459186 IVH459186:IVJ459186 JFD459186:JFF459186 JOZ459186:JPB459186 JYV459186:JYX459186 KIR459186:KIT459186 KSN459186:KSP459186 LCJ459186:LCL459186 LMF459186:LMH459186 LWB459186:LWD459186 MFX459186:MFZ459186 MPT459186:MPV459186 MZP459186:MZR459186 NJL459186:NJN459186 NTH459186:NTJ459186 ODD459186:ODF459186 OMZ459186:ONB459186 OWV459186:OWX459186 PGR459186:PGT459186 PQN459186:PQP459186 QAJ459186:QAL459186 QKF459186:QKH459186 QUB459186:QUD459186 RDX459186:RDZ459186 RNT459186:RNV459186 RXP459186:RXR459186 SHL459186:SHN459186 SRH459186:SRJ459186 TBD459186:TBF459186 TKZ459186:TLB459186 TUV459186:TUX459186 UER459186:UET459186 UON459186:UOP459186 UYJ459186:UYL459186 VIF459186:VIH459186 VSB459186:VSD459186 WBX459186:WBZ459186 WLT459186:WLV459186 WVP459186:WVR459186 JD524722:JF524722 SZ524722:TB524722 ACV524722:ACX524722 AMR524722:AMT524722 AWN524722:AWP524722 BGJ524722:BGL524722 BQF524722:BQH524722 CAB524722:CAD524722 CJX524722:CJZ524722 CTT524722:CTV524722 DDP524722:DDR524722 DNL524722:DNN524722 DXH524722:DXJ524722 EHD524722:EHF524722 EQZ524722:ERB524722 FAV524722:FAX524722 FKR524722:FKT524722 FUN524722:FUP524722 GEJ524722:GEL524722 GOF524722:GOH524722 GYB524722:GYD524722 HHX524722:HHZ524722 HRT524722:HRV524722 IBP524722:IBR524722 ILL524722:ILN524722 IVH524722:IVJ524722 JFD524722:JFF524722 JOZ524722:JPB524722 JYV524722:JYX524722 KIR524722:KIT524722 KSN524722:KSP524722 LCJ524722:LCL524722 LMF524722:LMH524722 LWB524722:LWD524722 MFX524722:MFZ524722 MPT524722:MPV524722 MZP524722:MZR524722 NJL524722:NJN524722 NTH524722:NTJ524722 ODD524722:ODF524722 OMZ524722:ONB524722 OWV524722:OWX524722 PGR524722:PGT524722 PQN524722:PQP524722 QAJ524722:QAL524722 QKF524722:QKH524722 QUB524722:QUD524722 RDX524722:RDZ524722 RNT524722:RNV524722 RXP524722:RXR524722 SHL524722:SHN524722 SRH524722:SRJ524722 TBD524722:TBF524722 TKZ524722:TLB524722 TUV524722:TUX524722 UER524722:UET524722 UON524722:UOP524722 UYJ524722:UYL524722 VIF524722:VIH524722 VSB524722:VSD524722 WBX524722:WBZ524722 WLT524722:WLV524722 WVP524722:WVR524722 JD590258:JF590258 SZ590258:TB590258 ACV590258:ACX590258 AMR590258:AMT590258 AWN590258:AWP590258 BGJ590258:BGL590258 BQF590258:BQH590258 CAB590258:CAD590258 CJX590258:CJZ590258 CTT590258:CTV590258 DDP590258:DDR590258 DNL590258:DNN590258 DXH590258:DXJ590258 EHD590258:EHF590258 EQZ590258:ERB590258 FAV590258:FAX590258 FKR590258:FKT590258 FUN590258:FUP590258 GEJ590258:GEL590258 GOF590258:GOH590258 GYB590258:GYD590258 HHX590258:HHZ590258 HRT590258:HRV590258 IBP590258:IBR590258 ILL590258:ILN590258 IVH590258:IVJ590258 JFD590258:JFF590258 JOZ590258:JPB590258 JYV590258:JYX590258 KIR590258:KIT590258 KSN590258:KSP590258 LCJ590258:LCL590258 LMF590258:LMH590258 LWB590258:LWD590258 MFX590258:MFZ590258 MPT590258:MPV590258 MZP590258:MZR590258 NJL590258:NJN590258 NTH590258:NTJ590258 ODD590258:ODF590258 OMZ590258:ONB590258 OWV590258:OWX590258 PGR590258:PGT590258 PQN590258:PQP590258 QAJ590258:QAL590258 QKF590258:QKH590258 QUB590258:QUD590258 RDX590258:RDZ590258 RNT590258:RNV590258 RXP590258:RXR590258 SHL590258:SHN590258 SRH590258:SRJ590258 TBD590258:TBF590258 TKZ590258:TLB590258 TUV590258:TUX590258 UER590258:UET590258 UON590258:UOP590258 UYJ590258:UYL590258 VIF590258:VIH590258 VSB590258:VSD590258 WBX590258:WBZ590258 WLT590258:WLV590258 WVP590258:WVR590258 JD655794:JF655794 SZ655794:TB655794 ACV655794:ACX655794 AMR655794:AMT655794 AWN655794:AWP655794 BGJ655794:BGL655794 BQF655794:BQH655794 CAB655794:CAD655794 CJX655794:CJZ655794 CTT655794:CTV655794 DDP655794:DDR655794 DNL655794:DNN655794 DXH655794:DXJ655794 EHD655794:EHF655794 EQZ655794:ERB655794 FAV655794:FAX655794 FKR655794:FKT655794 FUN655794:FUP655794 GEJ655794:GEL655794 GOF655794:GOH655794 GYB655794:GYD655794 HHX655794:HHZ655794 HRT655794:HRV655794 IBP655794:IBR655794 ILL655794:ILN655794 IVH655794:IVJ655794 JFD655794:JFF655794 JOZ655794:JPB655794 JYV655794:JYX655794 KIR655794:KIT655794 KSN655794:KSP655794 LCJ655794:LCL655794 LMF655794:LMH655794 LWB655794:LWD655794 MFX655794:MFZ655794 MPT655794:MPV655794 MZP655794:MZR655794 NJL655794:NJN655794 NTH655794:NTJ655794 ODD655794:ODF655794 OMZ655794:ONB655794 OWV655794:OWX655794 PGR655794:PGT655794 PQN655794:PQP655794 QAJ655794:QAL655794 QKF655794:QKH655794 QUB655794:QUD655794 RDX655794:RDZ655794 RNT655794:RNV655794 RXP655794:RXR655794 SHL655794:SHN655794 SRH655794:SRJ655794 TBD655794:TBF655794 TKZ655794:TLB655794 TUV655794:TUX655794 UER655794:UET655794 UON655794:UOP655794 UYJ655794:UYL655794 VIF655794:VIH655794 VSB655794:VSD655794 WBX655794:WBZ655794 WLT655794:WLV655794 WVP655794:WVR655794 JD721330:JF721330 SZ721330:TB721330 ACV721330:ACX721330 AMR721330:AMT721330 AWN721330:AWP721330 BGJ721330:BGL721330 BQF721330:BQH721330 CAB721330:CAD721330 CJX721330:CJZ721330 CTT721330:CTV721330 DDP721330:DDR721330 DNL721330:DNN721330 DXH721330:DXJ721330 EHD721330:EHF721330 EQZ721330:ERB721330 FAV721330:FAX721330 FKR721330:FKT721330 FUN721330:FUP721330 GEJ721330:GEL721330 GOF721330:GOH721330 GYB721330:GYD721330 HHX721330:HHZ721330 HRT721330:HRV721330 IBP721330:IBR721330 ILL721330:ILN721330 IVH721330:IVJ721330 JFD721330:JFF721330 JOZ721330:JPB721330 JYV721330:JYX721330 KIR721330:KIT721330 KSN721330:KSP721330 LCJ721330:LCL721330 LMF721330:LMH721330 LWB721330:LWD721330 MFX721330:MFZ721330 MPT721330:MPV721330 MZP721330:MZR721330 NJL721330:NJN721330 NTH721330:NTJ721330 ODD721330:ODF721330 OMZ721330:ONB721330 OWV721330:OWX721330 PGR721330:PGT721330 PQN721330:PQP721330 QAJ721330:QAL721330 QKF721330:QKH721330 QUB721330:QUD721330 RDX721330:RDZ721330 RNT721330:RNV721330 RXP721330:RXR721330 SHL721330:SHN721330 SRH721330:SRJ721330 TBD721330:TBF721330 TKZ721330:TLB721330 TUV721330:TUX721330 UER721330:UET721330 UON721330:UOP721330 UYJ721330:UYL721330 VIF721330:VIH721330 VSB721330:VSD721330 WBX721330:WBZ721330 WLT721330:WLV721330 WVP721330:WVR721330 JD786866:JF786866 SZ786866:TB786866 ACV786866:ACX786866 AMR786866:AMT786866 AWN786866:AWP786866 BGJ786866:BGL786866 BQF786866:BQH786866 CAB786866:CAD786866 CJX786866:CJZ786866 CTT786866:CTV786866 DDP786866:DDR786866 DNL786866:DNN786866 DXH786866:DXJ786866 EHD786866:EHF786866 EQZ786866:ERB786866 FAV786866:FAX786866 FKR786866:FKT786866 FUN786866:FUP786866 GEJ786866:GEL786866 GOF786866:GOH786866 GYB786866:GYD786866 HHX786866:HHZ786866 HRT786866:HRV786866 IBP786866:IBR786866 ILL786866:ILN786866 IVH786866:IVJ786866 JFD786866:JFF786866 JOZ786866:JPB786866 JYV786866:JYX786866 KIR786866:KIT786866 KSN786866:KSP786866 LCJ786866:LCL786866 LMF786866:LMH786866 LWB786866:LWD786866 MFX786866:MFZ786866 MPT786866:MPV786866 MZP786866:MZR786866 NJL786866:NJN786866 NTH786866:NTJ786866 ODD786866:ODF786866 OMZ786866:ONB786866 OWV786866:OWX786866 PGR786866:PGT786866 PQN786866:PQP786866 QAJ786866:QAL786866 QKF786866:QKH786866 QUB786866:QUD786866 RDX786866:RDZ786866 RNT786866:RNV786866 RXP786866:RXR786866 SHL786866:SHN786866 SRH786866:SRJ786866 TBD786866:TBF786866 TKZ786866:TLB786866 TUV786866:TUX786866 UER786866:UET786866 UON786866:UOP786866 UYJ786866:UYL786866 VIF786866:VIH786866 VSB786866:VSD786866 WBX786866:WBZ786866 WLT786866:WLV786866 WVP786866:WVR786866 JD852402:JF852402 SZ852402:TB852402 ACV852402:ACX852402 AMR852402:AMT852402 AWN852402:AWP852402 BGJ852402:BGL852402 BQF852402:BQH852402 CAB852402:CAD852402 CJX852402:CJZ852402 CTT852402:CTV852402 DDP852402:DDR852402 DNL852402:DNN852402 DXH852402:DXJ852402 EHD852402:EHF852402 EQZ852402:ERB852402 FAV852402:FAX852402 FKR852402:FKT852402 FUN852402:FUP852402 GEJ852402:GEL852402 GOF852402:GOH852402 GYB852402:GYD852402 HHX852402:HHZ852402 HRT852402:HRV852402 IBP852402:IBR852402 ILL852402:ILN852402 IVH852402:IVJ852402 JFD852402:JFF852402 JOZ852402:JPB852402 JYV852402:JYX852402 KIR852402:KIT852402 KSN852402:KSP852402 LCJ852402:LCL852402 LMF852402:LMH852402 LWB852402:LWD852402 MFX852402:MFZ852402 MPT852402:MPV852402 MZP852402:MZR852402 NJL852402:NJN852402 NTH852402:NTJ852402 ODD852402:ODF852402 OMZ852402:ONB852402 OWV852402:OWX852402 PGR852402:PGT852402 PQN852402:PQP852402 QAJ852402:QAL852402 QKF852402:QKH852402 QUB852402:QUD852402 RDX852402:RDZ852402 RNT852402:RNV852402 RXP852402:RXR852402 SHL852402:SHN852402 SRH852402:SRJ852402 TBD852402:TBF852402 TKZ852402:TLB852402 TUV852402:TUX852402 UER852402:UET852402 UON852402:UOP852402 UYJ852402:UYL852402 VIF852402:VIH852402 VSB852402:VSD852402 WBX852402:WBZ852402 WLT852402:WLV852402 WVP852402:WVR852402 JD917938:JF917938 SZ917938:TB917938 ACV917938:ACX917938 AMR917938:AMT917938 AWN917938:AWP917938 BGJ917938:BGL917938 BQF917938:BQH917938 CAB917938:CAD917938 CJX917938:CJZ917938 CTT917938:CTV917938 DDP917938:DDR917938 DNL917938:DNN917938 DXH917938:DXJ917938 EHD917938:EHF917938 EQZ917938:ERB917938 FAV917938:FAX917938 FKR917938:FKT917938 FUN917938:FUP917938 GEJ917938:GEL917938 GOF917938:GOH917938 GYB917938:GYD917938 HHX917938:HHZ917938 HRT917938:HRV917938 IBP917938:IBR917938 ILL917938:ILN917938 IVH917938:IVJ917938 JFD917938:JFF917938 JOZ917938:JPB917938 JYV917938:JYX917938 KIR917938:KIT917938 KSN917938:KSP917938 LCJ917938:LCL917938 LMF917938:LMH917938 LWB917938:LWD917938 MFX917938:MFZ917938 MPT917938:MPV917938 MZP917938:MZR917938 NJL917938:NJN917938 NTH917938:NTJ917938 ODD917938:ODF917938 OMZ917938:ONB917938 OWV917938:OWX917938 PGR917938:PGT917938 PQN917938:PQP917938 QAJ917938:QAL917938 QKF917938:QKH917938 QUB917938:QUD917938 RDX917938:RDZ917938 RNT917938:RNV917938 RXP917938:RXR917938 SHL917938:SHN917938 SRH917938:SRJ917938 TBD917938:TBF917938 TKZ917938:TLB917938 TUV917938:TUX917938 UER917938:UET917938 UON917938:UOP917938 UYJ917938:UYL917938 VIF917938:VIH917938 VSB917938:VSD917938 WBX917938:WBZ917938 WLT917938:WLV917938 WVP917938:WVR917938 JD983474:JF983474 SZ983474:TB983474 ACV983474:ACX983474 AMR983474:AMT983474 AWN983474:AWP983474 BGJ983474:BGL983474 BQF983474:BQH983474 CAB983474:CAD983474 CJX983474:CJZ983474 CTT983474:CTV983474 DDP983474:DDR983474 DNL983474:DNN983474 DXH983474:DXJ983474 EHD983474:EHF983474 EQZ983474:ERB983474 FAV983474:FAX983474 FKR983474:FKT983474 FUN983474:FUP983474 GEJ983474:GEL983474 GOF983474:GOH983474 GYB983474:GYD983474 HHX983474:HHZ983474 HRT983474:HRV983474 IBP983474:IBR983474 ILL983474:ILN983474 IVH983474:IVJ983474 JFD983474:JFF983474 JOZ983474:JPB983474 JYV983474:JYX983474 KIR983474:KIT983474 KSN983474:KSP983474 LCJ983474:LCL983474 LMF983474:LMH983474 LWB983474:LWD983474 MFX983474:MFZ983474 MPT983474:MPV983474 MZP983474:MZR983474 NJL983474:NJN983474 NTH983474:NTJ983474 ODD983474:ODF983474 OMZ983474:ONB983474 OWV983474:OWX983474 PGR983474:PGT983474 PQN983474:PQP983474 QAJ983474:QAL983474 QKF983474:QKH983474 QUB983474:QUD983474 RDX983474:RDZ983474 RNT983474:RNV983474 RXP983474:RXR983474 SHL983474:SHN983474 SRH983474:SRJ983474 TBD983474:TBF983474 TKZ983474:TLB983474 TUV983474:TUX983474 UER983474:UET983474 UON983474:UOP983474 UYJ983474:UYL983474 VIF983474:VIH983474 VSB983474:VSD983474 WBX983474:WBZ983474 WLT983474:WLV983474 WVP983474:WVR983474 K65971:K65972 JF65971:JF65972 TB65971:TB65972 ACX65971:ACX65972 AMT65971:AMT65972 AWP65971:AWP65972 BGL65971:BGL65972 BQH65971:BQH65972 CAD65971:CAD65972 CJZ65971:CJZ65972 CTV65971:CTV65972 DDR65971:DDR65972 DNN65971:DNN65972 DXJ65971:DXJ65972 EHF65971:EHF65972 ERB65971:ERB65972 FAX65971:FAX65972 FKT65971:FKT65972 FUP65971:FUP65972 GEL65971:GEL65972 GOH65971:GOH65972 GYD65971:GYD65972 HHZ65971:HHZ65972 HRV65971:HRV65972 IBR65971:IBR65972 ILN65971:ILN65972 IVJ65971:IVJ65972 JFF65971:JFF65972 JPB65971:JPB65972 JYX65971:JYX65972 KIT65971:KIT65972 KSP65971:KSP65972 LCL65971:LCL65972 LMH65971:LMH65972 LWD65971:LWD65972 MFZ65971:MFZ65972 MPV65971:MPV65972 MZR65971:MZR65972 NJN65971:NJN65972 NTJ65971:NTJ65972 ODF65971:ODF65972 ONB65971:ONB65972 OWX65971:OWX65972 PGT65971:PGT65972 PQP65971:PQP65972 QAL65971:QAL65972 QKH65971:QKH65972 QUD65971:QUD65972 RDZ65971:RDZ65972 RNV65971:RNV65972 RXR65971:RXR65972 SHN65971:SHN65972 SRJ65971:SRJ65972 TBF65971:TBF65972 TLB65971:TLB65972 TUX65971:TUX65972 UET65971:UET65972 UOP65971:UOP65972 UYL65971:UYL65972 VIH65971:VIH65972 VSD65971:VSD65972 WBZ65971:WBZ65972 WLV65971:WLV65972 WVR65971:WVR65972 K131507:K131508 JF131507:JF131508 TB131507:TB131508 ACX131507:ACX131508 AMT131507:AMT131508 AWP131507:AWP131508 BGL131507:BGL131508 BQH131507:BQH131508 CAD131507:CAD131508 CJZ131507:CJZ131508 CTV131507:CTV131508 DDR131507:DDR131508 DNN131507:DNN131508 DXJ131507:DXJ131508 EHF131507:EHF131508 ERB131507:ERB131508 FAX131507:FAX131508 FKT131507:FKT131508 FUP131507:FUP131508 GEL131507:GEL131508 GOH131507:GOH131508 GYD131507:GYD131508 HHZ131507:HHZ131508 HRV131507:HRV131508 IBR131507:IBR131508 ILN131507:ILN131508 IVJ131507:IVJ131508 JFF131507:JFF131508 JPB131507:JPB131508 JYX131507:JYX131508 KIT131507:KIT131508 KSP131507:KSP131508 LCL131507:LCL131508 LMH131507:LMH131508 LWD131507:LWD131508 MFZ131507:MFZ131508 MPV131507:MPV131508 MZR131507:MZR131508 NJN131507:NJN131508 NTJ131507:NTJ131508 ODF131507:ODF131508 ONB131507:ONB131508 OWX131507:OWX131508 PGT131507:PGT131508 PQP131507:PQP131508 QAL131507:QAL131508 QKH131507:QKH131508 QUD131507:QUD131508 RDZ131507:RDZ131508 RNV131507:RNV131508 RXR131507:RXR131508 SHN131507:SHN131508 SRJ131507:SRJ131508 TBF131507:TBF131508 TLB131507:TLB131508 TUX131507:TUX131508 UET131507:UET131508 UOP131507:UOP131508 UYL131507:UYL131508 VIH131507:VIH131508 VSD131507:VSD131508 WBZ131507:WBZ131508 WLV131507:WLV131508 WVR131507:WVR131508 K197043:K197044 JF197043:JF197044 TB197043:TB197044 ACX197043:ACX197044 AMT197043:AMT197044 AWP197043:AWP197044 BGL197043:BGL197044 BQH197043:BQH197044 CAD197043:CAD197044 CJZ197043:CJZ197044 CTV197043:CTV197044 DDR197043:DDR197044 DNN197043:DNN197044 DXJ197043:DXJ197044 EHF197043:EHF197044 ERB197043:ERB197044 FAX197043:FAX197044 FKT197043:FKT197044 FUP197043:FUP197044 GEL197043:GEL197044 GOH197043:GOH197044 GYD197043:GYD197044 HHZ197043:HHZ197044 HRV197043:HRV197044 IBR197043:IBR197044 ILN197043:ILN197044 IVJ197043:IVJ197044 JFF197043:JFF197044 JPB197043:JPB197044 JYX197043:JYX197044 KIT197043:KIT197044 KSP197043:KSP197044 LCL197043:LCL197044 LMH197043:LMH197044 LWD197043:LWD197044 MFZ197043:MFZ197044 MPV197043:MPV197044 MZR197043:MZR197044 NJN197043:NJN197044 NTJ197043:NTJ197044 ODF197043:ODF197044 ONB197043:ONB197044 OWX197043:OWX197044 PGT197043:PGT197044 PQP197043:PQP197044 QAL197043:QAL197044 QKH197043:QKH197044 QUD197043:QUD197044 RDZ197043:RDZ197044 RNV197043:RNV197044 RXR197043:RXR197044 SHN197043:SHN197044 SRJ197043:SRJ197044 TBF197043:TBF197044 TLB197043:TLB197044 TUX197043:TUX197044 UET197043:UET197044 UOP197043:UOP197044 UYL197043:UYL197044 VIH197043:VIH197044 VSD197043:VSD197044 WBZ197043:WBZ197044 WLV197043:WLV197044 WVR197043:WVR197044 K262579:K262580 JF262579:JF262580 TB262579:TB262580 ACX262579:ACX262580 AMT262579:AMT262580 AWP262579:AWP262580 BGL262579:BGL262580 BQH262579:BQH262580 CAD262579:CAD262580 CJZ262579:CJZ262580 CTV262579:CTV262580 DDR262579:DDR262580 DNN262579:DNN262580 DXJ262579:DXJ262580 EHF262579:EHF262580 ERB262579:ERB262580 FAX262579:FAX262580 FKT262579:FKT262580 FUP262579:FUP262580 GEL262579:GEL262580 GOH262579:GOH262580 GYD262579:GYD262580 HHZ262579:HHZ262580 HRV262579:HRV262580 IBR262579:IBR262580 ILN262579:ILN262580 IVJ262579:IVJ262580 JFF262579:JFF262580 JPB262579:JPB262580 JYX262579:JYX262580 KIT262579:KIT262580 KSP262579:KSP262580 LCL262579:LCL262580 LMH262579:LMH262580 LWD262579:LWD262580 MFZ262579:MFZ262580 MPV262579:MPV262580 MZR262579:MZR262580 NJN262579:NJN262580 NTJ262579:NTJ262580 ODF262579:ODF262580 ONB262579:ONB262580 OWX262579:OWX262580 PGT262579:PGT262580 PQP262579:PQP262580 QAL262579:QAL262580 QKH262579:QKH262580 QUD262579:QUD262580 RDZ262579:RDZ262580 RNV262579:RNV262580 RXR262579:RXR262580 SHN262579:SHN262580 SRJ262579:SRJ262580 TBF262579:TBF262580 TLB262579:TLB262580 TUX262579:TUX262580 UET262579:UET262580 UOP262579:UOP262580 UYL262579:UYL262580 VIH262579:VIH262580 VSD262579:VSD262580 WBZ262579:WBZ262580 WLV262579:WLV262580 WVR262579:WVR262580 K328115:K328116 JF328115:JF328116 TB328115:TB328116 ACX328115:ACX328116 AMT328115:AMT328116 AWP328115:AWP328116 BGL328115:BGL328116 BQH328115:BQH328116 CAD328115:CAD328116 CJZ328115:CJZ328116 CTV328115:CTV328116 DDR328115:DDR328116 DNN328115:DNN328116 DXJ328115:DXJ328116 EHF328115:EHF328116 ERB328115:ERB328116 FAX328115:FAX328116 FKT328115:FKT328116 FUP328115:FUP328116 GEL328115:GEL328116 GOH328115:GOH328116 GYD328115:GYD328116 HHZ328115:HHZ328116 HRV328115:HRV328116 IBR328115:IBR328116 ILN328115:ILN328116 IVJ328115:IVJ328116 JFF328115:JFF328116 JPB328115:JPB328116 JYX328115:JYX328116 KIT328115:KIT328116 KSP328115:KSP328116 LCL328115:LCL328116 LMH328115:LMH328116 LWD328115:LWD328116 MFZ328115:MFZ328116 MPV328115:MPV328116 MZR328115:MZR328116 NJN328115:NJN328116 NTJ328115:NTJ328116 ODF328115:ODF328116 ONB328115:ONB328116 OWX328115:OWX328116 PGT328115:PGT328116 PQP328115:PQP328116 QAL328115:QAL328116 QKH328115:QKH328116 QUD328115:QUD328116 RDZ328115:RDZ328116 RNV328115:RNV328116 RXR328115:RXR328116 SHN328115:SHN328116 SRJ328115:SRJ328116 TBF328115:TBF328116 TLB328115:TLB328116 TUX328115:TUX328116 UET328115:UET328116 UOP328115:UOP328116 UYL328115:UYL328116 VIH328115:VIH328116 VSD328115:VSD328116 WBZ328115:WBZ328116 WLV328115:WLV328116 WVR328115:WVR328116 K393651:K393652 JF393651:JF393652 TB393651:TB393652 ACX393651:ACX393652 AMT393651:AMT393652 AWP393651:AWP393652 BGL393651:BGL393652 BQH393651:BQH393652 CAD393651:CAD393652 CJZ393651:CJZ393652 CTV393651:CTV393652 DDR393651:DDR393652 DNN393651:DNN393652 DXJ393651:DXJ393652 EHF393651:EHF393652 ERB393651:ERB393652 FAX393651:FAX393652 FKT393651:FKT393652 FUP393651:FUP393652 GEL393651:GEL393652 GOH393651:GOH393652 GYD393651:GYD393652 HHZ393651:HHZ393652 HRV393651:HRV393652 IBR393651:IBR393652 ILN393651:ILN393652 IVJ393651:IVJ393652 JFF393651:JFF393652 JPB393651:JPB393652 JYX393651:JYX393652 KIT393651:KIT393652 KSP393651:KSP393652 LCL393651:LCL393652 LMH393651:LMH393652 LWD393651:LWD393652 MFZ393651:MFZ393652 MPV393651:MPV393652 MZR393651:MZR393652 NJN393651:NJN393652 NTJ393651:NTJ393652 ODF393651:ODF393652 ONB393651:ONB393652 OWX393651:OWX393652 PGT393651:PGT393652 PQP393651:PQP393652 QAL393651:QAL393652 QKH393651:QKH393652 QUD393651:QUD393652 RDZ393651:RDZ393652 RNV393651:RNV393652 RXR393651:RXR393652 SHN393651:SHN393652 SRJ393651:SRJ393652 TBF393651:TBF393652 TLB393651:TLB393652 TUX393651:TUX393652 UET393651:UET393652 UOP393651:UOP393652 UYL393651:UYL393652 VIH393651:VIH393652 VSD393651:VSD393652 WBZ393651:WBZ393652 WLV393651:WLV393652 WVR393651:WVR393652 K459187:K459188 JF459187:JF459188 TB459187:TB459188 ACX459187:ACX459188 AMT459187:AMT459188 AWP459187:AWP459188 BGL459187:BGL459188 BQH459187:BQH459188 CAD459187:CAD459188 CJZ459187:CJZ459188 CTV459187:CTV459188 DDR459187:DDR459188 DNN459187:DNN459188 DXJ459187:DXJ459188 EHF459187:EHF459188 ERB459187:ERB459188 FAX459187:FAX459188 FKT459187:FKT459188 FUP459187:FUP459188 GEL459187:GEL459188 GOH459187:GOH459188 GYD459187:GYD459188 HHZ459187:HHZ459188 HRV459187:HRV459188 IBR459187:IBR459188 ILN459187:ILN459188 IVJ459187:IVJ459188 JFF459187:JFF459188 JPB459187:JPB459188 JYX459187:JYX459188 KIT459187:KIT459188 KSP459187:KSP459188 LCL459187:LCL459188 LMH459187:LMH459188 LWD459187:LWD459188 MFZ459187:MFZ459188 MPV459187:MPV459188 MZR459187:MZR459188 NJN459187:NJN459188 NTJ459187:NTJ459188 ODF459187:ODF459188 ONB459187:ONB459188 OWX459187:OWX459188 PGT459187:PGT459188 PQP459187:PQP459188 QAL459187:QAL459188 QKH459187:QKH459188 QUD459187:QUD459188 RDZ459187:RDZ459188 RNV459187:RNV459188 RXR459187:RXR459188 SHN459187:SHN459188 SRJ459187:SRJ459188 TBF459187:TBF459188 TLB459187:TLB459188 TUX459187:TUX459188 UET459187:UET459188 UOP459187:UOP459188 UYL459187:UYL459188 VIH459187:VIH459188 VSD459187:VSD459188 WBZ459187:WBZ459188 WLV459187:WLV459188 WVR459187:WVR459188 K524723:K524724 JF524723:JF524724 TB524723:TB524724 ACX524723:ACX524724 AMT524723:AMT524724 AWP524723:AWP524724 BGL524723:BGL524724 BQH524723:BQH524724 CAD524723:CAD524724 CJZ524723:CJZ524724 CTV524723:CTV524724 DDR524723:DDR524724 DNN524723:DNN524724 DXJ524723:DXJ524724 EHF524723:EHF524724 ERB524723:ERB524724 FAX524723:FAX524724 FKT524723:FKT524724 FUP524723:FUP524724 GEL524723:GEL524724 GOH524723:GOH524724 GYD524723:GYD524724 HHZ524723:HHZ524724 HRV524723:HRV524724 IBR524723:IBR524724 ILN524723:ILN524724 IVJ524723:IVJ524724 JFF524723:JFF524724 JPB524723:JPB524724 JYX524723:JYX524724 KIT524723:KIT524724 KSP524723:KSP524724 LCL524723:LCL524724 LMH524723:LMH524724 LWD524723:LWD524724 MFZ524723:MFZ524724 MPV524723:MPV524724 MZR524723:MZR524724 NJN524723:NJN524724 NTJ524723:NTJ524724 ODF524723:ODF524724 ONB524723:ONB524724 OWX524723:OWX524724 PGT524723:PGT524724 PQP524723:PQP524724 QAL524723:QAL524724 QKH524723:QKH524724 QUD524723:QUD524724 RDZ524723:RDZ524724 RNV524723:RNV524724 RXR524723:RXR524724 SHN524723:SHN524724 SRJ524723:SRJ524724 TBF524723:TBF524724 TLB524723:TLB524724 TUX524723:TUX524724 UET524723:UET524724 UOP524723:UOP524724 UYL524723:UYL524724 VIH524723:VIH524724 VSD524723:VSD524724 WBZ524723:WBZ524724 WLV524723:WLV524724 WVR524723:WVR524724 K590259:K590260 JF590259:JF590260 TB590259:TB590260 ACX590259:ACX590260 AMT590259:AMT590260 AWP590259:AWP590260 BGL590259:BGL590260 BQH590259:BQH590260 CAD590259:CAD590260 CJZ590259:CJZ590260 CTV590259:CTV590260 DDR590259:DDR590260 DNN590259:DNN590260 DXJ590259:DXJ590260 EHF590259:EHF590260 ERB590259:ERB590260 FAX590259:FAX590260 FKT590259:FKT590260 FUP590259:FUP590260 GEL590259:GEL590260 GOH590259:GOH590260 GYD590259:GYD590260 HHZ590259:HHZ590260 HRV590259:HRV590260 IBR590259:IBR590260 ILN590259:ILN590260 IVJ590259:IVJ590260 JFF590259:JFF590260 JPB590259:JPB590260 JYX590259:JYX590260 KIT590259:KIT590260 KSP590259:KSP590260 LCL590259:LCL590260 LMH590259:LMH590260 LWD590259:LWD590260 MFZ590259:MFZ590260 MPV590259:MPV590260 MZR590259:MZR590260 NJN590259:NJN590260 NTJ590259:NTJ590260 ODF590259:ODF590260 ONB590259:ONB590260 OWX590259:OWX590260 PGT590259:PGT590260 PQP590259:PQP590260 QAL590259:QAL590260 QKH590259:QKH590260 QUD590259:QUD590260 RDZ590259:RDZ590260 RNV590259:RNV590260 RXR590259:RXR590260 SHN590259:SHN590260 SRJ590259:SRJ590260 TBF590259:TBF590260 TLB590259:TLB590260 TUX590259:TUX590260 UET590259:UET590260 UOP590259:UOP590260 UYL590259:UYL590260 VIH590259:VIH590260 VSD590259:VSD590260 WBZ590259:WBZ590260 WLV590259:WLV590260 WVR590259:WVR590260 K655795:K655796 JF655795:JF655796 TB655795:TB655796 ACX655795:ACX655796 AMT655795:AMT655796 AWP655795:AWP655796 BGL655795:BGL655796 BQH655795:BQH655796 CAD655795:CAD655796 CJZ655795:CJZ655796 CTV655795:CTV655796 DDR655795:DDR655796 DNN655795:DNN655796 DXJ655795:DXJ655796 EHF655795:EHF655796 ERB655795:ERB655796 FAX655795:FAX655796 FKT655795:FKT655796 FUP655795:FUP655796 GEL655795:GEL655796 GOH655795:GOH655796 GYD655795:GYD655796 HHZ655795:HHZ655796 HRV655795:HRV655796 IBR655795:IBR655796 ILN655795:ILN655796 IVJ655795:IVJ655796 JFF655795:JFF655796 JPB655795:JPB655796 JYX655795:JYX655796 KIT655795:KIT655796 KSP655795:KSP655796 LCL655795:LCL655796 LMH655795:LMH655796 LWD655795:LWD655796 MFZ655795:MFZ655796 MPV655795:MPV655796 MZR655795:MZR655796 NJN655795:NJN655796 NTJ655795:NTJ655796 ODF655795:ODF655796 ONB655795:ONB655796 OWX655795:OWX655796 PGT655795:PGT655796 PQP655795:PQP655796 QAL655795:QAL655796 QKH655795:QKH655796 QUD655795:QUD655796 RDZ655795:RDZ655796 RNV655795:RNV655796 RXR655795:RXR655796 SHN655795:SHN655796 SRJ655795:SRJ655796 TBF655795:TBF655796 TLB655795:TLB655796 TUX655795:TUX655796 UET655795:UET655796 UOP655795:UOP655796 UYL655795:UYL655796 VIH655795:VIH655796 VSD655795:VSD655796 WBZ655795:WBZ655796 WLV655795:WLV655796 WVR655795:WVR655796 K721331:K721332 JF721331:JF721332 TB721331:TB721332 ACX721331:ACX721332 AMT721331:AMT721332 AWP721331:AWP721332 BGL721331:BGL721332 BQH721331:BQH721332 CAD721331:CAD721332 CJZ721331:CJZ721332 CTV721331:CTV721332 DDR721331:DDR721332 DNN721331:DNN721332 DXJ721331:DXJ721332 EHF721331:EHF721332 ERB721331:ERB721332 FAX721331:FAX721332 FKT721331:FKT721332 FUP721331:FUP721332 GEL721331:GEL721332 GOH721331:GOH721332 GYD721331:GYD721332 HHZ721331:HHZ721332 HRV721331:HRV721332 IBR721331:IBR721332 ILN721331:ILN721332 IVJ721331:IVJ721332 JFF721331:JFF721332 JPB721331:JPB721332 JYX721331:JYX721332 KIT721331:KIT721332 KSP721331:KSP721332 LCL721331:LCL721332 LMH721331:LMH721332 LWD721331:LWD721332 MFZ721331:MFZ721332 MPV721331:MPV721332 MZR721331:MZR721332 NJN721331:NJN721332 NTJ721331:NTJ721332 ODF721331:ODF721332 ONB721331:ONB721332 OWX721331:OWX721332 PGT721331:PGT721332 PQP721331:PQP721332 QAL721331:QAL721332 QKH721331:QKH721332 QUD721331:QUD721332 RDZ721331:RDZ721332 RNV721331:RNV721332 RXR721331:RXR721332 SHN721331:SHN721332 SRJ721331:SRJ721332 TBF721331:TBF721332 TLB721331:TLB721332 TUX721331:TUX721332 UET721331:UET721332 UOP721331:UOP721332 UYL721331:UYL721332 VIH721331:VIH721332 VSD721331:VSD721332 WBZ721331:WBZ721332 WLV721331:WLV721332 WVR721331:WVR721332 K786867:K786868 JF786867:JF786868 TB786867:TB786868 ACX786867:ACX786868 AMT786867:AMT786868 AWP786867:AWP786868 BGL786867:BGL786868 BQH786867:BQH786868 CAD786867:CAD786868 CJZ786867:CJZ786868 CTV786867:CTV786868 DDR786867:DDR786868 DNN786867:DNN786868 DXJ786867:DXJ786868 EHF786867:EHF786868 ERB786867:ERB786868 FAX786867:FAX786868 FKT786867:FKT786868 FUP786867:FUP786868 GEL786867:GEL786868 GOH786867:GOH786868 GYD786867:GYD786868 HHZ786867:HHZ786868 HRV786867:HRV786868 IBR786867:IBR786868 ILN786867:ILN786868 IVJ786867:IVJ786868 JFF786867:JFF786868 JPB786867:JPB786868 JYX786867:JYX786868 KIT786867:KIT786868 KSP786867:KSP786868 LCL786867:LCL786868 LMH786867:LMH786868 LWD786867:LWD786868 MFZ786867:MFZ786868 MPV786867:MPV786868 MZR786867:MZR786868 NJN786867:NJN786868 NTJ786867:NTJ786868 ODF786867:ODF786868 ONB786867:ONB786868 OWX786867:OWX786868 PGT786867:PGT786868 PQP786867:PQP786868 QAL786867:QAL786868 QKH786867:QKH786868 QUD786867:QUD786868 RDZ786867:RDZ786868 RNV786867:RNV786868 RXR786867:RXR786868 SHN786867:SHN786868 SRJ786867:SRJ786868 TBF786867:TBF786868 TLB786867:TLB786868 TUX786867:TUX786868 UET786867:UET786868 UOP786867:UOP786868 UYL786867:UYL786868 VIH786867:VIH786868 VSD786867:VSD786868 WBZ786867:WBZ786868 WLV786867:WLV786868 WVR786867:WVR786868 K852403:K852404 JF852403:JF852404 TB852403:TB852404 ACX852403:ACX852404 AMT852403:AMT852404 AWP852403:AWP852404 BGL852403:BGL852404 BQH852403:BQH852404 CAD852403:CAD852404 CJZ852403:CJZ852404 CTV852403:CTV852404 DDR852403:DDR852404 DNN852403:DNN852404 DXJ852403:DXJ852404 EHF852403:EHF852404 ERB852403:ERB852404 FAX852403:FAX852404 FKT852403:FKT852404 FUP852403:FUP852404 GEL852403:GEL852404 GOH852403:GOH852404 GYD852403:GYD852404 HHZ852403:HHZ852404 HRV852403:HRV852404 IBR852403:IBR852404 ILN852403:ILN852404 IVJ852403:IVJ852404 JFF852403:JFF852404 JPB852403:JPB852404 JYX852403:JYX852404 KIT852403:KIT852404 KSP852403:KSP852404 LCL852403:LCL852404 LMH852403:LMH852404 LWD852403:LWD852404 MFZ852403:MFZ852404 MPV852403:MPV852404 MZR852403:MZR852404 NJN852403:NJN852404 NTJ852403:NTJ852404 ODF852403:ODF852404 ONB852403:ONB852404 OWX852403:OWX852404 PGT852403:PGT852404 PQP852403:PQP852404 QAL852403:QAL852404 QKH852403:QKH852404 QUD852403:QUD852404 RDZ852403:RDZ852404 RNV852403:RNV852404 RXR852403:RXR852404 SHN852403:SHN852404 SRJ852403:SRJ852404 TBF852403:TBF852404 TLB852403:TLB852404 TUX852403:TUX852404 UET852403:UET852404 UOP852403:UOP852404 UYL852403:UYL852404 VIH852403:VIH852404 VSD852403:VSD852404 WBZ852403:WBZ852404 WLV852403:WLV852404 WVR852403:WVR852404 K917939:K917940 JF917939:JF917940 TB917939:TB917940 ACX917939:ACX917940 AMT917939:AMT917940 AWP917939:AWP917940 BGL917939:BGL917940 BQH917939:BQH917940 CAD917939:CAD917940 CJZ917939:CJZ917940 CTV917939:CTV917940 DDR917939:DDR917940 DNN917939:DNN917940 DXJ917939:DXJ917940 EHF917939:EHF917940 ERB917939:ERB917940 FAX917939:FAX917940 FKT917939:FKT917940 FUP917939:FUP917940 GEL917939:GEL917940 GOH917939:GOH917940 GYD917939:GYD917940 HHZ917939:HHZ917940 HRV917939:HRV917940 IBR917939:IBR917940 ILN917939:ILN917940 IVJ917939:IVJ917940 JFF917939:JFF917940 JPB917939:JPB917940 JYX917939:JYX917940 KIT917939:KIT917940 KSP917939:KSP917940 LCL917939:LCL917940 LMH917939:LMH917940 LWD917939:LWD917940 MFZ917939:MFZ917940 MPV917939:MPV917940 MZR917939:MZR917940 NJN917939:NJN917940 NTJ917939:NTJ917940 ODF917939:ODF917940 ONB917939:ONB917940 OWX917939:OWX917940 PGT917939:PGT917940 PQP917939:PQP917940 QAL917939:QAL917940 QKH917939:QKH917940 QUD917939:QUD917940 RDZ917939:RDZ917940 RNV917939:RNV917940 RXR917939:RXR917940 SHN917939:SHN917940 SRJ917939:SRJ917940 TBF917939:TBF917940 TLB917939:TLB917940 TUX917939:TUX917940 UET917939:UET917940 UOP917939:UOP917940 UYL917939:UYL917940 VIH917939:VIH917940 VSD917939:VSD917940 WBZ917939:WBZ917940 WLV917939:WLV917940 WVR917939:WVR917940 K983475:K983476 JF983475:JF983476 TB983475:TB983476 ACX983475:ACX983476 AMT983475:AMT983476 AWP983475:AWP983476 BGL983475:BGL983476 BQH983475:BQH983476 CAD983475:CAD983476 CJZ983475:CJZ983476 CTV983475:CTV983476 DDR983475:DDR983476 DNN983475:DNN983476 DXJ983475:DXJ983476 EHF983475:EHF983476 ERB983475:ERB983476 FAX983475:FAX983476 FKT983475:FKT983476 FUP983475:FUP983476 GEL983475:GEL983476 GOH983475:GOH983476 GYD983475:GYD983476 HHZ983475:HHZ983476 HRV983475:HRV983476 IBR983475:IBR983476 ILN983475:ILN983476 IVJ983475:IVJ983476 JFF983475:JFF983476 JPB983475:JPB983476 JYX983475:JYX983476 KIT983475:KIT983476 KSP983475:KSP983476 LCL983475:LCL983476 LMH983475:LMH983476 LWD983475:LWD983476 MFZ983475:MFZ983476 MPV983475:MPV983476 MZR983475:MZR983476 NJN983475:NJN983476 NTJ983475:NTJ983476 ODF983475:ODF983476 ONB983475:ONB983476 OWX983475:OWX983476 PGT983475:PGT983476 PQP983475:PQP983476 QAL983475:QAL983476 QKH983475:QKH983476 QUD983475:QUD983476 RDZ983475:RDZ983476 RNV983475:RNV983476 RXR983475:RXR983476 SHN983475:SHN983476 SRJ983475:SRJ983476 TBF983475:TBF983476 TLB983475:TLB983476 TUX983475:TUX983476 UET983475:UET983476 UOP983475:UOP983476 UYL983475:UYL983476 VIH983475:VIH983476 VSD983475:VSD983476 WBZ983475:WBZ983476 WLV983475:WLV983476 WVR983475:WVR983476 H65969:I65970 IZ65969:JC65970 SV65969:SY65970 ACR65969:ACU65970 AMN65969:AMQ65970 AWJ65969:AWM65970 BGF65969:BGI65970 BQB65969:BQE65970 BZX65969:CAA65970 CJT65969:CJW65970 CTP65969:CTS65970 DDL65969:DDO65970 DNH65969:DNK65970 DXD65969:DXG65970 EGZ65969:EHC65970 EQV65969:EQY65970 FAR65969:FAU65970 FKN65969:FKQ65970 FUJ65969:FUM65970 GEF65969:GEI65970 GOB65969:GOE65970 GXX65969:GYA65970 HHT65969:HHW65970 HRP65969:HRS65970 IBL65969:IBO65970 ILH65969:ILK65970 IVD65969:IVG65970 JEZ65969:JFC65970 JOV65969:JOY65970 JYR65969:JYU65970 KIN65969:KIQ65970 KSJ65969:KSM65970 LCF65969:LCI65970 LMB65969:LME65970 LVX65969:LWA65970 MFT65969:MFW65970 MPP65969:MPS65970 MZL65969:MZO65970 NJH65969:NJK65970 NTD65969:NTG65970 OCZ65969:ODC65970 OMV65969:OMY65970 OWR65969:OWU65970 PGN65969:PGQ65970 PQJ65969:PQM65970 QAF65969:QAI65970 QKB65969:QKE65970 QTX65969:QUA65970 RDT65969:RDW65970 RNP65969:RNS65970 RXL65969:RXO65970 SHH65969:SHK65970 SRD65969:SRG65970 TAZ65969:TBC65970 TKV65969:TKY65970 TUR65969:TUU65970 UEN65969:UEQ65970 UOJ65969:UOM65970 UYF65969:UYI65970 VIB65969:VIE65970 VRX65969:VSA65970 WBT65969:WBW65970 WLP65969:WLS65970 WVL65969:WVO65970 H131505:I131506 IZ131505:JC131506 SV131505:SY131506 ACR131505:ACU131506 AMN131505:AMQ131506 AWJ131505:AWM131506 BGF131505:BGI131506 BQB131505:BQE131506 BZX131505:CAA131506 CJT131505:CJW131506 CTP131505:CTS131506 DDL131505:DDO131506 DNH131505:DNK131506 DXD131505:DXG131506 EGZ131505:EHC131506 EQV131505:EQY131506 FAR131505:FAU131506 FKN131505:FKQ131506 FUJ131505:FUM131506 GEF131505:GEI131506 GOB131505:GOE131506 GXX131505:GYA131506 HHT131505:HHW131506 HRP131505:HRS131506 IBL131505:IBO131506 ILH131505:ILK131506 IVD131505:IVG131506 JEZ131505:JFC131506 JOV131505:JOY131506 JYR131505:JYU131506 KIN131505:KIQ131506 KSJ131505:KSM131506 LCF131505:LCI131506 LMB131505:LME131506 LVX131505:LWA131506 MFT131505:MFW131506 MPP131505:MPS131506 MZL131505:MZO131506 NJH131505:NJK131506 NTD131505:NTG131506 OCZ131505:ODC131506 OMV131505:OMY131506 OWR131505:OWU131506 PGN131505:PGQ131506 PQJ131505:PQM131506 QAF131505:QAI131506 QKB131505:QKE131506 QTX131505:QUA131506 RDT131505:RDW131506 RNP131505:RNS131506 RXL131505:RXO131506 SHH131505:SHK131506 SRD131505:SRG131506 TAZ131505:TBC131506 TKV131505:TKY131506 TUR131505:TUU131506 UEN131505:UEQ131506 UOJ131505:UOM131506 UYF131505:UYI131506 VIB131505:VIE131506 VRX131505:VSA131506 WBT131505:WBW131506 WLP131505:WLS131506 WVL131505:WVO131506 H197041:I197042 IZ197041:JC197042 SV197041:SY197042 ACR197041:ACU197042 AMN197041:AMQ197042 AWJ197041:AWM197042 BGF197041:BGI197042 BQB197041:BQE197042 BZX197041:CAA197042 CJT197041:CJW197042 CTP197041:CTS197042 DDL197041:DDO197042 DNH197041:DNK197042 DXD197041:DXG197042 EGZ197041:EHC197042 EQV197041:EQY197042 FAR197041:FAU197042 FKN197041:FKQ197042 FUJ197041:FUM197042 GEF197041:GEI197042 GOB197041:GOE197042 GXX197041:GYA197042 HHT197041:HHW197042 HRP197041:HRS197042 IBL197041:IBO197042 ILH197041:ILK197042 IVD197041:IVG197042 JEZ197041:JFC197042 JOV197041:JOY197042 JYR197041:JYU197042 KIN197041:KIQ197042 KSJ197041:KSM197042 LCF197041:LCI197042 LMB197041:LME197042 LVX197041:LWA197042 MFT197041:MFW197042 MPP197041:MPS197042 MZL197041:MZO197042 NJH197041:NJK197042 NTD197041:NTG197042 OCZ197041:ODC197042 OMV197041:OMY197042 OWR197041:OWU197042 PGN197041:PGQ197042 PQJ197041:PQM197042 QAF197041:QAI197042 QKB197041:QKE197042 QTX197041:QUA197042 RDT197041:RDW197042 RNP197041:RNS197042 RXL197041:RXO197042 SHH197041:SHK197042 SRD197041:SRG197042 TAZ197041:TBC197042 TKV197041:TKY197042 TUR197041:TUU197042 UEN197041:UEQ197042 UOJ197041:UOM197042 UYF197041:UYI197042 VIB197041:VIE197042 VRX197041:VSA197042 WBT197041:WBW197042 WLP197041:WLS197042 WVL197041:WVO197042 H262577:I262578 IZ262577:JC262578 SV262577:SY262578 ACR262577:ACU262578 AMN262577:AMQ262578 AWJ262577:AWM262578 BGF262577:BGI262578 BQB262577:BQE262578 BZX262577:CAA262578 CJT262577:CJW262578 CTP262577:CTS262578 DDL262577:DDO262578 DNH262577:DNK262578 DXD262577:DXG262578 EGZ262577:EHC262578 EQV262577:EQY262578 FAR262577:FAU262578 FKN262577:FKQ262578 FUJ262577:FUM262578 GEF262577:GEI262578 GOB262577:GOE262578 GXX262577:GYA262578 HHT262577:HHW262578 HRP262577:HRS262578 IBL262577:IBO262578 ILH262577:ILK262578 IVD262577:IVG262578 JEZ262577:JFC262578 JOV262577:JOY262578 JYR262577:JYU262578 KIN262577:KIQ262578 KSJ262577:KSM262578 LCF262577:LCI262578 LMB262577:LME262578 LVX262577:LWA262578 MFT262577:MFW262578 MPP262577:MPS262578 MZL262577:MZO262578 NJH262577:NJK262578 NTD262577:NTG262578 OCZ262577:ODC262578 OMV262577:OMY262578 OWR262577:OWU262578 PGN262577:PGQ262578 PQJ262577:PQM262578 QAF262577:QAI262578 QKB262577:QKE262578 QTX262577:QUA262578 RDT262577:RDW262578 RNP262577:RNS262578 RXL262577:RXO262578 SHH262577:SHK262578 SRD262577:SRG262578 TAZ262577:TBC262578 TKV262577:TKY262578 TUR262577:TUU262578 UEN262577:UEQ262578 UOJ262577:UOM262578 UYF262577:UYI262578 VIB262577:VIE262578 VRX262577:VSA262578 WBT262577:WBW262578 WLP262577:WLS262578 WVL262577:WVO262578 H328113:I328114 IZ328113:JC328114 SV328113:SY328114 ACR328113:ACU328114 AMN328113:AMQ328114 AWJ328113:AWM328114 BGF328113:BGI328114 BQB328113:BQE328114 BZX328113:CAA328114 CJT328113:CJW328114 CTP328113:CTS328114 DDL328113:DDO328114 DNH328113:DNK328114 DXD328113:DXG328114 EGZ328113:EHC328114 EQV328113:EQY328114 FAR328113:FAU328114 FKN328113:FKQ328114 FUJ328113:FUM328114 GEF328113:GEI328114 GOB328113:GOE328114 GXX328113:GYA328114 HHT328113:HHW328114 HRP328113:HRS328114 IBL328113:IBO328114 ILH328113:ILK328114 IVD328113:IVG328114 JEZ328113:JFC328114 JOV328113:JOY328114 JYR328113:JYU328114 KIN328113:KIQ328114 KSJ328113:KSM328114 LCF328113:LCI328114 LMB328113:LME328114 LVX328113:LWA328114 MFT328113:MFW328114 MPP328113:MPS328114 MZL328113:MZO328114 NJH328113:NJK328114 NTD328113:NTG328114 OCZ328113:ODC328114 OMV328113:OMY328114 OWR328113:OWU328114 PGN328113:PGQ328114 PQJ328113:PQM328114 QAF328113:QAI328114 QKB328113:QKE328114 QTX328113:QUA328114 RDT328113:RDW328114 RNP328113:RNS328114 RXL328113:RXO328114 SHH328113:SHK328114 SRD328113:SRG328114 TAZ328113:TBC328114 TKV328113:TKY328114 TUR328113:TUU328114 UEN328113:UEQ328114 UOJ328113:UOM328114 UYF328113:UYI328114 VIB328113:VIE328114 VRX328113:VSA328114 WBT328113:WBW328114 WLP328113:WLS328114 WVL328113:WVO328114 H393649:I393650 IZ393649:JC393650 SV393649:SY393650 ACR393649:ACU393650 AMN393649:AMQ393650 AWJ393649:AWM393650 BGF393649:BGI393650 BQB393649:BQE393650 BZX393649:CAA393650 CJT393649:CJW393650 CTP393649:CTS393650 DDL393649:DDO393650 DNH393649:DNK393650 DXD393649:DXG393650 EGZ393649:EHC393650 EQV393649:EQY393650 FAR393649:FAU393650 FKN393649:FKQ393650 FUJ393649:FUM393650 GEF393649:GEI393650 GOB393649:GOE393650 GXX393649:GYA393650 HHT393649:HHW393650 HRP393649:HRS393650 IBL393649:IBO393650 ILH393649:ILK393650 IVD393649:IVG393650 JEZ393649:JFC393650 JOV393649:JOY393650 JYR393649:JYU393650 KIN393649:KIQ393650 KSJ393649:KSM393650 LCF393649:LCI393650 LMB393649:LME393650 LVX393649:LWA393650 MFT393649:MFW393650 MPP393649:MPS393650 MZL393649:MZO393650 NJH393649:NJK393650 NTD393649:NTG393650 OCZ393649:ODC393650 OMV393649:OMY393650 OWR393649:OWU393650 PGN393649:PGQ393650 PQJ393649:PQM393650 QAF393649:QAI393650 QKB393649:QKE393650 QTX393649:QUA393650 RDT393649:RDW393650 RNP393649:RNS393650 RXL393649:RXO393650 SHH393649:SHK393650 SRD393649:SRG393650 TAZ393649:TBC393650 TKV393649:TKY393650 TUR393649:TUU393650 UEN393649:UEQ393650 UOJ393649:UOM393650 UYF393649:UYI393650 VIB393649:VIE393650 VRX393649:VSA393650 WBT393649:WBW393650 WLP393649:WLS393650 WVL393649:WVO393650 H459185:I459186 IZ459185:JC459186 SV459185:SY459186 ACR459185:ACU459186 AMN459185:AMQ459186 AWJ459185:AWM459186 BGF459185:BGI459186 BQB459185:BQE459186 BZX459185:CAA459186 CJT459185:CJW459186 CTP459185:CTS459186 DDL459185:DDO459186 DNH459185:DNK459186 DXD459185:DXG459186 EGZ459185:EHC459186 EQV459185:EQY459186 FAR459185:FAU459186 FKN459185:FKQ459186 FUJ459185:FUM459186 GEF459185:GEI459186 GOB459185:GOE459186 GXX459185:GYA459186 HHT459185:HHW459186 HRP459185:HRS459186 IBL459185:IBO459186 ILH459185:ILK459186 IVD459185:IVG459186 JEZ459185:JFC459186 JOV459185:JOY459186 JYR459185:JYU459186 KIN459185:KIQ459186 KSJ459185:KSM459186 LCF459185:LCI459186 LMB459185:LME459186 LVX459185:LWA459186 MFT459185:MFW459186 MPP459185:MPS459186 MZL459185:MZO459186 NJH459185:NJK459186 NTD459185:NTG459186 OCZ459185:ODC459186 OMV459185:OMY459186 OWR459185:OWU459186 PGN459185:PGQ459186 PQJ459185:PQM459186 QAF459185:QAI459186 QKB459185:QKE459186 QTX459185:QUA459186 RDT459185:RDW459186 RNP459185:RNS459186 RXL459185:RXO459186 SHH459185:SHK459186 SRD459185:SRG459186 TAZ459185:TBC459186 TKV459185:TKY459186 TUR459185:TUU459186 UEN459185:UEQ459186 UOJ459185:UOM459186 UYF459185:UYI459186 VIB459185:VIE459186 VRX459185:VSA459186 WBT459185:WBW459186 WLP459185:WLS459186 WVL459185:WVO459186 H524721:I524722 IZ524721:JC524722 SV524721:SY524722 ACR524721:ACU524722 AMN524721:AMQ524722 AWJ524721:AWM524722 BGF524721:BGI524722 BQB524721:BQE524722 BZX524721:CAA524722 CJT524721:CJW524722 CTP524721:CTS524722 DDL524721:DDO524722 DNH524721:DNK524722 DXD524721:DXG524722 EGZ524721:EHC524722 EQV524721:EQY524722 FAR524721:FAU524722 FKN524721:FKQ524722 FUJ524721:FUM524722 GEF524721:GEI524722 GOB524721:GOE524722 GXX524721:GYA524722 HHT524721:HHW524722 HRP524721:HRS524722 IBL524721:IBO524722 ILH524721:ILK524722 IVD524721:IVG524722 JEZ524721:JFC524722 JOV524721:JOY524722 JYR524721:JYU524722 KIN524721:KIQ524722 KSJ524721:KSM524722 LCF524721:LCI524722 LMB524721:LME524722 LVX524721:LWA524722 MFT524721:MFW524722 MPP524721:MPS524722 MZL524721:MZO524722 NJH524721:NJK524722 NTD524721:NTG524722 OCZ524721:ODC524722 OMV524721:OMY524722 OWR524721:OWU524722 PGN524721:PGQ524722 PQJ524721:PQM524722 QAF524721:QAI524722 QKB524721:QKE524722 QTX524721:QUA524722 RDT524721:RDW524722 RNP524721:RNS524722 RXL524721:RXO524722 SHH524721:SHK524722 SRD524721:SRG524722 TAZ524721:TBC524722 TKV524721:TKY524722 TUR524721:TUU524722 UEN524721:UEQ524722 UOJ524721:UOM524722 UYF524721:UYI524722 VIB524721:VIE524722 VRX524721:VSA524722 WBT524721:WBW524722 WLP524721:WLS524722 WVL524721:WVO524722 H590257:I590258 IZ590257:JC590258 SV590257:SY590258 ACR590257:ACU590258 AMN590257:AMQ590258 AWJ590257:AWM590258 BGF590257:BGI590258 BQB590257:BQE590258 BZX590257:CAA590258 CJT590257:CJW590258 CTP590257:CTS590258 DDL590257:DDO590258 DNH590257:DNK590258 DXD590257:DXG590258 EGZ590257:EHC590258 EQV590257:EQY590258 FAR590257:FAU590258 FKN590257:FKQ590258 FUJ590257:FUM590258 GEF590257:GEI590258 GOB590257:GOE590258 GXX590257:GYA590258 HHT590257:HHW590258 HRP590257:HRS590258 IBL590257:IBO590258 ILH590257:ILK590258 IVD590257:IVG590258 JEZ590257:JFC590258 JOV590257:JOY590258 JYR590257:JYU590258 KIN590257:KIQ590258 KSJ590257:KSM590258 LCF590257:LCI590258 LMB590257:LME590258 LVX590257:LWA590258 MFT590257:MFW590258 MPP590257:MPS590258 MZL590257:MZO590258 NJH590257:NJK590258 NTD590257:NTG590258 OCZ590257:ODC590258 OMV590257:OMY590258 OWR590257:OWU590258 PGN590257:PGQ590258 PQJ590257:PQM590258 QAF590257:QAI590258 QKB590257:QKE590258 QTX590257:QUA590258 RDT590257:RDW590258 RNP590257:RNS590258 RXL590257:RXO590258 SHH590257:SHK590258 SRD590257:SRG590258 TAZ590257:TBC590258 TKV590257:TKY590258 TUR590257:TUU590258 UEN590257:UEQ590258 UOJ590257:UOM590258 UYF590257:UYI590258 VIB590257:VIE590258 VRX590257:VSA590258 WBT590257:WBW590258 WLP590257:WLS590258 WVL590257:WVO590258 H655793:I655794 IZ655793:JC655794 SV655793:SY655794 ACR655793:ACU655794 AMN655793:AMQ655794 AWJ655793:AWM655794 BGF655793:BGI655794 BQB655793:BQE655794 BZX655793:CAA655794 CJT655793:CJW655794 CTP655793:CTS655794 DDL655793:DDO655794 DNH655793:DNK655794 DXD655793:DXG655794 EGZ655793:EHC655794 EQV655793:EQY655794 FAR655793:FAU655794 FKN655793:FKQ655794 FUJ655793:FUM655794 GEF655793:GEI655794 GOB655793:GOE655794 GXX655793:GYA655794 HHT655793:HHW655794 HRP655793:HRS655794 IBL655793:IBO655794 ILH655793:ILK655794 IVD655793:IVG655794 JEZ655793:JFC655794 JOV655793:JOY655794 JYR655793:JYU655794 KIN655793:KIQ655794 KSJ655793:KSM655794 LCF655793:LCI655794 LMB655793:LME655794 LVX655793:LWA655794 MFT655793:MFW655794 MPP655793:MPS655794 MZL655793:MZO655794 NJH655793:NJK655794 NTD655793:NTG655794 OCZ655793:ODC655794 OMV655793:OMY655794 OWR655793:OWU655794 PGN655793:PGQ655794 PQJ655793:PQM655794 QAF655793:QAI655794 QKB655793:QKE655794 QTX655793:QUA655794 RDT655793:RDW655794 RNP655793:RNS655794 RXL655793:RXO655794 SHH655793:SHK655794 SRD655793:SRG655794 TAZ655793:TBC655794 TKV655793:TKY655794 TUR655793:TUU655794 UEN655793:UEQ655794 UOJ655793:UOM655794 UYF655793:UYI655794 VIB655793:VIE655794 VRX655793:VSA655794 WBT655793:WBW655794 WLP655793:WLS655794 WVL655793:WVO655794 H721329:I721330 IZ721329:JC721330 SV721329:SY721330 ACR721329:ACU721330 AMN721329:AMQ721330 AWJ721329:AWM721330 BGF721329:BGI721330 BQB721329:BQE721330 BZX721329:CAA721330 CJT721329:CJW721330 CTP721329:CTS721330 DDL721329:DDO721330 DNH721329:DNK721330 DXD721329:DXG721330 EGZ721329:EHC721330 EQV721329:EQY721330 FAR721329:FAU721330 FKN721329:FKQ721330 FUJ721329:FUM721330 GEF721329:GEI721330 GOB721329:GOE721330 GXX721329:GYA721330 HHT721329:HHW721330 HRP721329:HRS721330 IBL721329:IBO721330 ILH721329:ILK721330 IVD721329:IVG721330 JEZ721329:JFC721330 JOV721329:JOY721330 JYR721329:JYU721330 KIN721329:KIQ721330 KSJ721329:KSM721330 LCF721329:LCI721330 LMB721329:LME721330 LVX721329:LWA721330 MFT721329:MFW721330 MPP721329:MPS721330 MZL721329:MZO721330 NJH721329:NJK721330 NTD721329:NTG721330 OCZ721329:ODC721330 OMV721329:OMY721330 OWR721329:OWU721330 PGN721329:PGQ721330 PQJ721329:PQM721330 QAF721329:QAI721330 QKB721329:QKE721330 QTX721329:QUA721330 RDT721329:RDW721330 RNP721329:RNS721330 RXL721329:RXO721330 SHH721329:SHK721330 SRD721329:SRG721330 TAZ721329:TBC721330 TKV721329:TKY721330 TUR721329:TUU721330 UEN721329:UEQ721330 UOJ721329:UOM721330 UYF721329:UYI721330 VIB721329:VIE721330 VRX721329:VSA721330 WBT721329:WBW721330 WLP721329:WLS721330 WVL721329:WVO721330 H786865:I786866 IZ786865:JC786866 SV786865:SY786866 ACR786865:ACU786866 AMN786865:AMQ786866 AWJ786865:AWM786866 BGF786865:BGI786866 BQB786865:BQE786866 BZX786865:CAA786866 CJT786865:CJW786866 CTP786865:CTS786866 DDL786865:DDO786866 DNH786865:DNK786866 DXD786865:DXG786866 EGZ786865:EHC786866 EQV786865:EQY786866 FAR786865:FAU786866 FKN786865:FKQ786866 FUJ786865:FUM786866 GEF786865:GEI786866 GOB786865:GOE786866 GXX786865:GYA786866 HHT786865:HHW786866 HRP786865:HRS786866 IBL786865:IBO786866 ILH786865:ILK786866 IVD786865:IVG786866 JEZ786865:JFC786866 JOV786865:JOY786866 JYR786865:JYU786866 KIN786865:KIQ786866 KSJ786865:KSM786866 LCF786865:LCI786866 LMB786865:LME786866 LVX786865:LWA786866 MFT786865:MFW786866 MPP786865:MPS786866 MZL786865:MZO786866 NJH786865:NJK786866 NTD786865:NTG786866 OCZ786865:ODC786866 OMV786865:OMY786866 OWR786865:OWU786866 PGN786865:PGQ786866 PQJ786865:PQM786866 QAF786865:QAI786866 QKB786865:QKE786866 QTX786865:QUA786866 RDT786865:RDW786866 RNP786865:RNS786866 RXL786865:RXO786866 SHH786865:SHK786866 SRD786865:SRG786866 TAZ786865:TBC786866 TKV786865:TKY786866 TUR786865:TUU786866 UEN786865:UEQ786866 UOJ786865:UOM786866 UYF786865:UYI786866 VIB786865:VIE786866 VRX786865:VSA786866 WBT786865:WBW786866 WLP786865:WLS786866 WVL786865:WVO786866 H852401:I852402 IZ852401:JC852402 SV852401:SY852402 ACR852401:ACU852402 AMN852401:AMQ852402 AWJ852401:AWM852402 BGF852401:BGI852402 BQB852401:BQE852402 BZX852401:CAA852402 CJT852401:CJW852402 CTP852401:CTS852402 DDL852401:DDO852402 DNH852401:DNK852402 DXD852401:DXG852402 EGZ852401:EHC852402 EQV852401:EQY852402 FAR852401:FAU852402 FKN852401:FKQ852402 FUJ852401:FUM852402 GEF852401:GEI852402 GOB852401:GOE852402 GXX852401:GYA852402 HHT852401:HHW852402 HRP852401:HRS852402 IBL852401:IBO852402 ILH852401:ILK852402 IVD852401:IVG852402 JEZ852401:JFC852402 JOV852401:JOY852402 JYR852401:JYU852402 KIN852401:KIQ852402 KSJ852401:KSM852402 LCF852401:LCI852402 LMB852401:LME852402 LVX852401:LWA852402 MFT852401:MFW852402 MPP852401:MPS852402 MZL852401:MZO852402 NJH852401:NJK852402 NTD852401:NTG852402 OCZ852401:ODC852402 OMV852401:OMY852402 OWR852401:OWU852402 PGN852401:PGQ852402 PQJ852401:PQM852402 QAF852401:QAI852402 QKB852401:QKE852402 QTX852401:QUA852402 RDT852401:RDW852402 RNP852401:RNS852402 RXL852401:RXO852402 SHH852401:SHK852402 SRD852401:SRG852402 TAZ852401:TBC852402 TKV852401:TKY852402 TUR852401:TUU852402 UEN852401:UEQ852402 UOJ852401:UOM852402 UYF852401:UYI852402 VIB852401:VIE852402 VRX852401:VSA852402 WBT852401:WBW852402 WLP852401:WLS852402 WVL852401:WVO852402 H917937:I917938 IZ917937:JC917938 SV917937:SY917938 ACR917937:ACU917938 AMN917937:AMQ917938 AWJ917937:AWM917938 BGF917937:BGI917938 BQB917937:BQE917938 BZX917937:CAA917938 CJT917937:CJW917938 CTP917937:CTS917938 DDL917937:DDO917938 DNH917937:DNK917938 DXD917937:DXG917938 EGZ917937:EHC917938 EQV917937:EQY917938 FAR917937:FAU917938 FKN917937:FKQ917938 FUJ917937:FUM917938 GEF917937:GEI917938 GOB917937:GOE917938 GXX917937:GYA917938 HHT917937:HHW917938 HRP917937:HRS917938 IBL917937:IBO917938 ILH917937:ILK917938 IVD917937:IVG917938 JEZ917937:JFC917938 JOV917937:JOY917938 JYR917937:JYU917938 KIN917937:KIQ917938 KSJ917937:KSM917938 LCF917937:LCI917938 LMB917937:LME917938 LVX917937:LWA917938 MFT917937:MFW917938 MPP917937:MPS917938 MZL917937:MZO917938 NJH917937:NJK917938 NTD917937:NTG917938 OCZ917937:ODC917938 OMV917937:OMY917938 OWR917937:OWU917938 PGN917937:PGQ917938 PQJ917937:PQM917938 QAF917937:QAI917938 QKB917937:QKE917938 QTX917937:QUA917938 RDT917937:RDW917938 RNP917937:RNS917938 RXL917937:RXO917938 SHH917937:SHK917938 SRD917937:SRG917938 TAZ917937:TBC917938 TKV917937:TKY917938 TUR917937:TUU917938 UEN917937:UEQ917938 UOJ917937:UOM917938 UYF917937:UYI917938 VIB917937:VIE917938 VRX917937:VSA917938 WBT917937:WBW917938 WLP917937:WLS917938 WVL917937:WVO917938 H983473:I983474 IZ983473:JC983474 SV983473:SY983474 ACR983473:ACU983474 AMN983473:AMQ983474 AWJ983473:AWM983474 BGF983473:BGI983474 BQB983473:BQE983474 BZX983473:CAA983474 CJT983473:CJW983474 CTP983473:CTS983474 DDL983473:DDO983474 DNH983473:DNK983474 DXD983473:DXG983474 EGZ983473:EHC983474 EQV983473:EQY983474 FAR983473:FAU983474 FKN983473:FKQ983474 FUJ983473:FUM983474 GEF983473:GEI983474 GOB983473:GOE983474 GXX983473:GYA983474 HHT983473:HHW983474 HRP983473:HRS983474 IBL983473:IBO983474 ILH983473:ILK983474 IVD983473:IVG983474 JEZ983473:JFC983474 JOV983473:JOY983474 JYR983473:JYU983474 KIN983473:KIQ983474 KSJ983473:KSM983474 LCF983473:LCI983474 LMB983473:LME983474 LVX983473:LWA983474 MFT983473:MFW983474 MPP983473:MPS983474 MZL983473:MZO983474 NJH983473:NJK983474 NTD983473:NTG983474 OCZ983473:ODC983474 OMV983473:OMY983474 OWR983473:OWU983474 PGN983473:PGQ983474 PQJ983473:PQM983474 QAF983473:QAI983474 QKB983473:QKE983474 QTX983473:QUA983474 RDT983473:RDW983474 RNP983473:RNS983474 RXL983473:RXO983474 SHH983473:SHK983474 SRD983473:SRG983474 TAZ983473:TBC983474 TKV983473:TKY983474 TUR983473:TUU983474 UEN983473:UEQ983474 UOJ983473:UOM983474 UYF983473:UYI983474 VIB983473:VIE983474 VRX983473:VSA983474 WBT983473:WBW983474 WLP983473:WLS983474 WVL983473:WVO983474 H65939:I65940 IZ65939:IZ65940 SV65939:SV65940 ACR65939:ACR65940 AMN65939:AMN65940 AWJ65939:AWJ65940 BGF65939:BGF65940 BQB65939:BQB65940 BZX65939:BZX65940 CJT65939:CJT65940 CTP65939:CTP65940 DDL65939:DDL65940 DNH65939:DNH65940 DXD65939:DXD65940 EGZ65939:EGZ65940 EQV65939:EQV65940 FAR65939:FAR65940 FKN65939:FKN65940 FUJ65939:FUJ65940 GEF65939:GEF65940 GOB65939:GOB65940 GXX65939:GXX65940 HHT65939:HHT65940 HRP65939:HRP65940 IBL65939:IBL65940 ILH65939:ILH65940 IVD65939:IVD65940 JEZ65939:JEZ65940 JOV65939:JOV65940 JYR65939:JYR65940 KIN65939:KIN65940 KSJ65939:KSJ65940 LCF65939:LCF65940 LMB65939:LMB65940 LVX65939:LVX65940 MFT65939:MFT65940 MPP65939:MPP65940 MZL65939:MZL65940 NJH65939:NJH65940 NTD65939:NTD65940 OCZ65939:OCZ65940 OMV65939:OMV65940 OWR65939:OWR65940 PGN65939:PGN65940 PQJ65939:PQJ65940 QAF65939:QAF65940 QKB65939:QKB65940 QTX65939:QTX65940 RDT65939:RDT65940 RNP65939:RNP65940 RXL65939:RXL65940 SHH65939:SHH65940 SRD65939:SRD65940 TAZ65939:TAZ65940 TKV65939:TKV65940 TUR65939:TUR65940 UEN65939:UEN65940 UOJ65939:UOJ65940 UYF65939:UYF65940 VIB65939:VIB65940 VRX65939:VRX65940 WBT65939:WBT65940 WLP65939:WLP65940 WVL65939:WVL65940 H131475:I131476 IZ131475:IZ131476 SV131475:SV131476 ACR131475:ACR131476 AMN131475:AMN131476 AWJ131475:AWJ131476 BGF131475:BGF131476 BQB131475:BQB131476 BZX131475:BZX131476 CJT131475:CJT131476 CTP131475:CTP131476 DDL131475:DDL131476 DNH131475:DNH131476 DXD131475:DXD131476 EGZ131475:EGZ131476 EQV131475:EQV131476 FAR131475:FAR131476 FKN131475:FKN131476 FUJ131475:FUJ131476 GEF131475:GEF131476 GOB131475:GOB131476 GXX131475:GXX131476 HHT131475:HHT131476 HRP131475:HRP131476 IBL131475:IBL131476 ILH131475:ILH131476 IVD131475:IVD131476 JEZ131475:JEZ131476 JOV131475:JOV131476 JYR131475:JYR131476 KIN131475:KIN131476 KSJ131475:KSJ131476 LCF131475:LCF131476 LMB131475:LMB131476 LVX131475:LVX131476 MFT131475:MFT131476 MPP131475:MPP131476 MZL131475:MZL131476 NJH131475:NJH131476 NTD131475:NTD131476 OCZ131475:OCZ131476 OMV131475:OMV131476 OWR131475:OWR131476 PGN131475:PGN131476 PQJ131475:PQJ131476 QAF131475:QAF131476 QKB131475:QKB131476 QTX131475:QTX131476 RDT131475:RDT131476 RNP131475:RNP131476 RXL131475:RXL131476 SHH131475:SHH131476 SRD131475:SRD131476 TAZ131475:TAZ131476 TKV131475:TKV131476 TUR131475:TUR131476 UEN131475:UEN131476 UOJ131475:UOJ131476 UYF131475:UYF131476 VIB131475:VIB131476 VRX131475:VRX131476 WBT131475:WBT131476 WLP131475:WLP131476 WVL131475:WVL131476 H197011:I197012 IZ197011:IZ197012 SV197011:SV197012 ACR197011:ACR197012 AMN197011:AMN197012 AWJ197011:AWJ197012 BGF197011:BGF197012 BQB197011:BQB197012 BZX197011:BZX197012 CJT197011:CJT197012 CTP197011:CTP197012 DDL197011:DDL197012 DNH197011:DNH197012 DXD197011:DXD197012 EGZ197011:EGZ197012 EQV197011:EQV197012 FAR197011:FAR197012 FKN197011:FKN197012 FUJ197011:FUJ197012 GEF197011:GEF197012 GOB197011:GOB197012 GXX197011:GXX197012 HHT197011:HHT197012 HRP197011:HRP197012 IBL197011:IBL197012 ILH197011:ILH197012 IVD197011:IVD197012 JEZ197011:JEZ197012 JOV197011:JOV197012 JYR197011:JYR197012 KIN197011:KIN197012 KSJ197011:KSJ197012 LCF197011:LCF197012 LMB197011:LMB197012 LVX197011:LVX197012 MFT197011:MFT197012 MPP197011:MPP197012 MZL197011:MZL197012 NJH197011:NJH197012 NTD197011:NTD197012 OCZ197011:OCZ197012 OMV197011:OMV197012 OWR197011:OWR197012 PGN197011:PGN197012 PQJ197011:PQJ197012 QAF197011:QAF197012 QKB197011:QKB197012 QTX197011:QTX197012 RDT197011:RDT197012 RNP197011:RNP197012 RXL197011:RXL197012 SHH197011:SHH197012 SRD197011:SRD197012 TAZ197011:TAZ197012 TKV197011:TKV197012 TUR197011:TUR197012 UEN197011:UEN197012 UOJ197011:UOJ197012 UYF197011:UYF197012 VIB197011:VIB197012 VRX197011:VRX197012 WBT197011:WBT197012 WLP197011:WLP197012 WVL197011:WVL197012 H262547:I262548 IZ262547:IZ262548 SV262547:SV262548 ACR262547:ACR262548 AMN262547:AMN262548 AWJ262547:AWJ262548 BGF262547:BGF262548 BQB262547:BQB262548 BZX262547:BZX262548 CJT262547:CJT262548 CTP262547:CTP262548 DDL262547:DDL262548 DNH262547:DNH262548 DXD262547:DXD262548 EGZ262547:EGZ262548 EQV262547:EQV262548 FAR262547:FAR262548 FKN262547:FKN262548 FUJ262547:FUJ262548 GEF262547:GEF262548 GOB262547:GOB262548 GXX262547:GXX262548 HHT262547:HHT262548 HRP262547:HRP262548 IBL262547:IBL262548 ILH262547:ILH262548 IVD262547:IVD262548 JEZ262547:JEZ262548 JOV262547:JOV262548 JYR262547:JYR262548 KIN262547:KIN262548 KSJ262547:KSJ262548 LCF262547:LCF262548 LMB262547:LMB262548 LVX262547:LVX262548 MFT262547:MFT262548 MPP262547:MPP262548 MZL262547:MZL262548 NJH262547:NJH262548 NTD262547:NTD262548 OCZ262547:OCZ262548 OMV262547:OMV262548 OWR262547:OWR262548 PGN262547:PGN262548 PQJ262547:PQJ262548 QAF262547:QAF262548 QKB262547:QKB262548 QTX262547:QTX262548 RDT262547:RDT262548 RNP262547:RNP262548 RXL262547:RXL262548 SHH262547:SHH262548 SRD262547:SRD262548 TAZ262547:TAZ262548 TKV262547:TKV262548 TUR262547:TUR262548 UEN262547:UEN262548 UOJ262547:UOJ262548 UYF262547:UYF262548 VIB262547:VIB262548 VRX262547:VRX262548 WBT262547:WBT262548 WLP262547:WLP262548 WVL262547:WVL262548 H328083:I328084 IZ328083:IZ328084 SV328083:SV328084 ACR328083:ACR328084 AMN328083:AMN328084 AWJ328083:AWJ328084 BGF328083:BGF328084 BQB328083:BQB328084 BZX328083:BZX328084 CJT328083:CJT328084 CTP328083:CTP328084 DDL328083:DDL328084 DNH328083:DNH328084 DXD328083:DXD328084 EGZ328083:EGZ328084 EQV328083:EQV328084 FAR328083:FAR328084 FKN328083:FKN328084 FUJ328083:FUJ328084 GEF328083:GEF328084 GOB328083:GOB328084 GXX328083:GXX328084 HHT328083:HHT328084 HRP328083:HRP328084 IBL328083:IBL328084 ILH328083:ILH328084 IVD328083:IVD328084 JEZ328083:JEZ328084 JOV328083:JOV328084 JYR328083:JYR328084 KIN328083:KIN328084 KSJ328083:KSJ328084 LCF328083:LCF328084 LMB328083:LMB328084 LVX328083:LVX328084 MFT328083:MFT328084 MPP328083:MPP328084 MZL328083:MZL328084 NJH328083:NJH328084 NTD328083:NTD328084 OCZ328083:OCZ328084 OMV328083:OMV328084 OWR328083:OWR328084 PGN328083:PGN328084 PQJ328083:PQJ328084 QAF328083:QAF328084 QKB328083:QKB328084 QTX328083:QTX328084 RDT328083:RDT328084 RNP328083:RNP328084 RXL328083:RXL328084 SHH328083:SHH328084 SRD328083:SRD328084 TAZ328083:TAZ328084 TKV328083:TKV328084 TUR328083:TUR328084 UEN328083:UEN328084 UOJ328083:UOJ328084 UYF328083:UYF328084 VIB328083:VIB328084 VRX328083:VRX328084 WBT328083:WBT328084 WLP328083:WLP328084 WVL328083:WVL328084 H393619:I393620 IZ393619:IZ393620 SV393619:SV393620 ACR393619:ACR393620 AMN393619:AMN393620 AWJ393619:AWJ393620 BGF393619:BGF393620 BQB393619:BQB393620 BZX393619:BZX393620 CJT393619:CJT393620 CTP393619:CTP393620 DDL393619:DDL393620 DNH393619:DNH393620 DXD393619:DXD393620 EGZ393619:EGZ393620 EQV393619:EQV393620 FAR393619:FAR393620 FKN393619:FKN393620 FUJ393619:FUJ393620 GEF393619:GEF393620 GOB393619:GOB393620 GXX393619:GXX393620 HHT393619:HHT393620 HRP393619:HRP393620 IBL393619:IBL393620 ILH393619:ILH393620 IVD393619:IVD393620 JEZ393619:JEZ393620 JOV393619:JOV393620 JYR393619:JYR393620 KIN393619:KIN393620 KSJ393619:KSJ393620 LCF393619:LCF393620 LMB393619:LMB393620 LVX393619:LVX393620 MFT393619:MFT393620 MPP393619:MPP393620 MZL393619:MZL393620 NJH393619:NJH393620 NTD393619:NTD393620 OCZ393619:OCZ393620 OMV393619:OMV393620 OWR393619:OWR393620 PGN393619:PGN393620 PQJ393619:PQJ393620 QAF393619:QAF393620 QKB393619:QKB393620 QTX393619:QTX393620 RDT393619:RDT393620 RNP393619:RNP393620 RXL393619:RXL393620 SHH393619:SHH393620 SRD393619:SRD393620 TAZ393619:TAZ393620 TKV393619:TKV393620 TUR393619:TUR393620 UEN393619:UEN393620 UOJ393619:UOJ393620 UYF393619:UYF393620 VIB393619:VIB393620 VRX393619:VRX393620 WBT393619:WBT393620 WLP393619:WLP393620 WVL393619:WVL393620 H459155:I459156 IZ459155:IZ459156 SV459155:SV459156 ACR459155:ACR459156 AMN459155:AMN459156 AWJ459155:AWJ459156 BGF459155:BGF459156 BQB459155:BQB459156 BZX459155:BZX459156 CJT459155:CJT459156 CTP459155:CTP459156 DDL459155:DDL459156 DNH459155:DNH459156 DXD459155:DXD459156 EGZ459155:EGZ459156 EQV459155:EQV459156 FAR459155:FAR459156 FKN459155:FKN459156 FUJ459155:FUJ459156 GEF459155:GEF459156 GOB459155:GOB459156 GXX459155:GXX459156 HHT459155:HHT459156 HRP459155:HRP459156 IBL459155:IBL459156 ILH459155:ILH459156 IVD459155:IVD459156 JEZ459155:JEZ459156 JOV459155:JOV459156 JYR459155:JYR459156 KIN459155:KIN459156 KSJ459155:KSJ459156 LCF459155:LCF459156 LMB459155:LMB459156 LVX459155:LVX459156 MFT459155:MFT459156 MPP459155:MPP459156 MZL459155:MZL459156 NJH459155:NJH459156 NTD459155:NTD459156 OCZ459155:OCZ459156 OMV459155:OMV459156 OWR459155:OWR459156 PGN459155:PGN459156 PQJ459155:PQJ459156 QAF459155:QAF459156 QKB459155:QKB459156 QTX459155:QTX459156 RDT459155:RDT459156 RNP459155:RNP459156 RXL459155:RXL459156 SHH459155:SHH459156 SRD459155:SRD459156 TAZ459155:TAZ459156 TKV459155:TKV459156 TUR459155:TUR459156 UEN459155:UEN459156 UOJ459155:UOJ459156 UYF459155:UYF459156 VIB459155:VIB459156 VRX459155:VRX459156 WBT459155:WBT459156 WLP459155:WLP459156 WVL459155:WVL459156 H524691:I524692 IZ524691:IZ524692 SV524691:SV524692 ACR524691:ACR524692 AMN524691:AMN524692 AWJ524691:AWJ524692 BGF524691:BGF524692 BQB524691:BQB524692 BZX524691:BZX524692 CJT524691:CJT524692 CTP524691:CTP524692 DDL524691:DDL524692 DNH524691:DNH524692 DXD524691:DXD524692 EGZ524691:EGZ524692 EQV524691:EQV524692 FAR524691:FAR524692 FKN524691:FKN524692 FUJ524691:FUJ524692 GEF524691:GEF524692 GOB524691:GOB524692 GXX524691:GXX524692 HHT524691:HHT524692 HRP524691:HRP524692 IBL524691:IBL524692 ILH524691:ILH524692 IVD524691:IVD524692 JEZ524691:JEZ524692 JOV524691:JOV524692 JYR524691:JYR524692 KIN524691:KIN524692 KSJ524691:KSJ524692 LCF524691:LCF524692 LMB524691:LMB524692 LVX524691:LVX524692 MFT524691:MFT524692 MPP524691:MPP524692 MZL524691:MZL524692 NJH524691:NJH524692 NTD524691:NTD524692 OCZ524691:OCZ524692 OMV524691:OMV524692 OWR524691:OWR524692 PGN524691:PGN524692 PQJ524691:PQJ524692 QAF524691:QAF524692 QKB524691:QKB524692 QTX524691:QTX524692 RDT524691:RDT524692 RNP524691:RNP524692 RXL524691:RXL524692 SHH524691:SHH524692 SRD524691:SRD524692 TAZ524691:TAZ524692 TKV524691:TKV524692 TUR524691:TUR524692 UEN524691:UEN524692 UOJ524691:UOJ524692 UYF524691:UYF524692 VIB524691:VIB524692 VRX524691:VRX524692 WBT524691:WBT524692 WLP524691:WLP524692 WVL524691:WVL524692 H590227:I590228 IZ590227:IZ590228 SV590227:SV590228 ACR590227:ACR590228 AMN590227:AMN590228 AWJ590227:AWJ590228 BGF590227:BGF590228 BQB590227:BQB590228 BZX590227:BZX590228 CJT590227:CJT590228 CTP590227:CTP590228 DDL590227:DDL590228 DNH590227:DNH590228 DXD590227:DXD590228 EGZ590227:EGZ590228 EQV590227:EQV590228 FAR590227:FAR590228 FKN590227:FKN590228 FUJ590227:FUJ590228 GEF590227:GEF590228 GOB590227:GOB590228 GXX590227:GXX590228 HHT590227:HHT590228 HRP590227:HRP590228 IBL590227:IBL590228 ILH590227:ILH590228 IVD590227:IVD590228 JEZ590227:JEZ590228 JOV590227:JOV590228 JYR590227:JYR590228 KIN590227:KIN590228 KSJ590227:KSJ590228 LCF590227:LCF590228 LMB590227:LMB590228 LVX590227:LVX590228 MFT590227:MFT590228 MPP590227:MPP590228 MZL590227:MZL590228 NJH590227:NJH590228 NTD590227:NTD590228 OCZ590227:OCZ590228 OMV590227:OMV590228 OWR590227:OWR590228 PGN590227:PGN590228 PQJ590227:PQJ590228 QAF590227:QAF590228 QKB590227:QKB590228 QTX590227:QTX590228 RDT590227:RDT590228 RNP590227:RNP590228 RXL590227:RXL590228 SHH590227:SHH590228 SRD590227:SRD590228 TAZ590227:TAZ590228 TKV590227:TKV590228 TUR590227:TUR590228 UEN590227:UEN590228 UOJ590227:UOJ590228 UYF590227:UYF590228 VIB590227:VIB590228 VRX590227:VRX590228 WBT590227:WBT590228 WLP590227:WLP590228 WVL590227:WVL590228 H655763:I655764 IZ655763:IZ655764 SV655763:SV655764 ACR655763:ACR655764 AMN655763:AMN655764 AWJ655763:AWJ655764 BGF655763:BGF655764 BQB655763:BQB655764 BZX655763:BZX655764 CJT655763:CJT655764 CTP655763:CTP655764 DDL655763:DDL655764 DNH655763:DNH655764 DXD655763:DXD655764 EGZ655763:EGZ655764 EQV655763:EQV655764 FAR655763:FAR655764 FKN655763:FKN655764 FUJ655763:FUJ655764 GEF655763:GEF655764 GOB655763:GOB655764 GXX655763:GXX655764 HHT655763:HHT655764 HRP655763:HRP655764 IBL655763:IBL655764 ILH655763:ILH655764 IVD655763:IVD655764 JEZ655763:JEZ655764 JOV655763:JOV655764 JYR655763:JYR655764 KIN655763:KIN655764 KSJ655763:KSJ655764 LCF655763:LCF655764 LMB655763:LMB655764 LVX655763:LVX655764 MFT655763:MFT655764 MPP655763:MPP655764 MZL655763:MZL655764 NJH655763:NJH655764 NTD655763:NTD655764 OCZ655763:OCZ655764 OMV655763:OMV655764 OWR655763:OWR655764 PGN655763:PGN655764 PQJ655763:PQJ655764 QAF655763:QAF655764 QKB655763:QKB655764 QTX655763:QTX655764 RDT655763:RDT655764 RNP655763:RNP655764 RXL655763:RXL655764 SHH655763:SHH655764 SRD655763:SRD655764 TAZ655763:TAZ655764 TKV655763:TKV655764 TUR655763:TUR655764 UEN655763:UEN655764 UOJ655763:UOJ655764 UYF655763:UYF655764 VIB655763:VIB655764 VRX655763:VRX655764 WBT655763:WBT655764 WLP655763:WLP655764 WVL655763:WVL655764 H721299:I721300 IZ721299:IZ721300 SV721299:SV721300 ACR721299:ACR721300 AMN721299:AMN721300 AWJ721299:AWJ721300 BGF721299:BGF721300 BQB721299:BQB721300 BZX721299:BZX721300 CJT721299:CJT721300 CTP721299:CTP721300 DDL721299:DDL721300 DNH721299:DNH721300 DXD721299:DXD721300 EGZ721299:EGZ721300 EQV721299:EQV721300 FAR721299:FAR721300 FKN721299:FKN721300 FUJ721299:FUJ721300 GEF721299:GEF721300 GOB721299:GOB721300 GXX721299:GXX721300 HHT721299:HHT721300 HRP721299:HRP721300 IBL721299:IBL721300 ILH721299:ILH721300 IVD721299:IVD721300 JEZ721299:JEZ721300 JOV721299:JOV721300 JYR721299:JYR721300 KIN721299:KIN721300 KSJ721299:KSJ721300 LCF721299:LCF721300 LMB721299:LMB721300 LVX721299:LVX721300 MFT721299:MFT721300 MPP721299:MPP721300 MZL721299:MZL721300 NJH721299:NJH721300 NTD721299:NTD721300 OCZ721299:OCZ721300 OMV721299:OMV721300 OWR721299:OWR721300 PGN721299:PGN721300 PQJ721299:PQJ721300 QAF721299:QAF721300 QKB721299:QKB721300 QTX721299:QTX721300 RDT721299:RDT721300 RNP721299:RNP721300 RXL721299:RXL721300 SHH721299:SHH721300 SRD721299:SRD721300 TAZ721299:TAZ721300 TKV721299:TKV721300 TUR721299:TUR721300 UEN721299:UEN721300 UOJ721299:UOJ721300 UYF721299:UYF721300 VIB721299:VIB721300 VRX721299:VRX721300 WBT721299:WBT721300 WLP721299:WLP721300 WVL721299:WVL721300 H786835:I786836 IZ786835:IZ786836 SV786835:SV786836 ACR786835:ACR786836 AMN786835:AMN786836 AWJ786835:AWJ786836 BGF786835:BGF786836 BQB786835:BQB786836 BZX786835:BZX786836 CJT786835:CJT786836 CTP786835:CTP786836 DDL786835:DDL786836 DNH786835:DNH786836 DXD786835:DXD786836 EGZ786835:EGZ786836 EQV786835:EQV786836 FAR786835:FAR786836 FKN786835:FKN786836 FUJ786835:FUJ786836 GEF786835:GEF786836 GOB786835:GOB786836 GXX786835:GXX786836 HHT786835:HHT786836 HRP786835:HRP786836 IBL786835:IBL786836 ILH786835:ILH786836 IVD786835:IVD786836 JEZ786835:JEZ786836 JOV786835:JOV786836 JYR786835:JYR786836 KIN786835:KIN786836 KSJ786835:KSJ786836 LCF786835:LCF786836 LMB786835:LMB786836 LVX786835:LVX786836 MFT786835:MFT786836 MPP786835:MPP786836 MZL786835:MZL786836 NJH786835:NJH786836 NTD786835:NTD786836 OCZ786835:OCZ786836 OMV786835:OMV786836 OWR786835:OWR786836 PGN786835:PGN786836 PQJ786835:PQJ786836 QAF786835:QAF786836 QKB786835:QKB786836 QTX786835:QTX786836 RDT786835:RDT786836 RNP786835:RNP786836 RXL786835:RXL786836 SHH786835:SHH786836 SRD786835:SRD786836 TAZ786835:TAZ786836 TKV786835:TKV786836 TUR786835:TUR786836 UEN786835:UEN786836 UOJ786835:UOJ786836 UYF786835:UYF786836 VIB786835:VIB786836 VRX786835:VRX786836 WBT786835:WBT786836 WLP786835:WLP786836 WVL786835:WVL786836 H852371:I852372 IZ852371:IZ852372 SV852371:SV852372 ACR852371:ACR852372 AMN852371:AMN852372 AWJ852371:AWJ852372 BGF852371:BGF852372 BQB852371:BQB852372 BZX852371:BZX852372 CJT852371:CJT852372 CTP852371:CTP852372 DDL852371:DDL852372 DNH852371:DNH852372 DXD852371:DXD852372 EGZ852371:EGZ852372 EQV852371:EQV852372 FAR852371:FAR852372 FKN852371:FKN852372 FUJ852371:FUJ852372 GEF852371:GEF852372 GOB852371:GOB852372 GXX852371:GXX852372 HHT852371:HHT852372 HRP852371:HRP852372 IBL852371:IBL852372 ILH852371:ILH852372 IVD852371:IVD852372 JEZ852371:JEZ852372 JOV852371:JOV852372 JYR852371:JYR852372 KIN852371:KIN852372 KSJ852371:KSJ852372 LCF852371:LCF852372 LMB852371:LMB852372 LVX852371:LVX852372 MFT852371:MFT852372 MPP852371:MPP852372 MZL852371:MZL852372 NJH852371:NJH852372 NTD852371:NTD852372 OCZ852371:OCZ852372 OMV852371:OMV852372 OWR852371:OWR852372 PGN852371:PGN852372 PQJ852371:PQJ852372 QAF852371:QAF852372 QKB852371:QKB852372 QTX852371:QTX852372 RDT852371:RDT852372 RNP852371:RNP852372 RXL852371:RXL852372 SHH852371:SHH852372 SRD852371:SRD852372 TAZ852371:TAZ852372 TKV852371:TKV852372 TUR852371:TUR852372 UEN852371:UEN852372 UOJ852371:UOJ852372 UYF852371:UYF852372 VIB852371:VIB852372 VRX852371:VRX852372 WBT852371:WBT852372 WLP852371:WLP852372 WVL852371:WVL852372 H917907:I917908 IZ917907:IZ917908 SV917907:SV917908 ACR917907:ACR917908 AMN917907:AMN917908 AWJ917907:AWJ917908 BGF917907:BGF917908 BQB917907:BQB917908 BZX917907:BZX917908 CJT917907:CJT917908 CTP917907:CTP917908 DDL917907:DDL917908 DNH917907:DNH917908 DXD917907:DXD917908 EGZ917907:EGZ917908 EQV917907:EQV917908 FAR917907:FAR917908 FKN917907:FKN917908 FUJ917907:FUJ917908 GEF917907:GEF917908 GOB917907:GOB917908 GXX917907:GXX917908 HHT917907:HHT917908 HRP917907:HRP917908 IBL917907:IBL917908 ILH917907:ILH917908 IVD917907:IVD917908 JEZ917907:JEZ917908 JOV917907:JOV917908 JYR917907:JYR917908 KIN917907:KIN917908 KSJ917907:KSJ917908 LCF917907:LCF917908 LMB917907:LMB917908 LVX917907:LVX917908 MFT917907:MFT917908 MPP917907:MPP917908 MZL917907:MZL917908 NJH917907:NJH917908 NTD917907:NTD917908 OCZ917907:OCZ917908 OMV917907:OMV917908 OWR917907:OWR917908 PGN917907:PGN917908 PQJ917907:PQJ917908 QAF917907:QAF917908 QKB917907:QKB917908 QTX917907:QTX917908 RDT917907:RDT917908 RNP917907:RNP917908 RXL917907:RXL917908 SHH917907:SHH917908 SRD917907:SRD917908 TAZ917907:TAZ917908 TKV917907:TKV917908 TUR917907:TUR917908 UEN917907:UEN917908 UOJ917907:UOJ917908 UYF917907:UYF917908 VIB917907:VIB917908 VRX917907:VRX917908 WBT917907:WBT917908 WLP917907:WLP917908 WVL917907:WVL917908 H983443:I983444 IZ983443:IZ983444 SV983443:SV983444 ACR983443:ACR983444 AMN983443:AMN983444 AWJ983443:AWJ983444 BGF983443:BGF983444 BQB983443:BQB983444 BZX983443:BZX983444 CJT983443:CJT983444 CTP983443:CTP983444 DDL983443:DDL983444 DNH983443:DNH983444 DXD983443:DXD983444 EGZ983443:EGZ983444 EQV983443:EQV983444 FAR983443:FAR983444 FKN983443:FKN983444 FUJ983443:FUJ983444 GEF983443:GEF983444 GOB983443:GOB983444 GXX983443:GXX983444 HHT983443:HHT983444 HRP983443:HRP983444 IBL983443:IBL983444 ILH983443:ILH983444 IVD983443:IVD983444 JEZ983443:JEZ983444 JOV983443:JOV983444 JYR983443:JYR983444 KIN983443:KIN983444 KSJ983443:KSJ983444 LCF983443:LCF983444 LMB983443:LMB983444 LVX983443:LVX983444 MFT983443:MFT983444 MPP983443:MPP983444 MZL983443:MZL983444 NJH983443:NJH983444 NTD983443:NTD983444 OCZ983443:OCZ983444 OMV983443:OMV983444 OWR983443:OWR983444 PGN983443:PGN983444 PQJ983443:PQJ983444 QAF983443:QAF983444 QKB983443:QKB983444 QTX983443:QTX983444 RDT983443:RDT983444 RNP983443:RNP983444 RXL983443:RXL983444 SHH983443:SHH983444 SRD983443:SRD983444 TAZ983443:TAZ983444 TKV983443:TKV983444 TUR983443:TUR983444 UEN983443:UEN983444 UOJ983443:UOJ983444 UYF983443:UYF983444 VIB983443:VIB983444 VRX983443:VRX983444 WBT983443:WBT983444 WLP983443:WLP983444 WVL983443:WVL983444 JC65935 SY65935 ACU65935 AMQ65935 AWM65935 BGI65935 BQE65935 CAA65935 CJW65935 CTS65935 DDO65935 DNK65935 DXG65935 EHC65935 EQY65935 FAU65935 FKQ65935 FUM65935 GEI65935 GOE65935 GYA65935 HHW65935 HRS65935 IBO65935 ILK65935 IVG65935 JFC65935 JOY65935 JYU65935 KIQ65935 KSM65935 LCI65935 LME65935 LWA65935 MFW65935 MPS65935 MZO65935 NJK65935 NTG65935 ODC65935 OMY65935 OWU65935 PGQ65935 PQM65935 QAI65935 QKE65935 QUA65935 RDW65935 RNS65935 RXO65935 SHK65935 SRG65935 TBC65935 TKY65935 TUU65935 UEQ65935 UOM65935 UYI65935 VIE65935 VSA65935 WBW65935 WLS65935 WVO65935 JC131471 SY131471 ACU131471 AMQ131471 AWM131471 BGI131471 BQE131471 CAA131471 CJW131471 CTS131471 DDO131471 DNK131471 DXG131471 EHC131471 EQY131471 FAU131471 FKQ131471 FUM131471 GEI131471 GOE131471 GYA131471 HHW131471 HRS131471 IBO131471 ILK131471 IVG131471 JFC131471 JOY131471 JYU131471 KIQ131471 KSM131471 LCI131471 LME131471 LWA131471 MFW131471 MPS131471 MZO131471 NJK131471 NTG131471 ODC131471 OMY131471 OWU131471 PGQ131471 PQM131471 QAI131471 QKE131471 QUA131471 RDW131471 RNS131471 RXO131471 SHK131471 SRG131471 TBC131471 TKY131471 TUU131471 UEQ131471 UOM131471 UYI131471 VIE131471 VSA131471 WBW131471 WLS131471 WVO131471 JC197007 SY197007 ACU197007 AMQ197007 AWM197007 BGI197007 BQE197007 CAA197007 CJW197007 CTS197007 DDO197007 DNK197007 DXG197007 EHC197007 EQY197007 FAU197007 FKQ197007 FUM197007 GEI197007 GOE197007 GYA197007 HHW197007 HRS197007 IBO197007 ILK197007 IVG197007 JFC197007 JOY197007 JYU197007 KIQ197007 KSM197007 LCI197007 LME197007 LWA197007 MFW197007 MPS197007 MZO197007 NJK197007 NTG197007 ODC197007 OMY197007 OWU197007 PGQ197007 PQM197007 QAI197007 QKE197007 QUA197007 RDW197007 RNS197007 RXO197007 SHK197007 SRG197007 TBC197007 TKY197007 TUU197007 UEQ197007 UOM197007 UYI197007 VIE197007 VSA197007 WBW197007 WLS197007 WVO197007 JC262543 SY262543 ACU262543 AMQ262543 AWM262543 BGI262543 BQE262543 CAA262543 CJW262543 CTS262543 DDO262543 DNK262543 DXG262543 EHC262543 EQY262543 FAU262543 FKQ262543 FUM262543 GEI262543 GOE262543 GYA262543 HHW262543 HRS262543 IBO262543 ILK262543 IVG262543 JFC262543 JOY262543 JYU262543 KIQ262543 KSM262543 LCI262543 LME262543 LWA262543 MFW262543 MPS262543 MZO262543 NJK262543 NTG262543 ODC262543 OMY262543 OWU262543 PGQ262543 PQM262543 QAI262543 QKE262543 QUA262543 RDW262543 RNS262543 RXO262543 SHK262543 SRG262543 TBC262543 TKY262543 TUU262543 UEQ262543 UOM262543 UYI262543 VIE262543 VSA262543 WBW262543 WLS262543 WVO262543 JC328079 SY328079 ACU328079 AMQ328079 AWM328079 BGI328079 BQE328079 CAA328079 CJW328079 CTS328079 DDO328079 DNK328079 DXG328079 EHC328079 EQY328079 FAU328079 FKQ328079 FUM328079 GEI328079 GOE328079 GYA328079 HHW328079 HRS328079 IBO328079 ILK328079 IVG328079 JFC328079 JOY328079 JYU328079 KIQ328079 KSM328079 LCI328079 LME328079 LWA328079 MFW328079 MPS328079 MZO328079 NJK328079 NTG328079 ODC328079 OMY328079 OWU328079 PGQ328079 PQM328079 QAI328079 QKE328079 QUA328079 RDW328079 RNS328079 RXO328079 SHK328079 SRG328079 TBC328079 TKY328079 TUU328079 UEQ328079 UOM328079 UYI328079 VIE328079 VSA328079 WBW328079 WLS328079 WVO328079 JC393615 SY393615 ACU393615 AMQ393615 AWM393615 BGI393615 BQE393615 CAA393615 CJW393615 CTS393615 DDO393615 DNK393615 DXG393615 EHC393615 EQY393615 FAU393615 FKQ393615 FUM393615 GEI393615 GOE393615 GYA393615 HHW393615 HRS393615 IBO393615 ILK393615 IVG393615 JFC393615 JOY393615 JYU393615 KIQ393615 KSM393615 LCI393615 LME393615 LWA393615 MFW393615 MPS393615 MZO393615 NJK393615 NTG393615 ODC393615 OMY393615 OWU393615 PGQ393615 PQM393615 QAI393615 QKE393615 QUA393615 RDW393615 RNS393615 RXO393615 SHK393615 SRG393615 TBC393615 TKY393615 TUU393615 UEQ393615 UOM393615 UYI393615 VIE393615 VSA393615 WBW393615 WLS393615 WVO393615 JC459151 SY459151 ACU459151 AMQ459151 AWM459151 BGI459151 BQE459151 CAA459151 CJW459151 CTS459151 DDO459151 DNK459151 DXG459151 EHC459151 EQY459151 FAU459151 FKQ459151 FUM459151 GEI459151 GOE459151 GYA459151 HHW459151 HRS459151 IBO459151 ILK459151 IVG459151 JFC459151 JOY459151 JYU459151 KIQ459151 KSM459151 LCI459151 LME459151 LWA459151 MFW459151 MPS459151 MZO459151 NJK459151 NTG459151 ODC459151 OMY459151 OWU459151 PGQ459151 PQM459151 QAI459151 QKE459151 QUA459151 RDW459151 RNS459151 RXO459151 SHK459151 SRG459151 TBC459151 TKY459151 TUU459151 UEQ459151 UOM459151 UYI459151 VIE459151 VSA459151 WBW459151 WLS459151 WVO459151 JC524687 SY524687 ACU524687 AMQ524687 AWM524687 BGI524687 BQE524687 CAA524687 CJW524687 CTS524687 DDO524687 DNK524687 DXG524687 EHC524687 EQY524687 FAU524687 FKQ524687 FUM524687 GEI524687 GOE524687 GYA524687 HHW524687 HRS524687 IBO524687 ILK524687 IVG524687 JFC524687 JOY524687 JYU524687 KIQ524687 KSM524687 LCI524687 LME524687 LWA524687 MFW524687 MPS524687 MZO524687 NJK524687 NTG524687 ODC524687 OMY524687 OWU524687 PGQ524687 PQM524687 QAI524687 QKE524687 QUA524687 RDW524687 RNS524687 RXO524687 SHK524687 SRG524687 TBC524687 TKY524687 TUU524687 UEQ524687 UOM524687 UYI524687 VIE524687 VSA524687 WBW524687 WLS524687 WVO524687 JC590223 SY590223 ACU590223 AMQ590223 AWM590223 BGI590223 BQE590223 CAA590223 CJW590223 CTS590223 DDO590223 DNK590223 DXG590223 EHC590223 EQY590223 FAU590223 FKQ590223 FUM590223 GEI590223 GOE590223 GYA590223 HHW590223 HRS590223 IBO590223 ILK590223 IVG590223 JFC590223 JOY590223 JYU590223 KIQ590223 KSM590223 LCI590223 LME590223 LWA590223 MFW590223 MPS590223 MZO590223 NJK590223 NTG590223 ODC590223 OMY590223 OWU590223 PGQ590223 PQM590223 QAI590223 QKE590223 QUA590223 RDW590223 RNS590223 RXO590223 SHK590223 SRG590223 TBC590223 TKY590223 TUU590223 UEQ590223 UOM590223 UYI590223 VIE590223 VSA590223 WBW590223 WLS590223 WVO590223 JC655759 SY655759 ACU655759 AMQ655759 AWM655759 BGI655759 BQE655759 CAA655759 CJW655759 CTS655759 DDO655759 DNK655759 DXG655759 EHC655759 EQY655759 FAU655759 FKQ655759 FUM655759 GEI655759 GOE655759 GYA655759 HHW655759 HRS655759 IBO655759 ILK655759 IVG655759 JFC655759 JOY655759 JYU655759 KIQ655759 KSM655759 LCI655759 LME655759 LWA655759 MFW655759 MPS655759 MZO655759 NJK655759 NTG655759 ODC655759 OMY655759 OWU655759 PGQ655759 PQM655759 QAI655759 QKE655759 QUA655759 RDW655759 RNS655759 RXO655759 SHK655759 SRG655759 TBC655759 TKY655759 TUU655759 UEQ655759 UOM655759 UYI655759 VIE655759 VSA655759 WBW655759 WLS655759 WVO655759 JC721295 SY721295 ACU721295 AMQ721295 AWM721295 BGI721295 BQE721295 CAA721295 CJW721295 CTS721295 DDO721295 DNK721295 DXG721295 EHC721295 EQY721295 FAU721295 FKQ721295 FUM721295 GEI721295 GOE721295 GYA721295 HHW721295 HRS721295 IBO721295 ILK721295 IVG721295 JFC721295 JOY721295 JYU721295 KIQ721295 KSM721295 LCI721295 LME721295 LWA721295 MFW721295 MPS721295 MZO721295 NJK721295 NTG721295 ODC721295 OMY721295 OWU721295 PGQ721295 PQM721295 QAI721295 QKE721295 QUA721295 RDW721295 RNS721295 RXO721295 SHK721295 SRG721295 TBC721295 TKY721295 TUU721295 UEQ721295 UOM721295 UYI721295 VIE721295 VSA721295 WBW721295 WLS721295 WVO721295 JC786831 SY786831 ACU786831 AMQ786831 AWM786831 BGI786831 BQE786831 CAA786831 CJW786831 CTS786831 DDO786831 DNK786831 DXG786831 EHC786831 EQY786831 FAU786831 FKQ786831 FUM786831 GEI786831 GOE786831 GYA786831 HHW786831 HRS786831 IBO786831 ILK786831 IVG786831 JFC786831 JOY786831 JYU786831 KIQ786831 KSM786831 LCI786831 LME786831 LWA786831 MFW786831 MPS786831 MZO786831 NJK786831 NTG786831 ODC786831 OMY786831 OWU786831 PGQ786831 PQM786831 QAI786831 QKE786831 QUA786831 RDW786831 RNS786831 RXO786831 SHK786831 SRG786831 TBC786831 TKY786831 TUU786831 UEQ786831 UOM786831 UYI786831 VIE786831 VSA786831 WBW786831 WLS786831 WVO786831 JC852367 SY852367 ACU852367 AMQ852367 AWM852367 BGI852367 BQE852367 CAA852367 CJW852367 CTS852367 DDO852367 DNK852367 DXG852367 EHC852367 EQY852367 FAU852367 FKQ852367 FUM852367 GEI852367 GOE852367 GYA852367 HHW852367 HRS852367 IBO852367 ILK852367 IVG852367 JFC852367 JOY852367 JYU852367 KIQ852367 KSM852367 LCI852367 LME852367 LWA852367 MFW852367 MPS852367 MZO852367 NJK852367 NTG852367 ODC852367 OMY852367 OWU852367 PGQ852367 PQM852367 QAI852367 QKE852367 QUA852367 RDW852367 RNS852367 RXO852367 SHK852367 SRG852367 TBC852367 TKY852367 TUU852367 UEQ852367 UOM852367 UYI852367 VIE852367 VSA852367 WBW852367 WLS852367 WVO852367 JC917903 SY917903 ACU917903 AMQ917903 AWM917903 BGI917903 BQE917903 CAA917903 CJW917903 CTS917903 DDO917903 DNK917903 DXG917903 EHC917903 EQY917903 FAU917903 FKQ917903 FUM917903 GEI917903 GOE917903 GYA917903 HHW917903 HRS917903 IBO917903 ILK917903 IVG917903 JFC917903 JOY917903 JYU917903 KIQ917903 KSM917903 LCI917903 LME917903 LWA917903 MFW917903 MPS917903 MZO917903 NJK917903 NTG917903 ODC917903 OMY917903 OWU917903 PGQ917903 PQM917903 QAI917903 QKE917903 QUA917903 RDW917903 RNS917903 RXO917903 SHK917903 SRG917903 TBC917903 TKY917903 TUU917903 UEQ917903 UOM917903 UYI917903 VIE917903 VSA917903 WBW917903 WLS917903 WVO917903 JC983439 SY983439 ACU983439 AMQ983439 AWM983439 BGI983439 BQE983439 CAA983439 CJW983439 CTS983439 DDO983439 DNK983439 DXG983439 EHC983439 EQY983439 FAU983439 FKQ983439 FUM983439 GEI983439 GOE983439 GYA983439 HHW983439 HRS983439 IBO983439 ILK983439 IVG983439 JFC983439 JOY983439 JYU983439 KIQ983439 KSM983439 LCI983439 LME983439 LWA983439 MFW983439 MPS983439 MZO983439 NJK983439 NTG983439 ODC983439 OMY983439 OWU983439 PGQ983439 PQM983439 QAI983439 QKE983439 QUA983439 RDW983439 RNS983439 RXO983439 SHK983439 SRG983439 TBC983439 TKY983439 TUU983439 UEQ983439 UOM983439 UYI983439 VIE983439 VSA983439 WBW983439 WLS983439 WVO983439 H65755:I65912 IZ65755:IZ65912 SV65755:SV65912 ACR65755:ACR65912 AMN65755:AMN65912 AWJ65755:AWJ65912 BGF65755:BGF65912 BQB65755:BQB65912 BZX65755:BZX65912 CJT65755:CJT65912 CTP65755:CTP65912 DDL65755:DDL65912 DNH65755:DNH65912 DXD65755:DXD65912 EGZ65755:EGZ65912 EQV65755:EQV65912 FAR65755:FAR65912 FKN65755:FKN65912 FUJ65755:FUJ65912 GEF65755:GEF65912 GOB65755:GOB65912 GXX65755:GXX65912 HHT65755:HHT65912 HRP65755:HRP65912 IBL65755:IBL65912 ILH65755:ILH65912 IVD65755:IVD65912 JEZ65755:JEZ65912 JOV65755:JOV65912 JYR65755:JYR65912 KIN65755:KIN65912 KSJ65755:KSJ65912 LCF65755:LCF65912 LMB65755:LMB65912 LVX65755:LVX65912 MFT65755:MFT65912 MPP65755:MPP65912 MZL65755:MZL65912 NJH65755:NJH65912 NTD65755:NTD65912 OCZ65755:OCZ65912 OMV65755:OMV65912 OWR65755:OWR65912 PGN65755:PGN65912 PQJ65755:PQJ65912 QAF65755:QAF65912 QKB65755:QKB65912 QTX65755:QTX65912 RDT65755:RDT65912 RNP65755:RNP65912 RXL65755:RXL65912 SHH65755:SHH65912 SRD65755:SRD65912 TAZ65755:TAZ65912 TKV65755:TKV65912 TUR65755:TUR65912 UEN65755:UEN65912 UOJ65755:UOJ65912 UYF65755:UYF65912 VIB65755:VIB65912 VRX65755:VRX65912 WBT65755:WBT65912 WLP65755:WLP65912 WVL65755:WVL65912 H131291:I131448 IZ131291:IZ131448 SV131291:SV131448 ACR131291:ACR131448 AMN131291:AMN131448 AWJ131291:AWJ131448 BGF131291:BGF131448 BQB131291:BQB131448 BZX131291:BZX131448 CJT131291:CJT131448 CTP131291:CTP131448 DDL131291:DDL131448 DNH131291:DNH131448 DXD131291:DXD131448 EGZ131291:EGZ131448 EQV131291:EQV131448 FAR131291:FAR131448 FKN131291:FKN131448 FUJ131291:FUJ131448 GEF131291:GEF131448 GOB131291:GOB131448 GXX131291:GXX131448 HHT131291:HHT131448 HRP131291:HRP131448 IBL131291:IBL131448 ILH131291:ILH131448 IVD131291:IVD131448 JEZ131291:JEZ131448 JOV131291:JOV131448 JYR131291:JYR131448 KIN131291:KIN131448 KSJ131291:KSJ131448 LCF131291:LCF131448 LMB131291:LMB131448 LVX131291:LVX131448 MFT131291:MFT131448 MPP131291:MPP131448 MZL131291:MZL131448 NJH131291:NJH131448 NTD131291:NTD131448 OCZ131291:OCZ131448 OMV131291:OMV131448 OWR131291:OWR131448 PGN131291:PGN131448 PQJ131291:PQJ131448 QAF131291:QAF131448 QKB131291:QKB131448 QTX131291:QTX131448 RDT131291:RDT131448 RNP131291:RNP131448 RXL131291:RXL131448 SHH131291:SHH131448 SRD131291:SRD131448 TAZ131291:TAZ131448 TKV131291:TKV131448 TUR131291:TUR131448 UEN131291:UEN131448 UOJ131291:UOJ131448 UYF131291:UYF131448 VIB131291:VIB131448 VRX131291:VRX131448 WBT131291:WBT131448 WLP131291:WLP131448 WVL131291:WVL131448 H196827:I196984 IZ196827:IZ196984 SV196827:SV196984 ACR196827:ACR196984 AMN196827:AMN196984 AWJ196827:AWJ196984 BGF196827:BGF196984 BQB196827:BQB196984 BZX196827:BZX196984 CJT196827:CJT196984 CTP196827:CTP196984 DDL196827:DDL196984 DNH196827:DNH196984 DXD196827:DXD196984 EGZ196827:EGZ196984 EQV196827:EQV196984 FAR196827:FAR196984 FKN196827:FKN196984 FUJ196827:FUJ196984 GEF196827:GEF196984 GOB196827:GOB196984 GXX196827:GXX196984 HHT196827:HHT196984 HRP196827:HRP196984 IBL196827:IBL196984 ILH196827:ILH196984 IVD196827:IVD196984 JEZ196827:JEZ196984 JOV196827:JOV196984 JYR196827:JYR196984 KIN196827:KIN196984 KSJ196827:KSJ196984 LCF196827:LCF196984 LMB196827:LMB196984 LVX196827:LVX196984 MFT196827:MFT196984 MPP196827:MPP196984 MZL196827:MZL196984 NJH196827:NJH196984 NTD196827:NTD196984 OCZ196827:OCZ196984 OMV196827:OMV196984 OWR196827:OWR196984 PGN196827:PGN196984 PQJ196827:PQJ196984 QAF196827:QAF196984 QKB196827:QKB196984 QTX196827:QTX196984 RDT196827:RDT196984 RNP196827:RNP196984 RXL196827:RXL196984 SHH196827:SHH196984 SRD196827:SRD196984 TAZ196827:TAZ196984 TKV196827:TKV196984 TUR196827:TUR196984 UEN196827:UEN196984 UOJ196827:UOJ196984 UYF196827:UYF196984 VIB196827:VIB196984 VRX196827:VRX196984 WBT196827:WBT196984 WLP196827:WLP196984 WVL196827:WVL196984 H262363:I262520 IZ262363:IZ262520 SV262363:SV262520 ACR262363:ACR262520 AMN262363:AMN262520 AWJ262363:AWJ262520 BGF262363:BGF262520 BQB262363:BQB262520 BZX262363:BZX262520 CJT262363:CJT262520 CTP262363:CTP262520 DDL262363:DDL262520 DNH262363:DNH262520 DXD262363:DXD262520 EGZ262363:EGZ262520 EQV262363:EQV262520 FAR262363:FAR262520 FKN262363:FKN262520 FUJ262363:FUJ262520 GEF262363:GEF262520 GOB262363:GOB262520 GXX262363:GXX262520 HHT262363:HHT262520 HRP262363:HRP262520 IBL262363:IBL262520 ILH262363:ILH262520 IVD262363:IVD262520 JEZ262363:JEZ262520 JOV262363:JOV262520 JYR262363:JYR262520 KIN262363:KIN262520 KSJ262363:KSJ262520 LCF262363:LCF262520 LMB262363:LMB262520 LVX262363:LVX262520 MFT262363:MFT262520 MPP262363:MPP262520 MZL262363:MZL262520 NJH262363:NJH262520 NTD262363:NTD262520 OCZ262363:OCZ262520 OMV262363:OMV262520 OWR262363:OWR262520 PGN262363:PGN262520 PQJ262363:PQJ262520 QAF262363:QAF262520 QKB262363:QKB262520 QTX262363:QTX262520 RDT262363:RDT262520 RNP262363:RNP262520 RXL262363:RXL262520 SHH262363:SHH262520 SRD262363:SRD262520 TAZ262363:TAZ262520 TKV262363:TKV262520 TUR262363:TUR262520 UEN262363:UEN262520 UOJ262363:UOJ262520 UYF262363:UYF262520 VIB262363:VIB262520 VRX262363:VRX262520 WBT262363:WBT262520 WLP262363:WLP262520 WVL262363:WVL262520 H327899:I328056 IZ327899:IZ328056 SV327899:SV328056 ACR327899:ACR328056 AMN327899:AMN328056 AWJ327899:AWJ328056 BGF327899:BGF328056 BQB327899:BQB328056 BZX327899:BZX328056 CJT327899:CJT328056 CTP327899:CTP328056 DDL327899:DDL328056 DNH327899:DNH328056 DXD327899:DXD328056 EGZ327899:EGZ328056 EQV327899:EQV328056 FAR327899:FAR328056 FKN327899:FKN328056 FUJ327899:FUJ328056 GEF327899:GEF328056 GOB327899:GOB328056 GXX327899:GXX328056 HHT327899:HHT328056 HRP327899:HRP328056 IBL327899:IBL328056 ILH327899:ILH328056 IVD327899:IVD328056 JEZ327899:JEZ328056 JOV327899:JOV328056 JYR327899:JYR328056 KIN327899:KIN328056 KSJ327899:KSJ328056 LCF327899:LCF328056 LMB327899:LMB328056 LVX327899:LVX328056 MFT327899:MFT328056 MPP327899:MPP328056 MZL327899:MZL328056 NJH327899:NJH328056 NTD327899:NTD328056 OCZ327899:OCZ328056 OMV327899:OMV328056 OWR327899:OWR328056 PGN327899:PGN328056 PQJ327899:PQJ328056 QAF327899:QAF328056 QKB327899:QKB328056 QTX327899:QTX328056 RDT327899:RDT328056 RNP327899:RNP328056 RXL327899:RXL328056 SHH327899:SHH328056 SRD327899:SRD328056 TAZ327899:TAZ328056 TKV327899:TKV328056 TUR327899:TUR328056 UEN327899:UEN328056 UOJ327899:UOJ328056 UYF327899:UYF328056 VIB327899:VIB328056 VRX327899:VRX328056 WBT327899:WBT328056 WLP327899:WLP328056 WVL327899:WVL328056 H393435:I393592 IZ393435:IZ393592 SV393435:SV393592 ACR393435:ACR393592 AMN393435:AMN393592 AWJ393435:AWJ393592 BGF393435:BGF393592 BQB393435:BQB393592 BZX393435:BZX393592 CJT393435:CJT393592 CTP393435:CTP393592 DDL393435:DDL393592 DNH393435:DNH393592 DXD393435:DXD393592 EGZ393435:EGZ393592 EQV393435:EQV393592 FAR393435:FAR393592 FKN393435:FKN393592 FUJ393435:FUJ393592 GEF393435:GEF393592 GOB393435:GOB393592 GXX393435:GXX393592 HHT393435:HHT393592 HRP393435:HRP393592 IBL393435:IBL393592 ILH393435:ILH393592 IVD393435:IVD393592 JEZ393435:JEZ393592 JOV393435:JOV393592 JYR393435:JYR393592 KIN393435:KIN393592 KSJ393435:KSJ393592 LCF393435:LCF393592 LMB393435:LMB393592 LVX393435:LVX393592 MFT393435:MFT393592 MPP393435:MPP393592 MZL393435:MZL393592 NJH393435:NJH393592 NTD393435:NTD393592 OCZ393435:OCZ393592 OMV393435:OMV393592 OWR393435:OWR393592 PGN393435:PGN393592 PQJ393435:PQJ393592 QAF393435:QAF393592 QKB393435:QKB393592 QTX393435:QTX393592 RDT393435:RDT393592 RNP393435:RNP393592 RXL393435:RXL393592 SHH393435:SHH393592 SRD393435:SRD393592 TAZ393435:TAZ393592 TKV393435:TKV393592 TUR393435:TUR393592 UEN393435:UEN393592 UOJ393435:UOJ393592 UYF393435:UYF393592 VIB393435:VIB393592 VRX393435:VRX393592 WBT393435:WBT393592 WLP393435:WLP393592 WVL393435:WVL393592 H458971:I459128 IZ458971:IZ459128 SV458971:SV459128 ACR458971:ACR459128 AMN458971:AMN459128 AWJ458971:AWJ459128 BGF458971:BGF459128 BQB458971:BQB459128 BZX458971:BZX459128 CJT458971:CJT459128 CTP458971:CTP459128 DDL458971:DDL459128 DNH458971:DNH459128 DXD458971:DXD459128 EGZ458971:EGZ459128 EQV458971:EQV459128 FAR458971:FAR459128 FKN458971:FKN459128 FUJ458971:FUJ459128 GEF458971:GEF459128 GOB458971:GOB459128 GXX458971:GXX459128 HHT458971:HHT459128 HRP458971:HRP459128 IBL458971:IBL459128 ILH458971:ILH459128 IVD458971:IVD459128 JEZ458971:JEZ459128 JOV458971:JOV459128 JYR458971:JYR459128 KIN458971:KIN459128 KSJ458971:KSJ459128 LCF458971:LCF459128 LMB458971:LMB459128 LVX458971:LVX459128 MFT458971:MFT459128 MPP458971:MPP459128 MZL458971:MZL459128 NJH458971:NJH459128 NTD458971:NTD459128 OCZ458971:OCZ459128 OMV458971:OMV459128 OWR458971:OWR459128 PGN458971:PGN459128 PQJ458971:PQJ459128 QAF458971:QAF459128 QKB458971:QKB459128 QTX458971:QTX459128 RDT458971:RDT459128 RNP458971:RNP459128 RXL458971:RXL459128 SHH458971:SHH459128 SRD458971:SRD459128 TAZ458971:TAZ459128 TKV458971:TKV459128 TUR458971:TUR459128 UEN458971:UEN459128 UOJ458971:UOJ459128 UYF458971:UYF459128 VIB458971:VIB459128 VRX458971:VRX459128 WBT458971:WBT459128 WLP458971:WLP459128 WVL458971:WVL459128 H524507:I524664 IZ524507:IZ524664 SV524507:SV524664 ACR524507:ACR524664 AMN524507:AMN524664 AWJ524507:AWJ524664 BGF524507:BGF524664 BQB524507:BQB524664 BZX524507:BZX524664 CJT524507:CJT524664 CTP524507:CTP524664 DDL524507:DDL524664 DNH524507:DNH524664 DXD524507:DXD524664 EGZ524507:EGZ524664 EQV524507:EQV524664 FAR524507:FAR524664 FKN524507:FKN524664 FUJ524507:FUJ524664 GEF524507:GEF524664 GOB524507:GOB524664 GXX524507:GXX524664 HHT524507:HHT524664 HRP524507:HRP524664 IBL524507:IBL524664 ILH524507:ILH524664 IVD524507:IVD524664 JEZ524507:JEZ524664 JOV524507:JOV524664 JYR524507:JYR524664 KIN524507:KIN524664 KSJ524507:KSJ524664 LCF524507:LCF524664 LMB524507:LMB524664 LVX524507:LVX524664 MFT524507:MFT524664 MPP524507:MPP524664 MZL524507:MZL524664 NJH524507:NJH524664 NTD524507:NTD524664 OCZ524507:OCZ524664 OMV524507:OMV524664 OWR524507:OWR524664 PGN524507:PGN524664 PQJ524507:PQJ524664 QAF524507:QAF524664 QKB524507:QKB524664 QTX524507:QTX524664 RDT524507:RDT524664 RNP524507:RNP524664 RXL524507:RXL524664 SHH524507:SHH524664 SRD524507:SRD524664 TAZ524507:TAZ524664 TKV524507:TKV524664 TUR524507:TUR524664 UEN524507:UEN524664 UOJ524507:UOJ524664 UYF524507:UYF524664 VIB524507:VIB524664 VRX524507:VRX524664 WBT524507:WBT524664 WLP524507:WLP524664 WVL524507:WVL524664 H590043:I590200 IZ590043:IZ590200 SV590043:SV590200 ACR590043:ACR590200 AMN590043:AMN590200 AWJ590043:AWJ590200 BGF590043:BGF590200 BQB590043:BQB590200 BZX590043:BZX590200 CJT590043:CJT590200 CTP590043:CTP590200 DDL590043:DDL590200 DNH590043:DNH590200 DXD590043:DXD590200 EGZ590043:EGZ590200 EQV590043:EQV590200 FAR590043:FAR590200 FKN590043:FKN590200 FUJ590043:FUJ590200 GEF590043:GEF590200 GOB590043:GOB590200 GXX590043:GXX590200 HHT590043:HHT590200 HRP590043:HRP590200 IBL590043:IBL590200 ILH590043:ILH590200 IVD590043:IVD590200 JEZ590043:JEZ590200 JOV590043:JOV590200 JYR590043:JYR590200 KIN590043:KIN590200 KSJ590043:KSJ590200 LCF590043:LCF590200 LMB590043:LMB590200 LVX590043:LVX590200 MFT590043:MFT590200 MPP590043:MPP590200 MZL590043:MZL590200 NJH590043:NJH590200 NTD590043:NTD590200 OCZ590043:OCZ590200 OMV590043:OMV590200 OWR590043:OWR590200 PGN590043:PGN590200 PQJ590043:PQJ590200 QAF590043:QAF590200 QKB590043:QKB590200 QTX590043:QTX590200 RDT590043:RDT590200 RNP590043:RNP590200 RXL590043:RXL590200 SHH590043:SHH590200 SRD590043:SRD590200 TAZ590043:TAZ590200 TKV590043:TKV590200 TUR590043:TUR590200 UEN590043:UEN590200 UOJ590043:UOJ590200 UYF590043:UYF590200 VIB590043:VIB590200 VRX590043:VRX590200 WBT590043:WBT590200 WLP590043:WLP590200 WVL590043:WVL590200 H655579:I655736 IZ655579:IZ655736 SV655579:SV655736 ACR655579:ACR655736 AMN655579:AMN655736 AWJ655579:AWJ655736 BGF655579:BGF655736 BQB655579:BQB655736 BZX655579:BZX655736 CJT655579:CJT655736 CTP655579:CTP655736 DDL655579:DDL655736 DNH655579:DNH655736 DXD655579:DXD655736 EGZ655579:EGZ655736 EQV655579:EQV655736 FAR655579:FAR655736 FKN655579:FKN655736 FUJ655579:FUJ655736 GEF655579:GEF655736 GOB655579:GOB655736 GXX655579:GXX655736 HHT655579:HHT655736 HRP655579:HRP655736 IBL655579:IBL655736 ILH655579:ILH655736 IVD655579:IVD655736 JEZ655579:JEZ655736 JOV655579:JOV655736 JYR655579:JYR655736 KIN655579:KIN655736 KSJ655579:KSJ655736 LCF655579:LCF655736 LMB655579:LMB655736 LVX655579:LVX655736 MFT655579:MFT655736 MPP655579:MPP655736 MZL655579:MZL655736 NJH655579:NJH655736 NTD655579:NTD655736 OCZ655579:OCZ655736 OMV655579:OMV655736 OWR655579:OWR655736 PGN655579:PGN655736 PQJ655579:PQJ655736 QAF655579:QAF655736 QKB655579:QKB655736 QTX655579:QTX655736 RDT655579:RDT655736 RNP655579:RNP655736 RXL655579:RXL655736 SHH655579:SHH655736 SRD655579:SRD655736 TAZ655579:TAZ655736 TKV655579:TKV655736 TUR655579:TUR655736 UEN655579:UEN655736 UOJ655579:UOJ655736 UYF655579:UYF655736 VIB655579:VIB655736 VRX655579:VRX655736 WBT655579:WBT655736 WLP655579:WLP655736 WVL655579:WVL655736 H721115:I721272 IZ721115:IZ721272 SV721115:SV721272 ACR721115:ACR721272 AMN721115:AMN721272 AWJ721115:AWJ721272 BGF721115:BGF721272 BQB721115:BQB721272 BZX721115:BZX721272 CJT721115:CJT721272 CTP721115:CTP721272 DDL721115:DDL721272 DNH721115:DNH721272 DXD721115:DXD721272 EGZ721115:EGZ721272 EQV721115:EQV721272 FAR721115:FAR721272 FKN721115:FKN721272 FUJ721115:FUJ721272 GEF721115:GEF721272 GOB721115:GOB721272 GXX721115:GXX721272 HHT721115:HHT721272 HRP721115:HRP721272 IBL721115:IBL721272 ILH721115:ILH721272 IVD721115:IVD721272 JEZ721115:JEZ721272 JOV721115:JOV721272 JYR721115:JYR721272 KIN721115:KIN721272 KSJ721115:KSJ721272 LCF721115:LCF721272 LMB721115:LMB721272 LVX721115:LVX721272 MFT721115:MFT721272 MPP721115:MPP721272 MZL721115:MZL721272 NJH721115:NJH721272 NTD721115:NTD721272 OCZ721115:OCZ721272 OMV721115:OMV721272 OWR721115:OWR721272 PGN721115:PGN721272 PQJ721115:PQJ721272 QAF721115:QAF721272 QKB721115:QKB721272 QTX721115:QTX721272 RDT721115:RDT721272 RNP721115:RNP721272 RXL721115:RXL721272 SHH721115:SHH721272 SRD721115:SRD721272 TAZ721115:TAZ721272 TKV721115:TKV721272 TUR721115:TUR721272 UEN721115:UEN721272 UOJ721115:UOJ721272 UYF721115:UYF721272 VIB721115:VIB721272 VRX721115:VRX721272 WBT721115:WBT721272 WLP721115:WLP721272 WVL721115:WVL721272 H786651:I786808 IZ786651:IZ786808 SV786651:SV786808 ACR786651:ACR786808 AMN786651:AMN786808 AWJ786651:AWJ786808 BGF786651:BGF786808 BQB786651:BQB786808 BZX786651:BZX786808 CJT786651:CJT786808 CTP786651:CTP786808 DDL786651:DDL786808 DNH786651:DNH786808 DXD786651:DXD786808 EGZ786651:EGZ786808 EQV786651:EQV786808 FAR786651:FAR786808 FKN786651:FKN786808 FUJ786651:FUJ786808 GEF786651:GEF786808 GOB786651:GOB786808 GXX786651:GXX786808 HHT786651:HHT786808 HRP786651:HRP786808 IBL786651:IBL786808 ILH786651:ILH786808 IVD786651:IVD786808 JEZ786651:JEZ786808 JOV786651:JOV786808 JYR786651:JYR786808 KIN786651:KIN786808 KSJ786651:KSJ786808 LCF786651:LCF786808 LMB786651:LMB786808 LVX786651:LVX786808 MFT786651:MFT786808 MPP786651:MPP786808 MZL786651:MZL786808 NJH786651:NJH786808 NTD786651:NTD786808 OCZ786651:OCZ786808 OMV786651:OMV786808 OWR786651:OWR786808 PGN786651:PGN786808 PQJ786651:PQJ786808 QAF786651:QAF786808 QKB786651:QKB786808 QTX786651:QTX786808 RDT786651:RDT786808 RNP786651:RNP786808 RXL786651:RXL786808 SHH786651:SHH786808 SRD786651:SRD786808 TAZ786651:TAZ786808 TKV786651:TKV786808 TUR786651:TUR786808 UEN786651:UEN786808 UOJ786651:UOJ786808 UYF786651:UYF786808 VIB786651:VIB786808 VRX786651:VRX786808 WBT786651:WBT786808 WLP786651:WLP786808 WVL786651:WVL786808 H852187:I852344 IZ852187:IZ852344 SV852187:SV852344 ACR852187:ACR852344 AMN852187:AMN852344 AWJ852187:AWJ852344 BGF852187:BGF852344 BQB852187:BQB852344 BZX852187:BZX852344 CJT852187:CJT852344 CTP852187:CTP852344 DDL852187:DDL852344 DNH852187:DNH852344 DXD852187:DXD852344 EGZ852187:EGZ852344 EQV852187:EQV852344 FAR852187:FAR852344 FKN852187:FKN852344 FUJ852187:FUJ852344 GEF852187:GEF852344 GOB852187:GOB852344 GXX852187:GXX852344 HHT852187:HHT852344 HRP852187:HRP852344 IBL852187:IBL852344 ILH852187:ILH852344 IVD852187:IVD852344 JEZ852187:JEZ852344 JOV852187:JOV852344 JYR852187:JYR852344 KIN852187:KIN852344 KSJ852187:KSJ852344 LCF852187:LCF852344 LMB852187:LMB852344 LVX852187:LVX852344 MFT852187:MFT852344 MPP852187:MPP852344 MZL852187:MZL852344 NJH852187:NJH852344 NTD852187:NTD852344 OCZ852187:OCZ852344 OMV852187:OMV852344 OWR852187:OWR852344 PGN852187:PGN852344 PQJ852187:PQJ852344 QAF852187:QAF852344 QKB852187:QKB852344 QTX852187:QTX852344 RDT852187:RDT852344 RNP852187:RNP852344 RXL852187:RXL852344 SHH852187:SHH852344 SRD852187:SRD852344 TAZ852187:TAZ852344 TKV852187:TKV852344 TUR852187:TUR852344 UEN852187:UEN852344 UOJ852187:UOJ852344 UYF852187:UYF852344 VIB852187:VIB852344 VRX852187:VRX852344 WBT852187:WBT852344 WLP852187:WLP852344 WVL852187:WVL852344 H917723:I917880 IZ917723:IZ917880 SV917723:SV917880 ACR917723:ACR917880 AMN917723:AMN917880 AWJ917723:AWJ917880 BGF917723:BGF917880 BQB917723:BQB917880 BZX917723:BZX917880 CJT917723:CJT917880 CTP917723:CTP917880 DDL917723:DDL917880 DNH917723:DNH917880 DXD917723:DXD917880 EGZ917723:EGZ917880 EQV917723:EQV917880 FAR917723:FAR917880 FKN917723:FKN917880 FUJ917723:FUJ917880 GEF917723:GEF917880 GOB917723:GOB917880 GXX917723:GXX917880 HHT917723:HHT917880 HRP917723:HRP917880 IBL917723:IBL917880 ILH917723:ILH917880 IVD917723:IVD917880 JEZ917723:JEZ917880 JOV917723:JOV917880 JYR917723:JYR917880 KIN917723:KIN917880 KSJ917723:KSJ917880 LCF917723:LCF917880 LMB917723:LMB917880 LVX917723:LVX917880 MFT917723:MFT917880 MPP917723:MPP917880 MZL917723:MZL917880 NJH917723:NJH917880 NTD917723:NTD917880 OCZ917723:OCZ917880 OMV917723:OMV917880 OWR917723:OWR917880 PGN917723:PGN917880 PQJ917723:PQJ917880 QAF917723:QAF917880 QKB917723:QKB917880 QTX917723:QTX917880 RDT917723:RDT917880 RNP917723:RNP917880 RXL917723:RXL917880 SHH917723:SHH917880 SRD917723:SRD917880 TAZ917723:TAZ917880 TKV917723:TKV917880 TUR917723:TUR917880 UEN917723:UEN917880 UOJ917723:UOJ917880 UYF917723:UYF917880 VIB917723:VIB917880 VRX917723:VRX917880 WBT917723:WBT917880 WLP917723:WLP917880 WVL917723:WVL917880 H983259:I983416 IZ983259:IZ983416 SV983259:SV983416 ACR983259:ACR983416 AMN983259:AMN983416 AWJ983259:AWJ983416 BGF983259:BGF983416 BQB983259:BQB983416 BZX983259:BZX983416 CJT983259:CJT983416 CTP983259:CTP983416 DDL983259:DDL983416 DNH983259:DNH983416 DXD983259:DXD983416 EGZ983259:EGZ983416 EQV983259:EQV983416 FAR983259:FAR983416 FKN983259:FKN983416 FUJ983259:FUJ983416 GEF983259:GEF983416 GOB983259:GOB983416 GXX983259:GXX983416 HHT983259:HHT983416 HRP983259:HRP983416 IBL983259:IBL983416 ILH983259:ILH983416 IVD983259:IVD983416 JEZ983259:JEZ983416 JOV983259:JOV983416 JYR983259:JYR983416 KIN983259:KIN983416 KSJ983259:KSJ983416 LCF983259:LCF983416 LMB983259:LMB983416 LVX983259:LVX983416 MFT983259:MFT983416 MPP983259:MPP983416 MZL983259:MZL983416 NJH983259:NJH983416 NTD983259:NTD983416 OCZ983259:OCZ983416 OMV983259:OMV983416 OWR983259:OWR983416 PGN983259:PGN983416 PQJ983259:PQJ983416 QAF983259:QAF983416 QKB983259:QKB983416 QTX983259:QTX983416 RDT983259:RDT983416 RNP983259:RNP983416 RXL983259:RXL983416 SHH983259:SHH983416 SRD983259:SRD983416 TAZ983259:TAZ983416 TKV983259:TKV983416 TUR983259:TUR983416 UEN983259:UEN983416 UOJ983259:UOJ983416 UYF983259:UYF983416 VIB983259:VIB983416 VRX983259:VRX983416 WBT983259:WBT983416 WLP983259:WLP983416 WVL983259:WVL983416 JC65914 SY65914 ACU65914 AMQ65914 AWM65914 BGI65914 BQE65914 CAA65914 CJW65914 CTS65914 DDO65914 DNK65914 DXG65914 EHC65914 EQY65914 FAU65914 FKQ65914 FUM65914 GEI65914 GOE65914 GYA65914 HHW65914 HRS65914 IBO65914 ILK65914 IVG65914 JFC65914 JOY65914 JYU65914 KIQ65914 KSM65914 LCI65914 LME65914 LWA65914 MFW65914 MPS65914 MZO65914 NJK65914 NTG65914 ODC65914 OMY65914 OWU65914 PGQ65914 PQM65914 QAI65914 QKE65914 QUA65914 RDW65914 RNS65914 RXO65914 SHK65914 SRG65914 TBC65914 TKY65914 TUU65914 UEQ65914 UOM65914 UYI65914 VIE65914 VSA65914 WBW65914 WLS65914 WVO65914 JC131450 SY131450 ACU131450 AMQ131450 AWM131450 BGI131450 BQE131450 CAA131450 CJW131450 CTS131450 DDO131450 DNK131450 DXG131450 EHC131450 EQY131450 FAU131450 FKQ131450 FUM131450 GEI131450 GOE131450 GYA131450 HHW131450 HRS131450 IBO131450 ILK131450 IVG131450 JFC131450 JOY131450 JYU131450 KIQ131450 KSM131450 LCI131450 LME131450 LWA131450 MFW131450 MPS131450 MZO131450 NJK131450 NTG131450 ODC131450 OMY131450 OWU131450 PGQ131450 PQM131450 QAI131450 QKE131450 QUA131450 RDW131450 RNS131450 RXO131450 SHK131450 SRG131450 TBC131450 TKY131450 TUU131450 UEQ131450 UOM131450 UYI131450 VIE131450 VSA131450 WBW131450 WLS131450 WVO131450 JC196986 SY196986 ACU196986 AMQ196986 AWM196986 BGI196986 BQE196986 CAA196986 CJW196986 CTS196986 DDO196986 DNK196986 DXG196986 EHC196986 EQY196986 FAU196986 FKQ196986 FUM196986 GEI196986 GOE196986 GYA196986 HHW196986 HRS196986 IBO196986 ILK196986 IVG196986 JFC196986 JOY196986 JYU196986 KIQ196986 KSM196986 LCI196986 LME196986 LWA196986 MFW196986 MPS196986 MZO196986 NJK196986 NTG196986 ODC196986 OMY196986 OWU196986 PGQ196986 PQM196986 QAI196986 QKE196986 QUA196986 RDW196986 RNS196986 RXO196986 SHK196986 SRG196986 TBC196986 TKY196986 TUU196986 UEQ196986 UOM196986 UYI196986 VIE196986 VSA196986 WBW196986 WLS196986 WVO196986 JC262522 SY262522 ACU262522 AMQ262522 AWM262522 BGI262522 BQE262522 CAA262522 CJW262522 CTS262522 DDO262522 DNK262522 DXG262522 EHC262522 EQY262522 FAU262522 FKQ262522 FUM262522 GEI262522 GOE262522 GYA262522 HHW262522 HRS262522 IBO262522 ILK262522 IVG262522 JFC262522 JOY262522 JYU262522 KIQ262522 KSM262522 LCI262522 LME262522 LWA262522 MFW262522 MPS262522 MZO262522 NJK262522 NTG262522 ODC262522 OMY262522 OWU262522 PGQ262522 PQM262522 QAI262522 QKE262522 QUA262522 RDW262522 RNS262522 RXO262522 SHK262522 SRG262522 TBC262522 TKY262522 TUU262522 UEQ262522 UOM262522 UYI262522 VIE262522 VSA262522 WBW262522 WLS262522 WVO262522 JC328058 SY328058 ACU328058 AMQ328058 AWM328058 BGI328058 BQE328058 CAA328058 CJW328058 CTS328058 DDO328058 DNK328058 DXG328058 EHC328058 EQY328058 FAU328058 FKQ328058 FUM328058 GEI328058 GOE328058 GYA328058 HHW328058 HRS328058 IBO328058 ILK328058 IVG328058 JFC328058 JOY328058 JYU328058 KIQ328058 KSM328058 LCI328058 LME328058 LWA328058 MFW328058 MPS328058 MZO328058 NJK328058 NTG328058 ODC328058 OMY328058 OWU328058 PGQ328058 PQM328058 QAI328058 QKE328058 QUA328058 RDW328058 RNS328058 RXO328058 SHK328058 SRG328058 TBC328058 TKY328058 TUU328058 UEQ328058 UOM328058 UYI328058 VIE328058 VSA328058 WBW328058 WLS328058 WVO328058 JC393594 SY393594 ACU393594 AMQ393594 AWM393594 BGI393594 BQE393594 CAA393594 CJW393594 CTS393594 DDO393594 DNK393594 DXG393594 EHC393594 EQY393594 FAU393594 FKQ393594 FUM393594 GEI393594 GOE393594 GYA393594 HHW393594 HRS393594 IBO393594 ILK393594 IVG393594 JFC393594 JOY393594 JYU393594 KIQ393594 KSM393594 LCI393594 LME393594 LWA393594 MFW393594 MPS393594 MZO393594 NJK393594 NTG393594 ODC393594 OMY393594 OWU393594 PGQ393594 PQM393594 QAI393594 QKE393594 QUA393594 RDW393594 RNS393594 RXO393594 SHK393594 SRG393594 TBC393594 TKY393594 TUU393594 UEQ393594 UOM393594 UYI393594 VIE393594 VSA393594 WBW393594 WLS393594 WVO393594 JC459130 SY459130 ACU459130 AMQ459130 AWM459130 BGI459130 BQE459130 CAA459130 CJW459130 CTS459130 DDO459130 DNK459130 DXG459130 EHC459130 EQY459130 FAU459130 FKQ459130 FUM459130 GEI459130 GOE459130 GYA459130 HHW459130 HRS459130 IBO459130 ILK459130 IVG459130 JFC459130 JOY459130 JYU459130 KIQ459130 KSM459130 LCI459130 LME459130 LWA459130 MFW459130 MPS459130 MZO459130 NJK459130 NTG459130 ODC459130 OMY459130 OWU459130 PGQ459130 PQM459130 QAI459130 QKE459130 QUA459130 RDW459130 RNS459130 RXO459130 SHK459130 SRG459130 TBC459130 TKY459130 TUU459130 UEQ459130 UOM459130 UYI459130 VIE459130 VSA459130 WBW459130 WLS459130 WVO459130 JC524666 SY524666 ACU524666 AMQ524666 AWM524666 BGI524666 BQE524666 CAA524666 CJW524666 CTS524666 DDO524666 DNK524666 DXG524666 EHC524666 EQY524666 FAU524666 FKQ524666 FUM524666 GEI524666 GOE524666 GYA524666 HHW524666 HRS524666 IBO524666 ILK524666 IVG524666 JFC524666 JOY524666 JYU524666 KIQ524666 KSM524666 LCI524666 LME524666 LWA524666 MFW524666 MPS524666 MZO524666 NJK524666 NTG524666 ODC524666 OMY524666 OWU524666 PGQ524666 PQM524666 QAI524666 QKE524666 QUA524666 RDW524666 RNS524666 RXO524666 SHK524666 SRG524666 TBC524666 TKY524666 TUU524666 UEQ524666 UOM524666 UYI524666 VIE524666 VSA524666 WBW524666 WLS524666 WVO524666 JC590202 SY590202 ACU590202 AMQ590202 AWM590202 BGI590202 BQE590202 CAA590202 CJW590202 CTS590202 DDO590202 DNK590202 DXG590202 EHC590202 EQY590202 FAU590202 FKQ590202 FUM590202 GEI590202 GOE590202 GYA590202 HHW590202 HRS590202 IBO590202 ILK590202 IVG590202 JFC590202 JOY590202 JYU590202 KIQ590202 KSM590202 LCI590202 LME590202 LWA590202 MFW590202 MPS590202 MZO590202 NJK590202 NTG590202 ODC590202 OMY590202 OWU590202 PGQ590202 PQM590202 QAI590202 QKE590202 QUA590202 RDW590202 RNS590202 RXO590202 SHK590202 SRG590202 TBC590202 TKY590202 TUU590202 UEQ590202 UOM590202 UYI590202 VIE590202 VSA590202 WBW590202 WLS590202 WVO590202 JC655738 SY655738 ACU655738 AMQ655738 AWM655738 BGI655738 BQE655738 CAA655738 CJW655738 CTS655738 DDO655738 DNK655738 DXG655738 EHC655738 EQY655738 FAU655738 FKQ655738 FUM655738 GEI655738 GOE655738 GYA655738 HHW655738 HRS655738 IBO655738 ILK655738 IVG655738 JFC655738 JOY655738 JYU655738 KIQ655738 KSM655738 LCI655738 LME655738 LWA655738 MFW655738 MPS655738 MZO655738 NJK655738 NTG655738 ODC655738 OMY655738 OWU655738 PGQ655738 PQM655738 QAI655738 QKE655738 QUA655738 RDW655738 RNS655738 RXO655738 SHK655738 SRG655738 TBC655738 TKY655738 TUU655738 UEQ655738 UOM655738 UYI655738 VIE655738 VSA655738 WBW655738 WLS655738 WVO655738 JC721274 SY721274 ACU721274 AMQ721274 AWM721274 BGI721274 BQE721274 CAA721274 CJW721274 CTS721274 DDO721274 DNK721274 DXG721274 EHC721274 EQY721274 FAU721274 FKQ721274 FUM721274 GEI721274 GOE721274 GYA721274 HHW721274 HRS721274 IBO721274 ILK721274 IVG721274 JFC721274 JOY721274 JYU721274 KIQ721274 KSM721274 LCI721274 LME721274 LWA721274 MFW721274 MPS721274 MZO721274 NJK721274 NTG721274 ODC721274 OMY721274 OWU721274 PGQ721274 PQM721274 QAI721274 QKE721274 QUA721274 RDW721274 RNS721274 RXO721274 SHK721274 SRG721274 TBC721274 TKY721274 TUU721274 UEQ721274 UOM721274 UYI721274 VIE721274 VSA721274 WBW721274 WLS721274 WVO721274 JC786810 SY786810 ACU786810 AMQ786810 AWM786810 BGI786810 BQE786810 CAA786810 CJW786810 CTS786810 DDO786810 DNK786810 DXG786810 EHC786810 EQY786810 FAU786810 FKQ786810 FUM786810 GEI786810 GOE786810 GYA786810 HHW786810 HRS786810 IBO786810 ILK786810 IVG786810 JFC786810 JOY786810 JYU786810 KIQ786810 KSM786810 LCI786810 LME786810 LWA786810 MFW786810 MPS786810 MZO786810 NJK786810 NTG786810 ODC786810 OMY786810 OWU786810 PGQ786810 PQM786810 QAI786810 QKE786810 QUA786810 RDW786810 RNS786810 RXO786810 SHK786810 SRG786810 TBC786810 TKY786810 TUU786810 UEQ786810 UOM786810 UYI786810 VIE786810 VSA786810 WBW786810 WLS786810 WVO786810 JC852346 SY852346 ACU852346 AMQ852346 AWM852346 BGI852346 BQE852346 CAA852346 CJW852346 CTS852346 DDO852346 DNK852346 DXG852346 EHC852346 EQY852346 FAU852346 FKQ852346 FUM852346 GEI852346 GOE852346 GYA852346 HHW852346 HRS852346 IBO852346 ILK852346 IVG852346 JFC852346 JOY852346 JYU852346 KIQ852346 KSM852346 LCI852346 LME852346 LWA852346 MFW852346 MPS852346 MZO852346 NJK852346 NTG852346 ODC852346 OMY852346 OWU852346 PGQ852346 PQM852346 QAI852346 QKE852346 QUA852346 RDW852346 RNS852346 RXO852346 SHK852346 SRG852346 TBC852346 TKY852346 TUU852346 UEQ852346 UOM852346 UYI852346 VIE852346 VSA852346 WBW852346 WLS852346 WVO852346 JC917882 SY917882 ACU917882 AMQ917882 AWM917882 BGI917882 BQE917882 CAA917882 CJW917882 CTS917882 DDO917882 DNK917882 DXG917882 EHC917882 EQY917882 FAU917882 FKQ917882 FUM917882 GEI917882 GOE917882 GYA917882 HHW917882 HRS917882 IBO917882 ILK917882 IVG917882 JFC917882 JOY917882 JYU917882 KIQ917882 KSM917882 LCI917882 LME917882 LWA917882 MFW917882 MPS917882 MZO917882 NJK917882 NTG917882 ODC917882 OMY917882 OWU917882 PGQ917882 PQM917882 QAI917882 QKE917882 QUA917882 RDW917882 RNS917882 RXO917882 SHK917882 SRG917882 TBC917882 TKY917882 TUU917882 UEQ917882 UOM917882 UYI917882 VIE917882 VSA917882 WBW917882 WLS917882 WVO917882 JC983418 SY983418 ACU983418 AMQ983418 AWM983418 BGI983418 BQE983418 CAA983418 CJW983418 CTS983418 DDO983418 DNK983418 DXG983418 EHC983418 EQY983418 FAU983418 FKQ983418 FUM983418 GEI983418 GOE983418 GYA983418 HHW983418 HRS983418 IBO983418 ILK983418 IVG983418 JFC983418 JOY983418 JYU983418 KIQ983418 KSM983418 LCI983418 LME983418 LWA983418 MFW983418 MPS983418 MZO983418 NJK983418 NTG983418 ODC983418 OMY983418 OWU983418 PGQ983418 PQM983418 QAI983418 QKE983418 QUA983418 RDW983418 RNS983418 RXO983418 SHK983418 SRG983418 TBC983418 TKY983418 TUU983418 UEQ983418 UOM983418 UYI983418 VIE983418 VSA983418 WBW983418 WLS983418 WVO983418 JA65755:JB65831 SW65755:SX65831 ACS65755:ACT65831 AMO65755:AMP65831 AWK65755:AWL65831 BGG65755:BGH65831 BQC65755:BQD65831 BZY65755:BZZ65831 CJU65755:CJV65831 CTQ65755:CTR65831 DDM65755:DDN65831 DNI65755:DNJ65831 DXE65755:DXF65831 EHA65755:EHB65831 EQW65755:EQX65831 FAS65755:FAT65831 FKO65755:FKP65831 FUK65755:FUL65831 GEG65755:GEH65831 GOC65755:GOD65831 GXY65755:GXZ65831 HHU65755:HHV65831 HRQ65755:HRR65831 IBM65755:IBN65831 ILI65755:ILJ65831 IVE65755:IVF65831 JFA65755:JFB65831 JOW65755:JOX65831 JYS65755:JYT65831 KIO65755:KIP65831 KSK65755:KSL65831 LCG65755:LCH65831 LMC65755:LMD65831 LVY65755:LVZ65831 MFU65755:MFV65831 MPQ65755:MPR65831 MZM65755:MZN65831 NJI65755:NJJ65831 NTE65755:NTF65831 ODA65755:ODB65831 OMW65755:OMX65831 OWS65755:OWT65831 PGO65755:PGP65831 PQK65755:PQL65831 QAG65755:QAH65831 QKC65755:QKD65831 QTY65755:QTZ65831 RDU65755:RDV65831 RNQ65755:RNR65831 RXM65755:RXN65831 SHI65755:SHJ65831 SRE65755:SRF65831 TBA65755:TBB65831 TKW65755:TKX65831 TUS65755:TUT65831 UEO65755:UEP65831 UOK65755:UOL65831 UYG65755:UYH65831 VIC65755:VID65831 VRY65755:VRZ65831 WBU65755:WBV65831 WLQ65755:WLR65831 WVM65755:WVN65831 JA131291:JB131367 SW131291:SX131367 ACS131291:ACT131367 AMO131291:AMP131367 AWK131291:AWL131367 BGG131291:BGH131367 BQC131291:BQD131367 BZY131291:BZZ131367 CJU131291:CJV131367 CTQ131291:CTR131367 DDM131291:DDN131367 DNI131291:DNJ131367 DXE131291:DXF131367 EHA131291:EHB131367 EQW131291:EQX131367 FAS131291:FAT131367 FKO131291:FKP131367 FUK131291:FUL131367 GEG131291:GEH131367 GOC131291:GOD131367 GXY131291:GXZ131367 HHU131291:HHV131367 HRQ131291:HRR131367 IBM131291:IBN131367 ILI131291:ILJ131367 IVE131291:IVF131367 JFA131291:JFB131367 JOW131291:JOX131367 JYS131291:JYT131367 KIO131291:KIP131367 KSK131291:KSL131367 LCG131291:LCH131367 LMC131291:LMD131367 LVY131291:LVZ131367 MFU131291:MFV131367 MPQ131291:MPR131367 MZM131291:MZN131367 NJI131291:NJJ131367 NTE131291:NTF131367 ODA131291:ODB131367 OMW131291:OMX131367 OWS131291:OWT131367 PGO131291:PGP131367 PQK131291:PQL131367 QAG131291:QAH131367 QKC131291:QKD131367 QTY131291:QTZ131367 RDU131291:RDV131367 RNQ131291:RNR131367 RXM131291:RXN131367 SHI131291:SHJ131367 SRE131291:SRF131367 TBA131291:TBB131367 TKW131291:TKX131367 TUS131291:TUT131367 UEO131291:UEP131367 UOK131291:UOL131367 UYG131291:UYH131367 VIC131291:VID131367 VRY131291:VRZ131367 WBU131291:WBV131367 WLQ131291:WLR131367 WVM131291:WVN131367 JA196827:JB196903 SW196827:SX196903 ACS196827:ACT196903 AMO196827:AMP196903 AWK196827:AWL196903 BGG196827:BGH196903 BQC196827:BQD196903 BZY196827:BZZ196903 CJU196827:CJV196903 CTQ196827:CTR196903 DDM196827:DDN196903 DNI196827:DNJ196903 DXE196827:DXF196903 EHA196827:EHB196903 EQW196827:EQX196903 FAS196827:FAT196903 FKO196827:FKP196903 FUK196827:FUL196903 GEG196827:GEH196903 GOC196827:GOD196903 GXY196827:GXZ196903 HHU196827:HHV196903 HRQ196827:HRR196903 IBM196827:IBN196903 ILI196827:ILJ196903 IVE196827:IVF196903 JFA196827:JFB196903 JOW196827:JOX196903 JYS196827:JYT196903 KIO196827:KIP196903 KSK196827:KSL196903 LCG196827:LCH196903 LMC196827:LMD196903 LVY196827:LVZ196903 MFU196827:MFV196903 MPQ196827:MPR196903 MZM196827:MZN196903 NJI196827:NJJ196903 NTE196827:NTF196903 ODA196827:ODB196903 OMW196827:OMX196903 OWS196827:OWT196903 PGO196827:PGP196903 PQK196827:PQL196903 QAG196827:QAH196903 QKC196827:QKD196903 QTY196827:QTZ196903 RDU196827:RDV196903 RNQ196827:RNR196903 RXM196827:RXN196903 SHI196827:SHJ196903 SRE196827:SRF196903 TBA196827:TBB196903 TKW196827:TKX196903 TUS196827:TUT196903 UEO196827:UEP196903 UOK196827:UOL196903 UYG196827:UYH196903 VIC196827:VID196903 VRY196827:VRZ196903 WBU196827:WBV196903 WLQ196827:WLR196903 WVM196827:WVN196903 JA262363:JB262439 SW262363:SX262439 ACS262363:ACT262439 AMO262363:AMP262439 AWK262363:AWL262439 BGG262363:BGH262439 BQC262363:BQD262439 BZY262363:BZZ262439 CJU262363:CJV262439 CTQ262363:CTR262439 DDM262363:DDN262439 DNI262363:DNJ262439 DXE262363:DXF262439 EHA262363:EHB262439 EQW262363:EQX262439 FAS262363:FAT262439 FKO262363:FKP262439 FUK262363:FUL262439 GEG262363:GEH262439 GOC262363:GOD262439 GXY262363:GXZ262439 HHU262363:HHV262439 HRQ262363:HRR262439 IBM262363:IBN262439 ILI262363:ILJ262439 IVE262363:IVF262439 JFA262363:JFB262439 JOW262363:JOX262439 JYS262363:JYT262439 KIO262363:KIP262439 KSK262363:KSL262439 LCG262363:LCH262439 LMC262363:LMD262439 LVY262363:LVZ262439 MFU262363:MFV262439 MPQ262363:MPR262439 MZM262363:MZN262439 NJI262363:NJJ262439 NTE262363:NTF262439 ODA262363:ODB262439 OMW262363:OMX262439 OWS262363:OWT262439 PGO262363:PGP262439 PQK262363:PQL262439 QAG262363:QAH262439 QKC262363:QKD262439 QTY262363:QTZ262439 RDU262363:RDV262439 RNQ262363:RNR262439 RXM262363:RXN262439 SHI262363:SHJ262439 SRE262363:SRF262439 TBA262363:TBB262439 TKW262363:TKX262439 TUS262363:TUT262439 UEO262363:UEP262439 UOK262363:UOL262439 UYG262363:UYH262439 VIC262363:VID262439 VRY262363:VRZ262439 WBU262363:WBV262439 WLQ262363:WLR262439 WVM262363:WVN262439 JA327899:JB327975 SW327899:SX327975 ACS327899:ACT327975 AMO327899:AMP327975 AWK327899:AWL327975 BGG327899:BGH327975 BQC327899:BQD327975 BZY327899:BZZ327975 CJU327899:CJV327975 CTQ327899:CTR327975 DDM327899:DDN327975 DNI327899:DNJ327975 DXE327899:DXF327975 EHA327899:EHB327975 EQW327899:EQX327975 FAS327899:FAT327975 FKO327899:FKP327975 FUK327899:FUL327975 GEG327899:GEH327975 GOC327899:GOD327975 GXY327899:GXZ327975 HHU327899:HHV327975 HRQ327899:HRR327975 IBM327899:IBN327975 ILI327899:ILJ327975 IVE327899:IVF327975 JFA327899:JFB327975 JOW327899:JOX327975 JYS327899:JYT327975 KIO327899:KIP327975 KSK327899:KSL327975 LCG327899:LCH327975 LMC327899:LMD327975 LVY327899:LVZ327975 MFU327899:MFV327975 MPQ327899:MPR327975 MZM327899:MZN327975 NJI327899:NJJ327975 NTE327899:NTF327975 ODA327899:ODB327975 OMW327899:OMX327975 OWS327899:OWT327975 PGO327899:PGP327975 PQK327899:PQL327975 QAG327899:QAH327975 QKC327899:QKD327975 QTY327899:QTZ327975 RDU327899:RDV327975 RNQ327899:RNR327975 RXM327899:RXN327975 SHI327899:SHJ327975 SRE327899:SRF327975 TBA327899:TBB327975 TKW327899:TKX327975 TUS327899:TUT327975 UEO327899:UEP327975 UOK327899:UOL327975 UYG327899:UYH327975 VIC327899:VID327975 VRY327899:VRZ327975 WBU327899:WBV327975 WLQ327899:WLR327975 WVM327899:WVN327975 JA393435:JB393511 SW393435:SX393511 ACS393435:ACT393511 AMO393435:AMP393511 AWK393435:AWL393511 BGG393435:BGH393511 BQC393435:BQD393511 BZY393435:BZZ393511 CJU393435:CJV393511 CTQ393435:CTR393511 DDM393435:DDN393511 DNI393435:DNJ393511 DXE393435:DXF393511 EHA393435:EHB393511 EQW393435:EQX393511 FAS393435:FAT393511 FKO393435:FKP393511 FUK393435:FUL393511 GEG393435:GEH393511 GOC393435:GOD393511 GXY393435:GXZ393511 HHU393435:HHV393511 HRQ393435:HRR393511 IBM393435:IBN393511 ILI393435:ILJ393511 IVE393435:IVF393511 JFA393435:JFB393511 JOW393435:JOX393511 JYS393435:JYT393511 KIO393435:KIP393511 KSK393435:KSL393511 LCG393435:LCH393511 LMC393435:LMD393511 LVY393435:LVZ393511 MFU393435:MFV393511 MPQ393435:MPR393511 MZM393435:MZN393511 NJI393435:NJJ393511 NTE393435:NTF393511 ODA393435:ODB393511 OMW393435:OMX393511 OWS393435:OWT393511 PGO393435:PGP393511 PQK393435:PQL393511 QAG393435:QAH393511 QKC393435:QKD393511 QTY393435:QTZ393511 RDU393435:RDV393511 RNQ393435:RNR393511 RXM393435:RXN393511 SHI393435:SHJ393511 SRE393435:SRF393511 TBA393435:TBB393511 TKW393435:TKX393511 TUS393435:TUT393511 UEO393435:UEP393511 UOK393435:UOL393511 UYG393435:UYH393511 VIC393435:VID393511 VRY393435:VRZ393511 WBU393435:WBV393511 WLQ393435:WLR393511 WVM393435:WVN393511 JA458971:JB459047 SW458971:SX459047 ACS458971:ACT459047 AMO458971:AMP459047 AWK458971:AWL459047 BGG458971:BGH459047 BQC458971:BQD459047 BZY458971:BZZ459047 CJU458971:CJV459047 CTQ458971:CTR459047 DDM458971:DDN459047 DNI458971:DNJ459047 DXE458971:DXF459047 EHA458971:EHB459047 EQW458971:EQX459047 FAS458971:FAT459047 FKO458971:FKP459047 FUK458971:FUL459047 GEG458971:GEH459047 GOC458971:GOD459047 GXY458971:GXZ459047 HHU458971:HHV459047 HRQ458971:HRR459047 IBM458971:IBN459047 ILI458971:ILJ459047 IVE458971:IVF459047 JFA458971:JFB459047 JOW458971:JOX459047 JYS458971:JYT459047 KIO458971:KIP459047 KSK458971:KSL459047 LCG458971:LCH459047 LMC458971:LMD459047 LVY458971:LVZ459047 MFU458971:MFV459047 MPQ458971:MPR459047 MZM458971:MZN459047 NJI458971:NJJ459047 NTE458971:NTF459047 ODA458971:ODB459047 OMW458971:OMX459047 OWS458971:OWT459047 PGO458971:PGP459047 PQK458971:PQL459047 QAG458971:QAH459047 QKC458971:QKD459047 QTY458971:QTZ459047 RDU458971:RDV459047 RNQ458971:RNR459047 RXM458971:RXN459047 SHI458971:SHJ459047 SRE458971:SRF459047 TBA458971:TBB459047 TKW458971:TKX459047 TUS458971:TUT459047 UEO458971:UEP459047 UOK458971:UOL459047 UYG458971:UYH459047 VIC458971:VID459047 VRY458971:VRZ459047 WBU458971:WBV459047 WLQ458971:WLR459047 WVM458971:WVN459047 JA524507:JB524583 SW524507:SX524583 ACS524507:ACT524583 AMO524507:AMP524583 AWK524507:AWL524583 BGG524507:BGH524583 BQC524507:BQD524583 BZY524507:BZZ524583 CJU524507:CJV524583 CTQ524507:CTR524583 DDM524507:DDN524583 DNI524507:DNJ524583 DXE524507:DXF524583 EHA524507:EHB524583 EQW524507:EQX524583 FAS524507:FAT524583 FKO524507:FKP524583 FUK524507:FUL524583 GEG524507:GEH524583 GOC524507:GOD524583 GXY524507:GXZ524583 HHU524507:HHV524583 HRQ524507:HRR524583 IBM524507:IBN524583 ILI524507:ILJ524583 IVE524507:IVF524583 JFA524507:JFB524583 JOW524507:JOX524583 JYS524507:JYT524583 KIO524507:KIP524583 KSK524507:KSL524583 LCG524507:LCH524583 LMC524507:LMD524583 LVY524507:LVZ524583 MFU524507:MFV524583 MPQ524507:MPR524583 MZM524507:MZN524583 NJI524507:NJJ524583 NTE524507:NTF524583 ODA524507:ODB524583 OMW524507:OMX524583 OWS524507:OWT524583 PGO524507:PGP524583 PQK524507:PQL524583 QAG524507:QAH524583 QKC524507:QKD524583 QTY524507:QTZ524583 RDU524507:RDV524583 RNQ524507:RNR524583 RXM524507:RXN524583 SHI524507:SHJ524583 SRE524507:SRF524583 TBA524507:TBB524583 TKW524507:TKX524583 TUS524507:TUT524583 UEO524507:UEP524583 UOK524507:UOL524583 UYG524507:UYH524583 VIC524507:VID524583 VRY524507:VRZ524583 WBU524507:WBV524583 WLQ524507:WLR524583 WVM524507:WVN524583 JA590043:JB590119 SW590043:SX590119 ACS590043:ACT590119 AMO590043:AMP590119 AWK590043:AWL590119 BGG590043:BGH590119 BQC590043:BQD590119 BZY590043:BZZ590119 CJU590043:CJV590119 CTQ590043:CTR590119 DDM590043:DDN590119 DNI590043:DNJ590119 DXE590043:DXF590119 EHA590043:EHB590119 EQW590043:EQX590119 FAS590043:FAT590119 FKO590043:FKP590119 FUK590043:FUL590119 GEG590043:GEH590119 GOC590043:GOD590119 GXY590043:GXZ590119 HHU590043:HHV590119 HRQ590043:HRR590119 IBM590043:IBN590119 ILI590043:ILJ590119 IVE590043:IVF590119 JFA590043:JFB590119 JOW590043:JOX590119 JYS590043:JYT590119 KIO590043:KIP590119 KSK590043:KSL590119 LCG590043:LCH590119 LMC590043:LMD590119 LVY590043:LVZ590119 MFU590043:MFV590119 MPQ590043:MPR590119 MZM590043:MZN590119 NJI590043:NJJ590119 NTE590043:NTF590119 ODA590043:ODB590119 OMW590043:OMX590119 OWS590043:OWT590119 PGO590043:PGP590119 PQK590043:PQL590119 QAG590043:QAH590119 QKC590043:QKD590119 QTY590043:QTZ590119 RDU590043:RDV590119 RNQ590043:RNR590119 RXM590043:RXN590119 SHI590043:SHJ590119 SRE590043:SRF590119 TBA590043:TBB590119 TKW590043:TKX590119 TUS590043:TUT590119 UEO590043:UEP590119 UOK590043:UOL590119 UYG590043:UYH590119 VIC590043:VID590119 VRY590043:VRZ590119 WBU590043:WBV590119 WLQ590043:WLR590119 WVM590043:WVN590119 JA655579:JB655655 SW655579:SX655655 ACS655579:ACT655655 AMO655579:AMP655655 AWK655579:AWL655655 BGG655579:BGH655655 BQC655579:BQD655655 BZY655579:BZZ655655 CJU655579:CJV655655 CTQ655579:CTR655655 DDM655579:DDN655655 DNI655579:DNJ655655 DXE655579:DXF655655 EHA655579:EHB655655 EQW655579:EQX655655 FAS655579:FAT655655 FKO655579:FKP655655 FUK655579:FUL655655 GEG655579:GEH655655 GOC655579:GOD655655 GXY655579:GXZ655655 HHU655579:HHV655655 HRQ655579:HRR655655 IBM655579:IBN655655 ILI655579:ILJ655655 IVE655579:IVF655655 JFA655579:JFB655655 JOW655579:JOX655655 JYS655579:JYT655655 KIO655579:KIP655655 KSK655579:KSL655655 LCG655579:LCH655655 LMC655579:LMD655655 LVY655579:LVZ655655 MFU655579:MFV655655 MPQ655579:MPR655655 MZM655579:MZN655655 NJI655579:NJJ655655 NTE655579:NTF655655 ODA655579:ODB655655 OMW655579:OMX655655 OWS655579:OWT655655 PGO655579:PGP655655 PQK655579:PQL655655 QAG655579:QAH655655 QKC655579:QKD655655 QTY655579:QTZ655655 RDU655579:RDV655655 RNQ655579:RNR655655 RXM655579:RXN655655 SHI655579:SHJ655655 SRE655579:SRF655655 TBA655579:TBB655655 TKW655579:TKX655655 TUS655579:TUT655655 UEO655579:UEP655655 UOK655579:UOL655655 UYG655579:UYH655655 VIC655579:VID655655 VRY655579:VRZ655655 WBU655579:WBV655655 WLQ655579:WLR655655 WVM655579:WVN655655 JA721115:JB721191 SW721115:SX721191 ACS721115:ACT721191 AMO721115:AMP721191 AWK721115:AWL721191 BGG721115:BGH721191 BQC721115:BQD721191 BZY721115:BZZ721191 CJU721115:CJV721191 CTQ721115:CTR721191 DDM721115:DDN721191 DNI721115:DNJ721191 DXE721115:DXF721191 EHA721115:EHB721191 EQW721115:EQX721191 FAS721115:FAT721191 FKO721115:FKP721191 FUK721115:FUL721191 GEG721115:GEH721191 GOC721115:GOD721191 GXY721115:GXZ721191 HHU721115:HHV721191 HRQ721115:HRR721191 IBM721115:IBN721191 ILI721115:ILJ721191 IVE721115:IVF721191 JFA721115:JFB721191 JOW721115:JOX721191 JYS721115:JYT721191 KIO721115:KIP721191 KSK721115:KSL721191 LCG721115:LCH721191 LMC721115:LMD721191 LVY721115:LVZ721191 MFU721115:MFV721191 MPQ721115:MPR721191 MZM721115:MZN721191 NJI721115:NJJ721191 NTE721115:NTF721191 ODA721115:ODB721191 OMW721115:OMX721191 OWS721115:OWT721191 PGO721115:PGP721191 PQK721115:PQL721191 QAG721115:QAH721191 QKC721115:QKD721191 QTY721115:QTZ721191 RDU721115:RDV721191 RNQ721115:RNR721191 RXM721115:RXN721191 SHI721115:SHJ721191 SRE721115:SRF721191 TBA721115:TBB721191 TKW721115:TKX721191 TUS721115:TUT721191 UEO721115:UEP721191 UOK721115:UOL721191 UYG721115:UYH721191 VIC721115:VID721191 VRY721115:VRZ721191 WBU721115:WBV721191 WLQ721115:WLR721191 WVM721115:WVN721191 JA786651:JB786727 SW786651:SX786727 ACS786651:ACT786727 AMO786651:AMP786727 AWK786651:AWL786727 BGG786651:BGH786727 BQC786651:BQD786727 BZY786651:BZZ786727 CJU786651:CJV786727 CTQ786651:CTR786727 DDM786651:DDN786727 DNI786651:DNJ786727 DXE786651:DXF786727 EHA786651:EHB786727 EQW786651:EQX786727 FAS786651:FAT786727 FKO786651:FKP786727 FUK786651:FUL786727 GEG786651:GEH786727 GOC786651:GOD786727 GXY786651:GXZ786727 HHU786651:HHV786727 HRQ786651:HRR786727 IBM786651:IBN786727 ILI786651:ILJ786727 IVE786651:IVF786727 JFA786651:JFB786727 JOW786651:JOX786727 JYS786651:JYT786727 KIO786651:KIP786727 KSK786651:KSL786727 LCG786651:LCH786727 LMC786651:LMD786727 LVY786651:LVZ786727 MFU786651:MFV786727 MPQ786651:MPR786727 MZM786651:MZN786727 NJI786651:NJJ786727 NTE786651:NTF786727 ODA786651:ODB786727 OMW786651:OMX786727 OWS786651:OWT786727 PGO786651:PGP786727 PQK786651:PQL786727 QAG786651:QAH786727 QKC786651:QKD786727 QTY786651:QTZ786727 RDU786651:RDV786727 RNQ786651:RNR786727 RXM786651:RXN786727 SHI786651:SHJ786727 SRE786651:SRF786727 TBA786651:TBB786727 TKW786651:TKX786727 TUS786651:TUT786727 UEO786651:UEP786727 UOK786651:UOL786727 UYG786651:UYH786727 VIC786651:VID786727 VRY786651:VRZ786727 WBU786651:WBV786727 WLQ786651:WLR786727 WVM786651:WVN786727 JA852187:JB852263 SW852187:SX852263 ACS852187:ACT852263 AMO852187:AMP852263 AWK852187:AWL852263 BGG852187:BGH852263 BQC852187:BQD852263 BZY852187:BZZ852263 CJU852187:CJV852263 CTQ852187:CTR852263 DDM852187:DDN852263 DNI852187:DNJ852263 DXE852187:DXF852263 EHA852187:EHB852263 EQW852187:EQX852263 FAS852187:FAT852263 FKO852187:FKP852263 FUK852187:FUL852263 GEG852187:GEH852263 GOC852187:GOD852263 GXY852187:GXZ852263 HHU852187:HHV852263 HRQ852187:HRR852263 IBM852187:IBN852263 ILI852187:ILJ852263 IVE852187:IVF852263 JFA852187:JFB852263 JOW852187:JOX852263 JYS852187:JYT852263 KIO852187:KIP852263 KSK852187:KSL852263 LCG852187:LCH852263 LMC852187:LMD852263 LVY852187:LVZ852263 MFU852187:MFV852263 MPQ852187:MPR852263 MZM852187:MZN852263 NJI852187:NJJ852263 NTE852187:NTF852263 ODA852187:ODB852263 OMW852187:OMX852263 OWS852187:OWT852263 PGO852187:PGP852263 PQK852187:PQL852263 QAG852187:QAH852263 QKC852187:QKD852263 QTY852187:QTZ852263 RDU852187:RDV852263 RNQ852187:RNR852263 RXM852187:RXN852263 SHI852187:SHJ852263 SRE852187:SRF852263 TBA852187:TBB852263 TKW852187:TKX852263 TUS852187:TUT852263 UEO852187:UEP852263 UOK852187:UOL852263 UYG852187:UYH852263 VIC852187:VID852263 VRY852187:VRZ852263 WBU852187:WBV852263 WLQ852187:WLR852263 WVM852187:WVN852263 JA917723:JB917799 SW917723:SX917799 ACS917723:ACT917799 AMO917723:AMP917799 AWK917723:AWL917799 BGG917723:BGH917799 BQC917723:BQD917799 BZY917723:BZZ917799 CJU917723:CJV917799 CTQ917723:CTR917799 DDM917723:DDN917799 DNI917723:DNJ917799 DXE917723:DXF917799 EHA917723:EHB917799 EQW917723:EQX917799 FAS917723:FAT917799 FKO917723:FKP917799 FUK917723:FUL917799 GEG917723:GEH917799 GOC917723:GOD917799 GXY917723:GXZ917799 HHU917723:HHV917799 HRQ917723:HRR917799 IBM917723:IBN917799 ILI917723:ILJ917799 IVE917723:IVF917799 JFA917723:JFB917799 JOW917723:JOX917799 JYS917723:JYT917799 KIO917723:KIP917799 KSK917723:KSL917799 LCG917723:LCH917799 LMC917723:LMD917799 LVY917723:LVZ917799 MFU917723:MFV917799 MPQ917723:MPR917799 MZM917723:MZN917799 NJI917723:NJJ917799 NTE917723:NTF917799 ODA917723:ODB917799 OMW917723:OMX917799 OWS917723:OWT917799 PGO917723:PGP917799 PQK917723:PQL917799 QAG917723:QAH917799 QKC917723:QKD917799 QTY917723:QTZ917799 RDU917723:RDV917799 RNQ917723:RNR917799 RXM917723:RXN917799 SHI917723:SHJ917799 SRE917723:SRF917799 TBA917723:TBB917799 TKW917723:TKX917799 TUS917723:TUT917799 UEO917723:UEP917799 UOK917723:UOL917799 UYG917723:UYH917799 VIC917723:VID917799 VRY917723:VRZ917799 WBU917723:WBV917799 WLQ917723:WLR917799 WVM917723:WVN917799 JA983259:JB983335 SW983259:SX983335 ACS983259:ACT983335 AMO983259:AMP983335 AWK983259:AWL983335 BGG983259:BGH983335 BQC983259:BQD983335 BZY983259:BZZ983335 CJU983259:CJV983335 CTQ983259:CTR983335 DDM983259:DDN983335 DNI983259:DNJ983335 DXE983259:DXF983335 EHA983259:EHB983335 EQW983259:EQX983335 FAS983259:FAT983335 FKO983259:FKP983335 FUK983259:FUL983335 GEG983259:GEH983335 GOC983259:GOD983335 GXY983259:GXZ983335 HHU983259:HHV983335 HRQ983259:HRR983335 IBM983259:IBN983335 ILI983259:ILJ983335 IVE983259:IVF983335 JFA983259:JFB983335 JOW983259:JOX983335 JYS983259:JYT983335 KIO983259:KIP983335 KSK983259:KSL983335 LCG983259:LCH983335 LMC983259:LMD983335 LVY983259:LVZ983335 MFU983259:MFV983335 MPQ983259:MPR983335 MZM983259:MZN983335 NJI983259:NJJ983335 NTE983259:NTF983335 ODA983259:ODB983335 OMW983259:OMX983335 OWS983259:OWT983335 PGO983259:PGP983335 PQK983259:PQL983335 QAG983259:QAH983335 QKC983259:QKD983335 QTY983259:QTZ983335 RDU983259:RDV983335 RNQ983259:RNR983335 RXM983259:RXN983335 SHI983259:SHJ983335 SRE983259:SRF983335 TBA983259:TBB983335 TKW983259:TKX983335 TUS983259:TUT983335 UEO983259:UEP983335 UOK983259:UOL983335 UYG983259:UYH983335 VIC983259:VID983335 VRY983259:VRZ983335 WBU983259:WBV983335 WLQ983259:WLR983335 WVM983259:WVN983335 JB65876:JB65912 SX65876:SX65912 ACT65876:ACT65912 AMP65876:AMP65912 AWL65876:AWL65912 BGH65876:BGH65912 BQD65876:BQD65912 BZZ65876:BZZ65912 CJV65876:CJV65912 CTR65876:CTR65912 DDN65876:DDN65912 DNJ65876:DNJ65912 DXF65876:DXF65912 EHB65876:EHB65912 EQX65876:EQX65912 FAT65876:FAT65912 FKP65876:FKP65912 FUL65876:FUL65912 GEH65876:GEH65912 GOD65876:GOD65912 GXZ65876:GXZ65912 HHV65876:HHV65912 HRR65876:HRR65912 IBN65876:IBN65912 ILJ65876:ILJ65912 IVF65876:IVF65912 JFB65876:JFB65912 JOX65876:JOX65912 JYT65876:JYT65912 KIP65876:KIP65912 KSL65876:KSL65912 LCH65876:LCH65912 LMD65876:LMD65912 LVZ65876:LVZ65912 MFV65876:MFV65912 MPR65876:MPR65912 MZN65876:MZN65912 NJJ65876:NJJ65912 NTF65876:NTF65912 ODB65876:ODB65912 OMX65876:OMX65912 OWT65876:OWT65912 PGP65876:PGP65912 PQL65876:PQL65912 QAH65876:QAH65912 QKD65876:QKD65912 QTZ65876:QTZ65912 RDV65876:RDV65912 RNR65876:RNR65912 RXN65876:RXN65912 SHJ65876:SHJ65912 SRF65876:SRF65912 TBB65876:TBB65912 TKX65876:TKX65912 TUT65876:TUT65912 UEP65876:UEP65912 UOL65876:UOL65912 UYH65876:UYH65912 VID65876:VID65912 VRZ65876:VRZ65912 WBV65876:WBV65912 WLR65876:WLR65912 WVN65876:WVN65912 JB131412:JB131448 SX131412:SX131448 ACT131412:ACT131448 AMP131412:AMP131448 AWL131412:AWL131448 BGH131412:BGH131448 BQD131412:BQD131448 BZZ131412:BZZ131448 CJV131412:CJV131448 CTR131412:CTR131448 DDN131412:DDN131448 DNJ131412:DNJ131448 DXF131412:DXF131448 EHB131412:EHB131448 EQX131412:EQX131448 FAT131412:FAT131448 FKP131412:FKP131448 FUL131412:FUL131448 GEH131412:GEH131448 GOD131412:GOD131448 GXZ131412:GXZ131448 HHV131412:HHV131448 HRR131412:HRR131448 IBN131412:IBN131448 ILJ131412:ILJ131448 IVF131412:IVF131448 JFB131412:JFB131448 JOX131412:JOX131448 JYT131412:JYT131448 KIP131412:KIP131448 KSL131412:KSL131448 LCH131412:LCH131448 LMD131412:LMD131448 LVZ131412:LVZ131448 MFV131412:MFV131448 MPR131412:MPR131448 MZN131412:MZN131448 NJJ131412:NJJ131448 NTF131412:NTF131448 ODB131412:ODB131448 OMX131412:OMX131448 OWT131412:OWT131448 PGP131412:PGP131448 PQL131412:PQL131448 QAH131412:QAH131448 QKD131412:QKD131448 QTZ131412:QTZ131448 RDV131412:RDV131448 RNR131412:RNR131448 RXN131412:RXN131448 SHJ131412:SHJ131448 SRF131412:SRF131448 TBB131412:TBB131448 TKX131412:TKX131448 TUT131412:TUT131448 UEP131412:UEP131448 UOL131412:UOL131448 UYH131412:UYH131448 VID131412:VID131448 VRZ131412:VRZ131448 WBV131412:WBV131448 WLR131412:WLR131448 WVN131412:WVN131448 JB196948:JB196984 SX196948:SX196984 ACT196948:ACT196984 AMP196948:AMP196984 AWL196948:AWL196984 BGH196948:BGH196984 BQD196948:BQD196984 BZZ196948:BZZ196984 CJV196948:CJV196984 CTR196948:CTR196984 DDN196948:DDN196984 DNJ196948:DNJ196984 DXF196948:DXF196984 EHB196948:EHB196984 EQX196948:EQX196984 FAT196948:FAT196984 FKP196948:FKP196984 FUL196948:FUL196984 GEH196948:GEH196984 GOD196948:GOD196984 GXZ196948:GXZ196984 HHV196948:HHV196984 HRR196948:HRR196984 IBN196948:IBN196984 ILJ196948:ILJ196984 IVF196948:IVF196984 JFB196948:JFB196984 JOX196948:JOX196984 JYT196948:JYT196984 KIP196948:KIP196984 KSL196948:KSL196984 LCH196948:LCH196984 LMD196948:LMD196984 LVZ196948:LVZ196984 MFV196948:MFV196984 MPR196948:MPR196984 MZN196948:MZN196984 NJJ196948:NJJ196984 NTF196948:NTF196984 ODB196948:ODB196984 OMX196948:OMX196984 OWT196948:OWT196984 PGP196948:PGP196984 PQL196948:PQL196984 QAH196948:QAH196984 QKD196948:QKD196984 QTZ196948:QTZ196984 RDV196948:RDV196984 RNR196948:RNR196984 RXN196948:RXN196984 SHJ196948:SHJ196984 SRF196948:SRF196984 TBB196948:TBB196984 TKX196948:TKX196984 TUT196948:TUT196984 UEP196948:UEP196984 UOL196948:UOL196984 UYH196948:UYH196984 VID196948:VID196984 VRZ196948:VRZ196984 WBV196948:WBV196984 WLR196948:WLR196984 WVN196948:WVN196984 JB262484:JB262520 SX262484:SX262520 ACT262484:ACT262520 AMP262484:AMP262520 AWL262484:AWL262520 BGH262484:BGH262520 BQD262484:BQD262520 BZZ262484:BZZ262520 CJV262484:CJV262520 CTR262484:CTR262520 DDN262484:DDN262520 DNJ262484:DNJ262520 DXF262484:DXF262520 EHB262484:EHB262520 EQX262484:EQX262520 FAT262484:FAT262520 FKP262484:FKP262520 FUL262484:FUL262520 GEH262484:GEH262520 GOD262484:GOD262520 GXZ262484:GXZ262520 HHV262484:HHV262520 HRR262484:HRR262520 IBN262484:IBN262520 ILJ262484:ILJ262520 IVF262484:IVF262520 JFB262484:JFB262520 JOX262484:JOX262520 JYT262484:JYT262520 KIP262484:KIP262520 KSL262484:KSL262520 LCH262484:LCH262520 LMD262484:LMD262520 LVZ262484:LVZ262520 MFV262484:MFV262520 MPR262484:MPR262520 MZN262484:MZN262520 NJJ262484:NJJ262520 NTF262484:NTF262520 ODB262484:ODB262520 OMX262484:OMX262520 OWT262484:OWT262520 PGP262484:PGP262520 PQL262484:PQL262520 QAH262484:QAH262520 QKD262484:QKD262520 QTZ262484:QTZ262520 RDV262484:RDV262520 RNR262484:RNR262520 RXN262484:RXN262520 SHJ262484:SHJ262520 SRF262484:SRF262520 TBB262484:TBB262520 TKX262484:TKX262520 TUT262484:TUT262520 UEP262484:UEP262520 UOL262484:UOL262520 UYH262484:UYH262520 VID262484:VID262520 VRZ262484:VRZ262520 WBV262484:WBV262520 WLR262484:WLR262520 WVN262484:WVN262520 JB328020:JB328056 SX328020:SX328056 ACT328020:ACT328056 AMP328020:AMP328056 AWL328020:AWL328056 BGH328020:BGH328056 BQD328020:BQD328056 BZZ328020:BZZ328056 CJV328020:CJV328056 CTR328020:CTR328056 DDN328020:DDN328056 DNJ328020:DNJ328056 DXF328020:DXF328056 EHB328020:EHB328056 EQX328020:EQX328056 FAT328020:FAT328056 FKP328020:FKP328056 FUL328020:FUL328056 GEH328020:GEH328056 GOD328020:GOD328056 GXZ328020:GXZ328056 HHV328020:HHV328056 HRR328020:HRR328056 IBN328020:IBN328056 ILJ328020:ILJ328056 IVF328020:IVF328056 JFB328020:JFB328056 JOX328020:JOX328056 JYT328020:JYT328056 KIP328020:KIP328056 KSL328020:KSL328056 LCH328020:LCH328056 LMD328020:LMD328056 LVZ328020:LVZ328056 MFV328020:MFV328056 MPR328020:MPR328056 MZN328020:MZN328056 NJJ328020:NJJ328056 NTF328020:NTF328056 ODB328020:ODB328056 OMX328020:OMX328056 OWT328020:OWT328056 PGP328020:PGP328056 PQL328020:PQL328056 QAH328020:QAH328056 QKD328020:QKD328056 QTZ328020:QTZ328056 RDV328020:RDV328056 RNR328020:RNR328056 RXN328020:RXN328056 SHJ328020:SHJ328056 SRF328020:SRF328056 TBB328020:TBB328056 TKX328020:TKX328056 TUT328020:TUT328056 UEP328020:UEP328056 UOL328020:UOL328056 UYH328020:UYH328056 VID328020:VID328056 VRZ328020:VRZ328056 WBV328020:WBV328056 WLR328020:WLR328056 WVN328020:WVN328056 JB393556:JB393592 SX393556:SX393592 ACT393556:ACT393592 AMP393556:AMP393592 AWL393556:AWL393592 BGH393556:BGH393592 BQD393556:BQD393592 BZZ393556:BZZ393592 CJV393556:CJV393592 CTR393556:CTR393592 DDN393556:DDN393592 DNJ393556:DNJ393592 DXF393556:DXF393592 EHB393556:EHB393592 EQX393556:EQX393592 FAT393556:FAT393592 FKP393556:FKP393592 FUL393556:FUL393592 GEH393556:GEH393592 GOD393556:GOD393592 GXZ393556:GXZ393592 HHV393556:HHV393592 HRR393556:HRR393592 IBN393556:IBN393592 ILJ393556:ILJ393592 IVF393556:IVF393592 JFB393556:JFB393592 JOX393556:JOX393592 JYT393556:JYT393592 KIP393556:KIP393592 KSL393556:KSL393592 LCH393556:LCH393592 LMD393556:LMD393592 LVZ393556:LVZ393592 MFV393556:MFV393592 MPR393556:MPR393592 MZN393556:MZN393592 NJJ393556:NJJ393592 NTF393556:NTF393592 ODB393556:ODB393592 OMX393556:OMX393592 OWT393556:OWT393592 PGP393556:PGP393592 PQL393556:PQL393592 QAH393556:QAH393592 QKD393556:QKD393592 QTZ393556:QTZ393592 RDV393556:RDV393592 RNR393556:RNR393592 RXN393556:RXN393592 SHJ393556:SHJ393592 SRF393556:SRF393592 TBB393556:TBB393592 TKX393556:TKX393592 TUT393556:TUT393592 UEP393556:UEP393592 UOL393556:UOL393592 UYH393556:UYH393592 VID393556:VID393592 VRZ393556:VRZ393592 WBV393556:WBV393592 WLR393556:WLR393592 WVN393556:WVN393592 JB459092:JB459128 SX459092:SX459128 ACT459092:ACT459128 AMP459092:AMP459128 AWL459092:AWL459128 BGH459092:BGH459128 BQD459092:BQD459128 BZZ459092:BZZ459128 CJV459092:CJV459128 CTR459092:CTR459128 DDN459092:DDN459128 DNJ459092:DNJ459128 DXF459092:DXF459128 EHB459092:EHB459128 EQX459092:EQX459128 FAT459092:FAT459128 FKP459092:FKP459128 FUL459092:FUL459128 GEH459092:GEH459128 GOD459092:GOD459128 GXZ459092:GXZ459128 HHV459092:HHV459128 HRR459092:HRR459128 IBN459092:IBN459128 ILJ459092:ILJ459128 IVF459092:IVF459128 JFB459092:JFB459128 JOX459092:JOX459128 JYT459092:JYT459128 KIP459092:KIP459128 KSL459092:KSL459128 LCH459092:LCH459128 LMD459092:LMD459128 LVZ459092:LVZ459128 MFV459092:MFV459128 MPR459092:MPR459128 MZN459092:MZN459128 NJJ459092:NJJ459128 NTF459092:NTF459128 ODB459092:ODB459128 OMX459092:OMX459128 OWT459092:OWT459128 PGP459092:PGP459128 PQL459092:PQL459128 QAH459092:QAH459128 QKD459092:QKD459128 QTZ459092:QTZ459128 RDV459092:RDV459128 RNR459092:RNR459128 RXN459092:RXN459128 SHJ459092:SHJ459128 SRF459092:SRF459128 TBB459092:TBB459128 TKX459092:TKX459128 TUT459092:TUT459128 UEP459092:UEP459128 UOL459092:UOL459128 UYH459092:UYH459128 VID459092:VID459128 VRZ459092:VRZ459128 WBV459092:WBV459128 WLR459092:WLR459128 WVN459092:WVN459128 JB524628:JB524664 SX524628:SX524664 ACT524628:ACT524664 AMP524628:AMP524664 AWL524628:AWL524664 BGH524628:BGH524664 BQD524628:BQD524664 BZZ524628:BZZ524664 CJV524628:CJV524664 CTR524628:CTR524664 DDN524628:DDN524664 DNJ524628:DNJ524664 DXF524628:DXF524664 EHB524628:EHB524664 EQX524628:EQX524664 FAT524628:FAT524664 FKP524628:FKP524664 FUL524628:FUL524664 GEH524628:GEH524664 GOD524628:GOD524664 GXZ524628:GXZ524664 HHV524628:HHV524664 HRR524628:HRR524664 IBN524628:IBN524664 ILJ524628:ILJ524664 IVF524628:IVF524664 JFB524628:JFB524664 JOX524628:JOX524664 JYT524628:JYT524664 KIP524628:KIP524664 KSL524628:KSL524664 LCH524628:LCH524664 LMD524628:LMD524664 LVZ524628:LVZ524664 MFV524628:MFV524664 MPR524628:MPR524664 MZN524628:MZN524664 NJJ524628:NJJ524664 NTF524628:NTF524664 ODB524628:ODB524664 OMX524628:OMX524664 OWT524628:OWT524664 PGP524628:PGP524664 PQL524628:PQL524664 QAH524628:QAH524664 QKD524628:QKD524664 QTZ524628:QTZ524664 RDV524628:RDV524664 RNR524628:RNR524664 RXN524628:RXN524664 SHJ524628:SHJ524664 SRF524628:SRF524664 TBB524628:TBB524664 TKX524628:TKX524664 TUT524628:TUT524664 UEP524628:UEP524664 UOL524628:UOL524664 UYH524628:UYH524664 VID524628:VID524664 VRZ524628:VRZ524664 WBV524628:WBV524664 WLR524628:WLR524664 WVN524628:WVN524664 JB590164:JB590200 SX590164:SX590200 ACT590164:ACT590200 AMP590164:AMP590200 AWL590164:AWL590200 BGH590164:BGH590200 BQD590164:BQD590200 BZZ590164:BZZ590200 CJV590164:CJV590200 CTR590164:CTR590200 DDN590164:DDN590200 DNJ590164:DNJ590200 DXF590164:DXF590200 EHB590164:EHB590200 EQX590164:EQX590200 FAT590164:FAT590200 FKP590164:FKP590200 FUL590164:FUL590200 GEH590164:GEH590200 GOD590164:GOD590200 GXZ590164:GXZ590200 HHV590164:HHV590200 HRR590164:HRR590200 IBN590164:IBN590200 ILJ590164:ILJ590200 IVF590164:IVF590200 JFB590164:JFB590200 JOX590164:JOX590200 JYT590164:JYT590200 KIP590164:KIP590200 KSL590164:KSL590200 LCH590164:LCH590200 LMD590164:LMD590200 LVZ590164:LVZ590200 MFV590164:MFV590200 MPR590164:MPR590200 MZN590164:MZN590200 NJJ590164:NJJ590200 NTF590164:NTF590200 ODB590164:ODB590200 OMX590164:OMX590200 OWT590164:OWT590200 PGP590164:PGP590200 PQL590164:PQL590200 QAH590164:QAH590200 QKD590164:QKD590200 QTZ590164:QTZ590200 RDV590164:RDV590200 RNR590164:RNR590200 RXN590164:RXN590200 SHJ590164:SHJ590200 SRF590164:SRF590200 TBB590164:TBB590200 TKX590164:TKX590200 TUT590164:TUT590200 UEP590164:UEP590200 UOL590164:UOL590200 UYH590164:UYH590200 VID590164:VID590200 VRZ590164:VRZ590200 WBV590164:WBV590200 WLR590164:WLR590200 WVN590164:WVN590200 JB655700:JB655736 SX655700:SX655736 ACT655700:ACT655736 AMP655700:AMP655736 AWL655700:AWL655736 BGH655700:BGH655736 BQD655700:BQD655736 BZZ655700:BZZ655736 CJV655700:CJV655736 CTR655700:CTR655736 DDN655700:DDN655736 DNJ655700:DNJ655736 DXF655700:DXF655736 EHB655700:EHB655736 EQX655700:EQX655736 FAT655700:FAT655736 FKP655700:FKP655736 FUL655700:FUL655736 GEH655700:GEH655736 GOD655700:GOD655736 GXZ655700:GXZ655736 HHV655700:HHV655736 HRR655700:HRR655736 IBN655700:IBN655736 ILJ655700:ILJ655736 IVF655700:IVF655736 JFB655700:JFB655736 JOX655700:JOX655736 JYT655700:JYT655736 KIP655700:KIP655736 KSL655700:KSL655736 LCH655700:LCH655736 LMD655700:LMD655736 LVZ655700:LVZ655736 MFV655700:MFV655736 MPR655700:MPR655736 MZN655700:MZN655736 NJJ655700:NJJ655736 NTF655700:NTF655736 ODB655700:ODB655736 OMX655700:OMX655736 OWT655700:OWT655736 PGP655700:PGP655736 PQL655700:PQL655736 QAH655700:QAH655736 QKD655700:QKD655736 QTZ655700:QTZ655736 RDV655700:RDV655736 RNR655700:RNR655736 RXN655700:RXN655736 SHJ655700:SHJ655736 SRF655700:SRF655736 TBB655700:TBB655736 TKX655700:TKX655736 TUT655700:TUT655736 UEP655700:UEP655736 UOL655700:UOL655736 UYH655700:UYH655736 VID655700:VID655736 VRZ655700:VRZ655736 WBV655700:WBV655736 WLR655700:WLR655736 WVN655700:WVN655736 JB721236:JB721272 SX721236:SX721272 ACT721236:ACT721272 AMP721236:AMP721272 AWL721236:AWL721272 BGH721236:BGH721272 BQD721236:BQD721272 BZZ721236:BZZ721272 CJV721236:CJV721272 CTR721236:CTR721272 DDN721236:DDN721272 DNJ721236:DNJ721272 DXF721236:DXF721272 EHB721236:EHB721272 EQX721236:EQX721272 FAT721236:FAT721272 FKP721236:FKP721272 FUL721236:FUL721272 GEH721236:GEH721272 GOD721236:GOD721272 GXZ721236:GXZ721272 HHV721236:HHV721272 HRR721236:HRR721272 IBN721236:IBN721272 ILJ721236:ILJ721272 IVF721236:IVF721272 JFB721236:JFB721272 JOX721236:JOX721272 JYT721236:JYT721272 KIP721236:KIP721272 KSL721236:KSL721272 LCH721236:LCH721272 LMD721236:LMD721272 LVZ721236:LVZ721272 MFV721236:MFV721272 MPR721236:MPR721272 MZN721236:MZN721272 NJJ721236:NJJ721272 NTF721236:NTF721272 ODB721236:ODB721272 OMX721236:OMX721272 OWT721236:OWT721272 PGP721236:PGP721272 PQL721236:PQL721272 QAH721236:QAH721272 QKD721236:QKD721272 QTZ721236:QTZ721272 RDV721236:RDV721272 RNR721236:RNR721272 RXN721236:RXN721272 SHJ721236:SHJ721272 SRF721236:SRF721272 TBB721236:TBB721272 TKX721236:TKX721272 TUT721236:TUT721272 UEP721236:UEP721272 UOL721236:UOL721272 UYH721236:UYH721272 VID721236:VID721272 VRZ721236:VRZ721272 WBV721236:WBV721272 WLR721236:WLR721272 WVN721236:WVN721272 JB786772:JB786808 SX786772:SX786808 ACT786772:ACT786808 AMP786772:AMP786808 AWL786772:AWL786808 BGH786772:BGH786808 BQD786772:BQD786808 BZZ786772:BZZ786808 CJV786772:CJV786808 CTR786772:CTR786808 DDN786772:DDN786808 DNJ786772:DNJ786808 DXF786772:DXF786808 EHB786772:EHB786808 EQX786772:EQX786808 FAT786772:FAT786808 FKP786772:FKP786808 FUL786772:FUL786808 GEH786772:GEH786808 GOD786772:GOD786808 GXZ786772:GXZ786808 HHV786772:HHV786808 HRR786772:HRR786808 IBN786772:IBN786808 ILJ786772:ILJ786808 IVF786772:IVF786808 JFB786772:JFB786808 JOX786772:JOX786808 JYT786772:JYT786808 KIP786772:KIP786808 KSL786772:KSL786808 LCH786772:LCH786808 LMD786772:LMD786808 LVZ786772:LVZ786808 MFV786772:MFV786808 MPR786772:MPR786808 MZN786772:MZN786808 NJJ786772:NJJ786808 NTF786772:NTF786808 ODB786772:ODB786808 OMX786772:OMX786808 OWT786772:OWT786808 PGP786772:PGP786808 PQL786772:PQL786808 QAH786772:QAH786808 QKD786772:QKD786808 QTZ786772:QTZ786808 RDV786772:RDV786808 RNR786772:RNR786808 RXN786772:RXN786808 SHJ786772:SHJ786808 SRF786772:SRF786808 TBB786772:TBB786808 TKX786772:TKX786808 TUT786772:TUT786808 UEP786772:UEP786808 UOL786772:UOL786808 UYH786772:UYH786808 VID786772:VID786808 VRZ786772:VRZ786808 WBV786772:WBV786808 WLR786772:WLR786808 WVN786772:WVN786808 JB852308:JB852344 SX852308:SX852344 ACT852308:ACT852344 AMP852308:AMP852344 AWL852308:AWL852344 BGH852308:BGH852344 BQD852308:BQD852344 BZZ852308:BZZ852344 CJV852308:CJV852344 CTR852308:CTR852344 DDN852308:DDN852344 DNJ852308:DNJ852344 DXF852308:DXF852344 EHB852308:EHB852344 EQX852308:EQX852344 FAT852308:FAT852344 FKP852308:FKP852344 FUL852308:FUL852344 GEH852308:GEH852344 GOD852308:GOD852344 GXZ852308:GXZ852344 HHV852308:HHV852344 HRR852308:HRR852344 IBN852308:IBN852344 ILJ852308:ILJ852344 IVF852308:IVF852344 JFB852308:JFB852344 JOX852308:JOX852344 JYT852308:JYT852344 KIP852308:KIP852344 KSL852308:KSL852344 LCH852308:LCH852344 LMD852308:LMD852344 LVZ852308:LVZ852344 MFV852308:MFV852344 MPR852308:MPR852344 MZN852308:MZN852344 NJJ852308:NJJ852344 NTF852308:NTF852344 ODB852308:ODB852344 OMX852308:OMX852344 OWT852308:OWT852344 PGP852308:PGP852344 PQL852308:PQL852344 QAH852308:QAH852344 QKD852308:QKD852344 QTZ852308:QTZ852344 RDV852308:RDV852344 RNR852308:RNR852344 RXN852308:RXN852344 SHJ852308:SHJ852344 SRF852308:SRF852344 TBB852308:TBB852344 TKX852308:TKX852344 TUT852308:TUT852344 UEP852308:UEP852344 UOL852308:UOL852344 UYH852308:UYH852344 VID852308:VID852344 VRZ852308:VRZ852344 WBV852308:WBV852344 WLR852308:WLR852344 WVN852308:WVN852344 JB917844:JB917880 SX917844:SX917880 ACT917844:ACT917880 AMP917844:AMP917880 AWL917844:AWL917880 BGH917844:BGH917880 BQD917844:BQD917880 BZZ917844:BZZ917880 CJV917844:CJV917880 CTR917844:CTR917880 DDN917844:DDN917880 DNJ917844:DNJ917880 DXF917844:DXF917880 EHB917844:EHB917880 EQX917844:EQX917880 FAT917844:FAT917880 FKP917844:FKP917880 FUL917844:FUL917880 GEH917844:GEH917880 GOD917844:GOD917880 GXZ917844:GXZ917880 HHV917844:HHV917880 HRR917844:HRR917880 IBN917844:IBN917880 ILJ917844:ILJ917880 IVF917844:IVF917880 JFB917844:JFB917880 JOX917844:JOX917880 JYT917844:JYT917880 KIP917844:KIP917880 KSL917844:KSL917880 LCH917844:LCH917880 LMD917844:LMD917880 LVZ917844:LVZ917880 MFV917844:MFV917880 MPR917844:MPR917880 MZN917844:MZN917880 NJJ917844:NJJ917880 NTF917844:NTF917880 ODB917844:ODB917880 OMX917844:OMX917880 OWT917844:OWT917880 PGP917844:PGP917880 PQL917844:PQL917880 QAH917844:QAH917880 QKD917844:QKD917880 QTZ917844:QTZ917880 RDV917844:RDV917880 RNR917844:RNR917880 RXN917844:RXN917880 SHJ917844:SHJ917880 SRF917844:SRF917880 TBB917844:TBB917880 TKX917844:TKX917880 TUT917844:TUT917880 UEP917844:UEP917880 UOL917844:UOL917880 UYH917844:UYH917880 VID917844:VID917880 VRZ917844:VRZ917880 WBV917844:WBV917880 WLR917844:WLR917880 WVN917844:WVN917880 JB983380:JB983416 SX983380:SX983416 ACT983380:ACT983416 AMP983380:AMP983416 AWL983380:AWL983416 BGH983380:BGH983416 BQD983380:BQD983416 BZZ983380:BZZ983416 CJV983380:CJV983416 CTR983380:CTR983416 DDN983380:DDN983416 DNJ983380:DNJ983416 DXF983380:DXF983416 EHB983380:EHB983416 EQX983380:EQX983416 FAT983380:FAT983416 FKP983380:FKP983416 FUL983380:FUL983416 GEH983380:GEH983416 GOD983380:GOD983416 GXZ983380:GXZ983416 HHV983380:HHV983416 HRR983380:HRR983416 IBN983380:IBN983416 ILJ983380:ILJ983416 IVF983380:IVF983416 JFB983380:JFB983416 JOX983380:JOX983416 JYT983380:JYT983416 KIP983380:KIP983416 KSL983380:KSL983416 LCH983380:LCH983416 LMD983380:LMD983416 LVZ983380:LVZ983416 MFV983380:MFV983416 MPR983380:MPR983416 MZN983380:MZN983416 NJJ983380:NJJ983416 NTF983380:NTF983416 ODB983380:ODB983416 OMX983380:OMX983416 OWT983380:OWT983416 PGP983380:PGP983416 PQL983380:PQL983416 QAH983380:QAH983416 QKD983380:QKD983416 QTZ983380:QTZ983416 RDV983380:RDV983416 RNR983380:RNR983416 RXN983380:RXN983416 SHJ983380:SHJ983416 SRF983380:SRF983416 TBB983380:TBB983416 TKX983380:TKX983416 TUT983380:TUT983416 UEP983380:UEP983416 UOL983380:UOL983416 UYH983380:UYH983416 VID983380:VID983416 VRZ983380:VRZ983416 WBV983380:WBV983416 WLR983380:WLR983416 WVN983380:WVN983416 J65750:J65831 JD65750:JE65831 SZ65750:TA65831 ACV65750:ACW65831 AMR65750:AMS65831 AWN65750:AWO65831 BGJ65750:BGK65831 BQF65750:BQG65831 CAB65750:CAC65831 CJX65750:CJY65831 CTT65750:CTU65831 DDP65750:DDQ65831 DNL65750:DNM65831 DXH65750:DXI65831 EHD65750:EHE65831 EQZ65750:ERA65831 FAV65750:FAW65831 FKR65750:FKS65831 FUN65750:FUO65831 GEJ65750:GEK65831 GOF65750:GOG65831 GYB65750:GYC65831 HHX65750:HHY65831 HRT65750:HRU65831 IBP65750:IBQ65831 ILL65750:ILM65831 IVH65750:IVI65831 JFD65750:JFE65831 JOZ65750:JPA65831 JYV65750:JYW65831 KIR65750:KIS65831 KSN65750:KSO65831 LCJ65750:LCK65831 LMF65750:LMG65831 LWB65750:LWC65831 MFX65750:MFY65831 MPT65750:MPU65831 MZP65750:MZQ65831 NJL65750:NJM65831 NTH65750:NTI65831 ODD65750:ODE65831 OMZ65750:ONA65831 OWV65750:OWW65831 PGR65750:PGS65831 PQN65750:PQO65831 QAJ65750:QAK65831 QKF65750:QKG65831 QUB65750:QUC65831 RDX65750:RDY65831 RNT65750:RNU65831 RXP65750:RXQ65831 SHL65750:SHM65831 SRH65750:SRI65831 TBD65750:TBE65831 TKZ65750:TLA65831 TUV65750:TUW65831 UER65750:UES65831 UON65750:UOO65831 UYJ65750:UYK65831 VIF65750:VIG65831 VSB65750:VSC65831 WBX65750:WBY65831 WLT65750:WLU65831 WVP65750:WVQ65831 J131286:J131367 JD131286:JE131367 SZ131286:TA131367 ACV131286:ACW131367 AMR131286:AMS131367 AWN131286:AWO131367 BGJ131286:BGK131367 BQF131286:BQG131367 CAB131286:CAC131367 CJX131286:CJY131367 CTT131286:CTU131367 DDP131286:DDQ131367 DNL131286:DNM131367 DXH131286:DXI131367 EHD131286:EHE131367 EQZ131286:ERA131367 FAV131286:FAW131367 FKR131286:FKS131367 FUN131286:FUO131367 GEJ131286:GEK131367 GOF131286:GOG131367 GYB131286:GYC131367 HHX131286:HHY131367 HRT131286:HRU131367 IBP131286:IBQ131367 ILL131286:ILM131367 IVH131286:IVI131367 JFD131286:JFE131367 JOZ131286:JPA131367 JYV131286:JYW131367 KIR131286:KIS131367 KSN131286:KSO131367 LCJ131286:LCK131367 LMF131286:LMG131367 LWB131286:LWC131367 MFX131286:MFY131367 MPT131286:MPU131367 MZP131286:MZQ131367 NJL131286:NJM131367 NTH131286:NTI131367 ODD131286:ODE131367 OMZ131286:ONA131367 OWV131286:OWW131367 PGR131286:PGS131367 PQN131286:PQO131367 QAJ131286:QAK131367 QKF131286:QKG131367 QUB131286:QUC131367 RDX131286:RDY131367 RNT131286:RNU131367 RXP131286:RXQ131367 SHL131286:SHM131367 SRH131286:SRI131367 TBD131286:TBE131367 TKZ131286:TLA131367 TUV131286:TUW131367 UER131286:UES131367 UON131286:UOO131367 UYJ131286:UYK131367 VIF131286:VIG131367 VSB131286:VSC131367 WBX131286:WBY131367 WLT131286:WLU131367 WVP131286:WVQ131367 J196822:J196903 JD196822:JE196903 SZ196822:TA196903 ACV196822:ACW196903 AMR196822:AMS196903 AWN196822:AWO196903 BGJ196822:BGK196903 BQF196822:BQG196903 CAB196822:CAC196903 CJX196822:CJY196903 CTT196822:CTU196903 DDP196822:DDQ196903 DNL196822:DNM196903 DXH196822:DXI196903 EHD196822:EHE196903 EQZ196822:ERA196903 FAV196822:FAW196903 FKR196822:FKS196903 FUN196822:FUO196903 GEJ196822:GEK196903 GOF196822:GOG196903 GYB196822:GYC196903 HHX196822:HHY196903 HRT196822:HRU196903 IBP196822:IBQ196903 ILL196822:ILM196903 IVH196822:IVI196903 JFD196822:JFE196903 JOZ196822:JPA196903 JYV196822:JYW196903 KIR196822:KIS196903 KSN196822:KSO196903 LCJ196822:LCK196903 LMF196822:LMG196903 LWB196822:LWC196903 MFX196822:MFY196903 MPT196822:MPU196903 MZP196822:MZQ196903 NJL196822:NJM196903 NTH196822:NTI196903 ODD196822:ODE196903 OMZ196822:ONA196903 OWV196822:OWW196903 PGR196822:PGS196903 PQN196822:PQO196903 QAJ196822:QAK196903 QKF196822:QKG196903 QUB196822:QUC196903 RDX196822:RDY196903 RNT196822:RNU196903 RXP196822:RXQ196903 SHL196822:SHM196903 SRH196822:SRI196903 TBD196822:TBE196903 TKZ196822:TLA196903 TUV196822:TUW196903 UER196822:UES196903 UON196822:UOO196903 UYJ196822:UYK196903 VIF196822:VIG196903 VSB196822:VSC196903 WBX196822:WBY196903 WLT196822:WLU196903 WVP196822:WVQ196903 J262358:J262439 JD262358:JE262439 SZ262358:TA262439 ACV262358:ACW262439 AMR262358:AMS262439 AWN262358:AWO262439 BGJ262358:BGK262439 BQF262358:BQG262439 CAB262358:CAC262439 CJX262358:CJY262439 CTT262358:CTU262439 DDP262358:DDQ262439 DNL262358:DNM262439 DXH262358:DXI262439 EHD262358:EHE262439 EQZ262358:ERA262439 FAV262358:FAW262439 FKR262358:FKS262439 FUN262358:FUO262439 GEJ262358:GEK262439 GOF262358:GOG262439 GYB262358:GYC262439 HHX262358:HHY262439 HRT262358:HRU262439 IBP262358:IBQ262439 ILL262358:ILM262439 IVH262358:IVI262439 JFD262358:JFE262439 JOZ262358:JPA262439 JYV262358:JYW262439 KIR262358:KIS262439 KSN262358:KSO262439 LCJ262358:LCK262439 LMF262358:LMG262439 LWB262358:LWC262439 MFX262358:MFY262439 MPT262358:MPU262439 MZP262358:MZQ262439 NJL262358:NJM262439 NTH262358:NTI262439 ODD262358:ODE262439 OMZ262358:ONA262439 OWV262358:OWW262439 PGR262358:PGS262439 PQN262358:PQO262439 QAJ262358:QAK262439 QKF262358:QKG262439 QUB262358:QUC262439 RDX262358:RDY262439 RNT262358:RNU262439 RXP262358:RXQ262439 SHL262358:SHM262439 SRH262358:SRI262439 TBD262358:TBE262439 TKZ262358:TLA262439 TUV262358:TUW262439 UER262358:UES262439 UON262358:UOO262439 UYJ262358:UYK262439 VIF262358:VIG262439 VSB262358:VSC262439 WBX262358:WBY262439 WLT262358:WLU262439 WVP262358:WVQ262439 J327894:J327975 JD327894:JE327975 SZ327894:TA327975 ACV327894:ACW327975 AMR327894:AMS327975 AWN327894:AWO327975 BGJ327894:BGK327975 BQF327894:BQG327975 CAB327894:CAC327975 CJX327894:CJY327975 CTT327894:CTU327975 DDP327894:DDQ327975 DNL327894:DNM327975 DXH327894:DXI327975 EHD327894:EHE327975 EQZ327894:ERA327975 FAV327894:FAW327975 FKR327894:FKS327975 FUN327894:FUO327975 GEJ327894:GEK327975 GOF327894:GOG327975 GYB327894:GYC327975 HHX327894:HHY327975 HRT327894:HRU327975 IBP327894:IBQ327975 ILL327894:ILM327975 IVH327894:IVI327975 JFD327894:JFE327975 JOZ327894:JPA327975 JYV327894:JYW327975 KIR327894:KIS327975 KSN327894:KSO327975 LCJ327894:LCK327975 LMF327894:LMG327975 LWB327894:LWC327975 MFX327894:MFY327975 MPT327894:MPU327975 MZP327894:MZQ327975 NJL327894:NJM327975 NTH327894:NTI327975 ODD327894:ODE327975 OMZ327894:ONA327975 OWV327894:OWW327975 PGR327894:PGS327975 PQN327894:PQO327975 QAJ327894:QAK327975 QKF327894:QKG327975 QUB327894:QUC327975 RDX327894:RDY327975 RNT327894:RNU327975 RXP327894:RXQ327975 SHL327894:SHM327975 SRH327894:SRI327975 TBD327894:TBE327975 TKZ327894:TLA327975 TUV327894:TUW327975 UER327894:UES327975 UON327894:UOO327975 UYJ327894:UYK327975 VIF327894:VIG327975 VSB327894:VSC327975 WBX327894:WBY327975 WLT327894:WLU327975 WVP327894:WVQ327975 J393430:J393511 JD393430:JE393511 SZ393430:TA393511 ACV393430:ACW393511 AMR393430:AMS393511 AWN393430:AWO393511 BGJ393430:BGK393511 BQF393430:BQG393511 CAB393430:CAC393511 CJX393430:CJY393511 CTT393430:CTU393511 DDP393430:DDQ393511 DNL393430:DNM393511 DXH393430:DXI393511 EHD393430:EHE393511 EQZ393430:ERA393511 FAV393430:FAW393511 FKR393430:FKS393511 FUN393430:FUO393511 GEJ393430:GEK393511 GOF393430:GOG393511 GYB393430:GYC393511 HHX393430:HHY393511 HRT393430:HRU393511 IBP393430:IBQ393511 ILL393430:ILM393511 IVH393430:IVI393511 JFD393430:JFE393511 JOZ393430:JPA393511 JYV393430:JYW393511 KIR393430:KIS393511 KSN393430:KSO393511 LCJ393430:LCK393511 LMF393430:LMG393511 LWB393430:LWC393511 MFX393430:MFY393511 MPT393430:MPU393511 MZP393430:MZQ393511 NJL393430:NJM393511 NTH393430:NTI393511 ODD393430:ODE393511 OMZ393430:ONA393511 OWV393430:OWW393511 PGR393430:PGS393511 PQN393430:PQO393511 QAJ393430:QAK393511 QKF393430:QKG393511 QUB393430:QUC393511 RDX393430:RDY393511 RNT393430:RNU393511 RXP393430:RXQ393511 SHL393430:SHM393511 SRH393430:SRI393511 TBD393430:TBE393511 TKZ393430:TLA393511 TUV393430:TUW393511 UER393430:UES393511 UON393430:UOO393511 UYJ393430:UYK393511 VIF393430:VIG393511 VSB393430:VSC393511 WBX393430:WBY393511 WLT393430:WLU393511 WVP393430:WVQ393511 J458966:J459047 JD458966:JE459047 SZ458966:TA459047 ACV458966:ACW459047 AMR458966:AMS459047 AWN458966:AWO459047 BGJ458966:BGK459047 BQF458966:BQG459047 CAB458966:CAC459047 CJX458966:CJY459047 CTT458966:CTU459047 DDP458966:DDQ459047 DNL458966:DNM459047 DXH458966:DXI459047 EHD458966:EHE459047 EQZ458966:ERA459047 FAV458966:FAW459047 FKR458966:FKS459047 FUN458966:FUO459047 GEJ458966:GEK459047 GOF458966:GOG459047 GYB458966:GYC459047 HHX458966:HHY459047 HRT458966:HRU459047 IBP458966:IBQ459047 ILL458966:ILM459047 IVH458966:IVI459047 JFD458966:JFE459047 JOZ458966:JPA459047 JYV458966:JYW459047 KIR458966:KIS459047 KSN458966:KSO459047 LCJ458966:LCK459047 LMF458966:LMG459047 LWB458966:LWC459047 MFX458966:MFY459047 MPT458966:MPU459047 MZP458966:MZQ459047 NJL458966:NJM459047 NTH458966:NTI459047 ODD458966:ODE459047 OMZ458966:ONA459047 OWV458966:OWW459047 PGR458966:PGS459047 PQN458966:PQO459047 QAJ458966:QAK459047 QKF458966:QKG459047 QUB458966:QUC459047 RDX458966:RDY459047 RNT458966:RNU459047 RXP458966:RXQ459047 SHL458966:SHM459047 SRH458966:SRI459047 TBD458966:TBE459047 TKZ458966:TLA459047 TUV458966:TUW459047 UER458966:UES459047 UON458966:UOO459047 UYJ458966:UYK459047 VIF458966:VIG459047 VSB458966:VSC459047 WBX458966:WBY459047 WLT458966:WLU459047 WVP458966:WVQ459047 J524502:J524583 JD524502:JE524583 SZ524502:TA524583 ACV524502:ACW524583 AMR524502:AMS524583 AWN524502:AWO524583 BGJ524502:BGK524583 BQF524502:BQG524583 CAB524502:CAC524583 CJX524502:CJY524583 CTT524502:CTU524583 DDP524502:DDQ524583 DNL524502:DNM524583 DXH524502:DXI524583 EHD524502:EHE524583 EQZ524502:ERA524583 FAV524502:FAW524583 FKR524502:FKS524583 FUN524502:FUO524583 GEJ524502:GEK524583 GOF524502:GOG524583 GYB524502:GYC524583 HHX524502:HHY524583 HRT524502:HRU524583 IBP524502:IBQ524583 ILL524502:ILM524583 IVH524502:IVI524583 JFD524502:JFE524583 JOZ524502:JPA524583 JYV524502:JYW524583 KIR524502:KIS524583 KSN524502:KSO524583 LCJ524502:LCK524583 LMF524502:LMG524583 LWB524502:LWC524583 MFX524502:MFY524583 MPT524502:MPU524583 MZP524502:MZQ524583 NJL524502:NJM524583 NTH524502:NTI524583 ODD524502:ODE524583 OMZ524502:ONA524583 OWV524502:OWW524583 PGR524502:PGS524583 PQN524502:PQO524583 QAJ524502:QAK524583 QKF524502:QKG524583 QUB524502:QUC524583 RDX524502:RDY524583 RNT524502:RNU524583 RXP524502:RXQ524583 SHL524502:SHM524583 SRH524502:SRI524583 TBD524502:TBE524583 TKZ524502:TLA524583 TUV524502:TUW524583 UER524502:UES524583 UON524502:UOO524583 UYJ524502:UYK524583 VIF524502:VIG524583 VSB524502:VSC524583 WBX524502:WBY524583 WLT524502:WLU524583 WVP524502:WVQ524583 J590038:J590119 JD590038:JE590119 SZ590038:TA590119 ACV590038:ACW590119 AMR590038:AMS590119 AWN590038:AWO590119 BGJ590038:BGK590119 BQF590038:BQG590119 CAB590038:CAC590119 CJX590038:CJY590119 CTT590038:CTU590119 DDP590038:DDQ590119 DNL590038:DNM590119 DXH590038:DXI590119 EHD590038:EHE590119 EQZ590038:ERA590119 FAV590038:FAW590119 FKR590038:FKS590119 FUN590038:FUO590119 GEJ590038:GEK590119 GOF590038:GOG590119 GYB590038:GYC590119 HHX590038:HHY590119 HRT590038:HRU590119 IBP590038:IBQ590119 ILL590038:ILM590119 IVH590038:IVI590119 JFD590038:JFE590119 JOZ590038:JPA590119 JYV590038:JYW590119 KIR590038:KIS590119 KSN590038:KSO590119 LCJ590038:LCK590119 LMF590038:LMG590119 LWB590038:LWC590119 MFX590038:MFY590119 MPT590038:MPU590119 MZP590038:MZQ590119 NJL590038:NJM590119 NTH590038:NTI590119 ODD590038:ODE590119 OMZ590038:ONA590119 OWV590038:OWW590119 PGR590038:PGS590119 PQN590038:PQO590119 QAJ590038:QAK590119 QKF590038:QKG590119 QUB590038:QUC590119 RDX590038:RDY590119 RNT590038:RNU590119 RXP590038:RXQ590119 SHL590038:SHM590119 SRH590038:SRI590119 TBD590038:TBE590119 TKZ590038:TLA590119 TUV590038:TUW590119 UER590038:UES590119 UON590038:UOO590119 UYJ590038:UYK590119 VIF590038:VIG590119 VSB590038:VSC590119 WBX590038:WBY590119 WLT590038:WLU590119 WVP590038:WVQ590119 J655574:J655655 JD655574:JE655655 SZ655574:TA655655 ACV655574:ACW655655 AMR655574:AMS655655 AWN655574:AWO655655 BGJ655574:BGK655655 BQF655574:BQG655655 CAB655574:CAC655655 CJX655574:CJY655655 CTT655574:CTU655655 DDP655574:DDQ655655 DNL655574:DNM655655 DXH655574:DXI655655 EHD655574:EHE655655 EQZ655574:ERA655655 FAV655574:FAW655655 FKR655574:FKS655655 FUN655574:FUO655655 GEJ655574:GEK655655 GOF655574:GOG655655 GYB655574:GYC655655 HHX655574:HHY655655 HRT655574:HRU655655 IBP655574:IBQ655655 ILL655574:ILM655655 IVH655574:IVI655655 JFD655574:JFE655655 JOZ655574:JPA655655 JYV655574:JYW655655 KIR655574:KIS655655 KSN655574:KSO655655 LCJ655574:LCK655655 LMF655574:LMG655655 LWB655574:LWC655655 MFX655574:MFY655655 MPT655574:MPU655655 MZP655574:MZQ655655 NJL655574:NJM655655 NTH655574:NTI655655 ODD655574:ODE655655 OMZ655574:ONA655655 OWV655574:OWW655655 PGR655574:PGS655655 PQN655574:PQO655655 QAJ655574:QAK655655 QKF655574:QKG655655 QUB655574:QUC655655 RDX655574:RDY655655 RNT655574:RNU655655 RXP655574:RXQ655655 SHL655574:SHM655655 SRH655574:SRI655655 TBD655574:TBE655655 TKZ655574:TLA655655 TUV655574:TUW655655 UER655574:UES655655 UON655574:UOO655655 UYJ655574:UYK655655 VIF655574:VIG655655 VSB655574:VSC655655 WBX655574:WBY655655 WLT655574:WLU655655 WVP655574:WVQ655655 J721110:J721191 JD721110:JE721191 SZ721110:TA721191 ACV721110:ACW721191 AMR721110:AMS721191 AWN721110:AWO721191 BGJ721110:BGK721191 BQF721110:BQG721191 CAB721110:CAC721191 CJX721110:CJY721191 CTT721110:CTU721191 DDP721110:DDQ721191 DNL721110:DNM721191 DXH721110:DXI721191 EHD721110:EHE721191 EQZ721110:ERA721191 FAV721110:FAW721191 FKR721110:FKS721191 FUN721110:FUO721191 GEJ721110:GEK721191 GOF721110:GOG721191 GYB721110:GYC721191 HHX721110:HHY721191 HRT721110:HRU721191 IBP721110:IBQ721191 ILL721110:ILM721191 IVH721110:IVI721191 JFD721110:JFE721191 JOZ721110:JPA721191 JYV721110:JYW721191 KIR721110:KIS721191 KSN721110:KSO721191 LCJ721110:LCK721191 LMF721110:LMG721191 LWB721110:LWC721191 MFX721110:MFY721191 MPT721110:MPU721191 MZP721110:MZQ721191 NJL721110:NJM721191 NTH721110:NTI721191 ODD721110:ODE721191 OMZ721110:ONA721191 OWV721110:OWW721191 PGR721110:PGS721191 PQN721110:PQO721191 QAJ721110:QAK721191 QKF721110:QKG721191 QUB721110:QUC721191 RDX721110:RDY721191 RNT721110:RNU721191 RXP721110:RXQ721191 SHL721110:SHM721191 SRH721110:SRI721191 TBD721110:TBE721191 TKZ721110:TLA721191 TUV721110:TUW721191 UER721110:UES721191 UON721110:UOO721191 UYJ721110:UYK721191 VIF721110:VIG721191 VSB721110:VSC721191 WBX721110:WBY721191 WLT721110:WLU721191 WVP721110:WVQ721191 J786646:J786727 JD786646:JE786727 SZ786646:TA786727 ACV786646:ACW786727 AMR786646:AMS786727 AWN786646:AWO786727 BGJ786646:BGK786727 BQF786646:BQG786727 CAB786646:CAC786727 CJX786646:CJY786727 CTT786646:CTU786727 DDP786646:DDQ786727 DNL786646:DNM786727 DXH786646:DXI786727 EHD786646:EHE786727 EQZ786646:ERA786727 FAV786646:FAW786727 FKR786646:FKS786727 FUN786646:FUO786727 GEJ786646:GEK786727 GOF786646:GOG786727 GYB786646:GYC786727 HHX786646:HHY786727 HRT786646:HRU786727 IBP786646:IBQ786727 ILL786646:ILM786727 IVH786646:IVI786727 JFD786646:JFE786727 JOZ786646:JPA786727 JYV786646:JYW786727 KIR786646:KIS786727 KSN786646:KSO786727 LCJ786646:LCK786727 LMF786646:LMG786727 LWB786646:LWC786727 MFX786646:MFY786727 MPT786646:MPU786727 MZP786646:MZQ786727 NJL786646:NJM786727 NTH786646:NTI786727 ODD786646:ODE786727 OMZ786646:ONA786727 OWV786646:OWW786727 PGR786646:PGS786727 PQN786646:PQO786727 QAJ786646:QAK786727 QKF786646:QKG786727 QUB786646:QUC786727 RDX786646:RDY786727 RNT786646:RNU786727 RXP786646:RXQ786727 SHL786646:SHM786727 SRH786646:SRI786727 TBD786646:TBE786727 TKZ786646:TLA786727 TUV786646:TUW786727 UER786646:UES786727 UON786646:UOO786727 UYJ786646:UYK786727 VIF786646:VIG786727 VSB786646:VSC786727 WBX786646:WBY786727 WLT786646:WLU786727 WVP786646:WVQ786727 J852182:J852263 JD852182:JE852263 SZ852182:TA852263 ACV852182:ACW852263 AMR852182:AMS852263 AWN852182:AWO852263 BGJ852182:BGK852263 BQF852182:BQG852263 CAB852182:CAC852263 CJX852182:CJY852263 CTT852182:CTU852263 DDP852182:DDQ852263 DNL852182:DNM852263 DXH852182:DXI852263 EHD852182:EHE852263 EQZ852182:ERA852263 FAV852182:FAW852263 FKR852182:FKS852263 FUN852182:FUO852263 GEJ852182:GEK852263 GOF852182:GOG852263 GYB852182:GYC852263 HHX852182:HHY852263 HRT852182:HRU852263 IBP852182:IBQ852263 ILL852182:ILM852263 IVH852182:IVI852263 JFD852182:JFE852263 JOZ852182:JPA852263 JYV852182:JYW852263 KIR852182:KIS852263 KSN852182:KSO852263 LCJ852182:LCK852263 LMF852182:LMG852263 LWB852182:LWC852263 MFX852182:MFY852263 MPT852182:MPU852263 MZP852182:MZQ852263 NJL852182:NJM852263 NTH852182:NTI852263 ODD852182:ODE852263 OMZ852182:ONA852263 OWV852182:OWW852263 PGR852182:PGS852263 PQN852182:PQO852263 QAJ852182:QAK852263 QKF852182:QKG852263 QUB852182:QUC852263 RDX852182:RDY852263 RNT852182:RNU852263 RXP852182:RXQ852263 SHL852182:SHM852263 SRH852182:SRI852263 TBD852182:TBE852263 TKZ852182:TLA852263 TUV852182:TUW852263 UER852182:UES852263 UON852182:UOO852263 UYJ852182:UYK852263 VIF852182:VIG852263 VSB852182:VSC852263 WBX852182:WBY852263 WLT852182:WLU852263 WVP852182:WVQ852263 J917718:J917799 JD917718:JE917799 SZ917718:TA917799 ACV917718:ACW917799 AMR917718:AMS917799 AWN917718:AWO917799 BGJ917718:BGK917799 BQF917718:BQG917799 CAB917718:CAC917799 CJX917718:CJY917799 CTT917718:CTU917799 DDP917718:DDQ917799 DNL917718:DNM917799 DXH917718:DXI917799 EHD917718:EHE917799 EQZ917718:ERA917799 FAV917718:FAW917799 FKR917718:FKS917799 FUN917718:FUO917799 GEJ917718:GEK917799 GOF917718:GOG917799 GYB917718:GYC917799 HHX917718:HHY917799 HRT917718:HRU917799 IBP917718:IBQ917799 ILL917718:ILM917799 IVH917718:IVI917799 JFD917718:JFE917799 JOZ917718:JPA917799 JYV917718:JYW917799 KIR917718:KIS917799 KSN917718:KSO917799 LCJ917718:LCK917799 LMF917718:LMG917799 LWB917718:LWC917799 MFX917718:MFY917799 MPT917718:MPU917799 MZP917718:MZQ917799 NJL917718:NJM917799 NTH917718:NTI917799 ODD917718:ODE917799 OMZ917718:ONA917799 OWV917718:OWW917799 PGR917718:PGS917799 PQN917718:PQO917799 QAJ917718:QAK917799 QKF917718:QKG917799 QUB917718:QUC917799 RDX917718:RDY917799 RNT917718:RNU917799 RXP917718:RXQ917799 SHL917718:SHM917799 SRH917718:SRI917799 TBD917718:TBE917799 TKZ917718:TLA917799 TUV917718:TUW917799 UER917718:UES917799 UON917718:UOO917799 UYJ917718:UYK917799 VIF917718:VIG917799 VSB917718:VSC917799 WBX917718:WBY917799 WLT917718:WLU917799 WVP917718:WVQ917799 J983254:J983335 JD983254:JE983335 SZ983254:TA983335 ACV983254:ACW983335 AMR983254:AMS983335 AWN983254:AWO983335 BGJ983254:BGK983335 BQF983254:BQG983335 CAB983254:CAC983335 CJX983254:CJY983335 CTT983254:CTU983335 DDP983254:DDQ983335 DNL983254:DNM983335 DXH983254:DXI983335 EHD983254:EHE983335 EQZ983254:ERA983335 FAV983254:FAW983335 FKR983254:FKS983335 FUN983254:FUO983335 GEJ983254:GEK983335 GOF983254:GOG983335 GYB983254:GYC983335 HHX983254:HHY983335 HRT983254:HRU983335 IBP983254:IBQ983335 ILL983254:ILM983335 IVH983254:IVI983335 JFD983254:JFE983335 JOZ983254:JPA983335 JYV983254:JYW983335 KIR983254:KIS983335 KSN983254:KSO983335 LCJ983254:LCK983335 LMF983254:LMG983335 LWB983254:LWC983335 MFX983254:MFY983335 MPT983254:MPU983335 MZP983254:MZQ983335 NJL983254:NJM983335 NTH983254:NTI983335 ODD983254:ODE983335 OMZ983254:ONA983335 OWV983254:OWW983335 PGR983254:PGS983335 PQN983254:PQO983335 QAJ983254:QAK983335 QKF983254:QKG983335 QUB983254:QUC983335 RDX983254:RDY983335 RNT983254:RNU983335 RXP983254:RXQ983335 SHL983254:SHM983335 SRH983254:SRI983335 TBD983254:TBE983335 TKZ983254:TLA983335 TUV983254:TUW983335 UER983254:UES983335 UON983254:UOO983335 UYJ983254:UYK983335 VIF983254:VIG983335 VSB983254:VSC983335 WBX983254:WBY983335 WLT983254:WLU983335 WVP983254:WVQ983335 JA65832:JA65912 SW65832:SW65912 ACS65832:ACS65912 AMO65832:AMO65912 AWK65832:AWK65912 BGG65832:BGG65912 BQC65832:BQC65912 BZY65832:BZY65912 CJU65832:CJU65912 CTQ65832:CTQ65912 DDM65832:DDM65912 DNI65832:DNI65912 DXE65832:DXE65912 EHA65832:EHA65912 EQW65832:EQW65912 FAS65832:FAS65912 FKO65832:FKO65912 FUK65832:FUK65912 GEG65832:GEG65912 GOC65832:GOC65912 GXY65832:GXY65912 HHU65832:HHU65912 HRQ65832:HRQ65912 IBM65832:IBM65912 ILI65832:ILI65912 IVE65832:IVE65912 JFA65832:JFA65912 JOW65832:JOW65912 JYS65832:JYS65912 KIO65832:KIO65912 KSK65832:KSK65912 LCG65832:LCG65912 LMC65832:LMC65912 LVY65832:LVY65912 MFU65832:MFU65912 MPQ65832:MPQ65912 MZM65832:MZM65912 NJI65832:NJI65912 NTE65832:NTE65912 ODA65832:ODA65912 OMW65832:OMW65912 OWS65832:OWS65912 PGO65832:PGO65912 PQK65832:PQK65912 QAG65832:QAG65912 QKC65832:QKC65912 QTY65832:QTY65912 RDU65832:RDU65912 RNQ65832:RNQ65912 RXM65832:RXM65912 SHI65832:SHI65912 SRE65832:SRE65912 TBA65832:TBA65912 TKW65832:TKW65912 TUS65832:TUS65912 UEO65832:UEO65912 UOK65832:UOK65912 UYG65832:UYG65912 VIC65832:VIC65912 VRY65832:VRY65912 WBU65832:WBU65912 WLQ65832:WLQ65912 WVM65832:WVM65912 JA131368:JA131448 SW131368:SW131448 ACS131368:ACS131448 AMO131368:AMO131448 AWK131368:AWK131448 BGG131368:BGG131448 BQC131368:BQC131448 BZY131368:BZY131448 CJU131368:CJU131448 CTQ131368:CTQ131448 DDM131368:DDM131448 DNI131368:DNI131448 DXE131368:DXE131448 EHA131368:EHA131448 EQW131368:EQW131448 FAS131368:FAS131448 FKO131368:FKO131448 FUK131368:FUK131448 GEG131368:GEG131448 GOC131368:GOC131448 GXY131368:GXY131448 HHU131368:HHU131448 HRQ131368:HRQ131448 IBM131368:IBM131448 ILI131368:ILI131448 IVE131368:IVE131448 JFA131368:JFA131448 JOW131368:JOW131448 JYS131368:JYS131448 KIO131368:KIO131448 KSK131368:KSK131448 LCG131368:LCG131448 LMC131368:LMC131448 LVY131368:LVY131448 MFU131368:MFU131448 MPQ131368:MPQ131448 MZM131368:MZM131448 NJI131368:NJI131448 NTE131368:NTE131448 ODA131368:ODA131448 OMW131368:OMW131448 OWS131368:OWS131448 PGO131368:PGO131448 PQK131368:PQK131448 QAG131368:QAG131448 QKC131368:QKC131448 QTY131368:QTY131448 RDU131368:RDU131448 RNQ131368:RNQ131448 RXM131368:RXM131448 SHI131368:SHI131448 SRE131368:SRE131448 TBA131368:TBA131448 TKW131368:TKW131448 TUS131368:TUS131448 UEO131368:UEO131448 UOK131368:UOK131448 UYG131368:UYG131448 VIC131368:VIC131448 VRY131368:VRY131448 WBU131368:WBU131448 WLQ131368:WLQ131448 WVM131368:WVM131448 JA196904:JA196984 SW196904:SW196984 ACS196904:ACS196984 AMO196904:AMO196984 AWK196904:AWK196984 BGG196904:BGG196984 BQC196904:BQC196984 BZY196904:BZY196984 CJU196904:CJU196984 CTQ196904:CTQ196984 DDM196904:DDM196984 DNI196904:DNI196984 DXE196904:DXE196984 EHA196904:EHA196984 EQW196904:EQW196984 FAS196904:FAS196984 FKO196904:FKO196984 FUK196904:FUK196984 GEG196904:GEG196984 GOC196904:GOC196984 GXY196904:GXY196984 HHU196904:HHU196984 HRQ196904:HRQ196984 IBM196904:IBM196984 ILI196904:ILI196984 IVE196904:IVE196984 JFA196904:JFA196984 JOW196904:JOW196984 JYS196904:JYS196984 KIO196904:KIO196984 KSK196904:KSK196984 LCG196904:LCG196984 LMC196904:LMC196984 LVY196904:LVY196984 MFU196904:MFU196984 MPQ196904:MPQ196984 MZM196904:MZM196984 NJI196904:NJI196984 NTE196904:NTE196984 ODA196904:ODA196984 OMW196904:OMW196984 OWS196904:OWS196984 PGO196904:PGO196984 PQK196904:PQK196984 QAG196904:QAG196984 QKC196904:QKC196984 QTY196904:QTY196984 RDU196904:RDU196984 RNQ196904:RNQ196984 RXM196904:RXM196984 SHI196904:SHI196984 SRE196904:SRE196984 TBA196904:TBA196984 TKW196904:TKW196984 TUS196904:TUS196984 UEO196904:UEO196984 UOK196904:UOK196984 UYG196904:UYG196984 VIC196904:VIC196984 VRY196904:VRY196984 WBU196904:WBU196984 WLQ196904:WLQ196984 WVM196904:WVM196984 JA262440:JA262520 SW262440:SW262520 ACS262440:ACS262520 AMO262440:AMO262520 AWK262440:AWK262520 BGG262440:BGG262520 BQC262440:BQC262520 BZY262440:BZY262520 CJU262440:CJU262520 CTQ262440:CTQ262520 DDM262440:DDM262520 DNI262440:DNI262520 DXE262440:DXE262520 EHA262440:EHA262520 EQW262440:EQW262520 FAS262440:FAS262520 FKO262440:FKO262520 FUK262440:FUK262520 GEG262440:GEG262520 GOC262440:GOC262520 GXY262440:GXY262520 HHU262440:HHU262520 HRQ262440:HRQ262520 IBM262440:IBM262520 ILI262440:ILI262520 IVE262440:IVE262520 JFA262440:JFA262520 JOW262440:JOW262520 JYS262440:JYS262520 KIO262440:KIO262520 KSK262440:KSK262520 LCG262440:LCG262520 LMC262440:LMC262520 LVY262440:LVY262520 MFU262440:MFU262520 MPQ262440:MPQ262520 MZM262440:MZM262520 NJI262440:NJI262520 NTE262440:NTE262520 ODA262440:ODA262520 OMW262440:OMW262520 OWS262440:OWS262520 PGO262440:PGO262520 PQK262440:PQK262520 QAG262440:QAG262520 QKC262440:QKC262520 QTY262440:QTY262520 RDU262440:RDU262520 RNQ262440:RNQ262520 RXM262440:RXM262520 SHI262440:SHI262520 SRE262440:SRE262520 TBA262440:TBA262520 TKW262440:TKW262520 TUS262440:TUS262520 UEO262440:UEO262520 UOK262440:UOK262520 UYG262440:UYG262520 VIC262440:VIC262520 VRY262440:VRY262520 WBU262440:WBU262520 WLQ262440:WLQ262520 WVM262440:WVM262520 JA327976:JA328056 SW327976:SW328056 ACS327976:ACS328056 AMO327976:AMO328056 AWK327976:AWK328056 BGG327976:BGG328056 BQC327976:BQC328056 BZY327976:BZY328056 CJU327976:CJU328056 CTQ327976:CTQ328056 DDM327976:DDM328056 DNI327976:DNI328056 DXE327976:DXE328056 EHA327976:EHA328056 EQW327976:EQW328056 FAS327976:FAS328056 FKO327976:FKO328056 FUK327976:FUK328056 GEG327976:GEG328056 GOC327976:GOC328056 GXY327976:GXY328056 HHU327976:HHU328056 HRQ327976:HRQ328056 IBM327976:IBM328056 ILI327976:ILI328056 IVE327976:IVE328056 JFA327976:JFA328056 JOW327976:JOW328056 JYS327976:JYS328056 KIO327976:KIO328056 KSK327976:KSK328056 LCG327976:LCG328056 LMC327976:LMC328056 LVY327976:LVY328056 MFU327976:MFU328056 MPQ327976:MPQ328056 MZM327976:MZM328056 NJI327976:NJI328056 NTE327976:NTE328056 ODA327976:ODA328056 OMW327976:OMW328056 OWS327976:OWS328056 PGO327976:PGO328056 PQK327976:PQK328056 QAG327976:QAG328056 QKC327976:QKC328056 QTY327976:QTY328056 RDU327976:RDU328056 RNQ327976:RNQ328056 RXM327976:RXM328056 SHI327976:SHI328056 SRE327976:SRE328056 TBA327976:TBA328056 TKW327976:TKW328056 TUS327976:TUS328056 UEO327976:UEO328056 UOK327976:UOK328056 UYG327976:UYG328056 VIC327976:VIC328056 VRY327976:VRY328056 WBU327976:WBU328056 WLQ327976:WLQ328056 WVM327976:WVM328056 JA393512:JA393592 SW393512:SW393592 ACS393512:ACS393592 AMO393512:AMO393592 AWK393512:AWK393592 BGG393512:BGG393592 BQC393512:BQC393592 BZY393512:BZY393592 CJU393512:CJU393592 CTQ393512:CTQ393592 DDM393512:DDM393592 DNI393512:DNI393592 DXE393512:DXE393592 EHA393512:EHA393592 EQW393512:EQW393592 FAS393512:FAS393592 FKO393512:FKO393592 FUK393512:FUK393592 GEG393512:GEG393592 GOC393512:GOC393592 GXY393512:GXY393592 HHU393512:HHU393592 HRQ393512:HRQ393592 IBM393512:IBM393592 ILI393512:ILI393592 IVE393512:IVE393592 JFA393512:JFA393592 JOW393512:JOW393592 JYS393512:JYS393592 KIO393512:KIO393592 KSK393512:KSK393592 LCG393512:LCG393592 LMC393512:LMC393592 LVY393512:LVY393592 MFU393512:MFU393592 MPQ393512:MPQ393592 MZM393512:MZM393592 NJI393512:NJI393592 NTE393512:NTE393592 ODA393512:ODA393592 OMW393512:OMW393592 OWS393512:OWS393592 PGO393512:PGO393592 PQK393512:PQK393592 QAG393512:QAG393592 QKC393512:QKC393592 QTY393512:QTY393592 RDU393512:RDU393592 RNQ393512:RNQ393592 RXM393512:RXM393592 SHI393512:SHI393592 SRE393512:SRE393592 TBA393512:TBA393592 TKW393512:TKW393592 TUS393512:TUS393592 UEO393512:UEO393592 UOK393512:UOK393592 UYG393512:UYG393592 VIC393512:VIC393592 VRY393512:VRY393592 WBU393512:WBU393592 WLQ393512:WLQ393592 WVM393512:WVM393592 JA459048:JA459128 SW459048:SW459128 ACS459048:ACS459128 AMO459048:AMO459128 AWK459048:AWK459128 BGG459048:BGG459128 BQC459048:BQC459128 BZY459048:BZY459128 CJU459048:CJU459128 CTQ459048:CTQ459128 DDM459048:DDM459128 DNI459048:DNI459128 DXE459048:DXE459128 EHA459048:EHA459128 EQW459048:EQW459128 FAS459048:FAS459128 FKO459048:FKO459128 FUK459048:FUK459128 GEG459048:GEG459128 GOC459048:GOC459128 GXY459048:GXY459128 HHU459048:HHU459128 HRQ459048:HRQ459128 IBM459048:IBM459128 ILI459048:ILI459128 IVE459048:IVE459128 JFA459048:JFA459128 JOW459048:JOW459128 JYS459048:JYS459128 KIO459048:KIO459128 KSK459048:KSK459128 LCG459048:LCG459128 LMC459048:LMC459128 LVY459048:LVY459128 MFU459048:MFU459128 MPQ459048:MPQ459128 MZM459048:MZM459128 NJI459048:NJI459128 NTE459048:NTE459128 ODA459048:ODA459128 OMW459048:OMW459128 OWS459048:OWS459128 PGO459048:PGO459128 PQK459048:PQK459128 QAG459048:QAG459128 QKC459048:QKC459128 QTY459048:QTY459128 RDU459048:RDU459128 RNQ459048:RNQ459128 RXM459048:RXM459128 SHI459048:SHI459128 SRE459048:SRE459128 TBA459048:TBA459128 TKW459048:TKW459128 TUS459048:TUS459128 UEO459048:UEO459128 UOK459048:UOK459128 UYG459048:UYG459128 VIC459048:VIC459128 VRY459048:VRY459128 WBU459048:WBU459128 WLQ459048:WLQ459128 WVM459048:WVM459128 JA524584:JA524664 SW524584:SW524664 ACS524584:ACS524664 AMO524584:AMO524664 AWK524584:AWK524664 BGG524584:BGG524664 BQC524584:BQC524664 BZY524584:BZY524664 CJU524584:CJU524664 CTQ524584:CTQ524664 DDM524584:DDM524664 DNI524584:DNI524664 DXE524584:DXE524664 EHA524584:EHA524664 EQW524584:EQW524664 FAS524584:FAS524664 FKO524584:FKO524664 FUK524584:FUK524664 GEG524584:GEG524664 GOC524584:GOC524664 GXY524584:GXY524664 HHU524584:HHU524664 HRQ524584:HRQ524664 IBM524584:IBM524664 ILI524584:ILI524664 IVE524584:IVE524664 JFA524584:JFA524664 JOW524584:JOW524664 JYS524584:JYS524664 KIO524584:KIO524664 KSK524584:KSK524664 LCG524584:LCG524664 LMC524584:LMC524664 LVY524584:LVY524664 MFU524584:MFU524664 MPQ524584:MPQ524664 MZM524584:MZM524664 NJI524584:NJI524664 NTE524584:NTE524664 ODA524584:ODA524664 OMW524584:OMW524664 OWS524584:OWS524664 PGO524584:PGO524664 PQK524584:PQK524664 QAG524584:QAG524664 QKC524584:QKC524664 QTY524584:QTY524664 RDU524584:RDU524664 RNQ524584:RNQ524664 RXM524584:RXM524664 SHI524584:SHI524664 SRE524584:SRE524664 TBA524584:TBA524664 TKW524584:TKW524664 TUS524584:TUS524664 UEO524584:UEO524664 UOK524584:UOK524664 UYG524584:UYG524664 VIC524584:VIC524664 VRY524584:VRY524664 WBU524584:WBU524664 WLQ524584:WLQ524664 WVM524584:WVM524664 JA590120:JA590200 SW590120:SW590200 ACS590120:ACS590200 AMO590120:AMO590200 AWK590120:AWK590200 BGG590120:BGG590200 BQC590120:BQC590200 BZY590120:BZY590200 CJU590120:CJU590200 CTQ590120:CTQ590200 DDM590120:DDM590200 DNI590120:DNI590200 DXE590120:DXE590200 EHA590120:EHA590200 EQW590120:EQW590200 FAS590120:FAS590200 FKO590120:FKO590200 FUK590120:FUK590200 GEG590120:GEG590200 GOC590120:GOC590200 GXY590120:GXY590200 HHU590120:HHU590200 HRQ590120:HRQ590200 IBM590120:IBM590200 ILI590120:ILI590200 IVE590120:IVE590200 JFA590120:JFA590200 JOW590120:JOW590200 JYS590120:JYS590200 KIO590120:KIO590200 KSK590120:KSK590200 LCG590120:LCG590200 LMC590120:LMC590200 LVY590120:LVY590200 MFU590120:MFU590200 MPQ590120:MPQ590200 MZM590120:MZM590200 NJI590120:NJI590200 NTE590120:NTE590200 ODA590120:ODA590200 OMW590120:OMW590200 OWS590120:OWS590200 PGO590120:PGO590200 PQK590120:PQK590200 QAG590120:QAG590200 QKC590120:QKC590200 QTY590120:QTY590200 RDU590120:RDU590200 RNQ590120:RNQ590200 RXM590120:RXM590200 SHI590120:SHI590200 SRE590120:SRE590200 TBA590120:TBA590200 TKW590120:TKW590200 TUS590120:TUS590200 UEO590120:UEO590200 UOK590120:UOK590200 UYG590120:UYG590200 VIC590120:VIC590200 VRY590120:VRY590200 WBU590120:WBU590200 WLQ590120:WLQ590200 WVM590120:WVM590200 JA655656:JA655736 SW655656:SW655736 ACS655656:ACS655736 AMO655656:AMO655736 AWK655656:AWK655736 BGG655656:BGG655736 BQC655656:BQC655736 BZY655656:BZY655736 CJU655656:CJU655736 CTQ655656:CTQ655736 DDM655656:DDM655736 DNI655656:DNI655736 DXE655656:DXE655736 EHA655656:EHA655736 EQW655656:EQW655736 FAS655656:FAS655736 FKO655656:FKO655736 FUK655656:FUK655736 GEG655656:GEG655736 GOC655656:GOC655736 GXY655656:GXY655736 HHU655656:HHU655736 HRQ655656:HRQ655736 IBM655656:IBM655736 ILI655656:ILI655736 IVE655656:IVE655736 JFA655656:JFA655736 JOW655656:JOW655736 JYS655656:JYS655736 KIO655656:KIO655736 KSK655656:KSK655736 LCG655656:LCG655736 LMC655656:LMC655736 LVY655656:LVY655736 MFU655656:MFU655736 MPQ655656:MPQ655736 MZM655656:MZM655736 NJI655656:NJI655736 NTE655656:NTE655736 ODA655656:ODA655736 OMW655656:OMW655736 OWS655656:OWS655736 PGO655656:PGO655736 PQK655656:PQK655736 QAG655656:QAG655736 QKC655656:QKC655736 QTY655656:QTY655736 RDU655656:RDU655736 RNQ655656:RNQ655736 RXM655656:RXM655736 SHI655656:SHI655736 SRE655656:SRE655736 TBA655656:TBA655736 TKW655656:TKW655736 TUS655656:TUS655736 UEO655656:UEO655736 UOK655656:UOK655736 UYG655656:UYG655736 VIC655656:VIC655736 VRY655656:VRY655736 WBU655656:WBU655736 WLQ655656:WLQ655736 WVM655656:WVM655736 JA721192:JA721272 SW721192:SW721272 ACS721192:ACS721272 AMO721192:AMO721272 AWK721192:AWK721272 BGG721192:BGG721272 BQC721192:BQC721272 BZY721192:BZY721272 CJU721192:CJU721272 CTQ721192:CTQ721272 DDM721192:DDM721272 DNI721192:DNI721272 DXE721192:DXE721272 EHA721192:EHA721272 EQW721192:EQW721272 FAS721192:FAS721272 FKO721192:FKO721272 FUK721192:FUK721272 GEG721192:GEG721272 GOC721192:GOC721272 GXY721192:GXY721272 HHU721192:HHU721272 HRQ721192:HRQ721272 IBM721192:IBM721272 ILI721192:ILI721272 IVE721192:IVE721272 JFA721192:JFA721272 JOW721192:JOW721272 JYS721192:JYS721272 KIO721192:KIO721272 KSK721192:KSK721272 LCG721192:LCG721272 LMC721192:LMC721272 LVY721192:LVY721272 MFU721192:MFU721272 MPQ721192:MPQ721272 MZM721192:MZM721272 NJI721192:NJI721272 NTE721192:NTE721272 ODA721192:ODA721272 OMW721192:OMW721272 OWS721192:OWS721272 PGO721192:PGO721272 PQK721192:PQK721272 QAG721192:QAG721272 QKC721192:QKC721272 QTY721192:QTY721272 RDU721192:RDU721272 RNQ721192:RNQ721272 RXM721192:RXM721272 SHI721192:SHI721272 SRE721192:SRE721272 TBA721192:TBA721272 TKW721192:TKW721272 TUS721192:TUS721272 UEO721192:UEO721272 UOK721192:UOK721272 UYG721192:UYG721272 VIC721192:VIC721272 VRY721192:VRY721272 WBU721192:WBU721272 WLQ721192:WLQ721272 WVM721192:WVM721272 JA786728:JA786808 SW786728:SW786808 ACS786728:ACS786808 AMO786728:AMO786808 AWK786728:AWK786808 BGG786728:BGG786808 BQC786728:BQC786808 BZY786728:BZY786808 CJU786728:CJU786808 CTQ786728:CTQ786808 DDM786728:DDM786808 DNI786728:DNI786808 DXE786728:DXE786808 EHA786728:EHA786808 EQW786728:EQW786808 FAS786728:FAS786808 FKO786728:FKO786808 FUK786728:FUK786808 GEG786728:GEG786808 GOC786728:GOC786808 GXY786728:GXY786808 HHU786728:HHU786808 HRQ786728:HRQ786808 IBM786728:IBM786808 ILI786728:ILI786808 IVE786728:IVE786808 JFA786728:JFA786808 JOW786728:JOW786808 JYS786728:JYS786808 KIO786728:KIO786808 KSK786728:KSK786808 LCG786728:LCG786808 LMC786728:LMC786808 LVY786728:LVY786808 MFU786728:MFU786808 MPQ786728:MPQ786808 MZM786728:MZM786808 NJI786728:NJI786808 NTE786728:NTE786808 ODA786728:ODA786808 OMW786728:OMW786808 OWS786728:OWS786808 PGO786728:PGO786808 PQK786728:PQK786808 QAG786728:QAG786808 QKC786728:QKC786808 QTY786728:QTY786808 RDU786728:RDU786808 RNQ786728:RNQ786808 RXM786728:RXM786808 SHI786728:SHI786808 SRE786728:SRE786808 TBA786728:TBA786808 TKW786728:TKW786808 TUS786728:TUS786808 UEO786728:UEO786808 UOK786728:UOK786808 UYG786728:UYG786808 VIC786728:VIC786808 VRY786728:VRY786808 WBU786728:WBU786808 WLQ786728:WLQ786808 WVM786728:WVM786808 JA852264:JA852344 SW852264:SW852344 ACS852264:ACS852344 AMO852264:AMO852344 AWK852264:AWK852344 BGG852264:BGG852344 BQC852264:BQC852344 BZY852264:BZY852344 CJU852264:CJU852344 CTQ852264:CTQ852344 DDM852264:DDM852344 DNI852264:DNI852344 DXE852264:DXE852344 EHA852264:EHA852344 EQW852264:EQW852344 FAS852264:FAS852344 FKO852264:FKO852344 FUK852264:FUK852344 GEG852264:GEG852344 GOC852264:GOC852344 GXY852264:GXY852344 HHU852264:HHU852344 HRQ852264:HRQ852344 IBM852264:IBM852344 ILI852264:ILI852344 IVE852264:IVE852344 JFA852264:JFA852344 JOW852264:JOW852344 JYS852264:JYS852344 KIO852264:KIO852344 KSK852264:KSK852344 LCG852264:LCG852344 LMC852264:LMC852344 LVY852264:LVY852344 MFU852264:MFU852344 MPQ852264:MPQ852344 MZM852264:MZM852344 NJI852264:NJI852344 NTE852264:NTE852344 ODA852264:ODA852344 OMW852264:OMW852344 OWS852264:OWS852344 PGO852264:PGO852344 PQK852264:PQK852344 QAG852264:QAG852344 QKC852264:QKC852344 QTY852264:QTY852344 RDU852264:RDU852344 RNQ852264:RNQ852344 RXM852264:RXM852344 SHI852264:SHI852344 SRE852264:SRE852344 TBA852264:TBA852344 TKW852264:TKW852344 TUS852264:TUS852344 UEO852264:UEO852344 UOK852264:UOK852344 UYG852264:UYG852344 VIC852264:VIC852344 VRY852264:VRY852344 WBU852264:WBU852344 WLQ852264:WLQ852344 WVM852264:WVM852344 JA917800:JA917880 SW917800:SW917880 ACS917800:ACS917880 AMO917800:AMO917880 AWK917800:AWK917880 BGG917800:BGG917880 BQC917800:BQC917880 BZY917800:BZY917880 CJU917800:CJU917880 CTQ917800:CTQ917880 DDM917800:DDM917880 DNI917800:DNI917880 DXE917800:DXE917880 EHA917800:EHA917880 EQW917800:EQW917880 FAS917800:FAS917880 FKO917800:FKO917880 FUK917800:FUK917880 GEG917800:GEG917880 GOC917800:GOC917880 GXY917800:GXY917880 HHU917800:HHU917880 HRQ917800:HRQ917880 IBM917800:IBM917880 ILI917800:ILI917880 IVE917800:IVE917880 JFA917800:JFA917880 JOW917800:JOW917880 JYS917800:JYS917880 KIO917800:KIO917880 KSK917800:KSK917880 LCG917800:LCG917880 LMC917800:LMC917880 LVY917800:LVY917880 MFU917800:MFU917880 MPQ917800:MPQ917880 MZM917800:MZM917880 NJI917800:NJI917880 NTE917800:NTE917880 ODA917800:ODA917880 OMW917800:OMW917880 OWS917800:OWS917880 PGO917800:PGO917880 PQK917800:PQK917880 QAG917800:QAG917880 QKC917800:QKC917880 QTY917800:QTY917880 RDU917800:RDU917880 RNQ917800:RNQ917880 RXM917800:RXM917880 SHI917800:SHI917880 SRE917800:SRE917880 TBA917800:TBA917880 TKW917800:TKW917880 TUS917800:TUS917880 UEO917800:UEO917880 UOK917800:UOK917880 UYG917800:UYG917880 VIC917800:VIC917880 VRY917800:VRY917880 WBU917800:WBU917880 WLQ917800:WLQ917880 WVM917800:WVM917880 JA983336:JA983416 SW983336:SW983416 ACS983336:ACS983416 AMO983336:AMO983416 AWK983336:AWK983416 BGG983336:BGG983416 BQC983336:BQC983416 BZY983336:BZY983416 CJU983336:CJU983416 CTQ983336:CTQ983416 DDM983336:DDM983416 DNI983336:DNI983416 DXE983336:DXE983416 EHA983336:EHA983416 EQW983336:EQW983416 FAS983336:FAS983416 FKO983336:FKO983416 FUK983336:FUK983416 GEG983336:GEG983416 GOC983336:GOC983416 GXY983336:GXY983416 HHU983336:HHU983416 HRQ983336:HRQ983416 IBM983336:IBM983416 ILI983336:ILI983416 IVE983336:IVE983416 JFA983336:JFA983416 JOW983336:JOW983416 JYS983336:JYS983416 KIO983336:KIO983416 KSK983336:KSK983416 LCG983336:LCG983416 LMC983336:LMC983416 LVY983336:LVY983416 MFU983336:MFU983416 MPQ983336:MPQ983416 MZM983336:MZM983416 NJI983336:NJI983416 NTE983336:NTE983416 ODA983336:ODA983416 OMW983336:OMW983416 OWS983336:OWS983416 PGO983336:PGO983416 PQK983336:PQK983416 QAG983336:QAG983416 QKC983336:QKC983416 QTY983336:QTY983416 RDU983336:RDU983416 RNQ983336:RNQ983416 RXM983336:RXM983416 SHI983336:SHI983416 SRE983336:SRE983416 TBA983336:TBA983416 TKW983336:TKW983416 TUS983336:TUS983416 UEO983336:UEO983416 UOK983336:UOK983416 UYG983336:UYG983416 VIC983336:VIC983416 VRY983336:VRY983416 WBU983336:WBU983416 WLQ983336:WLQ983416 WVM983336:WVM983416 JB65834:JB65873 SX65834:SX65873 ACT65834:ACT65873 AMP65834:AMP65873 AWL65834:AWL65873 BGH65834:BGH65873 BQD65834:BQD65873 BZZ65834:BZZ65873 CJV65834:CJV65873 CTR65834:CTR65873 DDN65834:DDN65873 DNJ65834:DNJ65873 DXF65834:DXF65873 EHB65834:EHB65873 EQX65834:EQX65873 FAT65834:FAT65873 FKP65834:FKP65873 FUL65834:FUL65873 GEH65834:GEH65873 GOD65834:GOD65873 GXZ65834:GXZ65873 HHV65834:HHV65873 HRR65834:HRR65873 IBN65834:IBN65873 ILJ65834:ILJ65873 IVF65834:IVF65873 JFB65834:JFB65873 JOX65834:JOX65873 JYT65834:JYT65873 KIP65834:KIP65873 KSL65834:KSL65873 LCH65834:LCH65873 LMD65834:LMD65873 LVZ65834:LVZ65873 MFV65834:MFV65873 MPR65834:MPR65873 MZN65834:MZN65873 NJJ65834:NJJ65873 NTF65834:NTF65873 ODB65834:ODB65873 OMX65834:OMX65873 OWT65834:OWT65873 PGP65834:PGP65873 PQL65834:PQL65873 QAH65834:QAH65873 QKD65834:QKD65873 QTZ65834:QTZ65873 RDV65834:RDV65873 RNR65834:RNR65873 RXN65834:RXN65873 SHJ65834:SHJ65873 SRF65834:SRF65873 TBB65834:TBB65873 TKX65834:TKX65873 TUT65834:TUT65873 UEP65834:UEP65873 UOL65834:UOL65873 UYH65834:UYH65873 VID65834:VID65873 VRZ65834:VRZ65873 WBV65834:WBV65873 WLR65834:WLR65873 WVN65834:WVN65873 JB131370:JB131409 SX131370:SX131409 ACT131370:ACT131409 AMP131370:AMP131409 AWL131370:AWL131409 BGH131370:BGH131409 BQD131370:BQD131409 BZZ131370:BZZ131409 CJV131370:CJV131409 CTR131370:CTR131409 DDN131370:DDN131409 DNJ131370:DNJ131409 DXF131370:DXF131409 EHB131370:EHB131409 EQX131370:EQX131409 FAT131370:FAT131409 FKP131370:FKP131409 FUL131370:FUL131409 GEH131370:GEH131409 GOD131370:GOD131409 GXZ131370:GXZ131409 HHV131370:HHV131409 HRR131370:HRR131409 IBN131370:IBN131409 ILJ131370:ILJ131409 IVF131370:IVF131409 JFB131370:JFB131409 JOX131370:JOX131409 JYT131370:JYT131409 KIP131370:KIP131409 KSL131370:KSL131409 LCH131370:LCH131409 LMD131370:LMD131409 LVZ131370:LVZ131409 MFV131370:MFV131409 MPR131370:MPR131409 MZN131370:MZN131409 NJJ131370:NJJ131409 NTF131370:NTF131409 ODB131370:ODB131409 OMX131370:OMX131409 OWT131370:OWT131409 PGP131370:PGP131409 PQL131370:PQL131409 QAH131370:QAH131409 QKD131370:QKD131409 QTZ131370:QTZ131409 RDV131370:RDV131409 RNR131370:RNR131409 RXN131370:RXN131409 SHJ131370:SHJ131409 SRF131370:SRF131409 TBB131370:TBB131409 TKX131370:TKX131409 TUT131370:TUT131409 UEP131370:UEP131409 UOL131370:UOL131409 UYH131370:UYH131409 VID131370:VID131409 VRZ131370:VRZ131409 WBV131370:WBV131409 WLR131370:WLR131409 WVN131370:WVN131409 JB196906:JB196945 SX196906:SX196945 ACT196906:ACT196945 AMP196906:AMP196945 AWL196906:AWL196945 BGH196906:BGH196945 BQD196906:BQD196945 BZZ196906:BZZ196945 CJV196906:CJV196945 CTR196906:CTR196945 DDN196906:DDN196945 DNJ196906:DNJ196945 DXF196906:DXF196945 EHB196906:EHB196945 EQX196906:EQX196945 FAT196906:FAT196945 FKP196906:FKP196945 FUL196906:FUL196945 GEH196906:GEH196945 GOD196906:GOD196945 GXZ196906:GXZ196945 HHV196906:HHV196945 HRR196906:HRR196945 IBN196906:IBN196945 ILJ196906:ILJ196945 IVF196906:IVF196945 JFB196906:JFB196945 JOX196906:JOX196945 JYT196906:JYT196945 KIP196906:KIP196945 KSL196906:KSL196945 LCH196906:LCH196945 LMD196906:LMD196945 LVZ196906:LVZ196945 MFV196906:MFV196945 MPR196906:MPR196945 MZN196906:MZN196945 NJJ196906:NJJ196945 NTF196906:NTF196945 ODB196906:ODB196945 OMX196906:OMX196945 OWT196906:OWT196945 PGP196906:PGP196945 PQL196906:PQL196945 QAH196906:QAH196945 QKD196906:QKD196945 QTZ196906:QTZ196945 RDV196906:RDV196945 RNR196906:RNR196945 RXN196906:RXN196945 SHJ196906:SHJ196945 SRF196906:SRF196945 TBB196906:TBB196945 TKX196906:TKX196945 TUT196906:TUT196945 UEP196906:UEP196945 UOL196906:UOL196945 UYH196906:UYH196945 VID196906:VID196945 VRZ196906:VRZ196945 WBV196906:WBV196945 WLR196906:WLR196945 WVN196906:WVN196945 JB262442:JB262481 SX262442:SX262481 ACT262442:ACT262481 AMP262442:AMP262481 AWL262442:AWL262481 BGH262442:BGH262481 BQD262442:BQD262481 BZZ262442:BZZ262481 CJV262442:CJV262481 CTR262442:CTR262481 DDN262442:DDN262481 DNJ262442:DNJ262481 DXF262442:DXF262481 EHB262442:EHB262481 EQX262442:EQX262481 FAT262442:FAT262481 FKP262442:FKP262481 FUL262442:FUL262481 GEH262442:GEH262481 GOD262442:GOD262481 GXZ262442:GXZ262481 HHV262442:HHV262481 HRR262442:HRR262481 IBN262442:IBN262481 ILJ262442:ILJ262481 IVF262442:IVF262481 JFB262442:JFB262481 JOX262442:JOX262481 JYT262442:JYT262481 KIP262442:KIP262481 KSL262442:KSL262481 LCH262442:LCH262481 LMD262442:LMD262481 LVZ262442:LVZ262481 MFV262442:MFV262481 MPR262442:MPR262481 MZN262442:MZN262481 NJJ262442:NJJ262481 NTF262442:NTF262481 ODB262442:ODB262481 OMX262442:OMX262481 OWT262442:OWT262481 PGP262442:PGP262481 PQL262442:PQL262481 QAH262442:QAH262481 QKD262442:QKD262481 QTZ262442:QTZ262481 RDV262442:RDV262481 RNR262442:RNR262481 RXN262442:RXN262481 SHJ262442:SHJ262481 SRF262442:SRF262481 TBB262442:TBB262481 TKX262442:TKX262481 TUT262442:TUT262481 UEP262442:UEP262481 UOL262442:UOL262481 UYH262442:UYH262481 VID262442:VID262481 VRZ262442:VRZ262481 WBV262442:WBV262481 WLR262442:WLR262481 WVN262442:WVN262481 JB327978:JB328017 SX327978:SX328017 ACT327978:ACT328017 AMP327978:AMP328017 AWL327978:AWL328017 BGH327978:BGH328017 BQD327978:BQD328017 BZZ327978:BZZ328017 CJV327978:CJV328017 CTR327978:CTR328017 DDN327978:DDN328017 DNJ327978:DNJ328017 DXF327978:DXF328017 EHB327978:EHB328017 EQX327978:EQX328017 FAT327978:FAT328017 FKP327978:FKP328017 FUL327978:FUL328017 GEH327978:GEH328017 GOD327978:GOD328017 GXZ327978:GXZ328017 HHV327978:HHV328017 HRR327978:HRR328017 IBN327978:IBN328017 ILJ327978:ILJ328017 IVF327978:IVF328017 JFB327978:JFB328017 JOX327978:JOX328017 JYT327978:JYT328017 KIP327978:KIP328017 KSL327978:KSL328017 LCH327978:LCH328017 LMD327978:LMD328017 LVZ327978:LVZ328017 MFV327978:MFV328017 MPR327978:MPR328017 MZN327978:MZN328017 NJJ327978:NJJ328017 NTF327978:NTF328017 ODB327978:ODB328017 OMX327978:OMX328017 OWT327978:OWT328017 PGP327978:PGP328017 PQL327978:PQL328017 QAH327978:QAH328017 QKD327978:QKD328017 QTZ327978:QTZ328017 RDV327978:RDV328017 RNR327978:RNR328017 RXN327978:RXN328017 SHJ327978:SHJ328017 SRF327978:SRF328017 TBB327978:TBB328017 TKX327978:TKX328017 TUT327978:TUT328017 UEP327978:UEP328017 UOL327978:UOL328017 UYH327978:UYH328017 VID327978:VID328017 VRZ327978:VRZ328017 WBV327978:WBV328017 WLR327978:WLR328017 WVN327978:WVN328017 JB393514:JB393553 SX393514:SX393553 ACT393514:ACT393553 AMP393514:AMP393553 AWL393514:AWL393553 BGH393514:BGH393553 BQD393514:BQD393553 BZZ393514:BZZ393553 CJV393514:CJV393553 CTR393514:CTR393553 DDN393514:DDN393553 DNJ393514:DNJ393553 DXF393514:DXF393553 EHB393514:EHB393553 EQX393514:EQX393553 FAT393514:FAT393553 FKP393514:FKP393553 FUL393514:FUL393553 GEH393514:GEH393553 GOD393514:GOD393553 GXZ393514:GXZ393553 HHV393514:HHV393553 HRR393514:HRR393553 IBN393514:IBN393553 ILJ393514:ILJ393553 IVF393514:IVF393553 JFB393514:JFB393553 JOX393514:JOX393553 JYT393514:JYT393553 KIP393514:KIP393553 KSL393514:KSL393553 LCH393514:LCH393553 LMD393514:LMD393553 LVZ393514:LVZ393553 MFV393514:MFV393553 MPR393514:MPR393553 MZN393514:MZN393553 NJJ393514:NJJ393553 NTF393514:NTF393553 ODB393514:ODB393553 OMX393514:OMX393553 OWT393514:OWT393553 PGP393514:PGP393553 PQL393514:PQL393553 QAH393514:QAH393553 QKD393514:QKD393553 QTZ393514:QTZ393553 RDV393514:RDV393553 RNR393514:RNR393553 RXN393514:RXN393553 SHJ393514:SHJ393553 SRF393514:SRF393553 TBB393514:TBB393553 TKX393514:TKX393553 TUT393514:TUT393553 UEP393514:UEP393553 UOL393514:UOL393553 UYH393514:UYH393553 VID393514:VID393553 VRZ393514:VRZ393553 WBV393514:WBV393553 WLR393514:WLR393553 WVN393514:WVN393553 JB459050:JB459089 SX459050:SX459089 ACT459050:ACT459089 AMP459050:AMP459089 AWL459050:AWL459089 BGH459050:BGH459089 BQD459050:BQD459089 BZZ459050:BZZ459089 CJV459050:CJV459089 CTR459050:CTR459089 DDN459050:DDN459089 DNJ459050:DNJ459089 DXF459050:DXF459089 EHB459050:EHB459089 EQX459050:EQX459089 FAT459050:FAT459089 FKP459050:FKP459089 FUL459050:FUL459089 GEH459050:GEH459089 GOD459050:GOD459089 GXZ459050:GXZ459089 HHV459050:HHV459089 HRR459050:HRR459089 IBN459050:IBN459089 ILJ459050:ILJ459089 IVF459050:IVF459089 JFB459050:JFB459089 JOX459050:JOX459089 JYT459050:JYT459089 KIP459050:KIP459089 KSL459050:KSL459089 LCH459050:LCH459089 LMD459050:LMD459089 LVZ459050:LVZ459089 MFV459050:MFV459089 MPR459050:MPR459089 MZN459050:MZN459089 NJJ459050:NJJ459089 NTF459050:NTF459089 ODB459050:ODB459089 OMX459050:OMX459089 OWT459050:OWT459089 PGP459050:PGP459089 PQL459050:PQL459089 QAH459050:QAH459089 QKD459050:QKD459089 QTZ459050:QTZ459089 RDV459050:RDV459089 RNR459050:RNR459089 RXN459050:RXN459089 SHJ459050:SHJ459089 SRF459050:SRF459089 TBB459050:TBB459089 TKX459050:TKX459089 TUT459050:TUT459089 UEP459050:UEP459089 UOL459050:UOL459089 UYH459050:UYH459089 VID459050:VID459089 VRZ459050:VRZ459089 WBV459050:WBV459089 WLR459050:WLR459089 WVN459050:WVN459089 JB524586:JB524625 SX524586:SX524625 ACT524586:ACT524625 AMP524586:AMP524625 AWL524586:AWL524625 BGH524586:BGH524625 BQD524586:BQD524625 BZZ524586:BZZ524625 CJV524586:CJV524625 CTR524586:CTR524625 DDN524586:DDN524625 DNJ524586:DNJ524625 DXF524586:DXF524625 EHB524586:EHB524625 EQX524586:EQX524625 FAT524586:FAT524625 FKP524586:FKP524625 FUL524586:FUL524625 GEH524586:GEH524625 GOD524586:GOD524625 GXZ524586:GXZ524625 HHV524586:HHV524625 HRR524586:HRR524625 IBN524586:IBN524625 ILJ524586:ILJ524625 IVF524586:IVF524625 JFB524586:JFB524625 JOX524586:JOX524625 JYT524586:JYT524625 KIP524586:KIP524625 KSL524586:KSL524625 LCH524586:LCH524625 LMD524586:LMD524625 LVZ524586:LVZ524625 MFV524586:MFV524625 MPR524586:MPR524625 MZN524586:MZN524625 NJJ524586:NJJ524625 NTF524586:NTF524625 ODB524586:ODB524625 OMX524586:OMX524625 OWT524586:OWT524625 PGP524586:PGP524625 PQL524586:PQL524625 QAH524586:QAH524625 QKD524586:QKD524625 QTZ524586:QTZ524625 RDV524586:RDV524625 RNR524586:RNR524625 RXN524586:RXN524625 SHJ524586:SHJ524625 SRF524586:SRF524625 TBB524586:TBB524625 TKX524586:TKX524625 TUT524586:TUT524625 UEP524586:UEP524625 UOL524586:UOL524625 UYH524586:UYH524625 VID524586:VID524625 VRZ524586:VRZ524625 WBV524586:WBV524625 WLR524586:WLR524625 WVN524586:WVN524625 JB590122:JB590161 SX590122:SX590161 ACT590122:ACT590161 AMP590122:AMP590161 AWL590122:AWL590161 BGH590122:BGH590161 BQD590122:BQD590161 BZZ590122:BZZ590161 CJV590122:CJV590161 CTR590122:CTR590161 DDN590122:DDN590161 DNJ590122:DNJ590161 DXF590122:DXF590161 EHB590122:EHB590161 EQX590122:EQX590161 FAT590122:FAT590161 FKP590122:FKP590161 FUL590122:FUL590161 GEH590122:GEH590161 GOD590122:GOD590161 GXZ590122:GXZ590161 HHV590122:HHV590161 HRR590122:HRR590161 IBN590122:IBN590161 ILJ590122:ILJ590161 IVF590122:IVF590161 JFB590122:JFB590161 JOX590122:JOX590161 JYT590122:JYT590161 KIP590122:KIP590161 KSL590122:KSL590161 LCH590122:LCH590161 LMD590122:LMD590161 LVZ590122:LVZ590161 MFV590122:MFV590161 MPR590122:MPR590161 MZN590122:MZN590161 NJJ590122:NJJ590161 NTF590122:NTF590161 ODB590122:ODB590161 OMX590122:OMX590161 OWT590122:OWT590161 PGP590122:PGP590161 PQL590122:PQL590161 QAH590122:QAH590161 QKD590122:QKD590161 QTZ590122:QTZ590161 RDV590122:RDV590161 RNR590122:RNR590161 RXN590122:RXN590161 SHJ590122:SHJ590161 SRF590122:SRF590161 TBB590122:TBB590161 TKX590122:TKX590161 TUT590122:TUT590161 UEP590122:UEP590161 UOL590122:UOL590161 UYH590122:UYH590161 VID590122:VID590161 VRZ590122:VRZ590161 WBV590122:WBV590161 WLR590122:WLR590161 WVN590122:WVN590161 JB655658:JB655697 SX655658:SX655697 ACT655658:ACT655697 AMP655658:AMP655697 AWL655658:AWL655697 BGH655658:BGH655697 BQD655658:BQD655697 BZZ655658:BZZ655697 CJV655658:CJV655697 CTR655658:CTR655697 DDN655658:DDN655697 DNJ655658:DNJ655697 DXF655658:DXF655697 EHB655658:EHB655697 EQX655658:EQX655697 FAT655658:FAT655697 FKP655658:FKP655697 FUL655658:FUL655697 GEH655658:GEH655697 GOD655658:GOD655697 GXZ655658:GXZ655697 HHV655658:HHV655697 HRR655658:HRR655697 IBN655658:IBN655697 ILJ655658:ILJ655697 IVF655658:IVF655697 JFB655658:JFB655697 JOX655658:JOX655697 JYT655658:JYT655697 KIP655658:KIP655697 KSL655658:KSL655697 LCH655658:LCH655697 LMD655658:LMD655697 LVZ655658:LVZ655697 MFV655658:MFV655697 MPR655658:MPR655697 MZN655658:MZN655697 NJJ655658:NJJ655697 NTF655658:NTF655697 ODB655658:ODB655697 OMX655658:OMX655697 OWT655658:OWT655697 PGP655658:PGP655697 PQL655658:PQL655697 QAH655658:QAH655697 QKD655658:QKD655697 QTZ655658:QTZ655697 RDV655658:RDV655697 RNR655658:RNR655697 RXN655658:RXN655697 SHJ655658:SHJ655697 SRF655658:SRF655697 TBB655658:TBB655697 TKX655658:TKX655697 TUT655658:TUT655697 UEP655658:UEP655697 UOL655658:UOL655697 UYH655658:UYH655697 VID655658:VID655697 VRZ655658:VRZ655697 WBV655658:WBV655697 WLR655658:WLR655697 WVN655658:WVN655697 JB721194:JB721233 SX721194:SX721233 ACT721194:ACT721233 AMP721194:AMP721233 AWL721194:AWL721233 BGH721194:BGH721233 BQD721194:BQD721233 BZZ721194:BZZ721233 CJV721194:CJV721233 CTR721194:CTR721233 DDN721194:DDN721233 DNJ721194:DNJ721233 DXF721194:DXF721233 EHB721194:EHB721233 EQX721194:EQX721233 FAT721194:FAT721233 FKP721194:FKP721233 FUL721194:FUL721233 GEH721194:GEH721233 GOD721194:GOD721233 GXZ721194:GXZ721233 HHV721194:HHV721233 HRR721194:HRR721233 IBN721194:IBN721233 ILJ721194:ILJ721233 IVF721194:IVF721233 JFB721194:JFB721233 JOX721194:JOX721233 JYT721194:JYT721233 KIP721194:KIP721233 KSL721194:KSL721233 LCH721194:LCH721233 LMD721194:LMD721233 LVZ721194:LVZ721233 MFV721194:MFV721233 MPR721194:MPR721233 MZN721194:MZN721233 NJJ721194:NJJ721233 NTF721194:NTF721233 ODB721194:ODB721233 OMX721194:OMX721233 OWT721194:OWT721233 PGP721194:PGP721233 PQL721194:PQL721233 QAH721194:QAH721233 QKD721194:QKD721233 QTZ721194:QTZ721233 RDV721194:RDV721233 RNR721194:RNR721233 RXN721194:RXN721233 SHJ721194:SHJ721233 SRF721194:SRF721233 TBB721194:TBB721233 TKX721194:TKX721233 TUT721194:TUT721233 UEP721194:UEP721233 UOL721194:UOL721233 UYH721194:UYH721233 VID721194:VID721233 VRZ721194:VRZ721233 WBV721194:WBV721233 WLR721194:WLR721233 WVN721194:WVN721233 JB786730:JB786769 SX786730:SX786769 ACT786730:ACT786769 AMP786730:AMP786769 AWL786730:AWL786769 BGH786730:BGH786769 BQD786730:BQD786769 BZZ786730:BZZ786769 CJV786730:CJV786769 CTR786730:CTR786769 DDN786730:DDN786769 DNJ786730:DNJ786769 DXF786730:DXF786769 EHB786730:EHB786769 EQX786730:EQX786769 FAT786730:FAT786769 FKP786730:FKP786769 FUL786730:FUL786769 GEH786730:GEH786769 GOD786730:GOD786769 GXZ786730:GXZ786769 HHV786730:HHV786769 HRR786730:HRR786769 IBN786730:IBN786769 ILJ786730:ILJ786769 IVF786730:IVF786769 JFB786730:JFB786769 JOX786730:JOX786769 JYT786730:JYT786769 KIP786730:KIP786769 KSL786730:KSL786769 LCH786730:LCH786769 LMD786730:LMD786769 LVZ786730:LVZ786769 MFV786730:MFV786769 MPR786730:MPR786769 MZN786730:MZN786769 NJJ786730:NJJ786769 NTF786730:NTF786769 ODB786730:ODB786769 OMX786730:OMX786769 OWT786730:OWT786769 PGP786730:PGP786769 PQL786730:PQL786769 QAH786730:QAH786769 QKD786730:QKD786769 QTZ786730:QTZ786769 RDV786730:RDV786769 RNR786730:RNR786769 RXN786730:RXN786769 SHJ786730:SHJ786769 SRF786730:SRF786769 TBB786730:TBB786769 TKX786730:TKX786769 TUT786730:TUT786769 UEP786730:UEP786769 UOL786730:UOL786769 UYH786730:UYH786769 VID786730:VID786769 VRZ786730:VRZ786769 WBV786730:WBV786769 WLR786730:WLR786769 WVN786730:WVN786769 JB852266:JB852305 SX852266:SX852305 ACT852266:ACT852305 AMP852266:AMP852305 AWL852266:AWL852305 BGH852266:BGH852305 BQD852266:BQD852305 BZZ852266:BZZ852305 CJV852266:CJV852305 CTR852266:CTR852305 DDN852266:DDN852305 DNJ852266:DNJ852305 DXF852266:DXF852305 EHB852266:EHB852305 EQX852266:EQX852305 FAT852266:FAT852305 FKP852266:FKP852305 FUL852266:FUL852305 GEH852266:GEH852305 GOD852266:GOD852305 GXZ852266:GXZ852305 HHV852266:HHV852305 HRR852266:HRR852305 IBN852266:IBN852305 ILJ852266:ILJ852305 IVF852266:IVF852305 JFB852266:JFB852305 JOX852266:JOX852305 JYT852266:JYT852305 KIP852266:KIP852305 KSL852266:KSL852305 LCH852266:LCH852305 LMD852266:LMD852305 LVZ852266:LVZ852305 MFV852266:MFV852305 MPR852266:MPR852305 MZN852266:MZN852305 NJJ852266:NJJ852305 NTF852266:NTF852305 ODB852266:ODB852305 OMX852266:OMX852305 OWT852266:OWT852305 PGP852266:PGP852305 PQL852266:PQL852305 QAH852266:QAH852305 QKD852266:QKD852305 QTZ852266:QTZ852305 RDV852266:RDV852305 RNR852266:RNR852305 RXN852266:RXN852305 SHJ852266:SHJ852305 SRF852266:SRF852305 TBB852266:TBB852305 TKX852266:TKX852305 TUT852266:TUT852305 UEP852266:UEP852305 UOL852266:UOL852305 UYH852266:UYH852305 VID852266:VID852305 VRZ852266:VRZ852305 WBV852266:WBV852305 WLR852266:WLR852305 WVN852266:WVN852305 JB917802:JB917841 SX917802:SX917841 ACT917802:ACT917841 AMP917802:AMP917841 AWL917802:AWL917841 BGH917802:BGH917841 BQD917802:BQD917841 BZZ917802:BZZ917841 CJV917802:CJV917841 CTR917802:CTR917841 DDN917802:DDN917841 DNJ917802:DNJ917841 DXF917802:DXF917841 EHB917802:EHB917841 EQX917802:EQX917841 FAT917802:FAT917841 FKP917802:FKP917841 FUL917802:FUL917841 GEH917802:GEH917841 GOD917802:GOD917841 GXZ917802:GXZ917841 HHV917802:HHV917841 HRR917802:HRR917841 IBN917802:IBN917841 ILJ917802:ILJ917841 IVF917802:IVF917841 JFB917802:JFB917841 JOX917802:JOX917841 JYT917802:JYT917841 KIP917802:KIP917841 KSL917802:KSL917841 LCH917802:LCH917841 LMD917802:LMD917841 LVZ917802:LVZ917841 MFV917802:MFV917841 MPR917802:MPR917841 MZN917802:MZN917841 NJJ917802:NJJ917841 NTF917802:NTF917841 ODB917802:ODB917841 OMX917802:OMX917841 OWT917802:OWT917841 PGP917802:PGP917841 PQL917802:PQL917841 QAH917802:QAH917841 QKD917802:QKD917841 QTZ917802:QTZ917841 RDV917802:RDV917841 RNR917802:RNR917841 RXN917802:RXN917841 SHJ917802:SHJ917841 SRF917802:SRF917841 TBB917802:TBB917841 TKX917802:TKX917841 TUT917802:TUT917841 UEP917802:UEP917841 UOL917802:UOL917841 UYH917802:UYH917841 VID917802:VID917841 VRZ917802:VRZ917841 WBV917802:WBV917841 WLR917802:WLR917841 WVN917802:WVN917841 JB983338:JB983377 SX983338:SX983377 ACT983338:ACT983377 AMP983338:AMP983377 AWL983338:AWL983377 BGH983338:BGH983377 BQD983338:BQD983377 BZZ983338:BZZ983377 CJV983338:CJV983377 CTR983338:CTR983377 DDN983338:DDN983377 DNJ983338:DNJ983377 DXF983338:DXF983377 EHB983338:EHB983377 EQX983338:EQX983377 FAT983338:FAT983377 FKP983338:FKP983377 FUL983338:FUL983377 GEH983338:GEH983377 GOD983338:GOD983377 GXZ983338:GXZ983377 HHV983338:HHV983377 HRR983338:HRR983377 IBN983338:IBN983377 ILJ983338:ILJ983377 IVF983338:IVF983377 JFB983338:JFB983377 JOX983338:JOX983377 JYT983338:JYT983377 KIP983338:KIP983377 KSL983338:KSL983377 LCH983338:LCH983377 LMD983338:LMD983377 LVZ983338:LVZ983377 MFV983338:MFV983377 MPR983338:MPR983377 MZN983338:MZN983377 NJJ983338:NJJ983377 NTF983338:NTF983377 ODB983338:ODB983377 OMX983338:OMX983377 OWT983338:OWT983377 PGP983338:PGP983377 PQL983338:PQL983377 QAH983338:QAH983377 QKD983338:QKD983377 QTZ983338:QTZ983377 RDV983338:RDV983377 RNR983338:RNR983377 RXN983338:RXN983377 SHJ983338:SHJ983377 SRF983338:SRF983377 TBB983338:TBB983377 TKX983338:TKX983377 TUT983338:TUT983377 UEP983338:UEP983377 UOL983338:UOL983377 UYH983338:UYH983377 VID983338:VID983377 VRZ983338:VRZ983377 WBV983338:WBV983377 WLR983338:WLR983377 WVN983338:WVN983377 J65876:J65912 JD65876:JE65912 SZ65876:TA65912 ACV65876:ACW65912 AMR65876:AMS65912 AWN65876:AWO65912 BGJ65876:BGK65912 BQF65876:BQG65912 CAB65876:CAC65912 CJX65876:CJY65912 CTT65876:CTU65912 DDP65876:DDQ65912 DNL65876:DNM65912 DXH65876:DXI65912 EHD65876:EHE65912 EQZ65876:ERA65912 FAV65876:FAW65912 FKR65876:FKS65912 FUN65876:FUO65912 GEJ65876:GEK65912 GOF65876:GOG65912 GYB65876:GYC65912 HHX65876:HHY65912 HRT65876:HRU65912 IBP65876:IBQ65912 ILL65876:ILM65912 IVH65876:IVI65912 JFD65876:JFE65912 JOZ65876:JPA65912 JYV65876:JYW65912 KIR65876:KIS65912 KSN65876:KSO65912 LCJ65876:LCK65912 LMF65876:LMG65912 LWB65876:LWC65912 MFX65876:MFY65912 MPT65876:MPU65912 MZP65876:MZQ65912 NJL65876:NJM65912 NTH65876:NTI65912 ODD65876:ODE65912 OMZ65876:ONA65912 OWV65876:OWW65912 PGR65876:PGS65912 PQN65876:PQO65912 QAJ65876:QAK65912 QKF65876:QKG65912 QUB65876:QUC65912 RDX65876:RDY65912 RNT65876:RNU65912 RXP65876:RXQ65912 SHL65876:SHM65912 SRH65876:SRI65912 TBD65876:TBE65912 TKZ65876:TLA65912 TUV65876:TUW65912 UER65876:UES65912 UON65876:UOO65912 UYJ65876:UYK65912 VIF65876:VIG65912 VSB65876:VSC65912 WBX65876:WBY65912 WLT65876:WLU65912 WVP65876:WVQ65912 J131412:J131448 JD131412:JE131448 SZ131412:TA131448 ACV131412:ACW131448 AMR131412:AMS131448 AWN131412:AWO131448 BGJ131412:BGK131448 BQF131412:BQG131448 CAB131412:CAC131448 CJX131412:CJY131448 CTT131412:CTU131448 DDP131412:DDQ131448 DNL131412:DNM131448 DXH131412:DXI131448 EHD131412:EHE131448 EQZ131412:ERA131448 FAV131412:FAW131448 FKR131412:FKS131448 FUN131412:FUO131448 GEJ131412:GEK131448 GOF131412:GOG131448 GYB131412:GYC131448 HHX131412:HHY131448 HRT131412:HRU131448 IBP131412:IBQ131448 ILL131412:ILM131448 IVH131412:IVI131448 JFD131412:JFE131448 JOZ131412:JPA131448 JYV131412:JYW131448 KIR131412:KIS131448 KSN131412:KSO131448 LCJ131412:LCK131448 LMF131412:LMG131448 LWB131412:LWC131448 MFX131412:MFY131448 MPT131412:MPU131448 MZP131412:MZQ131448 NJL131412:NJM131448 NTH131412:NTI131448 ODD131412:ODE131448 OMZ131412:ONA131448 OWV131412:OWW131448 PGR131412:PGS131448 PQN131412:PQO131448 QAJ131412:QAK131448 QKF131412:QKG131448 QUB131412:QUC131448 RDX131412:RDY131448 RNT131412:RNU131448 RXP131412:RXQ131448 SHL131412:SHM131448 SRH131412:SRI131448 TBD131412:TBE131448 TKZ131412:TLA131448 TUV131412:TUW131448 UER131412:UES131448 UON131412:UOO131448 UYJ131412:UYK131448 VIF131412:VIG131448 VSB131412:VSC131448 WBX131412:WBY131448 WLT131412:WLU131448 WVP131412:WVQ131448 J196948:J196984 JD196948:JE196984 SZ196948:TA196984 ACV196948:ACW196984 AMR196948:AMS196984 AWN196948:AWO196984 BGJ196948:BGK196984 BQF196948:BQG196984 CAB196948:CAC196984 CJX196948:CJY196984 CTT196948:CTU196984 DDP196948:DDQ196984 DNL196948:DNM196984 DXH196948:DXI196984 EHD196948:EHE196984 EQZ196948:ERA196984 FAV196948:FAW196984 FKR196948:FKS196984 FUN196948:FUO196984 GEJ196948:GEK196984 GOF196948:GOG196984 GYB196948:GYC196984 HHX196948:HHY196984 HRT196948:HRU196984 IBP196948:IBQ196984 ILL196948:ILM196984 IVH196948:IVI196984 JFD196948:JFE196984 JOZ196948:JPA196984 JYV196948:JYW196984 KIR196948:KIS196984 KSN196948:KSO196984 LCJ196948:LCK196984 LMF196948:LMG196984 LWB196948:LWC196984 MFX196948:MFY196984 MPT196948:MPU196984 MZP196948:MZQ196984 NJL196948:NJM196984 NTH196948:NTI196984 ODD196948:ODE196984 OMZ196948:ONA196984 OWV196948:OWW196984 PGR196948:PGS196984 PQN196948:PQO196984 QAJ196948:QAK196984 QKF196948:QKG196984 QUB196948:QUC196984 RDX196948:RDY196984 RNT196948:RNU196984 RXP196948:RXQ196984 SHL196948:SHM196984 SRH196948:SRI196984 TBD196948:TBE196984 TKZ196948:TLA196984 TUV196948:TUW196984 UER196948:UES196984 UON196948:UOO196984 UYJ196948:UYK196984 VIF196948:VIG196984 VSB196948:VSC196984 WBX196948:WBY196984 WLT196948:WLU196984 WVP196948:WVQ196984 J262484:J262520 JD262484:JE262520 SZ262484:TA262520 ACV262484:ACW262520 AMR262484:AMS262520 AWN262484:AWO262520 BGJ262484:BGK262520 BQF262484:BQG262520 CAB262484:CAC262520 CJX262484:CJY262520 CTT262484:CTU262520 DDP262484:DDQ262520 DNL262484:DNM262520 DXH262484:DXI262520 EHD262484:EHE262520 EQZ262484:ERA262520 FAV262484:FAW262520 FKR262484:FKS262520 FUN262484:FUO262520 GEJ262484:GEK262520 GOF262484:GOG262520 GYB262484:GYC262520 HHX262484:HHY262520 HRT262484:HRU262520 IBP262484:IBQ262520 ILL262484:ILM262520 IVH262484:IVI262520 JFD262484:JFE262520 JOZ262484:JPA262520 JYV262484:JYW262520 KIR262484:KIS262520 KSN262484:KSO262520 LCJ262484:LCK262520 LMF262484:LMG262520 LWB262484:LWC262520 MFX262484:MFY262520 MPT262484:MPU262520 MZP262484:MZQ262520 NJL262484:NJM262520 NTH262484:NTI262520 ODD262484:ODE262520 OMZ262484:ONA262520 OWV262484:OWW262520 PGR262484:PGS262520 PQN262484:PQO262520 QAJ262484:QAK262520 QKF262484:QKG262520 QUB262484:QUC262520 RDX262484:RDY262520 RNT262484:RNU262520 RXP262484:RXQ262520 SHL262484:SHM262520 SRH262484:SRI262520 TBD262484:TBE262520 TKZ262484:TLA262520 TUV262484:TUW262520 UER262484:UES262520 UON262484:UOO262520 UYJ262484:UYK262520 VIF262484:VIG262520 VSB262484:VSC262520 WBX262484:WBY262520 WLT262484:WLU262520 WVP262484:WVQ262520 J328020:J328056 JD328020:JE328056 SZ328020:TA328056 ACV328020:ACW328056 AMR328020:AMS328056 AWN328020:AWO328056 BGJ328020:BGK328056 BQF328020:BQG328056 CAB328020:CAC328056 CJX328020:CJY328056 CTT328020:CTU328056 DDP328020:DDQ328056 DNL328020:DNM328056 DXH328020:DXI328056 EHD328020:EHE328056 EQZ328020:ERA328056 FAV328020:FAW328056 FKR328020:FKS328056 FUN328020:FUO328056 GEJ328020:GEK328056 GOF328020:GOG328056 GYB328020:GYC328056 HHX328020:HHY328056 HRT328020:HRU328056 IBP328020:IBQ328056 ILL328020:ILM328056 IVH328020:IVI328056 JFD328020:JFE328056 JOZ328020:JPA328056 JYV328020:JYW328056 KIR328020:KIS328056 KSN328020:KSO328056 LCJ328020:LCK328056 LMF328020:LMG328056 LWB328020:LWC328056 MFX328020:MFY328056 MPT328020:MPU328056 MZP328020:MZQ328056 NJL328020:NJM328056 NTH328020:NTI328056 ODD328020:ODE328056 OMZ328020:ONA328056 OWV328020:OWW328056 PGR328020:PGS328056 PQN328020:PQO328056 QAJ328020:QAK328056 QKF328020:QKG328056 QUB328020:QUC328056 RDX328020:RDY328056 RNT328020:RNU328056 RXP328020:RXQ328056 SHL328020:SHM328056 SRH328020:SRI328056 TBD328020:TBE328056 TKZ328020:TLA328056 TUV328020:TUW328056 UER328020:UES328056 UON328020:UOO328056 UYJ328020:UYK328056 VIF328020:VIG328056 VSB328020:VSC328056 WBX328020:WBY328056 WLT328020:WLU328056 WVP328020:WVQ328056 J393556:J393592 JD393556:JE393592 SZ393556:TA393592 ACV393556:ACW393592 AMR393556:AMS393592 AWN393556:AWO393592 BGJ393556:BGK393592 BQF393556:BQG393592 CAB393556:CAC393592 CJX393556:CJY393592 CTT393556:CTU393592 DDP393556:DDQ393592 DNL393556:DNM393592 DXH393556:DXI393592 EHD393556:EHE393592 EQZ393556:ERA393592 FAV393556:FAW393592 FKR393556:FKS393592 FUN393556:FUO393592 GEJ393556:GEK393592 GOF393556:GOG393592 GYB393556:GYC393592 HHX393556:HHY393592 HRT393556:HRU393592 IBP393556:IBQ393592 ILL393556:ILM393592 IVH393556:IVI393592 JFD393556:JFE393592 JOZ393556:JPA393592 JYV393556:JYW393592 KIR393556:KIS393592 KSN393556:KSO393592 LCJ393556:LCK393592 LMF393556:LMG393592 LWB393556:LWC393592 MFX393556:MFY393592 MPT393556:MPU393592 MZP393556:MZQ393592 NJL393556:NJM393592 NTH393556:NTI393592 ODD393556:ODE393592 OMZ393556:ONA393592 OWV393556:OWW393592 PGR393556:PGS393592 PQN393556:PQO393592 QAJ393556:QAK393592 QKF393556:QKG393592 QUB393556:QUC393592 RDX393556:RDY393592 RNT393556:RNU393592 RXP393556:RXQ393592 SHL393556:SHM393592 SRH393556:SRI393592 TBD393556:TBE393592 TKZ393556:TLA393592 TUV393556:TUW393592 UER393556:UES393592 UON393556:UOO393592 UYJ393556:UYK393592 VIF393556:VIG393592 VSB393556:VSC393592 WBX393556:WBY393592 WLT393556:WLU393592 WVP393556:WVQ393592 J459092:J459128 JD459092:JE459128 SZ459092:TA459128 ACV459092:ACW459128 AMR459092:AMS459128 AWN459092:AWO459128 BGJ459092:BGK459128 BQF459092:BQG459128 CAB459092:CAC459128 CJX459092:CJY459128 CTT459092:CTU459128 DDP459092:DDQ459128 DNL459092:DNM459128 DXH459092:DXI459128 EHD459092:EHE459128 EQZ459092:ERA459128 FAV459092:FAW459128 FKR459092:FKS459128 FUN459092:FUO459128 GEJ459092:GEK459128 GOF459092:GOG459128 GYB459092:GYC459128 HHX459092:HHY459128 HRT459092:HRU459128 IBP459092:IBQ459128 ILL459092:ILM459128 IVH459092:IVI459128 JFD459092:JFE459128 JOZ459092:JPA459128 JYV459092:JYW459128 KIR459092:KIS459128 KSN459092:KSO459128 LCJ459092:LCK459128 LMF459092:LMG459128 LWB459092:LWC459128 MFX459092:MFY459128 MPT459092:MPU459128 MZP459092:MZQ459128 NJL459092:NJM459128 NTH459092:NTI459128 ODD459092:ODE459128 OMZ459092:ONA459128 OWV459092:OWW459128 PGR459092:PGS459128 PQN459092:PQO459128 QAJ459092:QAK459128 QKF459092:QKG459128 QUB459092:QUC459128 RDX459092:RDY459128 RNT459092:RNU459128 RXP459092:RXQ459128 SHL459092:SHM459128 SRH459092:SRI459128 TBD459092:TBE459128 TKZ459092:TLA459128 TUV459092:TUW459128 UER459092:UES459128 UON459092:UOO459128 UYJ459092:UYK459128 VIF459092:VIG459128 VSB459092:VSC459128 WBX459092:WBY459128 WLT459092:WLU459128 WVP459092:WVQ459128 J524628:J524664 JD524628:JE524664 SZ524628:TA524664 ACV524628:ACW524664 AMR524628:AMS524664 AWN524628:AWO524664 BGJ524628:BGK524664 BQF524628:BQG524664 CAB524628:CAC524664 CJX524628:CJY524664 CTT524628:CTU524664 DDP524628:DDQ524664 DNL524628:DNM524664 DXH524628:DXI524664 EHD524628:EHE524664 EQZ524628:ERA524664 FAV524628:FAW524664 FKR524628:FKS524664 FUN524628:FUO524664 GEJ524628:GEK524664 GOF524628:GOG524664 GYB524628:GYC524664 HHX524628:HHY524664 HRT524628:HRU524664 IBP524628:IBQ524664 ILL524628:ILM524664 IVH524628:IVI524664 JFD524628:JFE524664 JOZ524628:JPA524664 JYV524628:JYW524664 KIR524628:KIS524664 KSN524628:KSO524664 LCJ524628:LCK524664 LMF524628:LMG524664 LWB524628:LWC524664 MFX524628:MFY524664 MPT524628:MPU524664 MZP524628:MZQ524664 NJL524628:NJM524664 NTH524628:NTI524664 ODD524628:ODE524664 OMZ524628:ONA524664 OWV524628:OWW524664 PGR524628:PGS524664 PQN524628:PQO524664 QAJ524628:QAK524664 QKF524628:QKG524664 QUB524628:QUC524664 RDX524628:RDY524664 RNT524628:RNU524664 RXP524628:RXQ524664 SHL524628:SHM524664 SRH524628:SRI524664 TBD524628:TBE524664 TKZ524628:TLA524664 TUV524628:TUW524664 UER524628:UES524664 UON524628:UOO524664 UYJ524628:UYK524664 VIF524628:VIG524664 VSB524628:VSC524664 WBX524628:WBY524664 WLT524628:WLU524664 WVP524628:WVQ524664 J590164:J590200 JD590164:JE590200 SZ590164:TA590200 ACV590164:ACW590200 AMR590164:AMS590200 AWN590164:AWO590200 BGJ590164:BGK590200 BQF590164:BQG590200 CAB590164:CAC590200 CJX590164:CJY590200 CTT590164:CTU590200 DDP590164:DDQ590200 DNL590164:DNM590200 DXH590164:DXI590200 EHD590164:EHE590200 EQZ590164:ERA590200 FAV590164:FAW590200 FKR590164:FKS590200 FUN590164:FUO590200 GEJ590164:GEK590200 GOF590164:GOG590200 GYB590164:GYC590200 HHX590164:HHY590200 HRT590164:HRU590200 IBP590164:IBQ590200 ILL590164:ILM590200 IVH590164:IVI590200 JFD590164:JFE590200 JOZ590164:JPA590200 JYV590164:JYW590200 KIR590164:KIS590200 KSN590164:KSO590200 LCJ590164:LCK590200 LMF590164:LMG590200 LWB590164:LWC590200 MFX590164:MFY590200 MPT590164:MPU590200 MZP590164:MZQ590200 NJL590164:NJM590200 NTH590164:NTI590200 ODD590164:ODE590200 OMZ590164:ONA590200 OWV590164:OWW590200 PGR590164:PGS590200 PQN590164:PQO590200 QAJ590164:QAK590200 QKF590164:QKG590200 QUB590164:QUC590200 RDX590164:RDY590200 RNT590164:RNU590200 RXP590164:RXQ590200 SHL590164:SHM590200 SRH590164:SRI590200 TBD590164:TBE590200 TKZ590164:TLA590200 TUV590164:TUW590200 UER590164:UES590200 UON590164:UOO590200 UYJ590164:UYK590200 VIF590164:VIG590200 VSB590164:VSC590200 WBX590164:WBY590200 WLT590164:WLU590200 WVP590164:WVQ590200 J655700:J655736 JD655700:JE655736 SZ655700:TA655736 ACV655700:ACW655736 AMR655700:AMS655736 AWN655700:AWO655736 BGJ655700:BGK655736 BQF655700:BQG655736 CAB655700:CAC655736 CJX655700:CJY655736 CTT655700:CTU655736 DDP655700:DDQ655736 DNL655700:DNM655736 DXH655700:DXI655736 EHD655700:EHE655736 EQZ655700:ERA655736 FAV655700:FAW655736 FKR655700:FKS655736 FUN655700:FUO655736 GEJ655700:GEK655736 GOF655700:GOG655736 GYB655700:GYC655736 HHX655700:HHY655736 HRT655700:HRU655736 IBP655700:IBQ655736 ILL655700:ILM655736 IVH655700:IVI655736 JFD655700:JFE655736 JOZ655700:JPA655736 JYV655700:JYW655736 KIR655700:KIS655736 KSN655700:KSO655736 LCJ655700:LCK655736 LMF655700:LMG655736 LWB655700:LWC655736 MFX655700:MFY655736 MPT655700:MPU655736 MZP655700:MZQ655736 NJL655700:NJM655736 NTH655700:NTI655736 ODD655700:ODE655736 OMZ655700:ONA655736 OWV655700:OWW655736 PGR655700:PGS655736 PQN655700:PQO655736 QAJ655700:QAK655736 QKF655700:QKG655736 QUB655700:QUC655736 RDX655700:RDY655736 RNT655700:RNU655736 RXP655700:RXQ655736 SHL655700:SHM655736 SRH655700:SRI655736 TBD655700:TBE655736 TKZ655700:TLA655736 TUV655700:TUW655736 UER655700:UES655736 UON655700:UOO655736 UYJ655700:UYK655736 VIF655700:VIG655736 VSB655700:VSC655736 WBX655700:WBY655736 WLT655700:WLU655736 WVP655700:WVQ655736 J721236:J721272 JD721236:JE721272 SZ721236:TA721272 ACV721236:ACW721272 AMR721236:AMS721272 AWN721236:AWO721272 BGJ721236:BGK721272 BQF721236:BQG721272 CAB721236:CAC721272 CJX721236:CJY721272 CTT721236:CTU721272 DDP721236:DDQ721272 DNL721236:DNM721272 DXH721236:DXI721272 EHD721236:EHE721272 EQZ721236:ERA721272 FAV721236:FAW721272 FKR721236:FKS721272 FUN721236:FUO721272 GEJ721236:GEK721272 GOF721236:GOG721272 GYB721236:GYC721272 HHX721236:HHY721272 HRT721236:HRU721272 IBP721236:IBQ721272 ILL721236:ILM721272 IVH721236:IVI721272 JFD721236:JFE721272 JOZ721236:JPA721272 JYV721236:JYW721272 KIR721236:KIS721272 KSN721236:KSO721272 LCJ721236:LCK721272 LMF721236:LMG721272 LWB721236:LWC721272 MFX721236:MFY721272 MPT721236:MPU721272 MZP721236:MZQ721272 NJL721236:NJM721272 NTH721236:NTI721272 ODD721236:ODE721272 OMZ721236:ONA721272 OWV721236:OWW721272 PGR721236:PGS721272 PQN721236:PQO721272 QAJ721236:QAK721272 QKF721236:QKG721272 QUB721236:QUC721272 RDX721236:RDY721272 RNT721236:RNU721272 RXP721236:RXQ721272 SHL721236:SHM721272 SRH721236:SRI721272 TBD721236:TBE721272 TKZ721236:TLA721272 TUV721236:TUW721272 UER721236:UES721272 UON721236:UOO721272 UYJ721236:UYK721272 VIF721236:VIG721272 VSB721236:VSC721272 WBX721236:WBY721272 WLT721236:WLU721272 WVP721236:WVQ721272 J786772:J786808 JD786772:JE786808 SZ786772:TA786808 ACV786772:ACW786808 AMR786772:AMS786808 AWN786772:AWO786808 BGJ786772:BGK786808 BQF786772:BQG786808 CAB786772:CAC786808 CJX786772:CJY786808 CTT786772:CTU786808 DDP786772:DDQ786808 DNL786772:DNM786808 DXH786772:DXI786808 EHD786772:EHE786808 EQZ786772:ERA786808 FAV786772:FAW786808 FKR786772:FKS786808 FUN786772:FUO786808 GEJ786772:GEK786808 GOF786772:GOG786808 GYB786772:GYC786808 HHX786772:HHY786808 HRT786772:HRU786808 IBP786772:IBQ786808 ILL786772:ILM786808 IVH786772:IVI786808 JFD786772:JFE786808 JOZ786772:JPA786808 JYV786772:JYW786808 KIR786772:KIS786808 KSN786772:KSO786808 LCJ786772:LCK786808 LMF786772:LMG786808 LWB786772:LWC786808 MFX786772:MFY786808 MPT786772:MPU786808 MZP786772:MZQ786808 NJL786772:NJM786808 NTH786772:NTI786808 ODD786772:ODE786808 OMZ786772:ONA786808 OWV786772:OWW786808 PGR786772:PGS786808 PQN786772:PQO786808 QAJ786772:QAK786808 QKF786772:QKG786808 QUB786772:QUC786808 RDX786772:RDY786808 RNT786772:RNU786808 RXP786772:RXQ786808 SHL786772:SHM786808 SRH786772:SRI786808 TBD786772:TBE786808 TKZ786772:TLA786808 TUV786772:TUW786808 UER786772:UES786808 UON786772:UOO786808 UYJ786772:UYK786808 VIF786772:VIG786808 VSB786772:VSC786808 WBX786772:WBY786808 WLT786772:WLU786808 WVP786772:WVQ786808 J852308:J852344 JD852308:JE852344 SZ852308:TA852344 ACV852308:ACW852344 AMR852308:AMS852344 AWN852308:AWO852344 BGJ852308:BGK852344 BQF852308:BQG852344 CAB852308:CAC852344 CJX852308:CJY852344 CTT852308:CTU852344 DDP852308:DDQ852344 DNL852308:DNM852344 DXH852308:DXI852344 EHD852308:EHE852344 EQZ852308:ERA852344 FAV852308:FAW852344 FKR852308:FKS852344 FUN852308:FUO852344 GEJ852308:GEK852344 GOF852308:GOG852344 GYB852308:GYC852344 HHX852308:HHY852344 HRT852308:HRU852344 IBP852308:IBQ852344 ILL852308:ILM852344 IVH852308:IVI852344 JFD852308:JFE852344 JOZ852308:JPA852344 JYV852308:JYW852344 KIR852308:KIS852344 KSN852308:KSO852344 LCJ852308:LCK852344 LMF852308:LMG852344 LWB852308:LWC852344 MFX852308:MFY852344 MPT852308:MPU852344 MZP852308:MZQ852344 NJL852308:NJM852344 NTH852308:NTI852344 ODD852308:ODE852344 OMZ852308:ONA852344 OWV852308:OWW852344 PGR852308:PGS852344 PQN852308:PQO852344 QAJ852308:QAK852344 QKF852308:QKG852344 QUB852308:QUC852344 RDX852308:RDY852344 RNT852308:RNU852344 RXP852308:RXQ852344 SHL852308:SHM852344 SRH852308:SRI852344 TBD852308:TBE852344 TKZ852308:TLA852344 TUV852308:TUW852344 UER852308:UES852344 UON852308:UOO852344 UYJ852308:UYK852344 VIF852308:VIG852344 VSB852308:VSC852344 WBX852308:WBY852344 WLT852308:WLU852344 WVP852308:WVQ852344 J917844:J917880 JD917844:JE917880 SZ917844:TA917880 ACV917844:ACW917880 AMR917844:AMS917880 AWN917844:AWO917880 BGJ917844:BGK917880 BQF917844:BQG917880 CAB917844:CAC917880 CJX917844:CJY917880 CTT917844:CTU917880 DDP917844:DDQ917880 DNL917844:DNM917880 DXH917844:DXI917880 EHD917844:EHE917880 EQZ917844:ERA917880 FAV917844:FAW917880 FKR917844:FKS917880 FUN917844:FUO917880 GEJ917844:GEK917880 GOF917844:GOG917880 GYB917844:GYC917880 HHX917844:HHY917880 HRT917844:HRU917880 IBP917844:IBQ917880 ILL917844:ILM917880 IVH917844:IVI917880 JFD917844:JFE917880 JOZ917844:JPA917880 JYV917844:JYW917880 KIR917844:KIS917880 KSN917844:KSO917880 LCJ917844:LCK917880 LMF917844:LMG917880 LWB917844:LWC917880 MFX917844:MFY917880 MPT917844:MPU917880 MZP917844:MZQ917880 NJL917844:NJM917880 NTH917844:NTI917880 ODD917844:ODE917880 OMZ917844:ONA917880 OWV917844:OWW917880 PGR917844:PGS917880 PQN917844:PQO917880 QAJ917844:QAK917880 QKF917844:QKG917880 QUB917844:QUC917880 RDX917844:RDY917880 RNT917844:RNU917880 RXP917844:RXQ917880 SHL917844:SHM917880 SRH917844:SRI917880 TBD917844:TBE917880 TKZ917844:TLA917880 TUV917844:TUW917880 UER917844:UES917880 UON917844:UOO917880 UYJ917844:UYK917880 VIF917844:VIG917880 VSB917844:VSC917880 WBX917844:WBY917880 WLT917844:WLU917880 WVP917844:WVQ917880 J983380:J983416 JD983380:JE983416 SZ983380:TA983416 ACV983380:ACW983416 AMR983380:AMS983416 AWN983380:AWO983416 BGJ983380:BGK983416 BQF983380:BQG983416 CAB983380:CAC983416 CJX983380:CJY983416 CTT983380:CTU983416 DDP983380:DDQ983416 DNL983380:DNM983416 DXH983380:DXI983416 EHD983380:EHE983416 EQZ983380:ERA983416 FAV983380:FAW983416 FKR983380:FKS983416 FUN983380:FUO983416 GEJ983380:GEK983416 GOF983380:GOG983416 GYB983380:GYC983416 HHX983380:HHY983416 HRT983380:HRU983416 IBP983380:IBQ983416 ILL983380:ILM983416 IVH983380:IVI983416 JFD983380:JFE983416 JOZ983380:JPA983416 JYV983380:JYW983416 KIR983380:KIS983416 KSN983380:KSO983416 LCJ983380:LCK983416 LMF983380:LMG983416 LWB983380:LWC983416 MFX983380:MFY983416 MPT983380:MPU983416 MZP983380:MZQ983416 NJL983380:NJM983416 NTH983380:NTI983416 ODD983380:ODE983416 OMZ983380:ONA983416 OWV983380:OWW983416 PGR983380:PGS983416 PQN983380:PQO983416 QAJ983380:QAK983416 QKF983380:QKG983416 QUB983380:QUC983416 RDX983380:RDY983416 RNT983380:RNU983416 RXP983380:RXQ983416 SHL983380:SHM983416 SRH983380:SRI983416 TBD983380:TBE983416 TKZ983380:TLA983416 TUV983380:TUW983416 UER983380:UES983416 UON983380:UOO983416 UYJ983380:UYK983416 VIF983380:VIG983416 VSB983380:VSC983416 WBX983380:WBY983416 WLT983380:WLU983416 WVP983380:WVQ983416 J65834:J65873 JD65834:JE65873 SZ65834:TA65873 ACV65834:ACW65873 AMR65834:AMS65873 AWN65834:AWO65873 BGJ65834:BGK65873 BQF65834:BQG65873 CAB65834:CAC65873 CJX65834:CJY65873 CTT65834:CTU65873 DDP65834:DDQ65873 DNL65834:DNM65873 DXH65834:DXI65873 EHD65834:EHE65873 EQZ65834:ERA65873 FAV65834:FAW65873 FKR65834:FKS65873 FUN65834:FUO65873 GEJ65834:GEK65873 GOF65834:GOG65873 GYB65834:GYC65873 HHX65834:HHY65873 HRT65834:HRU65873 IBP65834:IBQ65873 ILL65834:ILM65873 IVH65834:IVI65873 JFD65834:JFE65873 JOZ65834:JPA65873 JYV65834:JYW65873 KIR65834:KIS65873 KSN65834:KSO65873 LCJ65834:LCK65873 LMF65834:LMG65873 LWB65834:LWC65873 MFX65834:MFY65873 MPT65834:MPU65873 MZP65834:MZQ65873 NJL65834:NJM65873 NTH65834:NTI65873 ODD65834:ODE65873 OMZ65834:ONA65873 OWV65834:OWW65873 PGR65834:PGS65873 PQN65834:PQO65873 QAJ65834:QAK65873 QKF65834:QKG65873 QUB65834:QUC65873 RDX65834:RDY65873 RNT65834:RNU65873 RXP65834:RXQ65873 SHL65834:SHM65873 SRH65834:SRI65873 TBD65834:TBE65873 TKZ65834:TLA65873 TUV65834:TUW65873 UER65834:UES65873 UON65834:UOO65873 UYJ65834:UYK65873 VIF65834:VIG65873 VSB65834:VSC65873 WBX65834:WBY65873 WLT65834:WLU65873 WVP65834:WVQ65873 J131370:J131409 JD131370:JE131409 SZ131370:TA131409 ACV131370:ACW131409 AMR131370:AMS131409 AWN131370:AWO131409 BGJ131370:BGK131409 BQF131370:BQG131409 CAB131370:CAC131409 CJX131370:CJY131409 CTT131370:CTU131409 DDP131370:DDQ131409 DNL131370:DNM131409 DXH131370:DXI131409 EHD131370:EHE131409 EQZ131370:ERA131409 FAV131370:FAW131409 FKR131370:FKS131409 FUN131370:FUO131409 GEJ131370:GEK131409 GOF131370:GOG131409 GYB131370:GYC131409 HHX131370:HHY131409 HRT131370:HRU131409 IBP131370:IBQ131409 ILL131370:ILM131409 IVH131370:IVI131409 JFD131370:JFE131409 JOZ131370:JPA131409 JYV131370:JYW131409 KIR131370:KIS131409 KSN131370:KSO131409 LCJ131370:LCK131409 LMF131370:LMG131409 LWB131370:LWC131409 MFX131370:MFY131409 MPT131370:MPU131409 MZP131370:MZQ131409 NJL131370:NJM131409 NTH131370:NTI131409 ODD131370:ODE131409 OMZ131370:ONA131409 OWV131370:OWW131409 PGR131370:PGS131409 PQN131370:PQO131409 QAJ131370:QAK131409 QKF131370:QKG131409 QUB131370:QUC131409 RDX131370:RDY131409 RNT131370:RNU131409 RXP131370:RXQ131409 SHL131370:SHM131409 SRH131370:SRI131409 TBD131370:TBE131409 TKZ131370:TLA131409 TUV131370:TUW131409 UER131370:UES131409 UON131370:UOO131409 UYJ131370:UYK131409 VIF131370:VIG131409 VSB131370:VSC131409 WBX131370:WBY131409 WLT131370:WLU131409 WVP131370:WVQ131409 J196906:J196945 JD196906:JE196945 SZ196906:TA196945 ACV196906:ACW196945 AMR196906:AMS196945 AWN196906:AWO196945 BGJ196906:BGK196945 BQF196906:BQG196945 CAB196906:CAC196945 CJX196906:CJY196945 CTT196906:CTU196945 DDP196906:DDQ196945 DNL196906:DNM196945 DXH196906:DXI196945 EHD196906:EHE196945 EQZ196906:ERA196945 FAV196906:FAW196945 FKR196906:FKS196945 FUN196906:FUO196945 GEJ196906:GEK196945 GOF196906:GOG196945 GYB196906:GYC196945 HHX196906:HHY196945 HRT196906:HRU196945 IBP196906:IBQ196945 ILL196906:ILM196945 IVH196906:IVI196945 JFD196906:JFE196945 JOZ196906:JPA196945 JYV196906:JYW196945 KIR196906:KIS196945 KSN196906:KSO196945 LCJ196906:LCK196945 LMF196906:LMG196945 LWB196906:LWC196945 MFX196906:MFY196945 MPT196906:MPU196945 MZP196906:MZQ196945 NJL196906:NJM196945 NTH196906:NTI196945 ODD196906:ODE196945 OMZ196906:ONA196945 OWV196906:OWW196945 PGR196906:PGS196945 PQN196906:PQO196945 QAJ196906:QAK196945 QKF196906:QKG196945 QUB196906:QUC196945 RDX196906:RDY196945 RNT196906:RNU196945 RXP196906:RXQ196945 SHL196906:SHM196945 SRH196906:SRI196945 TBD196906:TBE196945 TKZ196906:TLA196945 TUV196906:TUW196945 UER196906:UES196945 UON196906:UOO196945 UYJ196906:UYK196945 VIF196906:VIG196945 VSB196906:VSC196945 WBX196906:WBY196945 WLT196906:WLU196945 WVP196906:WVQ196945 J262442:J262481 JD262442:JE262481 SZ262442:TA262481 ACV262442:ACW262481 AMR262442:AMS262481 AWN262442:AWO262481 BGJ262442:BGK262481 BQF262442:BQG262481 CAB262442:CAC262481 CJX262442:CJY262481 CTT262442:CTU262481 DDP262442:DDQ262481 DNL262442:DNM262481 DXH262442:DXI262481 EHD262442:EHE262481 EQZ262442:ERA262481 FAV262442:FAW262481 FKR262442:FKS262481 FUN262442:FUO262481 GEJ262442:GEK262481 GOF262442:GOG262481 GYB262442:GYC262481 HHX262442:HHY262481 HRT262442:HRU262481 IBP262442:IBQ262481 ILL262442:ILM262481 IVH262442:IVI262481 JFD262442:JFE262481 JOZ262442:JPA262481 JYV262442:JYW262481 KIR262442:KIS262481 KSN262442:KSO262481 LCJ262442:LCK262481 LMF262442:LMG262481 LWB262442:LWC262481 MFX262442:MFY262481 MPT262442:MPU262481 MZP262442:MZQ262481 NJL262442:NJM262481 NTH262442:NTI262481 ODD262442:ODE262481 OMZ262442:ONA262481 OWV262442:OWW262481 PGR262442:PGS262481 PQN262442:PQO262481 QAJ262442:QAK262481 QKF262442:QKG262481 QUB262442:QUC262481 RDX262442:RDY262481 RNT262442:RNU262481 RXP262442:RXQ262481 SHL262442:SHM262481 SRH262442:SRI262481 TBD262442:TBE262481 TKZ262442:TLA262481 TUV262442:TUW262481 UER262442:UES262481 UON262442:UOO262481 UYJ262442:UYK262481 VIF262442:VIG262481 VSB262442:VSC262481 WBX262442:WBY262481 WLT262442:WLU262481 WVP262442:WVQ262481 J327978:J328017 JD327978:JE328017 SZ327978:TA328017 ACV327978:ACW328017 AMR327978:AMS328017 AWN327978:AWO328017 BGJ327978:BGK328017 BQF327978:BQG328017 CAB327978:CAC328017 CJX327978:CJY328017 CTT327978:CTU328017 DDP327978:DDQ328017 DNL327978:DNM328017 DXH327978:DXI328017 EHD327978:EHE328017 EQZ327978:ERA328017 FAV327978:FAW328017 FKR327978:FKS328017 FUN327978:FUO328017 GEJ327978:GEK328017 GOF327978:GOG328017 GYB327978:GYC328017 HHX327978:HHY328017 HRT327978:HRU328017 IBP327978:IBQ328017 ILL327978:ILM328017 IVH327978:IVI328017 JFD327978:JFE328017 JOZ327978:JPA328017 JYV327978:JYW328017 KIR327978:KIS328017 KSN327978:KSO328017 LCJ327978:LCK328017 LMF327978:LMG328017 LWB327978:LWC328017 MFX327978:MFY328017 MPT327978:MPU328017 MZP327978:MZQ328017 NJL327978:NJM328017 NTH327978:NTI328017 ODD327978:ODE328017 OMZ327978:ONA328017 OWV327978:OWW328017 PGR327978:PGS328017 PQN327978:PQO328017 QAJ327978:QAK328017 QKF327978:QKG328017 QUB327978:QUC328017 RDX327978:RDY328017 RNT327978:RNU328017 RXP327978:RXQ328017 SHL327978:SHM328017 SRH327978:SRI328017 TBD327978:TBE328017 TKZ327978:TLA328017 TUV327978:TUW328017 UER327978:UES328017 UON327978:UOO328017 UYJ327978:UYK328017 VIF327978:VIG328017 VSB327978:VSC328017 WBX327978:WBY328017 WLT327978:WLU328017 WVP327978:WVQ328017 J393514:J393553 JD393514:JE393553 SZ393514:TA393553 ACV393514:ACW393553 AMR393514:AMS393553 AWN393514:AWO393553 BGJ393514:BGK393553 BQF393514:BQG393553 CAB393514:CAC393553 CJX393514:CJY393553 CTT393514:CTU393553 DDP393514:DDQ393553 DNL393514:DNM393553 DXH393514:DXI393553 EHD393514:EHE393553 EQZ393514:ERA393553 FAV393514:FAW393553 FKR393514:FKS393553 FUN393514:FUO393553 GEJ393514:GEK393553 GOF393514:GOG393553 GYB393514:GYC393553 HHX393514:HHY393553 HRT393514:HRU393553 IBP393514:IBQ393553 ILL393514:ILM393553 IVH393514:IVI393553 JFD393514:JFE393553 JOZ393514:JPA393553 JYV393514:JYW393553 KIR393514:KIS393553 KSN393514:KSO393553 LCJ393514:LCK393553 LMF393514:LMG393553 LWB393514:LWC393553 MFX393514:MFY393553 MPT393514:MPU393553 MZP393514:MZQ393553 NJL393514:NJM393553 NTH393514:NTI393553 ODD393514:ODE393553 OMZ393514:ONA393553 OWV393514:OWW393553 PGR393514:PGS393553 PQN393514:PQO393553 QAJ393514:QAK393553 QKF393514:QKG393553 QUB393514:QUC393553 RDX393514:RDY393553 RNT393514:RNU393553 RXP393514:RXQ393553 SHL393514:SHM393553 SRH393514:SRI393553 TBD393514:TBE393553 TKZ393514:TLA393553 TUV393514:TUW393553 UER393514:UES393553 UON393514:UOO393553 UYJ393514:UYK393553 VIF393514:VIG393553 VSB393514:VSC393553 WBX393514:WBY393553 WLT393514:WLU393553 WVP393514:WVQ393553 J459050:J459089 JD459050:JE459089 SZ459050:TA459089 ACV459050:ACW459089 AMR459050:AMS459089 AWN459050:AWO459089 BGJ459050:BGK459089 BQF459050:BQG459089 CAB459050:CAC459089 CJX459050:CJY459089 CTT459050:CTU459089 DDP459050:DDQ459089 DNL459050:DNM459089 DXH459050:DXI459089 EHD459050:EHE459089 EQZ459050:ERA459089 FAV459050:FAW459089 FKR459050:FKS459089 FUN459050:FUO459089 GEJ459050:GEK459089 GOF459050:GOG459089 GYB459050:GYC459089 HHX459050:HHY459089 HRT459050:HRU459089 IBP459050:IBQ459089 ILL459050:ILM459089 IVH459050:IVI459089 JFD459050:JFE459089 JOZ459050:JPA459089 JYV459050:JYW459089 KIR459050:KIS459089 KSN459050:KSO459089 LCJ459050:LCK459089 LMF459050:LMG459089 LWB459050:LWC459089 MFX459050:MFY459089 MPT459050:MPU459089 MZP459050:MZQ459089 NJL459050:NJM459089 NTH459050:NTI459089 ODD459050:ODE459089 OMZ459050:ONA459089 OWV459050:OWW459089 PGR459050:PGS459089 PQN459050:PQO459089 QAJ459050:QAK459089 QKF459050:QKG459089 QUB459050:QUC459089 RDX459050:RDY459089 RNT459050:RNU459089 RXP459050:RXQ459089 SHL459050:SHM459089 SRH459050:SRI459089 TBD459050:TBE459089 TKZ459050:TLA459089 TUV459050:TUW459089 UER459050:UES459089 UON459050:UOO459089 UYJ459050:UYK459089 VIF459050:VIG459089 VSB459050:VSC459089 WBX459050:WBY459089 WLT459050:WLU459089 WVP459050:WVQ459089 J524586:J524625 JD524586:JE524625 SZ524586:TA524625 ACV524586:ACW524625 AMR524586:AMS524625 AWN524586:AWO524625 BGJ524586:BGK524625 BQF524586:BQG524625 CAB524586:CAC524625 CJX524586:CJY524625 CTT524586:CTU524625 DDP524586:DDQ524625 DNL524586:DNM524625 DXH524586:DXI524625 EHD524586:EHE524625 EQZ524586:ERA524625 FAV524586:FAW524625 FKR524586:FKS524625 FUN524586:FUO524625 GEJ524586:GEK524625 GOF524586:GOG524625 GYB524586:GYC524625 HHX524586:HHY524625 HRT524586:HRU524625 IBP524586:IBQ524625 ILL524586:ILM524625 IVH524586:IVI524625 JFD524586:JFE524625 JOZ524586:JPA524625 JYV524586:JYW524625 KIR524586:KIS524625 KSN524586:KSO524625 LCJ524586:LCK524625 LMF524586:LMG524625 LWB524586:LWC524625 MFX524586:MFY524625 MPT524586:MPU524625 MZP524586:MZQ524625 NJL524586:NJM524625 NTH524586:NTI524625 ODD524586:ODE524625 OMZ524586:ONA524625 OWV524586:OWW524625 PGR524586:PGS524625 PQN524586:PQO524625 QAJ524586:QAK524625 QKF524586:QKG524625 QUB524586:QUC524625 RDX524586:RDY524625 RNT524586:RNU524625 RXP524586:RXQ524625 SHL524586:SHM524625 SRH524586:SRI524625 TBD524586:TBE524625 TKZ524586:TLA524625 TUV524586:TUW524625 UER524586:UES524625 UON524586:UOO524625 UYJ524586:UYK524625 VIF524586:VIG524625 VSB524586:VSC524625 WBX524586:WBY524625 WLT524586:WLU524625 WVP524586:WVQ524625 J590122:J590161 JD590122:JE590161 SZ590122:TA590161 ACV590122:ACW590161 AMR590122:AMS590161 AWN590122:AWO590161 BGJ590122:BGK590161 BQF590122:BQG590161 CAB590122:CAC590161 CJX590122:CJY590161 CTT590122:CTU590161 DDP590122:DDQ590161 DNL590122:DNM590161 DXH590122:DXI590161 EHD590122:EHE590161 EQZ590122:ERA590161 FAV590122:FAW590161 FKR590122:FKS590161 FUN590122:FUO590161 GEJ590122:GEK590161 GOF590122:GOG590161 GYB590122:GYC590161 HHX590122:HHY590161 HRT590122:HRU590161 IBP590122:IBQ590161 ILL590122:ILM590161 IVH590122:IVI590161 JFD590122:JFE590161 JOZ590122:JPA590161 JYV590122:JYW590161 KIR590122:KIS590161 KSN590122:KSO590161 LCJ590122:LCK590161 LMF590122:LMG590161 LWB590122:LWC590161 MFX590122:MFY590161 MPT590122:MPU590161 MZP590122:MZQ590161 NJL590122:NJM590161 NTH590122:NTI590161 ODD590122:ODE590161 OMZ590122:ONA590161 OWV590122:OWW590161 PGR590122:PGS590161 PQN590122:PQO590161 QAJ590122:QAK590161 QKF590122:QKG590161 QUB590122:QUC590161 RDX590122:RDY590161 RNT590122:RNU590161 RXP590122:RXQ590161 SHL590122:SHM590161 SRH590122:SRI590161 TBD590122:TBE590161 TKZ590122:TLA590161 TUV590122:TUW590161 UER590122:UES590161 UON590122:UOO590161 UYJ590122:UYK590161 VIF590122:VIG590161 VSB590122:VSC590161 WBX590122:WBY590161 WLT590122:WLU590161 WVP590122:WVQ590161 J655658:J655697 JD655658:JE655697 SZ655658:TA655697 ACV655658:ACW655697 AMR655658:AMS655697 AWN655658:AWO655697 BGJ655658:BGK655697 BQF655658:BQG655697 CAB655658:CAC655697 CJX655658:CJY655697 CTT655658:CTU655697 DDP655658:DDQ655697 DNL655658:DNM655697 DXH655658:DXI655697 EHD655658:EHE655697 EQZ655658:ERA655697 FAV655658:FAW655697 FKR655658:FKS655697 FUN655658:FUO655697 GEJ655658:GEK655697 GOF655658:GOG655697 GYB655658:GYC655697 HHX655658:HHY655697 HRT655658:HRU655697 IBP655658:IBQ655697 ILL655658:ILM655697 IVH655658:IVI655697 JFD655658:JFE655697 JOZ655658:JPA655697 JYV655658:JYW655697 KIR655658:KIS655697 KSN655658:KSO655697 LCJ655658:LCK655697 LMF655658:LMG655697 LWB655658:LWC655697 MFX655658:MFY655697 MPT655658:MPU655697 MZP655658:MZQ655697 NJL655658:NJM655697 NTH655658:NTI655697 ODD655658:ODE655697 OMZ655658:ONA655697 OWV655658:OWW655697 PGR655658:PGS655697 PQN655658:PQO655697 QAJ655658:QAK655697 QKF655658:QKG655697 QUB655658:QUC655697 RDX655658:RDY655697 RNT655658:RNU655697 RXP655658:RXQ655697 SHL655658:SHM655697 SRH655658:SRI655697 TBD655658:TBE655697 TKZ655658:TLA655697 TUV655658:TUW655697 UER655658:UES655697 UON655658:UOO655697 UYJ655658:UYK655697 VIF655658:VIG655697 VSB655658:VSC655697 WBX655658:WBY655697 WLT655658:WLU655697 WVP655658:WVQ655697 J721194:J721233 JD721194:JE721233 SZ721194:TA721233 ACV721194:ACW721233 AMR721194:AMS721233 AWN721194:AWO721233 BGJ721194:BGK721233 BQF721194:BQG721233 CAB721194:CAC721233 CJX721194:CJY721233 CTT721194:CTU721233 DDP721194:DDQ721233 DNL721194:DNM721233 DXH721194:DXI721233 EHD721194:EHE721233 EQZ721194:ERA721233 FAV721194:FAW721233 FKR721194:FKS721233 FUN721194:FUO721233 GEJ721194:GEK721233 GOF721194:GOG721233 GYB721194:GYC721233 HHX721194:HHY721233 HRT721194:HRU721233 IBP721194:IBQ721233 ILL721194:ILM721233 IVH721194:IVI721233 JFD721194:JFE721233 JOZ721194:JPA721233 JYV721194:JYW721233 KIR721194:KIS721233 KSN721194:KSO721233 LCJ721194:LCK721233 LMF721194:LMG721233 LWB721194:LWC721233 MFX721194:MFY721233 MPT721194:MPU721233 MZP721194:MZQ721233 NJL721194:NJM721233 NTH721194:NTI721233 ODD721194:ODE721233 OMZ721194:ONA721233 OWV721194:OWW721233 PGR721194:PGS721233 PQN721194:PQO721233 QAJ721194:QAK721233 QKF721194:QKG721233 QUB721194:QUC721233 RDX721194:RDY721233 RNT721194:RNU721233 RXP721194:RXQ721233 SHL721194:SHM721233 SRH721194:SRI721233 TBD721194:TBE721233 TKZ721194:TLA721233 TUV721194:TUW721233 UER721194:UES721233 UON721194:UOO721233 UYJ721194:UYK721233 VIF721194:VIG721233 VSB721194:VSC721233 WBX721194:WBY721233 WLT721194:WLU721233 WVP721194:WVQ721233 J786730:J786769 JD786730:JE786769 SZ786730:TA786769 ACV786730:ACW786769 AMR786730:AMS786769 AWN786730:AWO786769 BGJ786730:BGK786769 BQF786730:BQG786769 CAB786730:CAC786769 CJX786730:CJY786769 CTT786730:CTU786769 DDP786730:DDQ786769 DNL786730:DNM786769 DXH786730:DXI786769 EHD786730:EHE786769 EQZ786730:ERA786769 FAV786730:FAW786769 FKR786730:FKS786769 FUN786730:FUO786769 GEJ786730:GEK786769 GOF786730:GOG786769 GYB786730:GYC786769 HHX786730:HHY786769 HRT786730:HRU786769 IBP786730:IBQ786769 ILL786730:ILM786769 IVH786730:IVI786769 JFD786730:JFE786769 JOZ786730:JPA786769 JYV786730:JYW786769 KIR786730:KIS786769 KSN786730:KSO786769 LCJ786730:LCK786769 LMF786730:LMG786769 LWB786730:LWC786769 MFX786730:MFY786769 MPT786730:MPU786769 MZP786730:MZQ786769 NJL786730:NJM786769 NTH786730:NTI786769 ODD786730:ODE786769 OMZ786730:ONA786769 OWV786730:OWW786769 PGR786730:PGS786769 PQN786730:PQO786769 QAJ786730:QAK786769 QKF786730:QKG786769 QUB786730:QUC786769 RDX786730:RDY786769 RNT786730:RNU786769 RXP786730:RXQ786769 SHL786730:SHM786769 SRH786730:SRI786769 TBD786730:TBE786769 TKZ786730:TLA786769 TUV786730:TUW786769 UER786730:UES786769 UON786730:UOO786769 UYJ786730:UYK786769 VIF786730:VIG786769 VSB786730:VSC786769 WBX786730:WBY786769 WLT786730:WLU786769 WVP786730:WVQ786769 J852266:J852305 JD852266:JE852305 SZ852266:TA852305 ACV852266:ACW852305 AMR852266:AMS852305 AWN852266:AWO852305 BGJ852266:BGK852305 BQF852266:BQG852305 CAB852266:CAC852305 CJX852266:CJY852305 CTT852266:CTU852305 DDP852266:DDQ852305 DNL852266:DNM852305 DXH852266:DXI852305 EHD852266:EHE852305 EQZ852266:ERA852305 FAV852266:FAW852305 FKR852266:FKS852305 FUN852266:FUO852305 GEJ852266:GEK852305 GOF852266:GOG852305 GYB852266:GYC852305 HHX852266:HHY852305 HRT852266:HRU852305 IBP852266:IBQ852305 ILL852266:ILM852305 IVH852266:IVI852305 JFD852266:JFE852305 JOZ852266:JPA852305 JYV852266:JYW852305 KIR852266:KIS852305 KSN852266:KSO852305 LCJ852266:LCK852305 LMF852266:LMG852305 LWB852266:LWC852305 MFX852266:MFY852305 MPT852266:MPU852305 MZP852266:MZQ852305 NJL852266:NJM852305 NTH852266:NTI852305 ODD852266:ODE852305 OMZ852266:ONA852305 OWV852266:OWW852305 PGR852266:PGS852305 PQN852266:PQO852305 QAJ852266:QAK852305 QKF852266:QKG852305 QUB852266:QUC852305 RDX852266:RDY852305 RNT852266:RNU852305 RXP852266:RXQ852305 SHL852266:SHM852305 SRH852266:SRI852305 TBD852266:TBE852305 TKZ852266:TLA852305 TUV852266:TUW852305 UER852266:UES852305 UON852266:UOO852305 UYJ852266:UYK852305 VIF852266:VIG852305 VSB852266:VSC852305 WBX852266:WBY852305 WLT852266:WLU852305 WVP852266:WVQ852305 J917802:J917841 JD917802:JE917841 SZ917802:TA917841 ACV917802:ACW917841 AMR917802:AMS917841 AWN917802:AWO917841 BGJ917802:BGK917841 BQF917802:BQG917841 CAB917802:CAC917841 CJX917802:CJY917841 CTT917802:CTU917841 DDP917802:DDQ917841 DNL917802:DNM917841 DXH917802:DXI917841 EHD917802:EHE917841 EQZ917802:ERA917841 FAV917802:FAW917841 FKR917802:FKS917841 FUN917802:FUO917841 GEJ917802:GEK917841 GOF917802:GOG917841 GYB917802:GYC917841 HHX917802:HHY917841 HRT917802:HRU917841 IBP917802:IBQ917841 ILL917802:ILM917841 IVH917802:IVI917841 JFD917802:JFE917841 JOZ917802:JPA917841 JYV917802:JYW917841 KIR917802:KIS917841 KSN917802:KSO917841 LCJ917802:LCK917841 LMF917802:LMG917841 LWB917802:LWC917841 MFX917802:MFY917841 MPT917802:MPU917841 MZP917802:MZQ917841 NJL917802:NJM917841 NTH917802:NTI917841 ODD917802:ODE917841 OMZ917802:ONA917841 OWV917802:OWW917841 PGR917802:PGS917841 PQN917802:PQO917841 QAJ917802:QAK917841 QKF917802:QKG917841 QUB917802:QUC917841 RDX917802:RDY917841 RNT917802:RNU917841 RXP917802:RXQ917841 SHL917802:SHM917841 SRH917802:SRI917841 TBD917802:TBE917841 TKZ917802:TLA917841 TUV917802:TUW917841 UER917802:UES917841 UON917802:UOO917841 UYJ917802:UYK917841 VIF917802:VIG917841 VSB917802:VSC917841 WBX917802:WBY917841 WLT917802:WLU917841 WVP917802:WVQ917841 J983338:J983377 JD983338:JE983377 SZ983338:TA983377 ACV983338:ACW983377 AMR983338:AMS983377 AWN983338:AWO983377 BGJ983338:BGK983377 BQF983338:BQG983377 CAB983338:CAC983377 CJX983338:CJY983377 CTT983338:CTU983377 DDP983338:DDQ983377 DNL983338:DNM983377 DXH983338:DXI983377 EHD983338:EHE983377 EQZ983338:ERA983377 FAV983338:FAW983377 FKR983338:FKS983377 FUN983338:FUO983377 GEJ983338:GEK983377 GOF983338:GOG983377 GYB983338:GYC983377 HHX983338:HHY983377 HRT983338:HRU983377 IBP983338:IBQ983377 ILL983338:ILM983377 IVH983338:IVI983377 JFD983338:JFE983377 JOZ983338:JPA983377 JYV983338:JYW983377 KIR983338:KIS983377 KSN983338:KSO983377 LCJ983338:LCK983377 LMF983338:LMG983377 LWB983338:LWC983377 MFX983338:MFY983377 MPT983338:MPU983377 MZP983338:MZQ983377 NJL983338:NJM983377 NTH983338:NTI983377 ODD983338:ODE983377 OMZ983338:ONA983377 OWV983338:OWW983377 PGR983338:PGS983377 PQN983338:PQO983377 QAJ983338:QAK983377 QKF983338:QKG983377 QUB983338:QUC983377 RDX983338:RDY983377 RNT983338:RNU983377 RXP983338:RXQ983377 SHL983338:SHM983377 SRH983338:SRI983377 TBD983338:TBE983377 TKZ983338:TLA983377 TUV983338:TUW983377 UER983338:UES983377 UON983338:UOO983377 UYJ983338:UYK983377 VIF983338:VIG983377 VSB983338:VSC983377 WBX983338:WBY983377 WLT983338:WLU983377 WVP983338:WVQ983377 K65750:K65912 JF65750:JF65912 TB65750:TB65912 ACX65750:ACX65912 AMT65750:AMT65912 AWP65750:AWP65912 BGL65750:BGL65912 BQH65750:BQH65912 CAD65750:CAD65912 CJZ65750:CJZ65912 CTV65750:CTV65912 DDR65750:DDR65912 DNN65750:DNN65912 DXJ65750:DXJ65912 EHF65750:EHF65912 ERB65750:ERB65912 FAX65750:FAX65912 FKT65750:FKT65912 FUP65750:FUP65912 GEL65750:GEL65912 GOH65750:GOH65912 GYD65750:GYD65912 HHZ65750:HHZ65912 HRV65750:HRV65912 IBR65750:IBR65912 ILN65750:ILN65912 IVJ65750:IVJ65912 JFF65750:JFF65912 JPB65750:JPB65912 JYX65750:JYX65912 KIT65750:KIT65912 KSP65750:KSP65912 LCL65750:LCL65912 LMH65750:LMH65912 LWD65750:LWD65912 MFZ65750:MFZ65912 MPV65750:MPV65912 MZR65750:MZR65912 NJN65750:NJN65912 NTJ65750:NTJ65912 ODF65750:ODF65912 ONB65750:ONB65912 OWX65750:OWX65912 PGT65750:PGT65912 PQP65750:PQP65912 QAL65750:QAL65912 QKH65750:QKH65912 QUD65750:QUD65912 RDZ65750:RDZ65912 RNV65750:RNV65912 RXR65750:RXR65912 SHN65750:SHN65912 SRJ65750:SRJ65912 TBF65750:TBF65912 TLB65750:TLB65912 TUX65750:TUX65912 UET65750:UET65912 UOP65750:UOP65912 UYL65750:UYL65912 VIH65750:VIH65912 VSD65750:VSD65912 WBZ65750:WBZ65912 WLV65750:WLV65912 WVR65750:WVR65912 K131286:K131448 JF131286:JF131448 TB131286:TB131448 ACX131286:ACX131448 AMT131286:AMT131448 AWP131286:AWP131448 BGL131286:BGL131448 BQH131286:BQH131448 CAD131286:CAD131448 CJZ131286:CJZ131448 CTV131286:CTV131448 DDR131286:DDR131448 DNN131286:DNN131448 DXJ131286:DXJ131448 EHF131286:EHF131448 ERB131286:ERB131448 FAX131286:FAX131448 FKT131286:FKT131448 FUP131286:FUP131448 GEL131286:GEL131448 GOH131286:GOH131448 GYD131286:GYD131448 HHZ131286:HHZ131448 HRV131286:HRV131448 IBR131286:IBR131448 ILN131286:ILN131448 IVJ131286:IVJ131448 JFF131286:JFF131448 JPB131286:JPB131448 JYX131286:JYX131448 KIT131286:KIT131448 KSP131286:KSP131448 LCL131286:LCL131448 LMH131286:LMH131448 LWD131286:LWD131448 MFZ131286:MFZ131448 MPV131286:MPV131448 MZR131286:MZR131448 NJN131286:NJN131448 NTJ131286:NTJ131448 ODF131286:ODF131448 ONB131286:ONB131448 OWX131286:OWX131448 PGT131286:PGT131448 PQP131286:PQP131448 QAL131286:QAL131448 QKH131286:QKH131448 QUD131286:QUD131448 RDZ131286:RDZ131448 RNV131286:RNV131448 RXR131286:RXR131448 SHN131286:SHN131448 SRJ131286:SRJ131448 TBF131286:TBF131448 TLB131286:TLB131448 TUX131286:TUX131448 UET131286:UET131448 UOP131286:UOP131448 UYL131286:UYL131448 VIH131286:VIH131448 VSD131286:VSD131448 WBZ131286:WBZ131448 WLV131286:WLV131448 WVR131286:WVR131448 K196822:K196984 JF196822:JF196984 TB196822:TB196984 ACX196822:ACX196984 AMT196822:AMT196984 AWP196822:AWP196984 BGL196822:BGL196984 BQH196822:BQH196984 CAD196822:CAD196984 CJZ196822:CJZ196984 CTV196822:CTV196984 DDR196822:DDR196984 DNN196822:DNN196984 DXJ196822:DXJ196984 EHF196822:EHF196984 ERB196822:ERB196984 FAX196822:FAX196984 FKT196822:FKT196984 FUP196822:FUP196984 GEL196822:GEL196984 GOH196822:GOH196984 GYD196822:GYD196984 HHZ196822:HHZ196984 HRV196822:HRV196984 IBR196822:IBR196984 ILN196822:ILN196984 IVJ196822:IVJ196984 JFF196822:JFF196984 JPB196822:JPB196984 JYX196822:JYX196984 KIT196822:KIT196984 KSP196822:KSP196984 LCL196822:LCL196984 LMH196822:LMH196984 LWD196822:LWD196984 MFZ196822:MFZ196984 MPV196822:MPV196984 MZR196822:MZR196984 NJN196822:NJN196984 NTJ196822:NTJ196984 ODF196822:ODF196984 ONB196822:ONB196984 OWX196822:OWX196984 PGT196822:PGT196984 PQP196822:PQP196984 QAL196822:QAL196984 QKH196822:QKH196984 QUD196822:QUD196984 RDZ196822:RDZ196984 RNV196822:RNV196984 RXR196822:RXR196984 SHN196822:SHN196984 SRJ196822:SRJ196984 TBF196822:TBF196984 TLB196822:TLB196984 TUX196822:TUX196984 UET196822:UET196984 UOP196822:UOP196984 UYL196822:UYL196984 VIH196822:VIH196984 VSD196822:VSD196984 WBZ196822:WBZ196984 WLV196822:WLV196984 WVR196822:WVR196984 K262358:K262520 JF262358:JF262520 TB262358:TB262520 ACX262358:ACX262520 AMT262358:AMT262520 AWP262358:AWP262520 BGL262358:BGL262520 BQH262358:BQH262520 CAD262358:CAD262520 CJZ262358:CJZ262520 CTV262358:CTV262520 DDR262358:DDR262520 DNN262358:DNN262520 DXJ262358:DXJ262520 EHF262358:EHF262520 ERB262358:ERB262520 FAX262358:FAX262520 FKT262358:FKT262520 FUP262358:FUP262520 GEL262358:GEL262520 GOH262358:GOH262520 GYD262358:GYD262520 HHZ262358:HHZ262520 HRV262358:HRV262520 IBR262358:IBR262520 ILN262358:ILN262520 IVJ262358:IVJ262520 JFF262358:JFF262520 JPB262358:JPB262520 JYX262358:JYX262520 KIT262358:KIT262520 KSP262358:KSP262520 LCL262358:LCL262520 LMH262358:LMH262520 LWD262358:LWD262520 MFZ262358:MFZ262520 MPV262358:MPV262520 MZR262358:MZR262520 NJN262358:NJN262520 NTJ262358:NTJ262520 ODF262358:ODF262520 ONB262358:ONB262520 OWX262358:OWX262520 PGT262358:PGT262520 PQP262358:PQP262520 QAL262358:QAL262520 QKH262358:QKH262520 QUD262358:QUD262520 RDZ262358:RDZ262520 RNV262358:RNV262520 RXR262358:RXR262520 SHN262358:SHN262520 SRJ262358:SRJ262520 TBF262358:TBF262520 TLB262358:TLB262520 TUX262358:TUX262520 UET262358:UET262520 UOP262358:UOP262520 UYL262358:UYL262520 VIH262358:VIH262520 VSD262358:VSD262520 WBZ262358:WBZ262520 WLV262358:WLV262520 WVR262358:WVR262520 K327894:K328056 JF327894:JF328056 TB327894:TB328056 ACX327894:ACX328056 AMT327894:AMT328056 AWP327894:AWP328056 BGL327894:BGL328056 BQH327894:BQH328056 CAD327894:CAD328056 CJZ327894:CJZ328056 CTV327894:CTV328056 DDR327894:DDR328056 DNN327894:DNN328056 DXJ327894:DXJ328056 EHF327894:EHF328056 ERB327894:ERB328056 FAX327894:FAX328056 FKT327894:FKT328056 FUP327894:FUP328056 GEL327894:GEL328056 GOH327894:GOH328056 GYD327894:GYD328056 HHZ327894:HHZ328056 HRV327894:HRV328056 IBR327894:IBR328056 ILN327894:ILN328056 IVJ327894:IVJ328056 JFF327894:JFF328056 JPB327894:JPB328056 JYX327894:JYX328056 KIT327894:KIT328056 KSP327894:KSP328056 LCL327894:LCL328056 LMH327894:LMH328056 LWD327894:LWD328056 MFZ327894:MFZ328056 MPV327894:MPV328056 MZR327894:MZR328056 NJN327894:NJN328056 NTJ327894:NTJ328056 ODF327894:ODF328056 ONB327894:ONB328056 OWX327894:OWX328056 PGT327894:PGT328056 PQP327894:PQP328056 QAL327894:QAL328056 QKH327894:QKH328056 QUD327894:QUD328056 RDZ327894:RDZ328056 RNV327894:RNV328056 RXR327894:RXR328056 SHN327894:SHN328056 SRJ327894:SRJ328056 TBF327894:TBF328056 TLB327894:TLB328056 TUX327894:TUX328056 UET327894:UET328056 UOP327894:UOP328056 UYL327894:UYL328056 VIH327894:VIH328056 VSD327894:VSD328056 WBZ327894:WBZ328056 WLV327894:WLV328056 WVR327894:WVR328056 K393430:K393592 JF393430:JF393592 TB393430:TB393592 ACX393430:ACX393592 AMT393430:AMT393592 AWP393430:AWP393592 BGL393430:BGL393592 BQH393430:BQH393592 CAD393430:CAD393592 CJZ393430:CJZ393592 CTV393430:CTV393592 DDR393430:DDR393592 DNN393430:DNN393592 DXJ393430:DXJ393592 EHF393430:EHF393592 ERB393430:ERB393592 FAX393430:FAX393592 FKT393430:FKT393592 FUP393430:FUP393592 GEL393430:GEL393592 GOH393430:GOH393592 GYD393430:GYD393592 HHZ393430:HHZ393592 HRV393430:HRV393592 IBR393430:IBR393592 ILN393430:ILN393592 IVJ393430:IVJ393592 JFF393430:JFF393592 JPB393430:JPB393592 JYX393430:JYX393592 KIT393430:KIT393592 KSP393430:KSP393592 LCL393430:LCL393592 LMH393430:LMH393592 LWD393430:LWD393592 MFZ393430:MFZ393592 MPV393430:MPV393592 MZR393430:MZR393592 NJN393430:NJN393592 NTJ393430:NTJ393592 ODF393430:ODF393592 ONB393430:ONB393592 OWX393430:OWX393592 PGT393430:PGT393592 PQP393430:PQP393592 QAL393430:QAL393592 QKH393430:QKH393592 QUD393430:QUD393592 RDZ393430:RDZ393592 RNV393430:RNV393592 RXR393430:RXR393592 SHN393430:SHN393592 SRJ393430:SRJ393592 TBF393430:TBF393592 TLB393430:TLB393592 TUX393430:TUX393592 UET393430:UET393592 UOP393430:UOP393592 UYL393430:UYL393592 VIH393430:VIH393592 VSD393430:VSD393592 WBZ393430:WBZ393592 WLV393430:WLV393592 WVR393430:WVR393592 K458966:K459128 JF458966:JF459128 TB458966:TB459128 ACX458966:ACX459128 AMT458966:AMT459128 AWP458966:AWP459128 BGL458966:BGL459128 BQH458966:BQH459128 CAD458966:CAD459128 CJZ458966:CJZ459128 CTV458966:CTV459128 DDR458966:DDR459128 DNN458966:DNN459128 DXJ458966:DXJ459128 EHF458966:EHF459128 ERB458966:ERB459128 FAX458966:FAX459128 FKT458966:FKT459128 FUP458966:FUP459128 GEL458966:GEL459128 GOH458966:GOH459128 GYD458966:GYD459128 HHZ458966:HHZ459128 HRV458966:HRV459128 IBR458966:IBR459128 ILN458966:ILN459128 IVJ458966:IVJ459128 JFF458966:JFF459128 JPB458966:JPB459128 JYX458966:JYX459128 KIT458966:KIT459128 KSP458966:KSP459128 LCL458966:LCL459128 LMH458966:LMH459128 LWD458966:LWD459128 MFZ458966:MFZ459128 MPV458966:MPV459128 MZR458966:MZR459128 NJN458966:NJN459128 NTJ458966:NTJ459128 ODF458966:ODF459128 ONB458966:ONB459128 OWX458966:OWX459128 PGT458966:PGT459128 PQP458966:PQP459128 QAL458966:QAL459128 QKH458966:QKH459128 QUD458966:QUD459128 RDZ458966:RDZ459128 RNV458966:RNV459128 RXR458966:RXR459128 SHN458966:SHN459128 SRJ458966:SRJ459128 TBF458966:TBF459128 TLB458966:TLB459128 TUX458966:TUX459128 UET458966:UET459128 UOP458966:UOP459128 UYL458966:UYL459128 VIH458966:VIH459128 VSD458966:VSD459128 WBZ458966:WBZ459128 WLV458966:WLV459128 WVR458966:WVR459128 K524502:K524664 JF524502:JF524664 TB524502:TB524664 ACX524502:ACX524664 AMT524502:AMT524664 AWP524502:AWP524664 BGL524502:BGL524664 BQH524502:BQH524664 CAD524502:CAD524664 CJZ524502:CJZ524664 CTV524502:CTV524664 DDR524502:DDR524664 DNN524502:DNN524664 DXJ524502:DXJ524664 EHF524502:EHF524664 ERB524502:ERB524664 FAX524502:FAX524664 FKT524502:FKT524664 FUP524502:FUP524664 GEL524502:GEL524664 GOH524502:GOH524664 GYD524502:GYD524664 HHZ524502:HHZ524664 HRV524502:HRV524664 IBR524502:IBR524664 ILN524502:ILN524664 IVJ524502:IVJ524664 JFF524502:JFF524664 JPB524502:JPB524664 JYX524502:JYX524664 KIT524502:KIT524664 KSP524502:KSP524664 LCL524502:LCL524664 LMH524502:LMH524664 LWD524502:LWD524664 MFZ524502:MFZ524664 MPV524502:MPV524664 MZR524502:MZR524664 NJN524502:NJN524664 NTJ524502:NTJ524664 ODF524502:ODF524664 ONB524502:ONB524664 OWX524502:OWX524664 PGT524502:PGT524664 PQP524502:PQP524664 QAL524502:QAL524664 QKH524502:QKH524664 QUD524502:QUD524664 RDZ524502:RDZ524664 RNV524502:RNV524664 RXR524502:RXR524664 SHN524502:SHN524664 SRJ524502:SRJ524664 TBF524502:TBF524664 TLB524502:TLB524664 TUX524502:TUX524664 UET524502:UET524664 UOP524502:UOP524664 UYL524502:UYL524664 VIH524502:VIH524664 VSD524502:VSD524664 WBZ524502:WBZ524664 WLV524502:WLV524664 WVR524502:WVR524664 K590038:K590200 JF590038:JF590200 TB590038:TB590200 ACX590038:ACX590200 AMT590038:AMT590200 AWP590038:AWP590200 BGL590038:BGL590200 BQH590038:BQH590200 CAD590038:CAD590200 CJZ590038:CJZ590200 CTV590038:CTV590200 DDR590038:DDR590200 DNN590038:DNN590200 DXJ590038:DXJ590200 EHF590038:EHF590200 ERB590038:ERB590200 FAX590038:FAX590200 FKT590038:FKT590200 FUP590038:FUP590200 GEL590038:GEL590200 GOH590038:GOH590200 GYD590038:GYD590200 HHZ590038:HHZ590200 HRV590038:HRV590200 IBR590038:IBR590200 ILN590038:ILN590200 IVJ590038:IVJ590200 JFF590038:JFF590200 JPB590038:JPB590200 JYX590038:JYX590200 KIT590038:KIT590200 KSP590038:KSP590200 LCL590038:LCL590200 LMH590038:LMH590200 LWD590038:LWD590200 MFZ590038:MFZ590200 MPV590038:MPV590200 MZR590038:MZR590200 NJN590038:NJN590200 NTJ590038:NTJ590200 ODF590038:ODF590200 ONB590038:ONB590200 OWX590038:OWX590200 PGT590038:PGT590200 PQP590038:PQP590200 QAL590038:QAL590200 QKH590038:QKH590200 QUD590038:QUD590200 RDZ590038:RDZ590200 RNV590038:RNV590200 RXR590038:RXR590200 SHN590038:SHN590200 SRJ590038:SRJ590200 TBF590038:TBF590200 TLB590038:TLB590200 TUX590038:TUX590200 UET590038:UET590200 UOP590038:UOP590200 UYL590038:UYL590200 VIH590038:VIH590200 VSD590038:VSD590200 WBZ590038:WBZ590200 WLV590038:WLV590200 WVR590038:WVR590200 K655574:K655736 JF655574:JF655736 TB655574:TB655736 ACX655574:ACX655736 AMT655574:AMT655736 AWP655574:AWP655736 BGL655574:BGL655736 BQH655574:BQH655736 CAD655574:CAD655736 CJZ655574:CJZ655736 CTV655574:CTV655736 DDR655574:DDR655736 DNN655574:DNN655736 DXJ655574:DXJ655736 EHF655574:EHF655736 ERB655574:ERB655736 FAX655574:FAX655736 FKT655574:FKT655736 FUP655574:FUP655736 GEL655574:GEL655736 GOH655574:GOH655736 GYD655574:GYD655736 HHZ655574:HHZ655736 HRV655574:HRV655736 IBR655574:IBR655736 ILN655574:ILN655736 IVJ655574:IVJ655736 JFF655574:JFF655736 JPB655574:JPB655736 JYX655574:JYX655736 KIT655574:KIT655736 KSP655574:KSP655736 LCL655574:LCL655736 LMH655574:LMH655736 LWD655574:LWD655736 MFZ655574:MFZ655736 MPV655574:MPV655736 MZR655574:MZR655736 NJN655574:NJN655736 NTJ655574:NTJ655736 ODF655574:ODF655736 ONB655574:ONB655736 OWX655574:OWX655736 PGT655574:PGT655736 PQP655574:PQP655736 QAL655574:QAL655736 QKH655574:QKH655736 QUD655574:QUD655736 RDZ655574:RDZ655736 RNV655574:RNV655736 RXR655574:RXR655736 SHN655574:SHN655736 SRJ655574:SRJ655736 TBF655574:TBF655736 TLB655574:TLB655736 TUX655574:TUX655736 UET655574:UET655736 UOP655574:UOP655736 UYL655574:UYL655736 VIH655574:VIH655736 VSD655574:VSD655736 WBZ655574:WBZ655736 WLV655574:WLV655736 WVR655574:WVR655736 K721110:K721272 JF721110:JF721272 TB721110:TB721272 ACX721110:ACX721272 AMT721110:AMT721272 AWP721110:AWP721272 BGL721110:BGL721272 BQH721110:BQH721272 CAD721110:CAD721272 CJZ721110:CJZ721272 CTV721110:CTV721272 DDR721110:DDR721272 DNN721110:DNN721272 DXJ721110:DXJ721272 EHF721110:EHF721272 ERB721110:ERB721272 FAX721110:FAX721272 FKT721110:FKT721272 FUP721110:FUP721272 GEL721110:GEL721272 GOH721110:GOH721272 GYD721110:GYD721272 HHZ721110:HHZ721272 HRV721110:HRV721272 IBR721110:IBR721272 ILN721110:ILN721272 IVJ721110:IVJ721272 JFF721110:JFF721272 JPB721110:JPB721272 JYX721110:JYX721272 KIT721110:KIT721272 KSP721110:KSP721272 LCL721110:LCL721272 LMH721110:LMH721272 LWD721110:LWD721272 MFZ721110:MFZ721272 MPV721110:MPV721272 MZR721110:MZR721272 NJN721110:NJN721272 NTJ721110:NTJ721272 ODF721110:ODF721272 ONB721110:ONB721272 OWX721110:OWX721272 PGT721110:PGT721272 PQP721110:PQP721272 QAL721110:QAL721272 QKH721110:QKH721272 QUD721110:QUD721272 RDZ721110:RDZ721272 RNV721110:RNV721272 RXR721110:RXR721272 SHN721110:SHN721272 SRJ721110:SRJ721272 TBF721110:TBF721272 TLB721110:TLB721272 TUX721110:TUX721272 UET721110:UET721272 UOP721110:UOP721272 UYL721110:UYL721272 VIH721110:VIH721272 VSD721110:VSD721272 WBZ721110:WBZ721272 WLV721110:WLV721272 WVR721110:WVR721272 K786646:K786808 JF786646:JF786808 TB786646:TB786808 ACX786646:ACX786808 AMT786646:AMT786808 AWP786646:AWP786808 BGL786646:BGL786808 BQH786646:BQH786808 CAD786646:CAD786808 CJZ786646:CJZ786808 CTV786646:CTV786808 DDR786646:DDR786808 DNN786646:DNN786808 DXJ786646:DXJ786808 EHF786646:EHF786808 ERB786646:ERB786808 FAX786646:FAX786808 FKT786646:FKT786808 FUP786646:FUP786808 GEL786646:GEL786808 GOH786646:GOH786808 GYD786646:GYD786808 HHZ786646:HHZ786808 HRV786646:HRV786808 IBR786646:IBR786808 ILN786646:ILN786808 IVJ786646:IVJ786808 JFF786646:JFF786808 JPB786646:JPB786808 JYX786646:JYX786808 KIT786646:KIT786808 KSP786646:KSP786808 LCL786646:LCL786808 LMH786646:LMH786808 LWD786646:LWD786808 MFZ786646:MFZ786808 MPV786646:MPV786808 MZR786646:MZR786808 NJN786646:NJN786808 NTJ786646:NTJ786808 ODF786646:ODF786808 ONB786646:ONB786808 OWX786646:OWX786808 PGT786646:PGT786808 PQP786646:PQP786808 QAL786646:QAL786808 QKH786646:QKH786808 QUD786646:QUD786808 RDZ786646:RDZ786808 RNV786646:RNV786808 RXR786646:RXR786808 SHN786646:SHN786808 SRJ786646:SRJ786808 TBF786646:TBF786808 TLB786646:TLB786808 TUX786646:TUX786808 UET786646:UET786808 UOP786646:UOP786808 UYL786646:UYL786808 VIH786646:VIH786808 VSD786646:VSD786808 WBZ786646:WBZ786808 WLV786646:WLV786808 WVR786646:WVR786808 K852182:K852344 JF852182:JF852344 TB852182:TB852344 ACX852182:ACX852344 AMT852182:AMT852344 AWP852182:AWP852344 BGL852182:BGL852344 BQH852182:BQH852344 CAD852182:CAD852344 CJZ852182:CJZ852344 CTV852182:CTV852344 DDR852182:DDR852344 DNN852182:DNN852344 DXJ852182:DXJ852344 EHF852182:EHF852344 ERB852182:ERB852344 FAX852182:FAX852344 FKT852182:FKT852344 FUP852182:FUP852344 GEL852182:GEL852344 GOH852182:GOH852344 GYD852182:GYD852344 HHZ852182:HHZ852344 HRV852182:HRV852344 IBR852182:IBR852344 ILN852182:ILN852344 IVJ852182:IVJ852344 JFF852182:JFF852344 JPB852182:JPB852344 JYX852182:JYX852344 KIT852182:KIT852344 KSP852182:KSP852344 LCL852182:LCL852344 LMH852182:LMH852344 LWD852182:LWD852344 MFZ852182:MFZ852344 MPV852182:MPV852344 MZR852182:MZR852344 NJN852182:NJN852344 NTJ852182:NTJ852344 ODF852182:ODF852344 ONB852182:ONB852344 OWX852182:OWX852344 PGT852182:PGT852344 PQP852182:PQP852344 QAL852182:QAL852344 QKH852182:QKH852344 QUD852182:QUD852344 RDZ852182:RDZ852344 RNV852182:RNV852344 RXR852182:RXR852344 SHN852182:SHN852344 SRJ852182:SRJ852344 TBF852182:TBF852344 TLB852182:TLB852344 TUX852182:TUX852344 UET852182:UET852344 UOP852182:UOP852344 UYL852182:UYL852344 VIH852182:VIH852344 VSD852182:VSD852344 WBZ852182:WBZ852344 WLV852182:WLV852344 WVR852182:WVR852344 K917718:K917880 JF917718:JF917880 TB917718:TB917880 ACX917718:ACX917880 AMT917718:AMT917880 AWP917718:AWP917880 BGL917718:BGL917880 BQH917718:BQH917880 CAD917718:CAD917880 CJZ917718:CJZ917880 CTV917718:CTV917880 DDR917718:DDR917880 DNN917718:DNN917880 DXJ917718:DXJ917880 EHF917718:EHF917880 ERB917718:ERB917880 FAX917718:FAX917880 FKT917718:FKT917880 FUP917718:FUP917880 GEL917718:GEL917880 GOH917718:GOH917880 GYD917718:GYD917880 HHZ917718:HHZ917880 HRV917718:HRV917880 IBR917718:IBR917880 ILN917718:ILN917880 IVJ917718:IVJ917880 JFF917718:JFF917880 JPB917718:JPB917880 JYX917718:JYX917880 KIT917718:KIT917880 KSP917718:KSP917880 LCL917718:LCL917880 LMH917718:LMH917880 LWD917718:LWD917880 MFZ917718:MFZ917880 MPV917718:MPV917880 MZR917718:MZR917880 NJN917718:NJN917880 NTJ917718:NTJ917880 ODF917718:ODF917880 ONB917718:ONB917880 OWX917718:OWX917880 PGT917718:PGT917880 PQP917718:PQP917880 QAL917718:QAL917880 QKH917718:QKH917880 QUD917718:QUD917880 RDZ917718:RDZ917880 RNV917718:RNV917880 RXR917718:RXR917880 SHN917718:SHN917880 SRJ917718:SRJ917880 TBF917718:TBF917880 TLB917718:TLB917880 TUX917718:TUX917880 UET917718:UET917880 UOP917718:UOP917880 UYL917718:UYL917880 VIH917718:VIH917880 VSD917718:VSD917880 WBZ917718:WBZ917880 WLV917718:WLV917880 WVR917718:WVR917880 K983254:K983416 JF983254:JF983416 TB983254:TB983416 ACX983254:ACX983416 AMT983254:AMT983416 AWP983254:AWP983416 BGL983254:BGL983416 BQH983254:BQH983416 CAD983254:CAD983416 CJZ983254:CJZ983416 CTV983254:CTV983416 DDR983254:DDR983416 DNN983254:DNN983416 DXJ983254:DXJ983416 EHF983254:EHF983416 ERB983254:ERB983416 FAX983254:FAX983416 FKT983254:FKT983416 FUP983254:FUP983416 GEL983254:GEL983416 GOH983254:GOH983416 GYD983254:GYD983416 HHZ983254:HHZ983416 HRV983254:HRV983416 IBR983254:IBR983416 ILN983254:ILN983416 IVJ983254:IVJ983416 JFF983254:JFF983416 JPB983254:JPB983416 JYX983254:JYX983416 KIT983254:KIT983416 KSP983254:KSP983416 LCL983254:LCL983416 LMH983254:LMH983416 LWD983254:LWD983416 MFZ983254:MFZ983416 MPV983254:MPV983416 MZR983254:MZR983416 NJN983254:NJN983416 NTJ983254:NTJ983416 ODF983254:ODF983416 ONB983254:ONB983416 OWX983254:OWX983416 PGT983254:PGT983416 PQP983254:PQP983416 QAL983254:QAL983416 QKH983254:QKH983416 QUD983254:QUD983416 RDZ983254:RDZ983416 RNV983254:RNV983416 RXR983254:RXR983416 SHN983254:SHN983416 SRJ983254:SRJ983416 TBF983254:TBF983416 TLB983254:TLB983416 TUX983254:TUX983416 UET983254:UET983416 UOP983254:UOP983416 UYL983254:UYL983416 VIH983254:VIH983416 VSD983254:VSD983416 WBZ983254:WBZ983416 WLV983254:WLV983416 WVR983254:WVR983416 JC65750:JC65912 SY65750:SY65912 ACU65750:ACU65912 AMQ65750:AMQ65912 AWM65750:AWM65912 BGI65750:BGI65912 BQE65750:BQE65912 CAA65750:CAA65912 CJW65750:CJW65912 CTS65750:CTS65912 DDO65750:DDO65912 DNK65750:DNK65912 DXG65750:DXG65912 EHC65750:EHC65912 EQY65750:EQY65912 FAU65750:FAU65912 FKQ65750:FKQ65912 FUM65750:FUM65912 GEI65750:GEI65912 GOE65750:GOE65912 GYA65750:GYA65912 HHW65750:HHW65912 HRS65750:HRS65912 IBO65750:IBO65912 ILK65750:ILK65912 IVG65750:IVG65912 JFC65750:JFC65912 JOY65750:JOY65912 JYU65750:JYU65912 KIQ65750:KIQ65912 KSM65750:KSM65912 LCI65750:LCI65912 LME65750:LME65912 LWA65750:LWA65912 MFW65750:MFW65912 MPS65750:MPS65912 MZO65750:MZO65912 NJK65750:NJK65912 NTG65750:NTG65912 ODC65750:ODC65912 OMY65750:OMY65912 OWU65750:OWU65912 PGQ65750:PGQ65912 PQM65750:PQM65912 QAI65750:QAI65912 QKE65750:QKE65912 QUA65750:QUA65912 RDW65750:RDW65912 RNS65750:RNS65912 RXO65750:RXO65912 SHK65750:SHK65912 SRG65750:SRG65912 TBC65750:TBC65912 TKY65750:TKY65912 TUU65750:TUU65912 UEQ65750:UEQ65912 UOM65750:UOM65912 UYI65750:UYI65912 VIE65750:VIE65912 VSA65750:VSA65912 WBW65750:WBW65912 WLS65750:WLS65912 WVO65750:WVO65912 JC131286:JC131448 SY131286:SY131448 ACU131286:ACU131448 AMQ131286:AMQ131448 AWM131286:AWM131448 BGI131286:BGI131448 BQE131286:BQE131448 CAA131286:CAA131448 CJW131286:CJW131448 CTS131286:CTS131448 DDO131286:DDO131448 DNK131286:DNK131448 DXG131286:DXG131448 EHC131286:EHC131448 EQY131286:EQY131448 FAU131286:FAU131448 FKQ131286:FKQ131448 FUM131286:FUM131448 GEI131286:GEI131448 GOE131286:GOE131448 GYA131286:GYA131448 HHW131286:HHW131448 HRS131286:HRS131448 IBO131286:IBO131448 ILK131286:ILK131448 IVG131286:IVG131448 JFC131286:JFC131448 JOY131286:JOY131448 JYU131286:JYU131448 KIQ131286:KIQ131448 KSM131286:KSM131448 LCI131286:LCI131448 LME131286:LME131448 LWA131286:LWA131448 MFW131286:MFW131448 MPS131286:MPS131448 MZO131286:MZO131448 NJK131286:NJK131448 NTG131286:NTG131448 ODC131286:ODC131448 OMY131286:OMY131448 OWU131286:OWU131448 PGQ131286:PGQ131448 PQM131286:PQM131448 QAI131286:QAI131448 QKE131286:QKE131448 QUA131286:QUA131448 RDW131286:RDW131448 RNS131286:RNS131448 RXO131286:RXO131448 SHK131286:SHK131448 SRG131286:SRG131448 TBC131286:TBC131448 TKY131286:TKY131448 TUU131286:TUU131448 UEQ131286:UEQ131448 UOM131286:UOM131448 UYI131286:UYI131448 VIE131286:VIE131448 VSA131286:VSA131448 WBW131286:WBW131448 WLS131286:WLS131448 WVO131286:WVO131448 JC196822:JC196984 SY196822:SY196984 ACU196822:ACU196984 AMQ196822:AMQ196984 AWM196822:AWM196984 BGI196822:BGI196984 BQE196822:BQE196984 CAA196822:CAA196984 CJW196822:CJW196984 CTS196822:CTS196984 DDO196822:DDO196984 DNK196822:DNK196984 DXG196822:DXG196984 EHC196822:EHC196984 EQY196822:EQY196984 FAU196822:FAU196984 FKQ196822:FKQ196984 FUM196822:FUM196984 GEI196822:GEI196984 GOE196822:GOE196984 GYA196822:GYA196984 HHW196822:HHW196984 HRS196822:HRS196984 IBO196822:IBO196984 ILK196822:ILK196984 IVG196822:IVG196984 JFC196822:JFC196984 JOY196822:JOY196984 JYU196822:JYU196984 KIQ196822:KIQ196984 KSM196822:KSM196984 LCI196822:LCI196984 LME196822:LME196984 LWA196822:LWA196984 MFW196822:MFW196984 MPS196822:MPS196984 MZO196822:MZO196984 NJK196822:NJK196984 NTG196822:NTG196984 ODC196822:ODC196984 OMY196822:OMY196984 OWU196822:OWU196984 PGQ196822:PGQ196984 PQM196822:PQM196984 QAI196822:QAI196984 QKE196822:QKE196984 QUA196822:QUA196984 RDW196822:RDW196984 RNS196822:RNS196984 RXO196822:RXO196984 SHK196822:SHK196984 SRG196822:SRG196984 TBC196822:TBC196984 TKY196822:TKY196984 TUU196822:TUU196984 UEQ196822:UEQ196984 UOM196822:UOM196984 UYI196822:UYI196984 VIE196822:VIE196984 VSA196822:VSA196984 WBW196822:WBW196984 WLS196822:WLS196984 WVO196822:WVO196984 JC262358:JC262520 SY262358:SY262520 ACU262358:ACU262520 AMQ262358:AMQ262520 AWM262358:AWM262520 BGI262358:BGI262520 BQE262358:BQE262520 CAA262358:CAA262520 CJW262358:CJW262520 CTS262358:CTS262520 DDO262358:DDO262520 DNK262358:DNK262520 DXG262358:DXG262520 EHC262358:EHC262520 EQY262358:EQY262520 FAU262358:FAU262520 FKQ262358:FKQ262520 FUM262358:FUM262520 GEI262358:GEI262520 GOE262358:GOE262520 GYA262358:GYA262520 HHW262358:HHW262520 HRS262358:HRS262520 IBO262358:IBO262520 ILK262358:ILK262520 IVG262358:IVG262520 JFC262358:JFC262520 JOY262358:JOY262520 JYU262358:JYU262520 KIQ262358:KIQ262520 KSM262358:KSM262520 LCI262358:LCI262520 LME262358:LME262520 LWA262358:LWA262520 MFW262358:MFW262520 MPS262358:MPS262520 MZO262358:MZO262520 NJK262358:NJK262520 NTG262358:NTG262520 ODC262358:ODC262520 OMY262358:OMY262520 OWU262358:OWU262520 PGQ262358:PGQ262520 PQM262358:PQM262520 QAI262358:QAI262520 QKE262358:QKE262520 QUA262358:QUA262520 RDW262358:RDW262520 RNS262358:RNS262520 RXO262358:RXO262520 SHK262358:SHK262520 SRG262358:SRG262520 TBC262358:TBC262520 TKY262358:TKY262520 TUU262358:TUU262520 UEQ262358:UEQ262520 UOM262358:UOM262520 UYI262358:UYI262520 VIE262358:VIE262520 VSA262358:VSA262520 WBW262358:WBW262520 WLS262358:WLS262520 WVO262358:WVO262520 JC327894:JC328056 SY327894:SY328056 ACU327894:ACU328056 AMQ327894:AMQ328056 AWM327894:AWM328056 BGI327894:BGI328056 BQE327894:BQE328056 CAA327894:CAA328056 CJW327894:CJW328056 CTS327894:CTS328056 DDO327894:DDO328056 DNK327894:DNK328056 DXG327894:DXG328056 EHC327894:EHC328056 EQY327894:EQY328056 FAU327894:FAU328056 FKQ327894:FKQ328056 FUM327894:FUM328056 GEI327894:GEI328056 GOE327894:GOE328056 GYA327894:GYA328056 HHW327894:HHW328056 HRS327894:HRS328056 IBO327894:IBO328056 ILK327894:ILK328056 IVG327894:IVG328056 JFC327894:JFC328056 JOY327894:JOY328056 JYU327894:JYU328056 KIQ327894:KIQ328056 KSM327894:KSM328056 LCI327894:LCI328056 LME327894:LME328056 LWA327894:LWA328056 MFW327894:MFW328056 MPS327894:MPS328056 MZO327894:MZO328056 NJK327894:NJK328056 NTG327894:NTG328056 ODC327894:ODC328056 OMY327894:OMY328056 OWU327894:OWU328056 PGQ327894:PGQ328056 PQM327894:PQM328056 QAI327894:QAI328056 QKE327894:QKE328056 QUA327894:QUA328056 RDW327894:RDW328056 RNS327894:RNS328056 RXO327894:RXO328056 SHK327894:SHK328056 SRG327894:SRG328056 TBC327894:TBC328056 TKY327894:TKY328056 TUU327894:TUU328056 UEQ327894:UEQ328056 UOM327894:UOM328056 UYI327894:UYI328056 VIE327894:VIE328056 VSA327894:VSA328056 WBW327894:WBW328056 WLS327894:WLS328056 WVO327894:WVO328056 JC393430:JC393592 SY393430:SY393592 ACU393430:ACU393592 AMQ393430:AMQ393592 AWM393430:AWM393592 BGI393430:BGI393592 BQE393430:BQE393592 CAA393430:CAA393592 CJW393430:CJW393592 CTS393430:CTS393592 DDO393430:DDO393592 DNK393430:DNK393592 DXG393430:DXG393592 EHC393430:EHC393592 EQY393430:EQY393592 FAU393430:FAU393592 FKQ393430:FKQ393592 FUM393430:FUM393592 GEI393430:GEI393592 GOE393430:GOE393592 GYA393430:GYA393592 HHW393430:HHW393592 HRS393430:HRS393592 IBO393430:IBO393592 ILK393430:ILK393592 IVG393430:IVG393592 JFC393430:JFC393592 JOY393430:JOY393592 JYU393430:JYU393592 KIQ393430:KIQ393592 KSM393430:KSM393592 LCI393430:LCI393592 LME393430:LME393592 LWA393430:LWA393592 MFW393430:MFW393592 MPS393430:MPS393592 MZO393430:MZO393592 NJK393430:NJK393592 NTG393430:NTG393592 ODC393430:ODC393592 OMY393430:OMY393592 OWU393430:OWU393592 PGQ393430:PGQ393592 PQM393430:PQM393592 QAI393430:QAI393592 QKE393430:QKE393592 QUA393430:QUA393592 RDW393430:RDW393592 RNS393430:RNS393592 RXO393430:RXO393592 SHK393430:SHK393592 SRG393430:SRG393592 TBC393430:TBC393592 TKY393430:TKY393592 TUU393430:TUU393592 UEQ393430:UEQ393592 UOM393430:UOM393592 UYI393430:UYI393592 VIE393430:VIE393592 VSA393430:VSA393592 WBW393430:WBW393592 WLS393430:WLS393592 WVO393430:WVO393592 JC458966:JC459128 SY458966:SY459128 ACU458966:ACU459128 AMQ458966:AMQ459128 AWM458966:AWM459128 BGI458966:BGI459128 BQE458966:BQE459128 CAA458966:CAA459128 CJW458966:CJW459128 CTS458966:CTS459128 DDO458966:DDO459128 DNK458966:DNK459128 DXG458966:DXG459128 EHC458966:EHC459128 EQY458966:EQY459128 FAU458966:FAU459128 FKQ458966:FKQ459128 FUM458966:FUM459128 GEI458966:GEI459128 GOE458966:GOE459128 GYA458966:GYA459128 HHW458966:HHW459128 HRS458966:HRS459128 IBO458966:IBO459128 ILK458966:ILK459128 IVG458966:IVG459128 JFC458966:JFC459128 JOY458966:JOY459128 JYU458966:JYU459128 KIQ458966:KIQ459128 KSM458966:KSM459128 LCI458966:LCI459128 LME458966:LME459128 LWA458966:LWA459128 MFW458966:MFW459128 MPS458966:MPS459128 MZO458966:MZO459128 NJK458966:NJK459128 NTG458966:NTG459128 ODC458966:ODC459128 OMY458966:OMY459128 OWU458966:OWU459128 PGQ458966:PGQ459128 PQM458966:PQM459128 QAI458966:QAI459128 QKE458966:QKE459128 QUA458966:QUA459128 RDW458966:RDW459128 RNS458966:RNS459128 RXO458966:RXO459128 SHK458966:SHK459128 SRG458966:SRG459128 TBC458966:TBC459128 TKY458966:TKY459128 TUU458966:TUU459128 UEQ458966:UEQ459128 UOM458966:UOM459128 UYI458966:UYI459128 VIE458966:VIE459128 VSA458966:VSA459128 WBW458966:WBW459128 WLS458966:WLS459128 WVO458966:WVO459128 JC524502:JC524664 SY524502:SY524664 ACU524502:ACU524664 AMQ524502:AMQ524664 AWM524502:AWM524664 BGI524502:BGI524664 BQE524502:BQE524664 CAA524502:CAA524664 CJW524502:CJW524664 CTS524502:CTS524664 DDO524502:DDO524664 DNK524502:DNK524664 DXG524502:DXG524664 EHC524502:EHC524664 EQY524502:EQY524664 FAU524502:FAU524664 FKQ524502:FKQ524664 FUM524502:FUM524664 GEI524502:GEI524664 GOE524502:GOE524664 GYA524502:GYA524664 HHW524502:HHW524664 HRS524502:HRS524664 IBO524502:IBO524664 ILK524502:ILK524664 IVG524502:IVG524664 JFC524502:JFC524664 JOY524502:JOY524664 JYU524502:JYU524664 KIQ524502:KIQ524664 KSM524502:KSM524664 LCI524502:LCI524664 LME524502:LME524664 LWA524502:LWA524664 MFW524502:MFW524664 MPS524502:MPS524664 MZO524502:MZO524664 NJK524502:NJK524664 NTG524502:NTG524664 ODC524502:ODC524664 OMY524502:OMY524664 OWU524502:OWU524664 PGQ524502:PGQ524664 PQM524502:PQM524664 QAI524502:QAI524664 QKE524502:QKE524664 QUA524502:QUA524664 RDW524502:RDW524664 RNS524502:RNS524664 RXO524502:RXO524664 SHK524502:SHK524664 SRG524502:SRG524664 TBC524502:TBC524664 TKY524502:TKY524664 TUU524502:TUU524664 UEQ524502:UEQ524664 UOM524502:UOM524664 UYI524502:UYI524664 VIE524502:VIE524664 VSA524502:VSA524664 WBW524502:WBW524664 WLS524502:WLS524664 WVO524502:WVO524664 JC590038:JC590200 SY590038:SY590200 ACU590038:ACU590200 AMQ590038:AMQ590200 AWM590038:AWM590200 BGI590038:BGI590200 BQE590038:BQE590200 CAA590038:CAA590200 CJW590038:CJW590200 CTS590038:CTS590200 DDO590038:DDO590200 DNK590038:DNK590200 DXG590038:DXG590200 EHC590038:EHC590200 EQY590038:EQY590200 FAU590038:FAU590200 FKQ590038:FKQ590200 FUM590038:FUM590200 GEI590038:GEI590200 GOE590038:GOE590200 GYA590038:GYA590200 HHW590038:HHW590200 HRS590038:HRS590200 IBO590038:IBO590200 ILK590038:ILK590200 IVG590038:IVG590200 JFC590038:JFC590200 JOY590038:JOY590200 JYU590038:JYU590200 KIQ590038:KIQ590200 KSM590038:KSM590200 LCI590038:LCI590200 LME590038:LME590200 LWA590038:LWA590200 MFW590038:MFW590200 MPS590038:MPS590200 MZO590038:MZO590200 NJK590038:NJK590200 NTG590038:NTG590200 ODC590038:ODC590200 OMY590038:OMY590200 OWU590038:OWU590200 PGQ590038:PGQ590200 PQM590038:PQM590200 QAI590038:QAI590200 QKE590038:QKE590200 QUA590038:QUA590200 RDW590038:RDW590200 RNS590038:RNS590200 RXO590038:RXO590200 SHK590038:SHK590200 SRG590038:SRG590200 TBC590038:TBC590200 TKY590038:TKY590200 TUU590038:TUU590200 UEQ590038:UEQ590200 UOM590038:UOM590200 UYI590038:UYI590200 VIE590038:VIE590200 VSA590038:VSA590200 WBW590038:WBW590200 WLS590038:WLS590200 WVO590038:WVO590200 JC655574:JC655736 SY655574:SY655736 ACU655574:ACU655736 AMQ655574:AMQ655736 AWM655574:AWM655736 BGI655574:BGI655736 BQE655574:BQE655736 CAA655574:CAA655736 CJW655574:CJW655736 CTS655574:CTS655736 DDO655574:DDO655736 DNK655574:DNK655736 DXG655574:DXG655736 EHC655574:EHC655736 EQY655574:EQY655736 FAU655574:FAU655736 FKQ655574:FKQ655736 FUM655574:FUM655736 GEI655574:GEI655736 GOE655574:GOE655736 GYA655574:GYA655736 HHW655574:HHW655736 HRS655574:HRS655736 IBO655574:IBO655736 ILK655574:ILK655736 IVG655574:IVG655736 JFC655574:JFC655736 JOY655574:JOY655736 JYU655574:JYU655736 KIQ655574:KIQ655736 KSM655574:KSM655736 LCI655574:LCI655736 LME655574:LME655736 LWA655574:LWA655736 MFW655574:MFW655736 MPS655574:MPS655736 MZO655574:MZO655736 NJK655574:NJK655736 NTG655574:NTG655736 ODC655574:ODC655736 OMY655574:OMY655736 OWU655574:OWU655736 PGQ655574:PGQ655736 PQM655574:PQM655736 QAI655574:QAI655736 QKE655574:QKE655736 QUA655574:QUA655736 RDW655574:RDW655736 RNS655574:RNS655736 RXO655574:RXO655736 SHK655574:SHK655736 SRG655574:SRG655736 TBC655574:TBC655736 TKY655574:TKY655736 TUU655574:TUU655736 UEQ655574:UEQ655736 UOM655574:UOM655736 UYI655574:UYI655736 VIE655574:VIE655736 VSA655574:VSA655736 WBW655574:WBW655736 WLS655574:WLS655736 WVO655574:WVO655736 JC721110:JC721272 SY721110:SY721272 ACU721110:ACU721272 AMQ721110:AMQ721272 AWM721110:AWM721272 BGI721110:BGI721272 BQE721110:BQE721272 CAA721110:CAA721272 CJW721110:CJW721272 CTS721110:CTS721272 DDO721110:DDO721272 DNK721110:DNK721272 DXG721110:DXG721272 EHC721110:EHC721272 EQY721110:EQY721272 FAU721110:FAU721272 FKQ721110:FKQ721272 FUM721110:FUM721272 GEI721110:GEI721272 GOE721110:GOE721272 GYA721110:GYA721272 HHW721110:HHW721272 HRS721110:HRS721272 IBO721110:IBO721272 ILK721110:ILK721272 IVG721110:IVG721272 JFC721110:JFC721272 JOY721110:JOY721272 JYU721110:JYU721272 KIQ721110:KIQ721272 KSM721110:KSM721272 LCI721110:LCI721272 LME721110:LME721272 LWA721110:LWA721272 MFW721110:MFW721272 MPS721110:MPS721272 MZO721110:MZO721272 NJK721110:NJK721272 NTG721110:NTG721272 ODC721110:ODC721272 OMY721110:OMY721272 OWU721110:OWU721272 PGQ721110:PGQ721272 PQM721110:PQM721272 QAI721110:QAI721272 QKE721110:QKE721272 QUA721110:QUA721272 RDW721110:RDW721272 RNS721110:RNS721272 RXO721110:RXO721272 SHK721110:SHK721272 SRG721110:SRG721272 TBC721110:TBC721272 TKY721110:TKY721272 TUU721110:TUU721272 UEQ721110:UEQ721272 UOM721110:UOM721272 UYI721110:UYI721272 VIE721110:VIE721272 VSA721110:VSA721272 WBW721110:WBW721272 WLS721110:WLS721272 WVO721110:WVO721272 JC786646:JC786808 SY786646:SY786808 ACU786646:ACU786808 AMQ786646:AMQ786808 AWM786646:AWM786808 BGI786646:BGI786808 BQE786646:BQE786808 CAA786646:CAA786808 CJW786646:CJW786808 CTS786646:CTS786808 DDO786646:DDO786808 DNK786646:DNK786808 DXG786646:DXG786808 EHC786646:EHC786808 EQY786646:EQY786808 FAU786646:FAU786808 FKQ786646:FKQ786808 FUM786646:FUM786808 GEI786646:GEI786808 GOE786646:GOE786808 GYA786646:GYA786808 HHW786646:HHW786808 HRS786646:HRS786808 IBO786646:IBO786808 ILK786646:ILK786808 IVG786646:IVG786808 JFC786646:JFC786808 JOY786646:JOY786808 JYU786646:JYU786808 KIQ786646:KIQ786808 KSM786646:KSM786808 LCI786646:LCI786808 LME786646:LME786808 LWA786646:LWA786808 MFW786646:MFW786808 MPS786646:MPS786808 MZO786646:MZO786808 NJK786646:NJK786808 NTG786646:NTG786808 ODC786646:ODC786808 OMY786646:OMY786808 OWU786646:OWU786808 PGQ786646:PGQ786808 PQM786646:PQM786808 QAI786646:QAI786808 QKE786646:QKE786808 QUA786646:QUA786808 RDW786646:RDW786808 RNS786646:RNS786808 RXO786646:RXO786808 SHK786646:SHK786808 SRG786646:SRG786808 TBC786646:TBC786808 TKY786646:TKY786808 TUU786646:TUU786808 UEQ786646:UEQ786808 UOM786646:UOM786808 UYI786646:UYI786808 VIE786646:VIE786808 VSA786646:VSA786808 WBW786646:WBW786808 WLS786646:WLS786808 WVO786646:WVO786808 JC852182:JC852344 SY852182:SY852344 ACU852182:ACU852344 AMQ852182:AMQ852344 AWM852182:AWM852344 BGI852182:BGI852344 BQE852182:BQE852344 CAA852182:CAA852344 CJW852182:CJW852344 CTS852182:CTS852344 DDO852182:DDO852344 DNK852182:DNK852344 DXG852182:DXG852344 EHC852182:EHC852344 EQY852182:EQY852344 FAU852182:FAU852344 FKQ852182:FKQ852344 FUM852182:FUM852344 GEI852182:GEI852344 GOE852182:GOE852344 GYA852182:GYA852344 HHW852182:HHW852344 HRS852182:HRS852344 IBO852182:IBO852344 ILK852182:ILK852344 IVG852182:IVG852344 JFC852182:JFC852344 JOY852182:JOY852344 JYU852182:JYU852344 KIQ852182:KIQ852344 KSM852182:KSM852344 LCI852182:LCI852344 LME852182:LME852344 LWA852182:LWA852344 MFW852182:MFW852344 MPS852182:MPS852344 MZO852182:MZO852344 NJK852182:NJK852344 NTG852182:NTG852344 ODC852182:ODC852344 OMY852182:OMY852344 OWU852182:OWU852344 PGQ852182:PGQ852344 PQM852182:PQM852344 QAI852182:QAI852344 QKE852182:QKE852344 QUA852182:QUA852344 RDW852182:RDW852344 RNS852182:RNS852344 RXO852182:RXO852344 SHK852182:SHK852344 SRG852182:SRG852344 TBC852182:TBC852344 TKY852182:TKY852344 TUU852182:TUU852344 UEQ852182:UEQ852344 UOM852182:UOM852344 UYI852182:UYI852344 VIE852182:VIE852344 VSA852182:VSA852344 WBW852182:WBW852344 WLS852182:WLS852344 WVO852182:WVO852344 JC917718:JC917880 SY917718:SY917880 ACU917718:ACU917880 AMQ917718:AMQ917880 AWM917718:AWM917880 BGI917718:BGI917880 BQE917718:BQE917880 CAA917718:CAA917880 CJW917718:CJW917880 CTS917718:CTS917880 DDO917718:DDO917880 DNK917718:DNK917880 DXG917718:DXG917880 EHC917718:EHC917880 EQY917718:EQY917880 FAU917718:FAU917880 FKQ917718:FKQ917880 FUM917718:FUM917880 GEI917718:GEI917880 GOE917718:GOE917880 GYA917718:GYA917880 HHW917718:HHW917880 HRS917718:HRS917880 IBO917718:IBO917880 ILK917718:ILK917880 IVG917718:IVG917880 JFC917718:JFC917880 JOY917718:JOY917880 JYU917718:JYU917880 KIQ917718:KIQ917880 KSM917718:KSM917880 LCI917718:LCI917880 LME917718:LME917880 LWA917718:LWA917880 MFW917718:MFW917880 MPS917718:MPS917880 MZO917718:MZO917880 NJK917718:NJK917880 NTG917718:NTG917880 ODC917718:ODC917880 OMY917718:OMY917880 OWU917718:OWU917880 PGQ917718:PGQ917880 PQM917718:PQM917880 QAI917718:QAI917880 QKE917718:QKE917880 QUA917718:QUA917880 RDW917718:RDW917880 RNS917718:RNS917880 RXO917718:RXO917880 SHK917718:SHK917880 SRG917718:SRG917880 TBC917718:TBC917880 TKY917718:TKY917880 TUU917718:TUU917880 UEQ917718:UEQ917880 UOM917718:UOM917880 UYI917718:UYI917880 VIE917718:VIE917880 VSA917718:VSA917880 WBW917718:WBW917880 WLS917718:WLS917880 WVO917718:WVO917880 JC983254:JC983416 SY983254:SY983416 ACU983254:ACU983416 AMQ983254:AMQ983416 AWM983254:AWM983416 BGI983254:BGI983416 BQE983254:BQE983416 CAA983254:CAA983416 CJW983254:CJW983416 CTS983254:CTS983416 DDO983254:DDO983416 DNK983254:DNK983416 DXG983254:DXG983416 EHC983254:EHC983416 EQY983254:EQY983416 FAU983254:FAU983416 FKQ983254:FKQ983416 FUM983254:FUM983416 GEI983254:GEI983416 GOE983254:GOE983416 GYA983254:GYA983416 HHW983254:HHW983416 HRS983254:HRS983416 IBO983254:IBO983416 ILK983254:ILK983416 IVG983254:IVG983416 JFC983254:JFC983416 JOY983254:JOY983416 JYU983254:JYU983416 KIQ983254:KIQ983416 KSM983254:KSM983416 LCI983254:LCI983416 LME983254:LME983416 LWA983254:LWA983416 MFW983254:MFW983416 MPS983254:MPS983416 MZO983254:MZO983416 NJK983254:NJK983416 NTG983254:NTG983416 ODC983254:ODC983416 OMY983254:OMY983416 OWU983254:OWU983416 PGQ983254:PGQ983416 PQM983254:PQM983416 QAI983254:QAI983416 QKE983254:QKE983416 QUA983254:QUA983416 RDW983254:RDW983416 RNS983254:RNS983416 RXO983254:RXO983416 SHK983254:SHK983416 SRG983254:SRG983416 TBC983254:TBC983416 TKY983254:TKY983416 TUU983254:TUU983416 UEQ983254:UEQ983416 UOM983254:UOM983416 UYI983254:UYI983416 VIE983254:VIE983416 VSA983254:VSA983416 WBW983254:WBW983416 WLS983254:WLS983416 WVO983254:WVO983416 JC65947:JC65964 SY65947:SY65964 ACU65947:ACU65964 AMQ65947:AMQ65964 AWM65947:AWM65964 BGI65947:BGI65964 BQE65947:BQE65964 CAA65947:CAA65964 CJW65947:CJW65964 CTS65947:CTS65964 DDO65947:DDO65964 DNK65947:DNK65964 DXG65947:DXG65964 EHC65947:EHC65964 EQY65947:EQY65964 FAU65947:FAU65964 FKQ65947:FKQ65964 FUM65947:FUM65964 GEI65947:GEI65964 GOE65947:GOE65964 GYA65947:GYA65964 HHW65947:HHW65964 HRS65947:HRS65964 IBO65947:IBO65964 ILK65947:ILK65964 IVG65947:IVG65964 JFC65947:JFC65964 JOY65947:JOY65964 JYU65947:JYU65964 KIQ65947:KIQ65964 KSM65947:KSM65964 LCI65947:LCI65964 LME65947:LME65964 LWA65947:LWA65964 MFW65947:MFW65964 MPS65947:MPS65964 MZO65947:MZO65964 NJK65947:NJK65964 NTG65947:NTG65964 ODC65947:ODC65964 OMY65947:OMY65964 OWU65947:OWU65964 PGQ65947:PGQ65964 PQM65947:PQM65964 QAI65947:QAI65964 QKE65947:QKE65964 QUA65947:QUA65964 RDW65947:RDW65964 RNS65947:RNS65964 RXO65947:RXO65964 SHK65947:SHK65964 SRG65947:SRG65964 TBC65947:TBC65964 TKY65947:TKY65964 TUU65947:TUU65964 UEQ65947:UEQ65964 UOM65947:UOM65964 UYI65947:UYI65964 VIE65947:VIE65964 VSA65947:VSA65964 WBW65947:WBW65964 WLS65947:WLS65964 WVO65947:WVO65964 JC131483:JC131500 SY131483:SY131500 ACU131483:ACU131500 AMQ131483:AMQ131500 AWM131483:AWM131500 BGI131483:BGI131500 BQE131483:BQE131500 CAA131483:CAA131500 CJW131483:CJW131500 CTS131483:CTS131500 DDO131483:DDO131500 DNK131483:DNK131500 DXG131483:DXG131500 EHC131483:EHC131500 EQY131483:EQY131500 FAU131483:FAU131500 FKQ131483:FKQ131500 FUM131483:FUM131500 GEI131483:GEI131500 GOE131483:GOE131500 GYA131483:GYA131500 HHW131483:HHW131500 HRS131483:HRS131500 IBO131483:IBO131500 ILK131483:ILK131500 IVG131483:IVG131500 JFC131483:JFC131500 JOY131483:JOY131500 JYU131483:JYU131500 KIQ131483:KIQ131500 KSM131483:KSM131500 LCI131483:LCI131500 LME131483:LME131500 LWA131483:LWA131500 MFW131483:MFW131500 MPS131483:MPS131500 MZO131483:MZO131500 NJK131483:NJK131500 NTG131483:NTG131500 ODC131483:ODC131500 OMY131483:OMY131500 OWU131483:OWU131500 PGQ131483:PGQ131500 PQM131483:PQM131500 QAI131483:QAI131500 QKE131483:QKE131500 QUA131483:QUA131500 RDW131483:RDW131500 RNS131483:RNS131500 RXO131483:RXO131500 SHK131483:SHK131500 SRG131483:SRG131500 TBC131483:TBC131500 TKY131483:TKY131500 TUU131483:TUU131500 UEQ131483:UEQ131500 UOM131483:UOM131500 UYI131483:UYI131500 VIE131483:VIE131500 VSA131483:VSA131500 WBW131483:WBW131500 WLS131483:WLS131500 WVO131483:WVO131500 JC197019:JC197036 SY197019:SY197036 ACU197019:ACU197036 AMQ197019:AMQ197036 AWM197019:AWM197036 BGI197019:BGI197036 BQE197019:BQE197036 CAA197019:CAA197036 CJW197019:CJW197036 CTS197019:CTS197036 DDO197019:DDO197036 DNK197019:DNK197036 DXG197019:DXG197036 EHC197019:EHC197036 EQY197019:EQY197036 FAU197019:FAU197036 FKQ197019:FKQ197036 FUM197019:FUM197036 GEI197019:GEI197036 GOE197019:GOE197036 GYA197019:GYA197036 HHW197019:HHW197036 HRS197019:HRS197036 IBO197019:IBO197036 ILK197019:ILK197036 IVG197019:IVG197036 JFC197019:JFC197036 JOY197019:JOY197036 JYU197019:JYU197036 KIQ197019:KIQ197036 KSM197019:KSM197036 LCI197019:LCI197036 LME197019:LME197036 LWA197019:LWA197036 MFW197019:MFW197036 MPS197019:MPS197036 MZO197019:MZO197036 NJK197019:NJK197036 NTG197019:NTG197036 ODC197019:ODC197036 OMY197019:OMY197036 OWU197019:OWU197036 PGQ197019:PGQ197036 PQM197019:PQM197036 QAI197019:QAI197036 QKE197019:QKE197036 QUA197019:QUA197036 RDW197019:RDW197036 RNS197019:RNS197036 RXO197019:RXO197036 SHK197019:SHK197036 SRG197019:SRG197036 TBC197019:TBC197036 TKY197019:TKY197036 TUU197019:TUU197036 UEQ197019:UEQ197036 UOM197019:UOM197036 UYI197019:UYI197036 VIE197019:VIE197036 VSA197019:VSA197036 WBW197019:WBW197036 WLS197019:WLS197036 WVO197019:WVO197036 JC262555:JC262572 SY262555:SY262572 ACU262555:ACU262572 AMQ262555:AMQ262572 AWM262555:AWM262572 BGI262555:BGI262572 BQE262555:BQE262572 CAA262555:CAA262572 CJW262555:CJW262572 CTS262555:CTS262572 DDO262555:DDO262572 DNK262555:DNK262572 DXG262555:DXG262572 EHC262555:EHC262572 EQY262555:EQY262572 FAU262555:FAU262572 FKQ262555:FKQ262572 FUM262555:FUM262572 GEI262555:GEI262572 GOE262555:GOE262572 GYA262555:GYA262572 HHW262555:HHW262572 HRS262555:HRS262572 IBO262555:IBO262572 ILK262555:ILK262572 IVG262555:IVG262572 JFC262555:JFC262572 JOY262555:JOY262572 JYU262555:JYU262572 KIQ262555:KIQ262572 KSM262555:KSM262572 LCI262555:LCI262572 LME262555:LME262572 LWA262555:LWA262572 MFW262555:MFW262572 MPS262555:MPS262572 MZO262555:MZO262572 NJK262555:NJK262572 NTG262555:NTG262572 ODC262555:ODC262572 OMY262555:OMY262572 OWU262555:OWU262572 PGQ262555:PGQ262572 PQM262555:PQM262572 QAI262555:QAI262572 QKE262555:QKE262572 QUA262555:QUA262572 RDW262555:RDW262572 RNS262555:RNS262572 RXO262555:RXO262572 SHK262555:SHK262572 SRG262555:SRG262572 TBC262555:TBC262572 TKY262555:TKY262572 TUU262555:TUU262572 UEQ262555:UEQ262572 UOM262555:UOM262572 UYI262555:UYI262572 VIE262555:VIE262572 VSA262555:VSA262572 WBW262555:WBW262572 WLS262555:WLS262572 WVO262555:WVO262572 JC328091:JC328108 SY328091:SY328108 ACU328091:ACU328108 AMQ328091:AMQ328108 AWM328091:AWM328108 BGI328091:BGI328108 BQE328091:BQE328108 CAA328091:CAA328108 CJW328091:CJW328108 CTS328091:CTS328108 DDO328091:DDO328108 DNK328091:DNK328108 DXG328091:DXG328108 EHC328091:EHC328108 EQY328091:EQY328108 FAU328091:FAU328108 FKQ328091:FKQ328108 FUM328091:FUM328108 GEI328091:GEI328108 GOE328091:GOE328108 GYA328091:GYA328108 HHW328091:HHW328108 HRS328091:HRS328108 IBO328091:IBO328108 ILK328091:ILK328108 IVG328091:IVG328108 JFC328091:JFC328108 JOY328091:JOY328108 JYU328091:JYU328108 KIQ328091:KIQ328108 KSM328091:KSM328108 LCI328091:LCI328108 LME328091:LME328108 LWA328091:LWA328108 MFW328091:MFW328108 MPS328091:MPS328108 MZO328091:MZO328108 NJK328091:NJK328108 NTG328091:NTG328108 ODC328091:ODC328108 OMY328091:OMY328108 OWU328091:OWU328108 PGQ328091:PGQ328108 PQM328091:PQM328108 QAI328091:QAI328108 QKE328091:QKE328108 QUA328091:QUA328108 RDW328091:RDW328108 RNS328091:RNS328108 RXO328091:RXO328108 SHK328091:SHK328108 SRG328091:SRG328108 TBC328091:TBC328108 TKY328091:TKY328108 TUU328091:TUU328108 UEQ328091:UEQ328108 UOM328091:UOM328108 UYI328091:UYI328108 VIE328091:VIE328108 VSA328091:VSA328108 WBW328091:WBW328108 WLS328091:WLS328108 WVO328091:WVO328108 JC393627:JC393644 SY393627:SY393644 ACU393627:ACU393644 AMQ393627:AMQ393644 AWM393627:AWM393644 BGI393627:BGI393644 BQE393627:BQE393644 CAA393627:CAA393644 CJW393627:CJW393644 CTS393627:CTS393644 DDO393627:DDO393644 DNK393627:DNK393644 DXG393627:DXG393644 EHC393627:EHC393644 EQY393627:EQY393644 FAU393627:FAU393644 FKQ393627:FKQ393644 FUM393627:FUM393644 GEI393627:GEI393644 GOE393627:GOE393644 GYA393627:GYA393644 HHW393627:HHW393644 HRS393627:HRS393644 IBO393627:IBO393644 ILK393627:ILK393644 IVG393627:IVG393644 JFC393627:JFC393644 JOY393627:JOY393644 JYU393627:JYU393644 KIQ393627:KIQ393644 KSM393627:KSM393644 LCI393627:LCI393644 LME393627:LME393644 LWA393627:LWA393644 MFW393627:MFW393644 MPS393627:MPS393644 MZO393627:MZO393644 NJK393627:NJK393644 NTG393627:NTG393644 ODC393627:ODC393644 OMY393627:OMY393644 OWU393627:OWU393644 PGQ393627:PGQ393644 PQM393627:PQM393644 QAI393627:QAI393644 QKE393627:QKE393644 QUA393627:QUA393644 RDW393627:RDW393644 RNS393627:RNS393644 RXO393627:RXO393644 SHK393627:SHK393644 SRG393627:SRG393644 TBC393627:TBC393644 TKY393627:TKY393644 TUU393627:TUU393644 UEQ393627:UEQ393644 UOM393627:UOM393644 UYI393627:UYI393644 VIE393627:VIE393644 VSA393627:VSA393644 WBW393627:WBW393644 WLS393627:WLS393644 WVO393627:WVO393644 JC459163:JC459180 SY459163:SY459180 ACU459163:ACU459180 AMQ459163:AMQ459180 AWM459163:AWM459180 BGI459163:BGI459180 BQE459163:BQE459180 CAA459163:CAA459180 CJW459163:CJW459180 CTS459163:CTS459180 DDO459163:DDO459180 DNK459163:DNK459180 DXG459163:DXG459180 EHC459163:EHC459180 EQY459163:EQY459180 FAU459163:FAU459180 FKQ459163:FKQ459180 FUM459163:FUM459180 GEI459163:GEI459180 GOE459163:GOE459180 GYA459163:GYA459180 HHW459163:HHW459180 HRS459163:HRS459180 IBO459163:IBO459180 ILK459163:ILK459180 IVG459163:IVG459180 JFC459163:JFC459180 JOY459163:JOY459180 JYU459163:JYU459180 KIQ459163:KIQ459180 KSM459163:KSM459180 LCI459163:LCI459180 LME459163:LME459180 LWA459163:LWA459180 MFW459163:MFW459180 MPS459163:MPS459180 MZO459163:MZO459180 NJK459163:NJK459180 NTG459163:NTG459180 ODC459163:ODC459180 OMY459163:OMY459180 OWU459163:OWU459180 PGQ459163:PGQ459180 PQM459163:PQM459180 QAI459163:QAI459180 QKE459163:QKE459180 QUA459163:QUA459180 RDW459163:RDW459180 RNS459163:RNS459180 RXO459163:RXO459180 SHK459163:SHK459180 SRG459163:SRG459180 TBC459163:TBC459180 TKY459163:TKY459180 TUU459163:TUU459180 UEQ459163:UEQ459180 UOM459163:UOM459180 UYI459163:UYI459180 VIE459163:VIE459180 VSA459163:VSA459180 WBW459163:WBW459180 WLS459163:WLS459180 WVO459163:WVO459180 JC524699:JC524716 SY524699:SY524716 ACU524699:ACU524716 AMQ524699:AMQ524716 AWM524699:AWM524716 BGI524699:BGI524716 BQE524699:BQE524716 CAA524699:CAA524716 CJW524699:CJW524716 CTS524699:CTS524716 DDO524699:DDO524716 DNK524699:DNK524716 DXG524699:DXG524716 EHC524699:EHC524716 EQY524699:EQY524716 FAU524699:FAU524716 FKQ524699:FKQ524716 FUM524699:FUM524716 GEI524699:GEI524716 GOE524699:GOE524716 GYA524699:GYA524716 HHW524699:HHW524716 HRS524699:HRS524716 IBO524699:IBO524716 ILK524699:ILK524716 IVG524699:IVG524716 JFC524699:JFC524716 JOY524699:JOY524716 JYU524699:JYU524716 KIQ524699:KIQ524716 KSM524699:KSM524716 LCI524699:LCI524716 LME524699:LME524716 LWA524699:LWA524716 MFW524699:MFW524716 MPS524699:MPS524716 MZO524699:MZO524716 NJK524699:NJK524716 NTG524699:NTG524716 ODC524699:ODC524716 OMY524699:OMY524716 OWU524699:OWU524716 PGQ524699:PGQ524716 PQM524699:PQM524716 QAI524699:QAI524716 QKE524699:QKE524716 QUA524699:QUA524716 RDW524699:RDW524716 RNS524699:RNS524716 RXO524699:RXO524716 SHK524699:SHK524716 SRG524699:SRG524716 TBC524699:TBC524716 TKY524699:TKY524716 TUU524699:TUU524716 UEQ524699:UEQ524716 UOM524699:UOM524716 UYI524699:UYI524716 VIE524699:VIE524716 VSA524699:VSA524716 WBW524699:WBW524716 WLS524699:WLS524716 WVO524699:WVO524716 JC590235:JC590252 SY590235:SY590252 ACU590235:ACU590252 AMQ590235:AMQ590252 AWM590235:AWM590252 BGI590235:BGI590252 BQE590235:BQE590252 CAA590235:CAA590252 CJW590235:CJW590252 CTS590235:CTS590252 DDO590235:DDO590252 DNK590235:DNK590252 DXG590235:DXG590252 EHC590235:EHC590252 EQY590235:EQY590252 FAU590235:FAU590252 FKQ590235:FKQ590252 FUM590235:FUM590252 GEI590235:GEI590252 GOE590235:GOE590252 GYA590235:GYA590252 HHW590235:HHW590252 HRS590235:HRS590252 IBO590235:IBO590252 ILK590235:ILK590252 IVG590235:IVG590252 JFC590235:JFC590252 JOY590235:JOY590252 JYU590235:JYU590252 KIQ590235:KIQ590252 KSM590235:KSM590252 LCI590235:LCI590252 LME590235:LME590252 LWA590235:LWA590252 MFW590235:MFW590252 MPS590235:MPS590252 MZO590235:MZO590252 NJK590235:NJK590252 NTG590235:NTG590252 ODC590235:ODC590252 OMY590235:OMY590252 OWU590235:OWU590252 PGQ590235:PGQ590252 PQM590235:PQM590252 QAI590235:QAI590252 QKE590235:QKE590252 QUA590235:QUA590252 RDW590235:RDW590252 RNS590235:RNS590252 RXO590235:RXO590252 SHK590235:SHK590252 SRG590235:SRG590252 TBC590235:TBC590252 TKY590235:TKY590252 TUU590235:TUU590252 UEQ590235:UEQ590252 UOM590235:UOM590252 UYI590235:UYI590252 VIE590235:VIE590252 VSA590235:VSA590252 WBW590235:WBW590252 WLS590235:WLS590252 WVO590235:WVO590252 JC655771:JC655788 SY655771:SY655788 ACU655771:ACU655788 AMQ655771:AMQ655788 AWM655771:AWM655788 BGI655771:BGI655788 BQE655771:BQE655788 CAA655771:CAA655788 CJW655771:CJW655788 CTS655771:CTS655788 DDO655771:DDO655788 DNK655771:DNK655788 DXG655771:DXG655788 EHC655771:EHC655788 EQY655771:EQY655788 FAU655771:FAU655788 FKQ655771:FKQ655788 FUM655771:FUM655788 GEI655771:GEI655788 GOE655771:GOE655788 GYA655771:GYA655788 HHW655771:HHW655788 HRS655771:HRS655788 IBO655771:IBO655788 ILK655771:ILK655788 IVG655771:IVG655788 JFC655771:JFC655788 JOY655771:JOY655788 JYU655771:JYU655788 KIQ655771:KIQ655788 KSM655771:KSM655788 LCI655771:LCI655788 LME655771:LME655788 LWA655771:LWA655788 MFW655771:MFW655788 MPS655771:MPS655788 MZO655771:MZO655788 NJK655771:NJK655788 NTG655771:NTG655788 ODC655771:ODC655788 OMY655771:OMY655788 OWU655771:OWU655788 PGQ655771:PGQ655788 PQM655771:PQM655788 QAI655771:QAI655788 QKE655771:QKE655788 QUA655771:QUA655788 RDW655771:RDW655788 RNS655771:RNS655788 RXO655771:RXO655788 SHK655771:SHK655788 SRG655771:SRG655788 TBC655771:TBC655788 TKY655771:TKY655788 TUU655771:TUU655788 UEQ655771:UEQ655788 UOM655771:UOM655788 UYI655771:UYI655788 VIE655771:VIE655788 VSA655771:VSA655788 WBW655771:WBW655788 WLS655771:WLS655788 WVO655771:WVO655788 JC721307:JC721324 SY721307:SY721324 ACU721307:ACU721324 AMQ721307:AMQ721324 AWM721307:AWM721324 BGI721307:BGI721324 BQE721307:BQE721324 CAA721307:CAA721324 CJW721307:CJW721324 CTS721307:CTS721324 DDO721307:DDO721324 DNK721307:DNK721324 DXG721307:DXG721324 EHC721307:EHC721324 EQY721307:EQY721324 FAU721307:FAU721324 FKQ721307:FKQ721324 FUM721307:FUM721324 GEI721307:GEI721324 GOE721307:GOE721324 GYA721307:GYA721324 HHW721307:HHW721324 HRS721307:HRS721324 IBO721307:IBO721324 ILK721307:ILK721324 IVG721307:IVG721324 JFC721307:JFC721324 JOY721307:JOY721324 JYU721307:JYU721324 KIQ721307:KIQ721324 KSM721307:KSM721324 LCI721307:LCI721324 LME721307:LME721324 LWA721307:LWA721324 MFW721307:MFW721324 MPS721307:MPS721324 MZO721307:MZO721324 NJK721307:NJK721324 NTG721307:NTG721324 ODC721307:ODC721324 OMY721307:OMY721324 OWU721307:OWU721324 PGQ721307:PGQ721324 PQM721307:PQM721324 QAI721307:QAI721324 QKE721307:QKE721324 QUA721307:QUA721324 RDW721307:RDW721324 RNS721307:RNS721324 RXO721307:RXO721324 SHK721307:SHK721324 SRG721307:SRG721324 TBC721307:TBC721324 TKY721307:TKY721324 TUU721307:TUU721324 UEQ721307:UEQ721324 UOM721307:UOM721324 UYI721307:UYI721324 VIE721307:VIE721324 VSA721307:VSA721324 WBW721307:WBW721324 WLS721307:WLS721324 WVO721307:WVO721324 JC786843:JC786860 SY786843:SY786860 ACU786843:ACU786860 AMQ786843:AMQ786860 AWM786843:AWM786860 BGI786843:BGI786860 BQE786843:BQE786860 CAA786843:CAA786860 CJW786843:CJW786860 CTS786843:CTS786860 DDO786843:DDO786860 DNK786843:DNK786860 DXG786843:DXG786860 EHC786843:EHC786860 EQY786843:EQY786860 FAU786843:FAU786860 FKQ786843:FKQ786860 FUM786843:FUM786860 GEI786843:GEI786860 GOE786843:GOE786860 GYA786843:GYA786860 HHW786843:HHW786860 HRS786843:HRS786860 IBO786843:IBO786860 ILK786843:ILK786860 IVG786843:IVG786860 JFC786843:JFC786860 JOY786843:JOY786860 JYU786843:JYU786860 KIQ786843:KIQ786860 KSM786843:KSM786860 LCI786843:LCI786860 LME786843:LME786860 LWA786843:LWA786860 MFW786843:MFW786860 MPS786843:MPS786860 MZO786843:MZO786860 NJK786843:NJK786860 NTG786843:NTG786860 ODC786843:ODC786860 OMY786843:OMY786860 OWU786843:OWU786860 PGQ786843:PGQ786860 PQM786843:PQM786860 QAI786843:QAI786860 QKE786843:QKE786860 QUA786843:QUA786860 RDW786843:RDW786860 RNS786843:RNS786860 RXO786843:RXO786860 SHK786843:SHK786860 SRG786843:SRG786860 TBC786843:TBC786860 TKY786843:TKY786860 TUU786843:TUU786860 UEQ786843:UEQ786860 UOM786843:UOM786860 UYI786843:UYI786860 VIE786843:VIE786860 VSA786843:VSA786860 WBW786843:WBW786860 WLS786843:WLS786860 WVO786843:WVO786860 JC852379:JC852396 SY852379:SY852396 ACU852379:ACU852396 AMQ852379:AMQ852396 AWM852379:AWM852396 BGI852379:BGI852396 BQE852379:BQE852396 CAA852379:CAA852396 CJW852379:CJW852396 CTS852379:CTS852396 DDO852379:DDO852396 DNK852379:DNK852396 DXG852379:DXG852396 EHC852379:EHC852396 EQY852379:EQY852396 FAU852379:FAU852396 FKQ852379:FKQ852396 FUM852379:FUM852396 GEI852379:GEI852396 GOE852379:GOE852396 GYA852379:GYA852396 HHW852379:HHW852396 HRS852379:HRS852396 IBO852379:IBO852396 ILK852379:ILK852396 IVG852379:IVG852396 JFC852379:JFC852396 JOY852379:JOY852396 JYU852379:JYU852396 KIQ852379:KIQ852396 KSM852379:KSM852396 LCI852379:LCI852396 LME852379:LME852396 LWA852379:LWA852396 MFW852379:MFW852396 MPS852379:MPS852396 MZO852379:MZO852396 NJK852379:NJK852396 NTG852379:NTG852396 ODC852379:ODC852396 OMY852379:OMY852396 OWU852379:OWU852396 PGQ852379:PGQ852396 PQM852379:PQM852396 QAI852379:QAI852396 QKE852379:QKE852396 QUA852379:QUA852396 RDW852379:RDW852396 RNS852379:RNS852396 RXO852379:RXO852396 SHK852379:SHK852396 SRG852379:SRG852396 TBC852379:TBC852396 TKY852379:TKY852396 TUU852379:TUU852396 UEQ852379:UEQ852396 UOM852379:UOM852396 UYI852379:UYI852396 VIE852379:VIE852396 VSA852379:VSA852396 WBW852379:WBW852396 WLS852379:WLS852396 WVO852379:WVO852396 JC917915:JC917932 SY917915:SY917932 ACU917915:ACU917932 AMQ917915:AMQ917932 AWM917915:AWM917932 BGI917915:BGI917932 BQE917915:BQE917932 CAA917915:CAA917932 CJW917915:CJW917932 CTS917915:CTS917932 DDO917915:DDO917932 DNK917915:DNK917932 DXG917915:DXG917932 EHC917915:EHC917932 EQY917915:EQY917932 FAU917915:FAU917932 FKQ917915:FKQ917932 FUM917915:FUM917932 GEI917915:GEI917932 GOE917915:GOE917932 GYA917915:GYA917932 HHW917915:HHW917932 HRS917915:HRS917932 IBO917915:IBO917932 ILK917915:ILK917932 IVG917915:IVG917932 JFC917915:JFC917932 JOY917915:JOY917932 JYU917915:JYU917932 KIQ917915:KIQ917932 KSM917915:KSM917932 LCI917915:LCI917932 LME917915:LME917932 LWA917915:LWA917932 MFW917915:MFW917932 MPS917915:MPS917932 MZO917915:MZO917932 NJK917915:NJK917932 NTG917915:NTG917932 ODC917915:ODC917932 OMY917915:OMY917932 OWU917915:OWU917932 PGQ917915:PGQ917932 PQM917915:PQM917932 QAI917915:QAI917932 QKE917915:QKE917932 QUA917915:QUA917932 RDW917915:RDW917932 RNS917915:RNS917932 RXO917915:RXO917932 SHK917915:SHK917932 SRG917915:SRG917932 TBC917915:TBC917932 TKY917915:TKY917932 TUU917915:TUU917932 UEQ917915:UEQ917932 UOM917915:UOM917932 UYI917915:UYI917932 VIE917915:VIE917932 VSA917915:VSA917932 WBW917915:WBW917932 WLS917915:WLS917932 WVO917915:WVO917932 JC983451:JC983468 SY983451:SY983468 ACU983451:ACU983468 AMQ983451:AMQ983468 AWM983451:AWM983468 BGI983451:BGI983468 BQE983451:BQE983468 CAA983451:CAA983468 CJW983451:CJW983468 CTS983451:CTS983468 DDO983451:DDO983468 DNK983451:DNK983468 DXG983451:DXG983468 EHC983451:EHC983468 EQY983451:EQY983468 FAU983451:FAU983468 FKQ983451:FKQ983468 FUM983451:FUM983468 GEI983451:GEI983468 GOE983451:GOE983468 GYA983451:GYA983468 HHW983451:HHW983468 HRS983451:HRS983468 IBO983451:IBO983468 ILK983451:ILK983468 IVG983451:IVG983468 JFC983451:JFC983468 JOY983451:JOY983468 JYU983451:JYU983468 KIQ983451:KIQ983468 KSM983451:KSM983468 LCI983451:LCI983468 LME983451:LME983468 LWA983451:LWA983468 MFW983451:MFW983468 MPS983451:MPS983468 MZO983451:MZO983468 NJK983451:NJK983468 NTG983451:NTG983468 ODC983451:ODC983468 OMY983451:OMY983468 OWU983451:OWU983468 PGQ983451:PGQ983468 PQM983451:PQM983468 QAI983451:QAI983468 QKE983451:QKE983468 QUA983451:QUA983468 RDW983451:RDW983468 RNS983451:RNS983468 RXO983451:RXO983468 SHK983451:SHK983468 SRG983451:SRG983468 TBC983451:TBC983468 TKY983451:TKY983468 TUU983451:TUU983468 UEQ983451:UEQ983468 UOM983451:UOM983468 UYI983451:UYI983468 VIE983451:VIE983468 VSA983451:VSA983468 WBW983451:WBW983468 WLS983451:WLS983468 WVO983451:WVO983468 JC65939:JF65945 SY65939:TB65945 ACU65939:ACX65945 AMQ65939:AMT65945 AWM65939:AWP65945 BGI65939:BGL65945 BQE65939:BQH65945 CAA65939:CAD65945 CJW65939:CJZ65945 CTS65939:CTV65945 DDO65939:DDR65945 DNK65939:DNN65945 DXG65939:DXJ65945 EHC65939:EHF65945 EQY65939:ERB65945 FAU65939:FAX65945 FKQ65939:FKT65945 FUM65939:FUP65945 GEI65939:GEL65945 GOE65939:GOH65945 GYA65939:GYD65945 HHW65939:HHZ65945 HRS65939:HRV65945 IBO65939:IBR65945 ILK65939:ILN65945 IVG65939:IVJ65945 JFC65939:JFF65945 JOY65939:JPB65945 JYU65939:JYX65945 KIQ65939:KIT65945 KSM65939:KSP65945 LCI65939:LCL65945 LME65939:LMH65945 LWA65939:LWD65945 MFW65939:MFZ65945 MPS65939:MPV65945 MZO65939:MZR65945 NJK65939:NJN65945 NTG65939:NTJ65945 ODC65939:ODF65945 OMY65939:ONB65945 OWU65939:OWX65945 PGQ65939:PGT65945 PQM65939:PQP65945 QAI65939:QAL65945 QKE65939:QKH65945 QUA65939:QUD65945 RDW65939:RDZ65945 RNS65939:RNV65945 RXO65939:RXR65945 SHK65939:SHN65945 SRG65939:SRJ65945 TBC65939:TBF65945 TKY65939:TLB65945 TUU65939:TUX65945 UEQ65939:UET65945 UOM65939:UOP65945 UYI65939:UYL65945 VIE65939:VIH65945 VSA65939:VSD65945 WBW65939:WBZ65945 WLS65939:WLV65945 WVO65939:WVR65945 JC131475:JF131481 SY131475:TB131481 ACU131475:ACX131481 AMQ131475:AMT131481 AWM131475:AWP131481 BGI131475:BGL131481 BQE131475:BQH131481 CAA131475:CAD131481 CJW131475:CJZ131481 CTS131475:CTV131481 DDO131475:DDR131481 DNK131475:DNN131481 DXG131475:DXJ131481 EHC131475:EHF131481 EQY131475:ERB131481 FAU131475:FAX131481 FKQ131475:FKT131481 FUM131475:FUP131481 GEI131475:GEL131481 GOE131475:GOH131481 GYA131475:GYD131481 HHW131475:HHZ131481 HRS131475:HRV131481 IBO131475:IBR131481 ILK131475:ILN131481 IVG131475:IVJ131481 JFC131475:JFF131481 JOY131475:JPB131481 JYU131475:JYX131481 KIQ131475:KIT131481 KSM131475:KSP131481 LCI131475:LCL131481 LME131475:LMH131481 LWA131475:LWD131481 MFW131475:MFZ131481 MPS131475:MPV131481 MZO131475:MZR131481 NJK131475:NJN131481 NTG131475:NTJ131481 ODC131475:ODF131481 OMY131475:ONB131481 OWU131475:OWX131481 PGQ131475:PGT131481 PQM131475:PQP131481 QAI131475:QAL131481 QKE131475:QKH131481 QUA131475:QUD131481 RDW131475:RDZ131481 RNS131475:RNV131481 RXO131475:RXR131481 SHK131475:SHN131481 SRG131475:SRJ131481 TBC131475:TBF131481 TKY131475:TLB131481 TUU131475:TUX131481 UEQ131475:UET131481 UOM131475:UOP131481 UYI131475:UYL131481 VIE131475:VIH131481 VSA131475:VSD131481 WBW131475:WBZ131481 WLS131475:WLV131481 WVO131475:WVR131481 JC197011:JF197017 SY197011:TB197017 ACU197011:ACX197017 AMQ197011:AMT197017 AWM197011:AWP197017 BGI197011:BGL197017 BQE197011:BQH197017 CAA197011:CAD197017 CJW197011:CJZ197017 CTS197011:CTV197017 DDO197011:DDR197017 DNK197011:DNN197017 DXG197011:DXJ197017 EHC197011:EHF197017 EQY197011:ERB197017 FAU197011:FAX197017 FKQ197011:FKT197017 FUM197011:FUP197017 GEI197011:GEL197017 GOE197011:GOH197017 GYA197011:GYD197017 HHW197011:HHZ197017 HRS197011:HRV197017 IBO197011:IBR197017 ILK197011:ILN197017 IVG197011:IVJ197017 JFC197011:JFF197017 JOY197011:JPB197017 JYU197011:JYX197017 KIQ197011:KIT197017 KSM197011:KSP197017 LCI197011:LCL197017 LME197011:LMH197017 LWA197011:LWD197017 MFW197011:MFZ197017 MPS197011:MPV197017 MZO197011:MZR197017 NJK197011:NJN197017 NTG197011:NTJ197017 ODC197011:ODF197017 OMY197011:ONB197017 OWU197011:OWX197017 PGQ197011:PGT197017 PQM197011:PQP197017 QAI197011:QAL197017 QKE197011:QKH197017 QUA197011:QUD197017 RDW197011:RDZ197017 RNS197011:RNV197017 RXO197011:RXR197017 SHK197011:SHN197017 SRG197011:SRJ197017 TBC197011:TBF197017 TKY197011:TLB197017 TUU197011:TUX197017 UEQ197011:UET197017 UOM197011:UOP197017 UYI197011:UYL197017 VIE197011:VIH197017 VSA197011:VSD197017 WBW197011:WBZ197017 WLS197011:WLV197017 WVO197011:WVR197017 JC262547:JF262553 SY262547:TB262553 ACU262547:ACX262553 AMQ262547:AMT262553 AWM262547:AWP262553 BGI262547:BGL262553 BQE262547:BQH262553 CAA262547:CAD262553 CJW262547:CJZ262553 CTS262547:CTV262553 DDO262547:DDR262553 DNK262547:DNN262553 DXG262547:DXJ262553 EHC262547:EHF262553 EQY262547:ERB262553 FAU262547:FAX262553 FKQ262547:FKT262553 FUM262547:FUP262553 GEI262547:GEL262553 GOE262547:GOH262553 GYA262547:GYD262553 HHW262547:HHZ262553 HRS262547:HRV262553 IBO262547:IBR262553 ILK262547:ILN262553 IVG262547:IVJ262553 JFC262547:JFF262553 JOY262547:JPB262553 JYU262547:JYX262553 KIQ262547:KIT262553 KSM262547:KSP262553 LCI262547:LCL262553 LME262547:LMH262553 LWA262547:LWD262553 MFW262547:MFZ262553 MPS262547:MPV262553 MZO262547:MZR262553 NJK262547:NJN262553 NTG262547:NTJ262553 ODC262547:ODF262553 OMY262547:ONB262553 OWU262547:OWX262553 PGQ262547:PGT262553 PQM262547:PQP262553 QAI262547:QAL262553 QKE262547:QKH262553 QUA262547:QUD262553 RDW262547:RDZ262553 RNS262547:RNV262553 RXO262547:RXR262553 SHK262547:SHN262553 SRG262547:SRJ262553 TBC262547:TBF262553 TKY262547:TLB262553 TUU262547:TUX262553 UEQ262547:UET262553 UOM262547:UOP262553 UYI262547:UYL262553 VIE262547:VIH262553 VSA262547:VSD262553 WBW262547:WBZ262553 WLS262547:WLV262553 WVO262547:WVR262553 JC328083:JF328089 SY328083:TB328089 ACU328083:ACX328089 AMQ328083:AMT328089 AWM328083:AWP328089 BGI328083:BGL328089 BQE328083:BQH328089 CAA328083:CAD328089 CJW328083:CJZ328089 CTS328083:CTV328089 DDO328083:DDR328089 DNK328083:DNN328089 DXG328083:DXJ328089 EHC328083:EHF328089 EQY328083:ERB328089 FAU328083:FAX328089 FKQ328083:FKT328089 FUM328083:FUP328089 GEI328083:GEL328089 GOE328083:GOH328089 GYA328083:GYD328089 HHW328083:HHZ328089 HRS328083:HRV328089 IBO328083:IBR328089 ILK328083:ILN328089 IVG328083:IVJ328089 JFC328083:JFF328089 JOY328083:JPB328089 JYU328083:JYX328089 KIQ328083:KIT328089 KSM328083:KSP328089 LCI328083:LCL328089 LME328083:LMH328089 LWA328083:LWD328089 MFW328083:MFZ328089 MPS328083:MPV328089 MZO328083:MZR328089 NJK328083:NJN328089 NTG328083:NTJ328089 ODC328083:ODF328089 OMY328083:ONB328089 OWU328083:OWX328089 PGQ328083:PGT328089 PQM328083:PQP328089 QAI328083:QAL328089 QKE328083:QKH328089 QUA328083:QUD328089 RDW328083:RDZ328089 RNS328083:RNV328089 RXO328083:RXR328089 SHK328083:SHN328089 SRG328083:SRJ328089 TBC328083:TBF328089 TKY328083:TLB328089 TUU328083:TUX328089 UEQ328083:UET328089 UOM328083:UOP328089 UYI328083:UYL328089 VIE328083:VIH328089 VSA328083:VSD328089 WBW328083:WBZ328089 WLS328083:WLV328089 WVO328083:WVR328089 JC393619:JF393625 SY393619:TB393625 ACU393619:ACX393625 AMQ393619:AMT393625 AWM393619:AWP393625 BGI393619:BGL393625 BQE393619:BQH393625 CAA393619:CAD393625 CJW393619:CJZ393625 CTS393619:CTV393625 DDO393619:DDR393625 DNK393619:DNN393625 DXG393619:DXJ393625 EHC393619:EHF393625 EQY393619:ERB393625 FAU393619:FAX393625 FKQ393619:FKT393625 FUM393619:FUP393625 GEI393619:GEL393625 GOE393619:GOH393625 GYA393619:GYD393625 HHW393619:HHZ393625 HRS393619:HRV393625 IBO393619:IBR393625 ILK393619:ILN393625 IVG393619:IVJ393625 JFC393619:JFF393625 JOY393619:JPB393625 JYU393619:JYX393625 KIQ393619:KIT393625 KSM393619:KSP393625 LCI393619:LCL393625 LME393619:LMH393625 LWA393619:LWD393625 MFW393619:MFZ393625 MPS393619:MPV393625 MZO393619:MZR393625 NJK393619:NJN393625 NTG393619:NTJ393625 ODC393619:ODF393625 OMY393619:ONB393625 OWU393619:OWX393625 PGQ393619:PGT393625 PQM393619:PQP393625 QAI393619:QAL393625 QKE393619:QKH393625 QUA393619:QUD393625 RDW393619:RDZ393625 RNS393619:RNV393625 RXO393619:RXR393625 SHK393619:SHN393625 SRG393619:SRJ393625 TBC393619:TBF393625 TKY393619:TLB393625 TUU393619:TUX393625 UEQ393619:UET393625 UOM393619:UOP393625 UYI393619:UYL393625 VIE393619:VIH393625 VSA393619:VSD393625 WBW393619:WBZ393625 WLS393619:WLV393625 WVO393619:WVR393625 JC459155:JF459161 SY459155:TB459161 ACU459155:ACX459161 AMQ459155:AMT459161 AWM459155:AWP459161 BGI459155:BGL459161 BQE459155:BQH459161 CAA459155:CAD459161 CJW459155:CJZ459161 CTS459155:CTV459161 DDO459155:DDR459161 DNK459155:DNN459161 DXG459155:DXJ459161 EHC459155:EHF459161 EQY459155:ERB459161 FAU459155:FAX459161 FKQ459155:FKT459161 FUM459155:FUP459161 GEI459155:GEL459161 GOE459155:GOH459161 GYA459155:GYD459161 HHW459155:HHZ459161 HRS459155:HRV459161 IBO459155:IBR459161 ILK459155:ILN459161 IVG459155:IVJ459161 JFC459155:JFF459161 JOY459155:JPB459161 JYU459155:JYX459161 KIQ459155:KIT459161 KSM459155:KSP459161 LCI459155:LCL459161 LME459155:LMH459161 LWA459155:LWD459161 MFW459155:MFZ459161 MPS459155:MPV459161 MZO459155:MZR459161 NJK459155:NJN459161 NTG459155:NTJ459161 ODC459155:ODF459161 OMY459155:ONB459161 OWU459155:OWX459161 PGQ459155:PGT459161 PQM459155:PQP459161 QAI459155:QAL459161 QKE459155:QKH459161 QUA459155:QUD459161 RDW459155:RDZ459161 RNS459155:RNV459161 RXO459155:RXR459161 SHK459155:SHN459161 SRG459155:SRJ459161 TBC459155:TBF459161 TKY459155:TLB459161 TUU459155:TUX459161 UEQ459155:UET459161 UOM459155:UOP459161 UYI459155:UYL459161 VIE459155:VIH459161 VSA459155:VSD459161 WBW459155:WBZ459161 WLS459155:WLV459161 WVO459155:WVR459161 JC524691:JF524697 SY524691:TB524697 ACU524691:ACX524697 AMQ524691:AMT524697 AWM524691:AWP524697 BGI524691:BGL524697 BQE524691:BQH524697 CAA524691:CAD524697 CJW524691:CJZ524697 CTS524691:CTV524697 DDO524691:DDR524697 DNK524691:DNN524697 DXG524691:DXJ524697 EHC524691:EHF524697 EQY524691:ERB524697 FAU524691:FAX524697 FKQ524691:FKT524697 FUM524691:FUP524697 GEI524691:GEL524697 GOE524691:GOH524697 GYA524691:GYD524697 HHW524691:HHZ524697 HRS524691:HRV524697 IBO524691:IBR524697 ILK524691:ILN524697 IVG524691:IVJ524697 JFC524691:JFF524697 JOY524691:JPB524697 JYU524691:JYX524697 KIQ524691:KIT524697 KSM524691:KSP524697 LCI524691:LCL524697 LME524691:LMH524697 LWA524691:LWD524697 MFW524691:MFZ524697 MPS524691:MPV524697 MZO524691:MZR524697 NJK524691:NJN524697 NTG524691:NTJ524697 ODC524691:ODF524697 OMY524691:ONB524697 OWU524691:OWX524697 PGQ524691:PGT524697 PQM524691:PQP524697 QAI524691:QAL524697 QKE524691:QKH524697 QUA524691:QUD524697 RDW524691:RDZ524697 RNS524691:RNV524697 RXO524691:RXR524697 SHK524691:SHN524697 SRG524691:SRJ524697 TBC524691:TBF524697 TKY524691:TLB524697 TUU524691:TUX524697 UEQ524691:UET524697 UOM524691:UOP524697 UYI524691:UYL524697 VIE524691:VIH524697 VSA524691:VSD524697 WBW524691:WBZ524697 WLS524691:WLV524697 WVO524691:WVR524697 JC590227:JF590233 SY590227:TB590233 ACU590227:ACX590233 AMQ590227:AMT590233 AWM590227:AWP590233 BGI590227:BGL590233 BQE590227:BQH590233 CAA590227:CAD590233 CJW590227:CJZ590233 CTS590227:CTV590233 DDO590227:DDR590233 DNK590227:DNN590233 DXG590227:DXJ590233 EHC590227:EHF590233 EQY590227:ERB590233 FAU590227:FAX590233 FKQ590227:FKT590233 FUM590227:FUP590233 GEI590227:GEL590233 GOE590227:GOH590233 GYA590227:GYD590233 HHW590227:HHZ590233 HRS590227:HRV590233 IBO590227:IBR590233 ILK590227:ILN590233 IVG590227:IVJ590233 JFC590227:JFF590233 JOY590227:JPB590233 JYU590227:JYX590233 KIQ590227:KIT590233 KSM590227:KSP590233 LCI590227:LCL590233 LME590227:LMH590233 LWA590227:LWD590233 MFW590227:MFZ590233 MPS590227:MPV590233 MZO590227:MZR590233 NJK590227:NJN590233 NTG590227:NTJ590233 ODC590227:ODF590233 OMY590227:ONB590233 OWU590227:OWX590233 PGQ590227:PGT590233 PQM590227:PQP590233 QAI590227:QAL590233 QKE590227:QKH590233 QUA590227:QUD590233 RDW590227:RDZ590233 RNS590227:RNV590233 RXO590227:RXR590233 SHK590227:SHN590233 SRG590227:SRJ590233 TBC590227:TBF590233 TKY590227:TLB590233 TUU590227:TUX590233 UEQ590227:UET590233 UOM590227:UOP590233 UYI590227:UYL590233 VIE590227:VIH590233 VSA590227:VSD590233 WBW590227:WBZ590233 WLS590227:WLV590233 WVO590227:WVR590233 JC655763:JF655769 SY655763:TB655769 ACU655763:ACX655769 AMQ655763:AMT655769 AWM655763:AWP655769 BGI655763:BGL655769 BQE655763:BQH655769 CAA655763:CAD655769 CJW655763:CJZ655769 CTS655763:CTV655769 DDO655763:DDR655769 DNK655763:DNN655769 DXG655763:DXJ655769 EHC655763:EHF655769 EQY655763:ERB655769 FAU655763:FAX655769 FKQ655763:FKT655769 FUM655763:FUP655769 GEI655763:GEL655769 GOE655763:GOH655769 GYA655763:GYD655769 HHW655763:HHZ655769 HRS655763:HRV655769 IBO655763:IBR655769 ILK655763:ILN655769 IVG655763:IVJ655769 JFC655763:JFF655769 JOY655763:JPB655769 JYU655763:JYX655769 KIQ655763:KIT655769 KSM655763:KSP655769 LCI655763:LCL655769 LME655763:LMH655769 LWA655763:LWD655769 MFW655763:MFZ655769 MPS655763:MPV655769 MZO655763:MZR655769 NJK655763:NJN655769 NTG655763:NTJ655769 ODC655763:ODF655769 OMY655763:ONB655769 OWU655763:OWX655769 PGQ655763:PGT655769 PQM655763:PQP655769 QAI655763:QAL655769 QKE655763:QKH655769 QUA655763:QUD655769 RDW655763:RDZ655769 RNS655763:RNV655769 RXO655763:RXR655769 SHK655763:SHN655769 SRG655763:SRJ655769 TBC655763:TBF655769 TKY655763:TLB655769 TUU655763:TUX655769 UEQ655763:UET655769 UOM655763:UOP655769 UYI655763:UYL655769 VIE655763:VIH655769 VSA655763:VSD655769 WBW655763:WBZ655769 WLS655763:WLV655769 WVO655763:WVR655769 JC721299:JF721305 SY721299:TB721305 ACU721299:ACX721305 AMQ721299:AMT721305 AWM721299:AWP721305 BGI721299:BGL721305 BQE721299:BQH721305 CAA721299:CAD721305 CJW721299:CJZ721305 CTS721299:CTV721305 DDO721299:DDR721305 DNK721299:DNN721305 DXG721299:DXJ721305 EHC721299:EHF721305 EQY721299:ERB721305 FAU721299:FAX721305 FKQ721299:FKT721305 FUM721299:FUP721305 GEI721299:GEL721305 GOE721299:GOH721305 GYA721299:GYD721305 HHW721299:HHZ721305 HRS721299:HRV721305 IBO721299:IBR721305 ILK721299:ILN721305 IVG721299:IVJ721305 JFC721299:JFF721305 JOY721299:JPB721305 JYU721299:JYX721305 KIQ721299:KIT721305 KSM721299:KSP721305 LCI721299:LCL721305 LME721299:LMH721305 LWA721299:LWD721305 MFW721299:MFZ721305 MPS721299:MPV721305 MZO721299:MZR721305 NJK721299:NJN721305 NTG721299:NTJ721305 ODC721299:ODF721305 OMY721299:ONB721305 OWU721299:OWX721305 PGQ721299:PGT721305 PQM721299:PQP721305 QAI721299:QAL721305 QKE721299:QKH721305 QUA721299:QUD721305 RDW721299:RDZ721305 RNS721299:RNV721305 RXO721299:RXR721305 SHK721299:SHN721305 SRG721299:SRJ721305 TBC721299:TBF721305 TKY721299:TLB721305 TUU721299:TUX721305 UEQ721299:UET721305 UOM721299:UOP721305 UYI721299:UYL721305 VIE721299:VIH721305 VSA721299:VSD721305 WBW721299:WBZ721305 WLS721299:WLV721305 WVO721299:WVR721305 JC786835:JF786841 SY786835:TB786841 ACU786835:ACX786841 AMQ786835:AMT786841 AWM786835:AWP786841 BGI786835:BGL786841 BQE786835:BQH786841 CAA786835:CAD786841 CJW786835:CJZ786841 CTS786835:CTV786841 DDO786835:DDR786841 DNK786835:DNN786841 DXG786835:DXJ786841 EHC786835:EHF786841 EQY786835:ERB786841 FAU786835:FAX786841 FKQ786835:FKT786841 FUM786835:FUP786841 GEI786835:GEL786841 GOE786835:GOH786841 GYA786835:GYD786841 HHW786835:HHZ786841 HRS786835:HRV786841 IBO786835:IBR786841 ILK786835:ILN786841 IVG786835:IVJ786841 JFC786835:JFF786841 JOY786835:JPB786841 JYU786835:JYX786841 KIQ786835:KIT786841 KSM786835:KSP786841 LCI786835:LCL786841 LME786835:LMH786841 LWA786835:LWD786841 MFW786835:MFZ786841 MPS786835:MPV786841 MZO786835:MZR786841 NJK786835:NJN786841 NTG786835:NTJ786841 ODC786835:ODF786841 OMY786835:ONB786841 OWU786835:OWX786841 PGQ786835:PGT786841 PQM786835:PQP786841 QAI786835:QAL786841 QKE786835:QKH786841 QUA786835:QUD786841 RDW786835:RDZ786841 RNS786835:RNV786841 RXO786835:RXR786841 SHK786835:SHN786841 SRG786835:SRJ786841 TBC786835:TBF786841 TKY786835:TLB786841 TUU786835:TUX786841 UEQ786835:UET786841 UOM786835:UOP786841 UYI786835:UYL786841 VIE786835:VIH786841 VSA786835:VSD786841 WBW786835:WBZ786841 WLS786835:WLV786841 WVO786835:WVR786841 JC852371:JF852377 SY852371:TB852377 ACU852371:ACX852377 AMQ852371:AMT852377 AWM852371:AWP852377 BGI852371:BGL852377 BQE852371:BQH852377 CAA852371:CAD852377 CJW852371:CJZ852377 CTS852371:CTV852377 DDO852371:DDR852377 DNK852371:DNN852377 DXG852371:DXJ852377 EHC852371:EHF852377 EQY852371:ERB852377 FAU852371:FAX852377 FKQ852371:FKT852377 FUM852371:FUP852377 GEI852371:GEL852377 GOE852371:GOH852377 GYA852371:GYD852377 HHW852371:HHZ852377 HRS852371:HRV852377 IBO852371:IBR852377 ILK852371:ILN852377 IVG852371:IVJ852377 JFC852371:JFF852377 JOY852371:JPB852377 JYU852371:JYX852377 KIQ852371:KIT852377 KSM852371:KSP852377 LCI852371:LCL852377 LME852371:LMH852377 LWA852371:LWD852377 MFW852371:MFZ852377 MPS852371:MPV852377 MZO852371:MZR852377 NJK852371:NJN852377 NTG852371:NTJ852377 ODC852371:ODF852377 OMY852371:ONB852377 OWU852371:OWX852377 PGQ852371:PGT852377 PQM852371:PQP852377 QAI852371:QAL852377 QKE852371:QKH852377 QUA852371:QUD852377 RDW852371:RDZ852377 RNS852371:RNV852377 RXO852371:RXR852377 SHK852371:SHN852377 SRG852371:SRJ852377 TBC852371:TBF852377 TKY852371:TLB852377 TUU852371:TUX852377 UEQ852371:UET852377 UOM852371:UOP852377 UYI852371:UYL852377 VIE852371:VIH852377 VSA852371:VSD852377 WBW852371:WBZ852377 WLS852371:WLV852377 WVO852371:WVR852377 JC917907:JF917913 SY917907:TB917913 ACU917907:ACX917913 AMQ917907:AMT917913 AWM917907:AWP917913 BGI917907:BGL917913 BQE917907:BQH917913 CAA917907:CAD917913 CJW917907:CJZ917913 CTS917907:CTV917913 DDO917907:DDR917913 DNK917907:DNN917913 DXG917907:DXJ917913 EHC917907:EHF917913 EQY917907:ERB917913 FAU917907:FAX917913 FKQ917907:FKT917913 FUM917907:FUP917913 GEI917907:GEL917913 GOE917907:GOH917913 GYA917907:GYD917913 HHW917907:HHZ917913 HRS917907:HRV917913 IBO917907:IBR917913 ILK917907:ILN917913 IVG917907:IVJ917913 JFC917907:JFF917913 JOY917907:JPB917913 JYU917907:JYX917913 KIQ917907:KIT917913 KSM917907:KSP917913 LCI917907:LCL917913 LME917907:LMH917913 LWA917907:LWD917913 MFW917907:MFZ917913 MPS917907:MPV917913 MZO917907:MZR917913 NJK917907:NJN917913 NTG917907:NTJ917913 ODC917907:ODF917913 OMY917907:ONB917913 OWU917907:OWX917913 PGQ917907:PGT917913 PQM917907:PQP917913 QAI917907:QAL917913 QKE917907:QKH917913 QUA917907:QUD917913 RDW917907:RDZ917913 RNS917907:RNV917913 RXO917907:RXR917913 SHK917907:SHN917913 SRG917907:SRJ917913 TBC917907:TBF917913 TKY917907:TLB917913 TUU917907:TUX917913 UEQ917907:UET917913 UOM917907:UOP917913 UYI917907:UYL917913 VIE917907:VIH917913 VSA917907:VSD917913 WBW917907:WBZ917913 WLS917907:WLV917913 WVO917907:WVR917913 JC983443:JF983449 SY983443:TB983449 ACU983443:ACX983449 AMQ983443:AMT983449 AWM983443:AWP983449 BGI983443:BGL983449 BQE983443:BQH983449 CAA983443:CAD983449 CJW983443:CJZ983449 CTS983443:CTV983449 DDO983443:DDR983449 DNK983443:DNN983449 DXG983443:DXJ983449 EHC983443:EHF983449 EQY983443:ERB983449 FAU983443:FAX983449 FKQ983443:FKT983449 FUM983443:FUP983449 GEI983443:GEL983449 GOE983443:GOH983449 GYA983443:GYD983449 HHW983443:HHZ983449 HRS983443:HRV983449 IBO983443:IBR983449 ILK983443:ILN983449 IVG983443:IVJ983449 JFC983443:JFF983449 JOY983443:JPB983449 JYU983443:JYX983449 KIQ983443:KIT983449 KSM983443:KSP983449 LCI983443:LCL983449 LME983443:LMH983449 LWA983443:LWD983449 MFW983443:MFZ983449 MPS983443:MPV983449 MZO983443:MZR983449 NJK983443:NJN983449 NTG983443:NTJ983449 ODC983443:ODF983449 OMY983443:ONB983449 OWU983443:OWX983449 PGQ983443:PGT983449 PQM983443:PQP983449 QAI983443:QAL983449 QKE983443:QKH983449 QUA983443:QUD983449 RDW983443:RDZ983449 RNS983443:RNV983449 RXO983443:RXR983449 SHK983443:SHN983449 SRG983443:SRJ983449 TBC983443:TBF983449 TKY983443:TLB983449 TUU983443:TUX983449 UEQ983443:UET983449 UOM983443:UOP983449 UYI983443:UYL983449 VIE983443:VIH983449 VSA983443:VSD983449 WBW983443:WBZ983449 WLS983443:WLV983449 WVO983443:WVR983449 JA65939:JB65939 SW65939:SX65939 ACS65939:ACT65939 AMO65939:AMP65939 AWK65939:AWL65939 BGG65939:BGH65939 BQC65939:BQD65939 BZY65939:BZZ65939 CJU65939:CJV65939 CTQ65939:CTR65939 DDM65939:DDN65939 DNI65939:DNJ65939 DXE65939:DXF65939 EHA65939:EHB65939 EQW65939:EQX65939 FAS65939:FAT65939 FKO65939:FKP65939 FUK65939:FUL65939 GEG65939:GEH65939 GOC65939:GOD65939 GXY65939:GXZ65939 HHU65939:HHV65939 HRQ65939:HRR65939 IBM65939:IBN65939 ILI65939:ILJ65939 IVE65939:IVF65939 JFA65939:JFB65939 JOW65939:JOX65939 JYS65939:JYT65939 KIO65939:KIP65939 KSK65939:KSL65939 LCG65939:LCH65939 LMC65939:LMD65939 LVY65939:LVZ65939 MFU65939:MFV65939 MPQ65939:MPR65939 MZM65939:MZN65939 NJI65939:NJJ65939 NTE65939:NTF65939 ODA65939:ODB65939 OMW65939:OMX65939 OWS65939:OWT65939 PGO65939:PGP65939 PQK65939:PQL65939 QAG65939:QAH65939 QKC65939:QKD65939 QTY65939:QTZ65939 RDU65939:RDV65939 RNQ65939:RNR65939 RXM65939:RXN65939 SHI65939:SHJ65939 SRE65939:SRF65939 TBA65939:TBB65939 TKW65939:TKX65939 TUS65939:TUT65939 UEO65939:UEP65939 UOK65939:UOL65939 UYG65939:UYH65939 VIC65939:VID65939 VRY65939:VRZ65939 WBU65939:WBV65939 WLQ65939:WLR65939 WVM65939:WVN65939 JA131475:JB131475 SW131475:SX131475 ACS131475:ACT131475 AMO131475:AMP131475 AWK131475:AWL131475 BGG131475:BGH131475 BQC131475:BQD131475 BZY131475:BZZ131475 CJU131475:CJV131475 CTQ131475:CTR131475 DDM131475:DDN131475 DNI131475:DNJ131475 DXE131475:DXF131475 EHA131475:EHB131475 EQW131475:EQX131475 FAS131475:FAT131475 FKO131475:FKP131475 FUK131475:FUL131475 GEG131475:GEH131475 GOC131475:GOD131475 GXY131475:GXZ131475 HHU131475:HHV131475 HRQ131475:HRR131475 IBM131475:IBN131475 ILI131475:ILJ131475 IVE131475:IVF131475 JFA131475:JFB131475 JOW131475:JOX131475 JYS131475:JYT131475 KIO131475:KIP131475 KSK131475:KSL131475 LCG131475:LCH131475 LMC131475:LMD131475 LVY131475:LVZ131475 MFU131475:MFV131475 MPQ131475:MPR131475 MZM131475:MZN131475 NJI131475:NJJ131475 NTE131475:NTF131475 ODA131475:ODB131475 OMW131475:OMX131475 OWS131475:OWT131475 PGO131475:PGP131475 PQK131475:PQL131475 QAG131475:QAH131475 QKC131475:QKD131475 QTY131475:QTZ131475 RDU131475:RDV131475 RNQ131475:RNR131475 RXM131475:RXN131475 SHI131475:SHJ131475 SRE131475:SRF131475 TBA131475:TBB131475 TKW131475:TKX131475 TUS131475:TUT131475 UEO131475:UEP131475 UOK131475:UOL131475 UYG131475:UYH131475 VIC131475:VID131475 VRY131475:VRZ131475 WBU131475:WBV131475 WLQ131475:WLR131475 WVM131475:WVN131475 JA197011:JB197011 SW197011:SX197011 ACS197011:ACT197011 AMO197011:AMP197011 AWK197011:AWL197011 BGG197011:BGH197011 BQC197011:BQD197011 BZY197011:BZZ197011 CJU197011:CJV197011 CTQ197011:CTR197011 DDM197011:DDN197011 DNI197011:DNJ197011 DXE197011:DXF197011 EHA197011:EHB197011 EQW197011:EQX197011 FAS197011:FAT197011 FKO197011:FKP197011 FUK197011:FUL197011 GEG197011:GEH197011 GOC197011:GOD197011 GXY197011:GXZ197011 HHU197011:HHV197011 HRQ197011:HRR197011 IBM197011:IBN197011 ILI197011:ILJ197011 IVE197011:IVF197011 JFA197011:JFB197011 JOW197011:JOX197011 JYS197011:JYT197011 KIO197011:KIP197011 KSK197011:KSL197011 LCG197011:LCH197011 LMC197011:LMD197011 LVY197011:LVZ197011 MFU197011:MFV197011 MPQ197011:MPR197011 MZM197011:MZN197011 NJI197011:NJJ197011 NTE197011:NTF197011 ODA197011:ODB197011 OMW197011:OMX197011 OWS197011:OWT197011 PGO197011:PGP197011 PQK197011:PQL197011 QAG197011:QAH197011 QKC197011:QKD197011 QTY197011:QTZ197011 RDU197011:RDV197011 RNQ197011:RNR197011 RXM197011:RXN197011 SHI197011:SHJ197011 SRE197011:SRF197011 TBA197011:TBB197011 TKW197011:TKX197011 TUS197011:TUT197011 UEO197011:UEP197011 UOK197011:UOL197011 UYG197011:UYH197011 VIC197011:VID197011 VRY197011:VRZ197011 WBU197011:WBV197011 WLQ197011:WLR197011 WVM197011:WVN197011 JA262547:JB262547 SW262547:SX262547 ACS262547:ACT262547 AMO262547:AMP262547 AWK262547:AWL262547 BGG262547:BGH262547 BQC262547:BQD262547 BZY262547:BZZ262547 CJU262547:CJV262547 CTQ262547:CTR262547 DDM262547:DDN262547 DNI262547:DNJ262547 DXE262547:DXF262547 EHA262547:EHB262547 EQW262547:EQX262547 FAS262547:FAT262547 FKO262547:FKP262547 FUK262547:FUL262547 GEG262547:GEH262547 GOC262547:GOD262547 GXY262547:GXZ262547 HHU262547:HHV262547 HRQ262547:HRR262547 IBM262547:IBN262547 ILI262547:ILJ262547 IVE262547:IVF262547 JFA262547:JFB262547 JOW262547:JOX262547 JYS262547:JYT262547 KIO262547:KIP262547 KSK262547:KSL262547 LCG262547:LCH262547 LMC262547:LMD262547 LVY262547:LVZ262547 MFU262547:MFV262547 MPQ262547:MPR262547 MZM262547:MZN262547 NJI262547:NJJ262547 NTE262547:NTF262547 ODA262547:ODB262547 OMW262547:OMX262547 OWS262547:OWT262547 PGO262547:PGP262547 PQK262547:PQL262547 QAG262547:QAH262547 QKC262547:QKD262547 QTY262547:QTZ262547 RDU262547:RDV262547 RNQ262547:RNR262547 RXM262547:RXN262547 SHI262547:SHJ262547 SRE262547:SRF262547 TBA262547:TBB262547 TKW262547:TKX262547 TUS262547:TUT262547 UEO262547:UEP262547 UOK262547:UOL262547 UYG262547:UYH262547 VIC262547:VID262547 VRY262547:VRZ262547 WBU262547:WBV262547 WLQ262547:WLR262547 WVM262547:WVN262547 JA328083:JB328083 SW328083:SX328083 ACS328083:ACT328083 AMO328083:AMP328083 AWK328083:AWL328083 BGG328083:BGH328083 BQC328083:BQD328083 BZY328083:BZZ328083 CJU328083:CJV328083 CTQ328083:CTR328083 DDM328083:DDN328083 DNI328083:DNJ328083 DXE328083:DXF328083 EHA328083:EHB328083 EQW328083:EQX328083 FAS328083:FAT328083 FKO328083:FKP328083 FUK328083:FUL328083 GEG328083:GEH328083 GOC328083:GOD328083 GXY328083:GXZ328083 HHU328083:HHV328083 HRQ328083:HRR328083 IBM328083:IBN328083 ILI328083:ILJ328083 IVE328083:IVF328083 JFA328083:JFB328083 JOW328083:JOX328083 JYS328083:JYT328083 KIO328083:KIP328083 KSK328083:KSL328083 LCG328083:LCH328083 LMC328083:LMD328083 LVY328083:LVZ328083 MFU328083:MFV328083 MPQ328083:MPR328083 MZM328083:MZN328083 NJI328083:NJJ328083 NTE328083:NTF328083 ODA328083:ODB328083 OMW328083:OMX328083 OWS328083:OWT328083 PGO328083:PGP328083 PQK328083:PQL328083 QAG328083:QAH328083 QKC328083:QKD328083 QTY328083:QTZ328083 RDU328083:RDV328083 RNQ328083:RNR328083 RXM328083:RXN328083 SHI328083:SHJ328083 SRE328083:SRF328083 TBA328083:TBB328083 TKW328083:TKX328083 TUS328083:TUT328083 UEO328083:UEP328083 UOK328083:UOL328083 UYG328083:UYH328083 VIC328083:VID328083 VRY328083:VRZ328083 WBU328083:WBV328083 WLQ328083:WLR328083 WVM328083:WVN328083 JA393619:JB393619 SW393619:SX393619 ACS393619:ACT393619 AMO393619:AMP393619 AWK393619:AWL393619 BGG393619:BGH393619 BQC393619:BQD393619 BZY393619:BZZ393619 CJU393619:CJV393619 CTQ393619:CTR393619 DDM393619:DDN393619 DNI393619:DNJ393619 DXE393619:DXF393619 EHA393619:EHB393619 EQW393619:EQX393619 FAS393619:FAT393619 FKO393619:FKP393619 FUK393619:FUL393619 GEG393619:GEH393619 GOC393619:GOD393619 GXY393619:GXZ393619 HHU393619:HHV393619 HRQ393619:HRR393619 IBM393619:IBN393619 ILI393619:ILJ393619 IVE393619:IVF393619 JFA393619:JFB393619 JOW393619:JOX393619 JYS393619:JYT393619 KIO393619:KIP393619 KSK393619:KSL393619 LCG393619:LCH393619 LMC393619:LMD393619 LVY393619:LVZ393619 MFU393619:MFV393619 MPQ393619:MPR393619 MZM393619:MZN393619 NJI393619:NJJ393619 NTE393619:NTF393619 ODA393619:ODB393619 OMW393619:OMX393619 OWS393619:OWT393619 PGO393619:PGP393619 PQK393619:PQL393619 QAG393619:QAH393619 QKC393619:QKD393619 QTY393619:QTZ393619 RDU393619:RDV393619 RNQ393619:RNR393619 RXM393619:RXN393619 SHI393619:SHJ393619 SRE393619:SRF393619 TBA393619:TBB393619 TKW393619:TKX393619 TUS393619:TUT393619 UEO393619:UEP393619 UOK393619:UOL393619 UYG393619:UYH393619 VIC393619:VID393619 VRY393619:VRZ393619 WBU393619:WBV393619 WLQ393619:WLR393619 WVM393619:WVN393619 JA459155:JB459155 SW459155:SX459155 ACS459155:ACT459155 AMO459155:AMP459155 AWK459155:AWL459155 BGG459155:BGH459155 BQC459155:BQD459155 BZY459155:BZZ459155 CJU459155:CJV459155 CTQ459155:CTR459155 DDM459155:DDN459155 DNI459155:DNJ459155 DXE459155:DXF459155 EHA459155:EHB459155 EQW459155:EQX459155 FAS459155:FAT459155 FKO459155:FKP459155 FUK459155:FUL459155 GEG459155:GEH459155 GOC459155:GOD459155 GXY459155:GXZ459155 HHU459155:HHV459155 HRQ459155:HRR459155 IBM459155:IBN459155 ILI459155:ILJ459155 IVE459155:IVF459155 JFA459155:JFB459155 JOW459155:JOX459155 JYS459155:JYT459155 KIO459155:KIP459155 KSK459155:KSL459155 LCG459155:LCH459155 LMC459155:LMD459155 LVY459155:LVZ459155 MFU459155:MFV459155 MPQ459155:MPR459155 MZM459155:MZN459155 NJI459155:NJJ459155 NTE459155:NTF459155 ODA459155:ODB459155 OMW459155:OMX459155 OWS459155:OWT459155 PGO459155:PGP459155 PQK459155:PQL459155 QAG459155:QAH459155 QKC459155:QKD459155 QTY459155:QTZ459155 RDU459155:RDV459155 RNQ459155:RNR459155 RXM459155:RXN459155 SHI459155:SHJ459155 SRE459155:SRF459155 TBA459155:TBB459155 TKW459155:TKX459155 TUS459155:TUT459155 UEO459155:UEP459155 UOK459155:UOL459155 UYG459155:UYH459155 VIC459155:VID459155 VRY459155:VRZ459155 WBU459155:WBV459155 WLQ459155:WLR459155 WVM459155:WVN459155 JA524691:JB524691 SW524691:SX524691 ACS524691:ACT524691 AMO524691:AMP524691 AWK524691:AWL524691 BGG524691:BGH524691 BQC524691:BQD524691 BZY524691:BZZ524691 CJU524691:CJV524691 CTQ524691:CTR524691 DDM524691:DDN524691 DNI524691:DNJ524691 DXE524691:DXF524691 EHA524691:EHB524691 EQW524691:EQX524691 FAS524691:FAT524691 FKO524691:FKP524691 FUK524691:FUL524691 GEG524691:GEH524691 GOC524691:GOD524691 GXY524691:GXZ524691 HHU524691:HHV524691 HRQ524691:HRR524691 IBM524691:IBN524691 ILI524691:ILJ524691 IVE524691:IVF524691 JFA524691:JFB524691 JOW524691:JOX524691 JYS524691:JYT524691 KIO524691:KIP524691 KSK524691:KSL524691 LCG524691:LCH524691 LMC524691:LMD524691 LVY524691:LVZ524691 MFU524691:MFV524691 MPQ524691:MPR524691 MZM524691:MZN524691 NJI524691:NJJ524691 NTE524691:NTF524691 ODA524691:ODB524691 OMW524691:OMX524691 OWS524691:OWT524691 PGO524691:PGP524691 PQK524691:PQL524691 QAG524691:QAH524691 QKC524691:QKD524691 QTY524691:QTZ524691 RDU524691:RDV524691 RNQ524691:RNR524691 RXM524691:RXN524691 SHI524691:SHJ524691 SRE524691:SRF524691 TBA524691:TBB524691 TKW524691:TKX524691 TUS524691:TUT524691 UEO524691:UEP524691 UOK524691:UOL524691 UYG524691:UYH524691 VIC524691:VID524691 VRY524691:VRZ524691 WBU524691:WBV524691 WLQ524691:WLR524691 WVM524691:WVN524691 JA590227:JB590227 SW590227:SX590227 ACS590227:ACT590227 AMO590227:AMP590227 AWK590227:AWL590227 BGG590227:BGH590227 BQC590227:BQD590227 BZY590227:BZZ590227 CJU590227:CJV590227 CTQ590227:CTR590227 DDM590227:DDN590227 DNI590227:DNJ590227 DXE590227:DXF590227 EHA590227:EHB590227 EQW590227:EQX590227 FAS590227:FAT590227 FKO590227:FKP590227 FUK590227:FUL590227 GEG590227:GEH590227 GOC590227:GOD590227 GXY590227:GXZ590227 HHU590227:HHV590227 HRQ590227:HRR590227 IBM590227:IBN590227 ILI590227:ILJ590227 IVE590227:IVF590227 JFA590227:JFB590227 JOW590227:JOX590227 JYS590227:JYT590227 KIO590227:KIP590227 KSK590227:KSL590227 LCG590227:LCH590227 LMC590227:LMD590227 LVY590227:LVZ590227 MFU590227:MFV590227 MPQ590227:MPR590227 MZM590227:MZN590227 NJI590227:NJJ590227 NTE590227:NTF590227 ODA590227:ODB590227 OMW590227:OMX590227 OWS590227:OWT590227 PGO590227:PGP590227 PQK590227:PQL590227 QAG590227:QAH590227 QKC590227:QKD590227 QTY590227:QTZ590227 RDU590227:RDV590227 RNQ590227:RNR590227 RXM590227:RXN590227 SHI590227:SHJ590227 SRE590227:SRF590227 TBA590227:TBB590227 TKW590227:TKX590227 TUS590227:TUT590227 UEO590227:UEP590227 UOK590227:UOL590227 UYG590227:UYH590227 VIC590227:VID590227 VRY590227:VRZ590227 WBU590227:WBV590227 WLQ590227:WLR590227 WVM590227:WVN590227 JA655763:JB655763 SW655763:SX655763 ACS655763:ACT655763 AMO655763:AMP655763 AWK655763:AWL655763 BGG655763:BGH655763 BQC655763:BQD655763 BZY655763:BZZ655763 CJU655763:CJV655763 CTQ655763:CTR655763 DDM655763:DDN655763 DNI655763:DNJ655763 DXE655763:DXF655763 EHA655763:EHB655763 EQW655763:EQX655763 FAS655763:FAT655763 FKO655763:FKP655763 FUK655763:FUL655763 GEG655763:GEH655763 GOC655763:GOD655763 GXY655763:GXZ655763 HHU655763:HHV655763 HRQ655763:HRR655763 IBM655763:IBN655763 ILI655763:ILJ655763 IVE655763:IVF655763 JFA655763:JFB655763 JOW655763:JOX655763 JYS655763:JYT655763 KIO655763:KIP655763 KSK655763:KSL655763 LCG655763:LCH655763 LMC655763:LMD655763 LVY655763:LVZ655763 MFU655763:MFV655763 MPQ655763:MPR655763 MZM655763:MZN655763 NJI655763:NJJ655763 NTE655763:NTF655763 ODA655763:ODB655763 OMW655763:OMX655763 OWS655763:OWT655763 PGO655763:PGP655763 PQK655763:PQL655763 QAG655763:QAH655763 QKC655763:QKD655763 QTY655763:QTZ655763 RDU655763:RDV655763 RNQ655763:RNR655763 RXM655763:RXN655763 SHI655763:SHJ655763 SRE655763:SRF655763 TBA655763:TBB655763 TKW655763:TKX655763 TUS655763:TUT655763 UEO655763:UEP655763 UOK655763:UOL655763 UYG655763:UYH655763 VIC655763:VID655763 VRY655763:VRZ655763 WBU655763:WBV655763 WLQ655763:WLR655763 WVM655763:WVN655763 JA721299:JB721299 SW721299:SX721299 ACS721299:ACT721299 AMO721299:AMP721299 AWK721299:AWL721299 BGG721299:BGH721299 BQC721299:BQD721299 BZY721299:BZZ721299 CJU721299:CJV721299 CTQ721299:CTR721299 DDM721299:DDN721299 DNI721299:DNJ721299 DXE721299:DXF721299 EHA721299:EHB721299 EQW721299:EQX721299 FAS721299:FAT721299 FKO721299:FKP721299 FUK721299:FUL721299 GEG721299:GEH721299 GOC721299:GOD721299 GXY721299:GXZ721299 HHU721299:HHV721299 HRQ721299:HRR721299 IBM721299:IBN721299 ILI721299:ILJ721299 IVE721299:IVF721299 JFA721299:JFB721299 JOW721299:JOX721299 JYS721299:JYT721299 KIO721299:KIP721299 KSK721299:KSL721299 LCG721299:LCH721299 LMC721299:LMD721299 LVY721299:LVZ721299 MFU721299:MFV721299 MPQ721299:MPR721299 MZM721299:MZN721299 NJI721299:NJJ721299 NTE721299:NTF721299 ODA721299:ODB721299 OMW721299:OMX721299 OWS721299:OWT721299 PGO721299:PGP721299 PQK721299:PQL721299 QAG721299:QAH721299 QKC721299:QKD721299 QTY721299:QTZ721299 RDU721299:RDV721299 RNQ721299:RNR721299 RXM721299:RXN721299 SHI721299:SHJ721299 SRE721299:SRF721299 TBA721299:TBB721299 TKW721299:TKX721299 TUS721299:TUT721299 UEO721299:UEP721299 UOK721299:UOL721299 UYG721299:UYH721299 VIC721299:VID721299 VRY721299:VRZ721299 WBU721299:WBV721299 WLQ721299:WLR721299 WVM721299:WVN721299 JA786835:JB786835 SW786835:SX786835 ACS786835:ACT786835 AMO786835:AMP786835 AWK786835:AWL786835 BGG786835:BGH786835 BQC786835:BQD786835 BZY786835:BZZ786835 CJU786835:CJV786835 CTQ786835:CTR786835 DDM786835:DDN786835 DNI786835:DNJ786835 DXE786835:DXF786835 EHA786835:EHB786835 EQW786835:EQX786835 FAS786835:FAT786835 FKO786835:FKP786835 FUK786835:FUL786835 GEG786835:GEH786835 GOC786835:GOD786835 GXY786835:GXZ786835 HHU786835:HHV786835 HRQ786835:HRR786835 IBM786835:IBN786835 ILI786835:ILJ786835 IVE786835:IVF786835 JFA786835:JFB786835 JOW786835:JOX786835 JYS786835:JYT786835 KIO786835:KIP786835 KSK786835:KSL786835 LCG786835:LCH786835 LMC786835:LMD786835 LVY786835:LVZ786835 MFU786835:MFV786835 MPQ786835:MPR786835 MZM786835:MZN786835 NJI786835:NJJ786835 NTE786835:NTF786835 ODA786835:ODB786835 OMW786835:OMX786835 OWS786835:OWT786835 PGO786835:PGP786835 PQK786835:PQL786835 QAG786835:QAH786835 QKC786835:QKD786835 QTY786835:QTZ786835 RDU786835:RDV786835 RNQ786835:RNR786835 RXM786835:RXN786835 SHI786835:SHJ786835 SRE786835:SRF786835 TBA786835:TBB786835 TKW786835:TKX786835 TUS786835:TUT786835 UEO786835:UEP786835 UOK786835:UOL786835 UYG786835:UYH786835 VIC786835:VID786835 VRY786835:VRZ786835 WBU786835:WBV786835 WLQ786835:WLR786835 WVM786835:WVN786835 JA852371:JB852371 SW852371:SX852371 ACS852371:ACT852371 AMO852371:AMP852371 AWK852371:AWL852371 BGG852371:BGH852371 BQC852371:BQD852371 BZY852371:BZZ852371 CJU852371:CJV852371 CTQ852371:CTR852371 DDM852371:DDN852371 DNI852371:DNJ852371 DXE852371:DXF852371 EHA852371:EHB852371 EQW852371:EQX852371 FAS852371:FAT852371 FKO852371:FKP852371 FUK852371:FUL852371 GEG852371:GEH852371 GOC852371:GOD852371 GXY852371:GXZ852371 HHU852371:HHV852371 HRQ852371:HRR852371 IBM852371:IBN852371 ILI852371:ILJ852371 IVE852371:IVF852371 JFA852371:JFB852371 JOW852371:JOX852371 JYS852371:JYT852371 KIO852371:KIP852371 KSK852371:KSL852371 LCG852371:LCH852371 LMC852371:LMD852371 LVY852371:LVZ852371 MFU852371:MFV852371 MPQ852371:MPR852371 MZM852371:MZN852371 NJI852371:NJJ852371 NTE852371:NTF852371 ODA852371:ODB852371 OMW852371:OMX852371 OWS852371:OWT852371 PGO852371:PGP852371 PQK852371:PQL852371 QAG852371:QAH852371 QKC852371:QKD852371 QTY852371:QTZ852371 RDU852371:RDV852371 RNQ852371:RNR852371 RXM852371:RXN852371 SHI852371:SHJ852371 SRE852371:SRF852371 TBA852371:TBB852371 TKW852371:TKX852371 TUS852371:TUT852371 UEO852371:UEP852371 UOK852371:UOL852371 UYG852371:UYH852371 VIC852371:VID852371 VRY852371:VRZ852371 WBU852371:WBV852371 WLQ852371:WLR852371 WVM852371:WVN852371 JA917907:JB917907 SW917907:SX917907 ACS917907:ACT917907 AMO917907:AMP917907 AWK917907:AWL917907 BGG917907:BGH917907 BQC917907:BQD917907 BZY917907:BZZ917907 CJU917907:CJV917907 CTQ917907:CTR917907 DDM917907:DDN917907 DNI917907:DNJ917907 DXE917907:DXF917907 EHA917907:EHB917907 EQW917907:EQX917907 FAS917907:FAT917907 FKO917907:FKP917907 FUK917907:FUL917907 GEG917907:GEH917907 GOC917907:GOD917907 GXY917907:GXZ917907 HHU917907:HHV917907 HRQ917907:HRR917907 IBM917907:IBN917907 ILI917907:ILJ917907 IVE917907:IVF917907 JFA917907:JFB917907 JOW917907:JOX917907 JYS917907:JYT917907 KIO917907:KIP917907 KSK917907:KSL917907 LCG917907:LCH917907 LMC917907:LMD917907 LVY917907:LVZ917907 MFU917907:MFV917907 MPQ917907:MPR917907 MZM917907:MZN917907 NJI917907:NJJ917907 NTE917907:NTF917907 ODA917907:ODB917907 OMW917907:OMX917907 OWS917907:OWT917907 PGO917907:PGP917907 PQK917907:PQL917907 QAG917907:QAH917907 QKC917907:QKD917907 QTY917907:QTZ917907 RDU917907:RDV917907 RNQ917907:RNR917907 RXM917907:RXN917907 SHI917907:SHJ917907 SRE917907:SRF917907 TBA917907:TBB917907 TKW917907:TKX917907 TUS917907:TUT917907 UEO917907:UEP917907 UOK917907:UOL917907 UYG917907:UYH917907 VIC917907:VID917907 VRY917907:VRZ917907 WBU917907:WBV917907 WLQ917907:WLR917907 WVM917907:WVN917907 JA983443:JB983443 SW983443:SX983443 ACS983443:ACT983443 AMO983443:AMP983443 AWK983443:AWL983443 BGG983443:BGH983443 BQC983443:BQD983443 BZY983443:BZZ983443 CJU983443:CJV983443 CTQ983443:CTR983443 DDM983443:DDN983443 DNI983443:DNJ983443 DXE983443:DXF983443 EHA983443:EHB983443 EQW983443:EQX983443 FAS983443:FAT983443 FKO983443:FKP983443 FUK983443:FUL983443 GEG983443:GEH983443 GOC983443:GOD983443 GXY983443:GXZ983443 HHU983443:HHV983443 HRQ983443:HRR983443 IBM983443:IBN983443 ILI983443:ILJ983443 IVE983443:IVF983443 JFA983443:JFB983443 JOW983443:JOX983443 JYS983443:JYT983443 KIO983443:KIP983443 KSK983443:KSL983443 LCG983443:LCH983443 LMC983443:LMD983443 LVY983443:LVZ983443 MFU983443:MFV983443 MPQ983443:MPR983443 MZM983443:MZN983443 NJI983443:NJJ983443 NTE983443:NTF983443 ODA983443:ODB983443 OMW983443:OMX983443 OWS983443:OWT983443 PGO983443:PGP983443 PQK983443:PQL983443 QAG983443:QAH983443 QKC983443:QKD983443 QTY983443:QTZ983443 RDU983443:RDV983443 RNQ983443:RNR983443 RXM983443:RXN983443 SHI983443:SHJ983443 SRE983443:SRF983443 TBA983443:TBB983443 TKW983443:TKX983443 TUS983443:TUT983443 UEO983443:UEP983443 UOK983443:UOL983443 UYG983443:UYH983443 VIC983443:VID983443 VRY983443:VRZ983443 WBU983443:WBV983443 WLQ983443:WLR983443 WVM983443:WVN983443 H65915:K65933 H131451:K131469 H196987:K197005 H262523:K262541 H328059:K328077 H393595:K393613 H459131:K459149 H524667:K524685 H590203:K590221 H655739:K655757 H721275:K721293 H786811:K786829 H852347:K852365 H917883:K917901 H983419:K983437 H65937:K65937 H131473:K131473 H197009:K197009 H262545:K262545 H328081:K328081 H393617:K393617 H459153:K459153 H524689:K524689 H590225:K590225 H655761:K655761 H721297:K721297 H786833:K786833 H852369:K852369 H917905:K917905 H983441:K983441 J65939:K65945 J131475:K131481 J197011:K197017 J262547:K262553 J328083:K328089 J393619:K393625 J459155:K459161 J524691:K524697 J590227:K590233 J655763:K655769 J721299:K721305 J786835:K786841 J852371:K852377 J917907:K917913 J983443:K983449 J983474:K983474 J917938:K917938 J852402:K852402 J786866:K786866 J721330:K721330 J655794:K655794 J590258:K590258 J524722:K524722 J459186:K459186 J393650:K393650 J328114:K328114 J262578:K262578 J197042:K197042 J131506:K131506 J65970:K65970 IZ24:JB26 SV24:SX26 ACR24:ACT26 AMN24:AMP26 AWJ24:AWL26 BGF24:BGH26 BQB24:BQD26 BZX24:BZZ26 CJT24:CJV26 CTP24:CTR26 DDL24:DDN26 DNH24:DNJ26 DXD24:DXF26 EGZ24:EHB26 EQV24:EQX26 FAR24:FAT26 FKN24:FKP26 FUJ24:FUL26 GEF24:GEH26 GOB24:GOD26 GXX24:GXZ26 HHT24:HHV26 HRP24:HRR26 IBL24:IBN26 ILH24:ILJ26 IVD24:IVF26 JEZ24:JFB26 JOV24:JOX26 JYR24:JYT26 KIN24:KIP26 KSJ24:KSL26 LCF24:LCH26 LMB24:LMD26 LVX24:LVZ26 MFT24:MFV26 MPP24:MPR26 MZL24:MZN26 NJH24:NJJ26 NTD24:NTF26 OCZ24:ODB26 OMV24:OMX26 OWR24:OWT26 PGN24:PGP26 PQJ24:PQL26 QAF24:QAH26 QKB24:QKD26 QTX24:QTZ26 RDT24:RDV26 RNP24:RNR26 RXL24:RXN26 SHH24:SHJ26 SRD24:SRF26 TAZ24:TBB26 TKV24:TKX26 TUR24:TUT26 UEN24:UEP26 UOJ24:UOL26 UYF24:UYH26 VIB24:VID26 VRX24:VRZ26 WBT24:WBV26 WLP24:WLR26 WVL24:WVN26 L568:N570 J416:K416 L572:N573 K81:K92 K62:L62 K80:L80 K93:L93 K101:L101 K106:L106 K38:L38 H24:J26 K94:K100 K102:K105 L46 L140 J145:L145 L170 J184:L184 J192:L192 J213:L213 J244:L244 J186:L187 J268:L268 J305:L305 J314:L314 J324:L324 J325:K331 J333:K337 J293:L293 L114 JB459:JH459 SX459:TD459 ACT459:ACZ459 AMP459:AMV459 AWL459:AWR459 BGH459:BGN459 BQD459:BQJ459 BZZ459:CAF459 CJV459:CKB459 CTR459:CTX459 DDN459:DDT459 DNJ459:DNP459 DXF459:DXL459 EHB459:EHH459 EQX459:ERD459 FAT459:FAZ459 FKP459:FKV459 FUL459:FUR459 GEH459:GEN459 GOD459:GOJ459 GXZ459:GYF459 HHV459:HIB459 HRR459:HRX459 IBN459:IBT459 ILJ459:ILP459 IVF459:IVL459 JFB459:JFH459 JOX459:JPD459 JYT459:JYZ459 KIP459:KIV459 KSL459:KSR459 LCH459:LCN459 LMD459:LMJ459 LVZ459:LWF459 MFV459:MGB459 MPR459:MPX459 MZN459:MZT459 NJJ459:NJP459 NTF459:NTL459 ODB459:ODH459 OMX459:OND459 OWT459:OWZ459 PGP459:PGV459 PQL459:PQR459 QAH459:QAN459 QKD459:QKJ459 QTZ459:QUF459 RDV459:REB459 RNR459:RNX459 RXN459:RXT459 SHJ459:SHP459 SRF459:SRL459 TBB459:TBH459 TKX459:TLD459 TUT459:TUZ459 UEP459:UEV459 UOL459:UOR459 UYH459:UYN459 VID459:VIJ459 VRZ459:VSF459 WBV459:WCB459 WLR459:WLX459 WVN459:WVT459 J393:L410 J315:K323 ACU568:ADA570 AMQ568:AMW570 AWM568:AWS570 BGI568:BGO570 BQE568:BQK570 CAA568:CAG570 CJW568:CKC570 CTS568:CTY570 DDO568:DDU570 DNK568:DNQ570 DXG568:DXM570 EHC568:EHI570 EQY568:ERE570 FAU568:FBA570 FKQ568:FKW570 FUM568:FUS570 GEI568:GEO570 GOE568:GOK570 GYA568:GYG570 HHW568:HIC570 HRS568:HRY570 IBO568:IBU570 ILK568:ILQ570 IVG568:IVM570 JFC568:JFI570 JOY568:JPE570 JYU568:JZA570 KIQ568:KIW570 KSM568:KSS570 LCI568:LCO570 LME568:LMK570 LWA568:LWG570 MFW568:MGC570 MPS568:MPY570 MZO568:MZU570 NJK568:NJQ570 NTG568:NTM570 ODC568:ODI570 OMY568:ONE570 OWU568:OXA570 PGQ568:PGW570 PQM568:PQS570 QAI568:QAO570 QKE568:QKK570 QUA568:QUG570 RDW568:REC570 RNS568:RNY570 RXO568:RXU570 SHK568:SHQ570 SRG568:SRM570 TBC568:TBI570 TKY568:TLE570 TUU568:TVA570 UEQ568:UEW570 UOM568:UOS570 UYI568:UYO570 VIE568:VIK570 VSA568:VSG570 WBW568:WCC570 WLS568:WLY570 WVO568:WVU570 JC568:JI570 SY568:TE570 SY572:TE573 ACU572:ADA573 AMQ572:AMW573 AWM572:AWS573 BGI572:BGO573 BQE572:BQK573 CAA572:CAG573 CJW572:CKC573 CTS572:CTY573 DDO572:DDU573 DNK572:DNQ573 DXG572:DXM573 EHC572:EHI573 EQY572:ERE573 FAU572:FBA573 FKQ572:FKW573 FUM572:FUS573 GEI572:GEO573 GOE572:GOK573 GYA572:GYG573 HHW572:HIC573 HRS572:HRY573 IBO572:IBU573 ILK572:ILQ573 IVG572:IVM573 JFC572:JFI573 JOY572:JPE573 JYU572:JZA573 KIQ572:KIW573 KSM572:KSS573 LCI572:LCO573 LME572:LMK573 LWA572:LWG573 MFW572:MGC573 MPS572:MPY573 MZO572:MZU573 NJK572:NJQ573 NTG572:NTM573 ODC572:ODI573 OMY572:ONE573 OWU572:OXA573 PGQ572:PGW573 PQM572:PQS573 QAI572:QAO573 QKE572:QKK573 QUA572:QUG573 RDW572:REC573 RNS572:RNY573 RXO572:RXU573 SHK572:SHQ573 SRG572:SRM573 TBC572:TBI573 TKY572:TLE573 TUU572:TVA573 UEQ572:UEW573 UOM572:UOS573 UYI572:UYO573 VIE572:VIK573 VSA572:VSG573 WBW572:WCC573 WLS572:WLY573 WVO572:WVU573 JC572:JI573 H338:K339 JA393:JG410 SW393:TC410 ACS393:ACY410 AMO393:AMU410 AWK393:AWQ410 BGG393:BGM410 BQC393:BQI410 BZY393:CAE410 CJU393:CKA410 CTQ393:CTW410 DDM393:DDS410 DNI393:DNO410 DXE393:DXK410 EHA393:EHG410 EQW393:ERC410 FAS393:FAY410 FKO393:FKU410 FUK393:FUQ410 GEG393:GEM410 GOC393:GOI410 GXY393:GYE410 HHU393:HIA410 HRQ393:HRW410 IBM393:IBS410 ILI393:ILO410 IVE393:IVK410 JFA393:JFG410 JOW393:JPC410 JYS393:JYY410 KIO393:KIU410 KSK393:KSQ410 LCG393:LCM410 LMC393:LMI410 LVY393:LWE410 MFU393:MGA410 MPQ393:MPW410 MZM393:MZS410 NJI393:NJO410 NTE393:NTK410 ODA393:ODG410 OMW393:ONC410 OWS393:OWY410 PGO393:PGU410 PQK393:PQQ410 QAG393:QAM410 QKC393:QKI410 QTY393:QUE410 RDU393:REA410 RNQ393:RNW410 RXM393:RXS410 SHI393:SHO410 SRE393:SRK410 TBA393:TBG410 TKW393:TLC410 TUS393:TUY410 UEO393:UEU410 UOK393:UOQ410 UYG393:UYM410 VIC393:VII410 VRY393:VSE410 WBU393:WCA410 WLQ393:WLW410 WVM393:WVS410 K72:K79 J294:K304 J306:K313 L308 J332:L332 K71:L71 K24:K32 WLS18:WLV37 WBW18:WBZ37 VSA18:VSD37 VIE18:VIH37 UYI18:UYL37 UOM18:UOP37 UEQ18:UET37 TUU18:TUX37 TKY18:TLB37 TBC18:TBF37 SRG18:SRJ37 SHK18:SHN37 RXO18:RXR37 RNS18:RNV37 RDW18:RDZ37 QUA18:QUD37 QKE18:QKH37 QAI18:QAL37 PQM18:PQP37 PGQ18:PGT37 OWU18:OWX37 OMY18:ONB37 ODC18:ODF37 NTG18:NTJ37 NJK18:NJN37 MZO18:MZR37 MPS18:MPV37 MFW18:MFZ37 LWA18:LWD37 LME18:LMH37 LCI18:LCL37 KSM18:KSP37 KIQ18:KIT37 JYU18:JYX37 JOY18:JPB37 JFC18:JFF37 IVG18:IVJ37 ILK18:ILN37 IBO18:IBR37 HRS18:HRV37 HHW18:HHZ37 GYA18:GYD37 GOE18:GOH37 GEI18:GEL37 FUM18:FUP37 FKQ18:FKT37 FAU18:FAX37 EQY18:ERB37 EHC18:EHF37 DXG18:DXJ37 DNK18:DNN37 DDO18:DDR37 CTS18:CTV37 CJW18:CJZ37 CAA18:CAD37 BQE18:BQH37 BGI18:BGL37 AWM18:AWP37 AMQ18:AMT37 ACU18:ACX37 SY18:TB37 JC18:JF37 WVO18:WVR37 H340:L341 L121 L56 J188:K191 J240:K243 J238:L239 J124:K144 J123:L123 K39:K61 K63:K70 J245:K267 J193:K212 J269:K292 J146:K183 H123:I184 J214:K237 H186:I337 L459:M459 H549:I558 AMQ563:AMW566 AWM563:AWS566 BGI563:BGO566 BQE563:BQK566 CAA563:CAG566 CJW563:CKC566 CTS563:CTY566 DDO563:DDU566 DNK563:DNQ566 DXG563:DXM566 EHC563:EHI566 EQY563:ERE566 FAU563:FBA566 FKQ563:FKW566 FUM563:FUS566 GEI563:GEO566 GOE563:GOK566 GYA563:GYG566 HHW563:HIC566 HRS563:HRY566 IBO563:IBU566 ILK563:ILQ566 IVG563:IVM566 JFC563:JFI566 JOY563:JPE566 JYU563:JZA566 KIQ563:KIW566 KSM563:KSS566 LCI563:LCO566 LME563:LMK566 LWA563:LWG566 MFW563:MGC566 MPS563:MPY566 MZO563:MZU566 NJK563:NJQ566 NTG563:NTM566 ODC563:ODI566 OMY563:ONE566 OWU563:OXA566 PGQ563:PGW566 PQM563:PQS566 QAI563:QAO566 QKE563:QKK566 QUA563:QUG566 RDW563:REC566 RNS563:RNY566 RXO563:RXU566 SHK563:SHQ566 SRG563:SRM566 TBC563:TBI566 TKY563:TLE566 TUU563:TVA566 UEQ563:UEW566 UOM563:UOS566 UYI563:UYO566 VIE563:VIK566 VSA563:VSG566 WBW563:WCC566 WLS563:WLY566 WVO563:WVU566 JC563:JI566 SY563:TE566 ACU563:ADA566 L563:N566 K107:K121 ACS122:ACY340 SW122:TC340 JA122:JG340 WVM122:WVS340 WLQ122:WLW340 WBU122:WCA340 VRY122:VSE340 VIC122:VII340 UYG122:UYM340 UOK122:UOQ340 UEO122:UEU340 TUS122:TUY340 TKW122:TLC340 TBA122:TBG340 SRE122:SRK340 SHI122:SHO340 RXM122:RXS340 RNQ122:RNW340 RDU122:REA340 QTY122:QUE340 QKC122:QKI340 QAG122:QAM340 PQK122:PQQ340 PGO122:PGU340 OWS122:OWY340 OMW122:ONC340 ODA122:ODG340 NTE122:NTK340 NJI122:NJO340 MZM122:MZS340 MPQ122:MPW340 MFU122:MGA340 LVY122:LWE340 LMC122:LMI340 LCG122:LCM340 KSK122:KSQ340 KIO122:KIU340 JYS122:JYY340 JOW122:JPC340 JFA122:JFG340 IVE122:IVK340 ILI122:ILO340 IBM122:IBS340 HRQ122:HRW340 HHU122:HIA340 GXY122:GYE340 GOC122:GOI340 GEG122:GEM340 FUK122:FUQ340 FKO122:FKU340 FAS122:FAY340 EQW122:ERC340 EHA122:EHG340 DXE122:DXK340 DNI122:DNO340 DDM122:DDS340 CTQ122:CTW340 CJU122:CKA340 BZY122:CAE340 BQC122:BQI340 BGG122:BGM340 AWK122:AWQ340 AMO122:AMU340 L461:L473 L475:L492 AWJ38:AWP121 BGF38:BGL121 BQB38:BQH121 BZX38:CAD121 CJT38:CJZ121 CTP38:CTV121 DDL38:DDR121 DNH38:DNN121 DXD38:DXJ121 EGZ38:EHF121 EQV38:ERB121 FAR38:FAX121 FKN38:FKT121 FUJ38:FUP121 GEF38:GEL121 GOB38:GOH121 GXX38:GYD121 HHT38:HHZ121 HRP38:HRV121 IBL38:IBR121 ILH38:ILN121 IVD38:IVJ121 JEZ38:JFF121 JOV38:JPB121 JYR38:JYX121 KIN38:KIT121 KSJ38:KSP121 LCF38:LCL121 LMB38:LMH121 LVX38:LWD121 MFT38:MFZ121 MPP38:MPV121 MZL38:MZR121 NJH38:NJN121 NTD38:NTJ121 OCZ38:ODF121 OMV38:ONB121 OWR38:OWX121 PGN38:PGT121 PQJ38:PQP121 QAF38:QAL121 QKB38:QKH121 QTX38:QUD121 RDT38:RDZ121 RNP38:RNV121 RXL38:RXR121 SHH38:SHN121 SRD38:SRJ121 TAZ38:TBF121 TKV38:TLB121 TUR38:TUX121 UEN38:UET121 UOJ38:UOP121 UYF38:UYL121 VIB38:VIH121 VRX38:VSD121 WBT38:WBZ121 WLP38:WLV121 WVL38:WVR121 IZ38:JF121 SV38:TB121 ACR38:ACX121 AMN38:AMT121 H38:J121 WBZ460:WCC536 VSD460:VSG536 VIH460:VIK536 UYL460:UYO536 UOP460:UOS536 UET460:UEW536 TUX460:TVA536 TLB460:TLE536 TBF460:TBI536 SRJ460:SRM536 SHN460:SHQ536 RXR460:RXU536 RNV460:RNY536 RDZ460:REC536 QUD460:QUG536 QKH460:QKK536 QAL460:QAO536 PQP460:PQS536 PGT460:PGW536 OWX460:OXA536 ONB460:ONE536 ODF460:ODI536 NTJ460:NTM536 NJN460:NJQ536 MZR460:MZU536 MPV460:MPY536 MFZ460:MGC536 LWD460:LWG536 LMH460:LMK536 LCL460:LCO536 KSP460:KSS536 KIT460:KIW536 JYX460:JZA536 JPB460:JPE536 JFF460:JFI536 IVJ460:IVM536 ILN460:ILQ536 IBR460:IBU536 HRV460:HRY536 HHZ460:HIC536 GYD460:GYG536 GOH460:GOK536 GEL460:GEO536 FUP460:FUS536 FKT460:FKW536 FAX460:FBA536 ERB460:ERE536 EHF460:EHI536 DXJ460:DXM536 DNN460:DNQ536 DDR460:DDU536 CTV460:CTY536 CJZ460:CKC536 CAD460:CAG536 BQH460:BQK536 BGL460:BGO536 AWP460:AWS536 AMT460:AMW536 ACX460:ADA536 TB460:TE536 JF460:JI536 SY460:SY536 ACU460:ACU536 AMQ460:AMQ536 AWM460:AWM536 BGI460:BGI536 BQE460:BQE536 CAA460:CAA536 CJW460:CJW536 CTS460:CTS536 DDO460:DDO536 DNK460:DNK536 DXG460:DXG536 EHC460:EHC536 EQY460:EQY536 FAU460:FAU536 FKQ460:FKQ536 FUM460:FUM536 GEI460:GEI536 GOE460:GOE536 GYA460:GYA536 HHW460:HHW536 HRS460:HRS536 IBO460:IBO536 ILK460:ILK536 IVG460:IVG536 JFC460:JFC536 JOY460:JOY536 JYU460:JYU536 KIQ460:KIQ536 KSM460:KSM536 LCI460:LCI536 LME460:LME536 LWA460:LWA536 MFW460:MFW536 MPS460:MPS536 MZO460:MZO536 NJK460:NJK536 NTG460:NTG536 ODC460:ODC536 OMY460:OMY536 OWU460:OWU536 PGQ460:PGQ536 PQM460:PQM536 QAI460:QAI536 QKE460:QKE536 QUA460:QUA536 RDW460:RDW536 RNS460:RNS536 RXO460:RXO536 SHK460:SHK536 SRG460:SRG536 TBC460:TBC536 TKY460:TKY536 TUU460:TUU536 UEQ460:UEQ536 UOM460:UOM536 UYI460:UYI536 VIE460:VIE536 VSA460:VSA536 WBW460:WBW536 WLS460:WLS536 WVO460:WVO536 JC460:JC536 WVR460:WVU536 M460:N536 WLV460:WLY536 L513:L534 K530</xm:sqref>
        </x14:dataValidation>
        <x14:dataValidation type="list" showInputMessage="1" showErrorMessage="1" xr:uid="{00000000-0002-0000-0200-000014000000}">
          <x14:formula1>
            <xm:f>Reglon_renta</xm:f>
          </x14:formula1>
          <xm:sqref>JG65484:JG65497 TC65484:TC65497 ACY65484:ACY65497 AMU65484:AMU65497 AWQ65484:AWQ65497 BGM65484:BGM65497 BQI65484:BQI65497 CAE65484:CAE65497 CKA65484:CKA65497 CTW65484:CTW65497 DDS65484:DDS65497 DNO65484:DNO65497 DXK65484:DXK65497 EHG65484:EHG65497 ERC65484:ERC65497 FAY65484:FAY65497 FKU65484:FKU65497 FUQ65484:FUQ65497 GEM65484:GEM65497 GOI65484:GOI65497 GYE65484:GYE65497 HIA65484:HIA65497 HRW65484:HRW65497 IBS65484:IBS65497 ILO65484:ILO65497 IVK65484:IVK65497 JFG65484:JFG65497 JPC65484:JPC65497 JYY65484:JYY65497 KIU65484:KIU65497 KSQ65484:KSQ65497 LCM65484:LCM65497 LMI65484:LMI65497 LWE65484:LWE65497 MGA65484:MGA65497 MPW65484:MPW65497 MZS65484:MZS65497 NJO65484:NJO65497 NTK65484:NTK65497 ODG65484:ODG65497 ONC65484:ONC65497 OWY65484:OWY65497 PGU65484:PGU65497 PQQ65484:PQQ65497 QAM65484:QAM65497 QKI65484:QKI65497 QUE65484:QUE65497 REA65484:REA65497 RNW65484:RNW65497 RXS65484:RXS65497 SHO65484:SHO65497 SRK65484:SRK65497 TBG65484:TBG65497 TLC65484:TLC65497 TUY65484:TUY65497 UEU65484:UEU65497 UOQ65484:UOQ65497 UYM65484:UYM65497 VII65484:VII65497 VSE65484:VSE65497 WCA65484:WCA65497 WLW65484:WLW65497 WVS65484:WVS65497 JG131020:JG131033 TC131020:TC131033 ACY131020:ACY131033 AMU131020:AMU131033 AWQ131020:AWQ131033 BGM131020:BGM131033 BQI131020:BQI131033 CAE131020:CAE131033 CKA131020:CKA131033 CTW131020:CTW131033 DDS131020:DDS131033 DNO131020:DNO131033 DXK131020:DXK131033 EHG131020:EHG131033 ERC131020:ERC131033 FAY131020:FAY131033 FKU131020:FKU131033 FUQ131020:FUQ131033 GEM131020:GEM131033 GOI131020:GOI131033 GYE131020:GYE131033 HIA131020:HIA131033 HRW131020:HRW131033 IBS131020:IBS131033 ILO131020:ILO131033 IVK131020:IVK131033 JFG131020:JFG131033 JPC131020:JPC131033 JYY131020:JYY131033 KIU131020:KIU131033 KSQ131020:KSQ131033 LCM131020:LCM131033 LMI131020:LMI131033 LWE131020:LWE131033 MGA131020:MGA131033 MPW131020:MPW131033 MZS131020:MZS131033 NJO131020:NJO131033 NTK131020:NTK131033 ODG131020:ODG131033 ONC131020:ONC131033 OWY131020:OWY131033 PGU131020:PGU131033 PQQ131020:PQQ131033 QAM131020:QAM131033 QKI131020:QKI131033 QUE131020:QUE131033 REA131020:REA131033 RNW131020:RNW131033 RXS131020:RXS131033 SHO131020:SHO131033 SRK131020:SRK131033 TBG131020:TBG131033 TLC131020:TLC131033 TUY131020:TUY131033 UEU131020:UEU131033 UOQ131020:UOQ131033 UYM131020:UYM131033 VII131020:VII131033 VSE131020:VSE131033 WCA131020:WCA131033 WLW131020:WLW131033 WVS131020:WVS131033 JG196556:JG196569 TC196556:TC196569 ACY196556:ACY196569 AMU196556:AMU196569 AWQ196556:AWQ196569 BGM196556:BGM196569 BQI196556:BQI196569 CAE196556:CAE196569 CKA196556:CKA196569 CTW196556:CTW196569 DDS196556:DDS196569 DNO196556:DNO196569 DXK196556:DXK196569 EHG196556:EHG196569 ERC196556:ERC196569 FAY196556:FAY196569 FKU196556:FKU196569 FUQ196556:FUQ196569 GEM196556:GEM196569 GOI196556:GOI196569 GYE196556:GYE196569 HIA196556:HIA196569 HRW196556:HRW196569 IBS196556:IBS196569 ILO196556:ILO196569 IVK196556:IVK196569 JFG196556:JFG196569 JPC196556:JPC196569 JYY196556:JYY196569 KIU196556:KIU196569 KSQ196556:KSQ196569 LCM196556:LCM196569 LMI196556:LMI196569 LWE196556:LWE196569 MGA196556:MGA196569 MPW196556:MPW196569 MZS196556:MZS196569 NJO196556:NJO196569 NTK196556:NTK196569 ODG196556:ODG196569 ONC196556:ONC196569 OWY196556:OWY196569 PGU196556:PGU196569 PQQ196556:PQQ196569 QAM196556:QAM196569 QKI196556:QKI196569 QUE196556:QUE196569 REA196556:REA196569 RNW196556:RNW196569 RXS196556:RXS196569 SHO196556:SHO196569 SRK196556:SRK196569 TBG196556:TBG196569 TLC196556:TLC196569 TUY196556:TUY196569 UEU196556:UEU196569 UOQ196556:UOQ196569 UYM196556:UYM196569 VII196556:VII196569 VSE196556:VSE196569 WCA196556:WCA196569 WLW196556:WLW196569 WVS196556:WVS196569 JG262092:JG262105 TC262092:TC262105 ACY262092:ACY262105 AMU262092:AMU262105 AWQ262092:AWQ262105 BGM262092:BGM262105 BQI262092:BQI262105 CAE262092:CAE262105 CKA262092:CKA262105 CTW262092:CTW262105 DDS262092:DDS262105 DNO262092:DNO262105 DXK262092:DXK262105 EHG262092:EHG262105 ERC262092:ERC262105 FAY262092:FAY262105 FKU262092:FKU262105 FUQ262092:FUQ262105 GEM262092:GEM262105 GOI262092:GOI262105 GYE262092:GYE262105 HIA262092:HIA262105 HRW262092:HRW262105 IBS262092:IBS262105 ILO262092:ILO262105 IVK262092:IVK262105 JFG262092:JFG262105 JPC262092:JPC262105 JYY262092:JYY262105 KIU262092:KIU262105 KSQ262092:KSQ262105 LCM262092:LCM262105 LMI262092:LMI262105 LWE262092:LWE262105 MGA262092:MGA262105 MPW262092:MPW262105 MZS262092:MZS262105 NJO262092:NJO262105 NTK262092:NTK262105 ODG262092:ODG262105 ONC262092:ONC262105 OWY262092:OWY262105 PGU262092:PGU262105 PQQ262092:PQQ262105 QAM262092:QAM262105 QKI262092:QKI262105 QUE262092:QUE262105 REA262092:REA262105 RNW262092:RNW262105 RXS262092:RXS262105 SHO262092:SHO262105 SRK262092:SRK262105 TBG262092:TBG262105 TLC262092:TLC262105 TUY262092:TUY262105 UEU262092:UEU262105 UOQ262092:UOQ262105 UYM262092:UYM262105 VII262092:VII262105 VSE262092:VSE262105 WCA262092:WCA262105 WLW262092:WLW262105 WVS262092:WVS262105 JG327628:JG327641 TC327628:TC327641 ACY327628:ACY327641 AMU327628:AMU327641 AWQ327628:AWQ327641 BGM327628:BGM327641 BQI327628:BQI327641 CAE327628:CAE327641 CKA327628:CKA327641 CTW327628:CTW327641 DDS327628:DDS327641 DNO327628:DNO327641 DXK327628:DXK327641 EHG327628:EHG327641 ERC327628:ERC327641 FAY327628:FAY327641 FKU327628:FKU327641 FUQ327628:FUQ327641 GEM327628:GEM327641 GOI327628:GOI327641 GYE327628:GYE327641 HIA327628:HIA327641 HRW327628:HRW327641 IBS327628:IBS327641 ILO327628:ILO327641 IVK327628:IVK327641 JFG327628:JFG327641 JPC327628:JPC327641 JYY327628:JYY327641 KIU327628:KIU327641 KSQ327628:KSQ327641 LCM327628:LCM327641 LMI327628:LMI327641 LWE327628:LWE327641 MGA327628:MGA327641 MPW327628:MPW327641 MZS327628:MZS327641 NJO327628:NJO327641 NTK327628:NTK327641 ODG327628:ODG327641 ONC327628:ONC327641 OWY327628:OWY327641 PGU327628:PGU327641 PQQ327628:PQQ327641 QAM327628:QAM327641 QKI327628:QKI327641 QUE327628:QUE327641 REA327628:REA327641 RNW327628:RNW327641 RXS327628:RXS327641 SHO327628:SHO327641 SRK327628:SRK327641 TBG327628:TBG327641 TLC327628:TLC327641 TUY327628:TUY327641 UEU327628:UEU327641 UOQ327628:UOQ327641 UYM327628:UYM327641 VII327628:VII327641 VSE327628:VSE327641 WCA327628:WCA327641 WLW327628:WLW327641 WVS327628:WVS327641 JG393164:JG393177 TC393164:TC393177 ACY393164:ACY393177 AMU393164:AMU393177 AWQ393164:AWQ393177 BGM393164:BGM393177 BQI393164:BQI393177 CAE393164:CAE393177 CKA393164:CKA393177 CTW393164:CTW393177 DDS393164:DDS393177 DNO393164:DNO393177 DXK393164:DXK393177 EHG393164:EHG393177 ERC393164:ERC393177 FAY393164:FAY393177 FKU393164:FKU393177 FUQ393164:FUQ393177 GEM393164:GEM393177 GOI393164:GOI393177 GYE393164:GYE393177 HIA393164:HIA393177 HRW393164:HRW393177 IBS393164:IBS393177 ILO393164:ILO393177 IVK393164:IVK393177 JFG393164:JFG393177 JPC393164:JPC393177 JYY393164:JYY393177 KIU393164:KIU393177 KSQ393164:KSQ393177 LCM393164:LCM393177 LMI393164:LMI393177 LWE393164:LWE393177 MGA393164:MGA393177 MPW393164:MPW393177 MZS393164:MZS393177 NJO393164:NJO393177 NTK393164:NTK393177 ODG393164:ODG393177 ONC393164:ONC393177 OWY393164:OWY393177 PGU393164:PGU393177 PQQ393164:PQQ393177 QAM393164:QAM393177 QKI393164:QKI393177 QUE393164:QUE393177 REA393164:REA393177 RNW393164:RNW393177 RXS393164:RXS393177 SHO393164:SHO393177 SRK393164:SRK393177 TBG393164:TBG393177 TLC393164:TLC393177 TUY393164:TUY393177 UEU393164:UEU393177 UOQ393164:UOQ393177 UYM393164:UYM393177 VII393164:VII393177 VSE393164:VSE393177 WCA393164:WCA393177 WLW393164:WLW393177 WVS393164:WVS393177 JG458700:JG458713 TC458700:TC458713 ACY458700:ACY458713 AMU458700:AMU458713 AWQ458700:AWQ458713 BGM458700:BGM458713 BQI458700:BQI458713 CAE458700:CAE458713 CKA458700:CKA458713 CTW458700:CTW458713 DDS458700:DDS458713 DNO458700:DNO458713 DXK458700:DXK458713 EHG458700:EHG458713 ERC458700:ERC458713 FAY458700:FAY458713 FKU458700:FKU458713 FUQ458700:FUQ458713 GEM458700:GEM458713 GOI458700:GOI458713 GYE458700:GYE458713 HIA458700:HIA458713 HRW458700:HRW458713 IBS458700:IBS458713 ILO458700:ILO458713 IVK458700:IVK458713 JFG458700:JFG458713 JPC458700:JPC458713 JYY458700:JYY458713 KIU458700:KIU458713 KSQ458700:KSQ458713 LCM458700:LCM458713 LMI458700:LMI458713 LWE458700:LWE458713 MGA458700:MGA458713 MPW458700:MPW458713 MZS458700:MZS458713 NJO458700:NJO458713 NTK458700:NTK458713 ODG458700:ODG458713 ONC458700:ONC458713 OWY458700:OWY458713 PGU458700:PGU458713 PQQ458700:PQQ458713 QAM458700:QAM458713 QKI458700:QKI458713 QUE458700:QUE458713 REA458700:REA458713 RNW458700:RNW458713 RXS458700:RXS458713 SHO458700:SHO458713 SRK458700:SRK458713 TBG458700:TBG458713 TLC458700:TLC458713 TUY458700:TUY458713 UEU458700:UEU458713 UOQ458700:UOQ458713 UYM458700:UYM458713 VII458700:VII458713 VSE458700:VSE458713 WCA458700:WCA458713 WLW458700:WLW458713 WVS458700:WVS458713 JG524236:JG524249 TC524236:TC524249 ACY524236:ACY524249 AMU524236:AMU524249 AWQ524236:AWQ524249 BGM524236:BGM524249 BQI524236:BQI524249 CAE524236:CAE524249 CKA524236:CKA524249 CTW524236:CTW524249 DDS524236:DDS524249 DNO524236:DNO524249 DXK524236:DXK524249 EHG524236:EHG524249 ERC524236:ERC524249 FAY524236:FAY524249 FKU524236:FKU524249 FUQ524236:FUQ524249 GEM524236:GEM524249 GOI524236:GOI524249 GYE524236:GYE524249 HIA524236:HIA524249 HRW524236:HRW524249 IBS524236:IBS524249 ILO524236:ILO524249 IVK524236:IVK524249 JFG524236:JFG524249 JPC524236:JPC524249 JYY524236:JYY524249 KIU524236:KIU524249 KSQ524236:KSQ524249 LCM524236:LCM524249 LMI524236:LMI524249 LWE524236:LWE524249 MGA524236:MGA524249 MPW524236:MPW524249 MZS524236:MZS524249 NJO524236:NJO524249 NTK524236:NTK524249 ODG524236:ODG524249 ONC524236:ONC524249 OWY524236:OWY524249 PGU524236:PGU524249 PQQ524236:PQQ524249 QAM524236:QAM524249 QKI524236:QKI524249 QUE524236:QUE524249 REA524236:REA524249 RNW524236:RNW524249 RXS524236:RXS524249 SHO524236:SHO524249 SRK524236:SRK524249 TBG524236:TBG524249 TLC524236:TLC524249 TUY524236:TUY524249 UEU524236:UEU524249 UOQ524236:UOQ524249 UYM524236:UYM524249 VII524236:VII524249 VSE524236:VSE524249 WCA524236:WCA524249 WLW524236:WLW524249 WVS524236:WVS524249 JG589772:JG589785 TC589772:TC589785 ACY589772:ACY589785 AMU589772:AMU589785 AWQ589772:AWQ589785 BGM589772:BGM589785 BQI589772:BQI589785 CAE589772:CAE589785 CKA589772:CKA589785 CTW589772:CTW589785 DDS589772:DDS589785 DNO589772:DNO589785 DXK589772:DXK589785 EHG589772:EHG589785 ERC589772:ERC589785 FAY589772:FAY589785 FKU589772:FKU589785 FUQ589772:FUQ589785 GEM589772:GEM589785 GOI589772:GOI589785 GYE589772:GYE589785 HIA589772:HIA589785 HRW589772:HRW589785 IBS589772:IBS589785 ILO589772:ILO589785 IVK589772:IVK589785 JFG589772:JFG589785 JPC589772:JPC589785 JYY589772:JYY589785 KIU589772:KIU589785 KSQ589772:KSQ589785 LCM589772:LCM589785 LMI589772:LMI589785 LWE589772:LWE589785 MGA589772:MGA589785 MPW589772:MPW589785 MZS589772:MZS589785 NJO589772:NJO589785 NTK589772:NTK589785 ODG589772:ODG589785 ONC589772:ONC589785 OWY589772:OWY589785 PGU589772:PGU589785 PQQ589772:PQQ589785 QAM589772:QAM589785 QKI589772:QKI589785 QUE589772:QUE589785 REA589772:REA589785 RNW589772:RNW589785 RXS589772:RXS589785 SHO589772:SHO589785 SRK589772:SRK589785 TBG589772:TBG589785 TLC589772:TLC589785 TUY589772:TUY589785 UEU589772:UEU589785 UOQ589772:UOQ589785 UYM589772:UYM589785 VII589772:VII589785 VSE589772:VSE589785 WCA589772:WCA589785 WLW589772:WLW589785 WVS589772:WVS589785 JG655308:JG655321 TC655308:TC655321 ACY655308:ACY655321 AMU655308:AMU655321 AWQ655308:AWQ655321 BGM655308:BGM655321 BQI655308:BQI655321 CAE655308:CAE655321 CKA655308:CKA655321 CTW655308:CTW655321 DDS655308:DDS655321 DNO655308:DNO655321 DXK655308:DXK655321 EHG655308:EHG655321 ERC655308:ERC655321 FAY655308:FAY655321 FKU655308:FKU655321 FUQ655308:FUQ655321 GEM655308:GEM655321 GOI655308:GOI655321 GYE655308:GYE655321 HIA655308:HIA655321 HRW655308:HRW655321 IBS655308:IBS655321 ILO655308:ILO655321 IVK655308:IVK655321 JFG655308:JFG655321 JPC655308:JPC655321 JYY655308:JYY655321 KIU655308:KIU655321 KSQ655308:KSQ655321 LCM655308:LCM655321 LMI655308:LMI655321 LWE655308:LWE655321 MGA655308:MGA655321 MPW655308:MPW655321 MZS655308:MZS655321 NJO655308:NJO655321 NTK655308:NTK655321 ODG655308:ODG655321 ONC655308:ONC655321 OWY655308:OWY655321 PGU655308:PGU655321 PQQ655308:PQQ655321 QAM655308:QAM655321 QKI655308:QKI655321 QUE655308:QUE655321 REA655308:REA655321 RNW655308:RNW655321 RXS655308:RXS655321 SHO655308:SHO655321 SRK655308:SRK655321 TBG655308:TBG655321 TLC655308:TLC655321 TUY655308:TUY655321 UEU655308:UEU655321 UOQ655308:UOQ655321 UYM655308:UYM655321 VII655308:VII655321 VSE655308:VSE655321 WCA655308:WCA655321 WLW655308:WLW655321 WVS655308:WVS655321 JG720844:JG720857 TC720844:TC720857 ACY720844:ACY720857 AMU720844:AMU720857 AWQ720844:AWQ720857 BGM720844:BGM720857 BQI720844:BQI720857 CAE720844:CAE720857 CKA720844:CKA720857 CTW720844:CTW720857 DDS720844:DDS720857 DNO720844:DNO720857 DXK720844:DXK720857 EHG720844:EHG720857 ERC720844:ERC720857 FAY720844:FAY720857 FKU720844:FKU720857 FUQ720844:FUQ720857 GEM720844:GEM720857 GOI720844:GOI720857 GYE720844:GYE720857 HIA720844:HIA720857 HRW720844:HRW720857 IBS720844:IBS720857 ILO720844:ILO720857 IVK720844:IVK720857 JFG720844:JFG720857 JPC720844:JPC720857 JYY720844:JYY720857 KIU720844:KIU720857 KSQ720844:KSQ720857 LCM720844:LCM720857 LMI720844:LMI720857 LWE720844:LWE720857 MGA720844:MGA720857 MPW720844:MPW720857 MZS720844:MZS720857 NJO720844:NJO720857 NTK720844:NTK720857 ODG720844:ODG720857 ONC720844:ONC720857 OWY720844:OWY720857 PGU720844:PGU720857 PQQ720844:PQQ720857 QAM720844:QAM720857 QKI720844:QKI720857 QUE720844:QUE720857 REA720844:REA720857 RNW720844:RNW720857 RXS720844:RXS720857 SHO720844:SHO720857 SRK720844:SRK720857 TBG720844:TBG720857 TLC720844:TLC720857 TUY720844:TUY720857 UEU720844:UEU720857 UOQ720844:UOQ720857 UYM720844:UYM720857 VII720844:VII720857 VSE720844:VSE720857 WCA720844:WCA720857 WLW720844:WLW720857 WVS720844:WVS720857 JG786380:JG786393 TC786380:TC786393 ACY786380:ACY786393 AMU786380:AMU786393 AWQ786380:AWQ786393 BGM786380:BGM786393 BQI786380:BQI786393 CAE786380:CAE786393 CKA786380:CKA786393 CTW786380:CTW786393 DDS786380:DDS786393 DNO786380:DNO786393 DXK786380:DXK786393 EHG786380:EHG786393 ERC786380:ERC786393 FAY786380:FAY786393 FKU786380:FKU786393 FUQ786380:FUQ786393 GEM786380:GEM786393 GOI786380:GOI786393 GYE786380:GYE786393 HIA786380:HIA786393 HRW786380:HRW786393 IBS786380:IBS786393 ILO786380:ILO786393 IVK786380:IVK786393 JFG786380:JFG786393 JPC786380:JPC786393 JYY786380:JYY786393 KIU786380:KIU786393 KSQ786380:KSQ786393 LCM786380:LCM786393 LMI786380:LMI786393 LWE786380:LWE786393 MGA786380:MGA786393 MPW786380:MPW786393 MZS786380:MZS786393 NJO786380:NJO786393 NTK786380:NTK786393 ODG786380:ODG786393 ONC786380:ONC786393 OWY786380:OWY786393 PGU786380:PGU786393 PQQ786380:PQQ786393 QAM786380:QAM786393 QKI786380:QKI786393 QUE786380:QUE786393 REA786380:REA786393 RNW786380:RNW786393 RXS786380:RXS786393 SHO786380:SHO786393 SRK786380:SRK786393 TBG786380:TBG786393 TLC786380:TLC786393 TUY786380:TUY786393 UEU786380:UEU786393 UOQ786380:UOQ786393 UYM786380:UYM786393 VII786380:VII786393 VSE786380:VSE786393 WCA786380:WCA786393 WLW786380:WLW786393 WVS786380:WVS786393 JG851916:JG851929 TC851916:TC851929 ACY851916:ACY851929 AMU851916:AMU851929 AWQ851916:AWQ851929 BGM851916:BGM851929 BQI851916:BQI851929 CAE851916:CAE851929 CKA851916:CKA851929 CTW851916:CTW851929 DDS851916:DDS851929 DNO851916:DNO851929 DXK851916:DXK851929 EHG851916:EHG851929 ERC851916:ERC851929 FAY851916:FAY851929 FKU851916:FKU851929 FUQ851916:FUQ851929 GEM851916:GEM851929 GOI851916:GOI851929 GYE851916:GYE851929 HIA851916:HIA851929 HRW851916:HRW851929 IBS851916:IBS851929 ILO851916:ILO851929 IVK851916:IVK851929 JFG851916:JFG851929 JPC851916:JPC851929 JYY851916:JYY851929 KIU851916:KIU851929 KSQ851916:KSQ851929 LCM851916:LCM851929 LMI851916:LMI851929 LWE851916:LWE851929 MGA851916:MGA851929 MPW851916:MPW851929 MZS851916:MZS851929 NJO851916:NJO851929 NTK851916:NTK851929 ODG851916:ODG851929 ONC851916:ONC851929 OWY851916:OWY851929 PGU851916:PGU851929 PQQ851916:PQQ851929 QAM851916:QAM851929 QKI851916:QKI851929 QUE851916:QUE851929 REA851916:REA851929 RNW851916:RNW851929 RXS851916:RXS851929 SHO851916:SHO851929 SRK851916:SRK851929 TBG851916:TBG851929 TLC851916:TLC851929 TUY851916:TUY851929 UEU851916:UEU851929 UOQ851916:UOQ851929 UYM851916:UYM851929 VII851916:VII851929 VSE851916:VSE851929 WCA851916:WCA851929 WLW851916:WLW851929 WVS851916:WVS851929 JG917452:JG917465 TC917452:TC917465 ACY917452:ACY917465 AMU917452:AMU917465 AWQ917452:AWQ917465 BGM917452:BGM917465 BQI917452:BQI917465 CAE917452:CAE917465 CKA917452:CKA917465 CTW917452:CTW917465 DDS917452:DDS917465 DNO917452:DNO917465 DXK917452:DXK917465 EHG917452:EHG917465 ERC917452:ERC917465 FAY917452:FAY917465 FKU917452:FKU917465 FUQ917452:FUQ917465 GEM917452:GEM917465 GOI917452:GOI917465 GYE917452:GYE917465 HIA917452:HIA917465 HRW917452:HRW917465 IBS917452:IBS917465 ILO917452:ILO917465 IVK917452:IVK917465 JFG917452:JFG917465 JPC917452:JPC917465 JYY917452:JYY917465 KIU917452:KIU917465 KSQ917452:KSQ917465 LCM917452:LCM917465 LMI917452:LMI917465 LWE917452:LWE917465 MGA917452:MGA917465 MPW917452:MPW917465 MZS917452:MZS917465 NJO917452:NJO917465 NTK917452:NTK917465 ODG917452:ODG917465 ONC917452:ONC917465 OWY917452:OWY917465 PGU917452:PGU917465 PQQ917452:PQQ917465 QAM917452:QAM917465 QKI917452:QKI917465 QUE917452:QUE917465 REA917452:REA917465 RNW917452:RNW917465 RXS917452:RXS917465 SHO917452:SHO917465 SRK917452:SRK917465 TBG917452:TBG917465 TLC917452:TLC917465 TUY917452:TUY917465 UEU917452:UEU917465 UOQ917452:UOQ917465 UYM917452:UYM917465 VII917452:VII917465 VSE917452:VSE917465 WCA917452:WCA917465 WLW917452:WLW917465 WVS917452:WVS917465 JG982988:JG983001 TC982988:TC983001 ACY982988:ACY983001 AMU982988:AMU983001 AWQ982988:AWQ983001 BGM982988:BGM983001 BQI982988:BQI983001 CAE982988:CAE983001 CKA982988:CKA983001 CTW982988:CTW983001 DDS982988:DDS983001 DNO982988:DNO983001 DXK982988:DXK983001 EHG982988:EHG983001 ERC982988:ERC983001 FAY982988:FAY983001 FKU982988:FKU983001 FUQ982988:FUQ983001 GEM982988:GEM983001 GOI982988:GOI983001 GYE982988:GYE983001 HIA982988:HIA983001 HRW982988:HRW983001 IBS982988:IBS983001 ILO982988:ILO983001 IVK982988:IVK983001 JFG982988:JFG983001 JPC982988:JPC983001 JYY982988:JYY983001 KIU982988:KIU983001 KSQ982988:KSQ983001 LCM982988:LCM983001 LMI982988:LMI983001 LWE982988:LWE983001 MGA982988:MGA983001 MPW982988:MPW983001 MZS982988:MZS983001 NJO982988:NJO983001 NTK982988:NTK983001 ODG982988:ODG983001 ONC982988:ONC983001 OWY982988:OWY983001 PGU982988:PGU983001 PQQ982988:PQQ983001 QAM982988:QAM983001 QKI982988:QKI983001 QUE982988:QUE983001 REA982988:REA983001 RNW982988:RNW983001 RXS982988:RXS983001 SHO982988:SHO983001 SRK982988:SRK983001 TBG982988:TBG983001 TLC982988:TLC983001 TUY982988:TUY983001 UEU982988:UEU983001 UOQ982988:UOQ983001 UYM982988:UYM983001 VII982988:VII983001 VSE982988:VSE983001 WCA982988:WCA983001 WLW982988:WLW983001 WVS982988:WVS983001 JG65969:JG65974 TC65969:TC65974 ACY65969:ACY65974 AMU65969:AMU65974 AWQ65969:AWQ65974 BGM65969:BGM65974 BQI65969:BQI65974 CAE65969:CAE65974 CKA65969:CKA65974 CTW65969:CTW65974 DDS65969:DDS65974 DNO65969:DNO65974 DXK65969:DXK65974 EHG65969:EHG65974 ERC65969:ERC65974 FAY65969:FAY65974 FKU65969:FKU65974 FUQ65969:FUQ65974 GEM65969:GEM65974 GOI65969:GOI65974 GYE65969:GYE65974 HIA65969:HIA65974 HRW65969:HRW65974 IBS65969:IBS65974 ILO65969:ILO65974 IVK65969:IVK65974 JFG65969:JFG65974 JPC65969:JPC65974 JYY65969:JYY65974 KIU65969:KIU65974 KSQ65969:KSQ65974 LCM65969:LCM65974 LMI65969:LMI65974 LWE65969:LWE65974 MGA65969:MGA65974 MPW65969:MPW65974 MZS65969:MZS65974 NJO65969:NJO65974 NTK65969:NTK65974 ODG65969:ODG65974 ONC65969:ONC65974 OWY65969:OWY65974 PGU65969:PGU65974 PQQ65969:PQQ65974 QAM65969:QAM65974 QKI65969:QKI65974 QUE65969:QUE65974 REA65969:REA65974 RNW65969:RNW65974 RXS65969:RXS65974 SHO65969:SHO65974 SRK65969:SRK65974 TBG65969:TBG65974 TLC65969:TLC65974 TUY65969:TUY65974 UEU65969:UEU65974 UOQ65969:UOQ65974 UYM65969:UYM65974 VII65969:VII65974 VSE65969:VSE65974 WCA65969:WCA65974 WLW65969:WLW65974 WVS65969:WVS65974 JG131505:JG131510 TC131505:TC131510 ACY131505:ACY131510 AMU131505:AMU131510 AWQ131505:AWQ131510 BGM131505:BGM131510 BQI131505:BQI131510 CAE131505:CAE131510 CKA131505:CKA131510 CTW131505:CTW131510 DDS131505:DDS131510 DNO131505:DNO131510 DXK131505:DXK131510 EHG131505:EHG131510 ERC131505:ERC131510 FAY131505:FAY131510 FKU131505:FKU131510 FUQ131505:FUQ131510 GEM131505:GEM131510 GOI131505:GOI131510 GYE131505:GYE131510 HIA131505:HIA131510 HRW131505:HRW131510 IBS131505:IBS131510 ILO131505:ILO131510 IVK131505:IVK131510 JFG131505:JFG131510 JPC131505:JPC131510 JYY131505:JYY131510 KIU131505:KIU131510 KSQ131505:KSQ131510 LCM131505:LCM131510 LMI131505:LMI131510 LWE131505:LWE131510 MGA131505:MGA131510 MPW131505:MPW131510 MZS131505:MZS131510 NJO131505:NJO131510 NTK131505:NTK131510 ODG131505:ODG131510 ONC131505:ONC131510 OWY131505:OWY131510 PGU131505:PGU131510 PQQ131505:PQQ131510 QAM131505:QAM131510 QKI131505:QKI131510 QUE131505:QUE131510 REA131505:REA131510 RNW131505:RNW131510 RXS131505:RXS131510 SHO131505:SHO131510 SRK131505:SRK131510 TBG131505:TBG131510 TLC131505:TLC131510 TUY131505:TUY131510 UEU131505:UEU131510 UOQ131505:UOQ131510 UYM131505:UYM131510 VII131505:VII131510 VSE131505:VSE131510 WCA131505:WCA131510 WLW131505:WLW131510 WVS131505:WVS131510 JG197041:JG197046 TC197041:TC197046 ACY197041:ACY197046 AMU197041:AMU197046 AWQ197041:AWQ197046 BGM197041:BGM197046 BQI197041:BQI197046 CAE197041:CAE197046 CKA197041:CKA197046 CTW197041:CTW197046 DDS197041:DDS197046 DNO197041:DNO197046 DXK197041:DXK197046 EHG197041:EHG197046 ERC197041:ERC197046 FAY197041:FAY197046 FKU197041:FKU197046 FUQ197041:FUQ197046 GEM197041:GEM197046 GOI197041:GOI197046 GYE197041:GYE197046 HIA197041:HIA197046 HRW197041:HRW197046 IBS197041:IBS197046 ILO197041:ILO197046 IVK197041:IVK197046 JFG197041:JFG197046 JPC197041:JPC197046 JYY197041:JYY197046 KIU197041:KIU197046 KSQ197041:KSQ197046 LCM197041:LCM197046 LMI197041:LMI197046 LWE197041:LWE197046 MGA197041:MGA197046 MPW197041:MPW197046 MZS197041:MZS197046 NJO197041:NJO197046 NTK197041:NTK197046 ODG197041:ODG197046 ONC197041:ONC197046 OWY197041:OWY197046 PGU197041:PGU197046 PQQ197041:PQQ197046 QAM197041:QAM197046 QKI197041:QKI197046 QUE197041:QUE197046 REA197041:REA197046 RNW197041:RNW197046 RXS197041:RXS197046 SHO197041:SHO197046 SRK197041:SRK197046 TBG197041:TBG197046 TLC197041:TLC197046 TUY197041:TUY197046 UEU197041:UEU197046 UOQ197041:UOQ197046 UYM197041:UYM197046 VII197041:VII197046 VSE197041:VSE197046 WCA197041:WCA197046 WLW197041:WLW197046 WVS197041:WVS197046 JG262577:JG262582 TC262577:TC262582 ACY262577:ACY262582 AMU262577:AMU262582 AWQ262577:AWQ262582 BGM262577:BGM262582 BQI262577:BQI262582 CAE262577:CAE262582 CKA262577:CKA262582 CTW262577:CTW262582 DDS262577:DDS262582 DNO262577:DNO262582 DXK262577:DXK262582 EHG262577:EHG262582 ERC262577:ERC262582 FAY262577:FAY262582 FKU262577:FKU262582 FUQ262577:FUQ262582 GEM262577:GEM262582 GOI262577:GOI262582 GYE262577:GYE262582 HIA262577:HIA262582 HRW262577:HRW262582 IBS262577:IBS262582 ILO262577:ILO262582 IVK262577:IVK262582 JFG262577:JFG262582 JPC262577:JPC262582 JYY262577:JYY262582 KIU262577:KIU262582 KSQ262577:KSQ262582 LCM262577:LCM262582 LMI262577:LMI262582 LWE262577:LWE262582 MGA262577:MGA262582 MPW262577:MPW262582 MZS262577:MZS262582 NJO262577:NJO262582 NTK262577:NTK262582 ODG262577:ODG262582 ONC262577:ONC262582 OWY262577:OWY262582 PGU262577:PGU262582 PQQ262577:PQQ262582 QAM262577:QAM262582 QKI262577:QKI262582 QUE262577:QUE262582 REA262577:REA262582 RNW262577:RNW262582 RXS262577:RXS262582 SHO262577:SHO262582 SRK262577:SRK262582 TBG262577:TBG262582 TLC262577:TLC262582 TUY262577:TUY262582 UEU262577:UEU262582 UOQ262577:UOQ262582 UYM262577:UYM262582 VII262577:VII262582 VSE262577:VSE262582 WCA262577:WCA262582 WLW262577:WLW262582 WVS262577:WVS262582 JG328113:JG328118 TC328113:TC328118 ACY328113:ACY328118 AMU328113:AMU328118 AWQ328113:AWQ328118 BGM328113:BGM328118 BQI328113:BQI328118 CAE328113:CAE328118 CKA328113:CKA328118 CTW328113:CTW328118 DDS328113:DDS328118 DNO328113:DNO328118 DXK328113:DXK328118 EHG328113:EHG328118 ERC328113:ERC328118 FAY328113:FAY328118 FKU328113:FKU328118 FUQ328113:FUQ328118 GEM328113:GEM328118 GOI328113:GOI328118 GYE328113:GYE328118 HIA328113:HIA328118 HRW328113:HRW328118 IBS328113:IBS328118 ILO328113:ILO328118 IVK328113:IVK328118 JFG328113:JFG328118 JPC328113:JPC328118 JYY328113:JYY328118 KIU328113:KIU328118 KSQ328113:KSQ328118 LCM328113:LCM328118 LMI328113:LMI328118 LWE328113:LWE328118 MGA328113:MGA328118 MPW328113:MPW328118 MZS328113:MZS328118 NJO328113:NJO328118 NTK328113:NTK328118 ODG328113:ODG328118 ONC328113:ONC328118 OWY328113:OWY328118 PGU328113:PGU328118 PQQ328113:PQQ328118 QAM328113:QAM328118 QKI328113:QKI328118 QUE328113:QUE328118 REA328113:REA328118 RNW328113:RNW328118 RXS328113:RXS328118 SHO328113:SHO328118 SRK328113:SRK328118 TBG328113:TBG328118 TLC328113:TLC328118 TUY328113:TUY328118 UEU328113:UEU328118 UOQ328113:UOQ328118 UYM328113:UYM328118 VII328113:VII328118 VSE328113:VSE328118 WCA328113:WCA328118 WLW328113:WLW328118 WVS328113:WVS328118 JG393649:JG393654 TC393649:TC393654 ACY393649:ACY393654 AMU393649:AMU393654 AWQ393649:AWQ393654 BGM393649:BGM393654 BQI393649:BQI393654 CAE393649:CAE393654 CKA393649:CKA393654 CTW393649:CTW393654 DDS393649:DDS393654 DNO393649:DNO393654 DXK393649:DXK393654 EHG393649:EHG393654 ERC393649:ERC393654 FAY393649:FAY393654 FKU393649:FKU393654 FUQ393649:FUQ393654 GEM393649:GEM393654 GOI393649:GOI393654 GYE393649:GYE393654 HIA393649:HIA393654 HRW393649:HRW393654 IBS393649:IBS393654 ILO393649:ILO393654 IVK393649:IVK393654 JFG393649:JFG393654 JPC393649:JPC393654 JYY393649:JYY393654 KIU393649:KIU393654 KSQ393649:KSQ393654 LCM393649:LCM393654 LMI393649:LMI393654 LWE393649:LWE393654 MGA393649:MGA393654 MPW393649:MPW393654 MZS393649:MZS393654 NJO393649:NJO393654 NTK393649:NTK393654 ODG393649:ODG393654 ONC393649:ONC393654 OWY393649:OWY393654 PGU393649:PGU393654 PQQ393649:PQQ393654 QAM393649:QAM393654 QKI393649:QKI393654 QUE393649:QUE393654 REA393649:REA393654 RNW393649:RNW393654 RXS393649:RXS393654 SHO393649:SHO393654 SRK393649:SRK393654 TBG393649:TBG393654 TLC393649:TLC393654 TUY393649:TUY393654 UEU393649:UEU393654 UOQ393649:UOQ393654 UYM393649:UYM393654 VII393649:VII393654 VSE393649:VSE393654 WCA393649:WCA393654 WLW393649:WLW393654 WVS393649:WVS393654 JG459185:JG459190 TC459185:TC459190 ACY459185:ACY459190 AMU459185:AMU459190 AWQ459185:AWQ459190 BGM459185:BGM459190 BQI459185:BQI459190 CAE459185:CAE459190 CKA459185:CKA459190 CTW459185:CTW459190 DDS459185:DDS459190 DNO459185:DNO459190 DXK459185:DXK459190 EHG459185:EHG459190 ERC459185:ERC459190 FAY459185:FAY459190 FKU459185:FKU459190 FUQ459185:FUQ459190 GEM459185:GEM459190 GOI459185:GOI459190 GYE459185:GYE459190 HIA459185:HIA459190 HRW459185:HRW459190 IBS459185:IBS459190 ILO459185:ILO459190 IVK459185:IVK459190 JFG459185:JFG459190 JPC459185:JPC459190 JYY459185:JYY459190 KIU459185:KIU459190 KSQ459185:KSQ459190 LCM459185:LCM459190 LMI459185:LMI459190 LWE459185:LWE459190 MGA459185:MGA459190 MPW459185:MPW459190 MZS459185:MZS459190 NJO459185:NJO459190 NTK459185:NTK459190 ODG459185:ODG459190 ONC459185:ONC459190 OWY459185:OWY459190 PGU459185:PGU459190 PQQ459185:PQQ459190 QAM459185:QAM459190 QKI459185:QKI459190 QUE459185:QUE459190 REA459185:REA459190 RNW459185:RNW459190 RXS459185:RXS459190 SHO459185:SHO459190 SRK459185:SRK459190 TBG459185:TBG459190 TLC459185:TLC459190 TUY459185:TUY459190 UEU459185:UEU459190 UOQ459185:UOQ459190 UYM459185:UYM459190 VII459185:VII459190 VSE459185:VSE459190 WCA459185:WCA459190 WLW459185:WLW459190 WVS459185:WVS459190 JG524721:JG524726 TC524721:TC524726 ACY524721:ACY524726 AMU524721:AMU524726 AWQ524721:AWQ524726 BGM524721:BGM524726 BQI524721:BQI524726 CAE524721:CAE524726 CKA524721:CKA524726 CTW524721:CTW524726 DDS524721:DDS524726 DNO524721:DNO524726 DXK524721:DXK524726 EHG524721:EHG524726 ERC524721:ERC524726 FAY524721:FAY524726 FKU524721:FKU524726 FUQ524721:FUQ524726 GEM524721:GEM524726 GOI524721:GOI524726 GYE524721:GYE524726 HIA524721:HIA524726 HRW524721:HRW524726 IBS524721:IBS524726 ILO524721:ILO524726 IVK524721:IVK524726 JFG524721:JFG524726 JPC524721:JPC524726 JYY524721:JYY524726 KIU524721:KIU524726 KSQ524721:KSQ524726 LCM524721:LCM524726 LMI524721:LMI524726 LWE524721:LWE524726 MGA524721:MGA524726 MPW524721:MPW524726 MZS524721:MZS524726 NJO524721:NJO524726 NTK524721:NTK524726 ODG524721:ODG524726 ONC524721:ONC524726 OWY524721:OWY524726 PGU524721:PGU524726 PQQ524721:PQQ524726 QAM524721:QAM524726 QKI524721:QKI524726 QUE524721:QUE524726 REA524721:REA524726 RNW524721:RNW524726 RXS524721:RXS524726 SHO524721:SHO524726 SRK524721:SRK524726 TBG524721:TBG524726 TLC524721:TLC524726 TUY524721:TUY524726 UEU524721:UEU524726 UOQ524721:UOQ524726 UYM524721:UYM524726 VII524721:VII524726 VSE524721:VSE524726 WCA524721:WCA524726 WLW524721:WLW524726 WVS524721:WVS524726 JG590257:JG590262 TC590257:TC590262 ACY590257:ACY590262 AMU590257:AMU590262 AWQ590257:AWQ590262 BGM590257:BGM590262 BQI590257:BQI590262 CAE590257:CAE590262 CKA590257:CKA590262 CTW590257:CTW590262 DDS590257:DDS590262 DNO590257:DNO590262 DXK590257:DXK590262 EHG590257:EHG590262 ERC590257:ERC590262 FAY590257:FAY590262 FKU590257:FKU590262 FUQ590257:FUQ590262 GEM590257:GEM590262 GOI590257:GOI590262 GYE590257:GYE590262 HIA590257:HIA590262 HRW590257:HRW590262 IBS590257:IBS590262 ILO590257:ILO590262 IVK590257:IVK590262 JFG590257:JFG590262 JPC590257:JPC590262 JYY590257:JYY590262 KIU590257:KIU590262 KSQ590257:KSQ590262 LCM590257:LCM590262 LMI590257:LMI590262 LWE590257:LWE590262 MGA590257:MGA590262 MPW590257:MPW590262 MZS590257:MZS590262 NJO590257:NJO590262 NTK590257:NTK590262 ODG590257:ODG590262 ONC590257:ONC590262 OWY590257:OWY590262 PGU590257:PGU590262 PQQ590257:PQQ590262 QAM590257:QAM590262 QKI590257:QKI590262 QUE590257:QUE590262 REA590257:REA590262 RNW590257:RNW590262 RXS590257:RXS590262 SHO590257:SHO590262 SRK590257:SRK590262 TBG590257:TBG590262 TLC590257:TLC590262 TUY590257:TUY590262 UEU590257:UEU590262 UOQ590257:UOQ590262 UYM590257:UYM590262 VII590257:VII590262 VSE590257:VSE590262 WCA590257:WCA590262 WLW590257:WLW590262 WVS590257:WVS590262 JG655793:JG655798 TC655793:TC655798 ACY655793:ACY655798 AMU655793:AMU655798 AWQ655793:AWQ655798 BGM655793:BGM655798 BQI655793:BQI655798 CAE655793:CAE655798 CKA655793:CKA655798 CTW655793:CTW655798 DDS655793:DDS655798 DNO655793:DNO655798 DXK655793:DXK655798 EHG655793:EHG655798 ERC655793:ERC655798 FAY655793:FAY655798 FKU655793:FKU655798 FUQ655793:FUQ655798 GEM655793:GEM655798 GOI655793:GOI655798 GYE655793:GYE655798 HIA655793:HIA655798 HRW655793:HRW655798 IBS655793:IBS655798 ILO655793:ILO655798 IVK655793:IVK655798 JFG655793:JFG655798 JPC655793:JPC655798 JYY655793:JYY655798 KIU655793:KIU655798 KSQ655793:KSQ655798 LCM655793:LCM655798 LMI655793:LMI655798 LWE655793:LWE655798 MGA655793:MGA655798 MPW655793:MPW655798 MZS655793:MZS655798 NJO655793:NJO655798 NTK655793:NTK655798 ODG655793:ODG655798 ONC655793:ONC655798 OWY655793:OWY655798 PGU655793:PGU655798 PQQ655793:PQQ655798 QAM655793:QAM655798 QKI655793:QKI655798 QUE655793:QUE655798 REA655793:REA655798 RNW655793:RNW655798 RXS655793:RXS655798 SHO655793:SHO655798 SRK655793:SRK655798 TBG655793:TBG655798 TLC655793:TLC655798 TUY655793:TUY655798 UEU655793:UEU655798 UOQ655793:UOQ655798 UYM655793:UYM655798 VII655793:VII655798 VSE655793:VSE655798 WCA655793:WCA655798 WLW655793:WLW655798 WVS655793:WVS655798 JG721329:JG721334 TC721329:TC721334 ACY721329:ACY721334 AMU721329:AMU721334 AWQ721329:AWQ721334 BGM721329:BGM721334 BQI721329:BQI721334 CAE721329:CAE721334 CKA721329:CKA721334 CTW721329:CTW721334 DDS721329:DDS721334 DNO721329:DNO721334 DXK721329:DXK721334 EHG721329:EHG721334 ERC721329:ERC721334 FAY721329:FAY721334 FKU721329:FKU721334 FUQ721329:FUQ721334 GEM721329:GEM721334 GOI721329:GOI721334 GYE721329:GYE721334 HIA721329:HIA721334 HRW721329:HRW721334 IBS721329:IBS721334 ILO721329:ILO721334 IVK721329:IVK721334 JFG721329:JFG721334 JPC721329:JPC721334 JYY721329:JYY721334 KIU721329:KIU721334 KSQ721329:KSQ721334 LCM721329:LCM721334 LMI721329:LMI721334 LWE721329:LWE721334 MGA721329:MGA721334 MPW721329:MPW721334 MZS721329:MZS721334 NJO721329:NJO721334 NTK721329:NTK721334 ODG721329:ODG721334 ONC721329:ONC721334 OWY721329:OWY721334 PGU721329:PGU721334 PQQ721329:PQQ721334 QAM721329:QAM721334 QKI721329:QKI721334 QUE721329:QUE721334 REA721329:REA721334 RNW721329:RNW721334 RXS721329:RXS721334 SHO721329:SHO721334 SRK721329:SRK721334 TBG721329:TBG721334 TLC721329:TLC721334 TUY721329:TUY721334 UEU721329:UEU721334 UOQ721329:UOQ721334 UYM721329:UYM721334 VII721329:VII721334 VSE721329:VSE721334 WCA721329:WCA721334 WLW721329:WLW721334 WVS721329:WVS721334 JG786865:JG786870 TC786865:TC786870 ACY786865:ACY786870 AMU786865:AMU786870 AWQ786865:AWQ786870 BGM786865:BGM786870 BQI786865:BQI786870 CAE786865:CAE786870 CKA786865:CKA786870 CTW786865:CTW786870 DDS786865:DDS786870 DNO786865:DNO786870 DXK786865:DXK786870 EHG786865:EHG786870 ERC786865:ERC786870 FAY786865:FAY786870 FKU786865:FKU786870 FUQ786865:FUQ786870 GEM786865:GEM786870 GOI786865:GOI786870 GYE786865:GYE786870 HIA786865:HIA786870 HRW786865:HRW786870 IBS786865:IBS786870 ILO786865:ILO786870 IVK786865:IVK786870 JFG786865:JFG786870 JPC786865:JPC786870 JYY786865:JYY786870 KIU786865:KIU786870 KSQ786865:KSQ786870 LCM786865:LCM786870 LMI786865:LMI786870 LWE786865:LWE786870 MGA786865:MGA786870 MPW786865:MPW786870 MZS786865:MZS786870 NJO786865:NJO786870 NTK786865:NTK786870 ODG786865:ODG786870 ONC786865:ONC786870 OWY786865:OWY786870 PGU786865:PGU786870 PQQ786865:PQQ786870 QAM786865:QAM786870 QKI786865:QKI786870 QUE786865:QUE786870 REA786865:REA786870 RNW786865:RNW786870 RXS786865:RXS786870 SHO786865:SHO786870 SRK786865:SRK786870 TBG786865:TBG786870 TLC786865:TLC786870 TUY786865:TUY786870 UEU786865:UEU786870 UOQ786865:UOQ786870 UYM786865:UYM786870 VII786865:VII786870 VSE786865:VSE786870 WCA786865:WCA786870 WLW786865:WLW786870 WVS786865:WVS786870 JG852401:JG852406 TC852401:TC852406 ACY852401:ACY852406 AMU852401:AMU852406 AWQ852401:AWQ852406 BGM852401:BGM852406 BQI852401:BQI852406 CAE852401:CAE852406 CKA852401:CKA852406 CTW852401:CTW852406 DDS852401:DDS852406 DNO852401:DNO852406 DXK852401:DXK852406 EHG852401:EHG852406 ERC852401:ERC852406 FAY852401:FAY852406 FKU852401:FKU852406 FUQ852401:FUQ852406 GEM852401:GEM852406 GOI852401:GOI852406 GYE852401:GYE852406 HIA852401:HIA852406 HRW852401:HRW852406 IBS852401:IBS852406 ILO852401:ILO852406 IVK852401:IVK852406 JFG852401:JFG852406 JPC852401:JPC852406 JYY852401:JYY852406 KIU852401:KIU852406 KSQ852401:KSQ852406 LCM852401:LCM852406 LMI852401:LMI852406 LWE852401:LWE852406 MGA852401:MGA852406 MPW852401:MPW852406 MZS852401:MZS852406 NJO852401:NJO852406 NTK852401:NTK852406 ODG852401:ODG852406 ONC852401:ONC852406 OWY852401:OWY852406 PGU852401:PGU852406 PQQ852401:PQQ852406 QAM852401:QAM852406 QKI852401:QKI852406 QUE852401:QUE852406 REA852401:REA852406 RNW852401:RNW852406 RXS852401:RXS852406 SHO852401:SHO852406 SRK852401:SRK852406 TBG852401:TBG852406 TLC852401:TLC852406 TUY852401:TUY852406 UEU852401:UEU852406 UOQ852401:UOQ852406 UYM852401:UYM852406 VII852401:VII852406 VSE852401:VSE852406 WCA852401:WCA852406 WLW852401:WLW852406 WVS852401:WVS852406 JG917937:JG917942 TC917937:TC917942 ACY917937:ACY917942 AMU917937:AMU917942 AWQ917937:AWQ917942 BGM917937:BGM917942 BQI917937:BQI917942 CAE917937:CAE917942 CKA917937:CKA917942 CTW917937:CTW917942 DDS917937:DDS917942 DNO917937:DNO917942 DXK917937:DXK917942 EHG917937:EHG917942 ERC917937:ERC917942 FAY917937:FAY917942 FKU917937:FKU917942 FUQ917937:FUQ917942 GEM917937:GEM917942 GOI917937:GOI917942 GYE917937:GYE917942 HIA917937:HIA917942 HRW917937:HRW917942 IBS917937:IBS917942 ILO917937:ILO917942 IVK917937:IVK917942 JFG917937:JFG917942 JPC917937:JPC917942 JYY917937:JYY917942 KIU917937:KIU917942 KSQ917937:KSQ917942 LCM917937:LCM917942 LMI917937:LMI917942 LWE917937:LWE917942 MGA917937:MGA917942 MPW917937:MPW917942 MZS917937:MZS917942 NJO917937:NJO917942 NTK917937:NTK917942 ODG917937:ODG917942 ONC917937:ONC917942 OWY917937:OWY917942 PGU917937:PGU917942 PQQ917937:PQQ917942 QAM917937:QAM917942 QKI917937:QKI917942 QUE917937:QUE917942 REA917937:REA917942 RNW917937:RNW917942 RXS917937:RXS917942 SHO917937:SHO917942 SRK917937:SRK917942 TBG917937:TBG917942 TLC917937:TLC917942 TUY917937:TUY917942 UEU917937:UEU917942 UOQ917937:UOQ917942 UYM917937:UYM917942 VII917937:VII917942 VSE917937:VSE917942 WCA917937:WCA917942 WLW917937:WLW917942 WVS917937:WVS917942 JG983473:JG983478 TC983473:TC983478 ACY983473:ACY983478 AMU983473:AMU983478 AWQ983473:AWQ983478 BGM983473:BGM983478 BQI983473:BQI983478 CAE983473:CAE983478 CKA983473:CKA983478 CTW983473:CTW983478 DDS983473:DDS983478 DNO983473:DNO983478 DXK983473:DXK983478 EHG983473:EHG983478 ERC983473:ERC983478 FAY983473:FAY983478 FKU983473:FKU983478 FUQ983473:FUQ983478 GEM983473:GEM983478 GOI983473:GOI983478 GYE983473:GYE983478 HIA983473:HIA983478 HRW983473:HRW983478 IBS983473:IBS983478 ILO983473:ILO983478 IVK983473:IVK983478 JFG983473:JFG983478 JPC983473:JPC983478 JYY983473:JYY983478 KIU983473:KIU983478 KSQ983473:KSQ983478 LCM983473:LCM983478 LMI983473:LMI983478 LWE983473:LWE983478 MGA983473:MGA983478 MPW983473:MPW983478 MZS983473:MZS983478 NJO983473:NJO983478 NTK983473:NTK983478 ODG983473:ODG983478 ONC983473:ONC983478 OWY983473:OWY983478 PGU983473:PGU983478 PQQ983473:PQQ983478 QAM983473:QAM983478 QKI983473:QKI983478 QUE983473:QUE983478 REA983473:REA983478 RNW983473:RNW983478 RXS983473:RXS983478 SHO983473:SHO983478 SRK983473:SRK983478 TBG983473:TBG983478 TLC983473:TLC983478 TUY983473:TUY983478 UEU983473:UEU983478 UOQ983473:UOQ983478 UYM983473:UYM983478 VII983473:VII983478 VSE983473:VSE983478 WCA983473:WCA983478 WLW983473:WLW983478 WVS983473:WVS983478 JG65617:JG65620 TC65617:TC65620 ACY65617:ACY65620 AMU65617:AMU65620 AWQ65617:AWQ65620 BGM65617:BGM65620 BQI65617:BQI65620 CAE65617:CAE65620 CKA65617:CKA65620 CTW65617:CTW65620 DDS65617:DDS65620 DNO65617:DNO65620 DXK65617:DXK65620 EHG65617:EHG65620 ERC65617:ERC65620 FAY65617:FAY65620 FKU65617:FKU65620 FUQ65617:FUQ65620 GEM65617:GEM65620 GOI65617:GOI65620 GYE65617:GYE65620 HIA65617:HIA65620 HRW65617:HRW65620 IBS65617:IBS65620 ILO65617:ILO65620 IVK65617:IVK65620 JFG65617:JFG65620 JPC65617:JPC65620 JYY65617:JYY65620 KIU65617:KIU65620 KSQ65617:KSQ65620 LCM65617:LCM65620 LMI65617:LMI65620 LWE65617:LWE65620 MGA65617:MGA65620 MPW65617:MPW65620 MZS65617:MZS65620 NJO65617:NJO65620 NTK65617:NTK65620 ODG65617:ODG65620 ONC65617:ONC65620 OWY65617:OWY65620 PGU65617:PGU65620 PQQ65617:PQQ65620 QAM65617:QAM65620 QKI65617:QKI65620 QUE65617:QUE65620 REA65617:REA65620 RNW65617:RNW65620 RXS65617:RXS65620 SHO65617:SHO65620 SRK65617:SRK65620 TBG65617:TBG65620 TLC65617:TLC65620 TUY65617:TUY65620 UEU65617:UEU65620 UOQ65617:UOQ65620 UYM65617:UYM65620 VII65617:VII65620 VSE65617:VSE65620 WCA65617:WCA65620 WLW65617:WLW65620 WVS65617:WVS65620 JG131153:JG131156 TC131153:TC131156 ACY131153:ACY131156 AMU131153:AMU131156 AWQ131153:AWQ131156 BGM131153:BGM131156 BQI131153:BQI131156 CAE131153:CAE131156 CKA131153:CKA131156 CTW131153:CTW131156 DDS131153:DDS131156 DNO131153:DNO131156 DXK131153:DXK131156 EHG131153:EHG131156 ERC131153:ERC131156 FAY131153:FAY131156 FKU131153:FKU131156 FUQ131153:FUQ131156 GEM131153:GEM131156 GOI131153:GOI131156 GYE131153:GYE131156 HIA131153:HIA131156 HRW131153:HRW131156 IBS131153:IBS131156 ILO131153:ILO131156 IVK131153:IVK131156 JFG131153:JFG131156 JPC131153:JPC131156 JYY131153:JYY131156 KIU131153:KIU131156 KSQ131153:KSQ131156 LCM131153:LCM131156 LMI131153:LMI131156 LWE131153:LWE131156 MGA131153:MGA131156 MPW131153:MPW131156 MZS131153:MZS131156 NJO131153:NJO131156 NTK131153:NTK131156 ODG131153:ODG131156 ONC131153:ONC131156 OWY131153:OWY131156 PGU131153:PGU131156 PQQ131153:PQQ131156 QAM131153:QAM131156 QKI131153:QKI131156 QUE131153:QUE131156 REA131153:REA131156 RNW131153:RNW131156 RXS131153:RXS131156 SHO131153:SHO131156 SRK131153:SRK131156 TBG131153:TBG131156 TLC131153:TLC131156 TUY131153:TUY131156 UEU131153:UEU131156 UOQ131153:UOQ131156 UYM131153:UYM131156 VII131153:VII131156 VSE131153:VSE131156 WCA131153:WCA131156 WLW131153:WLW131156 WVS131153:WVS131156 JG196689:JG196692 TC196689:TC196692 ACY196689:ACY196692 AMU196689:AMU196692 AWQ196689:AWQ196692 BGM196689:BGM196692 BQI196689:BQI196692 CAE196689:CAE196692 CKA196689:CKA196692 CTW196689:CTW196692 DDS196689:DDS196692 DNO196689:DNO196692 DXK196689:DXK196692 EHG196689:EHG196692 ERC196689:ERC196692 FAY196689:FAY196692 FKU196689:FKU196692 FUQ196689:FUQ196692 GEM196689:GEM196692 GOI196689:GOI196692 GYE196689:GYE196692 HIA196689:HIA196692 HRW196689:HRW196692 IBS196689:IBS196692 ILO196689:ILO196692 IVK196689:IVK196692 JFG196689:JFG196692 JPC196689:JPC196692 JYY196689:JYY196692 KIU196689:KIU196692 KSQ196689:KSQ196692 LCM196689:LCM196692 LMI196689:LMI196692 LWE196689:LWE196692 MGA196689:MGA196692 MPW196689:MPW196692 MZS196689:MZS196692 NJO196689:NJO196692 NTK196689:NTK196692 ODG196689:ODG196692 ONC196689:ONC196692 OWY196689:OWY196692 PGU196689:PGU196692 PQQ196689:PQQ196692 QAM196689:QAM196692 QKI196689:QKI196692 QUE196689:QUE196692 REA196689:REA196692 RNW196689:RNW196692 RXS196689:RXS196692 SHO196689:SHO196692 SRK196689:SRK196692 TBG196689:TBG196692 TLC196689:TLC196692 TUY196689:TUY196692 UEU196689:UEU196692 UOQ196689:UOQ196692 UYM196689:UYM196692 VII196689:VII196692 VSE196689:VSE196692 WCA196689:WCA196692 WLW196689:WLW196692 WVS196689:WVS196692 JG262225:JG262228 TC262225:TC262228 ACY262225:ACY262228 AMU262225:AMU262228 AWQ262225:AWQ262228 BGM262225:BGM262228 BQI262225:BQI262228 CAE262225:CAE262228 CKA262225:CKA262228 CTW262225:CTW262228 DDS262225:DDS262228 DNO262225:DNO262228 DXK262225:DXK262228 EHG262225:EHG262228 ERC262225:ERC262228 FAY262225:FAY262228 FKU262225:FKU262228 FUQ262225:FUQ262228 GEM262225:GEM262228 GOI262225:GOI262228 GYE262225:GYE262228 HIA262225:HIA262228 HRW262225:HRW262228 IBS262225:IBS262228 ILO262225:ILO262228 IVK262225:IVK262228 JFG262225:JFG262228 JPC262225:JPC262228 JYY262225:JYY262228 KIU262225:KIU262228 KSQ262225:KSQ262228 LCM262225:LCM262228 LMI262225:LMI262228 LWE262225:LWE262228 MGA262225:MGA262228 MPW262225:MPW262228 MZS262225:MZS262228 NJO262225:NJO262228 NTK262225:NTK262228 ODG262225:ODG262228 ONC262225:ONC262228 OWY262225:OWY262228 PGU262225:PGU262228 PQQ262225:PQQ262228 QAM262225:QAM262228 QKI262225:QKI262228 QUE262225:QUE262228 REA262225:REA262228 RNW262225:RNW262228 RXS262225:RXS262228 SHO262225:SHO262228 SRK262225:SRK262228 TBG262225:TBG262228 TLC262225:TLC262228 TUY262225:TUY262228 UEU262225:UEU262228 UOQ262225:UOQ262228 UYM262225:UYM262228 VII262225:VII262228 VSE262225:VSE262228 WCA262225:WCA262228 WLW262225:WLW262228 WVS262225:WVS262228 JG327761:JG327764 TC327761:TC327764 ACY327761:ACY327764 AMU327761:AMU327764 AWQ327761:AWQ327764 BGM327761:BGM327764 BQI327761:BQI327764 CAE327761:CAE327764 CKA327761:CKA327764 CTW327761:CTW327764 DDS327761:DDS327764 DNO327761:DNO327764 DXK327761:DXK327764 EHG327761:EHG327764 ERC327761:ERC327764 FAY327761:FAY327764 FKU327761:FKU327764 FUQ327761:FUQ327764 GEM327761:GEM327764 GOI327761:GOI327764 GYE327761:GYE327764 HIA327761:HIA327764 HRW327761:HRW327764 IBS327761:IBS327764 ILO327761:ILO327764 IVK327761:IVK327764 JFG327761:JFG327764 JPC327761:JPC327764 JYY327761:JYY327764 KIU327761:KIU327764 KSQ327761:KSQ327764 LCM327761:LCM327764 LMI327761:LMI327764 LWE327761:LWE327764 MGA327761:MGA327764 MPW327761:MPW327764 MZS327761:MZS327764 NJO327761:NJO327764 NTK327761:NTK327764 ODG327761:ODG327764 ONC327761:ONC327764 OWY327761:OWY327764 PGU327761:PGU327764 PQQ327761:PQQ327764 QAM327761:QAM327764 QKI327761:QKI327764 QUE327761:QUE327764 REA327761:REA327764 RNW327761:RNW327764 RXS327761:RXS327764 SHO327761:SHO327764 SRK327761:SRK327764 TBG327761:TBG327764 TLC327761:TLC327764 TUY327761:TUY327764 UEU327761:UEU327764 UOQ327761:UOQ327764 UYM327761:UYM327764 VII327761:VII327764 VSE327761:VSE327764 WCA327761:WCA327764 WLW327761:WLW327764 WVS327761:WVS327764 JG393297:JG393300 TC393297:TC393300 ACY393297:ACY393300 AMU393297:AMU393300 AWQ393297:AWQ393300 BGM393297:BGM393300 BQI393297:BQI393300 CAE393297:CAE393300 CKA393297:CKA393300 CTW393297:CTW393300 DDS393297:DDS393300 DNO393297:DNO393300 DXK393297:DXK393300 EHG393297:EHG393300 ERC393297:ERC393300 FAY393297:FAY393300 FKU393297:FKU393300 FUQ393297:FUQ393300 GEM393297:GEM393300 GOI393297:GOI393300 GYE393297:GYE393300 HIA393297:HIA393300 HRW393297:HRW393300 IBS393297:IBS393300 ILO393297:ILO393300 IVK393297:IVK393300 JFG393297:JFG393300 JPC393297:JPC393300 JYY393297:JYY393300 KIU393297:KIU393300 KSQ393297:KSQ393300 LCM393297:LCM393300 LMI393297:LMI393300 LWE393297:LWE393300 MGA393297:MGA393300 MPW393297:MPW393300 MZS393297:MZS393300 NJO393297:NJO393300 NTK393297:NTK393300 ODG393297:ODG393300 ONC393297:ONC393300 OWY393297:OWY393300 PGU393297:PGU393300 PQQ393297:PQQ393300 QAM393297:QAM393300 QKI393297:QKI393300 QUE393297:QUE393300 REA393297:REA393300 RNW393297:RNW393300 RXS393297:RXS393300 SHO393297:SHO393300 SRK393297:SRK393300 TBG393297:TBG393300 TLC393297:TLC393300 TUY393297:TUY393300 UEU393297:UEU393300 UOQ393297:UOQ393300 UYM393297:UYM393300 VII393297:VII393300 VSE393297:VSE393300 WCA393297:WCA393300 WLW393297:WLW393300 WVS393297:WVS393300 JG458833:JG458836 TC458833:TC458836 ACY458833:ACY458836 AMU458833:AMU458836 AWQ458833:AWQ458836 BGM458833:BGM458836 BQI458833:BQI458836 CAE458833:CAE458836 CKA458833:CKA458836 CTW458833:CTW458836 DDS458833:DDS458836 DNO458833:DNO458836 DXK458833:DXK458836 EHG458833:EHG458836 ERC458833:ERC458836 FAY458833:FAY458836 FKU458833:FKU458836 FUQ458833:FUQ458836 GEM458833:GEM458836 GOI458833:GOI458836 GYE458833:GYE458836 HIA458833:HIA458836 HRW458833:HRW458836 IBS458833:IBS458836 ILO458833:ILO458836 IVK458833:IVK458836 JFG458833:JFG458836 JPC458833:JPC458836 JYY458833:JYY458836 KIU458833:KIU458836 KSQ458833:KSQ458836 LCM458833:LCM458836 LMI458833:LMI458836 LWE458833:LWE458836 MGA458833:MGA458836 MPW458833:MPW458836 MZS458833:MZS458836 NJO458833:NJO458836 NTK458833:NTK458836 ODG458833:ODG458836 ONC458833:ONC458836 OWY458833:OWY458836 PGU458833:PGU458836 PQQ458833:PQQ458836 QAM458833:QAM458836 QKI458833:QKI458836 QUE458833:QUE458836 REA458833:REA458836 RNW458833:RNW458836 RXS458833:RXS458836 SHO458833:SHO458836 SRK458833:SRK458836 TBG458833:TBG458836 TLC458833:TLC458836 TUY458833:TUY458836 UEU458833:UEU458836 UOQ458833:UOQ458836 UYM458833:UYM458836 VII458833:VII458836 VSE458833:VSE458836 WCA458833:WCA458836 WLW458833:WLW458836 WVS458833:WVS458836 JG524369:JG524372 TC524369:TC524372 ACY524369:ACY524372 AMU524369:AMU524372 AWQ524369:AWQ524372 BGM524369:BGM524372 BQI524369:BQI524372 CAE524369:CAE524372 CKA524369:CKA524372 CTW524369:CTW524372 DDS524369:DDS524372 DNO524369:DNO524372 DXK524369:DXK524372 EHG524369:EHG524372 ERC524369:ERC524372 FAY524369:FAY524372 FKU524369:FKU524372 FUQ524369:FUQ524372 GEM524369:GEM524372 GOI524369:GOI524372 GYE524369:GYE524372 HIA524369:HIA524372 HRW524369:HRW524372 IBS524369:IBS524372 ILO524369:ILO524372 IVK524369:IVK524372 JFG524369:JFG524372 JPC524369:JPC524372 JYY524369:JYY524372 KIU524369:KIU524372 KSQ524369:KSQ524372 LCM524369:LCM524372 LMI524369:LMI524372 LWE524369:LWE524372 MGA524369:MGA524372 MPW524369:MPW524372 MZS524369:MZS524372 NJO524369:NJO524372 NTK524369:NTK524372 ODG524369:ODG524372 ONC524369:ONC524372 OWY524369:OWY524372 PGU524369:PGU524372 PQQ524369:PQQ524372 QAM524369:QAM524372 QKI524369:QKI524372 QUE524369:QUE524372 REA524369:REA524372 RNW524369:RNW524372 RXS524369:RXS524372 SHO524369:SHO524372 SRK524369:SRK524372 TBG524369:TBG524372 TLC524369:TLC524372 TUY524369:TUY524372 UEU524369:UEU524372 UOQ524369:UOQ524372 UYM524369:UYM524372 VII524369:VII524372 VSE524369:VSE524372 WCA524369:WCA524372 WLW524369:WLW524372 WVS524369:WVS524372 JG589905:JG589908 TC589905:TC589908 ACY589905:ACY589908 AMU589905:AMU589908 AWQ589905:AWQ589908 BGM589905:BGM589908 BQI589905:BQI589908 CAE589905:CAE589908 CKA589905:CKA589908 CTW589905:CTW589908 DDS589905:DDS589908 DNO589905:DNO589908 DXK589905:DXK589908 EHG589905:EHG589908 ERC589905:ERC589908 FAY589905:FAY589908 FKU589905:FKU589908 FUQ589905:FUQ589908 GEM589905:GEM589908 GOI589905:GOI589908 GYE589905:GYE589908 HIA589905:HIA589908 HRW589905:HRW589908 IBS589905:IBS589908 ILO589905:ILO589908 IVK589905:IVK589908 JFG589905:JFG589908 JPC589905:JPC589908 JYY589905:JYY589908 KIU589905:KIU589908 KSQ589905:KSQ589908 LCM589905:LCM589908 LMI589905:LMI589908 LWE589905:LWE589908 MGA589905:MGA589908 MPW589905:MPW589908 MZS589905:MZS589908 NJO589905:NJO589908 NTK589905:NTK589908 ODG589905:ODG589908 ONC589905:ONC589908 OWY589905:OWY589908 PGU589905:PGU589908 PQQ589905:PQQ589908 QAM589905:QAM589908 QKI589905:QKI589908 QUE589905:QUE589908 REA589905:REA589908 RNW589905:RNW589908 RXS589905:RXS589908 SHO589905:SHO589908 SRK589905:SRK589908 TBG589905:TBG589908 TLC589905:TLC589908 TUY589905:TUY589908 UEU589905:UEU589908 UOQ589905:UOQ589908 UYM589905:UYM589908 VII589905:VII589908 VSE589905:VSE589908 WCA589905:WCA589908 WLW589905:WLW589908 WVS589905:WVS589908 JG655441:JG655444 TC655441:TC655444 ACY655441:ACY655444 AMU655441:AMU655444 AWQ655441:AWQ655444 BGM655441:BGM655444 BQI655441:BQI655444 CAE655441:CAE655444 CKA655441:CKA655444 CTW655441:CTW655444 DDS655441:DDS655444 DNO655441:DNO655444 DXK655441:DXK655444 EHG655441:EHG655444 ERC655441:ERC655444 FAY655441:FAY655444 FKU655441:FKU655444 FUQ655441:FUQ655444 GEM655441:GEM655444 GOI655441:GOI655444 GYE655441:GYE655444 HIA655441:HIA655444 HRW655441:HRW655444 IBS655441:IBS655444 ILO655441:ILO655444 IVK655441:IVK655444 JFG655441:JFG655444 JPC655441:JPC655444 JYY655441:JYY655444 KIU655441:KIU655444 KSQ655441:KSQ655444 LCM655441:LCM655444 LMI655441:LMI655444 LWE655441:LWE655444 MGA655441:MGA655444 MPW655441:MPW655444 MZS655441:MZS655444 NJO655441:NJO655444 NTK655441:NTK655444 ODG655441:ODG655444 ONC655441:ONC655444 OWY655441:OWY655444 PGU655441:PGU655444 PQQ655441:PQQ655444 QAM655441:QAM655444 QKI655441:QKI655444 QUE655441:QUE655444 REA655441:REA655444 RNW655441:RNW655444 RXS655441:RXS655444 SHO655441:SHO655444 SRK655441:SRK655444 TBG655441:TBG655444 TLC655441:TLC655444 TUY655441:TUY655444 UEU655441:UEU655444 UOQ655441:UOQ655444 UYM655441:UYM655444 VII655441:VII655444 VSE655441:VSE655444 WCA655441:WCA655444 WLW655441:WLW655444 WVS655441:WVS655444 JG720977:JG720980 TC720977:TC720980 ACY720977:ACY720980 AMU720977:AMU720980 AWQ720977:AWQ720980 BGM720977:BGM720980 BQI720977:BQI720980 CAE720977:CAE720980 CKA720977:CKA720980 CTW720977:CTW720980 DDS720977:DDS720980 DNO720977:DNO720980 DXK720977:DXK720980 EHG720977:EHG720980 ERC720977:ERC720980 FAY720977:FAY720980 FKU720977:FKU720980 FUQ720977:FUQ720980 GEM720977:GEM720980 GOI720977:GOI720980 GYE720977:GYE720980 HIA720977:HIA720980 HRW720977:HRW720980 IBS720977:IBS720980 ILO720977:ILO720980 IVK720977:IVK720980 JFG720977:JFG720980 JPC720977:JPC720980 JYY720977:JYY720980 KIU720977:KIU720980 KSQ720977:KSQ720980 LCM720977:LCM720980 LMI720977:LMI720980 LWE720977:LWE720980 MGA720977:MGA720980 MPW720977:MPW720980 MZS720977:MZS720980 NJO720977:NJO720980 NTK720977:NTK720980 ODG720977:ODG720980 ONC720977:ONC720980 OWY720977:OWY720980 PGU720977:PGU720980 PQQ720977:PQQ720980 QAM720977:QAM720980 QKI720977:QKI720980 QUE720977:QUE720980 REA720977:REA720980 RNW720977:RNW720980 RXS720977:RXS720980 SHO720977:SHO720980 SRK720977:SRK720980 TBG720977:TBG720980 TLC720977:TLC720980 TUY720977:TUY720980 UEU720977:UEU720980 UOQ720977:UOQ720980 UYM720977:UYM720980 VII720977:VII720980 VSE720977:VSE720980 WCA720977:WCA720980 WLW720977:WLW720980 WVS720977:WVS720980 JG786513:JG786516 TC786513:TC786516 ACY786513:ACY786516 AMU786513:AMU786516 AWQ786513:AWQ786516 BGM786513:BGM786516 BQI786513:BQI786516 CAE786513:CAE786516 CKA786513:CKA786516 CTW786513:CTW786516 DDS786513:DDS786516 DNO786513:DNO786516 DXK786513:DXK786516 EHG786513:EHG786516 ERC786513:ERC786516 FAY786513:FAY786516 FKU786513:FKU786516 FUQ786513:FUQ786516 GEM786513:GEM786516 GOI786513:GOI786516 GYE786513:GYE786516 HIA786513:HIA786516 HRW786513:HRW786516 IBS786513:IBS786516 ILO786513:ILO786516 IVK786513:IVK786516 JFG786513:JFG786516 JPC786513:JPC786516 JYY786513:JYY786516 KIU786513:KIU786516 KSQ786513:KSQ786516 LCM786513:LCM786516 LMI786513:LMI786516 LWE786513:LWE786516 MGA786513:MGA786516 MPW786513:MPW786516 MZS786513:MZS786516 NJO786513:NJO786516 NTK786513:NTK786516 ODG786513:ODG786516 ONC786513:ONC786516 OWY786513:OWY786516 PGU786513:PGU786516 PQQ786513:PQQ786516 QAM786513:QAM786516 QKI786513:QKI786516 QUE786513:QUE786516 REA786513:REA786516 RNW786513:RNW786516 RXS786513:RXS786516 SHO786513:SHO786516 SRK786513:SRK786516 TBG786513:TBG786516 TLC786513:TLC786516 TUY786513:TUY786516 UEU786513:UEU786516 UOQ786513:UOQ786516 UYM786513:UYM786516 VII786513:VII786516 VSE786513:VSE786516 WCA786513:WCA786516 WLW786513:WLW786516 WVS786513:WVS786516 JG852049:JG852052 TC852049:TC852052 ACY852049:ACY852052 AMU852049:AMU852052 AWQ852049:AWQ852052 BGM852049:BGM852052 BQI852049:BQI852052 CAE852049:CAE852052 CKA852049:CKA852052 CTW852049:CTW852052 DDS852049:DDS852052 DNO852049:DNO852052 DXK852049:DXK852052 EHG852049:EHG852052 ERC852049:ERC852052 FAY852049:FAY852052 FKU852049:FKU852052 FUQ852049:FUQ852052 GEM852049:GEM852052 GOI852049:GOI852052 GYE852049:GYE852052 HIA852049:HIA852052 HRW852049:HRW852052 IBS852049:IBS852052 ILO852049:ILO852052 IVK852049:IVK852052 JFG852049:JFG852052 JPC852049:JPC852052 JYY852049:JYY852052 KIU852049:KIU852052 KSQ852049:KSQ852052 LCM852049:LCM852052 LMI852049:LMI852052 LWE852049:LWE852052 MGA852049:MGA852052 MPW852049:MPW852052 MZS852049:MZS852052 NJO852049:NJO852052 NTK852049:NTK852052 ODG852049:ODG852052 ONC852049:ONC852052 OWY852049:OWY852052 PGU852049:PGU852052 PQQ852049:PQQ852052 QAM852049:QAM852052 QKI852049:QKI852052 QUE852049:QUE852052 REA852049:REA852052 RNW852049:RNW852052 RXS852049:RXS852052 SHO852049:SHO852052 SRK852049:SRK852052 TBG852049:TBG852052 TLC852049:TLC852052 TUY852049:TUY852052 UEU852049:UEU852052 UOQ852049:UOQ852052 UYM852049:UYM852052 VII852049:VII852052 VSE852049:VSE852052 WCA852049:WCA852052 WLW852049:WLW852052 WVS852049:WVS852052 JG917585:JG917588 TC917585:TC917588 ACY917585:ACY917588 AMU917585:AMU917588 AWQ917585:AWQ917588 BGM917585:BGM917588 BQI917585:BQI917588 CAE917585:CAE917588 CKA917585:CKA917588 CTW917585:CTW917588 DDS917585:DDS917588 DNO917585:DNO917588 DXK917585:DXK917588 EHG917585:EHG917588 ERC917585:ERC917588 FAY917585:FAY917588 FKU917585:FKU917588 FUQ917585:FUQ917588 GEM917585:GEM917588 GOI917585:GOI917588 GYE917585:GYE917588 HIA917585:HIA917588 HRW917585:HRW917588 IBS917585:IBS917588 ILO917585:ILO917588 IVK917585:IVK917588 JFG917585:JFG917588 JPC917585:JPC917588 JYY917585:JYY917588 KIU917585:KIU917588 KSQ917585:KSQ917588 LCM917585:LCM917588 LMI917585:LMI917588 LWE917585:LWE917588 MGA917585:MGA917588 MPW917585:MPW917588 MZS917585:MZS917588 NJO917585:NJO917588 NTK917585:NTK917588 ODG917585:ODG917588 ONC917585:ONC917588 OWY917585:OWY917588 PGU917585:PGU917588 PQQ917585:PQQ917588 QAM917585:QAM917588 QKI917585:QKI917588 QUE917585:QUE917588 REA917585:REA917588 RNW917585:RNW917588 RXS917585:RXS917588 SHO917585:SHO917588 SRK917585:SRK917588 TBG917585:TBG917588 TLC917585:TLC917588 TUY917585:TUY917588 UEU917585:UEU917588 UOQ917585:UOQ917588 UYM917585:UYM917588 VII917585:VII917588 VSE917585:VSE917588 WCA917585:WCA917588 WLW917585:WLW917588 WVS917585:WVS917588 JG983121:JG983124 TC983121:TC983124 ACY983121:ACY983124 AMU983121:AMU983124 AWQ983121:AWQ983124 BGM983121:BGM983124 BQI983121:BQI983124 CAE983121:CAE983124 CKA983121:CKA983124 CTW983121:CTW983124 DDS983121:DDS983124 DNO983121:DNO983124 DXK983121:DXK983124 EHG983121:EHG983124 ERC983121:ERC983124 FAY983121:FAY983124 FKU983121:FKU983124 FUQ983121:FUQ983124 GEM983121:GEM983124 GOI983121:GOI983124 GYE983121:GYE983124 HIA983121:HIA983124 HRW983121:HRW983124 IBS983121:IBS983124 ILO983121:ILO983124 IVK983121:IVK983124 JFG983121:JFG983124 JPC983121:JPC983124 JYY983121:JYY983124 KIU983121:KIU983124 KSQ983121:KSQ983124 LCM983121:LCM983124 LMI983121:LMI983124 LWE983121:LWE983124 MGA983121:MGA983124 MPW983121:MPW983124 MZS983121:MZS983124 NJO983121:NJO983124 NTK983121:NTK983124 ODG983121:ODG983124 ONC983121:ONC983124 OWY983121:OWY983124 PGU983121:PGU983124 PQQ983121:PQQ983124 QAM983121:QAM983124 QKI983121:QKI983124 QUE983121:QUE983124 REA983121:REA983124 RNW983121:RNW983124 RXS983121:RXS983124 SHO983121:SHO983124 SRK983121:SRK983124 TBG983121:TBG983124 TLC983121:TLC983124 TUY983121:TUY983124 UEU983121:UEU983124 UOQ983121:UOQ983124 UYM983121:UYM983124 VII983121:VII983124 VSE983121:VSE983124 WCA983121:WCA983124 WLW983121:WLW983124 WVS983121:WVS983124 JG65499:JG65599 TC65499:TC65599 ACY65499:ACY65599 AMU65499:AMU65599 AWQ65499:AWQ65599 BGM65499:BGM65599 BQI65499:BQI65599 CAE65499:CAE65599 CKA65499:CKA65599 CTW65499:CTW65599 DDS65499:DDS65599 DNO65499:DNO65599 DXK65499:DXK65599 EHG65499:EHG65599 ERC65499:ERC65599 FAY65499:FAY65599 FKU65499:FKU65599 FUQ65499:FUQ65599 GEM65499:GEM65599 GOI65499:GOI65599 GYE65499:GYE65599 HIA65499:HIA65599 HRW65499:HRW65599 IBS65499:IBS65599 ILO65499:ILO65599 IVK65499:IVK65599 JFG65499:JFG65599 JPC65499:JPC65599 JYY65499:JYY65599 KIU65499:KIU65599 KSQ65499:KSQ65599 LCM65499:LCM65599 LMI65499:LMI65599 LWE65499:LWE65599 MGA65499:MGA65599 MPW65499:MPW65599 MZS65499:MZS65599 NJO65499:NJO65599 NTK65499:NTK65599 ODG65499:ODG65599 ONC65499:ONC65599 OWY65499:OWY65599 PGU65499:PGU65599 PQQ65499:PQQ65599 QAM65499:QAM65599 QKI65499:QKI65599 QUE65499:QUE65599 REA65499:REA65599 RNW65499:RNW65599 RXS65499:RXS65599 SHO65499:SHO65599 SRK65499:SRK65599 TBG65499:TBG65599 TLC65499:TLC65599 TUY65499:TUY65599 UEU65499:UEU65599 UOQ65499:UOQ65599 UYM65499:UYM65599 VII65499:VII65599 VSE65499:VSE65599 WCA65499:WCA65599 WLW65499:WLW65599 WVS65499:WVS65599 JG131035:JG131135 TC131035:TC131135 ACY131035:ACY131135 AMU131035:AMU131135 AWQ131035:AWQ131135 BGM131035:BGM131135 BQI131035:BQI131135 CAE131035:CAE131135 CKA131035:CKA131135 CTW131035:CTW131135 DDS131035:DDS131135 DNO131035:DNO131135 DXK131035:DXK131135 EHG131035:EHG131135 ERC131035:ERC131135 FAY131035:FAY131135 FKU131035:FKU131135 FUQ131035:FUQ131135 GEM131035:GEM131135 GOI131035:GOI131135 GYE131035:GYE131135 HIA131035:HIA131135 HRW131035:HRW131135 IBS131035:IBS131135 ILO131035:ILO131135 IVK131035:IVK131135 JFG131035:JFG131135 JPC131035:JPC131135 JYY131035:JYY131135 KIU131035:KIU131135 KSQ131035:KSQ131135 LCM131035:LCM131135 LMI131035:LMI131135 LWE131035:LWE131135 MGA131035:MGA131135 MPW131035:MPW131135 MZS131035:MZS131135 NJO131035:NJO131135 NTK131035:NTK131135 ODG131035:ODG131135 ONC131035:ONC131135 OWY131035:OWY131135 PGU131035:PGU131135 PQQ131035:PQQ131135 QAM131035:QAM131135 QKI131035:QKI131135 QUE131035:QUE131135 REA131035:REA131135 RNW131035:RNW131135 RXS131035:RXS131135 SHO131035:SHO131135 SRK131035:SRK131135 TBG131035:TBG131135 TLC131035:TLC131135 TUY131035:TUY131135 UEU131035:UEU131135 UOQ131035:UOQ131135 UYM131035:UYM131135 VII131035:VII131135 VSE131035:VSE131135 WCA131035:WCA131135 WLW131035:WLW131135 WVS131035:WVS131135 JG196571:JG196671 TC196571:TC196671 ACY196571:ACY196671 AMU196571:AMU196671 AWQ196571:AWQ196671 BGM196571:BGM196671 BQI196571:BQI196671 CAE196571:CAE196671 CKA196571:CKA196671 CTW196571:CTW196671 DDS196571:DDS196671 DNO196571:DNO196671 DXK196571:DXK196671 EHG196571:EHG196671 ERC196571:ERC196671 FAY196571:FAY196671 FKU196571:FKU196671 FUQ196571:FUQ196671 GEM196571:GEM196671 GOI196571:GOI196671 GYE196571:GYE196671 HIA196571:HIA196671 HRW196571:HRW196671 IBS196571:IBS196671 ILO196571:ILO196671 IVK196571:IVK196671 JFG196571:JFG196671 JPC196571:JPC196671 JYY196571:JYY196671 KIU196571:KIU196671 KSQ196571:KSQ196671 LCM196571:LCM196671 LMI196571:LMI196671 LWE196571:LWE196671 MGA196571:MGA196671 MPW196571:MPW196671 MZS196571:MZS196671 NJO196571:NJO196671 NTK196571:NTK196671 ODG196571:ODG196671 ONC196571:ONC196671 OWY196571:OWY196671 PGU196571:PGU196671 PQQ196571:PQQ196671 QAM196571:QAM196671 QKI196571:QKI196671 QUE196571:QUE196671 REA196571:REA196671 RNW196571:RNW196671 RXS196571:RXS196671 SHO196571:SHO196671 SRK196571:SRK196671 TBG196571:TBG196671 TLC196571:TLC196671 TUY196571:TUY196671 UEU196571:UEU196671 UOQ196571:UOQ196671 UYM196571:UYM196671 VII196571:VII196671 VSE196571:VSE196671 WCA196571:WCA196671 WLW196571:WLW196671 WVS196571:WVS196671 JG262107:JG262207 TC262107:TC262207 ACY262107:ACY262207 AMU262107:AMU262207 AWQ262107:AWQ262207 BGM262107:BGM262207 BQI262107:BQI262207 CAE262107:CAE262207 CKA262107:CKA262207 CTW262107:CTW262207 DDS262107:DDS262207 DNO262107:DNO262207 DXK262107:DXK262207 EHG262107:EHG262207 ERC262107:ERC262207 FAY262107:FAY262207 FKU262107:FKU262207 FUQ262107:FUQ262207 GEM262107:GEM262207 GOI262107:GOI262207 GYE262107:GYE262207 HIA262107:HIA262207 HRW262107:HRW262207 IBS262107:IBS262207 ILO262107:ILO262207 IVK262107:IVK262207 JFG262107:JFG262207 JPC262107:JPC262207 JYY262107:JYY262207 KIU262107:KIU262207 KSQ262107:KSQ262207 LCM262107:LCM262207 LMI262107:LMI262207 LWE262107:LWE262207 MGA262107:MGA262207 MPW262107:MPW262207 MZS262107:MZS262207 NJO262107:NJO262207 NTK262107:NTK262207 ODG262107:ODG262207 ONC262107:ONC262207 OWY262107:OWY262207 PGU262107:PGU262207 PQQ262107:PQQ262207 QAM262107:QAM262207 QKI262107:QKI262207 QUE262107:QUE262207 REA262107:REA262207 RNW262107:RNW262207 RXS262107:RXS262207 SHO262107:SHO262207 SRK262107:SRK262207 TBG262107:TBG262207 TLC262107:TLC262207 TUY262107:TUY262207 UEU262107:UEU262207 UOQ262107:UOQ262207 UYM262107:UYM262207 VII262107:VII262207 VSE262107:VSE262207 WCA262107:WCA262207 WLW262107:WLW262207 WVS262107:WVS262207 JG327643:JG327743 TC327643:TC327743 ACY327643:ACY327743 AMU327643:AMU327743 AWQ327643:AWQ327743 BGM327643:BGM327743 BQI327643:BQI327743 CAE327643:CAE327743 CKA327643:CKA327743 CTW327643:CTW327743 DDS327643:DDS327743 DNO327643:DNO327743 DXK327643:DXK327743 EHG327643:EHG327743 ERC327643:ERC327743 FAY327643:FAY327743 FKU327643:FKU327743 FUQ327643:FUQ327743 GEM327643:GEM327743 GOI327643:GOI327743 GYE327643:GYE327743 HIA327643:HIA327743 HRW327643:HRW327743 IBS327643:IBS327743 ILO327643:ILO327743 IVK327643:IVK327743 JFG327643:JFG327743 JPC327643:JPC327743 JYY327643:JYY327743 KIU327643:KIU327743 KSQ327643:KSQ327743 LCM327643:LCM327743 LMI327643:LMI327743 LWE327643:LWE327743 MGA327643:MGA327743 MPW327643:MPW327743 MZS327643:MZS327743 NJO327643:NJO327743 NTK327643:NTK327743 ODG327643:ODG327743 ONC327643:ONC327743 OWY327643:OWY327743 PGU327643:PGU327743 PQQ327643:PQQ327743 QAM327643:QAM327743 QKI327643:QKI327743 QUE327643:QUE327743 REA327643:REA327743 RNW327643:RNW327743 RXS327643:RXS327743 SHO327643:SHO327743 SRK327643:SRK327743 TBG327643:TBG327743 TLC327643:TLC327743 TUY327643:TUY327743 UEU327643:UEU327743 UOQ327643:UOQ327743 UYM327643:UYM327743 VII327643:VII327743 VSE327643:VSE327743 WCA327643:WCA327743 WLW327643:WLW327743 WVS327643:WVS327743 JG393179:JG393279 TC393179:TC393279 ACY393179:ACY393279 AMU393179:AMU393279 AWQ393179:AWQ393279 BGM393179:BGM393279 BQI393179:BQI393279 CAE393179:CAE393279 CKA393179:CKA393279 CTW393179:CTW393279 DDS393179:DDS393279 DNO393179:DNO393279 DXK393179:DXK393279 EHG393179:EHG393279 ERC393179:ERC393279 FAY393179:FAY393279 FKU393179:FKU393279 FUQ393179:FUQ393279 GEM393179:GEM393279 GOI393179:GOI393279 GYE393179:GYE393279 HIA393179:HIA393279 HRW393179:HRW393279 IBS393179:IBS393279 ILO393179:ILO393279 IVK393179:IVK393279 JFG393179:JFG393279 JPC393179:JPC393279 JYY393179:JYY393279 KIU393179:KIU393279 KSQ393179:KSQ393279 LCM393179:LCM393279 LMI393179:LMI393279 LWE393179:LWE393279 MGA393179:MGA393279 MPW393179:MPW393279 MZS393179:MZS393279 NJO393179:NJO393279 NTK393179:NTK393279 ODG393179:ODG393279 ONC393179:ONC393279 OWY393179:OWY393279 PGU393179:PGU393279 PQQ393179:PQQ393279 QAM393179:QAM393279 QKI393179:QKI393279 QUE393179:QUE393279 REA393179:REA393279 RNW393179:RNW393279 RXS393179:RXS393279 SHO393179:SHO393279 SRK393179:SRK393279 TBG393179:TBG393279 TLC393179:TLC393279 TUY393179:TUY393279 UEU393179:UEU393279 UOQ393179:UOQ393279 UYM393179:UYM393279 VII393179:VII393279 VSE393179:VSE393279 WCA393179:WCA393279 WLW393179:WLW393279 WVS393179:WVS393279 JG458715:JG458815 TC458715:TC458815 ACY458715:ACY458815 AMU458715:AMU458815 AWQ458715:AWQ458815 BGM458715:BGM458815 BQI458715:BQI458815 CAE458715:CAE458815 CKA458715:CKA458815 CTW458715:CTW458815 DDS458715:DDS458815 DNO458715:DNO458815 DXK458715:DXK458815 EHG458715:EHG458815 ERC458715:ERC458815 FAY458715:FAY458815 FKU458715:FKU458815 FUQ458715:FUQ458815 GEM458715:GEM458815 GOI458715:GOI458815 GYE458715:GYE458815 HIA458715:HIA458815 HRW458715:HRW458815 IBS458715:IBS458815 ILO458715:ILO458815 IVK458715:IVK458815 JFG458715:JFG458815 JPC458715:JPC458815 JYY458715:JYY458815 KIU458715:KIU458815 KSQ458715:KSQ458815 LCM458715:LCM458815 LMI458715:LMI458815 LWE458715:LWE458815 MGA458715:MGA458815 MPW458715:MPW458815 MZS458715:MZS458815 NJO458715:NJO458815 NTK458715:NTK458815 ODG458715:ODG458815 ONC458715:ONC458815 OWY458715:OWY458815 PGU458715:PGU458815 PQQ458715:PQQ458815 QAM458715:QAM458815 QKI458715:QKI458815 QUE458715:QUE458815 REA458715:REA458815 RNW458715:RNW458815 RXS458715:RXS458815 SHO458715:SHO458815 SRK458715:SRK458815 TBG458715:TBG458815 TLC458715:TLC458815 TUY458715:TUY458815 UEU458715:UEU458815 UOQ458715:UOQ458815 UYM458715:UYM458815 VII458715:VII458815 VSE458715:VSE458815 WCA458715:WCA458815 WLW458715:WLW458815 WVS458715:WVS458815 JG524251:JG524351 TC524251:TC524351 ACY524251:ACY524351 AMU524251:AMU524351 AWQ524251:AWQ524351 BGM524251:BGM524351 BQI524251:BQI524351 CAE524251:CAE524351 CKA524251:CKA524351 CTW524251:CTW524351 DDS524251:DDS524351 DNO524251:DNO524351 DXK524251:DXK524351 EHG524251:EHG524351 ERC524251:ERC524351 FAY524251:FAY524351 FKU524251:FKU524351 FUQ524251:FUQ524351 GEM524251:GEM524351 GOI524251:GOI524351 GYE524251:GYE524351 HIA524251:HIA524351 HRW524251:HRW524351 IBS524251:IBS524351 ILO524251:ILO524351 IVK524251:IVK524351 JFG524251:JFG524351 JPC524251:JPC524351 JYY524251:JYY524351 KIU524251:KIU524351 KSQ524251:KSQ524351 LCM524251:LCM524351 LMI524251:LMI524351 LWE524251:LWE524351 MGA524251:MGA524351 MPW524251:MPW524351 MZS524251:MZS524351 NJO524251:NJO524351 NTK524251:NTK524351 ODG524251:ODG524351 ONC524251:ONC524351 OWY524251:OWY524351 PGU524251:PGU524351 PQQ524251:PQQ524351 QAM524251:QAM524351 QKI524251:QKI524351 QUE524251:QUE524351 REA524251:REA524351 RNW524251:RNW524351 RXS524251:RXS524351 SHO524251:SHO524351 SRK524251:SRK524351 TBG524251:TBG524351 TLC524251:TLC524351 TUY524251:TUY524351 UEU524251:UEU524351 UOQ524251:UOQ524351 UYM524251:UYM524351 VII524251:VII524351 VSE524251:VSE524351 WCA524251:WCA524351 WLW524251:WLW524351 WVS524251:WVS524351 JG589787:JG589887 TC589787:TC589887 ACY589787:ACY589887 AMU589787:AMU589887 AWQ589787:AWQ589887 BGM589787:BGM589887 BQI589787:BQI589887 CAE589787:CAE589887 CKA589787:CKA589887 CTW589787:CTW589887 DDS589787:DDS589887 DNO589787:DNO589887 DXK589787:DXK589887 EHG589787:EHG589887 ERC589787:ERC589887 FAY589787:FAY589887 FKU589787:FKU589887 FUQ589787:FUQ589887 GEM589787:GEM589887 GOI589787:GOI589887 GYE589787:GYE589887 HIA589787:HIA589887 HRW589787:HRW589887 IBS589787:IBS589887 ILO589787:ILO589887 IVK589787:IVK589887 JFG589787:JFG589887 JPC589787:JPC589887 JYY589787:JYY589887 KIU589787:KIU589887 KSQ589787:KSQ589887 LCM589787:LCM589887 LMI589787:LMI589887 LWE589787:LWE589887 MGA589787:MGA589887 MPW589787:MPW589887 MZS589787:MZS589887 NJO589787:NJO589887 NTK589787:NTK589887 ODG589787:ODG589887 ONC589787:ONC589887 OWY589787:OWY589887 PGU589787:PGU589887 PQQ589787:PQQ589887 QAM589787:QAM589887 QKI589787:QKI589887 QUE589787:QUE589887 REA589787:REA589887 RNW589787:RNW589887 RXS589787:RXS589887 SHO589787:SHO589887 SRK589787:SRK589887 TBG589787:TBG589887 TLC589787:TLC589887 TUY589787:TUY589887 UEU589787:UEU589887 UOQ589787:UOQ589887 UYM589787:UYM589887 VII589787:VII589887 VSE589787:VSE589887 WCA589787:WCA589887 WLW589787:WLW589887 WVS589787:WVS589887 JG655323:JG655423 TC655323:TC655423 ACY655323:ACY655423 AMU655323:AMU655423 AWQ655323:AWQ655423 BGM655323:BGM655423 BQI655323:BQI655423 CAE655323:CAE655423 CKA655323:CKA655423 CTW655323:CTW655423 DDS655323:DDS655423 DNO655323:DNO655423 DXK655323:DXK655423 EHG655323:EHG655423 ERC655323:ERC655423 FAY655323:FAY655423 FKU655323:FKU655423 FUQ655323:FUQ655423 GEM655323:GEM655423 GOI655323:GOI655423 GYE655323:GYE655423 HIA655323:HIA655423 HRW655323:HRW655423 IBS655323:IBS655423 ILO655323:ILO655423 IVK655323:IVK655423 JFG655323:JFG655423 JPC655323:JPC655423 JYY655323:JYY655423 KIU655323:KIU655423 KSQ655323:KSQ655423 LCM655323:LCM655423 LMI655323:LMI655423 LWE655323:LWE655423 MGA655323:MGA655423 MPW655323:MPW655423 MZS655323:MZS655423 NJO655323:NJO655423 NTK655323:NTK655423 ODG655323:ODG655423 ONC655323:ONC655423 OWY655323:OWY655423 PGU655323:PGU655423 PQQ655323:PQQ655423 QAM655323:QAM655423 QKI655323:QKI655423 QUE655323:QUE655423 REA655323:REA655423 RNW655323:RNW655423 RXS655323:RXS655423 SHO655323:SHO655423 SRK655323:SRK655423 TBG655323:TBG655423 TLC655323:TLC655423 TUY655323:TUY655423 UEU655323:UEU655423 UOQ655323:UOQ655423 UYM655323:UYM655423 VII655323:VII655423 VSE655323:VSE655423 WCA655323:WCA655423 WLW655323:WLW655423 WVS655323:WVS655423 JG720859:JG720959 TC720859:TC720959 ACY720859:ACY720959 AMU720859:AMU720959 AWQ720859:AWQ720959 BGM720859:BGM720959 BQI720859:BQI720959 CAE720859:CAE720959 CKA720859:CKA720959 CTW720859:CTW720959 DDS720859:DDS720959 DNO720859:DNO720959 DXK720859:DXK720959 EHG720859:EHG720959 ERC720859:ERC720959 FAY720859:FAY720959 FKU720859:FKU720959 FUQ720859:FUQ720959 GEM720859:GEM720959 GOI720859:GOI720959 GYE720859:GYE720959 HIA720859:HIA720959 HRW720859:HRW720959 IBS720859:IBS720959 ILO720859:ILO720959 IVK720859:IVK720959 JFG720859:JFG720959 JPC720859:JPC720959 JYY720859:JYY720959 KIU720859:KIU720959 KSQ720859:KSQ720959 LCM720859:LCM720959 LMI720859:LMI720959 LWE720859:LWE720959 MGA720859:MGA720959 MPW720859:MPW720959 MZS720859:MZS720959 NJO720859:NJO720959 NTK720859:NTK720959 ODG720859:ODG720959 ONC720859:ONC720959 OWY720859:OWY720959 PGU720859:PGU720959 PQQ720859:PQQ720959 QAM720859:QAM720959 QKI720859:QKI720959 QUE720859:QUE720959 REA720859:REA720959 RNW720859:RNW720959 RXS720859:RXS720959 SHO720859:SHO720959 SRK720859:SRK720959 TBG720859:TBG720959 TLC720859:TLC720959 TUY720859:TUY720959 UEU720859:UEU720959 UOQ720859:UOQ720959 UYM720859:UYM720959 VII720859:VII720959 VSE720859:VSE720959 WCA720859:WCA720959 WLW720859:WLW720959 WVS720859:WVS720959 JG786395:JG786495 TC786395:TC786495 ACY786395:ACY786495 AMU786395:AMU786495 AWQ786395:AWQ786495 BGM786395:BGM786495 BQI786395:BQI786495 CAE786395:CAE786495 CKA786395:CKA786495 CTW786395:CTW786495 DDS786395:DDS786495 DNO786395:DNO786495 DXK786395:DXK786495 EHG786395:EHG786495 ERC786395:ERC786495 FAY786395:FAY786495 FKU786395:FKU786495 FUQ786395:FUQ786495 GEM786395:GEM786495 GOI786395:GOI786495 GYE786395:GYE786495 HIA786395:HIA786495 HRW786395:HRW786495 IBS786395:IBS786495 ILO786395:ILO786495 IVK786395:IVK786495 JFG786395:JFG786495 JPC786395:JPC786495 JYY786395:JYY786495 KIU786395:KIU786495 KSQ786395:KSQ786495 LCM786395:LCM786495 LMI786395:LMI786495 LWE786395:LWE786495 MGA786395:MGA786495 MPW786395:MPW786495 MZS786395:MZS786495 NJO786395:NJO786495 NTK786395:NTK786495 ODG786395:ODG786495 ONC786395:ONC786495 OWY786395:OWY786495 PGU786395:PGU786495 PQQ786395:PQQ786495 QAM786395:QAM786495 QKI786395:QKI786495 QUE786395:QUE786495 REA786395:REA786495 RNW786395:RNW786495 RXS786395:RXS786495 SHO786395:SHO786495 SRK786395:SRK786495 TBG786395:TBG786495 TLC786395:TLC786495 TUY786395:TUY786495 UEU786395:UEU786495 UOQ786395:UOQ786495 UYM786395:UYM786495 VII786395:VII786495 VSE786395:VSE786495 WCA786395:WCA786495 WLW786395:WLW786495 WVS786395:WVS786495 JG851931:JG852031 TC851931:TC852031 ACY851931:ACY852031 AMU851931:AMU852031 AWQ851931:AWQ852031 BGM851931:BGM852031 BQI851931:BQI852031 CAE851931:CAE852031 CKA851931:CKA852031 CTW851931:CTW852031 DDS851931:DDS852031 DNO851931:DNO852031 DXK851931:DXK852031 EHG851931:EHG852031 ERC851931:ERC852031 FAY851931:FAY852031 FKU851931:FKU852031 FUQ851931:FUQ852031 GEM851931:GEM852031 GOI851931:GOI852031 GYE851931:GYE852031 HIA851931:HIA852031 HRW851931:HRW852031 IBS851931:IBS852031 ILO851931:ILO852031 IVK851931:IVK852031 JFG851931:JFG852031 JPC851931:JPC852031 JYY851931:JYY852031 KIU851931:KIU852031 KSQ851931:KSQ852031 LCM851931:LCM852031 LMI851931:LMI852031 LWE851931:LWE852031 MGA851931:MGA852031 MPW851931:MPW852031 MZS851931:MZS852031 NJO851931:NJO852031 NTK851931:NTK852031 ODG851931:ODG852031 ONC851931:ONC852031 OWY851931:OWY852031 PGU851931:PGU852031 PQQ851931:PQQ852031 QAM851931:QAM852031 QKI851931:QKI852031 QUE851931:QUE852031 REA851931:REA852031 RNW851931:RNW852031 RXS851931:RXS852031 SHO851931:SHO852031 SRK851931:SRK852031 TBG851931:TBG852031 TLC851931:TLC852031 TUY851931:TUY852031 UEU851931:UEU852031 UOQ851931:UOQ852031 UYM851931:UYM852031 VII851931:VII852031 VSE851931:VSE852031 WCA851931:WCA852031 WLW851931:WLW852031 WVS851931:WVS852031 JG917467:JG917567 TC917467:TC917567 ACY917467:ACY917567 AMU917467:AMU917567 AWQ917467:AWQ917567 BGM917467:BGM917567 BQI917467:BQI917567 CAE917467:CAE917567 CKA917467:CKA917567 CTW917467:CTW917567 DDS917467:DDS917567 DNO917467:DNO917567 DXK917467:DXK917567 EHG917467:EHG917567 ERC917467:ERC917567 FAY917467:FAY917567 FKU917467:FKU917567 FUQ917467:FUQ917567 GEM917467:GEM917567 GOI917467:GOI917567 GYE917467:GYE917567 HIA917467:HIA917567 HRW917467:HRW917567 IBS917467:IBS917567 ILO917467:ILO917567 IVK917467:IVK917567 JFG917467:JFG917567 JPC917467:JPC917567 JYY917467:JYY917567 KIU917467:KIU917567 KSQ917467:KSQ917567 LCM917467:LCM917567 LMI917467:LMI917567 LWE917467:LWE917567 MGA917467:MGA917567 MPW917467:MPW917567 MZS917467:MZS917567 NJO917467:NJO917567 NTK917467:NTK917567 ODG917467:ODG917567 ONC917467:ONC917567 OWY917467:OWY917567 PGU917467:PGU917567 PQQ917467:PQQ917567 QAM917467:QAM917567 QKI917467:QKI917567 QUE917467:QUE917567 REA917467:REA917567 RNW917467:RNW917567 RXS917467:RXS917567 SHO917467:SHO917567 SRK917467:SRK917567 TBG917467:TBG917567 TLC917467:TLC917567 TUY917467:TUY917567 UEU917467:UEU917567 UOQ917467:UOQ917567 UYM917467:UYM917567 VII917467:VII917567 VSE917467:VSE917567 WCA917467:WCA917567 WLW917467:WLW917567 WVS917467:WVS917567 JG983003:JG983103 TC983003:TC983103 ACY983003:ACY983103 AMU983003:AMU983103 AWQ983003:AWQ983103 BGM983003:BGM983103 BQI983003:BQI983103 CAE983003:CAE983103 CKA983003:CKA983103 CTW983003:CTW983103 DDS983003:DDS983103 DNO983003:DNO983103 DXK983003:DXK983103 EHG983003:EHG983103 ERC983003:ERC983103 FAY983003:FAY983103 FKU983003:FKU983103 FUQ983003:FUQ983103 GEM983003:GEM983103 GOI983003:GOI983103 GYE983003:GYE983103 HIA983003:HIA983103 HRW983003:HRW983103 IBS983003:IBS983103 ILO983003:ILO983103 IVK983003:IVK983103 JFG983003:JFG983103 JPC983003:JPC983103 JYY983003:JYY983103 KIU983003:KIU983103 KSQ983003:KSQ983103 LCM983003:LCM983103 LMI983003:LMI983103 LWE983003:LWE983103 MGA983003:MGA983103 MPW983003:MPW983103 MZS983003:MZS983103 NJO983003:NJO983103 NTK983003:NTK983103 ODG983003:ODG983103 ONC983003:ONC983103 OWY983003:OWY983103 PGU983003:PGU983103 PQQ983003:PQQ983103 QAM983003:QAM983103 QKI983003:QKI983103 QUE983003:QUE983103 REA983003:REA983103 RNW983003:RNW983103 RXS983003:RXS983103 SHO983003:SHO983103 SRK983003:SRK983103 TBG983003:TBG983103 TLC983003:TLC983103 TUY983003:TUY983103 UEU983003:UEU983103 UOQ983003:UOQ983103 UYM983003:UYM983103 VII983003:VII983103 VSE983003:VSE983103 WCA983003:WCA983103 WLW983003:WLW983103 WVS983003:WVS983103 JH238:JH239 TD238:TD239 ACZ238:ACZ239 AMV238:AMV239 AWR238:AWR239 BGN238:BGN239 BQJ238:BQJ239 CAF238:CAF239 CKB238:CKB239 CTX238:CTX239 DDT238:DDT239 DNP238:DNP239 DXL238:DXL239 EHH238:EHH239 ERD238:ERD239 FAZ238:FAZ239 FKV238:FKV239 FUR238:FUR239 GEN238:GEN239 GOJ238:GOJ239 GYF238:GYF239 HIB238:HIB239 HRX238:HRX239 IBT238:IBT239 ILP238:ILP239 IVL238:IVL239 JFH238:JFH239 JPD238:JPD239 JYZ238:JYZ239 KIV238:KIV239 KSR238:KSR239 LCN238:LCN239 LMJ238:LMJ239 LWF238:LWF239 MGB238:MGB239 MPX238:MPX239 MZT238:MZT239 NJP238:NJP239 NTL238:NTL239 ODH238:ODH239 OND238:OND239 OWZ238:OWZ239 PGV238:PGV239 PQR238:PQR239 QAN238:QAN239 QKJ238:QKJ239 QUF238:QUF239 REB238:REB239 RNX238:RNX239 RXT238:RXT239 SHP238:SHP239 SRL238:SRL239 TBH238:TBH239 TLD238:TLD239 TUZ238:TUZ239 UEV238:UEV239 UOR238:UOR239 UYN238:UYN239 VIJ238:VIJ239 VSF238:VSF239 WCB238:WCB239 WLX238:WLX239 WVT238:WVT239 JG65843 TC65843 ACY65843 AMU65843 AWQ65843 BGM65843 BQI65843 CAE65843 CKA65843 CTW65843 DDS65843 DNO65843 DXK65843 EHG65843 ERC65843 FAY65843 FKU65843 FUQ65843 GEM65843 GOI65843 GYE65843 HIA65843 HRW65843 IBS65843 ILO65843 IVK65843 JFG65843 JPC65843 JYY65843 KIU65843 KSQ65843 LCM65843 LMI65843 LWE65843 MGA65843 MPW65843 MZS65843 NJO65843 NTK65843 ODG65843 ONC65843 OWY65843 PGU65843 PQQ65843 QAM65843 QKI65843 QUE65843 REA65843 RNW65843 RXS65843 SHO65843 SRK65843 TBG65843 TLC65843 TUY65843 UEU65843 UOQ65843 UYM65843 VII65843 VSE65843 WCA65843 WLW65843 WVS65843 JG131379 TC131379 ACY131379 AMU131379 AWQ131379 BGM131379 BQI131379 CAE131379 CKA131379 CTW131379 DDS131379 DNO131379 DXK131379 EHG131379 ERC131379 FAY131379 FKU131379 FUQ131379 GEM131379 GOI131379 GYE131379 HIA131379 HRW131379 IBS131379 ILO131379 IVK131379 JFG131379 JPC131379 JYY131379 KIU131379 KSQ131379 LCM131379 LMI131379 LWE131379 MGA131379 MPW131379 MZS131379 NJO131379 NTK131379 ODG131379 ONC131379 OWY131379 PGU131379 PQQ131379 QAM131379 QKI131379 QUE131379 REA131379 RNW131379 RXS131379 SHO131379 SRK131379 TBG131379 TLC131379 TUY131379 UEU131379 UOQ131379 UYM131379 VII131379 VSE131379 WCA131379 WLW131379 WVS131379 JG196915 TC196915 ACY196915 AMU196915 AWQ196915 BGM196915 BQI196915 CAE196915 CKA196915 CTW196915 DDS196915 DNO196915 DXK196915 EHG196915 ERC196915 FAY196915 FKU196915 FUQ196915 GEM196915 GOI196915 GYE196915 HIA196915 HRW196915 IBS196915 ILO196915 IVK196915 JFG196915 JPC196915 JYY196915 KIU196915 KSQ196915 LCM196915 LMI196915 LWE196915 MGA196915 MPW196915 MZS196915 NJO196915 NTK196915 ODG196915 ONC196915 OWY196915 PGU196915 PQQ196915 QAM196915 QKI196915 QUE196915 REA196915 RNW196915 RXS196915 SHO196915 SRK196915 TBG196915 TLC196915 TUY196915 UEU196915 UOQ196915 UYM196915 VII196915 VSE196915 WCA196915 WLW196915 WVS196915 JG262451 TC262451 ACY262451 AMU262451 AWQ262451 BGM262451 BQI262451 CAE262451 CKA262451 CTW262451 DDS262451 DNO262451 DXK262451 EHG262451 ERC262451 FAY262451 FKU262451 FUQ262451 GEM262451 GOI262451 GYE262451 HIA262451 HRW262451 IBS262451 ILO262451 IVK262451 JFG262451 JPC262451 JYY262451 KIU262451 KSQ262451 LCM262451 LMI262451 LWE262451 MGA262451 MPW262451 MZS262451 NJO262451 NTK262451 ODG262451 ONC262451 OWY262451 PGU262451 PQQ262451 QAM262451 QKI262451 QUE262451 REA262451 RNW262451 RXS262451 SHO262451 SRK262451 TBG262451 TLC262451 TUY262451 UEU262451 UOQ262451 UYM262451 VII262451 VSE262451 WCA262451 WLW262451 WVS262451 JG327987 TC327987 ACY327987 AMU327987 AWQ327987 BGM327987 BQI327987 CAE327987 CKA327987 CTW327987 DDS327987 DNO327987 DXK327987 EHG327987 ERC327987 FAY327987 FKU327987 FUQ327987 GEM327987 GOI327987 GYE327987 HIA327987 HRW327987 IBS327987 ILO327987 IVK327987 JFG327987 JPC327987 JYY327987 KIU327987 KSQ327987 LCM327987 LMI327987 LWE327987 MGA327987 MPW327987 MZS327987 NJO327987 NTK327987 ODG327987 ONC327987 OWY327987 PGU327987 PQQ327987 QAM327987 QKI327987 QUE327987 REA327987 RNW327987 RXS327987 SHO327987 SRK327987 TBG327987 TLC327987 TUY327987 UEU327987 UOQ327987 UYM327987 VII327987 VSE327987 WCA327987 WLW327987 WVS327987 JG393523 TC393523 ACY393523 AMU393523 AWQ393523 BGM393523 BQI393523 CAE393523 CKA393523 CTW393523 DDS393523 DNO393523 DXK393523 EHG393523 ERC393523 FAY393523 FKU393523 FUQ393523 GEM393523 GOI393523 GYE393523 HIA393523 HRW393523 IBS393523 ILO393523 IVK393523 JFG393523 JPC393523 JYY393523 KIU393523 KSQ393523 LCM393523 LMI393523 LWE393523 MGA393523 MPW393523 MZS393523 NJO393523 NTK393523 ODG393523 ONC393523 OWY393523 PGU393523 PQQ393523 QAM393523 QKI393523 QUE393523 REA393523 RNW393523 RXS393523 SHO393523 SRK393523 TBG393523 TLC393523 TUY393523 UEU393523 UOQ393523 UYM393523 VII393523 VSE393523 WCA393523 WLW393523 WVS393523 JG459059 TC459059 ACY459059 AMU459059 AWQ459059 BGM459059 BQI459059 CAE459059 CKA459059 CTW459059 DDS459059 DNO459059 DXK459059 EHG459059 ERC459059 FAY459059 FKU459059 FUQ459059 GEM459059 GOI459059 GYE459059 HIA459059 HRW459059 IBS459059 ILO459059 IVK459059 JFG459059 JPC459059 JYY459059 KIU459059 KSQ459059 LCM459059 LMI459059 LWE459059 MGA459059 MPW459059 MZS459059 NJO459059 NTK459059 ODG459059 ONC459059 OWY459059 PGU459059 PQQ459059 QAM459059 QKI459059 QUE459059 REA459059 RNW459059 RXS459059 SHO459059 SRK459059 TBG459059 TLC459059 TUY459059 UEU459059 UOQ459059 UYM459059 VII459059 VSE459059 WCA459059 WLW459059 WVS459059 JG524595 TC524595 ACY524595 AMU524595 AWQ524595 BGM524595 BQI524595 CAE524595 CKA524595 CTW524595 DDS524595 DNO524595 DXK524595 EHG524595 ERC524595 FAY524595 FKU524595 FUQ524595 GEM524595 GOI524595 GYE524595 HIA524595 HRW524595 IBS524595 ILO524595 IVK524595 JFG524595 JPC524595 JYY524595 KIU524595 KSQ524595 LCM524595 LMI524595 LWE524595 MGA524595 MPW524595 MZS524595 NJO524595 NTK524595 ODG524595 ONC524595 OWY524595 PGU524595 PQQ524595 QAM524595 QKI524595 QUE524595 REA524595 RNW524595 RXS524595 SHO524595 SRK524595 TBG524595 TLC524595 TUY524595 UEU524595 UOQ524595 UYM524595 VII524595 VSE524595 WCA524595 WLW524595 WVS524595 JG590131 TC590131 ACY590131 AMU590131 AWQ590131 BGM590131 BQI590131 CAE590131 CKA590131 CTW590131 DDS590131 DNO590131 DXK590131 EHG590131 ERC590131 FAY590131 FKU590131 FUQ590131 GEM590131 GOI590131 GYE590131 HIA590131 HRW590131 IBS590131 ILO590131 IVK590131 JFG590131 JPC590131 JYY590131 KIU590131 KSQ590131 LCM590131 LMI590131 LWE590131 MGA590131 MPW590131 MZS590131 NJO590131 NTK590131 ODG590131 ONC590131 OWY590131 PGU590131 PQQ590131 QAM590131 QKI590131 QUE590131 REA590131 RNW590131 RXS590131 SHO590131 SRK590131 TBG590131 TLC590131 TUY590131 UEU590131 UOQ590131 UYM590131 VII590131 VSE590131 WCA590131 WLW590131 WVS590131 JG655667 TC655667 ACY655667 AMU655667 AWQ655667 BGM655667 BQI655667 CAE655667 CKA655667 CTW655667 DDS655667 DNO655667 DXK655667 EHG655667 ERC655667 FAY655667 FKU655667 FUQ655667 GEM655667 GOI655667 GYE655667 HIA655667 HRW655667 IBS655667 ILO655667 IVK655667 JFG655667 JPC655667 JYY655667 KIU655667 KSQ655667 LCM655667 LMI655667 LWE655667 MGA655667 MPW655667 MZS655667 NJO655667 NTK655667 ODG655667 ONC655667 OWY655667 PGU655667 PQQ655667 QAM655667 QKI655667 QUE655667 REA655667 RNW655667 RXS655667 SHO655667 SRK655667 TBG655667 TLC655667 TUY655667 UEU655667 UOQ655667 UYM655667 VII655667 VSE655667 WCA655667 WLW655667 WVS655667 JG721203 TC721203 ACY721203 AMU721203 AWQ721203 BGM721203 BQI721203 CAE721203 CKA721203 CTW721203 DDS721203 DNO721203 DXK721203 EHG721203 ERC721203 FAY721203 FKU721203 FUQ721203 GEM721203 GOI721203 GYE721203 HIA721203 HRW721203 IBS721203 ILO721203 IVK721203 JFG721203 JPC721203 JYY721203 KIU721203 KSQ721203 LCM721203 LMI721203 LWE721203 MGA721203 MPW721203 MZS721203 NJO721203 NTK721203 ODG721203 ONC721203 OWY721203 PGU721203 PQQ721203 QAM721203 QKI721203 QUE721203 REA721203 RNW721203 RXS721203 SHO721203 SRK721203 TBG721203 TLC721203 TUY721203 UEU721203 UOQ721203 UYM721203 VII721203 VSE721203 WCA721203 WLW721203 WVS721203 JG786739 TC786739 ACY786739 AMU786739 AWQ786739 BGM786739 BQI786739 CAE786739 CKA786739 CTW786739 DDS786739 DNO786739 DXK786739 EHG786739 ERC786739 FAY786739 FKU786739 FUQ786739 GEM786739 GOI786739 GYE786739 HIA786739 HRW786739 IBS786739 ILO786739 IVK786739 JFG786739 JPC786739 JYY786739 KIU786739 KSQ786739 LCM786739 LMI786739 LWE786739 MGA786739 MPW786739 MZS786739 NJO786739 NTK786739 ODG786739 ONC786739 OWY786739 PGU786739 PQQ786739 QAM786739 QKI786739 QUE786739 REA786739 RNW786739 RXS786739 SHO786739 SRK786739 TBG786739 TLC786739 TUY786739 UEU786739 UOQ786739 UYM786739 VII786739 VSE786739 WCA786739 WLW786739 WVS786739 JG852275 TC852275 ACY852275 AMU852275 AWQ852275 BGM852275 BQI852275 CAE852275 CKA852275 CTW852275 DDS852275 DNO852275 DXK852275 EHG852275 ERC852275 FAY852275 FKU852275 FUQ852275 GEM852275 GOI852275 GYE852275 HIA852275 HRW852275 IBS852275 ILO852275 IVK852275 JFG852275 JPC852275 JYY852275 KIU852275 KSQ852275 LCM852275 LMI852275 LWE852275 MGA852275 MPW852275 MZS852275 NJO852275 NTK852275 ODG852275 ONC852275 OWY852275 PGU852275 PQQ852275 QAM852275 QKI852275 QUE852275 REA852275 RNW852275 RXS852275 SHO852275 SRK852275 TBG852275 TLC852275 TUY852275 UEU852275 UOQ852275 UYM852275 VII852275 VSE852275 WCA852275 WLW852275 WVS852275 JG917811 TC917811 ACY917811 AMU917811 AWQ917811 BGM917811 BQI917811 CAE917811 CKA917811 CTW917811 DDS917811 DNO917811 DXK917811 EHG917811 ERC917811 FAY917811 FKU917811 FUQ917811 GEM917811 GOI917811 GYE917811 HIA917811 HRW917811 IBS917811 ILO917811 IVK917811 JFG917811 JPC917811 JYY917811 KIU917811 KSQ917811 LCM917811 LMI917811 LWE917811 MGA917811 MPW917811 MZS917811 NJO917811 NTK917811 ODG917811 ONC917811 OWY917811 PGU917811 PQQ917811 QAM917811 QKI917811 QUE917811 REA917811 RNW917811 RXS917811 SHO917811 SRK917811 TBG917811 TLC917811 TUY917811 UEU917811 UOQ917811 UYM917811 VII917811 VSE917811 WCA917811 WLW917811 WVS917811 JG983347 TC983347 ACY983347 AMU983347 AWQ983347 BGM983347 BQI983347 CAE983347 CKA983347 CTW983347 DDS983347 DNO983347 DXK983347 EHG983347 ERC983347 FAY983347 FKU983347 FUQ983347 GEM983347 GOI983347 GYE983347 HIA983347 HRW983347 IBS983347 ILO983347 IVK983347 JFG983347 JPC983347 JYY983347 KIU983347 KSQ983347 LCM983347 LMI983347 LWE983347 MGA983347 MPW983347 MZS983347 NJO983347 NTK983347 ODG983347 ONC983347 OWY983347 PGU983347 PQQ983347 QAM983347 QKI983347 QUE983347 REA983347 RNW983347 RXS983347 SHO983347 SRK983347 TBG983347 TLC983347 TUY983347 UEU983347 UOQ983347 UYM983347 VII983347 VSE983347 WCA983347 WLW983347 WVS983347 JG65886 TC65886 ACY65886 AMU65886 AWQ65886 BGM65886 BQI65886 CAE65886 CKA65886 CTW65886 DDS65886 DNO65886 DXK65886 EHG65886 ERC65886 FAY65886 FKU65886 FUQ65886 GEM65886 GOI65886 GYE65886 HIA65886 HRW65886 IBS65886 ILO65886 IVK65886 JFG65886 JPC65886 JYY65886 KIU65886 KSQ65886 LCM65886 LMI65886 LWE65886 MGA65886 MPW65886 MZS65886 NJO65886 NTK65886 ODG65886 ONC65886 OWY65886 PGU65886 PQQ65886 QAM65886 QKI65886 QUE65886 REA65886 RNW65886 RXS65886 SHO65886 SRK65886 TBG65886 TLC65886 TUY65886 UEU65886 UOQ65886 UYM65886 VII65886 VSE65886 WCA65886 WLW65886 WVS65886 JG131422 TC131422 ACY131422 AMU131422 AWQ131422 BGM131422 BQI131422 CAE131422 CKA131422 CTW131422 DDS131422 DNO131422 DXK131422 EHG131422 ERC131422 FAY131422 FKU131422 FUQ131422 GEM131422 GOI131422 GYE131422 HIA131422 HRW131422 IBS131422 ILO131422 IVK131422 JFG131422 JPC131422 JYY131422 KIU131422 KSQ131422 LCM131422 LMI131422 LWE131422 MGA131422 MPW131422 MZS131422 NJO131422 NTK131422 ODG131422 ONC131422 OWY131422 PGU131422 PQQ131422 QAM131422 QKI131422 QUE131422 REA131422 RNW131422 RXS131422 SHO131422 SRK131422 TBG131422 TLC131422 TUY131422 UEU131422 UOQ131422 UYM131422 VII131422 VSE131422 WCA131422 WLW131422 WVS131422 JG196958 TC196958 ACY196958 AMU196958 AWQ196958 BGM196958 BQI196958 CAE196958 CKA196958 CTW196958 DDS196958 DNO196958 DXK196958 EHG196958 ERC196958 FAY196958 FKU196958 FUQ196958 GEM196958 GOI196958 GYE196958 HIA196958 HRW196958 IBS196958 ILO196958 IVK196958 JFG196958 JPC196958 JYY196958 KIU196958 KSQ196958 LCM196958 LMI196958 LWE196958 MGA196958 MPW196958 MZS196958 NJO196958 NTK196958 ODG196958 ONC196958 OWY196958 PGU196958 PQQ196958 QAM196958 QKI196958 QUE196958 REA196958 RNW196958 RXS196958 SHO196958 SRK196958 TBG196958 TLC196958 TUY196958 UEU196958 UOQ196958 UYM196958 VII196958 VSE196958 WCA196958 WLW196958 WVS196958 JG262494 TC262494 ACY262494 AMU262494 AWQ262494 BGM262494 BQI262494 CAE262494 CKA262494 CTW262494 DDS262494 DNO262494 DXK262494 EHG262494 ERC262494 FAY262494 FKU262494 FUQ262494 GEM262494 GOI262494 GYE262494 HIA262494 HRW262494 IBS262494 ILO262494 IVK262494 JFG262494 JPC262494 JYY262494 KIU262494 KSQ262494 LCM262494 LMI262494 LWE262494 MGA262494 MPW262494 MZS262494 NJO262494 NTK262494 ODG262494 ONC262494 OWY262494 PGU262494 PQQ262494 QAM262494 QKI262494 QUE262494 REA262494 RNW262494 RXS262494 SHO262494 SRK262494 TBG262494 TLC262494 TUY262494 UEU262494 UOQ262494 UYM262494 VII262494 VSE262494 WCA262494 WLW262494 WVS262494 JG328030 TC328030 ACY328030 AMU328030 AWQ328030 BGM328030 BQI328030 CAE328030 CKA328030 CTW328030 DDS328030 DNO328030 DXK328030 EHG328030 ERC328030 FAY328030 FKU328030 FUQ328030 GEM328030 GOI328030 GYE328030 HIA328030 HRW328030 IBS328030 ILO328030 IVK328030 JFG328030 JPC328030 JYY328030 KIU328030 KSQ328030 LCM328030 LMI328030 LWE328030 MGA328030 MPW328030 MZS328030 NJO328030 NTK328030 ODG328030 ONC328030 OWY328030 PGU328030 PQQ328030 QAM328030 QKI328030 QUE328030 REA328030 RNW328030 RXS328030 SHO328030 SRK328030 TBG328030 TLC328030 TUY328030 UEU328030 UOQ328030 UYM328030 VII328030 VSE328030 WCA328030 WLW328030 WVS328030 JG393566 TC393566 ACY393566 AMU393566 AWQ393566 BGM393566 BQI393566 CAE393566 CKA393566 CTW393566 DDS393566 DNO393566 DXK393566 EHG393566 ERC393566 FAY393566 FKU393566 FUQ393566 GEM393566 GOI393566 GYE393566 HIA393566 HRW393566 IBS393566 ILO393566 IVK393566 JFG393566 JPC393566 JYY393566 KIU393566 KSQ393566 LCM393566 LMI393566 LWE393566 MGA393566 MPW393566 MZS393566 NJO393566 NTK393566 ODG393566 ONC393566 OWY393566 PGU393566 PQQ393566 QAM393566 QKI393566 QUE393566 REA393566 RNW393566 RXS393566 SHO393566 SRK393566 TBG393566 TLC393566 TUY393566 UEU393566 UOQ393566 UYM393566 VII393566 VSE393566 WCA393566 WLW393566 WVS393566 JG459102 TC459102 ACY459102 AMU459102 AWQ459102 BGM459102 BQI459102 CAE459102 CKA459102 CTW459102 DDS459102 DNO459102 DXK459102 EHG459102 ERC459102 FAY459102 FKU459102 FUQ459102 GEM459102 GOI459102 GYE459102 HIA459102 HRW459102 IBS459102 ILO459102 IVK459102 JFG459102 JPC459102 JYY459102 KIU459102 KSQ459102 LCM459102 LMI459102 LWE459102 MGA459102 MPW459102 MZS459102 NJO459102 NTK459102 ODG459102 ONC459102 OWY459102 PGU459102 PQQ459102 QAM459102 QKI459102 QUE459102 REA459102 RNW459102 RXS459102 SHO459102 SRK459102 TBG459102 TLC459102 TUY459102 UEU459102 UOQ459102 UYM459102 VII459102 VSE459102 WCA459102 WLW459102 WVS459102 JG524638 TC524638 ACY524638 AMU524638 AWQ524638 BGM524638 BQI524638 CAE524638 CKA524638 CTW524638 DDS524638 DNO524638 DXK524638 EHG524638 ERC524638 FAY524638 FKU524638 FUQ524638 GEM524638 GOI524638 GYE524638 HIA524638 HRW524638 IBS524638 ILO524638 IVK524638 JFG524638 JPC524638 JYY524638 KIU524638 KSQ524638 LCM524638 LMI524638 LWE524638 MGA524638 MPW524638 MZS524638 NJO524638 NTK524638 ODG524638 ONC524638 OWY524638 PGU524638 PQQ524638 QAM524638 QKI524638 QUE524638 REA524638 RNW524638 RXS524638 SHO524638 SRK524638 TBG524638 TLC524638 TUY524638 UEU524638 UOQ524638 UYM524638 VII524638 VSE524638 WCA524638 WLW524638 WVS524638 JG590174 TC590174 ACY590174 AMU590174 AWQ590174 BGM590174 BQI590174 CAE590174 CKA590174 CTW590174 DDS590174 DNO590174 DXK590174 EHG590174 ERC590174 FAY590174 FKU590174 FUQ590174 GEM590174 GOI590174 GYE590174 HIA590174 HRW590174 IBS590174 ILO590174 IVK590174 JFG590174 JPC590174 JYY590174 KIU590174 KSQ590174 LCM590174 LMI590174 LWE590174 MGA590174 MPW590174 MZS590174 NJO590174 NTK590174 ODG590174 ONC590174 OWY590174 PGU590174 PQQ590174 QAM590174 QKI590174 QUE590174 REA590174 RNW590174 RXS590174 SHO590174 SRK590174 TBG590174 TLC590174 TUY590174 UEU590174 UOQ590174 UYM590174 VII590174 VSE590174 WCA590174 WLW590174 WVS590174 JG655710 TC655710 ACY655710 AMU655710 AWQ655710 BGM655710 BQI655710 CAE655710 CKA655710 CTW655710 DDS655710 DNO655710 DXK655710 EHG655710 ERC655710 FAY655710 FKU655710 FUQ655710 GEM655710 GOI655710 GYE655710 HIA655710 HRW655710 IBS655710 ILO655710 IVK655710 JFG655710 JPC655710 JYY655710 KIU655710 KSQ655710 LCM655710 LMI655710 LWE655710 MGA655710 MPW655710 MZS655710 NJO655710 NTK655710 ODG655710 ONC655710 OWY655710 PGU655710 PQQ655710 QAM655710 QKI655710 QUE655710 REA655710 RNW655710 RXS655710 SHO655710 SRK655710 TBG655710 TLC655710 TUY655710 UEU655710 UOQ655710 UYM655710 VII655710 VSE655710 WCA655710 WLW655710 WVS655710 JG721246 TC721246 ACY721246 AMU721246 AWQ721246 BGM721246 BQI721246 CAE721246 CKA721246 CTW721246 DDS721246 DNO721246 DXK721246 EHG721246 ERC721246 FAY721246 FKU721246 FUQ721246 GEM721246 GOI721246 GYE721246 HIA721246 HRW721246 IBS721246 ILO721246 IVK721246 JFG721246 JPC721246 JYY721246 KIU721246 KSQ721246 LCM721246 LMI721246 LWE721246 MGA721246 MPW721246 MZS721246 NJO721246 NTK721246 ODG721246 ONC721246 OWY721246 PGU721246 PQQ721246 QAM721246 QKI721246 QUE721246 REA721246 RNW721246 RXS721246 SHO721246 SRK721246 TBG721246 TLC721246 TUY721246 UEU721246 UOQ721246 UYM721246 VII721246 VSE721246 WCA721246 WLW721246 WVS721246 JG786782 TC786782 ACY786782 AMU786782 AWQ786782 BGM786782 BQI786782 CAE786782 CKA786782 CTW786782 DDS786782 DNO786782 DXK786782 EHG786782 ERC786782 FAY786782 FKU786782 FUQ786782 GEM786782 GOI786782 GYE786782 HIA786782 HRW786782 IBS786782 ILO786782 IVK786782 JFG786782 JPC786782 JYY786782 KIU786782 KSQ786782 LCM786782 LMI786782 LWE786782 MGA786782 MPW786782 MZS786782 NJO786782 NTK786782 ODG786782 ONC786782 OWY786782 PGU786782 PQQ786782 QAM786782 QKI786782 QUE786782 REA786782 RNW786782 RXS786782 SHO786782 SRK786782 TBG786782 TLC786782 TUY786782 UEU786782 UOQ786782 UYM786782 VII786782 VSE786782 WCA786782 WLW786782 WVS786782 JG852318 TC852318 ACY852318 AMU852318 AWQ852318 BGM852318 BQI852318 CAE852318 CKA852318 CTW852318 DDS852318 DNO852318 DXK852318 EHG852318 ERC852318 FAY852318 FKU852318 FUQ852318 GEM852318 GOI852318 GYE852318 HIA852318 HRW852318 IBS852318 ILO852318 IVK852318 JFG852318 JPC852318 JYY852318 KIU852318 KSQ852318 LCM852318 LMI852318 LWE852318 MGA852318 MPW852318 MZS852318 NJO852318 NTK852318 ODG852318 ONC852318 OWY852318 PGU852318 PQQ852318 QAM852318 QKI852318 QUE852318 REA852318 RNW852318 RXS852318 SHO852318 SRK852318 TBG852318 TLC852318 TUY852318 UEU852318 UOQ852318 UYM852318 VII852318 VSE852318 WCA852318 WLW852318 WVS852318 JG917854 TC917854 ACY917854 AMU917854 AWQ917854 BGM917854 BQI917854 CAE917854 CKA917854 CTW917854 DDS917854 DNO917854 DXK917854 EHG917854 ERC917854 FAY917854 FKU917854 FUQ917854 GEM917854 GOI917854 GYE917854 HIA917854 HRW917854 IBS917854 ILO917854 IVK917854 JFG917854 JPC917854 JYY917854 KIU917854 KSQ917854 LCM917854 LMI917854 LWE917854 MGA917854 MPW917854 MZS917854 NJO917854 NTK917854 ODG917854 ONC917854 OWY917854 PGU917854 PQQ917854 QAM917854 QKI917854 QUE917854 REA917854 RNW917854 RXS917854 SHO917854 SRK917854 TBG917854 TLC917854 TUY917854 UEU917854 UOQ917854 UYM917854 VII917854 VSE917854 WCA917854 WLW917854 WVS917854 JG983390 TC983390 ACY983390 AMU983390 AWQ983390 BGM983390 BQI983390 CAE983390 CKA983390 CTW983390 DDS983390 DNO983390 DXK983390 EHG983390 ERC983390 FAY983390 FKU983390 FUQ983390 GEM983390 GOI983390 GYE983390 HIA983390 HRW983390 IBS983390 ILO983390 IVK983390 JFG983390 JPC983390 JYY983390 KIU983390 KSQ983390 LCM983390 LMI983390 LWE983390 MGA983390 MPW983390 MZS983390 NJO983390 NTK983390 ODG983390 ONC983390 OWY983390 PGU983390 PQQ983390 QAM983390 QKI983390 QUE983390 REA983390 RNW983390 RXS983390 SHO983390 SRK983390 TBG983390 TLC983390 TUY983390 UEU983390 UOQ983390 UYM983390 VII983390 VSE983390 WCA983390 WLW983390 WVS983390 JG65915 TC65915 ACY65915 AMU65915 AWQ65915 BGM65915 BQI65915 CAE65915 CKA65915 CTW65915 DDS65915 DNO65915 DXK65915 EHG65915 ERC65915 FAY65915 FKU65915 FUQ65915 GEM65915 GOI65915 GYE65915 HIA65915 HRW65915 IBS65915 ILO65915 IVK65915 JFG65915 JPC65915 JYY65915 KIU65915 KSQ65915 LCM65915 LMI65915 LWE65915 MGA65915 MPW65915 MZS65915 NJO65915 NTK65915 ODG65915 ONC65915 OWY65915 PGU65915 PQQ65915 QAM65915 QKI65915 QUE65915 REA65915 RNW65915 RXS65915 SHO65915 SRK65915 TBG65915 TLC65915 TUY65915 UEU65915 UOQ65915 UYM65915 VII65915 VSE65915 WCA65915 WLW65915 WVS65915 JG131451 TC131451 ACY131451 AMU131451 AWQ131451 BGM131451 BQI131451 CAE131451 CKA131451 CTW131451 DDS131451 DNO131451 DXK131451 EHG131451 ERC131451 FAY131451 FKU131451 FUQ131451 GEM131451 GOI131451 GYE131451 HIA131451 HRW131451 IBS131451 ILO131451 IVK131451 JFG131451 JPC131451 JYY131451 KIU131451 KSQ131451 LCM131451 LMI131451 LWE131451 MGA131451 MPW131451 MZS131451 NJO131451 NTK131451 ODG131451 ONC131451 OWY131451 PGU131451 PQQ131451 QAM131451 QKI131451 QUE131451 REA131451 RNW131451 RXS131451 SHO131451 SRK131451 TBG131451 TLC131451 TUY131451 UEU131451 UOQ131451 UYM131451 VII131451 VSE131451 WCA131451 WLW131451 WVS131451 JG196987 TC196987 ACY196987 AMU196987 AWQ196987 BGM196987 BQI196987 CAE196987 CKA196987 CTW196987 DDS196987 DNO196987 DXK196987 EHG196987 ERC196987 FAY196987 FKU196987 FUQ196987 GEM196987 GOI196987 GYE196987 HIA196987 HRW196987 IBS196987 ILO196987 IVK196987 JFG196987 JPC196987 JYY196987 KIU196987 KSQ196987 LCM196987 LMI196987 LWE196987 MGA196987 MPW196987 MZS196987 NJO196987 NTK196987 ODG196987 ONC196987 OWY196987 PGU196987 PQQ196987 QAM196987 QKI196987 QUE196987 REA196987 RNW196987 RXS196987 SHO196987 SRK196987 TBG196987 TLC196987 TUY196987 UEU196987 UOQ196987 UYM196987 VII196987 VSE196987 WCA196987 WLW196987 WVS196987 JG262523 TC262523 ACY262523 AMU262523 AWQ262523 BGM262523 BQI262523 CAE262523 CKA262523 CTW262523 DDS262523 DNO262523 DXK262523 EHG262523 ERC262523 FAY262523 FKU262523 FUQ262523 GEM262523 GOI262523 GYE262523 HIA262523 HRW262523 IBS262523 ILO262523 IVK262523 JFG262523 JPC262523 JYY262523 KIU262523 KSQ262523 LCM262523 LMI262523 LWE262523 MGA262523 MPW262523 MZS262523 NJO262523 NTK262523 ODG262523 ONC262523 OWY262523 PGU262523 PQQ262523 QAM262523 QKI262523 QUE262523 REA262523 RNW262523 RXS262523 SHO262523 SRK262523 TBG262523 TLC262523 TUY262523 UEU262523 UOQ262523 UYM262523 VII262523 VSE262523 WCA262523 WLW262523 WVS262523 JG328059 TC328059 ACY328059 AMU328059 AWQ328059 BGM328059 BQI328059 CAE328059 CKA328059 CTW328059 DDS328059 DNO328059 DXK328059 EHG328059 ERC328059 FAY328059 FKU328059 FUQ328059 GEM328059 GOI328059 GYE328059 HIA328059 HRW328059 IBS328059 ILO328059 IVK328059 JFG328059 JPC328059 JYY328059 KIU328059 KSQ328059 LCM328059 LMI328059 LWE328059 MGA328059 MPW328059 MZS328059 NJO328059 NTK328059 ODG328059 ONC328059 OWY328059 PGU328059 PQQ328059 QAM328059 QKI328059 QUE328059 REA328059 RNW328059 RXS328059 SHO328059 SRK328059 TBG328059 TLC328059 TUY328059 UEU328059 UOQ328059 UYM328059 VII328059 VSE328059 WCA328059 WLW328059 WVS328059 JG393595 TC393595 ACY393595 AMU393595 AWQ393595 BGM393595 BQI393595 CAE393595 CKA393595 CTW393595 DDS393595 DNO393595 DXK393595 EHG393595 ERC393595 FAY393595 FKU393595 FUQ393595 GEM393595 GOI393595 GYE393595 HIA393595 HRW393595 IBS393595 ILO393595 IVK393595 JFG393595 JPC393595 JYY393595 KIU393595 KSQ393595 LCM393595 LMI393595 LWE393595 MGA393595 MPW393595 MZS393595 NJO393595 NTK393595 ODG393595 ONC393595 OWY393595 PGU393595 PQQ393595 QAM393595 QKI393595 QUE393595 REA393595 RNW393595 RXS393595 SHO393595 SRK393595 TBG393595 TLC393595 TUY393595 UEU393595 UOQ393595 UYM393595 VII393595 VSE393595 WCA393595 WLW393595 WVS393595 JG459131 TC459131 ACY459131 AMU459131 AWQ459131 BGM459131 BQI459131 CAE459131 CKA459131 CTW459131 DDS459131 DNO459131 DXK459131 EHG459131 ERC459131 FAY459131 FKU459131 FUQ459131 GEM459131 GOI459131 GYE459131 HIA459131 HRW459131 IBS459131 ILO459131 IVK459131 JFG459131 JPC459131 JYY459131 KIU459131 KSQ459131 LCM459131 LMI459131 LWE459131 MGA459131 MPW459131 MZS459131 NJO459131 NTK459131 ODG459131 ONC459131 OWY459131 PGU459131 PQQ459131 QAM459131 QKI459131 QUE459131 REA459131 RNW459131 RXS459131 SHO459131 SRK459131 TBG459131 TLC459131 TUY459131 UEU459131 UOQ459131 UYM459131 VII459131 VSE459131 WCA459131 WLW459131 WVS459131 JG524667 TC524667 ACY524667 AMU524667 AWQ524667 BGM524667 BQI524667 CAE524667 CKA524667 CTW524667 DDS524667 DNO524667 DXK524667 EHG524667 ERC524667 FAY524667 FKU524667 FUQ524667 GEM524667 GOI524667 GYE524667 HIA524667 HRW524667 IBS524667 ILO524667 IVK524667 JFG524667 JPC524667 JYY524667 KIU524667 KSQ524667 LCM524667 LMI524667 LWE524667 MGA524667 MPW524667 MZS524667 NJO524667 NTK524667 ODG524667 ONC524667 OWY524667 PGU524667 PQQ524667 QAM524667 QKI524667 QUE524667 REA524667 RNW524667 RXS524667 SHO524667 SRK524667 TBG524667 TLC524667 TUY524667 UEU524667 UOQ524667 UYM524667 VII524667 VSE524667 WCA524667 WLW524667 WVS524667 JG590203 TC590203 ACY590203 AMU590203 AWQ590203 BGM590203 BQI590203 CAE590203 CKA590203 CTW590203 DDS590203 DNO590203 DXK590203 EHG590203 ERC590203 FAY590203 FKU590203 FUQ590203 GEM590203 GOI590203 GYE590203 HIA590203 HRW590203 IBS590203 ILO590203 IVK590203 JFG590203 JPC590203 JYY590203 KIU590203 KSQ590203 LCM590203 LMI590203 LWE590203 MGA590203 MPW590203 MZS590203 NJO590203 NTK590203 ODG590203 ONC590203 OWY590203 PGU590203 PQQ590203 QAM590203 QKI590203 QUE590203 REA590203 RNW590203 RXS590203 SHO590203 SRK590203 TBG590203 TLC590203 TUY590203 UEU590203 UOQ590203 UYM590203 VII590203 VSE590203 WCA590203 WLW590203 WVS590203 JG655739 TC655739 ACY655739 AMU655739 AWQ655739 BGM655739 BQI655739 CAE655739 CKA655739 CTW655739 DDS655739 DNO655739 DXK655739 EHG655739 ERC655739 FAY655739 FKU655739 FUQ655739 GEM655739 GOI655739 GYE655739 HIA655739 HRW655739 IBS655739 ILO655739 IVK655739 JFG655739 JPC655739 JYY655739 KIU655739 KSQ655739 LCM655739 LMI655739 LWE655739 MGA655739 MPW655739 MZS655739 NJO655739 NTK655739 ODG655739 ONC655739 OWY655739 PGU655739 PQQ655739 QAM655739 QKI655739 QUE655739 REA655739 RNW655739 RXS655739 SHO655739 SRK655739 TBG655739 TLC655739 TUY655739 UEU655739 UOQ655739 UYM655739 VII655739 VSE655739 WCA655739 WLW655739 WVS655739 JG721275 TC721275 ACY721275 AMU721275 AWQ721275 BGM721275 BQI721275 CAE721275 CKA721275 CTW721275 DDS721275 DNO721275 DXK721275 EHG721275 ERC721275 FAY721275 FKU721275 FUQ721275 GEM721275 GOI721275 GYE721275 HIA721275 HRW721275 IBS721275 ILO721275 IVK721275 JFG721275 JPC721275 JYY721275 KIU721275 KSQ721275 LCM721275 LMI721275 LWE721275 MGA721275 MPW721275 MZS721275 NJO721275 NTK721275 ODG721275 ONC721275 OWY721275 PGU721275 PQQ721275 QAM721275 QKI721275 QUE721275 REA721275 RNW721275 RXS721275 SHO721275 SRK721275 TBG721275 TLC721275 TUY721275 UEU721275 UOQ721275 UYM721275 VII721275 VSE721275 WCA721275 WLW721275 WVS721275 JG786811 TC786811 ACY786811 AMU786811 AWQ786811 BGM786811 BQI786811 CAE786811 CKA786811 CTW786811 DDS786811 DNO786811 DXK786811 EHG786811 ERC786811 FAY786811 FKU786811 FUQ786811 GEM786811 GOI786811 GYE786811 HIA786811 HRW786811 IBS786811 ILO786811 IVK786811 JFG786811 JPC786811 JYY786811 KIU786811 KSQ786811 LCM786811 LMI786811 LWE786811 MGA786811 MPW786811 MZS786811 NJO786811 NTK786811 ODG786811 ONC786811 OWY786811 PGU786811 PQQ786811 QAM786811 QKI786811 QUE786811 REA786811 RNW786811 RXS786811 SHO786811 SRK786811 TBG786811 TLC786811 TUY786811 UEU786811 UOQ786811 UYM786811 VII786811 VSE786811 WCA786811 WLW786811 WVS786811 JG852347 TC852347 ACY852347 AMU852347 AWQ852347 BGM852347 BQI852347 CAE852347 CKA852347 CTW852347 DDS852347 DNO852347 DXK852347 EHG852347 ERC852347 FAY852347 FKU852347 FUQ852347 GEM852347 GOI852347 GYE852347 HIA852347 HRW852347 IBS852347 ILO852347 IVK852347 JFG852347 JPC852347 JYY852347 KIU852347 KSQ852347 LCM852347 LMI852347 LWE852347 MGA852347 MPW852347 MZS852347 NJO852347 NTK852347 ODG852347 ONC852347 OWY852347 PGU852347 PQQ852347 QAM852347 QKI852347 QUE852347 REA852347 RNW852347 RXS852347 SHO852347 SRK852347 TBG852347 TLC852347 TUY852347 UEU852347 UOQ852347 UYM852347 VII852347 VSE852347 WCA852347 WLW852347 WVS852347 JG917883 TC917883 ACY917883 AMU917883 AWQ917883 BGM917883 BQI917883 CAE917883 CKA917883 CTW917883 DDS917883 DNO917883 DXK917883 EHG917883 ERC917883 FAY917883 FKU917883 FUQ917883 GEM917883 GOI917883 GYE917883 HIA917883 HRW917883 IBS917883 ILO917883 IVK917883 JFG917883 JPC917883 JYY917883 KIU917883 KSQ917883 LCM917883 LMI917883 LWE917883 MGA917883 MPW917883 MZS917883 NJO917883 NTK917883 ODG917883 ONC917883 OWY917883 PGU917883 PQQ917883 QAM917883 QKI917883 QUE917883 REA917883 RNW917883 RXS917883 SHO917883 SRK917883 TBG917883 TLC917883 TUY917883 UEU917883 UOQ917883 UYM917883 VII917883 VSE917883 WCA917883 WLW917883 WVS917883 JG983419 TC983419 ACY983419 AMU983419 AWQ983419 BGM983419 BQI983419 CAE983419 CKA983419 CTW983419 DDS983419 DNO983419 DXK983419 EHG983419 ERC983419 FAY983419 FKU983419 FUQ983419 GEM983419 GOI983419 GYE983419 HIA983419 HRW983419 IBS983419 ILO983419 IVK983419 JFG983419 JPC983419 JYY983419 KIU983419 KSQ983419 LCM983419 LMI983419 LWE983419 MGA983419 MPW983419 MZS983419 NJO983419 NTK983419 ODG983419 ONC983419 OWY983419 PGU983419 PQQ983419 QAM983419 QKI983419 QUE983419 REA983419 RNW983419 RXS983419 SHO983419 SRK983419 TBG983419 TLC983419 TUY983419 UEU983419 UOQ983419 UYM983419 VII983419 VSE983419 WCA983419 WLW983419 WVS983419 JG65743:JG65744 TC65743:TC65744 ACY65743:ACY65744 AMU65743:AMU65744 AWQ65743:AWQ65744 BGM65743:BGM65744 BQI65743:BQI65744 CAE65743:CAE65744 CKA65743:CKA65744 CTW65743:CTW65744 DDS65743:DDS65744 DNO65743:DNO65744 DXK65743:DXK65744 EHG65743:EHG65744 ERC65743:ERC65744 FAY65743:FAY65744 FKU65743:FKU65744 FUQ65743:FUQ65744 GEM65743:GEM65744 GOI65743:GOI65744 GYE65743:GYE65744 HIA65743:HIA65744 HRW65743:HRW65744 IBS65743:IBS65744 ILO65743:ILO65744 IVK65743:IVK65744 JFG65743:JFG65744 JPC65743:JPC65744 JYY65743:JYY65744 KIU65743:KIU65744 KSQ65743:KSQ65744 LCM65743:LCM65744 LMI65743:LMI65744 LWE65743:LWE65744 MGA65743:MGA65744 MPW65743:MPW65744 MZS65743:MZS65744 NJO65743:NJO65744 NTK65743:NTK65744 ODG65743:ODG65744 ONC65743:ONC65744 OWY65743:OWY65744 PGU65743:PGU65744 PQQ65743:PQQ65744 QAM65743:QAM65744 QKI65743:QKI65744 QUE65743:QUE65744 REA65743:REA65744 RNW65743:RNW65744 RXS65743:RXS65744 SHO65743:SHO65744 SRK65743:SRK65744 TBG65743:TBG65744 TLC65743:TLC65744 TUY65743:TUY65744 UEU65743:UEU65744 UOQ65743:UOQ65744 UYM65743:UYM65744 VII65743:VII65744 VSE65743:VSE65744 WCA65743:WCA65744 WLW65743:WLW65744 WVS65743:WVS65744 JG131279:JG131280 TC131279:TC131280 ACY131279:ACY131280 AMU131279:AMU131280 AWQ131279:AWQ131280 BGM131279:BGM131280 BQI131279:BQI131280 CAE131279:CAE131280 CKA131279:CKA131280 CTW131279:CTW131280 DDS131279:DDS131280 DNO131279:DNO131280 DXK131279:DXK131280 EHG131279:EHG131280 ERC131279:ERC131280 FAY131279:FAY131280 FKU131279:FKU131280 FUQ131279:FUQ131280 GEM131279:GEM131280 GOI131279:GOI131280 GYE131279:GYE131280 HIA131279:HIA131280 HRW131279:HRW131280 IBS131279:IBS131280 ILO131279:ILO131280 IVK131279:IVK131280 JFG131279:JFG131280 JPC131279:JPC131280 JYY131279:JYY131280 KIU131279:KIU131280 KSQ131279:KSQ131280 LCM131279:LCM131280 LMI131279:LMI131280 LWE131279:LWE131280 MGA131279:MGA131280 MPW131279:MPW131280 MZS131279:MZS131280 NJO131279:NJO131280 NTK131279:NTK131280 ODG131279:ODG131280 ONC131279:ONC131280 OWY131279:OWY131280 PGU131279:PGU131280 PQQ131279:PQQ131280 QAM131279:QAM131280 QKI131279:QKI131280 QUE131279:QUE131280 REA131279:REA131280 RNW131279:RNW131280 RXS131279:RXS131280 SHO131279:SHO131280 SRK131279:SRK131280 TBG131279:TBG131280 TLC131279:TLC131280 TUY131279:TUY131280 UEU131279:UEU131280 UOQ131279:UOQ131280 UYM131279:UYM131280 VII131279:VII131280 VSE131279:VSE131280 WCA131279:WCA131280 WLW131279:WLW131280 WVS131279:WVS131280 JG196815:JG196816 TC196815:TC196816 ACY196815:ACY196816 AMU196815:AMU196816 AWQ196815:AWQ196816 BGM196815:BGM196816 BQI196815:BQI196816 CAE196815:CAE196816 CKA196815:CKA196816 CTW196815:CTW196816 DDS196815:DDS196816 DNO196815:DNO196816 DXK196815:DXK196816 EHG196815:EHG196816 ERC196815:ERC196816 FAY196815:FAY196816 FKU196815:FKU196816 FUQ196815:FUQ196816 GEM196815:GEM196816 GOI196815:GOI196816 GYE196815:GYE196816 HIA196815:HIA196816 HRW196815:HRW196816 IBS196815:IBS196816 ILO196815:ILO196816 IVK196815:IVK196816 JFG196815:JFG196816 JPC196815:JPC196816 JYY196815:JYY196816 KIU196815:KIU196816 KSQ196815:KSQ196816 LCM196815:LCM196816 LMI196815:LMI196816 LWE196815:LWE196816 MGA196815:MGA196816 MPW196815:MPW196816 MZS196815:MZS196816 NJO196815:NJO196816 NTK196815:NTK196816 ODG196815:ODG196816 ONC196815:ONC196816 OWY196815:OWY196816 PGU196815:PGU196816 PQQ196815:PQQ196816 QAM196815:QAM196816 QKI196815:QKI196816 QUE196815:QUE196816 REA196815:REA196816 RNW196815:RNW196816 RXS196815:RXS196816 SHO196815:SHO196816 SRK196815:SRK196816 TBG196815:TBG196816 TLC196815:TLC196816 TUY196815:TUY196816 UEU196815:UEU196816 UOQ196815:UOQ196816 UYM196815:UYM196816 VII196815:VII196816 VSE196815:VSE196816 WCA196815:WCA196816 WLW196815:WLW196816 WVS196815:WVS196816 JG262351:JG262352 TC262351:TC262352 ACY262351:ACY262352 AMU262351:AMU262352 AWQ262351:AWQ262352 BGM262351:BGM262352 BQI262351:BQI262352 CAE262351:CAE262352 CKA262351:CKA262352 CTW262351:CTW262352 DDS262351:DDS262352 DNO262351:DNO262352 DXK262351:DXK262352 EHG262351:EHG262352 ERC262351:ERC262352 FAY262351:FAY262352 FKU262351:FKU262352 FUQ262351:FUQ262352 GEM262351:GEM262352 GOI262351:GOI262352 GYE262351:GYE262352 HIA262351:HIA262352 HRW262351:HRW262352 IBS262351:IBS262352 ILO262351:ILO262352 IVK262351:IVK262352 JFG262351:JFG262352 JPC262351:JPC262352 JYY262351:JYY262352 KIU262351:KIU262352 KSQ262351:KSQ262352 LCM262351:LCM262352 LMI262351:LMI262352 LWE262351:LWE262352 MGA262351:MGA262352 MPW262351:MPW262352 MZS262351:MZS262352 NJO262351:NJO262352 NTK262351:NTK262352 ODG262351:ODG262352 ONC262351:ONC262352 OWY262351:OWY262352 PGU262351:PGU262352 PQQ262351:PQQ262352 QAM262351:QAM262352 QKI262351:QKI262352 QUE262351:QUE262352 REA262351:REA262352 RNW262351:RNW262352 RXS262351:RXS262352 SHO262351:SHO262352 SRK262351:SRK262352 TBG262351:TBG262352 TLC262351:TLC262352 TUY262351:TUY262352 UEU262351:UEU262352 UOQ262351:UOQ262352 UYM262351:UYM262352 VII262351:VII262352 VSE262351:VSE262352 WCA262351:WCA262352 WLW262351:WLW262352 WVS262351:WVS262352 JG327887:JG327888 TC327887:TC327888 ACY327887:ACY327888 AMU327887:AMU327888 AWQ327887:AWQ327888 BGM327887:BGM327888 BQI327887:BQI327888 CAE327887:CAE327888 CKA327887:CKA327888 CTW327887:CTW327888 DDS327887:DDS327888 DNO327887:DNO327888 DXK327887:DXK327888 EHG327887:EHG327888 ERC327887:ERC327888 FAY327887:FAY327888 FKU327887:FKU327888 FUQ327887:FUQ327888 GEM327887:GEM327888 GOI327887:GOI327888 GYE327887:GYE327888 HIA327887:HIA327888 HRW327887:HRW327888 IBS327887:IBS327888 ILO327887:ILO327888 IVK327887:IVK327888 JFG327887:JFG327888 JPC327887:JPC327888 JYY327887:JYY327888 KIU327887:KIU327888 KSQ327887:KSQ327888 LCM327887:LCM327888 LMI327887:LMI327888 LWE327887:LWE327888 MGA327887:MGA327888 MPW327887:MPW327888 MZS327887:MZS327888 NJO327887:NJO327888 NTK327887:NTK327888 ODG327887:ODG327888 ONC327887:ONC327888 OWY327887:OWY327888 PGU327887:PGU327888 PQQ327887:PQQ327888 QAM327887:QAM327888 QKI327887:QKI327888 QUE327887:QUE327888 REA327887:REA327888 RNW327887:RNW327888 RXS327887:RXS327888 SHO327887:SHO327888 SRK327887:SRK327888 TBG327887:TBG327888 TLC327887:TLC327888 TUY327887:TUY327888 UEU327887:UEU327888 UOQ327887:UOQ327888 UYM327887:UYM327888 VII327887:VII327888 VSE327887:VSE327888 WCA327887:WCA327888 WLW327887:WLW327888 WVS327887:WVS327888 JG393423:JG393424 TC393423:TC393424 ACY393423:ACY393424 AMU393423:AMU393424 AWQ393423:AWQ393424 BGM393423:BGM393424 BQI393423:BQI393424 CAE393423:CAE393424 CKA393423:CKA393424 CTW393423:CTW393424 DDS393423:DDS393424 DNO393423:DNO393424 DXK393423:DXK393424 EHG393423:EHG393424 ERC393423:ERC393424 FAY393423:FAY393424 FKU393423:FKU393424 FUQ393423:FUQ393424 GEM393423:GEM393424 GOI393423:GOI393424 GYE393423:GYE393424 HIA393423:HIA393424 HRW393423:HRW393424 IBS393423:IBS393424 ILO393423:ILO393424 IVK393423:IVK393424 JFG393423:JFG393424 JPC393423:JPC393424 JYY393423:JYY393424 KIU393423:KIU393424 KSQ393423:KSQ393424 LCM393423:LCM393424 LMI393423:LMI393424 LWE393423:LWE393424 MGA393423:MGA393424 MPW393423:MPW393424 MZS393423:MZS393424 NJO393423:NJO393424 NTK393423:NTK393424 ODG393423:ODG393424 ONC393423:ONC393424 OWY393423:OWY393424 PGU393423:PGU393424 PQQ393423:PQQ393424 QAM393423:QAM393424 QKI393423:QKI393424 QUE393423:QUE393424 REA393423:REA393424 RNW393423:RNW393424 RXS393423:RXS393424 SHO393423:SHO393424 SRK393423:SRK393424 TBG393423:TBG393424 TLC393423:TLC393424 TUY393423:TUY393424 UEU393423:UEU393424 UOQ393423:UOQ393424 UYM393423:UYM393424 VII393423:VII393424 VSE393423:VSE393424 WCA393423:WCA393424 WLW393423:WLW393424 WVS393423:WVS393424 JG458959:JG458960 TC458959:TC458960 ACY458959:ACY458960 AMU458959:AMU458960 AWQ458959:AWQ458960 BGM458959:BGM458960 BQI458959:BQI458960 CAE458959:CAE458960 CKA458959:CKA458960 CTW458959:CTW458960 DDS458959:DDS458960 DNO458959:DNO458960 DXK458959:DXK458960 EHG458959:EHG458960 ERC458959:ERC458960 FAY458959:FAY458960 FKU458959:FKU458960 FUQ458959:FUQ458960 GEM458959:GEM458960 GOI458959:GOI458960 GYE458959:GYE458960 HIA458959:HIA458960 HRW458959:HRW458960 IBS458959:IBS458960 ILO458959:ILO458960 IVK458959:IVK458960 JFG458959:JFG458960 JPC458959:JPC458960 JYY458959:JYY458960 KIU458959:KIU458960 KSQ458959:KSQ458960 LCM458959:LCM458960 LMI458959:LMI458960 LWE458959:LWE458960 MGA458959:MGA458960 MPW458959:MPW458960 MZS458959:MZS458960 NJO458959:NJO458960 NTK458959:NTK458960 ODG458959:ODG458960 ONC458959:ONC458960 OWY458959:OWY458960 PGU458959:PGU458960 PQQ458959:PQQ458960 QAM458959:QAM458960 QKI458959:QKI458960 QUE458959:QUE458960 REA458959:REA458960 RNW458959:RNW458960 RXS458959:RXS458960 SHO458959:SHO458960 SRK458959:SRK458960 TBG458959:TBG458960 TLC458959:TLC458960 TUY458959:TUY458960 UEU458959:UEU458960 UOQ458959:UOQ458960 UYM458959:UYM458960 VII458959:VII458960 VSE458959:VSE458960 WCA458959:WCA458960 WLW458959:WLW458960 WVS458959:WVS458960 JG524495:JG524496 TC524495:TC524496 ACY524495:ACY524496 AMU524495:AMU524496 AWQ524495:AWQ524496 BGM524495:BGM524496 BQI524495:BQI524496 CAE524495:CAE524496 CKA524495:CKA524496 CTW524495:CTW524496 DDS524495:DDS524496 DNO524495:DNO524496 DXK524495:DXK524496 EHG524495:EHG524496 ERC524495:ERC524496 FAY524495:FAY524496 FKU524495:FKU524496 FUQ524495:FUQ524496 GEM524495:GEM524496 GOI524495:GOI524496 GYE524495:GYE524496 HIA524495:HIA524496 HRW524495:HRW524496 IBS524495:IBS524496 ILO524495:ILO524496 IVK524495:IVK524496 JFG524495:JFG524496 JPC524495:JPC524496 JYY524495:JYY524496 KIU524495:KIU524496 KSQ524495:KSQ524496 LCM524495:LCM524496 LMI524495:LMI524496 LWE524495:LWE524496 MGA524495:MGA524496 MPW524495:MPW524496 MZS524495:MZS524496 NJO524495:NJO524496 NTK524495:NTK524496 ODG524495:ODG524496 ONC524495:ONC524496 OWY524495:OWY524496 PGU524495:PGU524496 PQQ524495:PQQ524496 QAM524495:QAM524496 QKI524495:QKI524496 QUE524495:QUE524496 REA524495:REA524496 RNW524495:RNW524496 RXS524495:RXS524496 SHO524495:SHO524496 SRK524495:SRK524496 TBG524495:TBG524496 TLC524495:TLC524496 TUY524495:TUY524496 UEU524495:UEU524496 UOQ524495:UOQ524496 UYM524495:UYM524496 VII524495:VII524496 VSE524495:VSE524496 WCA524495:WCA524496 WLW524495:WLW524496 WVS524495:WVS524496 JG590031:JG590032 TC590031:TC590032 ACY590031:ACY590032 AMU590031:AMU590032 AWQ590031:AWQ590032 BGM590031:BGM590032 BQI590031:BQI590032 CAE590031:CAE590032 CKA590031:CKA590032 CTW590031:CTW590032 DDS590031:DDS590032 DNO590031:DNO590032 DXK590031:DXK590032 EHG590031:EHG590032 ERC590031:ERC590032 FAY590031:FAY590032 FKU590031:FKU590032 FUQ590031:FUQ590032 GEM590031:GEM590032 GOI590031:GOI590032 GYE590031:GYE590032 HIA590031:HIA590032 HRW590031:HRW590032 IBS590031:IBS590032 ILO590031:ILO590032 IVK590031:IVK590032 JFG590031:JFG590032 JPC590031:JPC590032 JYY590031:JYY590032 KIU590031:KIU590032 KSQ590031:KSQ590032 LCM590031:LCM590032 LMI590031:LMI590032 LWE590031:LWE590032 MGA590031:MGA590032 MPW590031:MPW590032 MZS590031:MZS590032 NJO590031:NJO590032 NTK590031:NTK590032 ODG590031:ODG590032 ONC590031:ONC590032 OWY590031:OWY590032 PGU590031:PGU590032 PQQ590031:PQQ590032 QAM590031:QAM590032 QKI590031:QKI590032 QUE590031:QUE590032 REA590031:REA590032 RNW590031:RNW590032 RXS590031:RXS590032 SHO590031:SHO590032 SRK590031:SRK590032 TBG590031:TBG590032 TLC590031:TLC590032 TUY590031:TUY590032 UEU590031:UEU590032 UOQ590031:UOQ590032 UYM590031:UYM590032 VII590031:VII590032 VSE590031:VSE590032 WCA590031:WCA590032 WLW590031:WLW590032 WVS590031:WVS590032 JG655567:JG655568 TC655567:TC655568 ACY655567:ACY655568 AMU655567:AMU655568 AWQ655567:AWQ655568 BGM655567:BGM655568 BQI655567:BQI655568 CAE655567:CAE655568 CKA655567:CKA655568 CTW655567:CTW655568 DDS655567:DDS655568 DNO655567:DNO655568 DXK655567:DXK655568 EHG655567:EHG655568 ERC655567:ERC655568 FAY655567:FAY655568 FKU655567:FKU655568 FUQ655567:FUQ655568 GEM655567:GEM655568 GOI655567:GOI655568 GYE655567:GYE655568 HIA655567:HIA655568 HRW655567:HRW655568 IBS655567:IBS655568 ILO655567:ILO655568 IVK655567:IVK655568 JFG655567:JFG655568 JPC655567:JPC655568 JYY655567:JYY655568 KIU655567:KIU655568 KSQ655567:KSQ655568 LCM655567:LCM655568 LMI655567:LMI655568 LWE655567:LWE655568 MGA655567:MGA655568 MPW655567:MPW655568 MZS655567:MZS655568 NJO655567:NJO655568 NTK655567:NTK655568 ODG655567:ODG655568 ONC655567:ONC655568 OWY655567:OWY655568 PGU655567:PGU655568 PQQ655567:PQQ655568 QAM655567:QAM655568 QKI655567:QKI655568 QUE655567:QUE655568 REA655567:REA655568 RNW655567:RNW655568 RXS655567:RXS655568 SHO655567:SHO655568 SRK655567:SRK655568 TBG655567:TBG655568 TLC655567:TLC655568 TUY655567:TUY655568 UEU655567:UEU655568 UOQ655567:UOQ655568 UYM655567:UYM655568 VII655567:VII655568 VSE655567:VSE655568 WCA655567:WCA655568 WLW655567:WLW655568 WVS655567:WVS655568 JG721103:JG721104 TC721103:TC721104 ACY721103:ACY721104 AMU721103:AMU721104 AWQ721103:AWQ721104 BGM721103:BGM721104 BQI721103:BQI721104 CAE721103:CAE721104 CKA721103:CKA721104 CTW721103:CTW721104 DDS721103:DDS721104 DNO721103:DNO721104 DXK721103:DXK721104 EHG721103:EHG721104 ERC721103:ERC721104 FAY721103:FAY721104 FKU721103:FKU721104 FUQ721103:FUQ721104 GEM721103:GEM721104 GOI721103:GOI721104 GYE721103:GYE721104 HIA721103:HIA721104 HRW721103:HRW721104 IBS721103:IBS721104 ILO721103:ILO721104 IVK721103:IVK721104 JFG721103:JFG721104 JPC721103:JPC721104 JYY721103:JYY721104 KIU721103:KIU721104 KSQ721103:KSQ721104 LCM721103:LCM721104 LMI721103:LMI721104 LWE721103:LWE721104 MGA721103:MGA721104 MPW721103:MPW721104 MZS721103:MZS721104 NJO721103:NJO721104 NTK721103:NTK721104 ODG721103:ODG721104 ONC721103:ONC721104 OWY721103:OWY721104 PGU721103:PGU721104 PQQ721103:PQQ721104 QAM721103:QAM721104 QKI721103:QKI721104 QUE721103:QUE721104 REA721103:REA721104 RNW721103:RNW721104 RXS721103:RXS721104 SHO721103:SHO721104 SRK721103:SRK721104 TBG721103:TBG721104 TLC721103:TLC721104 TUY721103:TUY721104 UEU721103:UEU721104 UOQ721103:UOQ721104 UYM721103:UYM721104 VII721103:VII721104 VSE721103:VSE721104 WCA721103:WCA721104 WLW721103:WLW721104 WVS721103:WVS721104 JG786639:JG786640 TC786639:TC786640 ACY786639:ACY786640 AMU786639:AMU786640 AWQ786639:AWQ786640 BGM786639:BGM786640 BQI786639:BQI786640 CAE786639:CAE786640 CKA786639:CKA786640 CTW786639:CTW786640 DDS786639:DDS786640 DNO786639:DNO786640 DXK786639:DXK786640 EHG786639:EHG786640 ERC786639:ERC786640 FAY786639:FAY786640 FKU786639:FKU786640 FUQ786639:FUQ786640 GEM786639:GEM786640 GOI786639:GOI786640 GYE786639:GYE786640 HIA786639:HIA786640 HRW786639:HRW786640 IBS786639:IBS786640 ILO786639:ILO786640 IVK786639:IVK786640 JFG786639:JFG786640 JPC786639:JPC786640 JYY786639:JYY786640 KIU786639:KIU786640 KSQ786639:KSQ786640 LCM786639:LCM786640 LMI786639:LMI786640 LWE786639:LWE786640 MGA786639:MGA786640 MPW786639:MPW786640 MZS786639:MZS786640 NJO786639:NJO786640 NTK786639:NTK786640 ODG786639:ODG786640 ONC786639:ONC786640 OWY786639:OWY786640 PGU786639:PGU786640 PQQ786639:PQQ786640 QAM786639:QAM786640 QKI786639:QKI786640 QUE786639:QUE786640 REA786639:REA786640 RNW786639:RNW786640 RXS786639:RXS786640 SHO786639:SHO786640 SRK786639:SRK786640 TBG786639:TBG786640 TLC786639:TLC786640 TUY786639:TUY786640 UEU786639:UEU786640 UOQ786639:UOQ786640 UYM786639:UYM786640 VII786639:VII786640 VSE786639:VSE786640 WCA786639:WCA786640 WLW786639:WLW786640 WVS786639:WVS786640 JG852175:JG852176 TC852175:TC852176 ACY852175:ACY852176 AMU852175:AMU852176 AWQ852175:AWQ852176 BGM852175:BGM852176 BQI852175:BQI852176 CAE852175:CAE852176 CKA852175:CKA852176 CTW852175:CTW852176 DDS852175:DDS852176 DNO852175:DNO852176 DXK852175:DXK852176 EHG852175:EHG852176 ERC852175:ERC852176 FAY852175:FAY852176 FKU852175:FKU852176 FUQ852175:FUQ852176 GEM852175:GEM852176 GOI852175:GOI852176 GYE852175:GYE852176 HIA852175:HIA852176 HRW852175:HRW852176 IBS852175:IBS852176 ILO852175:ILO852176 IVK852175:IVK852176 JFG852175:JFG852176 JPC852175:JPC852176 JYY852175:JYY852176 KIU852175:KIU852176 KSQ852175:KSQ852176 LCM852175:LCM852176 LMI852175:LMI852176 LWE852175:LWE852176 MGA852175:MGA852176 MPW852175:MPW852176 MZS852175:MZS852176 NJO852175:NJO852176 NTK852175:NTK852176 ODG852175:ODG852176 ONC852175:ONC852176 OWY852175:OWY852176 PGU852175:PGU852176 PQQ852175:PQQ852176 QAM852175:QAM852176 QKI852175:QKI852176 QUE852175:QUE852176 REA852175:REA852176 RNW852175:RNW852176 RXS852175:RXS852176 SHO852175:SHO852176 SRK852175:SRK852176 TBG852175:TBG852176 TLC852175:TLC852176 TUY852175:TUY852176 UEU852175:UEU852176 UOQ852175:UOQ852176 UYM852175:UYM852176 VII852175:VII852176 VSE852175:VSE852176 WCA852175:WCA852176 WLW852175:WLW852176 WVS852175:WVS852176 JG917711:JG917712 TC917711:TC917712 ACY917711:ACY917712 AMU917711:AMU917712 AWQ917711:AWQ917712 BGM917711:BGM917712 BQI917711:BQI917712 CAE917711:CAE917712 CKA917711:CKA917712 CTW917711:CTW917712 DDS917711:DDS917712 DNO917711:DNO917712 DXK917711:DXK917712 EHG917711:EHG917712 ERC917711:ERC917712 FAY917711:FAY917712 FKU917711:FKU917712 FUQ917711:FUQ917712 GEM917711:GEM917712 GOI917711:GOI917712 GYE917711:GYE917712 HIA917711:HIA917712 HRW917711:HRW917712 IBS917711:IBS917712 ILO917711:ILO917712 IVK917711:IVK917712 JFG917711:JFG917712 JPC917711:JPC917712 JYY917711:JYY917712 KIU917711:KIU917712 KSQ917711:KSQ917712 LCM917711:LCM917712 LMI917711:LMI917712 LWE917711:LWE917712 MGA917711:MGA917712 MPW917711:MPW917712 MZS917711:MZS917712 NJO917711:NJO917712 NTK917711:NTK917712 ODG917711:ODG917712 ONC917711:ONC917712 OWY917711:OWY917712 PGU917711:PGU917712 PQQ917711:PQQ917712 QAM917711:QAM917712 QKI917711:QKI917712 QUE917711:QUE917712 REA917711:REA917712 RNW917711:RNW917712 RXS917711:RXS917712 SHO917711:SHO917712 SRK917711:SRK917712 TBG917711:TBG917712 TLC917711:TLC917712 TUY917711:TUY917712 UEU917711:UEU917712 UOQ917711:UOQ917712 UYM917711:UYM917712 VII917711:VII917712 VSE917711:VSE917712 WCA917711:WCA917712 WLW917711:WLW917712 WVS917711:WVS917712 JG983247:JG983248 TC983247:TC983248 ACY983247:ACY983248 AMU983247:AMU983248 AWQ983247:AWQ983248 BGM983247:BGM983248 BQI983247:BQI983248 CAE983247:CAE983248 CKA983247:CKA983248 CTW983247:CTW983248 DDS983247:DDS983248 DNO983247:DNO983248 DXK983247:DXK983248 EHG983247:EHG983248 ERC983247:ERC983248 FAY983247:FAY983248 FKU983247:FKU983248 FUQ983247:FUQ983248 GEM983247:GEM983248 GOI983247:GOI983248 GYE983247:GYE983248 HIA983247:HIA983248 HRW983247:HRW983248 IBS983247:IBS983248 ILO983247:ILO983248 IVK983247:IVK983248 JFG983247:JFG983248 JPC983247:JPC983248 JYY983247:JYY983248 KIU983247:KIU983248 KSQ983247:KSQ983248 LCM983247:LCM983248 LMI983247:LMI983248 LWE983247:LWE983248 MGA983247:MGA983248 MPW983247:MPW983248 MZS983247:MZS983248 NJO983247:NJO983248 NTK983247:NTK983248 ODG983247:ODG983248 ONC983247:ONC983248 OWY983247:OWY983248 PGU983247:PGU983248 PQQ983247:PQQ983248 QAM983247:QAM983248 QKI983247:QKI983248 QUE983247:QUE983248 REA983247:REA983248 RNW983247:RNW983248 RXS983247:RXS983248 SHO983247:SHO983248 SRK983247:SRK983248 TBG983247:TBG983248 TLC983247:TLC983248 TUY983247:TUY983248 UEU983247:UEU983248 UOQ983247:UOQ983248 UYM983247:UYM983248 VII983247:VII983248 VSE983247:VSE983248 WCA983247:WCA983248 WLW983247:WLW983248 WVS983247:WVS983248 JG65936:JG65938 TC65936:TC65938 ACY65936:ACY65938 AMU65936:AMU65938 AWQ65936:AWQ65938 BGM65936:BGM65938 BQI65936:BQI65938 CAE65936:CAE65938 CKA65936:CKA65938 CTW65936:CTW65938 DDS65936:DDS65938 DNO65936:DNO65938 DXK65936:DXK65938 EHG65936:EHG65938 ERC65936:ERC65938 FAY65936:FAY65938 FKU65936:FKU65938 FUQ65936:FUQ65938 GEM65936:GEM65938 GOI65936:GOI65938 GYE65936:GYE65938 HIA65936:HIA65938 HRW65936:HRW65938 IBS65936:IBS65938 ILO65936:ILO65938 IVK65936:IVK65938 JFG65936:JFG65938 JPC65936:JPC65938 JYY65936:JYY65938 KIU65936:KIU65938 KSQ65936:KSQ65938 LCM65936:LCM65938 LMI65936:LMI65938 LWE65936:LWE65938 MGA65936:MGA65938 MPW65936:MPW65938 MZS65936:MZS65938 NJO65936:NJO65938 NTK65936:NTK65938 ODG65936:ODG65938 ONC65936:ONC65938 OWY65936:OWY65938 PGU65936:PGU65938 PQQ65936:PQQ65938 QAM65936:QAM65938 QKI65936:QKI65938 QUE65936:QUE65938 REA65936:REA65938 RNW65936:RNW65938 RXS65936:RXS65938 SHO65936:SHO65938 SRK65936:SRK65938 TBG65936:TBG65938 TLC65936:TLC65938 TUY65936:TUY65938 UEU65936:UEU65938 UOQ65936:UOQ65938 UYM65936:UYM65938 VII65936:VII65938 VSE65936:VSE65938 WCA65936:WCA65938 WLW65936:WLW65938 WVS65936:WVS65938 JG131472:JG131474 TC131472:TC131474 ACY131472:ACY131474 AMU131472:AMU131474 AWQ131472:AWQ131474 BGM131472:BGM131474 BQI131472:BQI131474 CAE131472:CAE131474 CKA131472:CKA131474 CTW131472:CTW131474 DDS131472:DDS131474 DNO131472:DNO131474 DXK131472:DXK131474 EHG131472:EHG131474 ERC131472:ERC131474 FAY131472:FAY131474 FKU131472:FKU131474 FUQ131472:FUQ131474 GEM131472:GEM131474 GOI131472:GOI131474 GYE131472:GYE131474 HIA131472:HIA131474 HRW131472:HRW131474 IBS131472:IBS131474 ILO131472:ILO131474 IVK131472:IVK131474 JFG131472:JFG131474 JPC131472:JPC131474 JYY131472:JYY131474 KIU131472:KIU131474 KSQ131472:KSQ131474 LCM131472:LCM131474 LMI131472:LMI131474 LWE131472:LWE131474 MGA131472:MGA131474 MPW131472:MPW131474 MZS131472:MZS131474 NJO131472:NJO131474 NTK131472:NTK131474 ODG131472:ODG131474 ONC131472:ONC131474 OWY131472:OWY131474 PGU131472:PGU131474 PQQ131472:PQQ131474 QAM131472:QAM131474 QKI131472:QKI131474 QUE131472:QUE131474 REA131472:REA131474 RNW131472:RNW131474 RXS131472:RXS131474 SHO131472:SHO131474 SRK131472:SRK131474 TBG131472:TBG131474 TLC131472:TLC131474 TUY131472:TUY131474 UEU131472:UEU131474 UOQ131472:UOQ131474 UYM131472:UYM131474 VII131472:VII131474 VSE131472:VSE131474 WCA131472:WCA131474 WLW131472:WLW131474 WVS131472:WVS131474 JG197008:JG197010 TC197008:TC197010 ACY197008:ACY197010 AMU197008:AMU197010 AWQ197008:AWQ197010 BGM197008:BGM197010 BQI197008:BQI197010 CAE197008:CAE197010 CKA197008:CKA197010 CTW197008:CTW197010 DDS197008:DDS197010 DNO197008:DNO197010 DXK197008:DXK197010 EHG197008:EHG197010 ERC197008:ERC197010 FAY197008:FAY197010 FKU197008:FKU197010 FUQ197008:FUQ197010 GEM197008:GEM197010 GOI197008:GOI197010 GYE197008:GYE197010 HIA197008:HIA197010 HRW197008:HRW197010 IBS197008:IBS197010 ILO197008:ILO197010 IVK197008:IVK197010 JFG197008:JFG197010 JPC197008:JPC197010 JYY197008:JYY197010 KIU197008:KIU197010 KSQ197008:KSQ197010 LCM197008:LCM197010 LMI197008:LMI197010 LWE197008:LWE197010 MGA197008:MGA197010 MPW197008:MPW197010 MZS197008:MZS197010 NJO197008:NJO197010 NTK197008:NTK197010 ODG197008:ODG197010 ONC197008:ONC197010 OWY197008:OWY197010 PGU197008:PGU197010 PQQ197008:PQQ197010 QAM197008:QAM197010 QKI197008:QKI197010 QUE197008:QUE197010 REA197008:REA197010 RNW197008:RNW197010 RXS197008:RXS197010 SHO197008:SHO197010 SRK197008:SRK197010 TBG197008:TBG197010 TLC197008:TLC197010 TUY197008:TUY197010 UEU197008:UEU197010 UOQ197008:UOQ197010 UYM197008:UYM197010 VII197008:VII197010 VSE197008:VSE197010 WCA197008:WCA197010 WLW197008:WLW197010 WVS197008:WVS197010 JG262544:JG262546 TC262544:TC262546 ACY262544:ACY262546 AMU262544:AMU262546 AWQ262544:AWQ262546 BGM262544:BGM262546 BQI262544:BQI262546 CAE262544:CAE262546 CKA262544:CKA262546 CTW262544:CTW262546 DDS262544:DDS262546 DNO262544:DNO262546 DXK262544:DXK262546 EHG262544:EHG262546 ERC262544:ERC262546 FAY262544:FAY262546 FKU262544:FKU262546 FUQ262544:FUQ262546 GEM262544:GEM262546 GOI262544:GOI262546 GYE262544:GYE262546 HIA262544:HIA262546 HRW262544:HRW262546 IBS262544:IBS262546 ILO262544:ILO262546 IVK262544:IVK262546 JFG262544:JFG262546 JPC262544:JPC262546 JYY262544:JYY262546 KIU262544:KIU262546 KSQ262544:KSQ262546 LCM262544:LCM262546 LMI262544:LMI262546 LWE262544:LWE262546 MGA262544:MGA262546 MPW262544:MPW262546 MZS262544:MZS262546 NJO262544:NJO262546 NTK262544:NTK262546 ODG262544:ODG262546 ONC262544:ONC262546 OWY262544:OWY262546 PGU262544:PGU262546 PQQ262544:PQQ262546 QAM262544:QAM262546 QKI262544:QKI262546 QUE262544:QUE262546 REA262544:REA262546 RNW262544:RNW262546 RXS262544:RXS262546 SHO262544:SHO262546 SRK262544:SRK262546 TBG262544:TBG262546 TLC262544:TLC262546 TUY262544:TUY262546 UEU262544:UEU262546 UOQ262544:UOQ262546 UYM262544:UYM262546 VII262544:VII262546 VSE262544:VSE262546 WCA262544:WCA262546 WLW262544:WLW262546 WVS262544:WVS262546 JG328080:JG328082 TC328080:TC328082 ACY328080:ACY328082 AMU328080:AMU328082 AWQ328080:AWQ328082 BGM328080:BGM328082 BQI328080:BQI328082 CAE328080:CAE328082 CKA328080:CKA328082 CTW328080:CTW328082 DDS328080:DDS328082 DNO328080:DNO328082 DXK328080:DXK328082 EHG328080:EHG328082 ERC328080:ERC328082 FAY328080:FAY328082 FKU328080:FKU328082 FUQ328080:FUQ328082 GEM328080:GEM328082 GOI328080:GOI328082 GYE328080:GYE328082 HIA328080:HIA328082 HRW328080:HRW328082 IBS328080:IBS328082 ILO328080:ILO328082 IVK328080:IVK328082 JFG328080:JFG328082 JPC328080:JPC328082 JYY328080:JYY328082 KIU328080:KIU328082 KSQ328080:KSQ328082 LCM328080:LCM328082 LMI328080:LMI328082 LWE328080:LWE328082 MGA328080:MGA328082 MPW328080:MPW328082 MZS328080:MZS328082 NJO328080:NJO328082 NTK328080:NTK328082 ODG328080:ODG328082 ONC328080:ONC328082 OWY328080:OWY328082 PGU328080:PGU328082 PQQ328080:PQQ328082 QAM328080:QAM328082 QKI328080:QKI328082 QUE328080:QUE328082 REA328080:REA328082 RNW328080:RNW328082 RXS328080:RXS328082 SHO328080:SHO328082 SRK328080:SRK328082 TBG328080:TBG328082 TLC328080:TLC328082 TUY328080:TUY328082 UEU328080:UEU328082 UOQ328080:UOQ328082 UYM328080:UYM328082 VII328080:VII328082 VSE328080:VSE328082 WCA328080:WCA328082 WLW328080:WLW328082 WVS328080:WVS328082 JG393616:JG393618 TC393616:TC393618 ACY393616:ACY393618 AMU393616:AMU393618 AWQ393616:AWQ393618 BGM393616:BGM393618 BQI393616:BQI393618 CAE393616:CAE393618 CKA393616:CKA393618 CTW393616:CTW393618 DDS393616:DDS393618 DNO393616:DNO393618 DXK393616:DXK393618 EHG393616:EHG393618 ERC393616:ERC393618 FAY393616:FAY393618 FKU393616:FKU393618 FUQ393616:FUQ393618 GEM393616:GEM393618 GOI393616:GOI393618 GYE393616:GYE393618 HIA393616:HIA393618 HRW393616:HRW393618 IBS393616:IBS393618 ILO393616:ILO393618 IVK393616:IVK393618 JFG393616:JFG393618 JPC393616:JPC393618 JYY393616:JYY393618 KIU393616:KIU393618 KSQ393616:KSQ393618 LCM393616:LCM393618 LMI393616:LMI393618 LWE393616:LWE393618 MGA393616:MGA393618 MPW393616:MPW393618 MZS393616:MZS393618 NJO393616:NJO393618 NTK393616:NTK393618 ODG393616:ODG393618 ONC393616:ONC393618 OWY393616:OWY393618 PGU393616:PGU393618 PQQ393616:PQQ393618 QAM393616:QAM393618 QKI393616:QKI393618 QUE393616:QUE393618 REA393616:REA393618 RNW393616:RNW393618 RXS393616:RXS393618 SHO393616:SHO393618 SRK393616:SRK393618 TBG393616:TBG393618 TLC393616:TLC393618 TUY393616:TUY393618 UEU393616:UEU393618 UOQ393616:UOQ393618 UYM393616:UYM393618 VII393616:VII393618 VSE393616:VSE393618 WCA393616:WCA393618 WLW393616:WLW393618 WVS393616:WVS393618 JG459152:JG459154 TC459152:TC459154 ACY459152:ACY459154 AMU459152:AMU459154 AWQ459152:AWQ459154 BGM459152:BGM459154 BQI459152:BQI459154 CAE459152:CAE459154 CKA459152:CKA459154 CTW459152:CTW459154 DDS459152:DDS459154 DNO459152:DNO459154 DXK459152:DXK459154 EHG459152:EHG459154 ERC459152:ERC459154 FAY459152:FAY459154 FKU459152:FKU459154 FUQ459152:FUQ459154 GEM459152:GEM459154 GOI459152:GOI459154 GYE459152:GYE459154 HIA459152:HIA459154 HRW459152:HRW459154 IBS459152:IBS459154 ILO459152:ILO459154 IVK459152:IVK459154 JFG459152:JFG459154 JPC459152:JPC459154 JYY459152:JYY459154 KIU459152:KIU459154 KSQ459152:KSQ459154 LCM459152:LCM459154 LMI459152:LMI459154 LWE459152:LWE459154 MGA459152:MGA459154 MPW459152:MPW459154 MZS459152:MZS459154 NJO459152:NJO459154 NTK459152:NTK459154 ODG459152:ODG459154 ONC459152:ONC459154 OWY459152:OWY459154 PGU459152:PGU459154 PQQ459152:PQQ459154 QAM459152:QAM459154 QKI459152:QKI459154 QUE459152:QUE459154 REA459152:REA459154 RNW459152:RNW459154 RXS459152:RXS459154 SHO459152:SHO459154 SRK459152:SRK459154 TBG459152:TBG459154 TLC459152:TLC459154 TUY459152:TUY459154 UEU459152:UEU459154 UOQ459152:UOQ459154 UYM459152:UYM459154 VII459152:VII459154 VSE459152:VSE459154 WCA459152:WCA459154 WLW459152:WLW459154 WVS459152:WVS459154 JG524688:JG524690 TC524688:TC524690 ACY524688:ACY524690 AMU524688:AMU524690 AWQ524688:AWQ524690 BGM524688:BGM524690 BQI524688:BQI524690 CAE524688:CAE524690 CKA524688:CKA524690 CTW524688:CTW524690 DDS524688:DDS524690 DNO524688:DNO524690 DXK524688:DXK524690 EHG524688:EHG524690 ERC524688:ERC524690 FAY524688:FAY524690 FKU524688:FKU524690 FUQ524688:FUQ524690 GEM524688:GEM524690 GOI524688:GOI524690 GYE524688:GYE524690 HIA524688:HIA524690 HRW524688:HRW524690 IBS524688:IBS524690 ILO524688:ILO524690 IVK524688:IVK524690 JFG524688:JFG524690 JPC524688:JPC524690 JYY524688:JYY524690 KIU524688:KIU524690 KSQ524688:KSQ524690 LCM524688:LCM524690 LMI524688:LMI524690 LWE524688:LWE524690 MGA524688:MGA524690 MPW524688:MPW524690 MZS524688:MZS524690 NJO524688:NJO524690 NTK524688:NTK524690 ODG524688:ODG524690 ONC524688:ONC524690 OWY524688:OWY524690 PGU524688:PGU524690 PQQ524688:PQQ524690 QAM524688:QAM524690 QKI524688:QKI524690 QUE524688:QUE524690 REA524688:REA524690 RNW524688:RNW524690 RXS524688:RXS524690 SHO524688:SHO524690 SRK524688:SRK524690 TBG524688:TBG524690 TLC524688:TLC524690 TUY524688:TUY524690 UEU524688:UEU524690 UOQ524688:UOQ524690 UYM524688:UYM524690 VII524688:VII524690 VSE524688:VSE524690 WCA524688:WCA524690 WLW524688:WLW524690 WVS524688:WVS524690 JG590224:JG590226 TC590224:TC590226 ACY590224:ACY590226 AMU590224:AMU590226 AWQ590224:AWQ590226 BGM590224:BGM590226 BQI590224:BQI590226 CAE590224:CAE590226 CKA590224:CKA590226 CTW590224:CTW590226 DDS590224:DDS590226 DNO590224:DNO590226 DXK590224:DXK590226 EHG590224:EHG590226 ERC590224:ERC590226 FAY590224:FAY590226 FKU590224:FKU590226 FUQ590224:FUQ590226 GEM590224:GEM590226 GOI590224:GOI590226 GYE590224:GYE590226 HIA590224:HIA590226 HRW590224:HRW590226 IBS590224:IBS590226 ILO590224:ILO590226 IVK590224:IVK590226 JFG590224:JFG590226 JPC590224:JPC590226 JYY590224:JYY590226 KIU590224:KIU590226 KSQ590224:KSQ590226 LCM590224:LCM590226 LMI590224:LMI590226 LWE590224:LWE590226 MGA590224:MGA590226 MPW590224:MPW590226 MZS590224:MZS590226 NJO590224:NJO590226 NTK590224:NTK590226 ODG590224:ODG590226 ONC590224:ONC590226 OWY590224:OWY590226 PGU590224:PGU590226 PQQ590224:PQQ590226 QAM590224:QAM590226 QKI590224:QKI590226 QUE590224:QUE590226 REA590224:REA590226 RNW590224:RNW590226 RXS590224:RXS590226 SHO590224:SHO590226 SRK590224:SRK590226 TBG590224:TBG590226 TLC590224:TLC590226 TUY590224:TUY590226 UEU590224:UEU590226 UOQ590224:UOQ590226 UYM590224:UYM590226 VII590224:VII590226 VSE590224:VSE590226 WCA590224:WCA590226 WLW590224:WLW590226 WVS590224:WVS590226 JG655760:JG655762 TC655760:TC655762 ACY655760:ACY655762 AMU655760:AMU655762 AWQ655760:AWQ655762 BGM655760:BGM655762 BQI655760:BQI655762 CAE655760:CAE655762 CKA655760:CKA655762 CTW655760:CTW655762 DDS655760:DDS655762 DNO655760:DNO655762 DXK655760:DXK655762 EHG655760:EHG655762 ERC655760:ERC655762 FAY655760:FAY655762 FKU655760:FKU655762 FUQ655760:FUQ655762 GEM655760:GEM655762 GOI655760:GOI655762 GYE655760:GYE655762 HIA655760:HIA655762 HRW655760:HRW655762 IBS655760:IBS655762 ILO655760:ILO655762 IVK655760:IVK655762 JFG655760:JFG655762 JPC655760:JPC655762 JYY655760:JYY655762 KIU655760:KIU655762 KSQ655760:KSQ655762 LCM655760:LCM655762 LMI655760:LMI655762 LWE655760:LWE655762 MGA655760:MGA655762 MPW655760:MPW655762 MZS655760:MZS655762 NJO655760:NJO655762 NTK655760:NTK655762 ODG655760:ODG655762 ONC655760:ONC655762 OWY655760:OWY655762 PGU655760:PGU655762 PQQ655760:PQQ655762 QAM655760:QAM655762 QKI655760:QKI655762 QUE655760:QUE655762 REA655760:REA655762 RNW655760:RNW655762 RXS655760:RXS655762 SHO655760:SHO655762 SRK655760:SRK655762 TBG655760:TBG655762 TLC655760:TLC655762 TUY655760:TUY655762 UEU655760:UEU655762 UOQ655760:UOQ655762 UYM655760:UYM655762 VII655760:VII655762 VSE655760:VSE655762 WCA655760:WCA655762 WLW655760:WLW655762 WVS655760:WVS655762 JG721296:JG721298 TC721296:TC721298 ACY721296:ACY721298 AMU721296:AMU721298 AWQ721296:AWQ721298 BGM721296:BGM721298 BQI721296:BQI721298 CAE721296:CAE721298 CKA721296:CKA721298 CTW721296:CTW721298 DDS721296:DDS721298 DNO721296:DNO721298 DXK721296:DXK721298 EHG721296:EHG721298 ERC721296:ERC721298 FAY721296:FAY721298 FKU721296:FKU721298 FUQ721296:FUQ721298 GEM721296:GEM721298 GOI721296:GOI721298 GYE721296:GYE721298 HIA721296:HIA721298 HRW721296:HRW721298 IBS721296:IBS721298 ILO721296:ILO721298 IVK721296:IVK721298 JFG721296:JFG721298 JPC721296:JPC721298 JYY721296:JYY721298 KIU721296:KIU721298 KSQ721296:KSQ721298 LCM721296:LCM721298 LMI721296:LMI721298 LWE721296:LWE721298 MGA721296:MGA721298 MPW721296:MPW721298 MZS721296:MZS721298 NJO721296:NJO721298 NTK721296:NTK721298 ODG721296:ODG721298 ONC721296:ONC721298 OWY721296:OWY721298 PGU721296:PGU721298 PQQ721296:PQQ721298 QAM721296:QAM721298 QKI721296:QKI721298 QUE721296:QUE721298 REA721296:REA721298 RNW721296:RNW721298 RXS721296:RXS721298 SHO721296:SHO721298 SRK721296:SRK721298 TBG721296:TBG721298 TLC721296:TLC721298 TUY721296:TUY721298 UEU721296:UEU721298 UOQ721296:UOQ721298 UYM721296:UYM721298 VII721296:VII721298 VSE721296:VSE721298 WCA721296:WCA721298 WLW721296:WLW721298 WVS721296:WVS721298 JG786832:JG786834 TC786832:TC786834 ACY786832:ACY786834 AMU786832:AMU786834 AWQ786832:AWQ786834 BGM786832:BGM786834 BQI786832:BQI786834 CAE786832:CAE786834 CKA786832:CKA786834 CTW786832:CTW786834 DDS786832:DDS786834 DNO786832:DNO786834 DXK786832:DXK786834 EHG786832:EHG786834 ERC786832:ERC786834 FAY786832:FAY786834 FKU786832:FKU786834 FUQ786832:FUQ786834 GEM786832:GEM786834 GOI786832:GOI786834 GYE786832:GYE786834 HIA786832:HIA786834 HRW786832:HRW786834 IBS786832:IBS786834 ILO786832:ILO786834 IVK786832:IVK786834 JFG786832:JFG786834 JPC786832:JPC786834 JYY786832:JYY786834 KIU786832:KIU786834 KSQ786832:KSQ786834 LCM786832:LCM786834 LMI786832:LMI786834 LWE786832:LWE786834 MGA786832:MGA786834 MPW786832:MPW786834 MZS786832:MZS786834 NJO786832:NJO786834 NTK786832:NTK786834 ODG786832:ODG786834 ONC786832:ONC786834 OWY786832:OWY786834 PGU786832:PGU786834 PQQ786832:PQQ786834 QAM786832:QAM786834 QKI786832:QKI786834 QUE786832:QUE786834 REA786832:REA786834 RNW786832:RNW786834 RXS786832:RXS786834 SHO786832:SHO786834 SRK786832:SRK786834 TBG786832:TBG786834 TLC786832:TLC786834 TUY786832:TUY786834 UEU786832:UEU786834 UOQ786832:UOQ786834 UYM786832:UYM786834 VII786832:VII786834 VSE786832:VSE786834 WCA786832:WCA786834 WLW786832:WLW786834 WVS786832:WVS786834 JG852368:JG852370 TC852368:TC852370 ACY852368:ACY852370 AMU852368:AMU852370 AWQ852368:AWQ852370 BGM852368:BGM852370 BQI852368:BQI852370 CAE852368:CAE852370 CKA852368:CKA852370 CTW852368:CTW852370 DDS852368:DDS852370 DNO852368:DNO852370 DXK852368:DXK852370 EHG852368:EHG852370 ERC852368:ERC852370 FAY852368:FAY852370 FKU852368:FKU852370 FUQ852368:FUQ852370 GEM852368:GEM852370 GOI852368:GOI852370 GYE852368:GYE852370 HIA852368:HIA852370 HRW852368:HRW852370 IBS852368:IBS852370 ILO852368:ILO852370 IVK852368:IVK852370 JFG852368:JFG852370 JPC852368:JPC852370 JYY852368:JYY852370 KIU852368:KIU852370 KSQ852368:KSQ852370 LCM852368:LCM852370 LMI852368:LMI852370 LWE852368:LWE852370 MGA852368:MGA852370 MPW852368:MPW852370 MZS852368:MZS852370 NJO852368:NJO852370 NTK852368:NTK852370 ODG852368:ODG852370 ONC852368:ONC852370 OWY852368:OWY852370 PGU852368:PGU852370 PQQ852368:PQQ852370 QAM852368:QAM852370 QKI852368:QKI852370 QUE852368:QUE852370 REA852368:REA852370 RNW852368:RNW852370 RXS852368:RXS852370 SHO852368:SHO852370 SRK852368:SRK852370 TBG852368:TBG852370 TLC852368:TLC852370 TUY852368:TUY852370 UEU852368:UEU852370 UOQ852368:UOQ852370 UYM852368:UYM852370 VII852368:VII852370 VSE852368:VSE852370 WCA852368:WCA852370 WLW852368:WLW852370 WVS852368:WVS852370 JG917904:JG917906 TC917904:TC917906 ACY917904:ACY917906 AMU917904:AMU917906 AWQ917904:AWQ917906 BGM917904:BGM917906 BQI917904:BQI917906 CAE917904:CAE917906 CKA917904:CKA917906 CTW917904:CTW917906 DDS917904:DDS917906 DNO917904:DNO917906 DXK917904:DXK917906 EHG917904:EHG917906 ERC917904:ERC917906 FAY917904:FAY917906 FKU917904:FKU917906 FUQ917904:FUQ917906 GEM917904:GEM917906 GOI917904:GOI917906 GYE917904:GYE917906 HIA917904:HIA917906 HRW917904:HRW917906 IBS917904:IBS917906 ILO917904:ILO917906 IVK917904:IVK917906 JFG917904:JFG917906 JPC917904:JPC917906 JYY917904:JYY917906 KIU917904:KIU917906 KSQ917904:KSQ917906 LCM917904:LCM917906 LMI917904:LMI917906 LWE917904:LWE917906 MGA917904:MGA917906 MPW917904:MPW917906 MZS917904:MZS917906 NJO917904:NJO917906 NTK917904:NTK917906 ODG917904:ODG917906 ONC917904:ONC917906 OWY917904:OWY917906 PGU917904:PGU917906 PQQ917904:PQQ917906 QAM917904:QAM917906 QKI917904:QKI917906 QUE917904:QUE917906 REA917904:REA917906 RNW917904:RNW917906 RXS917904:RXS917906 SHO917904:SHO917906 SRK917904:SRK917906 TBG917904:TBG917906 TLC917904:TLC917906 TUY917904:TUY917906 UEU917904:UEU917906 UOQ917904:UOQ917906 UYM917904:UYM917906 VII917904:VII917906 VSE917904:VSE917906 WCA917904:WCA917906 WLW917904:WLW917906 WVS917904:WVS917906 JG983440:JG983442 TC983440:TC983442 ACY983440:ACY983442 AMU983440:AMU983442 AWQ983440:AWQ983442 BGM983440:BGM983442 BQI983440:BQI983442 CAE983440:CAE983442 CKA983440:CKA983442 CTW983440:CTW983442 DDS983440:DDS983442 DNO983440:DNO983442 DXK983440:DXK983442 EHG983440:EHG983442 ERC983440:ERC983442 FAY983440:FAY983442 FKU983440:FKU983442 FUQ983440:FUQ983442 GEM983440:GEM983442 GOI983440:GOI983442 GYE983440:GYE983442 HIA983440:HIA983442 HRW983440:HRW983442 IBS983440:IBS983442 ILO983440:ILO983442 IVK983440:IVK983442 JFG983440:JFG983442 JPC983440:JPC983442 JYY983440:JYY983442 KIU983440:KIU983442 KSQ983440:KSQ983442 LCM983440:LCM983442 LMI983440:LMI983442 LWE983440:LWE983442 MGA983440:MGA983442 MPW983440:MPW983442 MZS983440:MZS983442 NJO983440:NJO983442 NTK983440:NTK983442 ODG983440:ODG983442 ONC983440:ONC983442 OWY983440:OWY983442 PGU983440:PGU983442 PQQ983440:PQQ983442 QAM983440:QAM983442 QKI983440:QKI983442 QUE983440:QUE983442 REA983440:REA983442 RNW983440:RNW983442 RXS983440:RXS983442 SHO983440:SHO983442 SRK983440:SRK983442 TBG983440:TBG983442 TLC983440:TLC983442 TUY983440:TUY983442 UEU983440:UEU983442 UOQ983440:UOQ983442 UYM983440:UYM983442 VII983440:VII983442 VSE983440:VSE983442 WCA983440:WCA983442 WLW983440:WLW983442 WVS983440:WVS983442 JG65966:JG65967 TC65966:TC65967 ACY65966:ACY65967 AMU65966:AMU65967 AWQ65966:AWQ65967 BGM65966:BGM65967 BQI65966:BQI65967 CAE65966:CAE65967 CKA65966:CKA65967 CTW65966:CTW65967 DDS65966:DDS65967 DNO65966:DNO65967 DXK65966:DXK65967 EHG65966:EHG65967 ERC65966:ERC65967 FAY65966:FAY65967 FKU65966:FKU65967 FUQ65966:FUQ65967 GEM65966:GEM65967 GOI65966:GOI65967 GYE65966:GYE65967 HIA65966:HIA65967 HRW65966:HRW65967 IBS65966:IBS65967 ILO65966:ILO65967 IVK65966:IVK65967 JFG65966:JFG65967 JPC65966:JPC65967 JYY65966:JYY65967 KIU65966:KIU65967 KSQ65966:KSQ65967 LCM65966:LCM65967 LMI65966:LMI65967 LWE65966:LWE65967 MGA65966:MGA65967 MPW65966:MPW65967 MZS65966:MZS65967 NJO65966:NJO65967 NTK65966:NTK65967 ODG65966:ODG65967 ONC65966:ONC65967 OWY65966:OWY65967 PGU65966:PGU65967 PQQ65966:PQQ65967 QAM65966:QAM65967 QKI65966:QKI65967 QUE65966:QUE65967 REA65966:REA65967 RNW65966:RNW65967 RXS65966:RXS65967 SHO65966:SHO65967 SRK65966:SRK65967 TBG65966:TBG65967 TLC65966:TLC65967 TUY65966:TUY65967 UEU65966:UEU65967 UOQ65966:UOQ65967 UYM65966:UYM65967 VII65966:VII65967 VSE65966:VSE65967 WCA65966:WCA65967 WLW65966:WLW65967 WVS65966:WVS65967 JG131502:JG131503 TC131502:TC131503 ACY131502:ACY131503 AMU131502:AMU131503 AWQ131502:AWQ131503 BGM131502:BGM131503 BQI131502:BQI131503 CAE131502:CAE131503 CKA131502:CKA131503 CTW131502:CTW131503 DDS131502:DDS131503 DNO131502:DNO131503 DXK131502:DXK131503 EHG131502:EHG131503 ERC131502:ERC131503 FAY131502:FAY131503 FKU131502:FKU131503 FUQ131502:FUQ131503 GEM131502:GEM131503 GOI131502:GOI131503 GYE131502:GYE131503 HIA131502:HIA131503 HRW131502:HRW131503 IBS131502:IBS131503 ILO131502:ILO131503 IVK131502:IVK131503 JFG131502:JFG131503 JPC131502:JPC131503 JYY131502:JYY131503 KIU131502:KIU131503 KSQ131502:KSQ131503 LCM131502:LCM131503 LMI131502:LMI131503 LWE131502:LWE131503 MGA131502:MGA131503 MPW131502:MPW131503 MZS131502:MZS131503 NJO131502:NJO131503 NTK131502:NTK131503 ODG131502:ODG131503 ONC131502:ONC131503 OWY131502:OWY131503 PGU131502:PGU131503 PQQ131502:PQQ131503 QAM131502:QAM131503 QKI131502:QKI131503 QUE131502:QUE131503 REA131502:REA131503 RNW131502:RNW131503 RXS131502:RXS131503 SHO131502:SHO131503 SRK131502:SRK131503 TBG131502:TBG131503 TLC131502:TLC131503 TUY131502:TUY131503 UEU131502:UEU131503 UOQ131502:UOQ131503 UYM131502:UYM131503 VII131502:VII131503 VSE131502:VSE131503 WCA131502:WCA131503 WLW131502:WLW131503 WVS131502:WVS131503 JG197038:JG197039 TC197038:TC197039 ACY197038:ACY197039 AMU197038:AMU197039 AWQ197038:AWQ197039 BGM197038:BGM197039 BQI197038:BQI197039 CAE197038:CAE197039 CKA197038:CKA197039 CTW197038:CTW197039 DDS197038:DDS197039 DNO197038:DNO197039 DXK197038:DXK197039 EHG197038:EHG197039 ERC197038:ERC197039 FAY197038:FAY197039 FKU197038:FKU197039 FUQ197038:FUQ197039 GEM197038:GEM197039 GOI197038:GOI197039 GYE197038:GYE197039 HIA197038:HIA197039 HRW197038:HRW197039 IBS197038:IBS197039 ILO197038:ILO197039 IVK197038:IVK197039 JFG197038:JFG197039 JPC197038:JPC197039 JYY197038:JYY197039 KIU197038:KIU197039 KSQ197038:KSQ197039 LCM197038:LCM197039 LMI197038:LMI197039 LWE197038:LWE197039 MGA197038:MGA197039 MPW197038:MPW197039 MZS197038:MZS197039 NJO197038:NJO197039 NTK197038:NTK197039 ODG197038:ODG197039 ONC197038:ONC197039 OWY197038:OWY197039 PGU197038:PGU197039 PQQ197038:PQQ197039 QAM197038:QAM197039 QKI197038:QKI197039 QUE197038:QUE197039 REA197038:REA197039 RNW197038:RNW197039 RXS197038:RXS197039 SHO197038:SHO197039 SRK197038:SRK197039 TBG197038:TBG197039 TLC197038:TLC197039 TUY197038:TUY197039 UEU197038:UEU197039 UOQ197038:UOQ197039 UYM197038:UYM197039 VII197038:VII197039 VSE197038:VSE197039 WCA197038:WCA197039 WLW197038:WLW197039 WVS197038:WVS197039 JG262574:JG262575 TC262574:TC262575 ACY262574:ACY262575 AMU262574:AMU262575 AWQ262574:AWQ262575 BGM262574:BGM262575 BQI262574:BQI262575 CAE262574:CAE262575 CKA262574:CKA262575 CTW262574:CTW262575 DDS262574:DDS262575 DNO262574:DNO262575 DXK262574:DXK262575 EHG262574:EHG262575 ERC262574:ERC262575 FAY262574:FAY262575 FKU262574:FKU262575 FUQ262574:FUQ262575 GEM262574:GEM262575 GOI262574:GOI262575 GYE262574:GYE262575 HIA262574:HIA262575 HRW262574:HRW262575 IBS262574:IBS262575 ILO262574:ILO262575 IVK262574:IVK262575 JFG262574:JFG262575 JPC262574:JPC262575 JYY262574:JYY262575 KIU262574:KIU262575 KSQ262574:KSQ262575 LCM262574:LCM262575 LMI262574:LMI262575 LWE262574:LWE262575 MGA262574:MGA262575 MPW262574:MPW262575 MZS262574:MZS262575 NJO262574:NJO262575 NTK262574:NTK262575 ODG262574:ODG262575 ONC262574:ONC262575 OWY262574:OWY262575 PGU262574:PGU262575 PQQ262574:PQQ262575 QAM262574:QAM262575 QKI262574:QKI262575 QUE262574:QUE262575 REA262574:REA262575 RNW262574:RNW262575 RXS262574:RXS262575 SHO262574:SHO262575 SRK262574:SRK262575 TBG262574:TBG262575 TLC262574:TLC262575 TUY262574:TUY262575 UEU262574:UEU262575 UOQ262574:UOQ262575 UYM262574:UYM262575 VII262574:VII262575 VSE262574:VSE262575 WCA262574:WCA262575 WLW262574:WLW262575 WVS262574:WVS262575 JG328110:JG328111 TC328110:TC328111 ACY328110:ACY328111 AMU328110:AMU328111 AWQ328110:AWQ328111 BGM328110:BGM328111 BQI328110:BQI328111 CAE328110:CAE328111 CKA328110:CKA328111 CTW328110:CTW328111 DDS328110:DDS328111 DNO328110:DNO328111 DXK328110:DXK328111 EHG328110:EHG328111 ERC328110:ERC328111 FAY328110:FAY328111 FKU328110:FKU328111 FUQ328110:FUQ328111 GEM328110:GEM328111 GOI328110:GOI328111 GYE328110:GYE328111 HIA328110:HIA328111 HRW328110:HRW328111 IBS328110:IBS328111 ILO328110:ILO328111 IVK328110:IVK328111 JFG328110:JFG328111 JPC328110:JPC328111 JYY328110:JYY328111 KIU328110:KIU328111 KSQ328110:KSQ328111 LCM328110:LCM328111 LMI328110:LMI328111 LWE328110:LWE328111 MGA328110:MGA328111 MPW328110:MPW328111 MZS328110:MZS328111 NJO328110:NJO328111 NTK328110:NTK328111 ODG328110:ODG328111 ONC328110:ONC328111 OWY328110:OWY328111 PGU328110:PGU328111 PQQ328110:PQQ328111 QAM328110:QAM328111 QKI328110:QKI328111 QUE328110:QUE328111 REA328110:REA328111 RNW328110:RNW328111 RXS328110:RXS328111 SHO328110:SHO328111 SRK328110:SRK328111 TBG328110:TBG328111 TLC328110:TLC328111 TUY328110:TUY328111 UEU328110:UEU328111 UOQ328110:UOQ328111 UYM328110:UYM328111 VII328110:VII328111 VSE328110:VSE328111 WCA328110:WCA328111 WLW328110:WLW328111 WVS328110:WVS328111 JG393646:JG393647 TC393646:TC393647 ACY393646:ACY393647 AMU393646:AMU393647 AWQ393646:AWQ393647 BGM393646:BGM393647 BQI393646:BQI393647 CAE393646:CAE393647 CKA393646:CKA393647 CTW393646:CTW393647 DDS393646:DDS393647 DNO393646:DNO393647 DXK393646:DXK393647 EHG393646:EHG393647 ERC393646:ERC393647 FAY393646:FAY393647 FKU393646:FKU393647 FUQ393646:FUQ393647 GEM393646:GEM393647 GOI393646:GOI393647 GYE393646:GYE393647 HIA393646:HIA393647 HRW393646:HRW393647 IBS393646:IBS393647 ILO393646:ILO393647 IVK393646:IVK393647 JFG393646:JFG393647 JPC393646:JPC393647 JYY393646:JYY393647 KIU393646:KIU393647 KSQ393646:KSQ393647 LCM393646:LCM393647 LMI393646:LMI393647 LWE393646:LWE393647 MGA393646:MGA393647 MPW393646:MPW393647 MZS393646:MZS393647 NJO393646:NJO393647 NTK393646:NTK393647 ODG393646:ODG393647 ONC393646:ONC393647 OWY393646:OWY393647 PGU393646:PGU393647 PQQ393646:PQQ393647 QAM393646:QAM393647 QKI393646:QKI393647 QUE393646:QUE393647 REA393646:REA393647 RNW393646:RNW393647 RXS393646:RXS393647 SHO393646:SHO393647 SRK393646:SRK393647 TBG393646:TBG393647 TLC393646:TLC393647 TUY393646:TUY393647 UEU393646:UEU393647 UOQ393646:UOQ393647 UYM393646:UYM393647 VII393646:VII393647 VSE393646:VSE393647 WCA393646:WCA393647 WLW393646:WLW393647 WVS393646:WVS393647 JG459182:JG459183 TC459182:TC459183 ACY459182:ACY459183 AMU459182:AMU459183 AWQ459182:AWQ459183 BGM459182:BGM459183 BQI459182:BQI459183 CAE459182:CAE459183 CKA459182:CKA459183 CTW459182:CTW459183 DDS459182:DDS459183 DNO459182:DNO459183 DXK459182:DXK459183 EHG459182:EHG459183 ERC459182:ERC459183 FAY459182:FAY459183 FKU459182:FKU459183 FUQ459182:FUQ459183 GEM459182:GEM459183 GOI459182:GOI459183 GYE459182:GYE459183 HIA459182:HIA459183 HRW459182:HRW459183 IBS459182:IBS459183 ILO459182:ILO459183 IVK459182:IVK459183 JFG459182:JFG459183 JPC459182:JPC459183 JYY459182:JYY459183 KIU459182:KIU459183 KSQ459182:KSQ459183 LCM459182:LCM459183 LMI459182:LMI459183 LWE459182:LWE459183 MGA459182:MGA459183 MPW459182:MPW459183 MZS459182:MZS459183 NJO459182:NJO459183 NTK459182:NTK459183 ODG459182:ODG459183 ONC459182:ONC459183 OWY459182:OWY459183 PGU459182:PGU459183 PQQ459182:PQQ459183 QAM459182:QAM459183 QKI459182:QKI459183 QUE459182:QUE459183 REA459182:REA459183 RNW459182:RNW459183 RXS459182:RXS459183 SHO459182:SHO459183 SRK459182:SRK459183 TBG459182:TBG459183 TLC459182:TLC459183 TUY459182:TUY459183 UEU459182:UEU459183 UOQ459182:UOQ459183 UYM459182:UYM459183 VII459182:VII459183 VSE459182:VSE459183 WCA459182:WCA459183 WLW459182:WLW459183 WVS459182:WVS459183 JG524718:JG524719 TC524718:TC524719 ACY524718:ACY524719 AMU524718:AMU524719 AWQ524718:AWQ524719 BGM524718:BGM524719 BQI524718:BQI524719 CAE524718:CAE524719 CKA524718:CKA524719 CTW524718:CTW524719 DDS524718:DDS524719 DNO524718:DNO524719 DXK524718:DXK524719 EHG524718:EHG524719 ERC524718:ERC524719 FAY524718:FAY524719 FKU524718:FKU524719 FUQ524718:FUQ524719 GEM524718:GEM524719 GOI524718:GOI524719 GYE524718:GYE524719 HIA524718:HIA524719 HRW524718:HRW524719 IBS524718:IBS524719 ILO524718:ILO524719 IVK524718:IVK524719 JFG524718:JFG524719 JPC524718:JPC524719 JYY524718:JYY524719 KIU524718:KIU524719 KSQ524718:KSQ524719 LCM524718:LCM524719 LMI524718:LMI524719 LWE524718:LWE524719 MGA524718:MGA524719 MPW524718:MPW524719 MZS524718:MZS524719 NJO524718:NJO524719 NTK524718:NTK524719 ODG524718:ODG524719 ONC524718:ONC524719 OWY524718:OWY524719 PGU524718:PGU524719 PQQ524718:PQQ524719 QAM524718:QAM524719 QKI524718:QKI524719 QUE524718:QUE524719 REA524718:REA524719 RNW524718:RNW524719 RXS524718:RXS524719 SHO524718:SHO524719 SRK524718:SRK524719 TBG524718:TBG524719 TLC524718:TLC524719 TUY524718:TUY524719 UEU524718:UEU524719 UOQ524718:UOQ524719 UYM524718:UYM524719 VII524718:VII524719 VSE524718:VSE524719 WCA524718:WCA524719 WLW524718:WLW524719 WVS524718:WVS524719 JG590254:JG590255 TC590254:TC590255 ACY590254:ACY590255 AMU590254:AMU590255 AWQ590254:AWQ590255 BGM590254:BGM590255 BQI590254:BQI590255 CAE590254:CAE590255 CKA590254:CKA590255 CTW590254:CTW590255 DDS590254:DDS590255 DNO590254:DNO590255 DXK590254:DXK590255 EHG590254:EHG590255 ERC590254:ERC590255 FAY590254:FAY590255 FKU590254:FKU590255 FUQ590254:FUQ590255 GEM590254:GEM590255 GOI590254:GOI590255 GYE590254:GYE590255 HIA590254:HIA590255 HRW590254:HRW590255 IBS590254:IBS590255 ILO590254:ILO590255 IVK590254:IVK590255 JFG590254:JFG590255 JPC590254:JPC590255 JYY590254:JYY590255 KIU590254:KIU590255 KSQ590254:KSQ590255 LCM590254:LCM590255 LMI590254:LMI590255 LWE590254:LWE590255 MGA590254:MGA590255 MPW590254:MPW590255 MZS590254:MZS590255 NJO590254:NJO590255 NTK590254:NTK590255 ODG590254:ODG590255 ONC590254:ONC590255 OWY590254:OWY590255 PGU590254:PGU590255 PQQ590254:PQQ590255 QAM590254:QAM590255 QKI590254:QKI590255 QUE590254:QUE590255 REA590254:REA590255 RNW590254:RNW590255 RXS590254:RXS590255 SHO590254:SHO590255 SRK590254:SRK590255 TBG590254:TBG590255 TLC590254:TLC590255 TUY590254:TUY590255 UEU590254:UEU590255 UOQ590254:UOQ590255 UYM590254:UYM590255 VII590254:VII590255 VSE590254:VSE590255 WCA590254:WCA590255 WLW590254:WLW590255 WVS590254:WVS590255 JG655790:JG655791 TC655790:TC655791 ACY655790:ACY655791 AMU655790:AMU655791 AWQ655790:AWQ655791 BGM655790:BGM655791 BQI655790:BQI655791 CAE655790:CAE655791 CKA655790:CKA655791 CTW655790:CTW655791 DDS655790:DDS655791 DNO655790:DNO655791 DXK655790:DXK655791 EHG655790:EHG655791 ERC655790:ERC655791 FAY655790:FAY655791 FKU655790:FKU655791 FUQ655790:FUQ655791 GEM655790:GEM655791 GOI655790:GOI655791 GYE655790:GYE655791 HIA655790:HIA655791 HRW655790:HRW655791 IBS655790:IBS655791 ILO655790:ILO655791 IVK655790:IVK655791 JFG655790:JFG655791 JPC655790:JPC655791 JYY655790:JYY655791 KIU655790:KIU655791 KSQ655790:KSQ655791 LCM655790:LCM655791 LMI655790:LMI655791 LWE655790:LWE655791 MGA655790:MGA655791 MPW655790:MPW655791 MZS655790:MZS655791 NJO655790:NJO655791 NTK655790:NTK655791 ODG655790:ODG655791 ONC655790:ONC655791 OWY655790:OWY655791 PGU655790:PGU655791 PQQ655790:PQQ655791 QAM655790:QAM655791 QKI655790:QKI655791 QUE655790:QUE655791 REA655790:REA655791 RNW655790:RNW655791 RXS655790:RXS655791 SHO655790:SHO655791 SRK655790:SRK655791 TBG655790:TBG655791 TLC655790:TLC655791 TUY655790:TUY655791 UEU655790:UEU655791 UOQ655790:UOQ655791 UYM655790:UYM655791 VII655790:VII655791 VSE655790:VSE655791 WCA655790:WCA655791 WLW655790:WLW655791 WVS655790:WVS655791 JG721326:JG721327 TC721326:TC721327 ACY721326:ACY721327 AMU721326:AMU721327 AWQ721326:AWQ721327 BGM721326:BGM721327 BQI721326:BQI721327 CAE721326:CAE721327 CKA721326:CKA721327 CTW721326:CTW721327 DDS721326:DDS721327 DNO721326:DNO721327 DXK721326:DXK721327 EHG721326:EHG721327 ERC721326:ERC721327 FAY721326:FAY721327 FKU721326:FKU721327 FUQ721326:FUQ721327 GEM721326:GEM721327 GOI721326:GOI721327 GYE721326:GYE721327 HIA721326:HIA721327 HRW721326:HRW721327 IBS721326:IBS721327 ILO721326:ILO721327 IVK721326:IVK721327 JFG721326:JFG721327 JPC721326:JPC721327 JYY721326:JYY721327 KIU721326:KIU721327 KSQ721326:KSQ721327 LCM721326:LCM721327 LMI721326:LMI721327 LWE721326:LWE721327 MGA721326:MGA721327 MPW721326:MPW721327 MZS721326:MZS721327 NJO721326:NJO721327 NTK721326:NTK721327 ODG721326:ODG721327 ONC721326:ONC721327 OWY721326:OWY721327 PGU721326:PGU721327 PQQ721326:PQQ721327 QAM721326:QAM721327 QKI721326:QKI721327 QUE721326:QUE721327 REA721326:REA721327 RNW721326:RNW721327 RXS721326:RXS721327 SHO721326:SHO721327 SRK721326:SRK721327 TBG721326:TBG721327 TLC721326:TLC721327 TUY721326:TUY721327 UEU721326:UEU721327 UOQ721326:UOQ721327 UYM721326:UYM721327 VII721326:VII721327 VSE721326:VSE721327 WCA721326:WCA721327 WLW721326:WLW721327 WVS721326:WVS721327 JG786862:JG786863 TC786862:TC786863 ACY786862:ACY786863 AMU786862:AMU786863 AWQ786862:AWQ786863 BGM786862:BGM786863 BQI786862:BQI786863 CAE786862:CAE786863 CKA786862:CKA786863 CTW786862:CTW786863 DDS786862:DDS786863 DNO786862:DNO786863 DXK786862:DXK786863 EHG786862:EHG786863 ERC786862:ERC786863 FAY786862:FAY786863 FKU786862:FKU786863 FUQ786862:FUQ786863 GEM786862:GEM786863 GOI786862:GOI786863 GYE786862:GYE786863 HIA786862:HIA786863 HRW786862:HRW786863 IBS786862:IBS786863 ILO786862:ILO786863 IVK786862:IVK786863 JFG786862:JFG786863 JPC786862:JPC786863 JYY786862:JYY786863 KIU786862:KIU786863 KSQ786862:KSQ786863 LCM786862:LCM786863 LMI786862:LMI786863 LWE786862:LWE786863 MGA786862:MGA786863 MPW786862:MPW786863 MZS786862:MZS786863 NJO786862:NJO786863 NTK786862:NTK786863 ODG786862:ODG786863 ONC786862:ONC786863 OWY786862:OWY786863 PGU786862:PGU786863 PQQ786862:PQQ786863 QAM786862:QAM786863 QKI786862:QKI786863 QUE786862:QUE786863 REA786862:REA786863 RNW786862:RNW786863 RXS786862:RXS786863 SHO786862:SHO786863 SRK786862:SRK786863 TBG786862:TBG786863 TLC786862:TLC786863 TUY786862:TUY786863 UEU786862:UEU786863 UOQ786862:UOQ786863 UYM786862:UYM786863 VII786862:VII786863 VSE786862:VSE786863 WCA786862:WCA786863 WLW786862:WLW786863 WVS786862:WVS786863 JG852398:JG852399 TC852398:TC852399 ACY852398:ACY852399 AMU852398:AMU852399 AWQ852398:AWQ852399 BGM852398:BGM852399 BQI852398:BQI852399 CAE852398:CAE852399 CKA852398:CKA852399 CTW852398:CTW852399 DDS852398:DDS852399 DNO852398:DNO852399 DXK852398:DXK852399 EHG852398:EHG852399 ERC852398:ERC852399 FAY852398:FAY852399 FKU852398:FKU852399 FUQ852398:FUQ852399 GEM852398:GEM852399 GOI852398:GOI852399 GYE852398:GYE852399 HIA852398:HIA852399 HRW852398:HRW852399 IBS852398:IBS852399 ILO852398:ILO852399 IVK852398:IVK852399 JFG852398:JFG852399 JPC852398:JPC852399 JYY852398:JYY852399 KIU852398:KIU852399 KSQ852398:KSQ852399 LCM852398:LCM852399 LMI852398:LMI852399 LWE852398:LWE852399 MGA852398:MGA852399 MPW852398:MPW852399 MZS852398:MZS852399 NJO852398:NJO852399 NTK852398:NTK852399 ODG852398:ODG852399 ONC852398:ONC852399 OWY852398:OWY852399 PGU852398:PGU852399 PQQ852398:PQQ852399 QAM852398:QAM852399 QKI852398:QKI852399 QUE852398:QUE852399 REA852398:REA852399 RNW852398:RNW852399 RXS852398:RXS852399 SHO852398:SHO852399 SRK852398:SRK852399 TBG852398:TBG852399 TLC852398:TLC852399 TUY852398:TUY852399 UEU852398:UEU852399 UOQ852398:UOQ852399 UYM852398:UYM852399 VII852398:VII852399 VSE852398:VSE852399 WCA852398:WCA852399 WLW852398:WLW852399 WVS852398:WVS852399 JG917934:JG917935 TC917934:TC917935 ACY917934:ACY917935 AMU917934:AMU917935 AWQ917934:AWQ917935 BGM917934:BGM917935 BQI917934:BQI917935 CAE917934:CAE917935 CKA917934:CKA917935 CTW917934:CTW917935 DDS917934:DDS917935 DNO917934:DNO917935 DXK917934:DXK917935 EHG917934:EHG917935 ERC917934:ERC917935 FAY917934:FAY917935 FKU917934:FKU917935 FUQ917934:FUQ917935 GEM917934:GEM917935 GOI917934:GOI917935 GYE917934:GYE917935 HIA917934:HIA917935 HRW917934:HRW917935 IBS917934:IBS917935 ILO917934:ILO917935 IVK917934:IVK917935 JFG917934:JFG917935 JPC917934:JPC917935 JYY917934:JYY917935 KIU917934:KIU917935 KSQ917934:KSQ917935 LCM917934:LCM917935 LMI917934:LMI917935 LWE917934:LWE917935 MGA917934:MGA917935 MPW917934:MPW917935 MZS917934:MZS917935 NJO917934:NJO917935 NTK917934:NTK917935 ODG917934:ODG917935 ONC917934:ONC917935 OWY917934:OWY917935 PGU917934:PGU917935 PQQ917934:PQQ917935 QAM917934:QAM917935 QKI917934:QKI917935 QUE917934:QUE917935 REA917934:REA917935 RNW917934:RNW917935 RXS917934:RXS917935 SHO917934:SHO917935 SRK917934:SRK917935 TBG917934:TBG917935 TLC917934:TLC917935 TUY917934:TUY917935 UEU917934:UEU917935 UOQ917934:UOQ917935 UYM917934:UYM917935 VII917934:VII917935 VSE917934:VSE917935 WCA917934:WCA917935 WLW917934:WLW917935 WVS917934:WVS917935 JG983470:JG983471 TC983470:TC983471 ACY983470:ACY983471 AMU983470:AMU983471 AWQ983470:AWQ983471 BGM983470:BGM983471 BQI983470:BQI983471 CAE983470:CAE983471 CKA983470:CKA983471 CTW983470:CTW983471 DDS983470:DDS983471 DNO983470:DNO983471 DXK983470:DXK983471 EHG983470:EHG983471 ERC983470:ERC983471 FAY983470:FAY983471 FKU983470:FKU983471 FUQ983470:FUQ983471 GEM983470:GEM983471 GOI983470:GOI983471 GYE983470:GYE983471 HIA983470:HIA983471 HRW983470:HRW983471 IBS983470:IBS983471 ILO983470:ILO983471 IVK983470:IVK983471 JFG983470:JFG983471 JPC983470:JPC983471 JYY983470:JYY983471 KIU983470:KIU983471 KSQ983470:KSQ983471 LCM983470:LCM983471 LMI983470:LMI983471 LWE983470:LWE983471 MGA983470:MGA983471 MPW983470:MPW983471 MZS983470:MZS983471 NJO983470:NJO983471 NTK983470:NTK983471 ODG983470:ODG983471 ONC983470:ONC983471 OWY983470:OWY983471 PGU983470:PGU983471 PQQ983470:PQQ983471 QAM983470:QAM983471 QKI983470:QKI983471 QUE983470:QUE983471 REA983470:REA983471 RNW983470:RNW983471 RXS983470:RXS983471 SHO983470:SHO983471 SRK983470:SRK983471 TBG983470:TBG983471 TLC983470:TLC983471 TUY983470:TUY983471 UEU983470:UEU983471 UOQ983470:UOQ983471 UYM983470:UYM983471 VII983470:VII983471 VSE983470:VSE983471 WCA983470:WCA983471 WLW983470:WLW983471 WVS983470:WVS983471 JG65747:JG65803 TC65747:TC65803 ACY65747:ACY65803 AMU65747:AMU65803 AWQ65747:AWQ65803 BGM65747:BGM65803 BQI65747:BQI65803 CAE65747:CAE65803 CKA65747:CKA65803 CTW65747:CTW65803 DDS65747:DDS65803 DNO65747:DNO65803 DXK65747:DXK65803 EHG65747:EHG65803 ERC65747:ERC65803 FAY65747:FAY65803 FKU65747:FKU65803 FUQ65747:FUQ65803 GEM65747:GEM65803 GOI65747:GOI65803 GYE65747:GYE65803 HIA65747:HIA65803 HRW65747:HRW65803 IBS65747:IBS65803 ILO65747:ILO65803 IVK65747:IVK65803 JFG65747:JFG65803 JPC65747:JPC65803 JYY65747:JYY65803 KIU65747:KIU65803 KSQ65747:KSQ65803 LCM65747:LCM65803 LMI65747:LMI65803 LWE65747:LWE65803 MGA65747:MGA65803 MPW65747:MPW65803 MZS65747:MZS65803 NJO65747:NJO65803 NTK65747:NTK65803 ODG65747:ODG65803 ONC65747:ONC65803 OWY65747:OWY65803 PGU65747:PGU65803 PQQ65747:PQQ65803 QAM65747:QAM65803 QKI65747:QKI65803 QUE65747:QUE65803 REA65747:REA65803 RNW65747:RNW65803 RXS65747:RXS65803 SHO65747:SHO65803 SRK65747:SRK65803 TBG65747:TBG65803 TLC65747:TLC65803 TUY65747:TUY65803 UEU65747:UEU65803 UOQ65747:UOQ65803 UYM65747:UYM65803 VII65747:VII65803 VSE65747:VSE65803 WCA65747:WCA65803 WLW65747:WLW65803 WVS65747:WVS65803 JG131283:JG131339 TC131283:TC131339 ACY131283:ACY131339 AMU131283:AMU131339 AWQ131283:AWQ131339 BGM131283:BGM131339 BQI131283:BQI131339 CAE131283:CAE131339 CKA131283:CKA131339 CTW131283:CTW131339 DDS131283:DDS131339 DNO131283:DNO131339 DXK131283:DXK131339 EHG131283:EHG131339 ERC131283:ERC131339 FAY131283:FAY131339 FKU131283:FKU131339 FUQ131283:FUQ131339 GEM131283:GEM131339 GOI131283:GOI131339 GYE131283:GYE131339 HIA131283:HIA131339 HRW131283:HRW131339 IBS131283:IBS131339 ILO131283:ILO131339 IVK131283:IVK131339 JFG131283:JFG131339 JPC131283:JPC131339 JYY131283:JYY131339 KIU131283:KIU131339 KSQ131283:KSQ131339 LCM131283:LCM131339 LMI131283:LMI131339 LWE131283:LWE131339 MGA131283:MGA131339 MPW131283:MPW131339 MZS131283:MZS131339 NJO131283:NJO131339 NTK131283:NTK131339 ODG131283:ODG131339 ONC131283:ONC131339 OWY131283:OWY131339 PGU131283:PGU131339 PQQ131283:PQQ131339 QAM131283:QAM131339 QKI131283:QKI131339 QUE131283:QUE131339 REA131283:REA131339 RNW131283:RNW131339 RXS131283:RXS131339 SHO131283:SHO131339 SRK131283:SRK131339 TBG131283:TBG131339 TLC131283:TLC131339 TUY131283:TUY131339 UEU131283:UEU131339 UOQ131283:UOQ131339 UYM131283:UYM131339 VII131283:VII131339 VSE131283:VSE131339 WCA131283:WCA131339 WLW131283:WLW131339 WVS131283:WVS131339 JG196819:JG196875 TC196819:TC196875 ACY196819:ACY196875 AMU196819:AMU196875 AWQ196819:AWQ196875 BGM196819:BGM196875 BQI196819:BQI196875 CAE196819:CAE196875 CKA196819:CKA196875 CTW196819:CTW196875 DDS196819:DDS196875 DNO196819:DNO196875 DXK196819:DXK196875 EHG196819:EHG196875 ERC196819:ERC196875 FAY196819:FAY196875 FKU196819:FKU196875 FUQ196819:FUQ196875 GEM196819:GEM196875 GOI196819:GOI196875 GYE196819:GYE196875 HIA196819:HIA196875 HRW196819:HRW196875 IBS196819:IBS196875 ILO196819:ILO196875 IVK196819:IVK196875 JFG196819:JFG196875 JPC196819:JPC196875 JYY196819:JYY196875 KIU196819:KIU196875 KSQ196819:KSQ196875 LCM196819:LCM196875 LMI196819:LMI196875 LWE196819:LWE196875 MGA196819:MGA196875 MPW196819:MPW196875 MZS196819:MZS196875 NJO196819:NJO196875 NTK196819:NTK196875 ODG196819:ODG196875 ONC196819:ONC196875 OWY196819:OWY196875 PGU196819:PGU196875 PQQ196819:PQQ196875 QAM196819:QAM196875 QKI196819:QKI196875 QUE196819:QUE196875 REA196819:REA196875 RNW196819:RNW196875 RXS196819:RXS196875 SHO196819:SHO196875 SRK196819:SRK196875 TBG196819:TBG196875 TLC196819:TLC196875 TUY196819:TUY196875 UEU196819:UEU196875 UOQ196819:UOQ196875 UYM196819:UYM196875 VII196819:VII196875 VSE196819:VSE196875 WCA196819:WCA196875 WLW196819:WLW196875 WVS196819:WVS196875 JG262355:JG262411 TC262355:TC262411 ACY262355:ACY262411 AMU262355:AMU262411 AWQ262355:AWQ262411 BGM262355:BGM262411 BQI262355:BQI262411 CAE262355:CAE262411 CKA262355:CKA262411 CTW262355:CTW262411 DDS262355:DDS262411 DNO262355:DNO262411 DXK262355:DXK262411 EHG262355:EHG262411 ERC262355:ERC262411 FAY262355:FAY262411 FKU262355:FKU262411 FUQ262355:FUQ262411 GEM262355:GEM262411 GOI262355:GOI262411 GYE262355:GYE262411 HIA262355:HIA262411 HRW262355:HRW262411 IBS262355:IBS262411 ILO262355:ILO262411 IVK262355:IVK262411 JFG262355:JFG262411 JPC262355:JPC262411 JYY262355:JYY262411 KIU262355:KIU262411 KSQ262355:KSQ262411 LCM262355:LCM262411 LMI262355:LMI262411 LWE262355:LWE262411 MGA262355:MGA262411 MPW262355:MPW262411 MZS262355:MZS262411 NJO262355:NJO262411 NTK262355:NTK262411 ODG262355:ODG262411 ONC262355:ONC262411 OWY262355:OWY262411 PGU262355:PGU262411 PQQ262355:PQQ262411 QAM262355:QAM262411 QKI262355:QKI262411 QUE262355:QUE262411 REA262355:REA262411 RNW262355:RNW262411 RXS262355:RXS262411 SHO262355:SHO262411 SRK262355:SRK262411 TBG262355:TBG262411 TLC262355:TLC262411 TUY262355:TUY262411 UEU262355:UEU262411 UOQ262355:UOQ262411 UYM262355:UYM262411 VII262355:VII262411 VSE262355:VSE262411 WCA262355:WCA262411 WLW262355:WLW262411 WVS262355:WVS262411 JG327891:JG327947 TC327891:TC327947 ACY327891:ACY327947 AMU327891:AMU327947 AWQ327891:AWQ327947 BGM327891:BGM327947 BQI327891:BQI327947 CAE327891:CAE327947 CKA327891:CKA327947 CTW327891:CTW327947 DDS327891:DDS327947 DNO327891:DNO327947 DXK327891:DXK327947 EHG327891:EHG327947 ERC327891:ERC327947 FAY327891:FAY327947 FKU327891:FKU327947 FUQ327891:FUQ327947 GEM327891:GEM327947 GOI327891:GOI327947 GYE327891:GYE327947 HIA327891:HIA327947 HRW327891:HRW327947 IBS327891:IBS327947 ILO327891:ILO327947 IVK327891:IVK327947 JFG327891:JFG327947 JPC327891:JPC327947 JYY327891:JYY327947 KIU327891:KIU327947 KSQ327891:KSQ327947 LCM327891:LCM327947 LMI327891:LMI327947 LWE327891:LWE327947 MGA327891:MGA327947 MPW327891:MPW327947 MZS327891:MZS327947 NJO327891:NJO327947 NTK327891:NTK327947 ODG327891:ODG327947 ONC327891:ONC327947 OWY327891:OWY327947 PGU327891:PGU327947 PQQ327891:PQQ327947 QAM327891:QAM327947 QKI327891:QKI327947 QUE327891:QUE327947 REA327891:REA327947 RNW327891:RNW327947 RXS327891:RXS327947 SHO327891:SHO327947 SRK327891:SRK327947 TBG327891:TBG327947 TLC327891:TLC327947 TUY327891:TUY327947 UEU327891:UEU327947 UOQ327891:UOQ327947 UYM327891:UYM327947 VII327891:VII327947 VSE327891:VSE327947 WCA327891:WCA327947 WLW327891:WLW327947 WVS327891:WVS327947 JG393427:JG393483 TC393427:TC393483 ACY393427:ACY393483 AMU393427:AMU393483 AWQ393427:AWQ393483 BGM393427:BGM393483 BQI393427:BQI393483 CAE393427:CAE393483 CKA393427:CKA393483 CTW393427:CTW393483 DDS393427:DDS393483 DNO393427:DNO393483 DXK393427:DXK393483 EHG393427:EHG393483 ERC393427:ERC393483 FAY393427:FAY393483 FKU393427:FKU393483 FUQ393427:FUQ393483 GEM393427:GEM393483 GOI393427:GOI393483 GYE393427:GYE393483 HIA393427:HIA393483 HRW393427:HRW393483 IBS393427:IBS393483 ILO393427:ILO393483 IVK393427:IVK393483 JFG393427:JFG393483 JPC393427:JPC393483 JYY393427:JYY393483 KIU393427:KIU393483 KSQ393427:KSQ393483 LCM393427:LCM393483 LMI393427:LMI393483 LWE393427:LWE393483 MGA393427:MGA393483 MPW393427:MPW393483 MZS393427:MZS393483 NJO393427:NJO393483 NTK393427:NTK393483 ODG393427:ODG393483 ONC393427:ONC393483 OWY393427:OWY393483 PGU393427:PGU393483 PQQ393427:PQQ393483 QAM393427:QAM393483 QKI393427:QKI393483 QUE393427:QUE393483 REA393427:REA393483 RNW393427:RNW393483 RXS393427:RXS393483 SHO393427:SHO393483 SRK393427:SRK393483 TBG393427:TBG393483 TLC393427:TLC393483 TUY393427:TUY393483 UEU393427:UEU393483 UOQ393427:UOQ393483 UYM393427:UYM393483 VII393427:VII393483 VSE393427:VSE393483 WCA393427:WCA393483 WLW393427:WLW393483 WVS393427:WVS393483 JG458963:JG459019 TC458963:TC459019 ACY458963:ACY459019 AMU458963:AMU459019 AWQ458963:AWQ459019 BGM458963:BGM459019 BQI458963:BQI459019 CAE458963:CAE459019 CKA458963:CKA459019 CTW458963:CTW459019 DDS458963:DDS459019 DNO458963:DNO459019 DXK458963:DXK459019 EHG458963:EHG459019 ERC458963:ERC459019 FAY458963:FAY459019 FKU458963:FKU459019 FUQ458963:FUQ459019 GEM458963:GEM459019 GOI458963:GOI459019 GYE458963:GYE459019 HIA458963:HIA459019 HRW458963:HRW459019 IBS458963:IBS459019 ILO458963:ILO459019 IVK458963:IVK459019 JFG458963:JFG459019 JPC458963:JPC459019 JYY458963:JYY459019 KIU458963:KIU459019 KSQ458963:KSQ459019 LCM458963:LCM459019 LMI458963:LMI459019 LWE458963:LWE459019 MGA458963:MGA459019 MPW458963:MPW459019 MZS458963:MZS459019 NJO458963:NJO459019 NTK458963:NTK459019 ODG458963:ODG459019 ONC458963:ONC459019 OWY458963:OWY459019 PGU458963:PGU459019 PQQ458963:PQQ459019 QAM458963:QAM459019 QKI458963:QKI459019 QUE458963:QUE459019 REA458963:REA459019 RNW458963:RNW459019 RXS458963:RXS459019 SHO458963:SHO459019 SRK458963:SRK459019 TBG458963:TBG459019 TLC458963:TLC459019 TUY458963:TUY459019 UEU458963:UEU459019 UOQ458963:UOQ459019 UYM458963:UYM459019 VII458963:VII459019 VSE458963:VSE459019 WCA458963:WCA459019 WLW458963:WLW459019 WVS458963:WVS459019 JG524499:JG524555 TC524499:TC524555 ACY524499:ACY524555 AMU524499:AMU524555 AWQ524499:AWQ524555 BGM524499:BGM524555 BQI524499:BQI524555 CAE524499:CAE524555 CKA524499:CKA524555 CTW524499:CTW524555 DDS524499:DDS524555 DNO524499:DNO524555 DXK524499:DXK524555 EHG524499:EHG524555 ERC524499:ERC524555 FAY524499:FAY524555 FKU524499:FKU524555 FUQ524499:FUQ524555 GEM524499:GEM524555 GOI524499:GOI524555 GYE524499:GYE524555 HIA524499:HIA524555 HRW524499:HRW524555 IBS524499:IBS524555 ILO524499:ILO524555 IVK524499:IVK524555 JFG524499:JFG524555 JPC524499:JPC524555 JYY524499:JYY524555 KIU524499:KIU524555 KSQ524499:KSQ524555 LCM524499:LCM524555 LMI524499:LMI524555 LWE524499:LWE524555 MGA524499:MGA524555 MPW524499:MPW524555 MZS524499:MZS524555 NJO524499:NJO524555 NTK524499:NTK524555 ODG524499:ODG524555 ONC524499:ONC524555 OWY524499:OWY524555 PGU524499:PGU524555 PQQ524499:PQQ524555 QAM524499:QAM524555 QKI524499:QKI524555 QUE524499:QUE524555 REA524499:REA524555 RNW524499:RNW524555 RXS524499:RXS524555 SHO524499:SHO524555 SRK524499:SRK524555 TBG524499:TBG524555 TLC524499:TLC524555 TUY524499:TUY524555 UEU524499:UEU524555 UOQ524499:UOQ524555 UYM524499:UYM524555 VII524499:VII524555 VSE524499:VSE524555 WCA524499:WCA524555 WLW524499:WLW524555 WVS524499:WVS524555 JG590035:JG590091 TC590035:TC590091 ACY590035:ACY590091 AMU590035:AMU590091 AWQ590035:AWQ590091 BGM590035:BGM590091 BQI590035:BQI590091 CAE590035:CAE590091 CKA590035:CKA590091 CTW590035:CTW590091 DDS590035:DDS590091 DNO590035:DNO590091 DXK590035:DXK590091 EHG590035:EHG590091 ERC590035:ERC590091 FAY590035:FAY590091 FKU590035:FKU590091 FUQ590035:FUQ590091 GEM590035:GEM590091 GOI590035:GOI590091 GYE590035:GYE590091 HIA590035:HIA590091 HRW590035:HRW590091 IBS590035:IBS590091 ILO590035:ILO590091 IVK590035:IVK590091 JFG590035:JFG590091 JPC590035:JPC590091 JYY590035:JYY590091 KIU590035:KIU590091 KSQ590035:KSQ590091 LCM590035:LCM590091 LMI590035:LMI590091 LWE590035:LWE590091 MGA590035:MGA590091 MPW590035:MPW590091 MZS590035:MZS590091 NJO590035:NJO590091 NTK590035:NTK590091 ODG590035:ODG590091 ONC590035:ONC590091 OWY590035:OWY590091 PGU590035:PGU590091 PQQ590035:PQQ590091 QAM590035:QAM590091 QKI590035:QKI590091 QUE590035:QUE590091 REA590035:REA590091 RNW590035:RNW590091 RXS590035:RXS590091 SHO590035:SHO590091 SRK590035:SRK590091 TBG590035:TBG590091 TLC590035:TLC590091 TUY590035:TUY590091 UEU590035:UEU590091 UOQ590035:UOQ590091 UYM590035:UYM590091 VII590035:VII590091 VSE590035:VSE590091 WCA590035:WCA590091 WLW590035:WLW590091 WVS590035:WVS590091 JG655571:JG655627 TC655571:TC655627 ACY655571:ACY655627 AMU655571:AMU655627 AWQ655571:AWQ655627 BGM655571:BGM655627 BQI655571:BQI655627 CAE655571:CAE655627 CKA655571:CKA655627 CTW655571:CTW655627 DDS655571:DDS655627 DNO655571:DNO655627 DXK655571:DXK655627 EHG655571:EHG655627 ERC655571:ERC655627 FAY655571:FAY655627 FKU655571:FKU655627 FUQ655571:FUQ655627 GEM655571:GEM655627 GOI655571:GOI655627 GYE655571:GYE655627 HIA655571:HIA655627 HRW655571:HRW655627 IBS655571:IBS655627 ILO655571:ILO655627 IVK655571:IVK655627 JFG655571:JFG655627 JPC655571:JPC655627 JYY655571:JYY655627 KIU655571:KIU655627 KSQ655571:KSQ655627 LCM655571:LCM655627 LMI655571:LMI655627 LWE655571:LWE655627 MGA655571:MGA655627 MPW655571:MPW655627 MZS655571:MZS655627 NJO655571:NJO655627 NTK655571:NTK655627 ODG655571:ODG655627 ONC655571:ONC655627 OWY655571:OWY655627 PGU655571:PGU655627 PQQ655571:PQQ655627 QAM655571:QAM655627 QKI655571:QKI655627 QUE655571:QUE655627 REA655571:REA655627 RNW655571:RNW655627 RXS655571:RXS655627 SHO655571:SHO655627 SRK655571:SRK655627 TBG655571:TBG655627 TLC655571:TLC655627 TUY655571:TUY655627 UEU655571:UEU655627 UOQ655571:UOQ655627 UYM655571:UYM655627 VII655571:VII655627 VSE655571:VSE655627 WCA655571:WCA655627 WLW655571:WLW655627 WVS655571:WVS655627 JG721107:JG721163 TC721107:TC721163 ACY721107:ACY721163 AMU721107:AMU721163 AWQ721107:AWQ721163 BGM721107:BGM721163 BQI721107:BQI721163 CAE721107:CAE721163 CKA721107:CKA721163 CTW721107:CTW721163 DDS721107:DDS721163 DNO721107:DNO721163 DXK721107:DXK721163 EHG721107:EHG721163 ERC721107:ERC721163 FAY721107:FAY721163 FKU721107:FKU721163 FUQ721107:FUQ721163 GEM721107:GEM721163 GOI721107:GOI721163 GYE721107:GYE721163 HIA721107:HIA721163 HRW721107:HRW721163 IBS721107:IBS721163 ILO721107:ILO721163 IVK721107:IVK721163 JFG721107:JFG721163 JPC721107:JPC721163 JYY721107:JYY721163 KIU721107:KIU721163 KSQ721107:KSQ721163 LCM721107:LCM721163 LMI721107:LMI721163 LWE721107:LWE721163 MGA721107:MGA721163 MPW721107:MPW721163 MZS721107:MZS721163 NJO721107:NJO721163 NTK721107:NTK721163 ODG721107:ODG721163 ONC721107:ONC721163 OWY721107:OWY721163 PGU721107:PGU721163 PQQ721107:PQQ721163 QAM721107:QAM721163 QKI721107:QKI721163 QUE721107:QUE721163 REA721107:REA721163 RNW721107:RNW721163 RXS721107:RXS721163 SHO721107:SHO721163 SRK721107:SRK721163 TBG721107:TBG721163 TLC721107:TLC721163 TUY721107:TUY721163 UEU721107:UEU721163 UOQ721107:UOQ721163 UYM721107:UYM721163 VII721107:VII721163 VSE721107:VSE721163 WCA721107:WCA721163 WLW721107:WLW721163 WVS721107:WVS721163 JG786643:JG786699 TC786643:TC786699 ACY786643:ACY786699 AMU786643:AMU786699 AWQ786643:AWQ786699 BGM786643:BGM786699 BQI786643:BQI786699 CAE786643:CAE786699 CKA786643:CKA786699 CTW786643:CTW786699 DDS786643:DDS786699 DNO786643:DNO786699 DXK786643:DXK786699 EHG786643:EHG786699 ERC786643:ERC786699 FAY786643:FAY786699 FKU786643:FKU786699 FUQ786643:FUQ786699 GEM786643:GEM786699 GOI786643:GOI786699 GYE786643:GYE786699 HIA786643:HIA786699 HRW786643:HRW786699 IBS786643:IBS786699 ILO786643:ILO786699 IVK786643:IVK786699 JFG786643:JFG786699 JPC786643:JPC786699 JYY786643:JYY786699 KIU786643:KIU786699 KSQ786643:KSQ786699 LCM786643:LCM786699 LMI786643:LMI786699 LWE786643:LWE786699 MGA786643:MGA786699 MPW786643:MPW786699 MZS786643:MZS786699 NJO786643:NJO786699 NTK786643:NTK786699 ODG786643:ODG786699 ONC786643:ONC786699 OWY786643:OWY786699 PGU786643:PGU786699 PQQ786643:PQQ786699 QAM786643:QAM786699 QKI786643:QKI786699 QUE786643:QUE786699 REA786643:REA786699 RNW786643:RNW786699 RXS786643:RXS786699 SHO786643:SHO786699 SRK786643:SRK786699 TBG786643:TBG786699 TLC786643:TLC786699 TUY786643:TUY786699 UEU786643:UEU786699 UOQ786643:UOQ786699 UYM786643:UYM786699 VII786643:VII786699 VSE786643:VSE786699 WCA786643:WCA786699 WLW786643:WLW786699 WVS786643:WVS786699 JG852179:JG852235 TC852179:TC852235 ACY852179:ACY852235 AMU852179:AMU852235 AWQ852179:AWQ852235 BGM852179:BGM852235 BQI852179:BQI852235 CAE852179:CAE852235 CKA852179:CKA852235 CTW852179:CTW852235 DDS852179:DDS852235 DNO852179:DNO852235 DXK852179:DXK852235 EHG852179:EHG852235 ERC852179:ERC852235 FAY852179:FAY852235 FKU852179:FKU852235 FUQ852179:FUQ852235 GEM852179:GEM852235 GOI852179:GOI852235 GYE852179:GYE852235 HIA852179:HIA852235 HRW852179:HRW852235 IBS852179:IBS852235 ILO852179:ILO852235 IVK852179:IVK852235 JFG852179:JFG852235 JPC852179:JPC852235 JYY852179:JYY852235 KIU852179:KIU852235 KSQ852179:KSQ852235 LCM852179:LCM852235 LMI852179:LMI852235 LWE852179:LWE852235 MGA852179:MGA852235 MPW852179:MPW852235 MZS852179:MZS852235 NJO852179:NJO852235 NTK852179:NTK852235 ODG852179:ODG852235 ONC852179:ONC852235 OWY852179:OWY852235 PGU852179:PGU852235 PQQ852179:PQQ852235 QAM852179:QAM852235 QKI852179:QKI852235 QUE852179:QUE852235 REA852179:REA852235 RNW852179:RNW852235 RXS852179:RXS852235 SHO852179:SHO852235 SRK852179:SRK852235 TBG852179:TBG852235 TLC852179:TLC852235 TUY852179:TUY852235 UEU852179:UEU852235 UOQ852179:UOQ852235 UYM852179:UYM852235 VII852179:VII852235 VSE852179:VSE852235 WCA852179:WCA852235 WLW852179:WLW852235 WVS852179:WVS852235 JG917715:JG917771 TC917715:TC917771 ACY917715:ACY917771 AMU917715:AMU917771 AWQ917715:AWQ917771 BGM917715:BGM917771 BQI917715:BQI917771 CAE917715:CAE917771 CKA917715:CKA917771 CTW917715:CTW917771 DDS917715:DDS917771 DNO917715:DNO917771 DXK917715:DXK917771 EHG917715:EHG917771 ERC917715:ERC917771 FAY917715:FAY917771 FKU917715:FKU917771 FUQ917715:FUQ917771 GEM917715:GEM917771 GOI917715:GOI917771 GYE917715:GYE917771 HIA917715:HIA917771 HRW917715:HRW917771 IBS917715:IBS917771 ILO917715:ILO917771 IVK917715:IVK917771 JFG917715:JFG917771 JPC917715:JPC917771 JYY917715:JYY917771 KIU917715:KIU917771 KSQ917715:KSQ917771 LCM917715:LCM917771 LMI917715:LMI917771 LWE917715:LWE917771 MGA917715:MGA917771 MPW917715:MPW917771 MZS917715:MZS917771 NJO917715:NJO917771 NTK917715:NTK917771 ODG917715:ODG917771 ONC917715:ONC917771 OWY917715:OWY917771 PGU917715:PGU917771 PQQ917715:PQQ917771 QAM917715:QAM917771 QKI917715:QKI917771 QUE917715:QUE917771 REA917715:REA917771 RNW917715:RNW917771 RXS917715:RXS917771 SHO917715:SHO917771 SRK917715:SRK917771 TBG917715:TBG917771 TLC917715:TLC917771 TUY917715:TUY917771 UEU917715:UEU917771 UOQ917715:UOQ917771 UYM917715:UYM917771 VII917715:VII917771 VSE917715:VSE917771 WCA917715:WCA917771 WLW917715:WLW917771 WVS917715:WVS917771 JG983251:JG983307 TC983251:TC983307 ACY983251:ACY983307 AMU983251:AMU983307 AWQ983251:AWQ983307 BGM983251:BGM983307 BQI983251:BQI983307 CAE983251:CAE983307 CKA983251:CKA983307 CTW983251:CTW983307 DDS983251:DDS983307 DNO983251:DNO983307 DXK983251:DXK983307 EHG983251:EHG983307 ERC983251:ERC983307 FAY983251:FAY983307 FKU983251:FKU983307 FUQ983251:FUQ983307 GEM983251:GEM983307 GOI983251:GOI983307 GYE983251:GYE983307 HIA983251:HIA983307 HRW983251:HRW983307 IBS983251:IBS983307 ILO983251:ILO983307 IVK983251:IVK983307 JFG983251:JFG983307 JPC983251:JPC983307 JYY983251:JYY983307 KIU983251:KIU983307 KSQ983251:KSQ983307 LCM983251:LCM983307 LMI983251:LMI983307 LWE983251:LWE983307 MGA983251:MGA983307 MPW983251:MPW983307 MZS983251:MZS983307 NJO983251:NJO983307 NTK983251:NTK983307 ODG983251:ODG983307 ONC983251:ONC983307 OWY983251:OWY983307 PGU983251:PGU983307 PQQ983251:PQQ983307 QAM983251:QAM983307 QKI983251:QKI983307 QUE983251:QUE983307 REA983251:REA983307 RNW983251:RNW983307 RXS983251:RXS983307 SHO983251:SHO983307 SRK983251:SRK983307 TBG983251:TBG983307 TLC983251:TLC983307 TUY983251:TUY983307 UEU983251:UEU983307 UOQ983251:UOQ983307 UYM983251:UYM983307 VII983251:VII983307 VSE983251:VSE983307 WCA983251:WCA983307 WLW983251:WLW983307 WVS983251:WVS983307 WVT185:WVT187 WLX185:WLX187 WCB185:WCB187 VSF185:VSF187 VIJ185:VIJ187 UYN185:UYN187 UOR185:UOR187 UEV185:UEV187 TUZ185:TUZ187 TLD185:TLD187 TBH185:TBH187 SRL185:SRL187 SHP185:SHP187 RXT185:RXT187 RNX185:RNX187 REB185:REB187 QUF185:QUF187 QKJ185:QKJ187 QAN185:QAN187 PQR185:PQR187 PGV185:PGV187 OWZ185:OWZ187 OND185:OND187 ODH185:ODH187 NTL185:NTL187 NJP185:NJP187 MZT185:MZT187 MPX185:MPX187 MGB185:MGB187 LWF185:LWF187 LMJ185:LMJ187 LCN185:LCN187 KSR185:KSR187 KIV185:KIV187 JYZ185:JYZ187 JPD185:JPD187 JFH185:JFH187 IVL185:IVL187 ILP185:ILP187 IBT185:IBT187 HRX185:HRX187 HIB185:HIB187 GYF185:GYF187 GOJ185:GOJ187 GEN185:GEN187 FUR185:FUR187 FKV185:FKV187 FAZ185:FAZ187 ERD185:ERD187 EHH185:EHH187 DXL185:DXL187 DNP185:DNP187 DDT185:DDT187 CTX185:CTX187 CKB185:CKB187 CAF185:CAF187 BQJ185:BQJ187 BGN185:BGN187 AWR185:AWR187 AMV185:AMV187 ACZ185:ACZ187 TD185:TD187 JH185:JH187 ACZ122 TD122 JH122 WVT122 WLX122 WCB122 VSF122 VIJ122 UYN122 UOR122 UEV122 TUZ122 TLD122 TBH122 SRL122 SHP122 RXT122 RNX122 REB122 QUF122 QKJ122 QAN122 PQR122 PGV122 OWZ122 OND122 ODH122 NTL122 NJP122 MZT122 MPX122 MGB122 LWF122 LMJ122 LCN122 KSR122 KIV122 JYZ122 JPD122 JFH122 IVL122 ILP122 IBT122 HRX122 HIB122 GYF122 GOJ122 GEN122 FUR122 FKV122 FAZ122 ERD122 EHH122 DXL122 DNP122 DDT122 CTX122 CKB122 CAF122 BQJ122 BGN122 AWR122 AMV122 TD411:TD458 ACZ411:ACZ458 AMV411:AMV458 AWR411:AWR458 BGN411:BGN458 BQJ411:BQJ458 CAF411:CAF458 CKB411:CKB458 CTX411:CTX458 DDT411:DDT458 DNP411:DNP458 DXL411:DXL458 EHH411:EHH458 ERD411:ERD458 FAZ411:FAZ458 FKV411:FKV458 FUR411:FUR458 GEN411:GEN458 GOJ411:GOJ458 GYF411:GYF458 HIB411:HIB458 HRX411:HRX458 IBT411:IBT458 ILP411:ILP458 IVL411:IVL458 JFH411:JFH458 JPD411:JPD458 JYZ411:JYZ458 KIV411:KIV458 KSR411:KSR458 LCN411:LCN458 LMJ411:LMJ458 LWF411:LWF458 MGB411:MGB458 MPX411:MPX458 MZT411:MZT458 NJP411:NJP458 NTL411:NTL458 ODH411:ODH458 OND411:OND458 OWZ411:OWZ458 PGV411:PGV458 PQR411:PQR458 QAN411:QAN458 QKJ411:QKJ458 QUF411:QUF458 REB411:REB458 RNX411:RNX458 RXT411:RXT458 SHP411:SHP458 SRL411:SRL458 TBH411:TBH458 TLD411:TLD458 TUZ411:TUZ458 UEV411:UEV458 UOR411:UOR458 UYN411:UYN458 VIJ411:VIJ458 VSF411:VSF458 WCB411:WCB458 WLX411:WLX458 WVT411:WVT458 JH411:JH458 TD392 TC391 ACZ392 ACY391 AMV392 AMU391 AWR392 AWQ391 BGN392 BGM391 BQJ392 BQI391 CAF392 CAE391 CKB392 CKA391 CTX392 CTW391 DDT392 DDS391 DNP392 DNO391 DXL392 DXK391 EHH392 EHG391 ERD392 ERC391 FAZ392 FAY391 FKV392 FKU391 FUR392 FUQ391 GEN392 GEM391 GOJ392 GOI391 GYF392 GYE391 HIB392 HIA391 HRX392 HRW391 IBT392 IBS391 ILP392 ILO391 IVL392 IVK391 JFH392 JFG391 JPD392 JPC391 JYZ392 JYY391 KIV392 KIU391 KSR392 KSQ391 LCN392 LCM391 LMJ392 LMI391 LWF392 LWE391 MGB392 MGA391 MPX392 MPW391 MZT392 MZS391 NJP392 NJO391 NTL392 NTK391 ODH392 ODG391 OND392 ONC391 OWZ392 OWY391 PGV392 PGU391 PQR392 PQQ391 QAN392 QAM391 QKJ392 QKI391 QUF392 QUE391 REB392 REA391 RNX392 RNW391 RXT392 RXS391 SHP392 SHO391 SRL392 SRK391 TBH392 TBG391 TLD392 TLC391 TUZ392 TUY391 UEV392 UEU391 UOR392 UOQ391 UYN392 UYM391 VIJ392 VII391 VSF392 VSE391 WCB392 WCA391 WLX392 WLW391 WVT392 WVS391 JH392 JG391 JG341:JG342 WVS341:WVS342 WLW341:WLW342 WCA341:WCA342 VSE341:VSE342 VII341:VII342 UYM341:UYM342 UOQ341:UOQ342 UEU341:UEU342 TUY341:TUY342 TLC341:TLC342 TBG341:TBG342 SRK341:SRK342 SHO341:SHO342 RXS341:RXS342 RNW341:RNW342 REA341:REA342 QUE341:QUE342 QKI341:QKI342 QAM341:QAM342 PQQ341:PQQ342 PGU341:PGU342 OWY341:OWY342 ONC341:ONC342 ODG341:ODG342 NTK341:NTK342 NJO341:NJO342 MZS341:MZS342 MPW341:MPW342 MGA341:MGA342 LWE341:LWE342 LMI341:LMI342 LCM341:LCM342 KSQ341:KSQ342 KIU341:KIU342 JYY341:JYY342 JPC341:JPC342 JFG341:JFG342 IVK341:IVK342 ILO341:ILO342 IBS341:IBS342 HRW341:HRW342 HIA341:HIA342 GYE341:GYE342 GOI341:GOI342 GEM341:GEM342 FUQ341:FUQ342 FKU341:FKU342 FAY341:FAY342 ERC341:ERC342 EHG341:EHG342 DXK341:DXK342 DNO341:DNO342 DDS341:DDS342 CTW341:CTW342 CKA341:CKA342 CAE341:CAE342 BQI341:BQI342 BGM341:BGM342 AWQ341:AWQ342 AMU341:AMU342 ACY341:ACY342 TC341:TC342 AWT563:AWT566 BGP563:BGP566 BQL563:BQL566 CAH563:CAH566 CKD563:CKD566 CTZ563:CTZ566 DDV563:DDV566 DNR563:DNR566 DXN563:DXN566 EHJ563:EHJ566 ERF563:ERF566 FBB563:FBB566 FKX563:FKX566 FUT563:FUT566 GEP563:GEP566 GOL563:GOL566 GYH563:GYH566 HID563:HID566 HRZ563:HRZ566 IBV563:IBV566 ILR563:ILR566 IVN563:IVN566 JFJ563:JFJ566 JPF563:JPF566 JZB563:JZB566 KIX563:KIX566 KST563:KST566 LCP563:LCP566 LML563:LML566 LWH563:LWH566 MGD563:MGD566 MPZ563:MPZ566 MZV563:MZV566 NJR563:NJR566 NTN563:NTN566 ODJ563:ODJ566 ONF563:ONF566 OXB563:OXB566 PGX563:PGX566 PQT563:PQT566 QAP563:QAP566 QKL563:QKL566 QUH563:QUH566 RED563:RED566 RNZ563:RNZ566 RXV563:RXV566 SHR563:SHR566 SRN563:SRN566 TBJ563:TBJ566 TLF563:TLF566 TVB563:TVB566 UEX563:UEX566 UOT563:UOT566 UYP563:UYP566 VIL563:VIL566 VSH563:VSH566 WCD563:WCD566 WLZ563:WLZ566 WVV563:WVV566 JJ563:JJ566 TF563:TF566 ADB563:ADB566 AMX563:AMX566 TD293:TD339 JH293:JH339 WVT293:WVT339 WLX293:WLX339 WCB293:WCB339 VSF293:VSF339 VIJ293:VIJ339 UYN293:UYN339 UOR293:UOR339 UEV293:UEV339 TUZ293:TUZ339 TLD293:TLD339 TBH293:TBH339 SRL293:SRL339 SHP293:SHP339 RXT293:RXT339 RNX293:RNX339 REB293:REB339 QUF293:QUF339 QKJ293:QKJ339 QAN293:QAN339 PQR293:PQR339 PGV293:PGV339 OWZ293:OWZ339 OND293:OND339 ODH293:ODH339 NTL293:NTL339 NJP293:NJP339 MZT293:MZT339 MPX293:MPX339 MGB293:MGB339 LWF293:LWF339 LMJ293:LMJ339 LCN293:LCN339 KSR293:KSR339 KIV293:KIV339 JYZ293:JYZ339 JPD293:JPD339 JFH293:JFH339 IVL293:IVL339 ILP293:ILP339 IBT293:IBT339 HRX293:HRX339 HIB293:HIB339 GYF293:GYF339 GOJ293:GOJ339 GEN293:GEN339 FUR293:FUR339 FKV293:FKV339 FAZ293:FAZ339 ERD293:ERD339 EHH293:EHH339 DXL293:DXL339 DNP293:DNP339 DDT293:DDT339 CTX293:CTX339 CKB293:CKB339 CAF293:CAF339 BQJ293:BQJ339 BGN293:BGN339 AWR293:AWR339 AMV293:AMV339 ACZ293:ACZ339 JJ343:JJ390 TF343:TF390 ADB343:ADB390 AMX343:AMX390 AWT343:AWT390 BGP343:BGP390 BQL343:BQL390 CAH343:CAH390 CKD343:CKD390 CTZ343:CTZ390 DDV343:DDV390 DNR343:DNR390 DXN343:DXN390 EHJ343:EHJ390 ERF343:ERF390 FBB343:FBB390 FKX343:FKX390 FUT343:FUT390 GEP343:GEP390 GOL343:GOL390 GYH343:GYH390 HID343:HID390 HRZ343:HRZ390 IBV343:IBV390 ILR343:ILR390 IVN343:IVN390 JFJ343:JFJ390 JPF343:JPF390 JZB343:JZB390 KIX343:KIX390 KST343:KST390 LCP343:LCP390 LML343:LML390 LWH343:LWH390 MGD343:MGD390 MPZ343:MPZ390 MZV343:MZV390 NJR343:NJR390 NTN343:NTN390 ODJ343:ODJ390 ONF343:ONF390 OXB343:OXB390 PGX343:PGX390 PQT343:PQT390 QAP343:QAP390 QKL343:QKL390 QUH343:QUH390 RED343:RED390 RNZ343:RNZ390 RXV343:RXV390 SHR343:SHR390 SRN343:SRN390 TBJ343:TBJ390 TLF343:TLF390 TVB343:TVB390 UEX343:UEX390 UOT343:UOT390 UYP343:UYP390 VIL343:VIL390 VSH343:VSH390 WCD343:WCD390 WLZ343:WLZ390 WVV343:WVV390 AMU8:AMU121 AWQ8:AWQ121 BGM8:BGM121 BQI8:BQI121 CAE8:CAE121 CKA8:CKA121 CTW8:CTW121 DDS8:DDS121 DNO8:DNO121 DXK8:DXK121 EHG8:EHG121 ERC8:ERC121 FAY8:FAY121 FKU8:FKU121 FUQ8:FUQ121 GEM8:GEM121 GOI8:GOI121 GYE8:GYE121 HIA8:HIA121 HRW8:HRW121 IBS8:IBS121 ILO8:ILO121 IVK8:IVK121 JFG8:JFG121 JPC8:JPC121 JYY8:JYY121 KIU8:KIU121 KSQ8:KSQ121 LCM8:LCM121 LMI8:LMI121 LWE8:LWE121 MGA8:MGA121 MPW8:MPW121 MZS8:MZS121 NJO8:NJO121 NTK8:NTK121 ODG8:ODG121 ONC8:ONC121 OWY8:OWY121 PGU8:PGU121 PQQ8:PQQ121 QAM8:QAM121 QKI8:QKI121 QUE8:QUE121 REA8:REA121 RNW8:RNW121 RXS8:RXS121 SHO8:SHO121 SRK8:SRK121 TBG8:TBG121 TLC8:TLC121 TUY8:TUY121 UEU8:UEU121 UOQ8:UOQ121 UYM8:UYM121 VII8:VII121 VSE8:VSE121 WCA8:WCA121 WLW8:WLW121 WVS8:WVS121 JG8:JG121 TC8:TC121 ACY8:ACY121</xm:sqref>
        </x14:dataValidation>
        <x14:dataValidation type="decimal" operator="greaterThanOrEqual" allowBlank="1" showInputMessage="1" showErrorMessage="1" error="Valor debe ser mayor o igual 0" xr:uid="{00000000-0002-0000-0200-000015000000}">
          <x14:formula1>
            <xm:f>0</xm:f>
          </x14:formula1>
          <xm:sqref>H65682:I65693 IZ65682:IZ65693 SV65682:SV65693 ACR65682:ACR65693 AMN65682:AMN65693 AWJ65682:AWJ65693 BGF65682:BGF65693 BQB65682:BQB65693 BZX65682:BZX65693 CJT65682:CJT65693 CTP65682:CTP65693 DDL65682:DDL65693 DNH65682:DNH65693 DXD65682:DXD65693 EGZ65682:EGZ65693 EQV65682:EQV65693 FAR65682:FAR65693 FKN65682:FKN65693 FUJ65682:FUJ65693 GEF65682:GEF65693 GOB65682:GOB65693 GXX65682:GXX65693 HHT65682:HHT65693 HRP65682:HRP65693 IBL65682:IBL65693 ILH65682:ILH65693 IVD65682:IVD65693 JEZ65682:JEZ65693 JOV65682:JOV65693 JYR65682:JYR65693 KIN65682:KIN65693 KSJ65682:KSJ65693 LCF65682:LCF65693 LMB65682:LMB65693 LVX65682:LVX65693 MFT65682:MFT65693 MPP65682:MPP65693 MZL65682:MZL65693 NJH65682:NJH65693 NTD65682:NTD65693 OCZ65682:OCZ65693 OMV65682:OMV65693 OWR65682:OWR65693 PGN65682:PGN65693 PQJ65682:PQJ65693 QAF65682:QAF65693 QKB65682:QKB65693 QTX65682:QTX65693 RDT65682:RDT65693 RNP65682:RNP65693 RXL65682:RXL65693 SHH65682:SHH65693 SRD65682:SRD65693 TAZ65682:TAZ65693 TKV65682:TKV65693 TUR65682:TUR65693 UEN65682:UEN65693 UOJ65682:UOJ65693 UYF65682:UYF65693 VIB65682:VIB65693 VRX65682:VRX65693 WBT65682:WBT65693 WLP65682:WLP65693 WVL65682:WVL65693 H131218:I131229 IZ131218:IZ131229 SV131218:SV131229 ACR131218:ACR131229 AMN131218:AMN131229 AWJ131218:AWJ131229 BGF131218:BGF131229 BQB131218:BQB131229 BZX131218:BZX131229 CJT131218:CJT131229 CTP131218:CTP131229 DDL131218:DDL131229 DNH131218:DNH131229 DXD131218:DXD131229 EGZ131218:EGZ131229 EQV131218:EQV131229 FAR131218:FAR131229 FKN131218:FKN131229 FUJ131218:FUJ131229 GEF131218:GEF131229 GOB131218:GOB131229 GXX131218:GXX131229 HHT131218:HHT131229 HRP131218:HRP131229 IBL131218:IBL131229 ILH131218:ILH131229 IVD131218:IVD131229 JEZ131218:JEZ131229 JOV131218:JOV131229 JYR131218:JYR131229 KIN131218:KIN131229 KSJ131218:KSJ131229 LCF131218:LCF131229 LMB131218:LMB131229 LVX131218:LVX131229 MFT131218:MFT131229 MPP131218:MPP131229 MZL131218:MZL131229 NJH131218:NJH131229 NTD131218:NTD131229 OCZ131218:OCZ131229 OMV131218:OMV131229 OWR131218:OWR131229 PGN131218:PGN131229 PQJ131218:PQJ131229 QAF131218:QAF131229 QKB131218:QKB131229 QTX131218:QTX131229 RDT131218:RDT131229 RNP131218:RNP131229 RXL131218:RXL131229 SHH131218:SHH131229 SRD131218:SRD131229 TAZ131218:TAZ131229 TKV131218:TKV131229 TUR131218:TUR131229 UEN131218:UEN131229 UOJ131218:UOJ131229 UYF131218:UYF131229 VIB131218:VIB131229 VRX131218:VRX131229 WBT131218:WBT131229 WLP131218:WLP131229 WVL131218:WVL131229 H196754:I196765 IZ196754:IZ196765 SV196754:SV196765 ACR196754:ACR196765 AMN196754:AMN196765 AWJ196754:AWJ196765 BGF196754:BGF196765 BQB196754:BQB196765 BZX196754:BZX196765 CJT196754:CJT196765 CTP196754:CTP196765 DDL196754:DDL196765 DNH196754:DNH196765 DXD196754:DXD196765 EGZ196754:EGZ196765 EQV196754:EQV196765 FAR196754:FAR196765 FKN196754:FKN196765 FUJ196754:FUJ196765 GEF196754:GEF196765 GOB196754:GOB196765 GXX196754:GXX196765 HHT196754:HHT196765 HRP196754:HRP196765 IBL196754:IBL196765 ILH196754:ILH196765 IVD196754:IVD196765 JEZ196754:JEZ196765 JOV196754:JOV196765 JYR196754:JYR196765 KIN196754:KIN196765 KSJ196754:KSJ196765 LCF196754:LCF196765 LMB196754:LMB196765 LVX196754:LVX196765 MFT196754:MFT196765 MPP196754:MPP196765 MZL196754:MZL196765 NJH196754:NJH196765 NTD196754:NTD196765 OCZ196754:OCZ196765 OMV196754:OMV196765 OWR196754:OWR196765 PGN196754:PGN196765 PQJ196754:PQJ196765 QAF196754:QAF196765 QKB196754:QKB196765 QTX196754:QTX196765 RDT196754:RDT196765 RNP196754:RNP196765 RXL196754:RXL196765 SHH196754:SHH196765 SRD196754:SRD196765 TAZ196754:TAZ196765 TKV196754:TKV196765 TUR196754:TUR196765 UEN196754:UEN196765 UOJ196754:UOJ196765 UYF196754:UYF196765 VIB196754:VIB196765 VRX196754:VRX196765 WBT196754:WBT196765 WLP196754:WLP196765 WVL196754:WVL196765 H262290:I262301 IZ262290:IZ262301 SV262290:SV262301 ACR262290:ACR262301 AMN262290:AMN262301 AWJ262290:AWJ262301 BGF262290:BGF262301 BQB262290:BQB262301 BZX262290:BZX262301 CJT262290:CJT262301 CTP262290:CTP262301 DDL262290:DDL262301 DNH262290:DNH262301 DXD262290:DXD262301 EGZ262290:EGZ262301 EQV262290:EQV262301 FAR262290:FAR262301 FKN262290:FKN262301 FUJ262290:FUJ262301 GEF262290:GEF262301 GOB262290:GOB262301 GXX262290:GXX262301 HHT262290:HHT262301 HRP262290:HRP262301 IBL262290:IBL262301 ILH262290:ILH262301 IVD262290:IVD262301 JEZ262290:JEZ262301 JOV262290:JOV262301 JYR262290:JYR262301 KIN262290:KIN262301 KSJ262290:KSJ262301 LCF262290:LCF262301 LMB262290:LMB262301 LVX262290:LVX262301 MFT262290:MFT262301 MPP262290:MPP262301 MZL262290:MZL262301 NJH262290:NJH262301 NTD262290:NTD262301 OCZ262290:OCZ262301 OMV262290:OMV262301 OWR262290:OWR262301 PGN262290:PGN262301 PQJ262290:PQJ262301 QAF262290:QAF262301 QKB262290:QKB262301 QTX262290:QTX262301 RDT262290:RDT262301 RNP262290:RNP262301 RXL262290:RXL262301 SHH262290:SHH262301 SRD262290:SRD262301 TAZ262290:TAZ262301 TKV262290:TKV262301 TUR262290:TUR262301 UEN262290:UEN262301 UOJ262290:UOJ262301 UYF262290:UYF262301 VIB262290:VIB262301 VRX262290:VRX262301 WBT262290:WBT262301 WLP262290:WLP262301 WVL262290:WVL262301 H327826:I327837 IZ327826:IZ327837 SV327826:SV327837 ACR327826:ACR327837 AMN327826:AMN327837 AWJ327826:AWJ327837 BGF327826:BGF327837 BQB327826:BQB327837 BZX327826:BZX327837 CJT327826:CJT327837 CTP327826:CTP327837 DDL327826:DDL327837 DNH327826:DNH327837 DXD327826:DXD327837 EGZ327826:EGZ327837 EQV327826:EQV327837 FAR327826:FAR327837 FKN327826:FKN327837 FUJ327826:FUJ327837 GEF327826:GEF327837 GOB327826:GOB327837 GXX327826:GXX327837 HHT327826:HHT327837 HRP327826:HRP327837 IBL327826:IBL327837 ILH327826:ILH327837 IVD327826:IVD327837 JEZ327826:JEZ327837 JOV327826:JOV327837 JYR327826:JYR327837 KIN327826:KIN327837 KSJ327826:KSJ327837 LCF327826:LCF327837 LMB327826:LMB327837 LVX327826:LVX327837 MFT327826:MFT327837 MPP327826:MPP327837 MZL327826:MZL327837 NJH327826:NJH327837 NTD327826:NTD327837 OCZ327826:OCZ327837 OMV327826:OMV327837 OWR327826:OWR327837 PGN327826:PGN327837 PQJ327826:PQJ327837 QAF327826:QAF327837 QKB327826:QKB327837 QTX327826:QTX327837 RDT327826:RDT327837 RNP327826:RNP327837 RXL327826:RXL327837 SHH327826:SHH327837 SRD327826:SRD327837 TAZ327826:TAZ327837 TKV327826:TKV327837 TUR327826:TUR327837 UEN327826:UEN327837 UOJ327826:UOJ327837 UYF327826:UYF327837 VIB327826:VIB327837 VRX327826:VRX327837 WBT327826:WBT327837 WLP327826:WLP327837 WVL327826:WVL327837 H393362:I393373 IZ393362:IZ393373 SV393362:SV393373 ACR393362:ACR393373 AMN393362:AMN393373 AWJ393362:AWJ393373 BGF393362:BGF393373 BQB393362:BQB393373 BZX393362:BZX393373 CJT393362:CJT393373 CTP393362:CTP393373 DDL393362:DDL393373 DNH393362:DNH393373 DXD393362:DXD393373 EGZ393362:EGZ393373 EQV393362:EQV393373 FAR393362:FAR393373 FKN393362:FKN393373 FUJ393362:FUJ393373 GEF393362:GEF393373 GOB393362:GOB393373 GXX393362:GXX393373 HHT393362:HHT393373 HRP393362:HRP393373 IBL393362:IBL393373 ILH393362:ILH393373 IVD393362:IVD393373 JEZ393362:JEZ393373 JOV393362:JOV393373 JYR393362:JYR393373 KIN393362:KIN393373 KSJ393362:KSJ393373 LCF393362:LCF393373 LMB393362:LMB393373 LVX393362:LVX393373 MFT393362:MFT393373 MPP393362:MPP393373 MZL393362:MZL393373 NJH393362:NJH393373 NTD393362:NTD393373 OCZ393362:OCZ393373 OMV393362:OMV393373 OWR393362:OWR393373 PGN393362:PGN393373 PQJ393362:PQJ393373 QAF393362:QAF393373 QKB393362:QKB393373 QTX393362:QTX393373 RDT393362:RDT393373 RNP393362:RNP393373 RXL393362:RXL393373 SHH393362:SHH393373 SRD393362:SRD393373 TAZ393362:TAZ393373 TKV393362:TKV393373 TUR393362:TUR393373 UEN393362:UEN393373 UOJ393362:UOJ393373 UYF393362:UYF393373 VIB393362:VIB393373 VRX393362:VRX393373 WBT393362:WBT393373 WLP393362:WLP393373 WVL393362:WVL393373 H458898:I458909 IZ458898:IZ458909 SV458898:SV458909 ACR458898:ACR458909 AMN458898:AMN458909 AWJ458898:AWJ458909 BGF458898:BGF458909 BQB458898:BQB458909 BZX458898:BZX458909 CJT458898:CJT458909 CTP458898:CTP458909 DDL458898:DDL458909 DNH458898:DNH458909 DXD458898:DXD458909 EGZ458898:EGZ458909 EQV458898:EQV458909 FAR458898:FAR458909 FKN458898:FKN458909 FUJ458898:FUJ458909 GEF458898:GEF458909 GOB458898:GOB458909 GXX458898:GXX458909 HHT458898:HHT458909 HRP458898:HRP458909 IBL458898:IBL458909 ILH458898:ILH458909 IVD458898:IVD458909 JEZ458898:JEZ458909 JOV458898:JOV458909 JYR458898:JYR458909 KIN458898:KIN458909 KSJ458898:KSJ458909 LCF458898:LCF458909 LMB458898:LMB458909 LVX458898:LVX458909 MFT458898:MFT458909 MPP458898:MPP458909 MZL458898:MZL458909 NJH458898:NJH458909 NTD458898:NTD458909 OCZ458898:OCZ458909 OMV458898:OMV458909 OWR458898:OWR458909 PGN458898:PGN458909 PQJ458898:PQJ458909 QAF458898:QAF458909 QKB458898:QKB458909 QTX458898:QTX458909 RDT458898:RDT458909 RNP458898:RNP458909 RXL458898:RXL458909 SHH458898:SHH458909 SRD458898:SRD458909 TAZ458898:TAZ458909 TKV458898:TKV458909 TUR458898:TUR458909 UEN458898:UEN458909 UOJ458898:UOJ458909 UYF458898:UYF458909 VIB458898:VIB458909 VRX458898:VRX458909 WBT458898:WBT458909 WLP458898:WLP458909 WVL458898:WVL458909 H524434:I524445 IZ524434:IZ524445 SV524434:SV524445 ACR524434:ACR524445 AMN524434:AMN524445 AWJ524434:AWJ524445 BGF524434:BGF524445 BQB524434:BQB524445 BZX524434:BZX524445 CJT524434:CJT524445 CTP524434:CTP524445 DDL524434:DDL524445 DNH524434:DNH524445 DXD524434:DXD524445 EGZ524434:EGZ524445 EQV524434:EQV524445 FAR524434:FAR524445 FKN524434:FKN524445 FUJ524434:FUJ524445 GEF524434:GEF524445 GOB524434:GOB524445 GXX524434:GXX524445 HHT524434:HHT524445 HRP524434:HRP524445 IBL524434:IBL524445 ILH524434:ILH524445 IVD524434:IVD524445 JEZ524434:JEZ524445 JOV524434:JOV524445 JYR524434:JYR524445 KIN524434:KIN524445 KSJ524434:KSJ524445 LCF524434:LCF524445 LMB524434:LMB524445 LVX524434:LVX524445 MFT524434:MFT524445 MPP524434:MPP524445 MZL524434:MZL524445 NJH524434:NJH524445 NTD524434:NTD524445 OCZ524434:OCZ524445 OMV524434:OMV524445 OWR524434:OWR524445 PGN524434:PGN524445 PQJ524434:PQJ524445 QAF524434:QAF524445 QKB524434:QKB524445 QTX524434:QTX524445 RDT524434:RDT524445 RNP524434:RNP524445 RXL524434:RXL524445 SHH524434:SHH524445 SRD524434:SRD524445 TAZ524434:TAZ524445 TKV524434:TKV524445 TUR524434:TUR524445 UEN524434:UEN524445 UOJ524434:UOJ524445 UYF524434:UYF524445 VIB524434:VIB524445 VRX524434:VRX524445 WBT524434:WBT524445 WLP524434:WLP524445 WVL524434:WVL524445 H589970:I589981 IZ589970:IZ589981 SV589970:SV589981 ACR589970:ACR589981 AMN589970:AMN589981 AWJ589970:AWJ589981 BGF589970:BGF589981 BQB589970:BQB589981 BZX589970:BZX589981 CJT589970:CJT589981 CTP589970:CTP589981 DDL589970:DDL589981 DNH589970:DNH589981 DXD589970:DXD589981 EGZ589970:EGZ589981 EQV589970:EQV589981 FAR589970:FAR589981 FKN589970:FKN589981 FUJ589970:FUJ589981 GEF589970:GEF589981 GOB589970:GOB589981 GXX589970:GXX589981 HHT589970:HHT589981 HRP589970:HRP589981 IBL589970:IBL589981 ILH589970:ILH589981 IVD589970:IVD589981 JEZ589970:JEZ589981 JOV589970:JOV589981 JYR589970:JYR589981 KIN589970:KIN589981 KSJ589970:KSJ589981 LCF589970:LCF589981 LMB589970:LMB589981 LVX589970:LVX589981 MFT589970:MFT589981 MPP589970:MPP589981 MZL589970:MZL589981 NJH589970:NJH589981 NTD589970:NTD589981 OCZ589970:OCZ589981 OMV589970:OMV589981 OWR589970:OWR589981 PGN589970:PGN589981 PQJ589970:PQJ589981 QAF589970:QAF589981 QKB589970:QKB589981 QTX589970:QTX589981 RDT589970:RDT589981 RNP589970:RNP589981 RXL589970:RXL589981 SHH589970:SHH589981 SRD589970:SRD589981 TAZ589970:TAZ589981 TKV589970:TKV589981 TUR589970:TUR589981 UEN589970:UEN589981 UOJ589970:UOJ589981 UYF589970:UYF589981 VIB589970:VIB589981 VRX589970:VRX589981 WBT589970:WBT589981 WLP589970:WLP589981 WVL589970:WVL589981 H655506:I655517 IZ655506:IZ655517 SV655506:SV655517 ACR655506:ACR655517 AMN655506:AMN655517 AWJ655506:AWJ655517 BGF655506:BGF655517 BQB655506:BQB655517 BZX655506:BZX655517 CJT655506:CJT655517 CTP655506:CTP655517 DDL655506:DDL655517 DNH655506:DNH655517 DXD655506:DXD655517 EGZ655506:EGZ655517 EQV655506:EQV655517 FAR655506:FAR655517 FKN655506:FKN655517 FUJ655506:FUJ655517 GEF655506:GEF655517 GOB655506:GOB655517 GXX655506:GXX655517 HHT655506:HHT655517 HRP655506:HRP655517 IBL655506:IBL655517 ILH655506:ILH655517 IVD655506:IVD655517 JEZ655506:JEZ655517 JOV655506:JOV655517 JYR655506:JYR655517 KIN655506:KIN655517 KSJ655506:KSJ655517 LCF655506:LCF655517 LMB655506:LMB655517 LVX655506:LVX655517 MFT655506:MFT655517 MPP655506:MPP655517 MZL655506:MZL655517 NJH655506:NJH655517 NTD655506:NTD655517 OCZ655506:OCZ655517 OMV655506:OMV655517 OWR655506:OWR655517 PGN655506:PGN655517 PQJ655506:PQJ655517 QAF655506:QAF655517 QKB655506:QKB655517 QTX655506:QTX655517 RDT655506:RDT655517 RNP655506:RNP655517 RXL655506:RXL655517 SHH655506:SHH655517 SRD655506:SRD655517 TAZ655506:TAZ655517 TKV655506:TKV655517 TUR655506:TUR655517 UEN655506:UEN655517 UOJ655506:UOJ655517 UYF655506:UYF655517 VIB655506:VIB655517 VRX655506:VRX655517 WBT655506:WBT655517 WLP655506:WLP655517 WVL655506:WVL655517 H721042:I721053 IZ721042:IZ721053 SV721042:SV721053 ACR721042:ACR721053 AMN721042:AMN721053 AWJ721042:AWJ721053 BGF721042:BGF721053 BQB721042:BQB721053 BZX721042:BZX721053 CJT721042:CJT721053 CTP721042:CTP721053 DDL721042:DDL721053 DNH721042:DNH721053 DXD721042:DXD721053 EGZ721042:EGZ721053 EQV721042:EQV721053 FAR721042:FAR721053 FKN721042:FKN721053 FUJ721042:FUJ721053 GEF721042:GEF721053 GOB721042:GOB721053 GXX721042:GXX721053 HHT721042:HHT721053 HRP721042:HRP721053 IBL721042:IBL721053 ILH721042:ILH721053 IVD721042:IVD721053 JEZ721042:JEZ721053 JOV721042:JOV721053 JYR721042:JYR721053 KIN721042:KIN721053 KSJ721042:KSJ721053 LCF721042:LCF721053 LMB721042:LMB721053 LVX721042:LVX721053 MFT721042:MFT721053 MPP721042:MPP721053 MZL721042:MZL721053 NJH721042:NJH721053 NTD721042:NTD721053 OCZ721042:OCZ721053 OMV721042:OMV721053 OWR721042:OWR721053 PGN721042:PGN721053 PQJ721042:PQJ721053 QAF721042:QAF721053 QKB721042:QKB721053 QTX721042:QTX721053 RDT721042:RDT721053 RNP721042:RNP721053 RXL721042:RXL721053 SHH721042:SHH721053 SRD721042:SRD721053 TAZ721042:TAZ721053 TKV721042:TKV721053 TUR721042:TUR721053 UEN721042:UEN721053 UOJ721042:UOJ721053 UYF721042:UYF721053 VIB721042:VIB721053 VRX721042:VRX721053 WBT721042:WBT721053 WLP721042:WLP721053 WVL721042:WVL721053 H786578:I786589 IZ786578:IZ786589 SV786578:SV786589 ACR786578:ACR786589 AMN786578:AMN786589 AWJ786578:AWJ786589 BGF786578:BGF786589 BQB786578:BQB786589 BZX786578:BZX786589 CJT786578:CJT786589 CTP786578:CTP786589 DDL786578:DDL786589 DNH786578:DNH786589 DXD786578:DXD786589 EGZ786578:EGZ786589 EQV786578:EQV786589 FAR786578:FAR786589 FKN786578:FKN786589 FUJ786578:FUJ786589 GEF786578:GEF786589 GOB786578:GOB786589 GXX786578:GXX786589 HHT786578:HHT786589 HRP786578:HRP786589 IBL786578:IBL786589 ILH786578:ILH786589 IVD786578:IVD786589 JEZ786578:JEZ786589 JOV786578:JOV786589 JYR786578:JYR786589 KIN786578:KIN786589 KSJ786578:KSJ786589 LCF786578:LCF786589 LMB786578:LMB786589 LVX786578:LVX786589 MFT786578:MFT786589 MPP786578:MPP786589 MZL786578:MZL786589 NJH786578:NJH786589 NTD786578:NTD786589 OCZ786578:OCZ786589 OMV786578:OMV786589 OWR786578:OWR786589 PGN786578:PGN786589 PQJ786578:PQJ786589 QAF786578:QAF786589 QKB786578:QKB786589 QTX786578:QTX786589 RDT786578:RDT786589 RNP786578:RNP786589 RXL786578:RXL786589 SHH786578:SHH786589 SRD786578:SRD786589 TAZ786578:TAZ786589 TKV786578:TKV786589 TUR786578:TUR786589 UEN786578:UEN786589 UOJ786578:UOJ786589 UYF786578:UYF786589 VIB786578:VIB786589 VRX786578:VRX786589 WBT786578:WBT786589 WLP786578:WLP786589 WVL786578:WVL786589 H852114:I852125 IZ852114:IZ852125 SV852114:SV852125 ACR852114:ACR852125 AMN852114:AMN852125 AWJ852114:AWJ852125 BGF852114:BGF852125 BQB852114:BQB852125 BZX852114:BZX852125 CJT852114:CJT852125 CTP852114:CTP852125 DDL852114:DDL852125 DNH852114:DNH852125 DXD852114:DXD852125 EGZ852114:EGZ852125 EQV852114:EQV852125 FAR852114:FAR852125 FKN852114:FKN852125 FUJ852114:FUJ852125 GEF852114:GEF852125 GOB852114:GOB852125 GXX852114:GXX852125 HHT852114:HHT852125 HRP852114:HRP852125 IBL852114:IBL852125 ILH852114:ILH852125 IVD852114:IVD852125 JEZ852114:JEZ852125 JOV852114:JOV852125 JYR852114:JYR852125 KIN852114:KIN852125 KSJ852114:KSJ852125 LCF852114:LCF852125 LMB852114:LMB852125 LVX852114:LVX852125 MFT852114:MFT852125 MPP852114:MPP852125 MZL852114:MZL852125 NJH852114:NJH852125 NTD852114:NTD852125 OCZ852114:OCZ852125 OMV852114:OMV852125 OWR852114:OWR852125 PGN852114:PGN852125 PQJ852114:PQJ852125 QAF852114:QAF852125 QKB852114:QKB852125 QTX852114:QTX852125 RDT852114:RDT852125 RNP852114:RNP852125 RXL852114:RXL852125 SHH852114:SHH852125 SRD852114:SRD852125 TAZ852114:TAZ852125 TKV852114:TKV852125 TUR852114:TUR852125 UEN852114:UEN852125 UOJ852114:UOJ852125 UYF852114:UYF852125 VIB852114:VIB852125 VRX852114:VRX852125 WBT852114:WBT852125 WLP852114:WLP852125 WVL852114:WVL852125 H917650:I917661 IZ917650:IZ917661 SV917650:SV917661 ACR917650:ACR917661 AMN917650:AMN917661 AWJ917650:AWJ917661 BGF917650:BGF917661 BQB917650:BQB917661 BZX917650:BZX917661 CJT917650:CJT917661 CTP917650:CTP917661 DDL917650:DDL917661 DNH917650:DNH917661 DXD917650:DXD917661 EGZ917650:EGZ917661 EQV917650:EQV917661 FAR917650:FAR917661 FKN917650:FKN917661 FUJ917650:FUJ917661 GEF917650:GEF917661 GOB917650:GOB917661 GXX917650:GXX917661 HHT917650:HHT917661 HRP917650:HRP917661 IBL917650:IBL917661 ILH917650:ILH917661 IVD917650:IVD917661 JEZ917650:JEZ917661 JOV917650:JOV917661 JYR917650:JYR917661 KIN917650:KIN917661 KSJ917650:KSJ917661 LCF917650:LCF917661 LMB917650:LMB917661 LVX917650:LVX917661 MFT917650:MFT917661 MPP917650:MPP917661 MZL917650:MZL917661 NJH917650:NJH917661 NTD917650:NTD917661 OCZ917650:OCZ917661 OMV917650:OMV917661 OWR917650:OWR917661 PGN917650:PGN917661 PQJ917650:PQJ917661 QAF917650:QAF917661 QKB917650:QKB917661 QTX917650:QTX917661 RDT917650:RDT917661 RNP917650:RNP917661 RXL917650:RXL917661 SHH917650:SHH917661 SRD917650:SRD917661 TAZ917650:TAZ917661 TKV917650:TKV917661 TUR917650:TUR917661 UEN917650:UEN917661 UOJ917650:UOJ917661 UYF917650:UYF917661 VIB917650:VIB917661 VRX917650:VRX917661 WBT917650:WBT917661 WLP917650:WLP917661 WVL917650:WVL917661 H983186:I983197 IZ983186:IZ983197 SV983186:SV983197 ACR983186:ACR983197 AMN983186:AMN983197 AWJ983186:AWJ983197 BGF983186:BGF983197 BQB983186:BQB983197 BZX983186:BZX983197 CJT983186:CJT983197 CTP983186:CTP983197 DDL983186:DDL983197 DNH983186:DNH983197 DXD983186:DXD983197 EGZ983186:EGZ983197 EQV983186:EQV983197 FAR983186:FAR983197 FKN983186:FKN983197 FUJ983186:FUJ983197 GEF983186:GEF983197 GOB983186:GOB983197 GXX983186:GXX983197 HHT983186:HHT983197 HRP983186:HRP983197 IBL983186:IBL983197 ILH983186:ILH983197 IVD983186:IVD983197 JEZ983186:JEZ983197 JOV983186:JOV983197 JYR983186:JYR983197 KIN983186:KIN983197 KSJ983186:KSJ983197 LCF983186:LCF983197 LMB983186:LMB983197 LVX983186:LVX983197 MFT983186:MFT983197 MPP983186:MPP983197 MZL983186:MZL983197 NJH983186:NJH983197 NTD983186:NTD983197 OCZ983186:OCZ983197 OMV983186:OMV983197 OWR983186:OWR983197 PGN983186:PGN983197 PQJ983186:PQJ983197 QAF983186:QAF983197 QKB983186:QKB983197 QTX983186:QTX983197 RDT983186:RDT983197 RNP983186:RNP983197 RXL983186:RXL983197 SHH983186:SHH983197 SRD983186:SRD983197 TAZ983186:TAZ983197 TKV983186:TKV983197 TUR983186:TUR983197 UEN983186:UEN983197 UOJ983186:UOJ983197 UYF983186:UYF983197 VIB983186:VIB983197 VRX983186:VRX983197 WBT983186:WBT983197 WLP983186:WLP983197 WVL983186:WVL983197 H65695:I65706 IZ65695:IZ65706 SV65695:SV65706 ACR65695:ACR65706 AMN65695:AMN65706 AWJ65695:AWJ65706 BGF65695:BGF65706 BQB65695:BQB65706 BZX65695:BZX65706 CJT65695:CJT65706 CTP65695:CTP65706 DDL65695:DDL65706 DNH65695:DNH65706 DXD65695:DXD65706 EGZ65695:EGZ65706 EQV65695:EQV65706 FAR65695:FAR65706 FKN65695:FKN65706 FUJ65695:FUJ65706 GEF65695:GEF65706 GOB65695:GOB65706 GXX65695:GXX65706 HHT65695:HHT65706 HRP65695:HRP65706 IBL65695:IBL65706 ILH65695:ILH65706 IVD65695:IVD65706 JEZ65695:JEZ65706 JOV65695:JOV65706 JYR65695:JYR65706 KIN65695:KIN65706 KSJ65695:KSJ65706 LCF65695:LCF65706 LMB65695:LMB65706 LVX65695:LVX65706 MFT65695:MFT65706 MPP65695:MPP65706 MZL65695:MZL65706 NJH65695:NJH65706 NTD65695:NTD65706 OCZ65695:OCZ65706 OMV65695:OMV65706 OWR65695:OWR65706 PGN65695:PGN65706 PQJ65695:PQJ65706 QAF65695:QAF65706 QKB65695:QKB65706 QTX65695:QTX65706 RDT65695:RDT65706 RNP65695:RNP65706 RXL65695:RXL65706 SHH65695:SHH65706 SRD65695:SRD65706 TAZ65695:TAZ65706 TKV65695:TKV65706 TUR65695:TUR65706 UEN65695:UEN65706 UOJ65695:UOJ65706 UYF65695:UYF65706 VIB65695:VIB65706 VRX65695:VRX65706 WBT65695:WBT65706 WLP65695:WLP65706 WVL65695:WVL65706 H131231:I131242 IZ131231:IZ131242 SV131231:SV131242 ACR131231:ACR131242 AMN131231:AMN131242 AWJ131231:AWJ131242 BGF131231:BGF131242 BQB131231:BQB131242 BZX131231:BZX131242 CJT131231:CJT131242 CTP131231:CTP131242 DDL131231:DDL131242 DNH131231:DNH131242 DXD131231:DXD131242 EGZ131231:EGZ131242 EQV131231:EQV131242 FAR131231:FAR131242 FKN131231:FKN131242 FUJ131231:FUJ131242 GEF131231:GEF131242 GOB131231:GOB131242 GXX131231:GXX131242 HHT131231:HHT131242 HRP131231:HRP131242 IBL131231:IBL131242 ILH131231:ILH131242 IVD131231:IVD131242 JEZ131231:JEZ131242 JOV131231:JOV131242 JYR131231:JYR131242 KIN131231:KIN131242 KSJ131231:KSJ131242 LCF131231:LCF131242 LMB131231:LMB131242 LVX131231:LVX131242 MFT131231:MFT131242 MPP131231:MPP131242 MZL131231:MZL131242 NJH131231:NJH131242 NTD131231:NTD131242 OCZ131231:OCZ131242 OMV131231:OMV131242 OWR131231:OWR131242 PGN131231:PGN131242 PQJ131231:PQJ131242 QAF131231:QAF131242 QKB131231:QKB131242 QTX131231:QTX131242 RDT131231:RDT131242 RNP131231:RNP131242 RXL131231:RXL131242 SHH131231:SHH131242 SRD131231:SRD131242 TAZ131231:TAZ131242 TKV131231:TKV131242 TUR131231:TUR131242 UEN131231:UEN131242 UOJ131231:UOJ131242 UYF131231:UYF131242 VIB131231:VIB131242 VRX131231:VRX131242 WBT131231:WBT131242 WLP131231:WLP131242 WVL131231:WVL131242 H196767:I196778 IZ196767:IZ196778 SV196767:SV196778 ACR196767:ACR196778 AMN196767:AMN196778 AWJ196767:AWJ196778 BGF196767:BGF196778 BQB196767:BQB196778 BZX196767:BZX196778 CJT196767:CJT196778 CTP196767:CTP196778 DDL196767:DDL196778 DNH196767:DNH196778 DXD196767:DXD196778 EGZ196767:EGZ196778 EQV196767:EQV196778 FAR196767:FAR196778 FKN196767:FKN196778 FUJ196767:FUJ196778 GEF196767:GEF196778 GOB196767:GOB196778 GXX196767:GXX196778 HHT196767:HHT196778 HRP196767:HRP196778 IBL196767:IBL196778 ILH196767:ILH196778 IVD196767:IVD196778 JEZ196767:JEZ196778 JOV196767:JOV196778 JYR196767:JYR196778 KIN196767:KIN196778 KSJ196767:KSJ196778 LCF196767:LCF196778 LMB196767:LMB196778 LVX196767:LVX196778 MFT196767:MFT196778 MPP196767:MPP196778 MZL196767:MZL196778 NJH196767:NJH196778 NTD196767:NTD196778 OCZ196767:OCZ196778 OMV196767:OMV196778 OWR196767:OWR196778 PGN196767:PGN196778 PQJ196767:PQJ196778 QAF196767:QAF196778 QKB196767:QKB196778 QTX196767:QTX196778 RDT196767:RDT196778 RNP196767:RNP196778 RXL196767:RXL196778 SHH196767:SHH196778 SRD196767:SRD196778 TAZ196767:TAZ196778 TKV196767:TKV196778 TUR196767:TUR196778 UEN196767:UEN196778 UOJ196767:UOJ196778 UYF196767:UYF196778 VIB196767:VIB196778 VRX196767:VRX196778 WBT196767:WBT196778 WLP196767:WLP196778 WVL196767:WVL196778 H262303:I262314 IZ262303:IZ262314 SV262303:SV262314 ACR262303:ACR262314 AMN262303:AMN262314 AWJ262303:AWJ262314 BGF262303:BGF262314 BQB262303:BQB262314 BZX262303:BZX262314 CJT262303:CJT262314 CTP262303:CTP262314 DDL262303:DDL262314 DNH262303:DNH262314 DXD262303:DXD262314 EGZ262303:EGZ262314 EQV262303:EQV262314 FAR262303:FAR262314 FKN262303:FKN262314 FUJ262303:FUJ262314 GEF262303:GEF262314 GOB262303:GOB262314 GXX262303:GXX262314 HHT262303:HHT262314 HRP262303:HRP262314 IBL262303:IBL262314 ILH262303:ILH262314 IVD262303:IVD262314 JEZ262303:JEZ262314 JOV262303:JOV262314 JYR262303:JYR262314 KIN262303:KIN262314 KSJ262303:KSJ262314 LCF262303:LCF262314 LMB262303:LMB262314 LVX262303:LVX262314 MFT262303:MFT262314 MPP262303:MPP262314 MZL262303:MZL262314 NJH262303:NJH262314 NTD262303:NTD262314 OCZ262303:OCZ262314 OMV262303:OMV262314 OWR262303:OWR262314 PGN262303:PGN262314 PQJ262303:PQJ262314 QAF262303:QAF262314 QKB262303:QKB262314 QTX262303:QTX262314 RDT262303:RDT262314 RNP262303:RNP262314 RXL262303:RXL262314 SHH262303:SHH262314 SRD262303:SRD262314 TAZ262303:TAZ262314 TKV262303:TKV262314 TUR262303:TUR262314 UEN262303:UEN262314 UOJ262303:UOJ262314 UYF262303:UYF262314 VIB262303:VIB262314 VRX262303:VRX262314 WBT262303:WBT262314 WLP262303:WLP262314 WVL262303:WVL262314 H327839:I327850 IZ327839:IZ327850 SV327839:SV327850 ACR327839:ACR327850 AMN327839:AMN327850 AWJ327839:AWJ327850 BGF327839:BGF327850 BQB327839:BQB327850 BZX327839:BZX327850 CJT327839:CJT327850 CTP327839:CTP327850 DDL327839:DDL327850 DNH327839:DNH327850 DXD327839:DXD327850 EGZ327839:EGZ327850 EQV327839:EQV327850 FAR327839:FAR327850 FKN327839:FKN327850 FUJ327839:FUJ327850 GEF327839:GEF327850 GOB327839:GOB327850 GXX327839:GXX327850 HHT327839:HHT327850 HRP327839:HRP327850 IBL327839:IBL327850 ILH327839:ILH327850 IVD327839:IVD327850 JEZ327839:JEZ327850 JOV327839:JOV327850 JYR327839:JYR327850 KIN327839:KIN327850 KSJ327839:KSJ327850 LCF327839:LCF327850 LMB327839:LMB327850 LVX327839:LVX327850 MFT327839:MFT327850 MPP327839:MPP327850 MZL327839:MZL327850 NJH327839:NJH327850 NTD327839:NTD327850 OCZ327839:OCZ327850 OMV327839:OMV327850 OWR327839:OWR327850 PGN327839:PGN327850 PQJ327839:PQJ327850 QAF327839:QAF327850 QKB327839:QKB327850 QTX327839:QTX327850 RDT327839:RDT327850 RNP327839:RNP327850 RXL327839:RXL327850 SHH327839:SHH327850 SRD327839:SRD327850 TAZ327839:TAZ327850 TKV327839:TKV327850 TUR327839:TUR327850 UEN327839:UEN327850 UOJ327839:UOJ327850 UYF327839:UYF327850 VIB327839:VIB327850 VRX327839:VRX327850 WBT327839:WBT327850 WLP327839:WLP327850 WVL327839:WVL327850 H393375:I393386 IZ393375:IZ393386 SV393375:SV393386 ACR393375:ACR393386 AMN393375:AMN393386 AWJ393375:AWJ393386 BGF393375:BGF393386 BQB393375:BQB393386 BZX393375:BZX393386 CJT393375:CJT393386 CTP393375:CTP393386 DDL393375:DDL393386 DNH393375:DNH393386 DXD393375:DXD393386 EGZ393375:EGZ393386 EQV393375:EQV393386 FAR393375:FAR393386 FKN393375:FKN393386 FUJ393375:FUJ393386 GEF393375:GEF393386 GOB393375:GOB393386 GXX393375:GXX393386 HHT393375:HHT393386 HRP393375:HRP393386 IBL393375:IBL393386 ILH393375:ILH393386 IVD393375:IVD393386 JEZ393375:JEZ393386 JOV393375:JOV393386 JYR393375:JYR393386 KIN393375:KIN393386 KSJ393375:KSJ393386 LCF393375:LCF393386 LMB393375:LMB393386 LVX393375:LVX393386 MFT393375:MFT393386 MPP393375:MPP393386 MZL393375:MZL393386 NJH393375:NJH393386 NTD393375:NTD393386 OCZ393375:OCZ393386 OMV393375:OMV393386 OWR393375:OWR393386 PGN393375:PGN393386 PQJ393375:PQJ393386 QAF393375:QAF393386 QKB393375:QKB393386 QTX393375:QTX393386 RDT393375:RDT393386 RNP393375:RNP393386 RXL393375:RXL393386 SHH393375:SHH393386 SRD393375:SRD393386 TAZ393375:TAZ393386 TKV393375:TKV393386 TUR393375:TUR393386 UEN393375:UEN393386 UOJ393375:UOJ393386 UYF393375:UYF393386 VIB393375:VIB393386 VRX393375:VRX393386 WBT393375:WBT393386 WLP393375:WLP393386 WVL393375:WVL393386 H458911:I458922 IZ458911:IZ458922 SV458911:SV458922 ACR458911:ACR458922 AMN458911:AMN458922 AWJ458911:AWJ458922 BGF458911:BGF458922 BQB458911:BQB458922 BZX458911:BZX458922 CJT458911:CJT458922 CTP458911:CTP458922 DDL458911:DDL458922 DNH458911:DNH458922 DXD458911:DXD458922 EGZ458911:EGZ458922 EQV458911:EQV458922 FAR458911:FAR458922 FKN458911:FKN458922 FUJ458911:FUJ458922 GEF458911:GEF458922 GOB458911:GOB458922 GXX458911:GXX458922 HHT458911:HHT458922 HRP458911:HRP458922 IBL458911:IBL458922 ILH458911:ILH458922 IVD458911:IVD458922 JEZ458911:JEZ458922 JOV458911:JOV458922 JYR458911:JYR458922 KIN458911:KIN458922 KSJ458911:KSJ458922 LCF458911:LCF458922 LMB458911:LMB458922 LVX458911:LVX458922 MFT458911:MFT458922 MPP458911:MPP458922 MZL458911:MZL458922 NJH458911:NJH458922 NTD458911:NTD458922 OCZ458911:OCZ458922 OMV458911:OMV458922 OWR458911:OWR458922 PGN458911:PGN458922 PQJ458911:PQJ458922 QAF458911:QAF458922 QKB458911:QKB458922 QTX458911:QTX458922 RDT458911:RDT458922 RNP458911:RNP458922 RXL458911:RXL458922 SHH458911:SHH458922 SRD458911:SRD458922 TAZ458911:TAZ458922 TKV458911:TKV458922 TUR458911:TUR458922 UEN458911:UEN458922 UOJ458911:UOJ458922 UYF458911:UYF458922 VIB458911:VIB458922 VRX458911:VRX458922 WBT458911:WBT458922 WLP458911:WLP458922 WVL458911:WVL458922 H524447:I524458 IZ524447:IZ524458 SV524447:SV524458 ACR524447:ACR524458 AMN524447:AMN524458 AWJ524447:AWJ524458 BGF524447:BGF524458 BQB524447:BQB524458 BZX524447:BZX524458 CJT524447:CJT524458 CTP524447:CTP524458 DDL524447:DDL524458 DNH524447:DNH524458 DXD524447:DXD524458 EGZ524447:EGZ524458 EQV524447:EQV524458 FAR524447:FAR524458 FKN524447:FKN524458 FUJ524447:FUJ524458 GEF524447:GEF524458 GOB524447:GOB524458 GXX524447:GXX524458 HHT524447:HHT524458 HRP524447:HRP524458 IBL524447:IBL524458 ILH524447:ILH524458 IVD524447:IVD524458 JEZ524447:JEZ524458 JOV524447:JOV524458 JYR524447:JYR524458 KIN524447:KIN524458 KSJ524447:KSJ524458 LCF524447:LCF524458 LMB524447:LMB524458 LVX524447:LVX524458 MFT524447:MFT524458 MPP524447:MPP524458 MZL524447:MZL524458 NJH524447:NJH524458 NTD524447:NTD524458 OCZ524447:OCZ524458 OMV524447:OMV524458 OWR524447:OWR524458 PGN524447:PGN524458 PQJ524447:PQJ524458 QAF524447:QAF524458 QKB524447:QKB524458 QTX524447:QTX524458 RDT524447:RDT524458 RNP524447:RNP524458 RXL524447:RXL524458 SHH524447:SHH524458 SRD524447:SRD524458 TAZ524447:TAZ524458 TKV524447:TKV524458 TUR524447:TUR524458 UEN524447:UEN524458 UOJ524447:UOJ524458 UYF524447:UYF524458 VIB524447:VIB524458 VRX524447:VRX524458 WBT524447:WBT524458 WLP524447:WLP524458 WVL524447:WVL524458 H589983:I589994 IZ589983:IZ589994 SV589983:SV589994 ACR589983:ACR589994 AMN589983:AMN589994 AWJ589983:AWJ589994 BGF589983:BGF589994 BQB589983:BQB589994 BZX589983:BZX589994 CJT589983:CJT589994 CTP589983:CTP589994 DDL589983:DDL589994 DNH589983:DNH589994 DXD589983:DXD589994 EGZ589983:EGZ589994 EQV589983:EQV589994 FAR589983:FAR589994 FKN589983:FKN589994 FUJ589983:FUJ589994 GEF589983:GEF589994 GOB589983:GOB589994 GXX589983:GXX589994 HHT589983:HHT589994 HRP589983:HRP589994 IBL589983:IBL589994 ILH589983:ILH589994 IVD589983:IVD589994 JEZ589983:JEZ589994 JOV589983:JOV589994 JYR589983:JYR589994 KIN589983:KIN589994 KSJ589983:KSJ589994 LCF589983:LCF589994 LMB589983:LMB589994 LVX589983:LVX589994 MFT589983:MFT589994 MPP589983:MPP589994 MZL589983:MZL589994 NJH589983:NJH589994 NTD589983:NTD589994 OCZ589983:OCZ589994 OMV589983:OMV589994 OWR589983:OWR589994 PGN589983:PGN589994 PQJ589983:PQJ589994 QAF589983:QAF589994 QKB589983:QKB589994 QTX589983:QTX589994 RDT589983:RDT589994 RNP589983:RNP589994 RXL589983:RXL589994 SHH589983:SHH589994 SRD589983:SRD589994 TAZ589983:TAZ589994 TKV589983:TKV589994 TUR589983:TUR589994 UEN589983:UEN589994 UOJ589983:UOJ589994 UYF589983:UYF589994 VIB589983:VIB589994 VRX589983:VRX589994 WBT589983:WBT589994 WLP589983:WLP589994 WVL589983:WVL589994 H655519:I655530 IZ655519:IZ655530 SV655519:SV655530 ACR655519:ACR655530 AMN655519:AMN655530 AWJ655519:AWJ655530 BGF655519:BGF655530 BQB655519:BQB655530 BZX655519:BZX655530 CJT655519:CJT655530 CTP655519:CTP655530 DDL655519:DDL655530 DNH655519:DNH655530 DXD655519:DXD655530 EGZ655519:EGZ655530 EQV655519:EQV655530 FAR655519:FAR655530 FKN655519:FKN655530 FUJ655519:FUJ655530 GEF655519:GEF655530 GOB655519:GOB655530 GXX655519:GXX655530 HHT655519:HHT655530 HRP655519:HRP655530 IBL655519:IBL655530 ILH655519:ILH655530 IVD655519:IVD655530 JEZ655519:JEZ655530 JOV655519:JOV655530 JYR655519:JYR655530 KIN655519:KIN655530 KSJ655519:KSJ655530 LCF655519:LCF655530 LMB655519:LMB655530 LVX655519:LVX655530 MFT655519:MFT655530 MPP655519:MPP655530 MZL655519:MZL655530 NJH655519:NJH655530 NTD655519:NTD655530 OCZ655519:OCZ655530 OMV655519:OMV655530 OWR655519:OWR655530 PGN655519:PGN655530 PQJ655519:PQJ655530 QAF655519:QAF655530 QKB655519:QKB655530 QTX655519:QTX655530 RDT655519:RDT655530 RNP655519:RNP655530 RXL655519:RXL655530 SHH655519:SHH655530 SRD655519:SRD655530 TAZ655519:TAZ655530 TKV655519:TKV655530 TUR655519:TUR655530 UEN655519:UEN655530 UOJ655519:UOJ655530 UYF655519:UYF655530 VIB655519:VIB655530 VRX655519:VRX655530 WBT655519:WBT655530 WLP655519:WLP655530 WVL655519:WVL655530 H721055:I721066 IZ721055:IZ721066 SV721055:SV721066 ACR721055:ACR721066 AMN721055:AMN721066 AWJ721055:AWJ721066 BGF721055:BGF721066 BQB721055:BQB721066 BZX721055:BZX721066 CJT721055:CJT721066 CTP721055:CTP721066 DDL721055:DDL721066 DNH721055:DNH721066 DXD721055:DXD721066 EGZ721055:EGZ721066 EQV721055:EQV721066 FAR721055:FAR721066 FKN721055:FKN721066 FUJ721055:FUJ721066 GEF721055:GEF721066 GOB721055:GOB721066 GXX721055:GXX721066 HHT721055:HHT721066 HRP721055:HRP721066 IBL721055:IBL721066 ILH721055:ILH721066 IVD721055:IVD721066 JEZ721055:JEZ721066 JOV721055:JOV721066 JYR721055:JYR721066 KIN721055:KIN721066 KSJ721055:KSJ721066 LCF721055:LCF721066 LMB721055:LMB721066 LVX721055:LVX721066 MFT721055:MFT721066 MPP721055:MPP721066 MZL721055:MZL721066 NJH721055:NJH721066 NTD721055:NTD721066 OCZ721055:OCZ721066 OMV721055:OMV721066 OWR721055:OWR721066 PGN721055:PGN721066 PQJ721055:PQJ721066 QAF721055:QAF721066 QKB721055:QKB721066 QTX721055:QTX721066 RDT721055:RDT721066 RNP721055:RNP721066 RXL721055:RXL721066 SHH721055:SHH721066 SRD721055:SRD721066 TAZ721055:TAZ721066 TKV721055:TKV721066 TUR721055:TUR721066 UEN721055:UEN721066 UOJ721055:UOJ721066 UYF721055:UYF721066 VIB721055:VIB721066 VRX721055:VRX721066 WBT721055:WBT721066 WLP721055:WLP721066 WVL721055:WVL721066 H786591:I786602 IZ786591:IZ786602 SV786591:SV786602 ACR786591:ACR786602 AMN786591:AMN786602 AWJ786591:AWJ786602 BGF786591:BGF786602 BQB786591:BQB786602 BZX786591:BZX786602 CJT786591:CJT786602 CTP786591:CTP786602 DDL786591:DDL786602 DNH786591:DNH786602 DXD786591:DXD786602 EGZ786591:EGZ786602 EQV786591:EQV786602 FAR786591:FAR786602 FKN786591:FKN786602 FUJ786591:FUJ786602 GEF786591:GEF786602 GOB786591:GOB786602 GXX786591:GXX786602 HHT786591:HHT786602 HRP786591:HRP786602 IBL786591:IBL786602 ILH786591:ILH786602 IVD786591:IVD786602 JEZ786591:JEZ786602 JOV786591:JOV786602 JYR786591:JYR786602 KIN786591:KIN786602 KSJ786591:KSJ786602 LCF786591:LCF786602 LMB786591:LMB786602 LVX786591:LVX786602 MFT786591:MFT786602 MPP786591:MPP786602 MZL786591:MZL786602 NJH786591:NJH786602 NTD786591:NTD786602 OCZ786591:OCZ786602 OMV786591:OMV786602 OWR786591:OWR786602 PGN786591:PGN786602 PQJ786591:PQJ786602 QAF786591:QAF786602 QKB786591:QKB786602 QTX786591:QTX786602 RDT786591:RDT786602 RNP786591:RNP786602 RXL786591:RXL786602 SHH786591:SHH786602 SRD786591:SRD786602 TAZ786591:TAZ786602 TKV786591:TKV786602 TUR786591:TUR786602 UEN786591:UEN786602 UOJ786591:UOJ786602 UYF786591:UYF786602 VIB786591:VIB786602 VRX786591:VRX786602 WBT786591:WBT786602 WLP786591:WLP786602 WVL786591:WVL786602 H852127:I852138 IZ852127:IZ852138 SV852127:SV852138 ACR852127:ACR852138 AMN852127:AMN852138 AWJ852127:AWJ852138 BGF852127:BGF852138 BQB852127:BQB852138 BZX852127:BZX852138 CJT852127:CJT852138 CTP852127:CTP852138 DDL852127:DDL852138 DNH852127:DNH852138 DXD852127:DXD852138 EGZ852127:EGZ852138 EQV852127:EQV852138 FAR852127:FAR852138 FKN852127:FKN852138 FUJ852127:FUJ852138 GEF852127:GEF852138 GOB852127:GOB852138 GXX852127:GXX852138 HHT852127:HHT852138 HRP852127:HRP852138 IBL852127:IBL852138 ILH852127:ILH852138 IVD852127:IVD852138 JEZ852127:JEZ852138 JOV852127:JOV852138 JYR852127:JYR852138 KIN852127:KIN852138 KSJ852127:KSJ852138 LCF852127:LCF852138 LMB852127:LMB852138 LVX852127:LVX852138 MFT852127:MFT852138 MPP852127:MPP852138 MZL852127:MZL852138 NJH852127:NJH852138 NTD852127:NTD852138 OCZ852127:OCZ852138 OMV852127:OMV852138 OWR852127:OWR852138 PGN852127:PGN852138 PQJ852127:PQJ852138 QAF852127:QAF852138 QKB852127:QKB852138 QTX852127:QTX852138 RDT852127:RDT852138 RNP852127:RNP852138 RXL852127:RXL852138 SHH852127:SHH852138 SRD852127:SRD852138 TAZ852127:TAZ852138 TKV852127:TKV852138 TUR852127:TUR852138 UEN852127:UEN852138 UOJ852127:UOJ852138 UYF852127:UYF852138 VIB852127:VIB852138 VRX852127:VRX852138 WBT852127:WBT852138 WLP852127:WLP852138 WVL852127:WVL852138 H917663:I917674 IZ917663:IZ917674 SV917663:SV917674 ACR917663:ACR917674 AMN917663:AMN917674 AWJ917663:AWJ917674 BGF917663:BGF917674 BQB917663:BQB917674 BZX917663:BZX917674 CJT917663:CJT917674 CTP917663:CTP917674 DDL917663:DDL917674 DNH917663:DNH917674 DXD917663:DXD917674 EGZ917663:EGZ917674 EQV917663:EQV917674 FAR917663:FAR917674 FKN917663:FKN917674 FUJ917663:FUJ917674 GEF917663:GEF917674 GOB917663:GOB917674 GXX917663:GXX917674 HHT917663:HHT917674 HRP917663:HRP917674 IBL917663:IBL917674 ILH917663:ILH917674 IVD917663:IVD917674 JEZ917663:JEZ917674 JOV917663:JOV917674 JYR917663:JYR917674 KIN917663:KIN917674 KSJ917663:KSJ917674 LCF917663:LCF917674 LMB917663:LMB917674 LVX917663:LVX917674 MFT917663:MFT917674 MPP917663:MPP917674 MZL917663:MZL917674 NJH917663:NJH917674 NTD917663:NTD917674 OCZ917663:OCZ917674 OMV917663:OMV917674 OWR917663:OWR917674 PGN917663:PGN917674 PQJ917663:PQJ917674 QAF917663:QAF917674 QKB917663:QKB917674 QTX917663:QTX917674 RDT917663:RDT917674 RNP917663:RNP917674 RXL917663:RXL917674 SHH917663:SHH917674 SRD917663:SRD917674 TAZ917663:TAZ917674 TKV917663:TKV917674 TUR917663:TUR917674 UEN917663:UEN917674 UOJ917663:UOJ917674 UYF917663:UYF917674 VIB917663:VIB917674 VRX917663:VRX917674 WBT917663:WBT917674 WLP917663:WLP917674 WVL917663:WVL917674 H983199:I983210 IZ983199:IZ983210 SV983199:SV983210 ACR983199:ACR983210 AMN983199:AMN983210 AWJ983199:AWJ983210 BGF983199:BGF983210 BQB983199:BQB983210 BZX983199:BZX983210 CJT983199:CJT983210 CTP983199:CTP983210 DDL983199:DDL983210 DNH983199:DNH983210 DXD983199:DXD983210 EGZ983199:EGZ983210 EQV983199:EQV983210 FAR983199:FAR983210 FKN983199:FKN983210 FUJ983199:FUJ983210 GEF983199:GEF983210 GOB983199:GOB983210 GXX983199:GXX983210 HHT983199:HHT983210 HRP983199:HRP983210 IBL983199:IBL983210 ILH983199:ILH983210 IVD983199:IVD983210 JEZ983199:JEZ983210 JOV983199:JOV983210 JYR983199:JYR983210 KIN983199:KIN983210 KSJ983199:KSJ983210 LCF983199:LCF983210 LMB983199:LMB983210 LVX983199:LVX983210 MFT983199:MFT983210 MPP983199:MPP983210 MZL983199:MZL983210 NJH983199:NJH983210 NTD983199:NTD983210 OCZ983199:OCZ983210 OMV983199:OMV983210 OWR983199:OWR983210 PGN983199:PGN983210 PQJ983199:PQJ983210 QAF983199:QAF983210 QKB983199:QKB983210 QTX983199:QTX983210 RDT983199:RDT983210 RNP983199:RNP983210 RXL983199:RXL983210 SHH983199:SHH983210 SRD983199:SRD983210 TAZ983199:TAZ983210 TKV983199:TKV983210 TUR983199:TUR983210 UEN983199:UEN983210 UOJ983199:UOJ983210 UYF983199:UYF983210 VIB983199:VIB983210 VRX983199:VRX983210 WBT983199:WBT983210 WLP983199:WLP983210 WVL983199:WVL983210 JA65596:JB65723 SW65596:SX65723 ACS65596:ACT65723 AMO65596:AMP65723 AWK65596:AWL65723 BGG65596:BGH65723 BQC65596:BQD65723 BZY65596:BZZ65723 CJU65596:CJV65723 CTQ65596:CTR65723 DDM65596:DDN65723 DNI65596:DNJ65723 DXE65596:DXF65723 EHA65596:EHB65723 EQW65596:EQX65723 FAS65596:FAT65723 FKO65596:FKP65723 FUK65596:FUL65723 GEG65596:GEH65723 GOC65596:GOD65723 GXY65596:GXZ65723 HHU65596:HHV65723 HRQ65596:HRR65723 IBM65596:IBN65723 ILI65596:ILJ65723 IVE65596:IVF65723 JFA65596:JFB65723 JOW65596:JOX65723 JYS65596:JYT65723 KIO65596:KIP65723 KSK65596:KSL65723 LCG65596:LCH65723 LMC65596:LMD65723 LVY65596:LVZ65723 MFU65596:MFV65723 MPQ65596:MPR65723 MZM65596:MZN65723 NJI65596:NJJ65723 NTE65596:NTF65723 ODA65596:ODB65723 OMW65596:OMX65723 OWS65596:OWT65723 PGO65596:PGP65723 PQK65596:PQL65723 QAG65596:QAH65723 QKC65596:QKD65723 QTY65596:QTZ65723 RDU65596:RDV65723 RNQ65596:RNR65723 RXM65596:RXN65723 SHI65596:SHJ65723 SRE65596:SRF65723 TBA65596:TBB65723 TKW65596:TKX65723 TUS65596:TUT65723 UEO65596:UEP65723 UOK65596:UOL65723 UYG65596:UYH65723 VIC65596:VID65723 VRY65596:VRZ65723 WBU65596:WBV65723 WLQ65596:WLR65723 WVM65596:WVN65723 JA131132:JB131259 SW131132:SX131259 ACS131132:ACT131259 AMO131132:AMP131259 AWK131132:AWL131259 BGG131132:BGH131259 BQC131132:BQD131259 BZY131132:BZZ131259 CJU131132:CJV131259 CTQ131132:CTR131259 DDM131132:DDN131259 DNI131132:DNJ131259 DXE131132:DXF131259 EHA131132:EHB131259 EQW131132:EQX131259 FAS131132:FAT131259 FKO131132:FKP131259 FUK131132:FUL131259 GEG131132:GEH131259 GOC131132:GOD131259 GXY131132:GXZ131259 HHU131132:HHV131259 HRQ131132:HRR131259 IBM131132:IBN131259 ILI131132:ILJ131259 IVE131132:IVF131259 JFA131132:JFB131259 JOW131132:JOX131259 JYS131132:JYT131259 KIO131132:KIP131259 KSK131132:KSL131259 LCG131132:LCH131259 LMC131132:LMD131259 LVY131132:LVZ131259 MFU131132:MFV131259 MPQ131132:MPR131259 MZM131132:MZN131259 NJI131132:NJJ131259 NTE131132:NTF131259 ODA131132:ODB131259 OMW131132:OMX131259 OWS131132:OWT131259 PGO131132:PGP131259 PQK131132:PQL131259 QAG131132:QAH131259 QKC131132:QKD131259 QTY131132:QTZ131259 RDU131132:RDV131259 RNQ131132:RNR131259 RXM131132:RXN131259 SHI131132:SHJ131259 SRE131132:SRF131259 TBA131132:TBB131259 TKW131132:TKX131259 TUS131132:TUT131259 UEO131132:UEP131259 UOK131132:UOL131259 UYG131132:UYH131259 VIC131132:VID131259 VRY131132:VRZ131259 WBU131132:WBV131259 WLQ131132:WLR131259 WVM131132:WVN131259 JA196668:JB196795 SW196668:SX196795 ACS196668:ACT196795 AMO196668:AMP196795 AWK196668:AWL196795 BGG196668:BGH196795 BQC196668:BQD196795 BZY196668:BZZ196795 CJU196668:CJV196795 CTQ196668:CTR196795 DDM196668:DDN196795 DNI196668:DNJ196795 DXE196668:DXF196795 EHA196668:EHB196795 EQW196668:EQX196795 FAS196668:FAT196795 FKO196668:FKP196795 FUK196668:FUL196795 GEG196668:GEH196795 GOC196668:GOD196795 GXY196668:GXZ196795 HHU196668:HHV196795 HRQ196668:HRR196795 IBM196668:IBN196795 ILI196668:ILJ196795 IVE196668:IVF196795 JFA196668:JFB196795 JOW196668:JOX196795 JYS196668:JYT196795 KIO196668:KIP196795 KSK196668:KSL196795 LCG196668:LCH196795 LMC196668:LMD196795 LVY196668:LVZ196795 MFU196668:MFV196795 MPQ196668:MPR196795 MZM196668:MZN196795 NJI196668:NJJ196795 NTE196668:NTF196795 ODA196668:ODB196795 OMW196668:OMX196795 OWS196668:OWT196795 PGO196668:PGP196795 PQK196668:PQL196795 QAG196668:QAH196795 QKC196668:QKD196795 QTY196668:QTZ196795 RDU196668:RDV196795 RNQ196668:RNR196795 RXM196668:RXN196795 SHI196668:SHJ196795 SRE196668:SRF196795 TBA196668:TBB196795 TKW196668:TKX196795 TUS196668:TUT196795 UEO196668:UEP196795 UOK196668:UOL196795 UYG196668:UYH196795 VIC196668:VID196795 VRY196668:VRZ196795 WBU196668:WBV196795 WLQ196668:WLR196795 WVM196668:WVN196795 JA262204:JB262331 SW262204:SX262331 ACS262204:ACT262331 AMO262204:AMP262331 AWK262204:AWL262331 BGG262204:BGH262331 BQC262204:BQD262331 BZY262204:BZZ262331 CJU262204:CJV262331 CTQ262204:CTR262331 DDM262204:DDN262331 DNI262204:DNJ262331 DXE262204:DXF262331 EHA262204:EHB262331 EQW262204:EQX262331 FAS262204:FAT262331 FKO262204:FKP262331 FUK262204:FUL262331 GEG262204:GEH262331 GOC262204:GOD262331 GXY262204:GXZ262331 HHU262204:HHV262331 HRQ262204:HRR262331 IBM262204:IBN262331 ILI262204:ILJ262331 IVE262204:IVF262331 JFA262204:JFB262331 JOW262204:JOX262331 JYS262204:JYT262331 KIO262204:KIP262331 KSK262204:KSL262331 LCG262204:LCH262331 LMC262204:LMD262331 LVY262204:LVZ262331 MFU262204:MFV262331 MPQ262204:MPR262331 MZM262204:MZN262331 NJI262204:NJJ262331 NTE262204:NTF262331 ODA262204:ODB262331 OMW262204:OMX262331 OWS262204:OWT262331 PGO262204:PGP262331 PQK262204:PQL262331 QAG262204:QAH262331 QKC262204:QKD262331 QTY262204:QTZ262331 RDU262204:RDV262331 RNQ262204:RNR262331 RXM262204:RXN262331 SHI262204:SHJ262331 SRE262204:SRF262331 TBA262204:TBB262331 TKW262204:TKX262331 TUS262204:TUT262331 UEO262204:UEP262331 UOK262204:UOL262331 UYG262204:UYH262331 VIC262204:VID262331 VRY262204:VRZ262331 WBU262204:WBV262331 WLQ262204:WLR262331 WVM262204:WVN262331 JA327740:JB327867 SW327740:SX327867 ACS327740:ACT327867 AMO327740:AMP327867 AWK327740:AWL327867 BGG327740:BGH327867 BQC327740:BQD327867 BZY327740:BZZ327867 CJU327740:CJV327867 CTQ327740:CTR327867 DDM327740:DDN327867 DNI327740:DNJ327867 DXE327740:DXF327867 EHA327740:EHB327867 EQW327740:EQX327867 FAS327740:FAT327867 FKO327740:FKP327867 FUK327740:FUL327867 GEG327740:GEH327867 GOC327740:GOD327867 GXY327740:GXZ327867 HHU327740:HHV327867 HRQ327740:HRR327867 IBM327740:IBN327867 ILI327740:ILJ327867 IVE327740:IVF327867 JFA327740:JFB327867 JOW327740:JOX327867 JYS327740:JYT327867 KIO327740:KIP327867 KSK327740:KSL327867 LCG327740:LCH327867 LMC327740:LMD327867 LVY327740:LVZ327867 MFU327740:MFV327867 MPQ327740:MPR327867 MZM327740:MZN327867 NJI327740:NJJ327867 NTE327740:NTF327867 ODA327740:ODB327867 OMW327740:OMX327867 OWS327740:OWT327867 PGO327740:PGP327867 PQK327740:PQL327867 QAG327740:QAH327867 QKC327740:QKD327867 QTY327740:QTZ327867 RDU327740:RDV327867 RNQ327740:RNR327867 RXM327740:RXN327867 SHI327740:SHJ327867 SRE327740:SRF327867 TBA327740:TBB327867 TKW327740:TKX327867 TUS327740:TUT327867 UEO327740:UEP327867 UOK327740:UOL327867 UYG327740:UYH327867 VIC327740:VID327867 VRY327740:VRZ327867 WBU327740:WBV327867 WLQ327740:WLR327867 WVM327740:WVN327867 JA393276:JB393403 SW393276:SX393403 ACS393276:ACT393403 AMO393276:AMP393403 AWK393276:AWL393403 BGG393276:BGH393403 BQC393276:BQD393403 BZY393276:BZZ393403 CJU393276:CJV393403 CTQ393276:CTR393403 DDM393276:DDN393403 DNI393276:DNJ393403 DXE393276:DXF393403 EHA393276:EHB393403 EQW393276:EQX393403 FAS393276:FAT393403 FKO393276:FKP393403 FUK393276:FUL393403 GEG393276:GEH393403 GOC393276:GOD393403 GXY393276:GXZ393403 HHU393276:HHV393403 HRQ393276:HRR393403 IBM393276:IBN393403 ILI393276:ILJ393403 IVE393276:IVF393403 JFA393276:JFB393403 JOW393276:JOX393403 JYS393276:JYT393403 KIO393276:KIP393403 KSK393276:KSL393403 LCG393276:LCH393403 LMC393276:LMD393403 LVY393276:LVZ393403 MFU393276:MFV393403 MPQ393276:MPR393403 MZM393276:MZN393403 NJI393276:NJJ393403 NTE393276:NTF393403 ODA393276:ODB393403 OMW393276:OMX393403 OWS393276:OWT393403 PGO393276:PGP393403 PQK393276:PQL393403 QAG393276:QAH393403 QKC393276:QKD393403 QTY393276:QTZ393403 RDU393276:RDV393403 RNQ393276:RNR393403 RXM393276:RXN393403 SHI393276:SHJ393403 SRE393276:SRF393403 TBA393276:TBB393403 TKW393276:TKX393403 TUS393276:TUT393403 UEO393276:UEP393403 UOK393276:UOL393403 UYG393276:UYH393403 VIC393276:VID393403 VRY393276:VRZ393403 WBU393276:WBV393403 WLQ393276:WLR393403 WVM393276:WVN393403 JA458812:JB458939 SW458812:SX458939 ACS458812:ACT458939 AMO458812:AMP458939 AWK458812:AWL458939 BGG458812:BGH458939 BQC458812:BQD458939 BZY458812:BZZ458939 CJU458812:CJV458939 CTQ458812:CTR458939 DDM458812:DDN458939 DNI458812:DNJ458939 DXE458812:DXF458939 EHA458812:EHB458939 EQW458812:EQX458939 FAS458812:FAT458939 FKO458812:FKP458939 FUK458812:FUL458939 GEG458812:GEH458939 GOC458812:GOD458939 GXY458812:GXZ458939 HHU458812:HHV458939 HRQ458812:HRR458939 IBM458812:IBN458939 ILI458812:ILJ458939 IVE458812:IVF458939 JFA458812:JFB458939 JOW458812:JOX458939 JYS458812:JYT458939 KIO458812:KIP458939 KSK458812:KSL458939 LCG458812:LCH458939 LMC458812:LMD458939 LVY458812:LVZ458939 MFU458812:MFV458939 MPQ458812:MPR458939 MZM458812:MZN458939 NJI458812:NJJ458939 NTE458812:NTF458939 ODA458812:ODB458939 OMW458812:OMX458939 OWS458812:OWT458939 PGO458812:PGP458939 PQK458812:PQL458939 QAG458812:QAH458939 QKC458812:QKD458939 QTY458812:QTZ458939 RDU458812:RDV458939 RNQ458812:RNR458939 RXM458812:RXN458939 SHI458812:SHJ458939 SRE458812:SRF458939 TBA458812:TBB458939 TKW458812:TKX458939 TUS458812:TUT458939 UEO458812:UEP458939 UOK458812:UOL458939 UYG458812:UYH458939 VIC458812:VID458939 VRY458812:VRZ458939 WBU458812:WBV458939 WLQ458812:WLR458939 WVM458812:WVN458939 JA524348:JB524475 SW524348:SX524475 ACS524348:ACT524475 AMO524348:AMP524475 AWK524348:AWL524475 BGG524348:BGH524475 BQC524348:BQD524475 BZY524348:BZZ524475 CJU524348:CJV524475 CTQ524348:CTR524475 DDM524348:DDN524475 DNI524348:DNJ524475 DXE524348:DXF524475 EHA524348:EHB524475 EQW524348:EQX524475 FAS524348:FAT524475 FKO524348:FKP524475 FUK524348:FUL524475 GEG524348:GEH524475 GOC524348:GOD524475 GXY524348:GXZ524475 HHU524348:HHV524475 HRQ524348:HRR524475 IBM524348:IBN524475 ILI524348:ILJ524475 IVE524348:IVF524475 JFA524348:JFB524475 JOW524348:JOX524475 JYS524348:JYT524475 KIO524348:KIP524475 KSK524348:KSL524475 LCG524348:LCH524475 LMC524348:LMD524475 LVY524348:LVZ524475 MFU524348:MFV524475 MPQ524348:MPR524475 MZM524348:MZN524475 NJI524348:NJJ524475 NTE524348:NTF524475 ODA524348:ODB524475 OMW524348:OMX524475 OWS524348:OWT524475 PGO524348:PGP524475 PQK524348:PQL524475 QAG524348:QAH524475 QKC524348:QKD524475 QTY524348:QTZ524475 RDU524348:RDV524475 RNQ524348:RNR524475 RXM524348:RXN524475 SHI524348:SHJ524475 SRE524348:SRF524475 TBA524348:TBB524475 TKW524348:TKX524475 TUS524348:TUT524475 UEO524348:UEP524475 UOK524348:UOL524475 UYG524348:UYH524475 VIC524348:VID524475 VRY524348:VRZ524475 WBU524348:WBV524475 WLQ524348:WLR524475 WVM524348:WVN524475 JA589884:JB590011 SW589884:SX590011 ACS589884:ACT590011 AMO589884:AMP590011 AWK589884:AWL590011 BGG589884:BGH590011 BQC589884:BQD590011 BZY589884:BZZ590011 CJU589884:CJV590011 CTQ589884:CTR590011 DDM589884:DDN590011 DNI589884:DNJ590011 DXE589884:DXF590011 EHA589884:EHB590011 EQW589884:EQX590011 FAS589884:FAT590011 FKO589884:FKP590011 FUK589884:FUL590011 GEG589884:GEH590011 GOC589884:GOD590011 GXY589884:GXZ590011 HHU589884:HHV590011 HRQ589884:HRR590011 IBM589884:IBN590011 ILI589884:ILJ590011 IVE589884:IVF590011 JFA589884:JFB590011 JOW589884:JOX590011 JYS589884:JYT590011 KIO589884:KIP590011 KSK589884:KSL590011 LCG589884:LCH590011 LMC589884:LMD590011 LVY589884:LVZ590011 MFU589884:MFV590011 MPQ589884:MPR590011 MZM589884:MZN590011 NJI589884:NJJ590011 NTE589884:NTF590011 ODA589884:ODB590011 OMW589884:OMX590011 OWS589884:OWT590011 PGO589884:PGP590011 PQK589884:PQL590011 QAG589884:QAH590011 QKC589884:QKD590011 QTY589884:QTZ590011 RDU589884:RDV590011 RNQ589884:RNR590011 RXM589884:RXN590011 SHI589884:SHJ590011 SRE589884:SRF590011 TBA589884:TBB590011 TKW589884:TKX590011 TUS589884:TUT590011 UEO589884:UEP590011 UOK589884:UOL590011 UYG589884:UYH590011 VIC589884:VID590011 VRY589884:VRZ590011 WBU589884:WBV590011 WLQ589884:WLR590011 WVM589884:WVN590011 JA655420:JB655547 SW655420:SX655547 ACS655420:ACT655547 AMO655420:AMP655547 AWK655420:AWL655547 BGG655420:BGH655547 BQC655420:BQD655547 BZY655420:BZZ655547 CJU655420:CJV655547 CTQ655420:CTR655547 DDM655420:DDN655547 DNI655420:DNJ655547 DXE655420:DXF655547 EHA655420:EHB655547 EQW655420:EQX655547 FAS655420:FAT655547 FKO655420:FKP655547 FUK655420:FUL655547 GEG655420:GEH655547 GOC655420:GOD655547 GXY655420:GXZ655547 HHU655420:HHV655547 HRQ655420:HRR655547 IBM655420:IBN655547 ILI655420:ILJ655547 IVE655420:IVF655547 JFA655420:JFB655547 JOW655420:JOX655547 JYS655420:JYT655547 KIO655420:KIP655547 KSK655420:KSL655547 LCG655420:LCH655547 LMC655420:LMD655547 LVY655420:LVZ655547 MFU655420:MFV655547 MPQ655420:MPR655547 MZM655420:MZN655547 NJI655420:NJJ655547 NTE655420:NTF655547 ODA655420:ODB655547 OMW655420:OMX655547 OWS655420:OWT655547 PGO655420:PGP655547 PQK655420:PQL655547 QAG655420:QAH655547 QKC655420:QKD655547 QTY655420:QTZ655547 RDU655420:RDV655547 RNQ655420:RNR655547 RXM655420:RXN655547 SHI655420:SHJ655547 SRE655420:SRF655547 TBA655420:TBB655547 TKW655420:TKX655547 TUS655420:TUT655547 UEO655420:UEP655547 UOK655420:UOL655547 UYG655420:UYH655547 VIC655420:VID655547 VRY655420:VRZ655547 WBU655420:WBV655547 WLQ655420:WLR655547 WVM655420:WVN655547 JA720956:JB721083 SW720956:SX721083 ACS720956:ACT721083 AMO720956:AMP721083 AWK720956:AWL721083 BGG720956:BGH721083 BQC720956:BQD721083 BZY720956:BZZ721083 CJU720956:CJV721083 CTQ720956:CTR721083 DDM720956:DDN721083 DNI720956:DNJ721083 DXE720956:DXF721083 EHA720956:EHB721083 EQW720956:EQX721083 FAS720956:FAT721083 FKO720956:FKP721083 FUK720956:FUL721083 GEG720956:GEH721083 GOC720956:GOD721083 GXY720956:GXZ721083 HHU720956:HHV721083 HRQ720956:HRR721083 IBM720956:IBN721083 ILI720956:ILJ721083 IVE720956:IVF721083 JFA720956:JFB721083 JOW720956:JOX721083 JYS720956:JYT721083 KIO720956:KIP721083 KSK720956:KSL721083 LCG720956:LCH721083 LMC720956:LMD721083 LVY720956:LVZ721083 MFU720956:MFV721083 MPQ720956:MPR721083 MZM720956:MZN721083 NJI720956:NJJ721083 NTE720956:NTF721083 ODA720956:ODB721083 OMW720956:OMX721083 OWS720956:OWT721083 PGO720956:PGP721083 PQK720956:PQL721083 QAG720956:QAH721083 QKC720956:QKD721083 QTY720956:QTZ721083 RDU720956:RDV721083 RNQ720956:RNR721083 RXM720956:RXN721083 SHI720956:SHJ721083 SRE720956:SRF721083 TBA720956:TBB721083 TKW720956:TKX721083 TUS720956:TUT721083 UEO720956:UEP721083 UOK720956:UOL721083 UYG720956:UYH721083 VIC720956:VID721083 VRY720956:VRZ721083 WBU720956:WBV721083 WLQ720956:WLR721083 WVM720956:WVN721083 JA786492:JB786619 SW786492:SX786619 ACS786492:ACT786619 AMO786492:AMP786619 AWK786492:AWL786619 BGG786492:BGH786619 BQC786492:BQD786619 BZY786492:BZZ786619 CJU786492:CJV786619 CTQ786492:CTR786619 DDM786492:DDN786619 DNI786492:DNJ786619 DXE786492:DXF786619 EHA786492:EHB786619 EQW786492:EQX786619 FAS786492:FAT786619 FKO786492:FKP786619 FUK786492:FUL786619 GEG786492:GEH786619 GOC786492:GOD786619 GXY786492:GXZ786619 HHU786492:HHV786619 HRQ786492:HRR786619 IBM786492:IBN786619 ILI786492:ILJ786619 IVE786492:IVF786619 JFA786492:JFB786619 JOW786492:JOX786619 JYS786492:JYT786619 KIO786492:KIP786619 KSK786492:KSL786619 LCG786492:LCH786619 LMC786492:LMD786619 LVY786492:LVZ786619 MFU786492:MFV786619 MPQ786492:MPR786619 MZM786492:MZN786619 NJI786492:NJJ786619 NTE786492:NTF786619 ODA786492:ODB786619 OMW786492:OMX786619 OWS786492:OWT786619 PGO786492:PGP786619 PQK786492:PQL786619 QAG786492:QAH786619 QKC786492:QKD786619 QTY786492:QTZ786619 RDU786492:RDV786619 RNQ786492:RNR786619 RXM786492:RXN786619 SHI786492:SHJ786619 SRE786492:SRF786619 TBA786492:TBB786619 TKW786492:TKX786619 TUS786492:TUT786619 UEO786492:UEP786619 UOK786492:UOL786619 UYG786492:UYH786619 VIC786492:VID786619 VRY786492:VRZ786619 WBU786492:WBV786619 WLQ786492:WLR786619 WVM786492:WVN786619 JA852028:JB852155 SW852028:SX852155 ACS852028:ACT852155 AMO852028:AMP852155 AWK852028:AWL852155 BGG852028:BGH852155 BQC852028:BQD852155 BZY852028:BZZ852155 CJU852028:CJV852155 CTQ852028:CTR852155 DDM852028:DDN852155 DNI852028:DNJ852155 DXE852028:DXF852155 EHA852028:EHB852155 EQW852028:EQX852155 FAS852028:FAT852155 FKO852028:FKP852155 FUK852028:FUL852155 GEG852028:GEH852155 GOC852028:GOD852155 GXY852028:GXZ852155 HHU852028:HHV852155 HRQ852028:HRR852155 IBM852028:IBN852155 ILI852028:ILJ852155 IVE852028:IVF852155 JFA852028:JFB852155 JOW852028:JOX852155 JYS852028:JYT852155 KIO852028:KIP852155 KSK852028:KSL852155 LCG852028:LCH852155 LMC852028:LMD852155 LVY852028:LVZ852155 MFU852028:MFV852155 MPQ852028:MPR852155 MZM852028:MZN852155 NJI852028:NJJ852155 NTE852028:NTF852155 ODA852028:ODB852155 OMW852028:OMX852155 OWS852028:OWT852155 PGO852028:PGP852155 PQK852028:PQL852155 QAG852028:QAH852155 QKC852028:QKD852155 QTY852028:QTZ852155 RDU852028:RDV852155 RNQ852028:RNR852155 RXM852028:RXN852155 SHI852028:SHJ852155 SRE852028:SRF852155 TBA852028:TBB852155 TKW852028:TKX852155 TUS852028:TUT852155 UEO852028:UEP852155 UOK852028:UOL852155 UYG852028:UYH852155 VIC852028:VID852155 VRY852028:VRZ852155 WBU852028:WBV852155 WLQ852028:WLR852155 WVM852028:WVN852155 JA917564:JB917691 SW917564:SX917691 ACS917564:ACT917691 AMO917564:AMP917691 AWK917564:AWL917691 BGG917564:BGH917691 BQC917564:BQD917691 BZY917564:BZZ917691 CJU917564:CJV917691 CTQ917564:CTR917691 DDM917564:DDN917691 DNI917564:DNJ917691 DXE917564:DXF917691 EHA917564:EHB917691 EQW917564:EQX917691 FAS917564:FAT917691 FKO917564:FKP917691 FUK917564:FUL917691 GEG917564:GEH917691 GOC917564:GOD917691 GXY917564:GXZ917691 HHU917564:HHV917691 HRQ917564:HRR917691 IBM917564:IBN917691 ILI917564:ILJ917691 IVE917564:IVF917691 JFA917564:JFB917691 JOW917564:JOX917691 JYS917564:JYT917691 KIO917564:KIP917691 KSK917564:KSL917691 LCG917564:LCH917691 LMC917564:LMD917691 LVY917564:LVZ917691 MFU917564:MFV917691 MPQ917564:MPR917691 MZM917564:MZN917691 NJI917564:NJJ917691 NTE917564:NTF917691 ODA917564:ODB917691 OMW917564:OMX917691 OWS917564:OWT917691 PGO917564:PGP917691 PQK917564:PQL917691 QAG917564:QAH917691 QKC917564:QKD917691 QTY917564:QTZ917691 RDU917564:RDV917691 RNQ917564:RNR917691 RXM917564:RXN917691 SHI917564:SHJ917691 SRE917564:SRF917691 TBA917564:TBB917691 TKW917564:TKX917691 TUS917564:TUT917691 UEO917564:UEP917691 UOK917564:UOL917691 UYG917564:UYH917691 VIC917564:VID917691 VRY917564:VRZ917691 WBU917564:WBV917691 WLQ917564:WLR917691 WVM917564:WVN917691 JA983100:JB983227 SW983100:SX983227 ACS983100:ACT983227 AMO983100:AMP983227 AWK983100:AWL983227 BGG983100:BGH983227 BQC983100:BQD983227 BZY983100:BZZ983227 CJU983100:CJV983227 CTQ983100:CTR983227 DDM983100:DDN983227 DNI983100:DNJ983227 DXE983100:DXF983227 EHA983100:EHB983227 EQW983100:EQX983227 FAS983100:FAT983227 FKO983100:FKP983227 FUK983100:FUL983227 GEG983100:GEH983227 GOC983100:GOD983227 GXY983100:GXZ983227 HHU983100:HHV983227 HRQ983100:HRR983227 IBM983100:IBN983227 ILI983100:ILJ983227 IVE983100:IVF983227 JFA983100:JFB983227 JOW983100:JOX983227 JYS983100:JYT983227 KIO983100:KIP983227 KSK983100:KSL983227 LCG983100:LCH983227 LMC983100:LMD983227 LVY983100:LVZ983227 MFU983100:MFV983227 MPQ983100:MPR983227 MZM983100:MZN983227 NJI983100:NJJ983227 NTE983100:NTF983227 ODA983100:ODB983227 OMW983100:OMX983227 OWS983100:OWT983227 PGO983100:PGP983227 PQK983100:PQL983227 QAG983100:QAH983227 QKC983100:QKD983227 QTY983100:QTZ983227 RDU983100:RDV983227 RNQ983100:RNR983227 RXM983100:RXN983227 SHI983100:SHJ983227 SRE983100:SRF983227 TBA983100:TBB983227 TKW983100:TKX983227 TUS983100:TUT983227 UEO983100:UEP983227 UOK983100:UOL983227 UYG983100:UYH983227 VIC983100:VID983227 VRY983100:VRZ983227 WBU983100:WBV983227 WLQ983100:WLR983227 WVM983100:WVN983227 H65484:I65680 IZ65484:IZ65680 SV65484:SV65680 ACR65484:ACR65680 AMN65484:AMN65680 AWJ65484:AWJ65680 BGF65484:BGF65680 BQB65484:BQB65680 BZX65484:BZX65680 CJT65484:CJT65680 CTP65484:CTP65680 DDL65484:DDL65680 DNH65484:DNH65680 DXD65484:DXD65680 EGZ65484:EGZ65680 EQV65484:EQV65680 FAR65484:FAR65680 FKN65484:FKN65680 FUJ65484:FUJ65680 GEF65484:GEF65680 GOB65484:GOB65680 GXX65484:GXX65680 HHT65484:HHT65680 HRP65484:HRP65680 IBL65484:IBL65680 ILH65484:ILH65680 IVD65484:IVD65680 JEZ65484:JEZ65680 JOV65484:JOV65680 JYR65484:JYR65680 KIN65484:KIN65680 KSJ65484:KSJ65680 LCF65484:LCF65680 LMB65484:LMB65680 LVX65484:LVX65680 MFT65484:MFT65680 MPP65484:MPP65680 MZL65484:MZL65680 NJH65484:NJH65680 NTD65484:NTD65680 OCZ65484:OCZ65680 OMV65484:OMV65680 OWR65484:OWR65680 PGN65484:PGN65680 PQJ65484:PQJ65680 QAF65484:QAF65680 QKB65484:QKB65680 QTX65484:QTX65680 RDT65484:RDT65680 RNP65484:RNP65680 RXL65484:RXL65680 SHH65484:SHH65680 SRD65484:SRD65680 TAZ65484:TAZ65680 TKV65484:TKV65680 TUR65484:TUR65680 UEN65484:UEN65680 UOJ65484:UOJ65680 UYF65484:UYF65680 VIB65484:VIB65680 VRX65484:VRX65680 WBT65484:WBT65680 WLP65484:WLP65680 WVL65484:WVL65680 H131020:I131216 IZ131020:IZ131216 SV131020:SV131216 ACR131020:ACR131216 AMN131020:AMN131216 AWJ131020:AWJ131216 BGF131020:BGF131216 BQB131020:BQB131216 BZX131020:BZX131216 CJT131020:CJT131216 CTP131020:CTP131216 DDL131020:DDL131216 DNH131020:DNH131216 DXD131020:DXD131216 EGZ131020:EGZ131216 EQV131020:EQV131216 FAR131020:FAR131216 FKN131020:FKN131216 FUJ131020:FUJ131216 GEF131020:GEF131216 GOB131020:GOB131216 GXX131020:GXX131216 HHT131020:HHT131216 HRP131020:HRP131216 IBL131020:IBL131216 ILH131020:ILH131216 IVD131020:IVD131216 JEZ131020:JEZ131216 JOV131020:JOV131216 JYR131020:JYR131216 KIN131020:KIN131216 KSJ131020:KSJ131216 LCF131020:LCF131216 LMB131020:LMB131216 LVX131020:LVX131216 MFT131020:MFT131216 MPP131020:MPP131216 MZL131020:MZL131216 NJH131020:NJH131216 NTD131020:NTD131216 OCZ131020:OCZ131216 OMV131020:OMV131216 OWR131020:OWR131216 PGN131020:PGN131216 PQJ131020:PQJ131216 QAF131020:QAF131216 QKB131020:QKB131216 QTX131020:QTX131216 RDT131020:RDT131216 RNP131020:RNP131216 RXL131020:RXL131216 SHH131020:SHH131216 SRD131020:SRD131216 TAZ131020:TAZ131216 TKV131020:TKV131216 TUR131020:TUR131216 UEN131020:UEN131216 UOJ131020:UOJ131216 UYF131020:UYF131216 VIB131020:VIB131216 VRX131020:VRX131216 WBT131020:WBT131216 WLP131020:WLP131216 WVL131020:WVL131216 H196556:I196752 IZ196556:IZ196752 SV196556:SV196752 ACR196556:ACR196752 AMN196556:AMN196752 AWJ196556:AWJ196752 BGF196556:BGF196752 BQB196556:BQB196752 BZX196556:BZX196752 CJT196556:CJT196752 CTP196556:CTP196752 DDL196556:DDL196752 DNH196556:DNH196752 DXD196556:DXD196752 EGZ196556:EGZ196752 EQV196556:EQV196752 FAR196556:FAR196752 FKN196556:FKN196752 FUJ196556:FUJ196752 GEF196556:GEF196752 GOB196556:GOB196752 GXX196556:GXX196752 HHT196556:HHT196752 HRP196556:HRP196752 IBL196556:IBL196752 ILH196556:ILH196752 IVD196556:IVD196752 JEZ196556:JEZ196752 JOV196556:JOV196752 JYR196556:JYR196752 KIN196556:KIN196752 KSJ196556:KSJ196752 LCF196556:LCF196752 LMB196556:LMB196752 LVX196556:LVX196752 MFT196556:MFT196752 MPP196556:MPP196752 MZL196556:MZL196752 NJH196556:NJH196752 NTD196556:NTD196752 OCZ196556:OCZ196752 OMV196556:OMV196752 OWR196556:OWR196752 PGN196556:PGN196752 PQJ196556:PQJ196752 QAF196556:QAF196752 QKB196556:QKB196752 QTX196556:QTX196752 RDT196556:RDT196752 RNP196556:RNP196752 RXL196556:RXL196752 SHH196556:SHH196752 SRD196556:SRD196752 TAZ196556:TAZ196752 TKV196556:TKV196752 TUR196556:TUR196752 UEN196556:UEN196752 UOJ196556:UOJ196752 UYF196556:UYF196752 VIB196556:VIB196752 VRX196556:VRX196752 WBT196556:WBT196752 WLP196556:WLP196752 WVL196556:WVL196752 H262092:I262288 IZ262092:IZ262288 SV262092:SV262288 ACR262092:ACR262288 AMN262092:AMN262288 AWJ262092:AWJ262288 BGF262092:BGF262288 BQB262092:BQB262288 BZX262092:BZX262288 CJT262092:CJT262288 CTP262092:CTP262288 DDL262092:DDL262288 DNH262092:DNH262288 DXD262092:DXD262288 EGZ262092:EGZ262288 EQV262092:EQV262288 FAR262092:FAR262288 FKN262092:FKN262288 FUJ262092:FUJ262288 GEF262092:GEF262288 GOB262092:GOB262288 GXX262092:GXX262288 HHT262092:HHT262288 HRP262092:HRP262288 IBL262092:IBL262288 ILH262092:ILH262288 IVD262092:IVD262288 JEZ262092:JEZ262288 JOV262092:JOV262288 JYR262092:JYR262288 KIN262092:KIN262288 KSJ262092:KSJ262288 LCF262092:LCF262288 LMB262092:LMB262288 LVX262092:LVX262288 MFT262092:MFT262288 MPP262092:MPP262288 MZL262092:MZL262288 NJH262092:NJH262288 NTD262092:NTD262288 OCZ262092:OCZ262288 OMV262092:OMV262288 OWR262092:OWR262288 PGN262092:PGN262288 PQJ262092:PQJ262288 QAF262092:QAF262288 QKB262092:QKB262288 QTX262092:QTX262288 RDT262092:RDT262288 RNP262092:RNP262288 RXL262092:RXL262288 SHH262092:SHH262288 SRD262092:SRD262288 TAZ262092:TAZ262288 TKV262092:TKV262288 TUR262092:TUR262288 UEN262092:UEN262288 UOJ262092:UOJ262288 UYF262092:UYF262288 VIB262092:VIB262288 VRX262092:VRX262288 WBT262092:WBT262288 WLP262092:WLP262288 WVL262092:WVL262288 H327628:I327824 IZ327628:IZ327824 SV327628:SV327824 ACR327628:ACR327824 AMN327628:AMN327824 AWJ327628:AWJ327824 BGF327628:BGF327824 BQB327628:BQB327824 BZX327628:BZX327824 CJT327628:CJT327824 CTP327628:CTP327824 DDL327628:DDL327824 DNH327628:DNH327824 DXD327628:DXD327824 EGZ327628:EGZ327824 EQV327628:EQV327824 FAR327628:FAR327824 FKN327628:FKN327824 FUJ327628:FUJ327824 GEF327628:GEF327824 GOB327628:GOB327824 GXX327628:GXX327824 HHT327628:HHT327824 HRP327628:HRP327824 IBL327628:IBL327824 ILH327628:ILH327824 IVD327628:IVD327824 JEZ327628:JEZ327824 JOV327628:JOV327824 JYR327628:JYR327824 KIN327628:KIN327824 KSJ327628:KSJ327824 LCF327628:LCF327824 LMB327628:LMB327824 LVX327628:LVX327824 MFT327628:MFT327824 MPP327628:MPP327824 MZL327628:MZL327824 NJH327628:NJH327824 NTD327628:NTD327824 OCZ327628:OCZ327824 OMV327628:OMV327824 OWR327628:OWR327824 PGN327628:PGN327824 PQJ327628:PQJ327824 QAF327628:QAF327824 QKB327628:QKB327824 QTX327628:QTX327824 RDT327628:RDT327824 RNP327628:RNP327824 RXL327628:RXL327824 SHH327628:SHH327824 SRD327628:SRD327824 TAZ327628:TAZ327824 TKV327628:TKV327824 TUR327628:TUR327824 UEN327628:UEN327824 UOJ327628:UOJ327824 UYF327628:UYF327824 VIB327628:VIB327824 VRX327628:VRX327824 WBT327628:WBT327824 WLP327628:WLP327824 WVL327628:WVL327824 H393164:I393360 IZ393164:IZ393360 SV393164:SV393360 ACR393164:ACR393360 AMN393164:AMN393360 AWJ393164:AWJ393360 BGF393164:BGF393360 BQB393164:BQB393360 BZX393164:BZX393360 CJT393164:CJT393360 CTP393164:CTP393360 DDL393164:DDL393360 DNH393164:DNH393360 DXD393164:DXD393360 EGZ393164:EGZ393360 EQV393164:EQV393360 FAR393164:FAR393360 FKN393164:FKN393360 FUJ393164:FUJ393360 GEF393164:GEF393360 GOB393164:GOB393360 GXX393164:GXX393360 HHT393164:HHT393360 HRP393164:HRP393360 IBL393164:IBL393360 ILH393164:ILH393360 IVD393164:IVD393360 JEZ393164:JEZ393360 JOV393164:JOV393360 JYR393164:JYR393360 KIN393164:KIN393360 KSJ393164:KSJ393360 LCF393164:LCF393360 LMB393164:LMB393360 LVX393164:LVX393360 MFT393164:MFT393360 MPP393164:MPP393360 MZL393164:MZL393360 NJH393164:NJH393360 NTD393164:NTD393360 OCZ393164:OCZ393360 OMV393164:OMV393360 OWR393164:OWR393360 PGN393164:PGN393360 PQJ393164:PQJ393360 QAF393164:QAF393360 QKB393164:QKB393360 QTX393164:QTX393360 RDT393164:RDT393360 RNP393164:RNP393360 RXL393164:RXL393360 SHH393164:SHH393360 SRD393164:SRD393360 TAZ393164:TAZ393360 TKV393164:TKV393360 TUR393164:TUR393360 UEN393164:UEN393360 UOJ393164:UOJ393360 UYF393164:UYF393360 VIB393164:VIB393360 VRX393164:VRX393360 WBT393164:WBT393360 WLP393164:WLP393360 WVL393164:WVL393360 H458700:I458896 IZ458700:IZ458896 SV458700:SV458896 ACR458700:ACR458896 AMN458700:AMN458896 AWJ458700:AWJ458896 BGF458700:BGF458896 BQB458700:BQB458896 BZX458700:BZX458896 CJT458700:CJT458896 CTP458700:CTP458896 DDL458700:DDL458896 DNH458700:DNH458896 DXD458700:DXD458896 EGZ458700:EGZ458896 EQV458700:EQV458896 FAR458700:FAR458896 FKN458700:FKN458896 FUJ458700:FUJ458896 GEF458700:GEF458896 GOB458700:GOB458896 GXX458700:GXX458896 HHT458700:HHT458896 HRP458700:HRP458896 IBL458700:IBL458896 ILH458700:ILH458896 IVD458700:IVD458896 JEZ458700:JEZ458896 JOV458700:JOV458896 JYR458700:JYR458896 KIN458700:KIN458896 KSJ458700:KSJ458896 LCF458700:LCF458896 LMB458700:LMB458896 LVX458700:LVX458896 MFT458700:MFT458896 MPP458700:MPP458896 MZL458700:MZL458896 NJH458700:NJH458896 NTD458700:NTD458896 OCZ458700:OCZ458896 OMV458700:OMV458896 OWR458700:OWR458896 PGN458700:PGN458896 PQJ458700:PQJ458896 QAF458700:QAF458896 QKB458700:QKB458896 QTX458700:QTX458896 RDT458700:RDT458896 RNP458700:RNP458896 RXL458700:RXL458896 SHH458700:SHH458896 SRD458700:SRD458896 TAZ458700:TAZ458896 TKV458700:TKV458896 TUR458700:TUR458896 UEN458700:UEN458896 UOJ458700:UOJ458896 UYF458700:UYF458896 VIB458700:VIB458896 VRX458700:VRX458896 WBT458700:WBT458896 WLP458700:WLP458896 WVL458700:WVL458896 H524236:I524432 IZ524236:IZ524432 SV524236:SV524432 ACR524236:ACR524432 AMN524236:AMN524432 AWJ524236:AWJ524432 BGF524236:BGF524432 BQB524236:BQB524432 BZX524236:BZX524432 CJT524236:CJT524432 CTP524236:CTP524432 DDL524236:DDL524432 DNH524236:DNH524432 DXD524236:DXD524432 EGZ524236:EGZ524432 EQV524236:EQV524432 FAR524236:FAR524432 FKN524236:FKN524432 FUJ524236:FUJ524432 GEF524236:GEF524432 GOB524236:GOB524432 GXX524236:GXX524432 HHT524236:HHT524432 HRP524236:HRP524432 IBL524236:IBL524432 ILH524236:ILH524432 IVD524236:IVD524432 JEZ524236:JEZ524432 JOV524236:JOV524432 JYR524236:JYR524432 KIN524236:KIN524432 KSJ524236:KSJ524432 LCF524236:LCF524432 LMB524236:LMB524432 LVX524236:LVX524432 MFT524236:MFT524432 MPP524236:MPP524432 MZL524236:MZL524432 NJH524236:NJH524432 NTD524236:NTD524432 OCZ524236:OCZ524432 OMV524236:OMV524432 OWR524236:OWR524432 PGN524236:PGN524432 PQJ524236:PQJ524432 QAF524236:QAF524432 QKB524236:QKB524432 QTX524236:QTX524432 RDT524236:RDT524432 RNP524236:RNP524432 RXL524236:RXL524432 SHH524236:SHH524432 SRD524236:SRD524432 TAZ524236:TAZ524432 TKV524236:TKV524432 TUR524236:TUR524432 UEN524236:UEN524432 UOJ524236:UOJ524432 UYF524236:UYF524432 VIB524236:VIB524432 VRX524236:VRX524432 WBT524236:WBT524432 WLP524236:WLP524432 WVL524236:WVL524432 H589772:I589968 IZ589772:IZ589968 SV589772:SV589968 ACR589772:ACR589968 AMN589772:AMN589968 AWJ589772:AWJ589968 BGF589772:BGF589968 BQB589772:BQB589968 BZX589772:BZX589968 CJT589772:CJT589968 CTP589772:CTP589968 DDL589772:DDL589968 DNH589772:DNH589968 DXD589772:DXD589968 EGZ589772:EGZ589968 EQV589772:EQV589968 FAR589772:FAR589968 FKN589772:FKN589968 FUJ589772:FUJ589968 GEF589772:GEF589968 GOB589772:GOB589968 GXX589772:GXX589968 HHT589772:HHT589968 HRP589772:HRP589968 IBL589772:IBL589968 ILH589772:ILH589968 IVD589772:IVD589968 JEZ589772:JEZ589968 JOV589772:JOV589968 JYR589772:JYR589968 KIN589772:KIN589968 KSJ589772:KSJ589968 LCF589772:LCF589968 LMB589772:LMB589968 LVX589772:LVX589968 MFT589772:MFT589968 MPP589772:MPP589968 MZL589772:MZL589968 NJH589772:NJH589968 NTD589772:NTD589968 OCZ589772:OCZ589968 OMV589772:OMV589968 OWR589772:OWR589968 PGN589772:PGN589968 PQJ589772:PQJ589968 QAF589772:QAF589968 QKB589772:QKB589968 QTX589772:QTX589968 RDT589772:RDT589968 RNP589772:RNP589968 RXL589772:RXL589968 SHH589772:SHH589968 SRD589772:SRD589968 TAZ589772:TAZ589968 TKV589772:TKV589968 TUR589772:TUR589968 UEN589772:UEN589968 UOJ589772:UOJ589968 UYF589772:UYF589968 VIB589772:VIB589968 VRX589772:VRX589968 WBT589772:WBT589968 WLP589772:WLP589968 WVL589772:WVL589968 H655308:I655504 IZ655308:IZ655504 SV655308:SV655504 ACR655308:ACR655504 AMN655308:AMN655504 AWJ655308:AWJ655504 BGF655308:BGF655504 BQB655308:BQB655504 BZX655308:BZX655504 CJT655308:CJT655504 CTP655308:CTP655504 DDL655308:DDL655504 DNH655308:DNH655504 DXD655308:DXD655504 EGZ655308:EGZ655504 EQV655308:EQV655504 FAR655308:FAR655504 FKN655308:FKN655504 FUJ655308:FUJ655504 GEF655308:GEF655504 GOB655308:GOB655504 GXX655308:GXX655504 HHT655308:HHT655504 HRP655308:HRP655504 IBL655308:IBL655504 ILH655308:ILH655504 IVD655308:IVD655504 JEZ655308:JEZ655504 JOV655308:JOV655504 JYR655308:JYR655504 KIN655308:KIN655504 KSJ655308:KSJ655504 LCF655308:LCF655504 LMB655308:LMB655504 LVX655308:LVX655504 MFT655308:MFT655504 MPP655308:MPP655504 MZL655308:MZL655504 NJH655308:NJH655504 NTD655308:NTD655504 OCZ655308:OCZ655504 OMV655308:OMV655504 OWR655308:OWR655504 PGN655308:PGN655504 PQJ655308:PQJ655504 QAF655308:QAF655504 QKB655308:QKB655504 QTX655308:QTX655504 RDT655308:RDT655504 RNP655308:RNP655504 RXL655308:RXL655504 SHH655308:SHH655504 SRD655308:SRD655504 TAZ655308:TAZ655504 TKV655308:TKV655504 TUR655308:TUR655504 UEN655308:UEN655504 UOJ655308:UOJ655504 UYF655308:UYF655504 VIB655308:VIB655504 VRX655308:VRX655504 WBT655308:WBT655504 WLP655308:WLP655504 WVL655308:WVL655504 H720844:I721040 IZ720844:IZ721040 SV720844:SV721040 ACR720844:ACR721040 AMN720844:AMN721040 AWJ720844:AWJ721040 BGF720844:BGF721040 BQB720844:BQB721040 BZX720844:BZX721040 CJT720844:CJT721040 CTP720844:CTP721040 DDL720844:DDL721040 DNH720844:DNH721040 DXD720844:DXD721040 EGZ720844:EGZ721040 EQV720844:EQV721040 FAR720844:FAR721040 FKN720844:FKN721040 FUJ720844:FUJ721040 GEF720844:GEF721040 GOB720844:GOB721040 GXX720844:GXX721040 HHT720844:HHT721040 HRP720844:HRP721040 IBL720844:IBL721040 ILH720844:ILH721040 IVD720844:IVD721040 JEZ720844:JEZ721040 JOV720844:JOV721040 JYR720844:JYR721040 KIN720844:KIN721040 KSJ720844:KSJ721040 LCF720844:LCF721040 LMB720844:LMB721040 LVX720844:LVX721040 MFT720844:MFT721040 MPP720844:MPP721040 MZL720844:MZL721040 NJH720844:NJH721040 NTD720844:NTD721040 OCZ720844:OCZ721040 OMV720844:OMV721040 OWR720844:OWR721040 PGN720844:PGN721040 PQJ720844:PQJ721040 QAF720844:QAF721040 QKB720844:QKB721040 QTX720844:QTX721040 RDT720844:RDT721040 RNP720844:RNP721040 RXL720844:RXL721040 SHH720844:SHH721040 SRD720844:SRD721040 TAZ720844:TAZ721040 TKV720844:TKV721040 TUR720844:TUR721040 UEN720844:UEN721040 UOJ720844:UOJ721040 UYF720844:UYF721040 VIB720844:VIB721040 VRX720844:VRX721040 WBT720844:WBT721040 WLP720844:WLP721040 WVL720844:WVL721040 H786380:I786576 IZ786380:IZ786576 SV786380:SV786576 ACR786380:ACR786576 AMN786380:AMN786576 AWJ786380:AWJ786576 BGF786380:BGF786576 BQB786380:BQB786576 BZX786380:BZX786576 CJT786380:CJT786576 CTP786380:CTP786576 DDL786380:DDL786576 DNH786380:DNH786576 DXD786380:DXD786576 EGZ786380:EGZ786576 EQV786380:EQV786576 FAR786380:FAR786576 FKN786380:FKN786576 FUJ786380:FUJ786576 GEF786380:GEF786576 GOB786380:GOB786576 GXX786380:GXX786576 HHT786380:HHT786576 HRP786380:HRP786576 IBL786380:IBL786576 ILH786380:ILH786576 IVD786380:IVD786576 JEZ786380:JEZ786576 JOV786380:JOV786576 JYR786380:JYR786576 KIN786380:KIN786576 KSJ786380:KSJ786576 LCF786380:LCF786576 LMB786380:LMB786576 LVX786380:LVX786576 MFT786380:MFT786576 MPP786380:MPP786576 MZL786380:MZL786576 NJH786380:NJH786576 NTD786380:NTD786576 OCZ786380:OCZ786576 OMV786380:OMV786576 OWR786380:OWR786576 PGN786380:PGN786576 PQJ786380:PQJ786576 QAF786380:QAF786576 QKB786380:QKB786576 QTX786380:QTX786576 RDT786380:RDT786576 RNP786380:RNP786576 RXL786380:RXL786576 SHH786380:SHH786576 SRD786380:SRD786576 TAZ786380:TAZ786576 TKV786380:TKV786576 TUR786380:TUR786576 UEN786380:UEN786576 UOJ786380:UOJ786576 UYF786380:UYF786576 VIB786380:VIB786576 VRX786380:VRX786576 WBT786380:WBT786576 WLP786380:WLP786576 WVL786380:WVL786576 H851916:I852112 IZ851916:IZ852112 SV851916:SV852112 ACR851916:ACR852112 AMN851916:AMN852112 AWJ851916:AWJ852112 BGF851916:BGF852112 BQB851916:BQB852112 BZX851916:BZX852112 CJT851916:CJT852112 CTP851916:CTP852112 DDL851916:DDL852112 DNH851916:DNH852112 DXD851916:DXD852112 EGZ851916:EGZ852112 EQV851916:EQV852112 FAR851916:FAR852112 FKN851916:FKN852112 FUJ851916:FUJ852112 GEF851916:GEF852112 GOB851916:GOB852112 GXX851916:GXX852112 HHT851916:HHT852112 HRP851916:HRP852112 IBL851916:IBL852112 ILH851916:ILH852112 IVD851916:IVD852112 JEZ851916:JEZ852112 JOV851916:JOV852112 JYR851916:JYR852112 KIN851916:KIN852112 KSJ851916:KSJ852112 LCF851916:LCF852112 LMB851916:LMB852112 LVX851916:LVX852112 MFT851916:MFT852112 MPP851916:MPP852112 MZL851916:MZL852112 NJH851916:NJH852112 NTD851916:NTD852112 OCZ851916:OCZ852112 OMV851916:OMV852112 OWR851916:OWR852112 PGN851916:PGN852112 PQJ851916:PQJ852112 QAF851916:QAF852112 QKB851916:QKB852112 QTX851916:QTX852112 RDT851916:RDT852112 RNP851916:RNP852112 RXL851916:RXL852112 SHH851916:SHH852112 SRD851916:SRD852112 TAZ851916:TAZ852112 TKV851916:TKV852112 TUR851916:TUR852112 UEN851916:UEN852112 UOJ851916:UOJ852112 UYF851916:UYF852112 VIB851916:VIB852112 VRX851916:VRX852112 WBT851916:WBT852112 WLP851916:WLP852112 WVL851916:WVL852112 H917452:I917648 IZ917452:IZ917648 SV917452:SV917648 ACR917452:ACR917648 AMN917452:AMN917648 AWJ917452:AWJ917648 BGF917452:BGF917648 BQB917452:BQB917648 BZX917452:BZX917648 CJT917452:CJT917648 CTP917452:CTP917648 DDL917452:DDL917648 DNH917452:DNH917648 DXD917452:DXD917648 EGZ917452:EGZ917648 EQV917452:EQV917648 FAR917452:FAR917648 FKN917452:FKN917648 FUJ917452:FUJ917648 GEF917452:GEF917648 GOB917452:GOB917648 GXX917452:GXX917648 HHT917452:HHT917648 HRP917452:HRP917648 IBL917452:IBL917648 ILH917452:ILH917648 IVD917452:IVD917648 JEZ917452:JEZ917648 JOV917452:JOV917648 JYR917452:JYR917648 KIN917452:KIN917648 KSJ917452:KSJ917648 LCF917452:LCF917648 LMB917452:LMB917648 LVX917452:LVX917648 MFT917452:MFT917648 MPP917452:MPP917648 MZL917452:MZL917648 NJH917452:NJH917648 NTD917452:NTD917648 OCZ917452:OCZ917648 OMV917452:OMV917648 OWR917452:OWR917648 PGN917452:PGN917648 PQJ917452:PQJ917648 QAF917452:QAF917648 QKB917452:QKB917648 QTX917452:QTX917648 RDT917452:RDT917648 RNP917452:RNP917648 RXL917452:RXL917648 SHH917452:SHH917648 SRD917452:SRD917648 TAZ917452:TAZ917648 TKV917452:TKV917648 TUR917452:TUR917648 UEN917452:UEN917648 UOJ917452:UOJ917648 UYF917452:UYF917648 VIB917452:VIB917648 VRX917452:VRX917648 WBT917452:WBT917648 WLP917452:WLP917648 WVL917452:WVL917648 H982988:I983184 IZ982988:IZ983184 SV982988:SV983184 ACR982988:ACR983184 AMN982988:AMN983184 AWJ982988:AWJ983184 BGF982988:BGF983184 BQB982988:BQB983184 BZX982988:BZX983184 CJT982988:CJT983184 CTP982988:CTP983184 DDL982988:DDL983184 DNH982988:DNH983184 DXD982988:DXD983184 EGZ982988:EGZ983184 EQV982988:EQV983184 FAR982988:FAR983184 FKN982988:FKN983184 FUJ982988:FUJ983184 GEF982988:GEF983184 GOB982988:GOB983184 GXX982988:GXX983184 HHT982988:HHT983184 HRP982988:HRP983184 IBL982988:IBL983184 ILH982988:ILH983184 IVD982988:IVD983184 JEZ982988:JEZ983184 JOV982988:JOV983184 JYR982988:JYR983184 KIN982988:KIN983184 KSJ982988:KSJ983184 LCF982988:LCF983184 LMB982988:LMB983184 LVX982988:LVX983184 MFT982988:MFT983184 MPP982988:MPP983184 MZL982988:MZL983184 NJH982988:NJH983184 NTD982988:NTD983184 OCZ982988:OCZ983184 OMV982988:OMV983184 OWR982988:OWR983184 PGN982988:PGN983184 PQJ982988:PQJ983184 QAF982988:QAF983184 QKB982988:QKB983184 QTX982988:QTX983184 RDT982988:RDT983184 RNP982988:RNP983184 RXL982988:RXL983184 SHH982988:SHH983184 SRD982988:SRD983184 TAZ982988:TAZ983184 TKV982988:TKV983184 TUR982988:TUR983184 UEN982988:UEN983184 UOJ982988:UOJ983184 UYF982988:UYF983184 VIB982988:VIB983184 VRX982988:VRX983184 WBT982988:WBT983184 WLP982988:WLP983184 WVL982988:WVL983184 JA65484:JB65594 SW65484:SX65594 ACS65484:ACT65594 AMO65484:AMP65594 AWK65484:AWL65594 BGG65484:BGH65594 BQC65484:BQD65594 BZY65484:BZZ65594 CJU65484:CJV65594 CTQ65484:CTR65594 DDM65484:DDN65594 DNI65484:DNJ65594 DXE65484:DXF65594 EHA65484:EHB65594 EQW65484:EQX65594 FAS65484:FAT65594 FKO65484:FKP65594 FUK65484:FUL65594 GEG65484:GEH65594 GOC65484:GOD65594 GXY65484:GXZ65594 HHU65484:HHV65594 HRQ65484:HRR65594 IBM65484:IBN65594 ILI65484:ILJ65594 IVE65484:IVF65594 JFA65484:JFB65594 JOW65484:JOX65594 JYS65484:JYT65594 KIO65484:KIP65594 KSK65484:KSL65594 LCG65484:LCH65594 LMC65484:LMD65594 LVY65484:LVZ65594 MFU65484:MFV65594 MPQ65484:MPR65594 MZM65484:MZN65594 NJI65484:NJJ65594 NTE65484:NTF65594 ODA65484:ODB65594 OMW65484:OMX65594 OWS65484:OWT65594 PGO65484:PGP65594 PQK65484:PQL65594 QAG65484:QAH65594 QKC65484:QKD65594 QTY65484:QTZ65594 RDU65484:RDV65594 RNQ65484:RNR65594 RXM65484:RXN65594 SHI65484:SHJ65594 SRE65484:SRF65594 TBA65484:TBB65594 TKW65484:TKX65594 TUS65484:TUT65594 UEO65484:UEP65594 UOK65484:UOL65594 UYG65484:UYH65594 VIC65484:VID65594 VRY65484:VRZ65594 WBU65484:WBV65594 WLQ65484:WLR65594 WVM65484:WVN65594 JA131020:JB131130 SW131020:SX131130 ACS131020:ACT131130 AMO131020:AMP131130 AWK131020:AWL131130 BGG131020:BGH131130 BQC131020:BQD131130 BZY131020:BZZ131130 CJU131020:CJV131130 CTQ131020:CTR131130 DDM131020:DDN131130 DNI131020:DNJ131130 DXE131020:DXF131130 EHA131020:EHB131130 EQW131020:EQX131130 FAS131020:FAT131130 FKO131020:FKP131130 FUK131020:FUL131130 GEG131020:GEH131130 GOC131020:GOD131130 GXY131020:GXZ131130 HHU131020:HHV131130 HRQ131020:HRR131130 IBM131020:IBN131130 ILI131020:ILJ131130 IVE131020:IVF131130 JFA131020:JFB131130 JOW131020:JOX131130 JYS131020:JYT131130 KIO131020:KIP131130 KSK131020:KSL131130 LCG131020:LCH131130 LMC131020:LMD131130 LVY131020:LVZ131130 MFU131020:MFV131130 MPQ131020:MPR131130 MZM131020:MZN131130 NJI131020:NJJ131130 NTE131020:NTF131130 ODA131020:ODB131130 OMW131020:OMX131130 OWS131020:OWT131130 PGO131020:PGP131130 PQK131020:PQL131130 QAG131020:QAH131130 QKC131020:QKD131130 QTY131020:QTZ131130 RDU131020:RDV131130 RNQ131020:RNR131130 RXM131020:RXN131130 SHI131020:SHJ131130 SRE131020:SRF131130 TBA131020:TBB131130 TKW131020:TKX131130 TUS131020:TUT131130 UEO131020:UEP131130 UOK131020:UOL131130 UYG131020:UYH131130 VIC131020:VID131130 VRY131020:VRZ131130 WBU131020:WBV131130 WLQ131020:WLR131130 WVM131020:WVN131130 JA196556:JB196666 SW196556:SX196666 ACS196556:ACT196666 AMO196556:AMP196666 AWK196556:AWL196666 BGG196556:BGH196666 BQC196556:BQD196666 BZY196556:BZZ196666 CJU196556:CJV196666 CTQ196556:CTR196666 DDM196556:DDN196666 DNI196556:DNJ196666 DXE196556:DXF196666 EHA196556:EHB196666 EQW196556:EQX196666 FAS196556:FAT196666 FKO196556:FKP196666 FUK196556:FUL196666 GEG196556:GEH196666 GOC196556:GOD196666 GXY196556:GXZ196666 HHU196556:HHV196666 HRQ196556:HRR196666 IBM196556:IBN196666 ILI196556:ILJ196666 IVE196556:IVF196666 JFA196556:JFB196666 JOW196556:JOX196666 JYS196556:JYT196666 KIO196556:KIP196666 KSK196556:KSL196666 LCG196556:LCH196666 LMC196556:LMD196666 LVY196556:LVZ196666 MFU196556:MFV196666 MPQ196556:MPR196666 MZM196556:MZN196666 NJI196556:NJJ196666 NTE196556:NTF196666 ODA196556:ODB196666 OMW196556:OMX196666 OWS196556:OWT196666 PGO196556:PGP196666 PQK196556:PQL196666 QAG196556:QAH196666 QKC196556:QKD196666 QTY196556:QTZ196666 RDU196556:RDV196666 RNQ196556:RNR196666 RXM196556:RXN196666 SHI196556:SHJ196666 SRE196556:SRF196666 TBA196556:TBB196666 TKW196556:TKX196666 TUS196556:TUT196666 UEO196556:UEP196666 UOK196556:UOL196666 UYG196556:UYH196666 VIC196556:VID196666 VRY196556:VRZ196666 WBU196556:WBV196666 WLQ196556:WLR196666 WVM196556:WVN196666 JA262092:JB262202 SW262092:SX262202 ACS262092:ACT262202 AMO262092:AMP262202 AWK262092:AWL262202 BGG262092:BGH262202 BQC262092:BQD262202 BZY262092:BZZ262202 CJU262092:CJV262202 CTQ262092:CTR262202 DDM262092:DDN262202 DNI262092:DNJ262202 DXE262092:DXF262202 EHA262092:EHB262202 EQW262092:EQX262202 FAS262092:FAT262202 FKO262092:FKP262202 FUK262092:FUL262202 GEG262092:GEH262202 GOC262092:GOD262202 GXY262092:GXZ262202 HHU262092:HHV262202 HRQ262092:HRR262202 IBM262092:IBN262202 ILI262092:ILJ262202 IVE262092:IVF262202 JFA262092:JFB262202 JOW262092:JOX262202 JYS262092:JYT262202 KIO262092:KIP262202 KSK262092:KSL262202 LCG262092:LCH262202 LMC262092:LMD262202 LVY262092:LVZ262202 MFU262092:MFV262202 MPQ262092:MPR262202 MZM262092:MZN262202 NJI262092:NJJ262202 NTE262092:NTF262202 ODA262092:ODB262202 OMW262092:OMX262202 OWS262092:OWT262202 PGO262092:PGP262202 PQK262092:PQL262202 QAG262092:QAH262202 QKC262092:QKD262202 QTY262092:QTZ262202 RDU262092:RDV262202 RNQ262092:RNR262202 RXM262092:RXN262202 SHI262092:SHJ262202 SRE262092:SRF262202 TBA262092:TBB262202 TKW262092:TKX262202 TUS262092:TUT262202 UEO262092:UEP262202 UOK262092:UOL262202 UYG262092:UYH262202 VIC262092:VID262202 VRY262092:VRZ262202 WBU262092:WBV262202 WLQ262092:WLR262202 WVM262092:WVN262202 JA327628:JB327738 SW327628:SX327738 ACS327628:ACT327738 AMO327628:AMP327738 AWK327628:AWL327738 BGG327628:BGH327738 BQC327628:BQD327738 BZY327628:BZZ327738 CJU327628:CJV327738 CTQ327628:CTR327738 DDM327628:DDN327738 DNI327628:DNJ327738 DXE327628:DXF327738 EHA327628:EHB327738 EQW327628:EQX327738 FAS327628:FAT327738 FKO327628:FKP327738 FUK327628:FUL327738 GEG327628:GEH327738 GOC327628:GOD327738 GXY327628:GXZ327738 HHU327628:HHV327738 HRQ327628:HRR327738 IBM327628:IBN327738 ILI327628:ILJ327738 IVE327628:IVF327738 JFA327628:JFB327738 JOW327628:JOX327738 JYS327628:JYT327738 KIO327628:KIP327738 KSK327628:KSL327738 LCG327628:LCH327738 LMC327628:LMD327738 LVY327628:LVZ327738 MFU327628:MFV327738 MPQ327628:MPR327738 MZM327628:MZN327738 NJI327628:NJJ327738 NTE327628:NTF327738 ODA327628:ODB327738 OMW327628:OMX327738 OWS327628:OWT327738 PGO327628:PGP327738 PQK327628:PQL327738 QAG327628:QAH327738 QKC327628:QKD327738 QTY327628:QTZ327738 RDU327628:RDV327738 RNQ327628:RNR327738 RXM327628:RXN327738 SHI327628:SHJ327738 SRE327628:SRF327738 TBA327628:TBB327738 TKW327628:TKX327738 TUS327628:TUT327738 UEO327628:UEP327738 UOK327628:UOL327738 UYG327628:UYH327738 VIC327628:VID327738 VRY327628:VRZ327738 WBU327628:WBV327738 WLQ327628:WLR327738 WVM327628:WVN327738 JA393164:JB393274 SW393164:SX393274 ACS393164:ACT393274 AMO393164:AMP393274 AWK393164:AWL393274 BGG393164:BGH393274 BQC393164:BQD393274 BZY393164:BZZ393274 CJU393164:CJV393274 CTQ393164:CTR393274 DDM393164:DDN393274 DNI393164:DNJ393274 DXE393164:DXF393274 EHA393164:EHB393274 EQW393164:EQX393274 FAS393164:FAT393274 FKO393164:FKP393274 FUK393164:FUL393274 GEG393164:GEH393274 GOC393164:GOD393274 GXY393164:GXZ393274 HHU393164:HHV393274 HRQ393164:HRR393274 IBM393164:IBN393274 ILI393164:ILJ393274 IVE393164:IVF393274 JFA393164:JFB393274 JOW393164:JOX393274 JYS393164:JYT393274 KIO393164:KIP393274 KSK393164:KSL393274 LCG393164:LCH393274 LMC393164:LMD393274 LVY393164:LVZ393274 MFU393164:MFV393274 MPQ393164:MPR393274 MZM393164:MZN393274 NJI393164:NJJ393274 NTE393164:NTF393274 ODA393164:ODB393274 OMW393164:OMX393274 OWS393164:OWT393274 PGO393164:PGP393274 PQK393164:PQL393274 QAG393164:QAH393274 QKC393164:QKD393274 QTY393164:QTZ393274 RDU393164:RDV393274 RNQ393164:RNR393274 RXM393164:RXN393274 SHI393164:SHJ393274 SRE393164:SRF393274 TBA393164:TBB393274 TKW393164:TKX393274 TUS393164:TUT393274 UEO393164:UEP393274 UOK393164:UOL393274 UYG393164:UYH393274 VIC393164:VID393274 VRY393164:VRZ393274 WBU393164:WBV393274 WLQ393164:WLR393274 WVM393164:WVN393274 JA458700:JB458810 SW458700:SX458810 ACS458700:ACT458810 AMO458700:AMP458810 AWK458700:AWL458810 BGG458700:BGH458810 BQC458700:BQD458810 BZY458700:BZZ458810 CJU458700:CJV458810 CTQ458700:CTR458810 DDM458700:DDN458810 DNI458700:DNJ458810 DXE458700:DXF458810 EHA458700:EHB458810 EQW458700:EQX458810 FAS458700:FAT458810 FKO458700:FKP458810 FUK458700:FUL458810 GEG458700:GEH458810 GOC458700:GOD458810 GXY458700:GXZ458810 HHU458700:HHV458810 HRQ458700:HRR458810 IBM458700:IBN458810 ILI458700:ILJ458810 IVE458700:IVF458810 JFA458700:JFB458810 JOW458700:JOX458810 JYS458700:JYT458810 KIO458700:KIP458810 KSK458700:KSL458810 LCG458700:LCH458810 LMC458700:LMD458810 LVY458700:LVZ458810 MFU458700:MFV458810 MPQ458700:MPR458810 MZM458700:MZN458810 NJI458700:NJJ458810 NTE458700:NTF458810 ODA458700:ODB458810 OMW458700:OMX458810 OWS458700:OWT458810 PGO458700:PGP458810 PQK458700:PQL458810 QAG458700:QAH458810 QKC458700:QKD458810 QTY458700:QTZ458810 RDU458700:RDV458810 RNQ458700:RNR458810 RXM458700:RXN458810 SHI458700:SHJ458810 SRE458700:SRF458810 TBA458700:TBB458810 TKW458700:TKX458810 TUS458700:TUT458810 UEO458700:UEP458810 UOK458700:UOL458810 UYG458700:UYH458810 VIC458700:VID458810 VRY458700:VRZ458810 WBU458700:WBV458810 WLQ458700:WLR458810 WVM458700:WVN458810 JA524236:JB524346 SW524236:SX524346 ACS524236:ACT524346 AMO524236:AMP524346 AWK524236:AWL524346 BGG524236:BGH524346 BQC524236:BQD524346 BZY524236:BZZ524346 CJU524236:CJV524346 CTQ524236:CTR524346 DDM524236:DDN524346 DNI524236:DNJ524346 DXE524236:DXF524346 EHA524236:EHB524346 EQW524236:EQX524346 FAS524236:FAT524346 FKO524236:FKP524346 FUK524236:FUL524346 GEG524236:GEH524346 GOC524236:GOD524346 GXY524236:GXZ524346 HHU524236:HHV524346 HRQ524236:HRR524346 IBM524236:IBN524346 ILI524236:ILJ524346 IVE524236:IVF524346 JFA524236:JFB524346 JOW524236:JOX524346 JYS524236:JYT524346 KIO524236:KIP524346 KSK524236:KSL524346 LCG524236:LCH524346 LMC524236:LMD524346 LVY524236:LVZ524346 MFU524236:MFV524346 MPQ524236:MPR524346 MZM524236:MZN524346 NJI524236:NJJ524346 NTE524236:NTF524346 ODA524236:ODB524346 OMW524236:OMX524346 OWS524236:OWT524346 PGO524236:PGP524346 PQK524236:PQL524346 QAG524236:QAH524346 QKC524236:QKD524346 QTY524236:QTZ524346 RDU524236:RDV524346 RNQ524236:RNR524346 RXM524236:RXN524346 SHI524236:SHJ524346 SRE524236:SRF524346 TBA524236:TBB524346 TKW524236:TKX524346 TUS524236:TUT524346 UEO524236:UEP524346 UOK524236:UOL524346 UYG524236:UYH524346 VIC524236:VID524346 VRY524236:VRZ524346 WBU524236:WBV524346 WLQ524236:WLR524346 WVM524236:WVN524346 JA589772:JB589882 SW589772:SX589882 ACS589772:ACT589882 AMO589772:AMP589882 AWK589772:AWL589882 BGG589772:BGH589882 BQC589772:BQD589882 BZY589772:BZZ589882 CJU589772:CJV589882 CTQ589772:CTR589882 DDM589772:DDN589882 DNI589772:DNJ589882 DXE589772:DXF589882 EHA589772:EHB589882 EQW589772:EQX589882 FAS589772:FAT589882 FKO589772:FKP589882 FUK589772:FUL589882 GEG589772:GEH589882 GOC589772:GOD589882 GXY589772:GXZ589882 HHU589772:HHV589882 HRQ589772:HRR589882 IBM589772:IBN589882 ILI589772:ILJ589882 IVE589772:IVF589882 JFA589772:JFB589882 JOW589772:JOX589882 JYS589772:JYT589882 KIO589772:KIP589882 KSK589772:KSL589882 LCG589772:LCH589882 LMC589772:LMD589882 LVY589772:LVZ589882 MFU589772:MFV589882 MPQ589772:MPR589882 MZM589772:MZN589882 NJI589772:NJJ589882 NTE589772:NTF589882 ODA589772:ODB589882 OMW589772:OMX589882 OWS589772:OWT589882 PGO589772:PGP589882 PQK589772:PQL589882 QAG589772:QAH589882 QKC589772:QKD589882 QTY589772:QTZ589882 RDU589772:RDV589882 RNQ589772:RNR589882 RXM589772:RXN589882 SHI589772:SHJ589882 SRE589772:SRF589882 TBA589772:TBB589882 TKW589772:TKX589882 TUS589772:TUT589882 UEO589772:UEP589882 UOK589772:UOL589882 UYG589772:UYH589882 VIC589772:VID589882 VRY589772:VRZ589882 WBU589772:WBV589882 WLQ589772:WLR589882 WVM589772:WVN589882 JA655308:JB655418 SW655308:SX655418 ACS655308:ACT655418 AMO655308:AMP655418 AWK655308:AWL655418 BGG655308:BGH655418 BQC655308:BQD655418 BZY655308:BZZ655418 CJU655308:CJV655418 CTQ655308:CTR655418 DDM655308:DDN655418 DNI655308:DNJ655418 DXE655308:DXF655418 EHA655308:EHB655418 EQW655308:EQX655418 FAS655308:FAT655418 FKO655308:FKP655418 FUK655308:FUL655418 GEG655308:GEH655418 GOC655308:GOD655418 GXY655308:GXZ655418 HHU655308:HHV655418 HRQ655308:HRR655418 IBM655308:IBN655418 ILI655308:ILJ655418 IVE655308:IVF655418 JFA655308:JFB655418 JOW655308:JOX655418 JYS655308:JYT655418 KIO655308:KIP655418 KSK655308:KSL655418 LCG655308:LCH655418 LMC655308:LMD655418 LVY655308:LVZ655418 MFU655308:MFV655418 MPQ655308:MPR655418 MZM655308:MZN655418 NJI655308:NJJ655418 NTE655308:NTF655418 ODA655308:ODB655418 OMW655308:OMX655418 OWS655308:OWT655418 PGO655308:PGP655418 PQK655308:PQL655418 QAG655308:QAH655418 QKC655308:QKD655418 QTY655308:QTZ655418 RDU655308:RDV655418 RNQ655308:RNR655418 RXM655308:RXN655418 SHI655308:SHJ655418 SRE655308:SRF655418 TBA655308:TBB655418 TKW655308:TKX655418 TUS655308:TUT655418 UEO655308:UEP655418 UOK655308:UOL655418 UYG655308:UYH655418 VIC655308:VID655418 VRY655308:VRZ655418 WBU655308:WBV655418 WLQ655308:WLR655418 WVM655308:WVN655418 JA720844:JB720954 SW720844:SX720954 ACS720844:ACT720954 AMO720844:AMP720954 AWK720844:AWL720954 BGG720844:BGH720954 BQC720844:BQD720954 BZY720844:BZZ720954 CJU720844:CJV720954 CTQ720844:CTR720954 DDM720844:DDN720954 DNI720844:DNJ720954 DXE720844:DXF720954 EHA720844:EHB720954 EQW720844:EQX720954 FAS720844:FAT720954 FKO720844:FKP720954 FUK720844:FUL720954 GEG720844:GEH720954 GOC720844:GOD720954 GXY720844:GXZ720954 HHU720844:HHV720954 HRQ720844:HRR720954 IBM720844:IBN720954 ILI720844:ILJ720954 IVE720844:IVF720954 JFA720844:JFB720954 JOW720844:JOX720954 JYS720844:JYT720954 KIO720844:KIP720954 KSK720844:KSL720954 LCG720844:LCH720954 LMC720844:LMD720954 LVY720844:LVZ720954 MFU720844:MFV720954 MPQ720844:MPR720954 MZM720844:MZN720954 NJI720844:NJJ720954 NTE720844:NTF720954 ODA720844:ODB720954 OMW720844:OMX720954 OWS720844:OWT720954 PGO720844:PGP720954 PQK720844:PQL720954 QAG720844:QAH720954 QKC720844:QKD720954 QTY720844:QTZ720954 RDU720844:RDV720954 RNQ720844:RNR720954 RXM720844:RXN720954 SHI720844:SHJ720954 SRE720844:SRF720954 TBA720844:TBB720954 TKW720844:TKX720954 TUS720844:TUT720954 UEO720844:UEP720954 UOK720844:UOL720954 UYG720844:UYH720954 VIC720844:VID720954 VRY720844:VRZ720954 WBU720844:WBV720954 WLQ720844:WLR720954 WVM720844:WVN720954 JA786380:JB786490 SW786380:SX786490 ACS786380:ACT786490 AMO786380:AMP786490 AWK786380:AWL786490 BGG786380:BGH786490 BQC786380:BQD786490 BZY786380:BZZ786490 CJU786380:CJV786490 CTQ786380:CTR786490 DDM786380:DDN786490 DNI786380:DNJ786490 DXE786380:DXF786490 EHA786380:EHB786490 EQW786380:EQX786490 FAS786380:FAT786490 FKO786380:FKP786490 FUK786380:FUL786490 GEG786380:GEH786490 GOC786380:GOD786490 GXY786380:GXZ786490 HHU786380:HHV786490 HRQ786380:HRR786490 IBM786380:IBN786490 ILI786380:ILJ786490 IVE786380:IVF786490 JFA786380:JFB786490 JOW786380:JOX786490 JYS786380:JYT786490 KIO786380:KIP786490 KSK786380:KSL786490 LCG786380:LCH786490 LMC786380:LMD786490 LVY786380:LVZ786490 MFU786380:MFV786490 MPQ786380:MPR786490 MZM786380:MZN786490 NJI786380:NJJ786490 NTE786380:NTF786490 ODA786380:ODB786490 OMW786380:OMX786490 OWS786380:OWT786490 PGO786380:PGP786490 PQK786380:PQL786490 QAG786380:QAH786490 QKC786380:QKD786490 QTY786380:QTZ786490 RDU786380:RDV786490 RNQ786380:RNR786490 RXM786380:RXN786490 SHI786380:SHJ786490 SRE786380:SRF786490 TBA786380:TBB786490 TKW786380:TKX786490 TUS786380:TUT786490 UEO786380:UEP786490 UOK786380:UOL786490 UYG786380:UYH786490 VIC786380:VID786490 VRY786380:VRZ786490 WBU786380:WBV786490 WLQ786380:WLR786490 WVM786380:WVN786490 JA851916:JB852026 SW851916:SX852026 ACS851916:ACT852026 AMO851916:AMP852026 AWK851916:AWL852026 BGG851916:BGH852026 BQC851916:BQD852026 BZY851916:BZZ852026 CJU851916:CJV852026 CTQ851916:CTR852026 DDM851916:DDN852026 DNI851916:DNJ852026 DXE851916:DXF852026 EHA851916:EHB852026 EQW851916:EQX852026 FAS851916:FAT852026 FKO851916:FKP852026 FUK851916:FUL852026 GEG851916:GEH852026 GOC851916:GOD852026 GXY851916:GXZ852026 HHU851916:HHV852026 HRQ851916:HRR852026 IBM851916:IBN852026 ILI851916:ILJ852026 IVE851916:IVF852026 JFA851916:JFB852026 JOW851916:JOX852026 JYS851916:JYT852026 KIO851916:KIP852026 KSK851916:KSL852026 LCG851916:LCH852026 LMC851916:LMD852026 LVY851916:LVZ852026 MFU851916:MFV852026 MPQ851916:MPR852026 MZM851916:MZN852026 NJI851916:NJJ852026 NTE851916:NTF852026 ODA851916:ODB852026 OMW851916:OMX852026 OWS851916:OWT852026 PGO851916:PGP852026 PQK851916:PQL852026 QAG851916:QAH852026 QKC851916:QKD852026 QTY851916:QTZ852026 RDU851916:RDV852026 RNQ851916:RNR852026 RXM851916:RXN852026 SHI851916:SHJ852026 SRE851916:SRF852026 TBA851916:TBB852026 TKW851916:TKX852026 TUS851916:TUT852026 UEO851916:UEP852026 UOK851916:UOL852026 UYG851916:UYH852026 VIC851916:VID852026 VRY851916:VRZ852026 WBU851916:WBV852026 WLQ851916:WLR852026 WVM851916:WVN852026 JA917452:JB917562 SW917452:SX917562 ACS917452:ACT917562 AMO917452:AMP917562 AWK917452:AWL917562 BGG917452:BGH917562 BQC917452:BQD917562 BZY917452:BZZ917562 CJU917452:CJV917562 CTQ917452:CTR917562 DDM917452:DDN917562 DNI917452:DNJ917562 DXE917452:DXF917562 EHA917452:EHB917562 EQW917452:EQX917562 FAS917452:FAT917562 FKO917452:FKP917562 FUK917452:FUL917562 GEG917452:GEH917562 GOC917452:GOD917562 GXY917452:GXZ917562 HHU917452:HHV917562 HRQ917452:HRR917562 IBM917452:IBN917562 ILI917452:ILJ917562 IVE917452:IVF917562 JFA917452:JFB917562 JOW917452:JOX917562 JYS917452:JYT917562 KIO917452:KIP917562 KSK917452:KSL917562 LCG917452:LCH917562 LMC917452:LMD917562 LVY917452:LVZ917562 MFU917452:MFV917562 MPQ917452:MPR917562 MZM917452:MZN917562 NJI917452:NJJ917562 NTE917452:NTF917562 ODA917452:ODB917562 OMW917452:OMX917562 OWS917452:OWT917562 PGO917452:PGP917562 PQK917452:PQL917562 QAG917452:QAH917562 QKC917452:QKD917562 QTY917452:QTZ917562 RDU917452:RDV917562 RNQ917452:RNR917562 RXM917452:RXN917562 SHI917452:SHJ917562 SRE917452:SRF917562 TBA917452:TBB917562 TKW917452:TKX917562 TUS917452:TUT917562 UEO917452:UEP917562 UOK917452:UOL917562 UYG917452:UYH917562 VIC917452:VID917562 VRY917452:VRZ917562 WBU917452:WBV917562 WLQ917452:WLR917562 WVM917452:WVN917562 JA982988:JB983098 SW982988:SX983098 ACS982988:ACT983098 AMO982988:AMP983098 AWK982988:AWL983098 BGG982988:BGH983098 BQC982988:BQD983098 BZY982988:BZZ983098 CJU982988:CJV983098 CTQ982988:CTR983098 DDM982988:DDN983098 DNI982988:DNJ983098 DXE982988:DXF983098 EHA982988:EHB983098 EQW982988:EQX983098 FAS982988:FAT983098 FKO982988:FKP983098 FUK982988:FUL983098 GEG982988:GEH983098 GOC982988:GOD983098 GXY982988:GXZ983098 HHU982988:HHV983098 HRQ982988:HRR983098 IBM982988:IBN983098 ILI982988:ILJ983098 IVE982988:IVF983098 JFA982988:JFB983098 JOW982988:JOX983098 JYS982988:JYT983098 KIO982988:KIP983098 KSK982988:KSL983098 LCG982988:LCH983098 LMC982988:LMD983098 LVY982988:LVZ983098 MFU982988:MFV983098 MPQ982988:MPR983098 MZM982988:MZN983098 NJI982988:NJJ983098 NTE982988:NTF983098 ODA982988:ODB983098 OMW982988:OMX983098 OWS982988:OWT983098 PGO982988:PGP983098 PQK982988:PQL983098 QAG982988:QAH983098 QKC982988:QKD983098 QTY982988:QTZ983098 RDU982988:RDV983098 RNQ982988:RNR983098 RXM982988:RXN983098 SHI982988:SHJ983098 SRE982988:SRF983098 TBA982988:TBB983098 TKW982988:TKX983098 TUS982988:TUT983098 UEO982988:UEP983098 UOK982988:UOL983098 UYG982988:UYH983098 VIC982988:VID983098 VRY982988:VRZ983098 WBU982988:WBV983098 WLQ982988:WLR983098 WVM982988:WVN983098 JC65484:JC65723 SY65484:SY65723 ACU65484:ACU65723 AMQ65484:AMQ65723 AWM65484:AWM65723 BGI65484:BGI65723 BQE65484:BQE65723 CAA65484:CAA65723 CJW65484:CJW65723 CTS65484:CTS65723 DDO65484:DDO65723 DNK65484:DNK65723 DXG65484:DXG65723 EHC65484:EHC65723 EQY65484:EQY65723 FAU65484:FAU65723 FKQ65484:FKQ65723 FUM65484:FUM65723 GEI65484:GEI65723 GOE65484:GOE65723 GYA65484:GYA65723 HHW65484:HHW65723 HRS65484:HRS65723 IBO65484:IBO65723 ILK65484:ILK65723 IVG65484:IVG65723 JFC65484:JFC65723 JOY65484:JOY65723 JYU65484:JYU65723 KIQ65484:KIQ65723 KSM65484:KSM65723 LCI65484:LCI65723 LME65484:LME65723 LWA65484:LWA65723 MFW65484:MFW65723 MPS65484:MPS65723 MZO65484:MZO65723 NJK65484:NJK65723 NTG65484:NTG65723 ODC65484:ODC65723 OMY65484:OMY65723 OWU65484:OWU65723 PGQ65484:PGQ65723 PQM65484:PQM65723 QAI65484:QAI65723 QKE65484:QKE65723 QUA65484:QUA65723 RDW65484:RDW65723 RNS65484:RNS65723 RXO65484:RXO65723 SHK65484:SHK65723 SRG65484:SRG65723 TBC65484:TBC65723 TKY65484:TKY65723 TUU65484:TUU65723 UEQ65484:UEQ65723 UOM65484:UOM65723 UYI65484:UYI65723 VIE65484:VIE65723 VSA65484:VSA65723 WBW65484:WBW65723 WLS65484:WLS65723 WVO65484:WVO65723 JC131020:JC131259 SY131020:SY131259 ACU131020:ACU131259 AMQ131020:AMQ131259 AWM131020:AWM131259 BGI131020:BGI131259 BQE131020:BQE131259 CAA131020:CAA131259 CJW131020:CJW131259 CTS131020:CTS131259 DDO131020:DDO131259 DNK131020:DNK131259 DXG131020:DXG131259 EHC131020:EHC131259 EQY131020:EQY131259 FAU131020:FAU131259 FKQ131020:FKQ131259 FUM131020:FUM131259 GEI131020:GEI131259 GOE131020:GOE131259 GYA131020:GYA131259 HHW131020:HHW131259 HRS131020:HRS131259 IBO131020:IBO131259 ILK131020:ILK131259 IVG131020:IVG131259 JFC131020:JFC131259 JOY131020:JOY131259 JYU131020:JYU131259 KIQ131020:KIQ131259 KSM131020:KSM131259 LCI131020:LCI131259 LME131020:LME131259 LWA131020:LWA131259 MFW131020:MFW131259 MPS131020:MPS131259 MZO131020:MZO131259 NJK131020:NJK131259 NTG131020:NTG131259 ODC131020:ODC131259 OMY131020:OMY131259 OWU131020:OWU131259 PGQ131020:PGQ131259 PQM131020:PQM131259 QAI131020:QAI131259 QKE131020:QKE131259 QUA131020:QUA131259 RDW131020:RDW131259 RNS131020:RNS131259 RXO131020:RXO131259 SHK131020:SHK131259 SRG131020:SRG131259 TBC131020:TBC131259 TKY131020:TKY131259 TUU131020:TUU131259 UEQ131020:UEQ131259 UOM131020:UOM131259 UYI131020:UYI131259 VIE131020:VIE131259 VSA131020:VSA131259 WBW131020:WBW131259 WLS131020:WLS131259 WVO131020:WVO131259 JC196556:JC196795 SY196556:SY196795 ACU196556:ACU196795 AMQ196556:AMQ196795 AWM196556:AWM196795 BGI196556:BGI196795 BQE196556:BQE196795 CAA196556:CAA196795 CJW196556:CJW196795 CTS196556:CTS196795 DDO196556:DDO196795 DNK196556:DNK196795 DXG196556:DXG196795 EHC196556:EHC196795 EQY196556:EQY196795 FAU196556:FAU196795 FKQ196556:FKQ196795 FUM196556:FUM196795 GEI196556:GEI196795 GOE196556:GOE196795 GYA196556:GYA196795 HHW196556:HHW196795 HRS196556:HRS196795 IBO196556:IBO196795 ILK196556:ILK196795 IVG196556:IVG196795 JFC196556:JFC196795 JOY196556:JOY196795 JYU196556:JYU196795 KIQ196556:KIQ196795 KSM196556:KSM196795 LCI196556:LCI196795 LME196556:LME196795 LWA196556:LWA196795 MFW196556:MFW196795 MPS196556:MPS196795 MZO196556:MZO196795 NJK196556:NJK196795 NTG196556:NTG196795 ODC196556:ODC196795 OMY196556:OMY196795 OWU196556:OWU196795 PGQ196556:PGQ196795 PQM196556:PQM196795 QAI196556:QAI196795 QKE196556:QKE196795 QUA196556:QUA196795 RDW196556:RDW196795 RNS196556:RNS196795 RXO196556:RXO196795 SHK196556:SHK196795 SRG196556:SRG196795 TBC196556:TBC196795 TKY196556:TKY196795 TUU196556:TUU196795 UEQ196556:UEQ196795 UOM196556:UOM196795 UYI196556:UYI196795 VIE196556:VIE196795 VSA196556:VSA196795 WBW196556:WBW196795 WLS196556:WLS196795 WVO196556:WVO196795 JC262092:JC262331 SY262092:SY262331 ACU262092:ACU262331 AMQ262092:AMQ262331 AWM262092:AWM262331 BGI262092:BGI262331 BQE262092:BQE262331 CAA262092:CAA262331 CJW262092:CJW262331 CTS262092:CTS262331 DDO262092:DDO262331 DNK262092:DNK262331 DXG262092:DXG262331 EHC262092:EHC262331 EQY262092:EQY262331 FAU262092:FAU262331 FKQ262092:FKQ262331 FUM262092:FUM262331 GEI262092:GEI262331 GOE262092:GOE262331 GYA262092:GYA262331 HHW262092:HHW262331 HRS262092:HRS262331 IBO262092:IBO262331 ILK262092:ILK262331 IVG262092:IVG262331 JFC262092:JFC262331 JOY262092:JOY262331 JYU262092:JYU262331 KIQ262092:KIQ262331 KSM262092:KSM262331 LCI262092:LCI262331 LME262092:LME262331 LWA262092:LWA262331 MFW262092:MFW262331 MPS262092:MPS262331 MZO262092:MZO262331 NJK262092:NJK262331 NTG262092:NTG262331 ODC262092:ODC262331 OMY262092:OMY262331 OWU262092:OWU262331 PGQ262092:PGQ262331 PQM262092:PQM262331 QAI262092:QAI262331 QKE262092:QKE262331 QUA262092:QUA262331 RDW262092:RDW262331 RNS262092:RNS262331 RXO262092:RXO262331 SHK262092:SHK262331 SRG262092:SRG262331 TBC262092:TBC262331 TKY262092:TKY262331 TUU262092:TUU262331 UEQ262092:UEQ262331 UOM262092:UOM262331 UYI262092:UYI262331 VIE262092:VIE262331 VSA262092:VSA262331 WBW262092:WBW262331 WLS262092:WLS262331 WVO262092:WVO262331 JC327628:JC327867 SY327628:SY327867 ACU327628:ACU327867 AMQ327628:AMQ327867 AWM327628:AWM327867 BGI327628:BGI327867 BQE327628:BQE327867 CAA327628:CAA327867 CJW327628:CJW327867 CTS327628:CTS327867 DDO327628:DDO327867 DNK327628:DNK327867 DXG327628:DXG327867 EHC327628:EHC327867 EQY327628:EQY327867 FAU327628:FAU327867 FKQ327628:FKQ327867 FUM327628:FUM327867 GEI327628:GEI327867 GOE327628:GOE327867 GYA327628:GYA327867 HHW327628:HHW327867 HRS327628:HRS327867 IBO327628:IBO327867 ILK327628:ILK327867 IVG327628:IVG327867 JFC327628:JFC327867 JOY327628:JOY327867 JYU327628:JYU327867 KIQ327628:KIQ327867 KSM327628:KSM327867 LCI327628:LCI327867 LME327628:LME327867 LWA327628:LWA327867 MFW327628:MFW327867 MPS327628:MPS327867 MZO327628:MZO327867 NJK327628:NJK327867 NTG327628:NTG327867 ODC327628:ODC327867 OMY327628:OMY327867 OWU327628:OWU327867 PGQ327628:PGQ327867 PQM327628:PQM327867 QAI327628:QAI327867 QKE327628:QKE327867 QUA327628:QUA327867 RDW327628:RDW327867 RNS327628:RNS327867 RXO327628:RXO327867 SHK327628:SHK327867 SRG327628:SRG327867 TBC327628:TBC327867 TKY327628:TKY327867 TUU327628:TUU327867 UEQ327628:UEQ327867 UOM327628:UOM327867 UYI327628:UYI327867 VIE327628:VIE327867 VSA327628:VSA327867 WBW327628:WBW327867 WLS327628:WLS327867 WVO327628:WVO327867 JC393164:JC393403 SY393164:SY393403 ACU393164:ACU393403 AMQ393164:AMQ393403 AWM393164:AWM393403 BGI393164:BGI393403 BQE393164:BQE393403 CAA393164:CAA393403 CJW393164:CJW393403 CTS393164:CTS393403 DDO393164:DDO393403 DNK393164:DNK393403 DXG393164:DXG393403 EHC393164:EHC393403 EQY393164:EQY393403 FAU393164:FAU393403 FKQ393164:FKQ393403 FUM393164:FUM393403 GEI393164:GEI393403 GOE393164:GOE393403 GYA393164:GYA393403 HHW393164:HHW393403 HRS393164:HRS393403 IBO393164:IBO393403 ILK393164:ILK393403 IVG393164:IVG393403 JFC393164:JFC393403 JOY393164:JOY393403 JYU393164:JYU393403 KIQ393164:KIQ393403 KSM393164:KSM393403 LCI393164:LCI393403 LME393164:LME393403 LWA393164:LWA393403 MFW393164:MFW393403 MPS393164:MPS393403 MZO393164:MZO393403 NJK393164:NJK393403 NTG393164:NTG393403 ODC393164:ODC393403 OMY393164:OMY393403 OWU393164:OWU393403 PGQ393164:PGQ393403 PQM393164:PQM393403 QAI393164:QAI393403 QKE393164:QKE393403 QUA393164:QUA393403 RDW393164:RDW393403 RNS393164:RNS393403 RXO393164:RXO393403 SHK393164:SHK393403 SRG393164:SRG393403 TBC393164:TBC393403 TKY393164:TKY393403 TUU393164:TUU393403 UEQ393164:UEQ393403 UOM393164:UOM393403 UYI393164:UYI393403 VIE393164:VIE393403 VSA393164:VSA393403 WBW393164:WBW393403 WLS393164:WLS393403 WVO393164:WVO393403 JC458700:JC458939 SY458700:SY458939 ACU458700:ACU458939 AMQ458700:AMQ458939 AWM458700:AWM458939 BGI458700:BGI458939 BQE458700:BQE458939 CAA458700:CAA458939 CJW458700:CJW458939 CTS458700:CTS458939 DDO458700:DDO458939 DNK458700:DNK458939 DXG458700:DXG458939 EHC458700:EHC458939 EQY458700:EQY458939 FAU458700:FAU458939 FKQ458700:FKQ458939 FUM458700:FUM458939 GEI458700:GEI458939 GOE458700:GOE458939 GYA458700:GYA458939 HHW458700:HHW458939 HRS458700:HRS458939 IBO458700:IBO458939 ILK458700:ILK458939 IVG458700:IVG458939 JFC458700:JFC458939 JOY458700:JOY458939 JYU458700:JYU458939 KIQ458700:KIQ458939 KSM458700:KSM458939 LCI458700:LCI458939 LME458700:LME458939 LWA458700:LWA458939 MFW458700:MFW458939 MPS458700:MPS458939 MZO458700:MZO458939 NJK458700:NJK458939 NTG458700:NTG458939 ODC458700:ODC458939 OMY458700:OMY458939 OWU458700:OWU458939 PGQ458700:PGQ458939 PQM458700:PQM458939 QAI458700:QAI458939 QKE458700:QKE458939 QUA458700:QUA458939 RDW458700:RDW458939 RNS458700:RNS458939 RXO458700:RXO458939 SHK458700:SHK458939 SRG458700:SRG458939 TBC458700:TBC458939 TKY458700:TKY458939 TUU458700:TUU458939 UEQ458700:UEQ458939 UOM458700:UOM458939 UYI458700:UYI458939 VIE458700:VIE458939 VSA458700:VSA458939 WBW458700:WBW458939 WLS458700:WLS458939 WVO458700:WVO458939 JC524236:JC524475 SY524236:SY524475 ACU524236:ACU524475 AMQ524236:AMQ524475 AWM524236:AWM524475 BGI524236:BGI524475 BQE524236:BQE524475 CAA524236:CAA524475 CJW524236:CJW524475 CTS524236:CTS524475 DDO524236:DDO524475 DNK524236:DNK524475 DXG524236:DXG524475 EHC524236:EHC524475 EQY524236:EQY524475 FAU524236:FAU524475 FKQ524236:FKQ524475 FUM524236:FUM524475 GEI524236:GEI524475 GOE524236:GOE524475 GYA524236:GYA524475 HHW524236:HHW524475 HRS524236:HRS524475 IBO524236:IBO524475 ILK524236:ILK524475 IVG524236:IVG524475 JFC524236:JFC524475 JOY524236:JOY524475 JYU524236:JYU524475 KIQ524236:KIQ524475 KSM524236:KSM524475 LCI524236:LCI524475 LME524236:LME524475 LWA524236:LWA524475 MFW524236:MFW524475 MPS524236:MPS524475 MZO524236:MZO524475 NJK524236:NJK524475 NTG524236:NTG524475 ODC524236:ODC524475 OMY524236:OMY524475 OWU524236:OWU524475 PGQ524236:PGQ524475 PQM524236:PQM524475 QAI524236:QAI524475 QKE524236:QKE524475 QUA524236:QUA524475 RDW524236:RDW524475 RNS524236:RNS524475 RXO524236:RXO524475 SHK524236:SHK524475 SRG524236:SRG524475 TBC524236:TBC524475 TKY524236:TKY524475 TUU524236:TUU524475 UEQ524236:UEQ524475 UOM524236:UOM524475 UYI524236:UYI524475 VIE524236:VIE524475 VSA524236:VSA524475 WBW524236:WBW524475 WLS524236:WLS524475 WVO524236:WVO524475 JC589772:JC590011 SY589772:SY590011 ACU589772:ACU590011 AMQ589772:AMQ590011 AWM589772:AWM590011 BGI589772:BGI590011 BQE589772:BQE590011 CAA589772:CAA590011 CJW589772:CJW590011 CTS589772:CTS590011 DDO589772:DDO590011 DNK589772:DNK590011 DXG589772:DXG590011 EHC589772:EHC590011 EQY589772:EQY590011 FAU589772:FAU590011 FKQ589772:FKQ590011 FUM589772:FUM590011 GEI589772:GEI590011 GOE589772:GOE590011 GYA589772:GYA590011 HHW589772:HHW590011 HRS589772:HRS590011 IBO589772:IBO590011 ILK589772:ILK590011 IVG589772:IVG590011 JFC589772:JFC590011 JOY589772:JOY590011 JYU589772:JYU590011 KIQ589772:KIQ590011 KSM589772:KSM590011 LCI589772:LCI590011 LME589772:LME590011 LWA589772:LWA590011 MFW589772:MFW590011 MPS589772:MPS590011 MZO589772:MZO590011 NJK589772:NJK590011 NTG589772:NTG590011 ODC589772:ODC590011 OMY589772:OMY590011 OWU589772:OWU590011 PGQ589772:PGQ590011 PQM589772:PQM590011 QAI589772:QAI590011 QKE589772:QKE590011 QUA589772:QUA590011 RDW589772:RDW590011 RNS589772:RNS590011 RXO589772:RXO590011 SHK589772:SHK590011 SRG589772:SRG590011 TBC589772:TBC590011 TKY589772:TKY590011 TUU589772:TUU590011 UEQ589772:UEQ590011 UOM589772:UOM590011 UYI589772:UYI590011 VIE589772:VIE590011 VSA589772:VSA590011 WBW589772:WBW590011 WLS589772:WLS590011 WVO589772:WVO590011 JC655308:JC655547 SY655308:SY655547 ACU655308:ACU655547 AMQ655308:AMQ655547 AWM655308:AWM655547 BGI655308:BGI655547 BQE655308:BQE655547 CAA655308:CAA655547 CJW655308:CJW655547 CTS655308:CTS655547 DDO655308:DDO655547 DNK655308:DNK655547 DXG655308:DXG655547 EHC655308:EHC655547 EQY655308:EQY655547 FAU655308:FAU655547 FKQ655308:FKQ655547 FUM655308:FUM655547 GEI655308:GEI655547 GOE655308:GOE655547 GYA655308:GYA655547 HHW655308:HHW655547 HRS655308:HRS655547 IBO655308:IBO655547 ILK655308:ILK655547 IVG655308:IVG655547 JFC655308:JFC655547 JOY655308:JOY655547 JYU655308:JYU655547 KIQ655308:KIQ655547 KSM655308:KSM655547 LCI655308:LCI655547 LME655308:LME655547 LWA655308:LWA655547 MFW655308:MFW655547 MPS655308:MPS655547 MZO655308:MZO655547 NJK655308:NJK655547 NTG655308:NTG655547 ODC655308:ODC655547 OMY655308:OMY655547 OWU655308:OWU655547 PGQ655308:PGQ655547 PQM655308:PQM655547 QAI655308:QAI655547 QKE655308:QKE655547 QUA655308:QUA655547 RDW655308:RDW655547 RNS655308:RNS655547 RXO655308:RXO655547 SHK655308:SHK655547 SRG655308:SRG655547 TBC655308:TBC655547 TKY655308:TKY655547 TUU655308:TUU655547 UEQ655308:UEQ655547 UOM655308:UOM655547 UYI655308:UYI655547 VIE655308:VIE655547 VSA655308:VSA655547 WBW655308:WBW655547 WLS655308:WLS655547 WVO655308:WVO655547 JC720844:JC721083 SY720844:SY721083 ACU720844:ACU721083 AMQ720844:AMQ721083 AWM720844:AWM721083 BGI720844:BGI721083 BQE720844:BQE721083 CAA720844:CAA721083 CJW720844:CJW721083 CTS720844:CTS721083 DDO720844:DDO721083 DNK720844:DNK721083 DXG720844:DXG721083 EHC720844:EHC721083 EQY720844:EQY721083 FAU720844:FAU721083 FKQ720844:FKQ721083 FUM720844:FUM721083 GEI720844:GEI721083 GOE720844:GOE721083 GYA720844:GYA721083 HHW720844:HHW721083 HRS720844:HRS721083 IBO720844:IBO721083 ILK720844:ILK721083 IVG720844:IVG721083 JFC720844:JFC721083 JOY720844:JOY721083 JYU720844:JYU721083 KIQ720844:KIQ721083 KSM720844:KSM721083 LCI720844:LCI721083 LME720844:LME721083 LWA720844:LWA721083 MFW720844:MFW721083 MPS720844:MPS721083 MZO720844:MZO721083 NJK720844:NJK721083 NTG720844:NTG721083 ODC720844:ODC721083 OMY720844:OMY721083 OWU720844:OWU721083 PGQ720844:PGQ721083 PQM720844:PQM721083 QAI720844:QAI721083 QKE720844:QKE721083 QUA720844:QUA721083 RDW720844:RDW721083 RNS720844:RNS721083 RXO720844:RXO721083 SHK720844:SHK721083 SRG720844:SRG721083 TBC720844:TBC721083 TKY720844:TKY721083 TUU720844:TUU721083 UEQ720844:UEQ721083 UOM720844:UOM721083 UYI720844:UYI721083 VIE720844:VIE721083 VSA720844:VSA721083 WBW720844:WBW721083 WLS720844:WLS721083 WVO720844:WVO721083 JC786380:JC786619 SY786380:SY786619 ACU786380:ACU786619 AMQ786380:AMQ786619 AWM786380:AWM786619 BGI786380:BGI786619 BQE786380:BQE786619 CAA786380:CAA786619 CJW786380:CJW786619 CTS786380:CTS786619 DDO786380:DDO786619 DNK786380:DNK786619 DXG786380:DXG786619 EHC786380:EHC786619 EQY786380:EQY786619 FAU786380:FAU786619 FKQ786380:FKQ786619 FUM786380:FUM786619 GEI786380:GEI786619 GOE786380:GOE786619 GYA786380:GYA786619 HHW786380:HHW786619 HRS786380:HRS786619 IBO786380:IBO786619 ILK786380:ILK786619 IVG786380:IVG786619 JFC786380:JFC786619 JOY786380:JOY786619 JYU786380:JYU786619 KIQ786380:KIQ786619 KSM786380:KSM786619 LCI786380:LCI786619 LME786380:LME786619 LWA786380:LWA786619 MFW786380:MFW786619 MPS786380:MPS786619 MZO786380:MZO786619 NJK786380:NJK786619 NTG786380:NTG786619 ODC786380:ODC786619 OMY786380:OMY786619 OWU786380:OWU786619 PGQ786380:PGQ786619 PQM786380:PQM786619 QAI786380:QAI786619 QKE786380:QKE786619 QUA786380:QUA786619 RDW786380:RDW786619 RNS786380:RNS786619 RXO786380:RXO786619 SHK786380:SHK786619 SRG786380:SRG786619 TBC786380:TBC786619 TKY786380:TKY786619 TUU786380:TUU786619 UEQ786380:UEQ786619 UOM786380:UOM786619 UYI786380:UYI786619 VIE786380:VIE786619 VSA786380:VSA786619 WBW786380:WBW786619 WLS786380:WLS786619 WVO786380:WVO786619 JC851916:JC852155 SY851916:SY852155 ACU851916:ACU852155 AMQ851916:AMQ852155 AWM851916:AWM852155 BGI851916:BGI852155 BQE851916:BQE852155 CAA851916:CAA852155 CJW851916:CJW852155 CTS851916:CTS852155 DDO851916:DDO852155 DNK851916:DNK852155 DXG851916:DXG852155 EHC851916:EHC852155 EQY851916:EQY852155 FAU851916:FAU852155 FKQ851916:FKQ852155 FUM851916:FUM852155 GEI851916:GEI852155 GOE851916:GOE852155 GYA851916:GYA852155 HHW851916:HHW852155 HRS851916:HRS852155 IBO851916:IBO852155 ILK851916:ILK852155 IVG851916:IVG852155 JFC851916:JFC852155 JOY851916:JOY852155 JYU851916:JYU852155 KIQ851916:KIQ852155 KSM851916:KSM852155 LCI851916:LCI852155 LME851916:LME852155 LWA851916:LWA852155 MFW851916:MFW852155 MPS851916:MPS852155 MZO851916:MZO852155 NJK851916:NJK852155 NTG851916:NTG852155 ODC851916:ODC852155 OMY851916:OMY852155 OWU851916:OWU852155 PGQ851916:PGQ852155 PQM851916:PQM852155 QAI851916:QAI852155 QKE851916:QKE852155 QUA851916:QUA852155 RDW851916:RDW852155 RNS851916:RNS852155 RXO851916:RXO852155 SHK851916:SHK852155 SRG851916:SRG852155 TBC851916:TBC852155 TKY851916:TKY852155 TUU851916:TUU852155 UEQ851916:UEQ852155 UOM851916:UOM852155 UYI851916:UYI852155 VIE851916:VIE852155 VSA851916:VSA852155 WBW851916:WBW852155 WLS851916:WLS852155 WVO851916:WVO852155 JC917452:JC917691 SY917452:SY917691 ACU917452:ACU917691 AMQ917452:AMQ917691 AWM917452:AWM917691 BGI917452:BGI917691 BQE917452:BQE917691 CAA917452:CAA917691 CJW917452:CJW917691 CTS917452:CTS917691 DDO917452:DDO917691 DNK917452:DNK917691 DXG917452:DXG917691 EHC917452:EHC917691 EQY917452:EQY917691 FAU917452:FAU917691 FKQ917452:FKQ917691 FUM917452:FUM917691 GEI917452:GEI917691 GOE917452:GOE917691 GYA917452:GYA917691 HHW917452:HHW917691 HRS917452:HRS917691 IBO917452:IBO917691 ILK917452:ILK917691 IVG917452:IVG917691 JFC917452:JFC917691 JOY917452:JOY917691 JYU917452:JYU917691 KIQ917452:KIQ917691 KSM917452:KSM917691 LCI917452:LCI917691 LME917452:LME917691 LWA917452:LWA917691 MFW917452:MFW917691 MPS917452:MPS917691 MZO917452:MZO917691 NJK917452:NJK917691 NTG917452:NTG917691 ODC917452:ODC917691 OMY917452:OMY917691 OWU917452:OWU917691 PGQ917452:PGQ917691 PQM917452:PQM917691 QAI917452:QAI917691 QKE917452:QKE917691 QUA917452:QUA917691 RDW917452:RDW917691 RNS917452:RNS917691 RXO917452:RXO917691 SHK917452:SHK917691 SRG917452:SRG917691 TBC917452:TBC917691 TKY917452:TKY917691 TUU917452:TUU917691 UEQ917452:UEQ917691 UOM917452:UOM917691 UYI917452:UYI917691 VIE917452:VIE917691 VSA917452:VSA917691 WBW917452:WBW917691 WLS917452:WLS917691 WVO917452:WVO917691 JC982988:JC983227 SY982988:SY983227 ACU982988:ACU983227 AMQ982988:AMQ983227 AWM982988:AWM983227 BGI982988:BGI983227 BQE982988:BQE983227 CAA982988:CAA983227 CJW982988:CJW983227 CTS982988:CTS983227 DDO982988:DDO983227 DNK982988:DNK983227 DXG982988:DXG983227 EHC982988:EHC983227 EQY982988:EQY983227 FAU982988:FAU983227 FKQ982988:FKQ983227 FUM982988:FUM983227 GEI982988:GEI983227 GOE982988:GOE983227 GYA982988:GYA983227 HHW982988:HHW983227 HRS982988:HRS983227 IBO982988:IBO983227 ILK982988:ILK983227 IVG982988:IVG983227 JFC982988:JFC983227 JOY982988:JOY983227 JYU982988:JYU983227 KIQ982988:KIQ983227 KSM982988:KSM983227 LCI982988:LCI983227 LME982988:LME983227 LWA982988:LWA983227 MFW982988:MFW983227 MPS982988:MPS983227 MZO982988:MZO983227 NJK982988:NJK983227 NTG982988:NTG983227 ODC982988:ODC983227 OMY982988:OMY983227 OWU982988:OWU983227 PGQ982988:PGQ983227 PQM982988:PQM983227 QAI982988:QAI983227 QKE982988:QKE983227 QUA982988:QUA983227 RDW982988:RDW983227 RNS982988:RNS983227 RXO982988:RXO983227 SHK982988:SHK983227 SRG982988:SRG983227 TBC982988:TBC983227 TKY982988:TKY983227 TUU982988:TUU983227 UEQ982988:UEQ983227 UOM982988:UOM983227 UYI982988:UYI983227 VIE982988:VIE983227 VSA982988:VSA983227 WBW982988:WBW983227 WLS982988:WLS983227 WVO982988:WVO983227 K65484:K65723 JF65484:JF65723 TB65484:TB65723 ACX65484:ACX65723 AMT65484:AMT65723 AWP65484:AWP65723 BGL65484:BGL65723 BQH65484:BQH65723 CAD65484:CAD65723 CJZ65484:CJZ65723 CTV65484:CTV65723 DDR65484:DDR65723 DNN65484:DNN65723 DXJ65484:DXJ65723 EHF65484:EHF65723 ERB65484:ERB65723 FAX65484:FAX65723 FKT65484:FKT65723 FUP65484:FUP65723 GEL65484:GEL65723 GOH65484:GOH65723 GYD65484:GYD65723 HHZ65484:HHZ65723 HRV65484:HRV65723 IBR65484:IBR65723 ILN65484:ILN65723 IVJ65484:IVJ65723 JFF65484:JFF65723 JPB65484:JPB65723 JYX65484:JYX65723 KIT65484:KIT65723 KSP65484:KSP65723 LCL65484:LCL65723 LMH65484:LMH65723 LWD65484:LWD65723 MFZ65484:MFZ65723 MPV65484:MPV65723 MZR65484:MZR65723 NJN65484:NJN65723 NTJ65484:NTJ65723 ODF65484:ODF65723 ONB65484:ONB65723 OWX65484:OWX65723 PGT65484:PGT65723 PQP65484:PQP65723 QAL65484:QAL65723 QKH65484:QKH65723 QUD65484:QUD65723 RDZ65484:RDZ65723 RNV65484:RNV65723 RXR65484:RXR65723 SHN65484:SHN65723 SRJ65484:SRJ65723 TBF65484:TBF65723 TLB65484:TLB65723 TUX65484:TUX65723 UET65484:UET65723 UOP65484:UOP65723 UYL65484:UYL65723 VIH65484:VIH65723 VSD65484:VSD65723 WBZ65484:WBZ65723 WLV65484:WLV65723 WVR65484:WVR65723 K131020:K131259 JF131020:JF131259 TB131020:TB131259 ACX131020:ACX131259 AMT131020:AMT131259 AWP131020:AWP131259 BGL131020:BGL131259 BQH131020:BQH131259 CAD131020:CAD131259 CJZ131020:CJZ131259 CTV131020:CTV131259 DDR131020:DDR131259 DNN131020:DNN131259 DXJ131020:DXJ131259 EHF131020:EHF131259 ERB131020:ERB131259 FAX131020:FAX131259 FKT131020:FKT131259 FUP131020:FUP131259 GEL131020:GEL131259 GOH131020:GOH131259 GYD131020:GYD131259 HHZ131020:HHZ131259 HRV131020:HRV131259 IBR131020:IBR131259 ILN131020:ILN131259 IVJ131020:IVJ131259 JFF131020:JFF131259 JPB131020:JPB131259 JYX131020:JYX131259 KIT131020:KIT131259 KSP131020:KSP131259 LCL131020:LCL131259 LMH131020:LMH131259 LWD131020:LWD131259 MFZ131020:MFZ131259 MPV131020:MPV131259 MZR131020:MZR131259 NJN131020:NJN131259 NTJ131020:NTJ131259 ODF131020:ODF131259 ONB131020:ONB131259 OWX131020:OWX131259 PGT131020:PGT131259 PQP131020:PQP131259 QAL131020:QAL131259 QKH131020:QKH131259 QUD131020:QUD131259 RDZ131020:RDZ131259 RNV131020:RNV131259 RXR131020:RXR131259 SHN131020:SHN131259 SRJ131020:SRJ131259 TBF131020:TBF131259 TLB131020:TLB131259 TUX131020:TUX131259 UET131020:UET131259 UOP131020:UOP131259 UYL131020:UYL131259 VIH131020:VIH131259 VSD131020:VSD131259 WBZ131020:WBZ131259 WLV131020:WLV131259 WVR131020:WVR131259 K196556:K196795 JF196556:JF196795 TB196556:TB196795 ACX196556:ACX196795 AMT196556:AMT196795 AWP196556:AWP196795 BGL196556:BGL196795 BQH196556:BQH196795 CAD196556:CAD196795 CJZ196556:CJZ196795 CTV196556:CTV196795 DDR196556:DDR196795 DNN196556:DNN196795 DXJ196556:DXJ196795 EHF196556:EHF196795 ERB196556:ERB196795 FAX196556:FAX196795 FKT196556:FKT196795 FUP196556:FUP196795 GEL196556:GEL196795 GOH196556:GOH196795 GYD196556:GYD196795 HHZ196556:HHZ196795 HRV196556:HRV196795 IBR196556:IBR196795 ILN196556:ILN196795 IVJ196556:IVJ196795 JFF196556:JFF196795 JPB196556:JPB196795 JYX196556:JYX196795 KIT196556:KIT196795 KSP196556:KSP196795 LCL196556:LCL196795 LMH196556:LMH196795 LWD196556:LWD196795 MFZ196556:MFZ196795 MPV196556:MPV196795 MZR196556:MZR196795 NJN196556:NJN196795 NTJ196556:NTJ196795 ODF196556:ODF196795 ONB196556:ONB196795 OWX196556:OWX196795 PGT196556:PGT196795 PQP196556:PQP196795 QAL196556:QAL196795 QKH196556:QKH196795 QUD196556:QUD196795 RDZ196556:RDZ196795 RNV196556:RNV196795 RXR196556:RXR196795 SHN196556:SHN196795 SRJ196556:SRJ196795 TBF196556:TBF196795 TLB196556:TLB196795 TUX196556:TUX196795 UET196556:UET196795 UOP196556:UOP196795 UYL196556:UYL196795 VIH196556:VIH196795 VSD196556:VSD196795 WBZ196556:WBZ196795 WLV196556:WLV196795 WVR196556:WVR196795 K262092:K262331 JF262092:JF262331 TB262092:TB262331 ACX262092:ACX262331 AMT262092:AMT262331 AWP262092:AWP262331 BGL262092:BGL262331 BQH262092:BQH262331 CAD262092:CAD262331 CJZ262092:CJZ262331 CTV262092:CTV262331 DDR262092:DDR262331 DNN262092:DNN262331 DXJ262092:DXJ262331 EHF262092:EHF262331 ERB262092:ERB262331 FAX262092:FAX262331 FKT262092:FKT262331 FUP262092:FUP262331 GEL262092:GEL262331 GOH262092:GOH262331 GYD262092:GYD262331 HHZ262092:HHZ262331 HRV262092:HRV262331 IBR262092:IBR262331 ILN262092:ILN262331 IVJ262092:IVJ262331 JFF262092:JFF262331 JPB262092:JPB262331 JYX262092:JYX262331 KIT262092:KIT262331 KSP262092:KSP262331 LCL262092:LCL262331 LMH262092:LMH262331 LWD262092:LWD262331 MFZ262092:MFZ262331 MPV262092:MPV262331 MZR262092:MZR262331 NJN262092:NJN262331 NTJ262092:NTJ262331 ODF262092:ODF262331 ONB262092:ONB262331 OWX262092:OWX262331 PGT262092:PGT262331 PQP262092:PQP262331 QAL262092:QAL262331 QKH262092:QKH262331 QUD262092:QUD262331 RDZ262092:RDZ262331 RNV262092:RNV262331 RXR262092:RXR262331 SHN262092:SHN262331 SRJ262092:SRJ262331 TBF262092:TBF262331 TLB262092:TLB262331 TUX262092:TUX262331 UET262092:UET262331 UOP262092:UOP262331 UYL262092:UYL262331 VIH262092:VIH262331 VSD262092:VSD262331 WBZ262092:WBZ262331 WLV262092:WLV262331 WVR262092:WVR262331 K327628:K327867 JF327628:JF327867 TB327628:TB327867 ACX327628:ACX327867 AMT327628:AMT327867 AWP327628:AWP327867 BGL327628:BGL327867 BQH327628:BQH327867 CAD327628:CAD327867 CJZ327628:CJZ327867 CTV327628:CTV327867 DDR327628:DDR327867 DNN327628:DNN327867 DXJ327628:DXJ327867 EHF327628:EHF327867 ERB327628:ERB327867 FAX327628:FAX327867 FKT327628:FKT327867 FUP327628:FUP327867 GEL327628:GEL327867 GOH327628:GOH327867 GYD327628:GYD327867 HHZ327628:HHZ327867 HRV327628:HRV327867 IBR327628:IBR327867 ILN327628:ILN327867 IVJ327628:IVJ327867 JFF327628:JFF327867 JPB327628:JPB327867 JYX327628:JYX327867 KIT327628:KIT327867 KSP327628:KSP327867 LCL327628:LCL327867 LMH327628:LMH327867 LWD327628:LWD327867 MFZ327628:MFZ327867 MPV327628:MPV327867 MZR327628:MZR327867 NJN327628:NJN327867 NTJ327628:NTJ327867 ODF327628:ODF327867 ONB327628:ONB327867 OWX327628:OWX327867 PGT327628:PGT327867 PQP327628:PQP327867 QAL327628:QAL327867 QKH327628:QKH327867 QUD327628:QUD327867 RDZ327628:RDZ327867 RNV327628:RNV327867 RXR327628:RXR327867 SHN327628:SHN327867 SRJ327628:SRJ327867 TBF327628:TBF327867 TLB327628:TLB327867 TUX327628:TUX327867 UET327628:UET327867 UOP327628:UOP327867 UYL327628:UYL327867 VIH327628:VIH327867 VSD327628:VSD327867 WBZ327628:WBZ327867 WLV327628:WLV327867 WVR327628:WVR327867 K393164:K393403 JF393164:JF393403 TB393164:TB393403 ACX393164:ACX393403 AMT393164:AMT393403 AWP393164:AWP393403 BGL393164:BGL393403 BQH393164:BQH393403 CAD393164:CAD393403 CJZ393164:CJZ393403 CTV393164:CTV393403 DDR393164:DDR393403 DNN393164:DNN393403 DXJ393164:DXJ393403 EHF393164:EHF393403 ERB393164:ERB393403 FAX393164:FAX393403 FKT393164:FKT393403 FUP393164:FUP393403 GEL393164:GEL393403 GOH393164:GOH393403 GYD393164:GYD393403 HHZ393164:HHZ393403 HRV393164:HRV393403 IBR393164:IBR393403 ILN393164:ILN393403 IVJ393164:IVJ393403 JFF393164:JFF393403 JPB393164:JPB393403 JYX393164:JYX393403 KIT393164:KIT393403 KSP393164:KSP393403 LCL393164:LCL393403 LMH393164:LMH393403 LWD393164:LWD393403 MFZ393164:MFZ393403 MPV393164:MPV393403 MZR393164:MZR393403 NJN393164:NJN393403 NTJ393164:NTJ393403 ODF393164:ODF393403 ONB393164:ONB393403 OWX393164:OWX393403 PGT393164:PGT393403 PQP393164:PQP393403 QAL393164:QAL393403 QKH393164:QKH393403 QUD393164:QUD393403 RDZ393164:RDZ393403 RNV393164:RNV393403 RXR393164:RXR393403 SHN393164:SHN393403 SRJ393164:SRJ393403 TBF393164:TBF393403 TLB393164:TLB393403 TUX393164:TUX393403 UET393164:UET393403 UOP393164:UOP393403 UYL393164:UYL393403 VIH393164:VIH393403 VSD393164:VSD393403 WBZ393164:WBZ393403 WLV393164:WLV393403 WVR393164:WVR393403 K458700:K458939 JF458700:JF458939 TB458700:TB458939 ACX458700:ACX458939 AMT458700:AMT458939 AWP458700:AWP458939 BGL458700:BGL458939 BQH458700:BQH458939 CAD458700:CAD458939 CJZ458700:CJZ458939 CTV458700:CTV458939 DDR458700:DDR458939 DNN458700:DNN458939 DXJ458700:DXJ458939 EHF458700:EHF458939 ERB458700:ERB458939 FAX458700:FAX458939 FKT458700:FKT458939 FUP458700:FUP458939 GEL458700:GEL458939 GOH458700:GOH458939 GYD458700:GYD458939 HHZ458700:HHZ458939 HRV458700:HRV458939 IBR458700:IBR458939 ILN458700:ILN458939 IVJ458700:IVJ458939 JFF458700:JFF458939 JPB458700:JPB458939 JYX458700:JYX458939 KIT458700:KIT458939 KSP458700:KSP458939 LCL458700:LCL458939 LMH458700:LMH458939 LWD458700:LWD458939 MFZ458700:MFZ458939 MPV458700:MPV458939 MZR458700:MZR458939 NJN458700:NJN458939 NTJ458700:NTJ458939 ODF458700:ODF458939 ONB458700:ONB458939 OWX458700:OWX458939 PGT458700:PGT458939 PQP458700:PQP458939 QAL458700:QAL458939 QKH458700:QKH458939 QUD458700:QUD458939 RDZ458700:RDZ458939 RNV458700:RNV458939 RXR458700:RXR458939 SHN458700:SHN458939 SRJ458700:SRJ458939 TBF458700:TBF458939 TLB458700:TLB458939 TUX458700:TUX458939 UET458700:UET458939 UOP458700:UOP458939 UYL458700:UYL458939 VIH458700:VIH458939 VSD458700:VSD458939 WBZ458700:WBZ458939 WLV458700:WLV458939 WVR458700:WVR458939 K524236:K524475 JF524236:JF524475 TB524236:TB524475 ACX524236:ACX524475 AMT524236:AMT524475 AWP524236:AWP524475 BGL524236:BGL524475 BQH524236:BQH524475 CAD524236:CAD524475 CJZ524236:CJZ524475 CTV524236:CTV524475 DDR524236:DDR524475 DNN524236:DNN524475 DXJ524236:DXJ524475 EHF524236:EHF524475 ERB524236:ERB524475 FAX524236:FAX524475 FKT524236:FKT524475 FUP524236:FUP524475 GEL524236:GEL524475 GOH524236:GOH524475 GYD524236:GYD524475 HHZ524236:HHZ524475 HRV524236:HRV524475 IBR524236:IBR524475 ILN524236:ILN524475 IVJ524236:IVJ524475 JFF524236:JFF524475 JPB524236:JPB524475 JYX524236:JYX524475 KIT524236:KIT524475 KSP524236:KSP524475 LCL524236:LCL524475 LMH524236:LMH524475 LWD524236:LWD524475 MFZ524236:MFZ524475 MPV524236:MPV524475 MZR524236:MZR524475 NJN524236:NJN524475 NTJ524236:NTJ524475 ODF524236:ODF524475 ONB524236:ONB524475 OWX524236:OWX524475 PGT524236:PGT524475 PQP524236:PQP524475 QAL524236:QAL524475 QKH524236:QKH524475 QUD524236:QUD524475 RDZ524236:RDZ524475 RNV524236:RNV524475 RXR524236:RXR524475 SHN524236:SHN524475 SRJ524236:SRJ524475 TBF524236:TBF524475 TLB524236:TLB524475 TUX524236:TUX524475 UET524236:UET524475 UOP524236:UOP524475 UYL524236:UYL524475 VIH524236:VIH524475 VSD524236:VSD524475 WBZ524236:WBZ524475 WLV524236:WLV524475 WVR524236:WVR524475 K589772:K590011 JF589772:JF590011 TB589772:TB590011 ACX589772:ACX590011 AMT589772:AMT590011 AWP589772:AWP590011 BGL589772:BGL590011 BQH589772:BQH590011 CAD589772:CAD590011 CJZ589772:CJZ590011 CTV589772:CTV590011 DDR589772:DDR590011 DNN589772:DNN590011 DXJ589772:DXJ590011 EHF589772:EHF590011 ERB589772:ERB590011 FAX589772:FAX590011 FKT589772:FKT590011 FUP589772:FUP590011 GEL589772:GEL590011 GOH589772:GOH590011 GYD589772:GYD590011 HHZ589772:HHZ590011 HRV589772:HRV590011 IBR589772:IBR590011 ILN589772:ILN590011 IVJ589772:IVJ590011 JFF589772:JFF590011 JPB589772:JPB590011 JYX589772:JYX590011 KIT589772:KIT590011 KSP589772:KSP590011 LCL589772:LCL590011 LMH589772:LMH590011 LWD589772:LWD590011 MFZ589772:MFZ590011 MPV589772:MPV590011 MZR589772:MZR590011 NJN589772:NJN590011 NTJ589772:NTJ590011 ODF589772:ODF590011 ONB589772:ONB590011 OWX589772:OWX590011 PGT589772:PGT590011 PQP589772:PQP590011 QAL589772:QAL590011 QKH589772:QKH590011 QUD589772:QUD590011 RDZ589772:RDZ590011 RNV589772:RNV590011 RXR589772:RXR590011 SHN589772:SHN590011 SRJ589772:SRJ590011 TBF589772:TBF590011 TLB589772:TLB590011 TUX589772:TUX590011 UET589772:UET590011 UOP589772:UOP590011 UYL589772:UYL590011 VIH589772:VIH590011 VSD589772:VSD590011 WBZ589772:WBZ590011 WLV589772:WLV590011 WVR589772:WVR590011 K655308:K655547 JF655308:JF655547 TB655308:TB655547 ACX655308:ACX655547 AMT655308:AMT655547 AWP655308:AWP655547 BGL655308:BGL655547 BQH655308:BQH655547 CAD655308:CAD655547 CJZ655308:CJZ655547 CTV655308:CTV655547 DDR655308:DDR655547 DNN655308:DNN655547 DXJ655308:DXJ655547 EHF655308:EHF655547 ERB655308:ERB655547 FAX655308:FAX655547 FKT655308:FKT655547 FUP655308:FUP655547 GEL655308:GEL655547 GOH655308:GOH655547 GYD655308:GYD655547 HHZ655308:HHZ655547 HRV655308:HRV655547 IBR655308:IBR655547 ILN655308:ILN655547 IVJ655308:IVJ655547 JFF655308:JFF655547 JPB655308:JPB655547 JYX655308:JYX655547 KIT655308:KIT655547 KSP655308:KSP655547 LCL655308:LCL655547 LMH655308:LMH655547 LWD655308:LWD655547 MFZ655308:MFZ655547 MPV655308:MPV655547 MZR655308:MZR655547 NJN655308:NJN655547 NTJ655308:NTJ655547 ODF655308:ODF655547 ONB655308:ONB655547 OWX655308:OWX655547 PGT655308:PGT655547 PQP655308:PQP655547 QAL655308:QAL655547 QKH655308:QKH655547 QUD655308:QUD655547 RDZ655308:RDZ655547 RNV655308:RNV655547 RXR655308:RXR655547 SHN655308:SHN655547 SRJ655308:SRJ655547 TBF655308:TBF655547 TLB655308:TLB655547 TUX655308:TUX655547 UET655308:UET655547 UOP655308:UOP655547 UYL655308:UYL655547 VIH655308:VIH655547 VSD655308:VSD655547 WBZ655308:WBZ655547 WLV655308:WLV655547 WVR655308:WVR655547 K720844:K721083 JF720844:JF721083 TB720844:TB721083 ACX720844:ACX721083 AMT720844:AMT721083 AWP720844:AWP721083 BGL720844:BGL721083 BQH720844:BQH721083 CAD720844:CAD721083 CJZ720844:CJZ721083 CTV720844:CTV721083 DDR720844:DDR721083 DNN720844:DNN721083 DXJ720844:DXJ721083 EHF720844:EHF721083 ERB720844:ERB721083 FAX720844:FAX721083 FKT720844:FKT721083 FUP720844:FUP721083 GEL720844:GEL721083 GOH720844:GOH721083 GYD720844:GYD721083 HHZ720844:HHZ721083 HRV720844:HRV721083 IBR720844:IBR721083 ILN720844:ILN721083 IVJ720844:IVJ721083 JFF720844:JFF721083 JPB720844:JPB721083 JYX720844:JYX721083 KIT720844:KIT721083 KSP720844:KSP721083 LCL720844:LCL721083 LMH720844:LMH721083 LWD720844:LWD721083 MFZ720844:MFZ721083 MPV720844:MPV721083 MZR720844:MZR721083 NJN720844:NJN721083 NTJ720844:NTJ721083 ODF720844:ODF721083 ONB720844:ONB721083 OWX720844:OWX721083 PGT720844:PGT721083 PQP720844:PQP721083 QAL720844:QAL721083 QKH720844:QKH721083 QUD720844:QUD721083 RDZ720844:RDZ721083 RNV720844:RNV721083 RXR720844:RXR721083 SHN720844:SHN721083 SRJ720844:SRJ721083 TBF720844:TBF721083 TLB720844:TLB721083 TUX720844:TUX721083 UET720844:UET721083 UOP720844:UOP721083 UYL720844:UYL721083 VIH720844:VIH721083 VSD720844:VSD721083 WBZ720844:WBZ721083 WLV720844:WLV721083 WVR720844:WVR721083 K786380:K786619 JF786380:JF786619 TB786380:TB786619 ACX786380:ACX786619 AMT786380:AMT786619 AWP786380:AWP786619 BGL786380:BGL786619 BQH786380:BQH786619 CAD786380:CAD786619 CJZ786380:CJZ786619 CTV786380:CTV786619 DDR786380:DDR786619 DNN786380:DNN786619 DXJ786380:DXJ786619 EHF786380:EHF786619 ERB786380:ERB786619 FAX786380:FAX786619 FKT786380:FKT786619 FUP786380:FUP786619 GEL786380:GEL786619 GOH786380:GOH786619 GYD786380:GYD786619 HHZ786380:HHZ786619 HRV786380:HRV786619 IBR786380:IBR786619 ILN786380:ILN786619 IVJ786380:IVJ786619 JFF786380:JFF786619 JPB786380:JPB786619 JYX786380:JYX786619 KIT786380:KIT786619 KSP786380:KSP786619 LCL786380:LCL786619 LMH786380:LMH786619 LWD786380:LWD786619 MFZ786380:MFZ786619 MPV786380:MPV786619 MZR786380:MZR786619 NJN786380:NJN786619 NTJ786380:NTJ786619 ODF786380:ODF786619 ONB786380:ONB786619 OWX786380:OWX786619 PGT786380:PGT786619 PQP786380:PQP786619 QAL786380:QAL786619 QKH786380:QKH786619 QUD786380:QUD786619 RDZ786380:RDZ786619 RNV786380:RNV786619 RXR786380:RXR786619 SHN786380:SHN786619 SRJ786380:SRJ786619 TBF786380:TBF786619 TLB786380:TLB786619 TUX786380:TUX786619 UET786380:UET786619 UOP786380:UOP786619 UYL786380:UYL786619 VIH786380:VIH786619 VSD786380:VSD786619 WBZ786380:WBZ786619 WLV786380:WLV786619 WVR786380:WVR786619 K851916:K852155 JF851916:JF852155 TB851916:TB852155 ACX851916:ACX852155 AMT851916:AMT852155 AWP851916:AWP852155 BGL851916:BGL852155 BQH851916:BQH852155 CAD851916:CAD852155 CJZ851916:CJZ852155 CTV851916:CTV852155 DDR851916:DDR852155 DNN851916:DNN852155 DXJ851916:DXJ852155 EHF851916:EHF852155 ERB851916:ERB852155 FAX851916:FAX852155 FKT851916:FKT852155 FUP851916:FUP852155 GEL851916:GEL852155 GOH851916:GOH852155 GYD851916:GYD852155 HHZ851916:HHZ852155 HRV851916:HRV852155 IBR851916:IBR852155 ILN851916:ILN852155 IVJ851916:IVJ852155 JFF851916:JFF852155 JPB851916:JPB852155 JYX851916:JYX852155 KIT851916:KIT852155 KSP851916:KSP852155 LCL851916:LCL852155 LMH851916:LMH852155 LWD851916:LWD852155 MFZ851916:MFZ852155 MPV851916:MPV852155 MZR851916:MZR852155 NJN851916:NJN852155 NTJ851916:NTJ852155 ODF851916:ODF852155 ONB851916:ONB852155 OWX851916:OWX852155 PGT851916:PGT852155 PQP851916:PQP852155 QAL851916:QAL852155 QKH851916:QKH852155 QUD851916:QUD852155 RDZ851916:RDZ852155 RNV851916:RNV852155 RXR851916:RXR852155 SHN851916:SHN852155 SRJ851916:SRJ852155 TBF851916:TBF852155 TLB851916:TLB852155 TUX851916:TUX852155 UET851916:UET852155 UOP851916:UOP852155 UYL851916:UYL852155 VIH851916:VIH852155 VSD851916:VSD852155 WBZ851916:WBZ852155 WLV851916:WLV852155 WVR851916:WVR852155 K917452:K917691 JF917452:JF917691 TB917452:TB917691 ACX917452:ACX917691 AMT917452:AMT917691 AWP917452:AWP917691 BGL917452:BGL917691 BQH917452:BQH917691 CAD917452:CAD917691 CJZ917452:CJZ917691 CTV917452:CTV917691 DDR917452:DDR917691 DNN917452:DNN917691 DXJ917452:DXJ917691 EHF917452:EHF917691 ERB917452:ERB917691 FAX917452:FAX917691 FKT917452:FKT917691 FUP917452:FUP917691 GEL917452:GEL917691 GOH917452:GOH917691 GYD917452:GYD917691 HHZ917452:HHZ917691 HRV917452:HRV917691 IBR917452:IBR917691 ILN917452:ILN917691 IVJ917452:IVJ917691 JFF917452:JFF917691 JPB917452:JPB917691 JYX917452:JYX917691 KIT917452:KIT917691 KSP917452:KSP917691 LCL917452:LCL917691 LMH917452:LMH917691 LWD917452:LWD917691 MFZ917452:MFZ917691 MPV917452:MPV917691 MZR917452:MZR917691 NJN917452:NJN917691 NTJ917452:NTJ917691 ODF917452:ODF917691 ONB917452:ONB917691 OWX917452:OWX917691 PGT917452:PGT917691 PQP917452:PQP917691 QAL917452:QAL917691 QKH917452:QKH917691 QUD917452:QUD917691 RDZ917452:RDZ917691 RNV917452:RNV917691 RXR917452:RXR917691 SHN917452:SHN917691 SRJ917452:SRJ917691 TBF917452:TBF917691 TLB917452:TLB917691 TUX917452:TUX917691 UET917452:UET917691 UOP917452:UOP917691 UYL917452:UYL917691 VIH917452:VIH917691 VSD917452:VSD917691 WBZ917452:WBZ917691 WLV917452:WLV917691 WVR917452:WVR917691 K982988:K983227 JF982988:JF983227 TB982988:TB983227 ACX982988:ACX983227 AMT982988:AMT983227 AWP982988:AWP983227 BGL982988:BGL983227 BQH982988:BQH983227 CAD982988:CAD983227 CJZ982988:CJZ983227 CTV982988:CTV983227 DDR982988:DDR983227 DNN982988:DNN983227 DXJ982988:DXJ983227 EHF982988:EHF983227 ERB982988:ERB983227 FAX982988:FAX983227 FKT982988:FKT983227 FUP982988:FUP983227 GEL982988:GEL983227 GOH982988:GOH983227 GYD982988:GYD983227 HHZ982988:HHZ983227 HRV982988:HRV983227 IBR982988:IBR983227 ILN982988:ILN983227 IVJ982988:IVJ983227 JFF982988:JFF983227 JPB982988:JPB983227 JYX982988:JYX983227 KIT982988:KIT983227 KSP982988:KSP983227 LCL982988:LCL983227 LMH982988:LMH983227 LWD982988:LWD983227 MFZ982988:MFZ983227 MPV982988:MPV983227 MZR982988:MZR983227 NJN982988:NJN983227 NTJ982988:NTJ983227 ODF982988:ODF983227 ONB982988:ONB983227 OWX982988:OWX983227 PGT982988:PGT983227 PQP982988:PQP983227 QAL982988:QAL983227 QKH982988:QKH983227 QUD982988:QUD983227 RDZ982988:RDZ983227 RNV982988:RNV983227 RXR982988:RXR983227 SHN982988:SHN983227 SRJ982988:SRJ983227 TBF982988:TBF983227 TLB982988:TLB983227 TUX982988:TUX983227 UET982988:UET983227 UOP982988:UOP983227 UYL982988:UYL983227 VIH982988:VIH983227 VSD982988:VSD983227 WBZ982988:WBZ983227 WLV982988:WLV983227 WVR982988:WVR983227 J65484:J65594 JD65484:JE65594 SZ65484:TA65594 ACV65484:ACW65594 AMR65484:AMS65594 AWN65484:AWO65594 BGJ65484:BGK65594 BQF65484:BQG65594 CAB65484:CAC65594 CJX65484:CJY65594 CTT65484:CTU65594 DDP65484:DDQ65594 DNL65484:DNM65594 DXH65484:DXI65594 EHD65484:EHE65594 EQZ65484:ERA65594 FAV65484:FAW65594 FKR65484:FKS65594 FUN65484:FUO65594 GEJ65484:GEK65594 GOF65484:GOG65594 GYB65484:GYC65594 HHX65484:HHY65594 HRT65484:HRU65594 IBP65484:IBQ65594 ILL65484:ILM65594 IVH65484:IVI65594 JFD65484:JFE65594 JOZ65484:JPA65594 JYV65484:JYW65594 KIR65484:KIS65594 KSN65484:KSO65594 LCJ65484:LCK65594 LMF65484:LMG65594 LWB65484:LWC65594 MFX65484:MFY65594 MPT65484:MPU65594 MZP65484:MZQ65594 NJL65484:NJM65594 NTH65484:NTI65594 ODD65484:ODE65594 OMZ65484:ONA65594 OWV65484:OWW65594 PGR65484:PGS65594 PQN65484:PQO65594 QAJ65484:QAK65594 QKF65484:QKG65594 QUB65484:QUC65594 RDX65484:RDY65594 RNT65484:RNU65594 RXP65484:RXQ65594 SHL65484:SHM65594 SRH65484:SRI65594 TBD65484:TBE65594 TKZ65484:TLA65594 TUV65484:TUW65594 UER65484:UES65594 UON65484:UOO65594 UYJ65484:UYK65594 VIF65484:VIG65594 VSB65484:VSC65594 WBX65484:WBY65594 WLT65484:WLU65594 WVP65484:WVQ65594 J131020:J131130 JD131020:JE131130 SZ131020:TA131130 ACV131020:ACW131130 AMR131020:AMS131130 AWN131020:AWO131130 BGJ131020:BGK131130 BQF131020:BQG131130 CAB131020:CAC131130 CJX131020:CJY131130 CTT131020:CTU131130 DDP131020:DDQ131130 DNL131020:DNM131130 DXH131020:DXI131130 EHD131020:EHE131130 EQZ131020:ERA131130 FAV131020:FAW131130 FKR131020:FKS131130 FUN131020:FUO131130 GEJ131020:GEK131130 GOF131020:GOG131130 GYB131020:GYC131130 HHX131020:HHY131130 HRT131020:HRU131130 IBP131020:IBQ131130 ILL131020:ILM131130 IVH131020:IVI131130 JFD131020:JFE131130 JOZ131020:JPA131130 JYV131020:JYW131130 KIR131020:KIS131130 KSN131020:KSO131130 LCJ131020:LCK131130 LMF131020:LMG131130 LWB131020:LWC131130 MFX131020:MFY131130 MPT131020:MPU131130 MZP131020:MZQ131130 NJL131020:NJM131130 NTH131020:NTI131130 ODD131020:ODE131130 OMZ131020:ONA131130 OWV131020:OWW131130 PGR131020:PGS131130 PQN131020:PQO131130 QAJ131020:QAK131130 QKF131020:QKG131130 QUB131020:QUC131130 RDX131020:RDY131130 RNT131020:RNU131130 RXP131020:RXQ131130 SHL131020:SHM131130 SRH131020:SRI131130 TBD131020:TBE131130 TKZ131020:TLA131130 TUV131020:TUW131130 UER131020:UES131130 UON131020:UOO131130 UYJ131020:UYK131130 VIF131020:VIG131130 VSB131020:VSC131130 WBX131020:WBY131130 WLT131020:WLU131130 WVP131020:WVQ131130 J196556:J196666 JD196556:JE196666 SZ196556:TA196666 ACV196556:ACW196666 AMR196556:AMS196666 AWN196556:AWO196666 BGJ196556:BGK196666 BQF196556:BQG196666 CAB196556:CAC196666 CJX196556:CJY196666 CTT196556:CTU196666 DDP196556:DDQ196666 DNL196556:DNM196666 DXH196556:DXI196666 EHD196556:EHE196666 EQZ196556:ERA196666 FAV196556:FAW196666 FKR196556:FKS196666 FUN196556:FUO196666 GEJ196556:GEK196666 GOF196556:GOG196666 GYB196556:GYC196666 HHX196556:HHY196666 HRT196556:HRU196666 IBP196556:IBQ196666 ILL196556:ILM196666 IVH196556:IVI196666 JFD196556:JFE196666 JOZ196556:JPA196666 JYV196556:JYW196666 KIR196556:KIS196666 KSN196556:KSO196666 LCJ196556:LCK196666 LMF196556:LMG196666 LWB196556:LWC196666 MFX196556:MFY196666 MPT196556:MPU196666 MZP196556:MZQ196666 NJL196556:NJM196666 NTH196556:NTI196666 ODD196556:ODE196666 OMZ196556:ONA196666 OWV196556:OWW196666 PGR196556:PGS196666 PQN196556:PQO196666 QAJ196556:QAK196666 QKF196556:QKG196666 QUB196556:QUC196666 RDX196556:RDY196666 RNT196556:RNU196666 RXP196556:RXQ196666 SHL196556:SHM196666 SRH196556:SRI196666 TBD196556:TBE196666 TKZ196556:TLA196666 TUV196556:TUW196666 UER196556:UES196666 UON196556:UOO196666 UYJ196556:UYK196666 VIF196556:VIG196666 VSB196556:VSC196666 WBX196556:WBY196666 WLT196556:WLU196666 WVP196556:WVQ196666 J262092:J262202 JD262092:JE262202 SZ262092:TA262202 ACV262092:ACW262202 AMR262092:AMS262202 AWN262092:AWO262202 BGJ262092:BGK262202 BQF262092:BQG262202 CAB262092:CAC262202 CJX262092:CJY262202 CTT262092:CTU262202 DDP262092:DDQ262202 DNL262092:DNM262202 DXH262092:DXI262202 EHD262092:EHE262202 EQZ262092:ERA262202 FAV262092:FAW262202 FKR262092:FKS262202 FUN262092:FUO262202 GEJ262092:GEK262202 GOF262092:GOG262202 GYB262092:GYC262202 HHX262092:HHY262202 HRT262092:HRU262202 IBP262092:IBQ262202 ILL262092:ILM262202 IVH262092:IVI262202 JFD262092:JFE262202 JOZ262092:JPA262202 JYV262092:JYW262202 KIR262092:KIS262202 KSN262092:KSO262202 LCJ262092:LCK262202 LMF262092:LMG262202 LWB262092:LWC262202 MFX262092:MFY262202 MPT262092:MPU262202 MZP262092:MZQ262202 NJL262092:NJM262202 NTH262092:NTI262202 ODD262092:ODE262202 OMZ262092:ONA262202 OWV262092:OWW262202 PGR262092:PGS262202 PQN262092:PQO262202 QAJ262092:QAK262202 QKF262092:QKG262202 QUB262092:QUC262202 RDX262092:RDY262202 RNT262092:RNU262202 RXP262092:RXQ262202 SHL262092:SHM262202 SRH262092:SRI262202 TBD262092:TBE262202 TKZ262092:TLA262202 TUV262092:TUW262202 UER262092:UES262202 UON262092:UOO262202 UYJ262092:UYK262202 VIF262092:VIG262202 VSB262092:VSC262202 WBX262092:WBY262202 WLT262092:WLU262202 WVP262092:WVQ262202 J327628:J327738 JD327628:JE327738 SZ327628:TA327738 ACV327628:ACW327738 AMR327628:AMS327738 AWN327628:AWO327738 BGJ327628:BGK327738 BQF327628:BQG327738 CAB327628:CAC327738 CJX327628:CJY327738 CTT327628:CTU327738 DDP327628:DDQ327738 DNL327628:DNM327738 DXH327628:DXI327738 EHD327628:EHE327738 EQZ327628:ERA327738 FAV327628:FAW327738 FKR327628:FKS327738 FUN327628:FUO327738 GEJ327628:GEK327738 GOF327628:GOG327738 GYB327628:GYC327738 HHX327628:HHY327738 HRT327628:HRU327738 IBP327628:IBQ327738 ILL327628:ILM327738 IVH327628:IVI327738 JFD327628:JFE327738 JOZ327628:JPA327738 JYV327628:JYW327738 KIR327628:KIS327738 KSN327628:KSO327738 LCJ327628:LCK327738 LMF327628:LMG327738 LWB327628:LWC327738 MFX327628:MFY327738 MPT327628:MPU327738 MZP327628:MZQ327738 NJL327628:NJM327738 NTH327628:NTI327738 ODD327628:ODE327738 OMZ327628:ONA327738 OWV327628:OWW327738 PGR327628:PGS327738 PQN327628:PQO327738 QAJ327628:QAK327738 QKF327628:QKG327738 QUB327628:QUC327738 RDX327628:RDY327738 RNT327628:RNU327738 RXP327628:RXQ327738 SHL327628:SHM327738 SRH327628:SRI327738 TBD327628:TBE327738 TKZ327628:TLA327738 TUV327628:TUW327738 UER327628:UES327738 UON327628:UOO327738 UYJ327628:UYK327738 VIF327628:VIG327738 VSB327628:VSC327738 WBX327628:WBY327738 WLT327628:WLU327738 WVP327628:WVQ327738 J393164:J393274 JD393164:JE393274 SZ393164:TA393274 ACV393164:ACW393274 AMR393164:AMS393274 AWN393164:AWO393274 BGJ393164:BGK393274 BQF393164:BQG393274 CAB393164:CAC393274 CJX393164:CJY393274 CTT393164:CTU393274 DDP393164:DDQ393274 DNL393164:DNM393274 DXH393164:DXI393274 EHD393164:EHE393274 EQZ393164:ERA393274 FAV393164:FAW393274 FKR393164:FKS393274 FUN393164:FUO393274 GEJ393164:GEK393274 GOF393164:GOG393274 GYB393164:GYC393274 HHX393164:HHY393274 HRT393164:HRU393274 IBP393164:IBQ393274 ILL393164:ILM393274 IVH393164:IVI393274 JFD393164:JFE393274 JOZ393164:JPA393274 JYV393164:JYW393274 KIR393164:KIS393274 KSN393164:KSO393274 LCJ393164:LCK393274 LMF393164:LMG393274 LWB393164:LWC393274 MFX393164:MFY393274 MPT393164:MPU393274 MZP393164:MZQ393274 NJL393164:NJM393274 NTH393164:NTI393274 ODD393164:ODE393274 OMZ393164:ONA393274 OWV393164:OWW393274 PGR393164:PGS393274 PQN393164:PQO393274 QAJ393164:QAK393274 QKF393164:QKG393274 QUB393164:QUC393274 RDX393164:RDY393274 RNT393164:RNU393274 RXP393164:RXQ393274 SHL393164:SHM393274 SRH393164:SRI393274 TBD393164:TBE393274 TKZ393164:TLA393274 TUV393164:TUW393274 UER393164:UES393274 UON393164:UOO393274 UYJ393164:UYK393274 VIF393164:VIG393274 VSB393164:VSC393274 WBX393164:WBY393274 WLT393164:WLU393274 WVP393164:WVQ393274 J458700:J458810 JD458700:JE458810 SZ458700:TA458810 ACV458700:ACW458810 AMR458700:AMS458810 AWN458700:AWO458810 BGJ458700:BGK458810 BQF458700:BQG458810 CAB458700:CAC458810 CJX458700:CJY458810 CTT458700:CTU458810 DDP458700:DDQ458810 DNL458700:DNM458810 DXH458700:DXI458810 EHD458700:EHE458810 EQZ458700:ERA458810 FAV458700:FAW458810 FKR458700:FKS458810 FUN458700:FUO458810 GEJ458700:GEK458810 GOF458700:GOG458810 GYB458700:GYC458810 HHX458700:HHY458810 HRT458700:HRU458810 IBP458700:IBQ458810 ILL458700:ILM458810 IVH458700:IVI458810 JFD458700:JFE458810 JOZ458700:JPA458810 JYV458700:JYW458810 KIR458700:KIS458810 KSN458700:KSO458810 LCJ458700:LCK458810 LMF458700:LMG458810 LWB458700:LWC458810 MFX458700:MFY458810 MPT458700:MPU458810 MZP458700:MZQ458810 NJL458700:NJM458810 NTH458700:NTI458810 ODD458700:ODE458810 OMZ458700:ONA458810 OWV458700:OWW458810 PGR458700:PGS458810 PQN458700:PQO458810 QAJ458700:QAK458810 QKF458700:QKG458810 QUB458700:QUC458810 RDX458700:RDY458810 RNT458700:RNU458810 RXP458700:RXQ458810 SHL458700:SHM458810 SRH458700:SRI458810 TBD458700:TBE458810 TKZ458700:TLA458810 TUV458700:TUW458810 UER458700:UES458810 UON458700:UOO458810 UYJ458700:UYK458810 VIF458700:VIG458810 VSB458700:VSC458810 WBX458700:WBY458810 WLT458700:WLU458810 WVP458700:WVQ458810 J524236:J524346 JD524236:JE524346 SZ524236:TA524346 ACV524236:ACW524346 AMR524236:AMS524346 AWN524236:AWO524346 BGJ524236:BGK524346 BQF524236:BQG524346 CAB524236:CAC524346 CJX524236:CJY524346 CTT524236:CTU524346 DDP524236:DDQ524346 DNL524236:DNM524346 DXH524236:DXI524346 EHD524236:EHE524346 EQZ524236:ERA524346 FAV524236:FAW524346 FKR524236:FKS524346 FUN524236:FUO524346 GEJ524236:GEK524346 GOF524236:GOG524346 GYB524236:GYC524346 HHX524236:HHY524346 HRT524236:HRU524346 IBP524236:IBQ524346 ILL524236:ILM524346 IVH524236:IVI524346 JFD524236:JFE524346 JOZ524236:JPA524346 JYV524236:JYW524346 KIR524236:KIS524346 KSN524236:KSO524346 LCJ524236:LCK524346 LMF524236:LMG524346 LWB524236:LWC524346 MFX524236:MFY524346 MPT524236:MPU524346 MZP524236:MZQ524346 NJL524236:NJM524346 NTH524236:NTI524346 ODD524236:ODE524346 OMZ524236:ONA524346 OWV524236:OWW524346 PGR524236:PGS524346 PQN524236:PQO524346 QAJ524236:QAK524346 QKF524236:QKG524346 QUB524236:QUC524346 RDX524236:RDY524346 RNT524236:RNU524346 RXP524236:RXQ524346 SHL524236:SHM524346 SRH524236:SRI524346 TBD524236:TBE524346 TKZ524236:TLA524346 TUV524236:TUW524346 UER524236:UES524346 UON524236:UOO524346 UYJ524236:UYK524346 VIF524236:VIG524346 VSB524236:VSC524346 WBX524236:WBY524346 WLT524236:WLU524346 WVP524236:WVQ524346 J589772:J589882 JD589772:JE589882 SZ589772:TA589882 ACV589772:ACW589882 AMR589772:AMS589882 AWN589772:AWO589882 BGJ589772:BGK589882 BQF589772:BQG589882 CAB589772:CAC589882 CJX589772:CJY589882 CTT589772:CTU589882 DDP589772:DDQ589882 DNL589772:DNM589882 DXH589772:DXI589882 EHD589772:EHE589882 EQZ589772:ERA589882 FAV589772:FAW589882 FKR589772:FKS589882 FUN589772:FUO589882 GEJ589772:GEK589882 GOF589772:GOG589882 GYB589772:GYC589882 HHX589772:HHY589882 HRT589772:HRU589882 IBP589772:IBQ589882 ILL589772:ILM589882 IVH589772:IVI589882 JFD589772:JFE589882 JOZ589772:JPA589882 JYV589772:JYW589882 KIR589772:KIS589882 KSN589772:KSO589882 LCJ589772:LCK589882 LMF589772:LMG589882 LWB589772:LWC589882 MFX589772:MFY589882 MPT589772:MPU589882 MZP589772:MZQ589882 NJL589772:NJM589882 NTH589772:NTI589882 ODD589772:ODE589882 OMZ589772:ONA589882 OWV589772:OWW589882 PGR589772:PGS589882 PQN589772:PQO589882 QAJ589772:QAK589882 QKF589772:QKG589882 QUB589772:QUC589882 RDX589772:RDY589882 RNT589772:RNU589882 RXP589772:RXQ589882 SHL589772:SHM589882 SRH589772:SRI589882 TBD589772:TBE589882 TKZ589772:TLA589882 TUV589772:TUW589882 UER589772:UES589882 UON589772:UOO589882 UYJ589772:UYK589882 VIF589772:VIG589882 VSB589772:VSC589882 WBX589772:WBY589882 WLT589772:WLU589882 WVP589772:WVQ589882 J655308:J655418 JD655308:JE655418 SZ655308:TA655418 ACV655308:ACW655418 AMR655308:AMS655418 AWN655308:AWO655418 BGJ655308:BGK655418 BQF655308:BQG655418 CAB655308:CAC655418 CJX655308:CJY655418 CTT655308:CTU655418 DDP655308:DDQ655418 DNL655308:DNM655418 DXH655308:DXI655418 EHD655308:EHE655418 EQZ655308:ERA655418 FAV655308:FAW655418 FKR655308:FKS655418 FUN655308:FUO655418 GEJ655308:GEK655418 GOF655308:GOG655418 GYB655308:GYC655418 HHX655308:HHY655418 HRT655308:HRU655418 IBP655308:IBQ655418 ILL655308:ILM655418 IVH655308:IVI655418 JFD655308:JFE655418 JOZ655308:JPA655418 JYV655308:JYW655418 KIR655308:KIS655418 KSN655308:KSO655418 LCJ655308:LCK655418 LMF655308:LMG655418 LWB655308:LWC655418 MFX655308:MFY655418 MPT655308:MPU655418 MZP655308:MZQ655418 NJL655308:NJM655418 NTH655308:NTI655418 ODD655308:ODE655418 OMZ655308:ONA655418 OWV655308:OWW655418 PGR655308:PGS655418 PQN655308:PQO655418 QAJ655308:QAK655418 QKF655308:QKG655418 QUB655308:QUC655418 RDX655308:RDY655418 RNT655308:RNU655418 RXP655308:RXQ655418 SHL655308:SHM655418 SRH655308:SRI655418 TBD655308:TBE655418 TKZ655308:TLA655418 TUV655308:TUW655418 UER655308:UES655418 UON655308:UOO655418 UYJ655308:UYK655418 VIF655308:VIG655418 VSB655308:VSC655418 WBX655308:WBY655418 WLT655308:WLU655418 WVP655308:WVQ655418 J720844:J720954 JD720844:JE720954 SZ720844:TA720954 ACV720844:ACW720954 AMR720844:AMS720954 AWN720844:AWO720954 BGJ720844:BGK720954 BQF720844:BQG720954 CAB720844:CAC720954 CJX720844:CJY720954 CTT720844:CTU720954 DDP720844:DDQ720954 DNL720844:DNM720954 DXH720844:DXI720954 EHD720844:EHE720954 EQZ720844:ERA720954 FAV720844:FAW720954 FKR720844:FKS720954 FUN720844:FUO720954 GEJ720844:GEK720954 GOF720844:GOG720954 GYB720844:GYC720954 HHX720844:HHY720954 HRT720844:HRU720954 IBP720844:IBQ720954 ILL720844:ILM720954 IVH720844:IVI720954 JFD720844:JFE720954 JOZ720844:JPA720954 JYV720844:JYW720954 KIR720844:KIS720954 KSN720844:KSO720954 LCJ720844:LCK720954 LMF720844:LMG720954 LWB720844:LWC720954 MFX720844:MFY720954 MPT720844:MPU720954 MZP720844:MZQ720954 NJL720844:NJM720954 NTH720844:NTI720954 ODD720844:ODE720954 OMZ720844:ONA720954 OWV720844:OWW720954 PGR720844:PGS720954 PQN720844:PQO720954 QAJ720844:QAK720954 QKF720844:QKG720954 QUB720844:QUC720954 RDX720844:RDY720954 RNT720844:RNU720954 RXP720844:RXQ720954 SHL720844:SHM720954 SRH720844:SRI720954 TBD720844:TBE720954 TKZ720844:TLA720954 TUV720844:TUW720954 UER720844:UES720954 UON720844:UOO720954 UYJ720844:UYK720954 VIF720844:VIG720954 VSB720844:VSC720954 WBX720844:WBY720954 WLT720844:WLU720954 WVP720844:WVQ720954 J786380:J786490 JD786380:JE786490 SZ786380:TA786490 ACV786380:ACW786490 AMR786380:AMS786490 AWN786380:AWO786490 BGJ786380:BGK786490 BQF786380:BQG786490 CAB786380:CAC786490 CJX786380:CJY786490 CTT786380:CTU786490 DDP786380:DDQ786490 DNL786380:DNM786490 DXH786380:DXI786490 EHD786380:EHE786490 EQZ786380:ERA786490 FAV786380:FAW786490 FKR786380:FKS786490 FUN786380:FUO786490 GEJ786380:GEK786490 GOF786380:GOG786490 GYB786380:GYC786490 HHX786380:HHY786490 HRT786380:HRU786490 IBP786380:IBQ786490 ILL786380:ILM786490 IVH786380:IVI786490 JFD786380:JFE786490 JOZ786380:JPA786490 JYV786380:JYW786490 KIR786380:KIS786490 KSN786380:KSO786490 LCJ786380:LCK786490 LMF786380:LMG786490 LWB786380:LWC786490 MFX786380:MFY786490 MPT786380:MPU786490 MZP786380:MZQ786490 NJL786380:NJM786490 NTH786380:NTI786490 ODD786380:ODE786490 OMZ786380:ONA786490 OWV786380:OWW786490 PGR786380:PGS786490 PQN786380:PQO786490 QAJ786380:QAK786490 QKF786380:QKG786490 QUB786380:QUC786490 RDX786380:RDY786490 RNT786380:RNU786490 RXP786380:RXQ786490 SHL786380:SHM786490 SRH786380:SRI786490 TBD786380:TBE786490 TKZ786380:TLA786490 TUV786380:TUW786490 UER786380:UES786490 UON786380:UOO786490 UYJ786380:UYK786490 VIF786380:VIG786490 VSB786380:VSC786490 WBX786380:WBY786490 WLT786380:WLU786490 WVP786380:WVQ786490 J851916:J852026 JD851916:JE852026 SZ851916:TA852026 ACV851916:ACW852026 AMR851916:AMS852026 AWN851916:AWO852026 BGJ851916:BGK852026 BQF851916:BQG852026 CAB851916:CAC852026 CJX851916:CJY852026 CTT851916:CTU852026 DDP851916:DDQ852026 DNL851916:DNM852026 DXH851916:DXI852026 EHD851916:EHE852026 EQZ851916:ERA852026 FAV851916:FAW852026 FKR851916:FKS852026 FUN851916:FUO852026 GEJ851916:GEK852026 GOF851916:GOG852026 GYB851916:GYC852026 HHX851916:HHY852026 HRT851916:HRU852026 IBP851916:IBQ852026 ILL851916:ILM852026 IVH851916:IVI852026 JFD851916:JFE852026 JOZ851916:JPA852026 JYV851916:JYW852026 KIR851916:KIS852026 KSN851916:KSO852026 LCJ851916:LCK852026 LMF851916:LMG852026 LWB851916:LWC852026 MFX851916:MFY852026 MPT851916:MPU852026 MZP851916:MZQ852026 NJL851916:NJM852026 NTH851916:NTI852026 ODD851916:ODE852026 OMZ851916:ONA852026 OWV851916:OWW852026 PGR851916:PGS852026 PQN851916:PQO852026 QAJ851916:QAK852026 QKF851916:QKG852026 QUB851916:QUC852026 RDX851916:RDY852026 RNT851916:RNU852026 RXP851916:RXQ852026 SHL851916:SHM852026 SRH851916:SRI852026 TBD851916:TBE852026 TKZ851916:TLA852026 TUV851916:TUW852026 UER851916:UES852026 UON851916:UOO852026 UYJ851916:UYK852026 VIF851916:VIG852026 VSB851916:VSC852026 WBX851916:WBY852026 WLT851916:WLU852026 WVP851916:WVQ852026 J917452:J917562 JD917452:JE917562 SZ917452:TA917562 ACV917452:ACW917562 AMR917452:AMS917562 AWN917452:AWO917562 BGJ917452:BGK917562 BQF917452:BQG917562 CAB917452:CAC917562 CJX917452:CJY917562 CTT917452:CTU917562 DDP917452:DDQ917562 DNL917452:DNM917562 DXH917452:DXI917562 EHD917452:EHE917562 EQZ917452:ERA917562 FAV917452:FAW917562 FKR917452:FKS917562 FUN917452:FUO917562 GEJ917452:GEK917562 GOF917452:GOG917562 GYB917452:GYC917562 HHX917452:HHY917562 HRT917452:HRU917562 IBP917452:IBQ917562 ILL917452:ILM917562 IVH917452:IVI917562 JFD917452:JFE917562 JOZ917452:JPA917562 JYV917452:JYW917562 KIR917452:KIS917562 KSN917452:KSO917562 LCJ917452:LCK917562 LMF917452:LMG917562 LWB917452:LWC917562 MFX917452:MFY917562 MPT917452:MPU917562 MZP917452:MZQ917562 NJL917452:NJM917562 NTH917452:NTI917562 ODD917452:ODE917562 OMZ917452:ONA917562 OWV917452:OWW917562 PGR917452:PGS917562 PQN917452:PQO917562 QAJ917452:QAK917562 QKF917452:QKG917562 QUB917452:QUC917562 RDX917452:RDY917562 RNT917452:RNU917562 RXP917452:RXQ917562 SHL917452:SHM917562 SRH917452:SRI917562 TBD917452:TBE917562 TKZ917452:TLA917562 TUV917452:TUW917562 UER917452:UES917562 UON917452:UOO917562 UYJ917452:UYK917562 VIF917452:VIG917562 VSB917452:VSC917562 WBX917452:WBY917562 WLT917452:WLU917562 WVP917452:WVQ917562 J982988:J983098 JD982988:JE983098 SZ982988:TA983098 ACV982988:ACW983098 AMR982988:AMS983098 AWN982988:AWO983098 BGJ982988:BGK983098 BQF982988:BQG983098 CAB982988:CAC983098 CJX982988:CJY983098 CTT982988:CTU983098 DDP982988:DDQ983098 DNL982988:DNM983098 DXH982988:DXI983098 EHD982988:EHE983098 EQZ982988:ERA983098 FAV982988:FAW983098 FKR982988:FKS983098 FUN982988:FUO983098 GEJ982988:GEK983098 GOF982988:GOG983098 GYB982988:GYC983098 HHX982988:HHY983098 HRT982988:HRU983098 IBP982988:IBQ983098 ILL982988:ILM983098 IVH982988:IVI983098 JFD982988:JFE983098 JOZ982988:JPA983098 JYV982988:JYW983098 KIR982988:KIS983098 KSN982988:KSO983098 LCJ982988:LCK983098 LMF982988:LMG983098 LWB982988:LWC983098 MFX982988:MFY983098 MPT982988:MPU983098 MZP982988:MZQ983098 NJL982988:NJM983098 NTH982988:NTI983098 ODD982988:ODE983098 OMZ982988:ONA983098 OWV982988:OWW983098 PGR982988:PGS983098 PQN982988:PQO983098 QAJ982988:QAK983098 QKF982988:QKG983098 QUB982988:QUC983098 RDX982988:RDY983098 RNT982988:RNU983098 RXP982988:RXQ983098 SHL982988:SHM983098 SRH982988:SRI983098 TBD982988:TBE983098 TKZ982988:TLA983098 TUV982988:TUW983098 UER982988:UES983098 UON982988:UOO983098 UYJ982988:UYK983098 VIF982988:VIG983098 VSB982988:VSC983098 WBX982988:WBY983098 WLT982988:WLU983098 WVP982988:WVQ983098 J65596:J65723 JD65596:JE65723 SZ65596:TA65723 ACV65596:ACW65723 AMR65596:AMS65723 AWN65596:AWO65723 BGJ65596:BGK65723 BQF65596:BQG65723 CAB65596:CAC65723 CJX65596:CJY65723 CTT65596:CTU65723 DDP65596:DDQ65723 DNL65596:DNM65723 DXH65596:DXI65723 EHD65596:EHE65723 EQZ65596:ERA65723 FAV65596:FAW65723 FKR65596:FKS65723 FUN65596:FUO65723 GEJ65596:GEK65723 GOF65596:GOG65723 GYB65596:GYC65723 HHX65596:HHY65723 HRT65596:HRU65723 IBP65596:IBQ65723 ILL65596:ILM65723 IVH65596:IVI65723 JFD65596:JFE65723 JOZ65596:JPA65723 JYV65596:JYW65723 KIR65596:KIS65723 KSN65596:KSO65723 LCJ65596:LCK65723 LMF65596:LMG65723 LWB65596:LWC65723 MFX65596:MFY65723 MPT65596:MPU65723 MZP65596:MZQ65723 NJL65596:NJM65723 NTH65596:NTI65723 ODD65596:ODE65723 OMZ65596:ONA65723 OWV65596:OWW65723 PGR65596:PGS65723 PQN65596:PQO65723 QAJ65596:QAK65723 QKF65596:QKG65723 QUB65596:QUC65723 RDX65596:RDY65723 RNT65596:RNU65723 RXP65596:RXQ65723 SHL65596:SHM65723 SRH65596:SRI65723 TBD65596:TBE65723 TKZ65596:TLA65723 TUV65596:TUW65723 UER65596:UES65723 UON65596:UOO65723 UYJ65596:UYK65723 VIF65596:VIG65723 VSB65596:VSC65723 WBX65596:WBY65723 WLT65596:WLU65723 WVP65596:WVQ65723 J131132:J131259 JD131132:JE131259 SZ131132:TA131259 ACV131132:ACW131259 AMR131132:AMS131259 AWN131132:AWO131259 BGJ131132:BGK131259 BQF131132:BQG131259 CAB131132:CAC131259 CJX131132:CJY131259 CTT131132:CTU131259 DDP131132:DDQ131259 DNL131132:DNM131259 DXH131132:DXI131259 EHD131132:EHE131259 EQZ131132:ERA131259 FAV131132:FAW131259 FKR131132:FKS131259 FUN131132:FUO131259 GEJ131132:GEK131259 GOF131132:GOG131259 GYB131132:GYC131259 HHX131132:HHY131259 HRT131132:HRU131259 IBP131132:IBQ131259 ILL131132:ILM131259 IVH131132:IVI131259 JFD131132:JFE131259 JOZ131132:JPA131259 JYV131132:JYW131259 KIR131132:KIS131259 KSN131132:KSO131259 LCJ131132:LCK131259 LMF131132:LMG131259 LWB131132:LWC131259 MFX131132:MFY131259 MPT131132:MPU131259 MZP131132:MZQ131259 NJL131132:NJM131259 NTH131132:NTI131259 ODD131132:ODE131259 OMZ131132:ONA131259 OWV131132:OWW131259 PGR131132:PGS131259 PQN131132:PQO131259 QAJ131132:QAK131259 QKF131132:QKG131259 QUB131132:QUC131259 RDX131132:RDY131259 RNT131132:RNU131259 RXP131132:RXQ131259 SHL131132:SHM131259 SRH131132:SRI131259 TBD131132:TBE131259 TKZ131132:TLA131259 TUV131132:TUW131259 UER131132:UES131259 UON131132:UOO131259 UYJ131132:UYK131259 VIF131132:VIG131259 VSB131132:VSC131259 WBX131132:WBY131259 WLT131132:WLU131259 WVP131132:WVQ131259 J196668:J196795 JD196668:JE196795 SZ196668:TA196795 ACV196668:ACW196795 AMR196668:AMS196795 AWN196668:AWO196795 BGJ196668:BGK196795 BQF196668:BQG196795 CAB196668:CAC196795 CJX196668:CJY196795 CTT196668:CTU196795 DDP196668:DDQ196795 DNL196668:DNM196795 DXH196668:DXI196795 EHD196668:EHE196795 EQZ196668:ERA196795 FAV196668:FAW196795 FKR196668:FKS196795 FUN196668:FUO196795 GEJ196668:GEK196795 GOF196668:GOG196795 GYB196668:GYC196795 HHX196668:HHY196795 HRT196668:HRU196795 IBP196668:IBQ196795 ILL196668:ILM196795 IVH196668:IVI196795 JFD196668:JFE196795 JOZ196668:JPA196795 JYV196668:JYW196795 KIR196668:KIS196795 KSN196668:KSO196795 LCJ196668:LCK196795 LMF196668:LMG196795 LWB196668:LWC196795 MFX196668:MFY196795 MPT196668:MPU196795 MZP196668:MZQ196795 NJL196668:NJM196795 NTH196668:NTI196795 ODD196668:ODE196795 OMZ196668:ONA196795 OWV196668:OWW196795 PGR196668:PGS196795 PQN196668:PQO196795 QAJ196668:QAK196795 QKF196668:QKG196795 QUB196668:QUC196795 RDX196668:RDY196795 RNT196668:RNU196795 RXP196668:RXQ196795 SHL196668:SHM196795 SRH196668:SRI196795 TBD196668:TBE196795 TKZ196668:TLA196795 TUV196668:TUW196795 UER196668:UES196795 UON196668:UOO196795 UYJ196668:UYK196795 VIF196668:VIG196795 VSB196668:VSC196795 WBX196668:WBY196795 WLT196668:WLU196795 WVP196668:WVQ196795 J262204:J262331 JD262204:JE262331 SZ262204:TA262331 ACV262204:ACW262331 AMR262204:AMS262331 AWN262204:AWO262331 BGJ262204:BGK262331 BQF262204:BQG262331 CAB262204:CAC262331 CJX262204:CJY262331 CTT262204:CTU262331 DDP262204:DDQ262331 DNL262204:DNM262331 DXH262204:DXI262331 EHD262204:EHE262331 EQZ262204:ERA262331 FAV262204:FAW262331 FKR262204:FKS262331 FUN262204:FUO262331 GEJ262204:GEK262331 GOF262204:GOG262331 GYB262204:GYC262331 HHX262204:HHY262331 HRT262204:HRU262331 IBP262204:IBQ262331 ILL262204:ILM262331 IVH262204:IVI262331 JFD262204:JFE262331 JOZ262204:JPA262331 JYV262204:JYW262331 KIR262204:KIS262331 KSN262204:KSO262331 LCJ262204:LCK262331 LMF262204:LMG262331 LWB262204:LWC262331 MFX262204:MFY262331 MPT262204:MPU262331 MZP262204:MZQ262331 NJL262204:NJM262331 NTH262204:NTI262331 ODD262204:ODE262331 OMZ262204:ONA262331 OWV262204:OWW262331 PGR262204:PGS262331 PQN262204:PQO262331 QAJ262204:QAK262331 QKF262204:QKG262331 QUB262204:QUC262331 RDX262204:RDY262331 RNT262204:RNU262331 RXP262204:RXQ262331 SHL262204:SHM262331 SRH262204:SRI262331 TBD262204:TBE262331 TKZ262204:TLA262331 TUV262204:TUW262331 UER262204:UES262331 UON262204:UOO262331 UYJ262204:UYK262331 VIF262204:VIG262331 VSB262204:VSC262331 WBX262204:WBY262331 WLT262204:WLU262331 WVP262204:WVQ262331 J327740:J327867 JD327740:JE327867 SZ327740:TA327867 ACV327740:ACW327867 AMR327740:AMS327867 AWN327740:AWO327867 BGJ327740:BGK327867 BQF327740:BQG327867 CAB327740:CAC327867 CJX327740:CJY327867 CTT327740:CTU327867 DDP327740:DDQ327867 DNL327740:DNM327867 DXH327740:DXI327867 EHD327740:EHE327867 EQZ327740:ERA327867 FAV327740:FAW327867 FKR327740:FKS327867 FUN327740:FUO327867 GEJ327740:GEK327867 GOF327740:GOG327867 GYB327740:GYC327867 HHX327740:HHY327867 HRT327740:HRU327867 IBP327740:IBQ327867 ILL327740:ILM327867 IVH327740:IVI327867 JFD327740:JFE327867 JOZ327740:JPA327867 JYV327740:JYW327867 KIR327740:KIS327867 KSN327740:KSO327867 LCJ327740:LCK327867 LMF327740:LMG327867 LWB327740:LWC327867 MFX327740:MFY327867 MPT327740:MPU327867 MZP327740:MZQ327867 NJL327740:NJM327867 NTH327740:NTI327867 ODD327740:ODE327867 OMZ327740:ONA327867 OWV327740:OWW327867 PGR327740:PGS327867 PQN327740:PQO327867 QAJ327740:QAK327867 QKF327740:QKG327867 QUB327740:QUC327867 RDX327740:RDY327867 RNT327740:RNU327867 RXP327740:RXQ327867 SHL327740:SHM327867 SRH327740:SRI327867 TBD327740:TBE327867 TKZ327740:TLA327867 TUV327740:TUW327867 UER327740:UES327867 UON327740:UOO327867 UYJ327740:UYK327867 VIF327740:VIG327867 VSB327740:VSC327867 WBX327740:WBY327867 WLT327740:WLU327867 WVP327740:WVQ327867 J393276:J393403 JD393276:JE393403 SZ393276:TA393403 ACV393276:ACW393403 AMR393276:AMS393403 AWN393276:AWO393403 BGJ393276:BGK393403 BQF393276:BQG393403 CAB393276:CAC393403 CJX393276:CJY393403 CTT393276:CTU393403 DDP393276:DDQ393403 DNL393276:DNM393403 DXH393276:DXI393403 EHD393276:EHE393403 EQZ393276:ERA393403 FAV393276:FAW393403 FKR393276:FKS393403 FUN393276:FUO393403 GEJ393276:GEK393403 GOF393276:GOG393403 GYB393276:GYC393403 HHX393276:HHY393403 HRT393276:HRU393403 IBP393276:IBQ393403 ILL393276:ILM393403 IVH393276:IVI393403 JFD393276:JFE393403 JOZ393276:JPA393403 JYV393276:JYW393403 KIR393276:KIS393403 KSN393276:KSO393403 LCJ393276:LCK393403 LMF393276:LMG393403 LWB393276:LWC393403 MFX393276:MFY393403 MPT393276:MPU393403 MZP393276:MZQ393403 NJL393276:NJM393403 NTH393276:NTI393403 ODD393276:ODE393403 OMZ393276:ONA393403 OWV393276:OWW393403 PGR393276:PGS393403 PQN393276:PQO393403 QAJ393276:QAK393403 QKF393276:QKG393403 QUB393276:QUC393403 RDX393276:RDY393403 RNT393276:RNU393403 RXP393276:RXQ393403 SHL393276:SHM393403 SRH393276:SRI393403 TBD393276:TBE393403 TKZ393276:TLA393403 TUV393276:TUW393403 UER393276:UES393403 UON393276:UOO393403 UYJ393276:UYK393403 VIF393276:VIG393403 VSB393276:VSC393403 WBX393276:WBY393403 WLT393276:WLU393403 WVP393276:WVQ393403 J458812:J458939 JD458812:JE458939 SZ458812:TA458939 ACV458812:ACW458939 AMR458812:AMS458939 AWN458812:AWO458939 BGJ458812:BGK458939 BQF458812:BQG458939 CAB458812:CAC458939 CJX458812:CJY458939 CTT458812:CTU458939 DDP458812:DDQ458939 DNL458812:DNM458939 DXH458812:DXI458939 EHD458812:EHE458939 EQZ458812:ERA458939 FAV458812:FAW458939 FKR458812:FKS458939 FUN458812:FUO458939 GEJ458812:GEK458939 GOF458812:GOG458939 GYB458812:GYC458939 HHX458812:HHY458939 HRT458812:HRU458939 IBP458812:IBQ458939 ILL458812:ILM458939 IVH458812:IVI458939 JFD458812:JFE458939 JOZ458812:JPA458939 JYV458812:JYW458939 KIR458812:KIS458939 KSN458812:KSO458939 LCJ458812:LCK458939 LMF458812:LMG458939 LWB458812:LWC458939 MFX458812:MFY458939 MPT458812:MPU458939 MZP458812:MZQ458939 NJL458812:NJM458939 NTH458812:NTI458939 ODD458812:ODE458939 OMZ458812:ONA458939 OWV458812:OWW458939 PGR458812:PGS458939 PQN458812:PQO458939 QAJ458812:QAK458939 QKF458812:QKG458939 QUB458812:QUC458939 RDX458812:RDY458939 RNT458812:RNU458939 RXP458812:RXQ458939 SHL458812:SHM458939 SRH458812:SRI458939 TBD458812:TBE458939 TKZ458812:TLA458939 TUV458812:TUW458939 UER458812:UES458939 UON458812:UOO458939 UYJ458812:UYK458939 VIF458812:VIG458939 VSB458812:VSC458939 WBX458812:WBY458939 WLT458812:WLU458939 WVP458812:WVQ458939 J524348:J524475 JD524348:JE524475 SZ524348:TA524475 ACV524348:ACW524475 AMR524348:AMS524475 AWN524348:AWO524475 BGJ524348:BGK524475 BQF524348:BQG524475 CAB524348:CAC524475 CJX524348:CJY524475 CTT524348:CTU524475 DDP524348:DDQ524475 DNL524348:DNM524475 DXH524348:DXI524475 EHD524348:EHE524475 EQZ524348:ERA524475 FAV524348:FAW524475 FKR524348:FKS524475 FUN524348:FUO524475 GEJ524348:GEK524475 GOF524348:GOG524475 GYB524348:GYC524475 HHX524348:HHY524475 HRT524348:HRU524475 IBP524348:IBQ524475 ILL524348:ILM524475 IVH524348:IVI524475 JFD524348:JFE524475 JOZ524348:JPA524475 JYV524348:JYW524475 KIR524348:KIS524475 KSN524348:KSO524475 LCJ524348:LCK524475 LMF524348:LMG524475 LWB524348:LWC524475 MFX524348:MFY524475 MPT524348:MPU524475 MZP524348:MZQ524475 NJL524348:NJM524475 NTH524348:NTI524475 ODD524348:ODE524475 OMZ524348:ONA524475 OWV524348:OWW524475 PGR524348:PGS524475 PQN524348:PQO524475 QAJ524348:QAK524475 QKF524348:QKG524475 QUB524348:QUC524475 RDX524348:RDY524475 RNT524348:RNU524475 RXP524348:RXQ524475 SHL524348:SHM524475 SRH524348:SRI524475 TBD524348:TBE524475 TKZ524348:TLA524475 TUV524348:TUW524475 UER524348:UES524475 UON524348:UOO524475 UYJ524348:UYK524475 VIF524348:VIG524475 VSB524348:VSC524475 WBX524348:WBY524475 WLT524348:WLU524475 WVP524348:WVQ524475 J589884:J590011 JD589884:JE590011 SZ589884:TA590011 ACV589884:ACW590011 AMR589884:AMS590011 AWN589884:AWO590011 BGJ589884:BGK590011 BQF589884:BQG590011 CAB589884:CAC590011 CJX589884:CJY590011 CTT589884:CTU590011 DDP589884:DDQ590011 DNL589884:DNM590011 DXH589884:DXI590011 EHD589884:EHE590011 EQZ589884:ERA590011 FAV589884:FAW590011 FKR589884:FKS590011 FUN589884:FUO590011 GEJ589884:GEK590011 GOF589884:GOG590011 GYB589884:GYC590011 HHX589884:HHY590011 HRT589884:HRU590011 IBP589884:IBQ590011 ILL589884:ILM590011 IVH589884:IVI590011 JFD589884:JFE590011 JOZ589884:JPA590011 JYV589884:JYW590011 KIR589884:KIS590011 KSN589884:KSO590011 LCJ589884:LCK590011 LMF589884:LMG590011 LWB589884:LWC590011 MFX589884:MFY590011 MPT589884:MPU590011 MZP589884:MZQ590011 NJL589884:NJM590011 NTH589884:NTI590011 ODD589884:ODE590011 OMZ589884:ONA590011 OWV589884:OWW590011 PGR589884:PGS590011 PQN589884:PQO590011 QAJ589884:QAK590011 QKF589884:QKG590011 QUB589884:QUC590011 RDX589884:RDY590011 RNT589884:RNU590011 RXP589884:RXQ590011 SHL589884:SHM590011 SRH589884:SRI590011 TBD589884:TBE590011 TKZ589884:TLA590011 TUV589884:TUW590011 UER589884:UES590011 UON589884:UOO590011 UYJ589884:UYK590011 VIF589884:VIG590011 VSB589884:VSC590011 WBX589884:WBY590011 WLT589884:WLU590011 WVP589884:WVQ590011 J655420:J655547 JD655420:JE655547 SZ655420:TA655547 ACV655420:ACW655547 AMR655420:AMS655547 AWN655420:AWO655547 BGJ655420:BGK655547 BQF655420:BQG655547 CAB655420:CAC655547 CJX655420:CJY655547 CTT655420:CTU655547 DDP655420:DDQ655547 DNL655420:DNM655547 DXH655420:DXI655547 EHD655420:EHE655547 EQZ655420:ERA655547 FAV655420:FAW655547 FKR655420:FKS655547 FUN655420:FUO655547 GEJ655420:GEK655547 GOF655420:GOG655547 GYB655420:GYC655547 HHX655420:HHY655547 HRT655420:HRU655547 IBP655420:IBQ655547 ILL655420:ILM655547 IVH655420:IVI655547 JFD655420:JFE655547 JOZ655420:JPA655547 JYV655420:JYW655547 KIR655420:KIS655547 KSN655420:KSO655547 LCJ655420:LCK655547 LMF655420:LMG655547 LWB655420:LWC655547 MFX655420:MFY655547 MPT655420:MPU655547 MZP655420:MZQ655547 NJL655420:NJM655547 NTH655420:NTI655547 ODD655420:ODE655547 OMZ655420:ONA655547 OWV655420:OWW655547 PGR655420:PGS655547 PQN655420:PQO655547 QAJ655420:QAK655547 QKF655420:QKG655547 QUB655420:QUC655547 RDX655420:RDY655547 RNT655420:RNU655547 RXP655420:RXQ655547 SHL655420:SHM655547 SRH655420:SRI655547 TBD655420:TBE655547 TKZ655420:TLA655547 TUV655420:TUW655547 UER655420:UES655547 UON655420:UOO655547 UYJ655420:UYK655547 VIF655420:VIG655547 VSB655420:VSC655547 WBX655420:WBY655547 WLT655420:WLU655547 WVP655420:WVQ655547 J720956:J721083 JD720956:JE721083 SZ720956:TA721083 ACV720956:ACW721083 AMR720956:AMS721083 AWN720956:AWO721083 BGJ720956:BGK721083 BQF720956:BQG721083 CAB720956:CAC721083 CJX720956:CJY721083 CTT720956:CTU721083 DDP720956:DDQ721083 DNL720956:DNM721083 DXH720956:DXI721083 EHD720956:EHE721083 EQZ720956:ERA721083 FAV720956:FAW721083 FKR720956:FKS721083 FUN720956:FUO721083 GEJ720956:GEK721083 GOF720956:GOG721083 GYB720956:GYC721083 HHX720956:HHY721083 HRT720956:HRU721083 IBP720956:IBQ721083 ILL720956:ILM721083 IVH720956:IVI721083 JFD720956:JFE721083 JOZ720956:JPA721083 JYV720956:JYW721083 KIR720956:KIS721083 KSN720956:KSO721083 LCJ720956:LCK721083 LMF720956:LMG721083 LWB720956:LWC721083 MFX720956:MFY721083 MPT720956:MPU721083 MZP720956:MZQ721083 NJL720956:NJM721083 NTH720956:NTI721083 ODD720956:ODE721083 OMZ720956:ONA721083 OWV720956:OWW721083 PGR720956:PGS721083 PQN720956:PQO721083 QAJ720956:QAK721083 QKF720956:QKG721083 QUB720956:QUC721083 RDX720956:RDY721083 RNT720956:RNU721083 RXP720956:RXQ721083 SHL720956:SHM721083 SRH720956:SRI721083 TBD720956:TBE721083 TKZ720956:TLA721083 TUV720956:TUW721083 UER720956:UES721083 UON720956:UOO721083 UYJ720956:UYK721083 VIF720956:VIG721083 VSB720956:VSC721083 WBX720956:WBY721083 WLT720956:WLU721083 WVP720956:WVQ721083 J786492:J786619 JD786492:JE786619 SZ786492:TA786619 ACV786492:ACW786619 AMR786492:AMS786619 AWN786492:AWO786619 BGJ786492:BGK786619 BQF786492:BQG786619 CAB786492:CAC786619 CJX786492:CJY786619 CTT786492:CTU786619 DDP786492:DDQ786619 DNL786492:DNM786619 DXH786492:DXI786619 EHD786492:EHE786619 EQZ786492:ERA786619 FAV786492:FAW786619 FKR786492:FKS786619 FUN786492:FUO786619 GEJ786492:GEK786619 GOF786492:GOG786619 GYB786492:GYC786619 HHX786492:HHY786619 HRT786492:HRU786619 IBP786492:IBQ786619 ILL786492:ILM786619 IVH786492:IVI786619 JFD786492:JFE786619 JOZ786492:JPA786619 JYV786492:JYW786619 KIR786492:KIS786619 KSN786492:KSO786619 LCJ786492:LCK786619 LMF786492:LMG786619 LWB786492:LWC786619 MFX786492:MFY786619 MPT786492:MPU786619 MZP786492:MZQ786619 NJL786492:NJM786619 NTH786492:NTI786619 ODD786492:ODE786619 OMZ786492:ONA786619 OWV786492:OWW786619 PGR786492:PGS786619 PQN786492:PQO786619 QAJ786492:QAK786619 QKF786492:QKG786619 QUB786492:QUC786619 RDX786492:RDY786619 RNT786492:RNU786619 RXP786492:RXQ786619 SHL786492:SHM786619 SRH786492:SRI786619 TBD786492:TBE786619 TKZ786492:TLA786619 TUV786492:TUW786619 UER786492:UES786619 UON786492:UOO786619 UYJ786492:UYK786619 VIF786492:VIG786619 VSB786492:VSC786619 WBX786492:WBY786619 WLT786492:WLU786619 WVP786492:WVQ786619 J852028:J852155 JD852028:JE852155 SZ852028:TA852155 ACV852028:ACW852155 AMR852028:AMS852155 AWN852028:AWO852155 BGJ852028:BGK852155 BQF852028:BQG852155 CAB852028:CAC852155 CJX852028:CJY852155 CTT852028:CTU852155 DDP852028:DDQ852155 DNL852028:DNM852155 DXH852028:DXI852155 EHD852028:EHE852155 EQZ852028:ERA852155 FAV852028:FAW852155 FKR852028:FKS852155 FUN852028:FUO852155 GEJ852028:GEK852155 GOF852028:GOG852155 GYB852028:GYC852155 HHX852028:HHY852155 HRT852028:HRU852155 IBP852028:IBQ852155 ILL852028:ILM852155 IVH852028:IVI852155 JFD852028:JFE852155 JOZ852028:JPA852155 JYV852028:JYW852155 KIR852028:KIS852155 KSN852028:KSO852155 LCJ852028:LCK852155 LMF852028:LMG852155 LWB852028:LWC852155 MFX852028:MFY852155 MPT852028:MPU852155 MZP852028:MZQ852155 NJL852028:NJM852155 NTH852028:NTI852155 ODD852028:ODE852155 OMZ852028:ONA852155 OWV852028:OWW852155 PGR852028:PGS852155 PQN852028:PQO852155 QAJ852028:QAK852155 QKF852028:QKG852155 QUB852028:QUC852155 RDX852028:RDY852155 RNT852028:RNU852155 RXP852028:RXQ852155 SHL852028:SHM852155 SRH852028:SRI852155 TBD852028:TBE852155 TKZ852028:TLA852155 TUV852028:TUW852155 UER852028:UES852155 UON852028:UOO852155 UYJ852028:UYK852155 VIF852028:VIG852155 VSB852028:VSC852155 WBX852028:WBY852155 WLT852028:WLU852155 WVP852028:WVQ852155 J917564:J917691 JD917564:JE917691 SZ917564:TA917691 ACV917564:ACW917691 AMR917564:AMS917691 AWN917564:AWO917691 BGJ917564:BGK917691 BQF917564:BQG917691 CAB917564:CAC917691 CJX917564:CJY917691 CTT917564:CTU917691 DDP917564:DDQ917691 DNL917564:DNM917691 DXH917564:DXI917691 EHD917564:EHE917691 EQZ917564:ERA917691 FAV917564:FAW917691 FKR917564:FKS917691 FUN917564:FUO917691 GEJ917564:GEK917691 GOF917564:GOG917691 GYB917564:GYC917691 HHX917564:HHY917691 HRT917564:HRU917691 IBP917564:IBQ917691 ILL917564:ILM917691 IVH917564:IVI917691 JFD917564:JFE917691 JOZ917564:JPA917691 JYV917564:JYW917691 KIR917564:KIS917691 KSN917564:KSO917691 LCJ917564:LCK917691 LMF917564:LMG917691 LWB917564:LWC917691 MFX917564:MFY917691 MPT917564:MPU917691 MZP917564:MZQ917691 NJL917564:NJM917691 NTH917564:NTI917691 ODD917564:ODE917691 OMZ917564:ONA917691 OWV917564:OWW917691 PGR917564:PGS917691 PQN917564:PQO917691 QAJ917564:QAK917691 QKF917564:QKG917691 QUB917564:QUC917691 RDX917564:RDY917691 RNT917564:RNU917691 RXP917564:RXQ917691 SHL917564:SHM917691 SRH917564:SRI917691 TBD917564:TBE917691 TKZ917564:TLA917691 TUV917564:TUW917691 UER917564:UES917691 UON917564:UOO917691 UYJ917564:UYK917691 VIF917564:VIG917691 VSB917564:VSC917691 WBX917564:WBY917691 WLT917564:WLU917691 WVP917564:WVQ917691 J983100:J983227 JD983100:JE983227 SZ983100:TA983227 ACV983100:ACW983227 AMR983100:AMS983227 AWN983100:AWO983227 BGJ983100:BGK983227 BQF983100:BQG983227 CAB983100:CAC983227 CJX983100:CJY983227 CTT983100:CTU983227 DDP983100:DDQ983227 DNL983100:DNM983227 DXH983100:DXI983227 EHD983100:EHE983227 EQZ983100:ERA983227 FAV983100:FAW983227 FKR983100:FKS983227 FUN983100:FUO983227 GEJ983100:GEK983227 GOF983100:GOG983227 GYB983100:GYC983227 HHX983100:HHY983227 HRT983100:HRU983227 IBP983100:IBQ983227 ILL983100:ILM983227 IVH983100:IVI983227 JFD983100:JFE983227 JOZ983100:JPA983227 JYV983100:JYW983227 KIR983100:KIS983227 KSN983100:KSO983227 LCJ983100:LCK983227 LMF983100:LMG983227 LWB983100:LWC983227 MFX983100:MFY983227 MPT983100:MPU983227 MZP983100:MZQ983227 NJL983100:NJM983227 NTH983100:NTI983227 ODD983100:ODE983227 OMZ983100:ONA983227 OWV983100:OWW983227 PGR983100:PGS983227 PQN983100:PQO983227 QAJ983100:QAK983227 QKF983100:QKG983227 QUB983100:QUC983227 RDX983100:RDY983227 RNT983100:RNU983227 RXP983100:RXQ983227 SHL983100:SHM983227 SRH983100:SRI983227 TBD983100:TBE983227 TKZ983100:TLA983227 TUV983100:TUW983227 UER983100:UES983227 UON983100:UOO983227 UYJ983100:UYK983227 VIF983100:VIG983227 VSB983100:VSC983227 WBX983100:WBY983227 WLT983100:WLU983227 WVP983100:WVQ983227</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97"/>
  <sheetViews>
    <sheetView showGridLines="0" topLeftCell="A7" zoomScale="90" zoomScaleNormal="90" workbookViewId="0">
      <selection activeCell="H13" sqref="H13"/>
    </sheetView>
  </sheetViews>
  <sheetFormatPr baseColWidth="10" defaultRowHeight="15" x14ac:dyDescent="0.25"/>
  <cols>
    <col min="1" max="1" width="9.85546875" style="53" customWidth="1"/>
    <col min="2" max="2" width="4" style="53" customWidth="1"/>
    <col min="3" max="3" width="43.85546875" style="53" customWidth="1"/>
    <col min="4" max="4" width="22.85546875" style="312" customWidth="1"/>
    <col min="5" max="5" width="19" style="312" customWidth="1"/>
    <col min="6" max="6" width="20.7109375" style="312" customWidth="1"/>
    <col min="7" max="7" width="24.28515625" style="312" customWidth="1"/>
    <col min="8" max="8" width="27.7109375" style="312" customWidth="1"/>
    <col min="9" max="9" width="26.85546875" style="312" customWidth="1"/>
    <col min="10" max="10" width="24.85546875" style="53" customWidth="1"/>
    <col min="11" max="11" width="21.28515625" style="53" customWidth="1"/>
    <col min="12" max="12" width="27.7109375" style="53" customWidth="1"/>
    <col min="13" max="13" width="26.28515625" style="53" customWidth="1"/>
    <col min="14" max="15" width="24" style="53" customWidth="1"/>
    <col min="16" max="16" width="27.5703125" style="53" customWidth="1"/>
    <col min="17" max="17" width="24.85546875" style="53" customWidth="1"/>
    <col min="18" max="16384" width="11.42578125" style="53"/>
  </cols>
  <sheetData>
    <row r="1" spans="1:16" s="37" customFormat="1" ht="15" customHeight="1" x14ac:dyDescent="0.25">
      <c r="A1" s="269"/>
      <c r="B1" s="106"/>
      <c r="C1" s="35"/>
      <c r="D1" s="36"/>
      <c r="E1" s="1564" t="s">
        <v>624</v>
      </c>
      <c r="F1" s="1565"/>
      <c r="G1" s="1565"/>
      <c r="H1" s="1565"/>
      <c r="I1" s="1565"/>
      <c r="J1" s="1565"/>
      <c r="K1" s="1565"/>
      <c r="L1" s="270"/>
      <c r="M1" s="271"/>
      <c r="N1" s="271"/>
      <c r="O1" s="271"/>
    </row>
    <row r="2" spans="1:16" s="37" customFormat="1" ht="15" customHeight="1" x14ac:dyDescent="0.25">
      <c r="A2" s="272"/>
      <c r="B2" s="108"/>
      <c r="C2" s="39"/>
      <c r="D2" s="40"/>
      <c r="E2" s="1566"/>
      <c r="F2" s="1567"/>
      <c r="G2" s="1567"/>
      <c r="H2" s="1567"/>
      <c r="I2" s="1567"/>
      <c r="J2" s="1567"/>
      <c r="K2" s="1567"/>
      <c r="L2" s="270"/>
      <c r="M2" s="271"/>
      <c r="N2" s="271"/>
      <c r="O2" s="271"/>
    </row>
    <row r="3" spans="1:16" s="37" customFormat="1" ht="15" customHeight="1" x14ac:dyDescent="0.25">
      <c r="A3" s="272"/>
      <c r="B3" s="108"/>
      <c r="C3" s="39"/>
      <c r="D3" s="40"/>
      <c r="E3" s="1566"/>
      <c r="F3" s="1567"/>
      <c r="G3" s="1567"/>
      <c r="H3" s="1567"/>
      <c r="I3" s="1567"/>
      <c r="J3" s="1567"/>
      <c r="K3" s="1567"/>
      <c r="L3" s="270"/>
      <c r="M3" s="271"/>
      <c r="N3" s="271"/>
      <c r="O3" s="271"/>
    </row>
    <row r="4" spans="1:16" s="37" customFormat="1" ht="15" customHeight="1" x14ac:dyDescent="0.25">
      <c r="A4" s="272"/>
      <c r="B4" s="108"/>
      <c r="C4" s="39"/>
      <c r="D4" s="40"/>
      <c r="E4" s="1566"/>
      <c r="F4" s="1567"/>
      <c r="G4" s="1567"/>
      <c r="H4" s="1567"/>
      <c r="I4" s="1567"/>
      <c r="J4" s="1567"/>
      <c r="K4" s="1567"/>
      <c r="L4" s="270"/>
      <c r="M4" s="271"/>
      <c r="N4" s="271"/>
      <c r="O4" s="271"/>
    </row>
    <row r="5" spans="1:16" s="44" customFormat="1" ht="18.75" customHeight="1" x14ac:dyDescent="0.25">
      <c r="A5" s="41"/>
      <c r="B5" s="42"/>
      <c r="C5" s="42"/>
      <c r="D5" s="43"/>
      <c r="E5" s="1566"/>
      <c r="F5" s="1567"/>
      <c r="G5" s="1567"/>
      <c r="H5" s="1567"/>
      <c r="I5" s="1567"/>
      <c r="J5" s="1567"/>
      <c r="K5" s="1567"/>
      <c r="L5" s="270"/>
      <c r="M5" s="271"/>
      <c r="N5" s="271"/>
      <c r="O5" s="271"/>
    </row>
    <row r="6" spans="1:16" s="37" customFormat="1" ht="15" customHeight="1" thickBot="1" x14ac:dyDescent="0.3">
      <c r="A6" s="273"/>
      <c r="B6" s="111"/>
      <c r="C6" s="46"/>
      <c r="D6" s="47"/>
      <c r="E6" s="1568"/>
      <c r="F6" s="1569"/>
      <c r="G6" s="1569"/>
      <c r="H6" s="1569"/>
      <c r="I6" s="1569"/>
      <c r="J6" s="1569"/>
      <c r="K6" s="1569"/>
      <c r="L6" s="270"/>
      <c r="M6" s="271"/>
      <c r="N6" s="271"/>
      <c r="O6" s="271"/>
    </row>
    <row r="7" spans="1:16" s="5" customFormat="1" x14ac:dyDescent="0.25">
      <c r="D7" s="274"/>
      <c r="E7" s="274"/>
      <c r="F7" s="274"/>
      <c r="G7" s="274"/>
      <c r="H7" s="274"/>
      <c r="I7" s="274"/>
    </row>
    <row r="8" spans="1:16" s="37" customFormat="1" ht="20.25" x14ac:dyDescent="0.3">
      <c r="A8" s="275" t="s">
        <v>625</v>
      </c>
      <c r="B8" s="275"/>
      <c r="C8" s="276"/>
      <c r="D8" s="276"/>
      <c r="E8" s="276"/>
      <c r="F8" s="276"/>
      <c r="G8" s="276"/>
      <c r="H8" s="276"/>
      <c r="K8" s="144"/>
    </row>
    <row r="9" spans="1:16" s="37" customFormat="1" ht="15.75" x14ac:dyDescent="0.25">
      <c r="C9" s="144"/>
      <c r="D9" s="276"/>
      <c r="E9" s="276"/>
      <c r="F9" s="276"/>
      <c r="G9" s="276"/>
      <c r="H9" s="276"/>
      <c r="I9" s="276"/>
    </row>
    <row r="10" spans="1:16" s="37" customFormat="1" ht="15" customHeight="1" x14ac:dyDescent="0.2">
      <c r="A10" s="1570" t="s">
        <v>626</v>
      </c>
      <c r="B10" s="1572" t="s">
        <v>627</v>
      </c>
      <c r="C10" s="1514"/>
      <c r="D10" s="1572" t="s">
        <v>628</v>
      </c>
      <c r="E10" s="1572" t="s">
        <v>629</v>
      </c>
      <c r="F10" s="1572" t="s">
        <v>630</v>
      </c>
      <c r="G10" s="1570" t="s">
        <v>631</v>
      </c>
      <c r="H10" s="1572" t="s">
        <v>632</v>
      </c>
      <c r="I10" s="1572" t="s">
        <v>633</v>
      </c>
      <c r="J10" s="1572" t="s">
        <v>634</v>
      </c>
      <c r="K10" s="1572" t="s">
        <v>635</v>
      </c>
      <c r="L10" s="1498"/>
      <c r="M10" s="1573"/>
      <c r="N10" s="1573"/>
      <c r="O10" s="1573"/>
      <c r="P10" s="1499"/>
    </row>
    <row r="11" spans="1:16" s="82" customFormat="1" ht="63.75" customHeight="1" x14ac:dyDescent="0.2">
      <c r="A11" s="1571"/>
      <c r="B11" s="1514"/>
      <c r="C11" s="1514"/>
      <c r="D11" s="1514"/>
      <c r="E11" s="1514"/>
      <c r="F11" s="1514"/>
      <c r="G11" s="1183"/>
      <c r="H11" s="1514"/>
      <c r="I11" s="1514"/>
      <c r="J11" s="1514"/>
      <c r="K11" s="1514"/>
      <c r="L11" s="277"/>
      <c r="M11" s="278"/>
      <c r="N11" s="278"/>
      <c r="O11" s="1573"/>
      <c r="P11" s="1573"/>
    </row>
    <row r="12" spans="1:16" s="82" customFormat="1" ht="21.75" customHeight="1" x14ac:dyDescent="0.2">
      <c r="A12" s="279">
        <v>1</v>
      </c>
      <c r="B12" s="1574" t="s">
        <v>636</v>
      </c>
      <c r="C12" s="1575"/>
      <c r="D12" s="1575"/>
      <c r="E12" s="1575"/>
      <c r="F12" s="1575"/>
      <c r="G12" s="1575"/>
      <c r="H12" s="1575"/>
      <c r="I12" s="1575"/>
      <c r="J12" s="1575"/>
      <c r="K12" s="1576"/>
      <c r="L12" s="280"/>
      <c r="M12" s="280"/>
      <c r="N12" s="280"/>
      <c r="O12" s="280"/>
      <c r="P12" s="280"/>
    </row>
    <row r="13" spans="1:16" s="82" customFormat="1" ht="18.75" customHeight="1" x14ac:dyDescent="0.25">
      <c r="A13" s="281">
        <f>A12+1</f>
        <v>2</v>
      </c>
      <c r="B13" s="282"/>
      <c r="C13" s="283" t="s">
        <v>39</v>
      </c>
      <c r="D13" s="284"/>
      <c r="E13" s="284"/>
      <c r="F13" s="285"/>
      <c r="G13" s="285"/>
      <c r="H13" s="286"/>
      <c r="I13" s="284"/>
      <c r="J13" s="285">
        <f t="shared" ref="J13:J30" si="0">I13-H13</f>
        <v>0</v>
      </c>
      <c r="K13" s="287">
        <f>IF(F13=" ",0,IF(F13=0,0,H13/F13))</f>
        <v>0</v>
      </c>
      <c r="L13" s="288"/>
      <c r="M13" s="289"/>
      <c r="N13" s="289"/>
      <c r="O13" s="290"/>
      <c r="P13" s="290"/>
    </row>
    <row r="14" spans="1:16" s="82" customFormat="1" ht="15.75" customHeight="1" x14ac:dyDescent="0.25">
      <c r="A14" s="281">
        <f t="shared" ref="A14:A51" si="1">A13+1</f>
        <v>3</v>
      </c>
      <c r="B14" s="282"/>
      <c r="C14" s="283" t="s">
        <v>637</v>
      </c>
      <c r="D14" s="284"/>
      <c r="E14" s="284"/>
      <c r="F14" s="285"/>
      <c r="G14" s="285"/>
      <c r="H14" s="286"/>
      <c r="I14" s="284"/>
      <c r="J14" s="285">
        <f t="shared" si="0"/>
        <v>0</v>
      </c>
      <c r="K14" s="287">
        <f t="shared" ref="K14:K30" si="2">IF(F14=" ",0,IF(F14=0,0,H14/F14))</f>
        <v>0</v>
      </c>
      <c r="L14" s="288"/>
      <c r="M14" s="289"/>
      <c r="N14" s="289"/>
      <c r="O14" s="291"/>
      <c r="P14" s="291"/>
    </row>
    <row r="15" spans="1:16" s="82" customFormat="1" ht="15.75" x14ac:dyDescent="0.25">
      <c r="A15" s="281">
        <f t="shared" si="1"/>
        <v>4</v>
      </c>
      <c r="B15" s="282"/>
      <c r="C15" s="283" t="s">
        <v>638</v>
      </c>
      <c r="D15" s="284"/>
      <c r="E15" s="284"/>
      <c r="F15" s="285"/>
      <c r="G15" s="285"/>
      <c r="H15" s="286"/>
      <c r="I15" s="284"/>
      <c r="J15" s="285">
        <f t="shared" si="0"/>
        <v>0</v>
      </c>
      <c r="K15" s="287">
        <f t="shared" si="2"/>
        <v>0</v>
      </c>
      <c r="L15" s="288"/>
      <c r="M15" s="289"/>
      <c r="N15" s="289"/>
      <c r="O15" s="291"/>
      <c r="P15" s="291"/>
    </row>
    <row r="16" spans="1:16" s="82" customFormat="1" ht="15.75" x14ac:dyDescent="0.25">
      <c r="A16" s="281">
        <f t="shared" si="1"/>
        <v>5</v>
      </c>
      <c r="B16" s="282"/>
      <c r="C16" s="283" t="s">
        <v>77</v>
      </c>
      <c r="D16" s="284"/>
      <c r="E16" s="284"/>
      <c r="F16" s="285"/>
      <c r="G16" s="285"/>
      <c r="H16" s="286"/>
      <c r="I16" s="284"/>
      <c r="J16" s="285">
        <f t="shared" si="0"/>
        <v>0</v>
      </c>
      <c r="K16" s="287">
        <f t="shared" si="2"/>
        <v>0</v>
      </c>
      <c r="L16" s="288"/>
      <c r="M16" s="289"/>
      <c r="N16" s="289"/>
      <c r="O16" s="291"/>
      <c r="P16" s="291"/>
    </row>
    <row r="17" spans="1:16" s="82" customFormat="1" ht="15.75" x14ac:dyDescent="0.25">
      <c r="A17" s="281">
        <f t="shared" si="1"/>
        <v>6</v>
      </c>
      <c r="B17" s="282"/>
      <c r="C17" s="283" t="s">
        <v>98</v>
      </c>
      <c r="D17" s="284"/>
      <c r="E17" s="284"/>
      <c r="F17" s="285"/>
      <c r="G17" s="285"/>
      <c r="H17" s="286"/>
      <c r="I17" s="284"/>
      <c r="J17" s="285">
        <f t="shared" si="0"/>
        <v>0</v>
      </c>
      <c r="K17" s="287">
        <f t="shared" si="2"/>
        <v>0</v>
      </c>
      <c r="L17" s="288"/>
      <c r="M17" s="289"/>
      <c r="N17" s="289"/>
      <c r="O17" s="291"/>
      <c r="P17" s="291"/>
    </row>
    <row r="18" spans="1:16" s="82" customFormat="1" ht="15.75" x14ac:dyDescent="0.25">
      <c r="A18" s="281">
        <f t="shared" si="1"/>
        <v>7</v>
      </c>
      <c r="B18" s="282"/>
      <c r="C18" s="283" t="s">
        <v>314</v>
      </c>
      <c r="D18" s="284"/>
      <c r="E18" s="284"/>
      <c r="F18" s="285"/>
      <c r="G18" s="285"/>
      <c r="H18" s="286"/>
      <c r="I18" s="284"/>
      <c r="J18" s="285">
        <f t="shared" si="0"/>
        <v>0</v>
      </c>
      <c r="K18" s="287">
        <f t="shared" si="2"/>
        <v>0</v>
      </c>
      <c r="L18" s="288"/>
      <c r="M18" s="289"/>
      <c r="N18" s="289"/>
      <c r="O18" s="291"/>
      <c r="P18" s="291"/>
    </row>
    <row r="19" spans="1:16" s="82" customFormat="1" ht="15.75" x14ac:dyDescent="0.25">
      <c r="A19" s="281">
        <f t="shared" si="1"/>
        <v>8</v>
      </c>
      <c r="B19" s="282"/>
      <c r="C19" s="283" t="s">
        <v>123</v>
      </c>
      <c r="D19" s="284"/>
      <c r="E19" s="284"/>
      <c r="F19" s="285"/>
      <c r="G19" s="285"/>
      <c r="H19" s="286"/>
      <c r="I19" s="284"/>
      <c r="J19" s="285">
        <f t="shared" si="0"/>
        <v>0</v>
      </c>
      <c r="K19" s="287">
        <f t="shared" si="2"/>
        <v>0</v>
      </c>
      <c r="L19" s="288"/>
      <c r="M19" s="289"/>
      <c r="N19" s="289"/>
      <c r="O19" s="291"/>
      <c r="P19" s="291"/>
    </row>
    <row r="20" spans="1:16" s="82" customFormat="1" ht="15.75" x14ac:dyDescent="0.25">
      <c r="A20" s="281">
        <f t="shared" si="1"/>
        <v>9</v>
      </c>
      <c r="B20" s="282"/>
      <c r="C20" s="283" t="s">
        <v>134</v>
      </c>
      <c r="D20" s="284"/>
      <c r="E20" s="284"/>
      <c r="F20" s="285"/>
      <c r="G20" s="285"/>
      <c r="H20" s="286"/>
      <c r="I20" s="284"/>
      <c r="J20" s="285">
        <f t="shared" si="0"/>
        <v>0</v>
      </c>
      <c r="K20" s="287">
        <f t="shared" si="2"/>
        <v>0</v>
      </c>
      <c r="L20" s="288"/>
      <c r="M20" s="289"/>
      <c r="N20" s="289"/>
      <c r="O20" s="291"/>
      <c r="P20" s="291"/>
    </row>
    <row r="21" spans="1:16" s="82" customFormat="1" ht="30" x14ac:dyDescent="0.25">
      <c r="A21" s="281">
        <f t="shared" si="1"/>
        <v>10</v>
      </c>
      <c r="B21" s="282"/>
      <c r="C21" s="283" t="s">
        <v>308</v>
      </c>
      <c r="D21" s="284"/>
      <c r="E21" s="284"/>
      <c r="F21" s="285"/>
      <c r="G21" s="285"/>
      <c r="H21" s="286"/>
      <c r="I21" s="284"/>
      <c r="J21" s="285">
        <f t="shared" si="0"/>
        <v>0</v>
      </c>
      <c r="K21" s="287">
        <f t="shared" si="2"/>
        <v>0</v>
      </c>
      <c r="L21" s="288"/>
      <c r="M21" s="289"/>
      <c r="N21" s="289"/>
      <c r="O21" s="291"/>
      <c r="P21" s="291"/>
    </row>
    <row r="22" spans="1:16" s="82" customFormat="1" ht="15.75" x14ac:dyDescent="0.25">
      <c r="A22" s="281">
        <f t="shared" si="1"/>
        <v>11</v>
      </c>
      <c r="B22" s="282"/>
      <c r="C22" s="173" t="s">
        <v>639</v>
      </c>
      <c r="D22" s="284"/>
      <c r="E22" s="284"/>
      <c r="F22" s="285"/>
      <c r="G22" s="285"/>
      <c r="H22" s="286"/>
      <c r="I22" s="284"/>
      <c r="J22" s="285">
        <f t="shared" si="0"/>
        <v>0</v>
      </c>
      <c r="K22" s="287">
        <f t="shared" si="2"/>
        <v>0</v>
      </c>
      <c r="L22" s="288"/>
      <c r="M22" s="289"/>
      <c r="N22" s="289"/>
      <c r="O22" s="291"/>
      <c r="P22" s="291"/>
    </row>
    <row r="23" spans="1:16" s="82" customFormat="1" ht="15.75" x14ac:dyDescent="0.25">
      <c r="A23" s="281">
        <f t="shared" si="1"/>
        <v>12</v>
      </c>
      <c r="B23" s="282"/>
      <c r="C23" s="283" t="s">
        <v>640</v>
      </c>
      <c r="D23" s="284"/>
      <c r="E23" s="284"/>
      <c r="F23" s="285"/>
      <c r="G23" s="285"/>
      <c r="H23" s="286"/>
      <c r="I23" s="284"/>
      <c r="J23" s="285">
        <f t="shared" si="0"/>
        <v>0</v>
      </c>
      <c r="K23" s="287">
        <f t="shared" si="2"/>
        <v>0</v>
      </c>
      <c r="L23" s="288"/>
      <c r="M23" s="289"/>
      <c r="N23" s="289"/>
      <c r="O23" s="291"/>
      <c r="P23" s="291"/>
    </row>
    <row r="24" spans="1:16" s="82" customFormat="1" ht="15.75" x14ac:dyDescent="0.25">
      <c r="A24" s="281">
        <f t="shared" si="1"/>
        <v>13</v>
      </c>
      <c r="B24" s="282"/>
      <c r="C24" s="283" t="s">
        <v>641</v>
      </c>
      <c r="D24" s="284"/>
      <c r="E24" s="284"/>
      <c r="F24" s="285"/>
      <c r="G24" s="285"/>
      <c r="H24" s="286"/>
      <c r="I24" s="284"/>
      <c r="J24" s="285">
        <f t="shared" si="0"/>
        <v>0</v>
      </c>
      <c r="K24" s="287">
        <f t="shared" si="2"/>
        <v>0</v>
      </c>
      <c r="L24" s="288"/>
      <c r="M24" s="289"/>
      <c r="N24" s="289"/>
      <c r="O24" s="291"/>
      <c r="P24" s="291"/>
    </row>
    <row r="25" spans="1:16" s="82" customFormat="1" ht="15.75" x14ac:dyDescent="0.25">
      <c r="A25" s="281">
        <f t="shared" si="1"/>
        <v>14</v>
      </c>
      <c r="B25" s="282"/>
      <c r="C25" s="283" t="s">
        <v>186</v>
      </c>
      <c r="D25" s="284"/>
      <c r="E25" s="284"/>
      <c r="F25" s="285"/>
      <c r="G25" s="285"/>
      <c r="H25" s="286"/>
      <c r="I25" s="284"/>
      <c r="J25" s="285">
        <f t="shared" si="0"/>
        <v>0</v>
      </c>
      <c r="K25" s="287">
        <f t="shared" si="2"/>
        <v>0</v>
      </c>
      <c r="L25" s="288"/>
      <c r="M25" s="289"/>
      <c r="N25" s="289"/>
      <c r="O25" s="291"/>
      <c r="P25" s="291"/>
    </row>
    <row r="26" spans="1:16" s="82" customFormat="1" ht="15.75" x14ac:dyDescent="0.25">
      <c r="A26" s="281">
        <f t="shared" si="1"/>
        <v>15</v>
      </c>
      <c r="B26" s="282"/>
      <c r="C26" s="283" t="s">
        <v>642</v>
      </c>
      <c r="D26" s="284"/>
      <c r="E26" s="284"/>
      <c r="F26" s="285"/>
      <c r="G26" s="285"/>
      <c r="H26" s="286"/>
      <c r="I26" s="284"/>
      <c r="J26" s="285">
        <f t="shared" si="0"/>
        <v>0</v>
      </c>
      <c r="K26" s="287">
        <f t="shared" si="2"/>
        <v>0</v>
      </c>
      <c r="L26" s="288"/>
      <c r="M26" s="289"/>
      <c r="N26" s="289"/>
      <c r="O26" s="291"/>
      <c r="P26" s="291"/>
    </row>
    <row r="27" spans="1:16" s="82" customFormat="1" ht="15.75" x14ac:dyDescent="0.25">
      <c r="A27" s="281">
        <f t="shared" si="1"/>
        <v>16</v>
      </c>
      <c r="B27" s="282"/>
      <c r="C27" s="283" t="s">
        <v>643</v>
      </c>
      <c r="D27" s="284"/>
      <c r="E27" s="284"/>
      <c r="F27" s="285"/>
      <c r="G27" s="285"/>
      <c r="H27" s="286"/>
      <c r="I27" s="284"/>
      <c r="J27" s="285">
        <f t="shared" si="0"/>
        <v>0</v>
      </c>
      <c r="K27" s="287">
        <f t="shared" si="2"/>
        <v>0</v>
      </c>
      <c r="L27" s="288"/>
      <c r="M27" s="289"/>
      <c r="N27" s="289"/>
      <c r="O27" s="291"/>
      <c r="P27" s="291"/>
    </row>
    <row r="28" spans="1:16" s="82" customFormat="1" ht="30" x14ac:dyDescent="0.25">
      <c r="A28" s="281">
        <f t="shared" si="1"/>
        <v>17</v>
      </c>
      <c r="B28" s="282"/>
      <c r="C28" s="283" t="s">
        <v>644</v>
      </c>
      <c r="D28" s="293"/>
      <c r="E28" s="293"/>
      <c r="F28" s="293"/>
      <c r="G28" s="293"/>
      <c r="H28" s="286"/>
      <c r="I28" s="293"/>
      <c r="J28" s="285">
        <f t="shared" si="0"/>
        <v>0</v>
      </c>
      <c r="K28" s="287">
        <f t="shared" si="2"/>
        <v>0</v>
      </c>
      <c r="L28" s="294"/>
      <c r="M28" s="290"/>
      <c r="N28" s="290"/>
      <c r="O28" s="291"/>
      <c r="P28" s="291"/>
    </row>
    <row r="29" spans="1:16" s="82" customFormat="1" ht="30" x14ac:dyDescent="0.25">
      <c r="A29" s="281">
        <f t="shared" si="1"/>
        <v>18</v>
      </c>
      <c r="B29" s="282"/>
      <c r="C29" s="283" t="s">
        <v>153</v>
      </c>
      <c r="D29" s="293"/>
      <c r="E29" s="293"/>
      <c r="F29" s="293"/>
      <c r="G29" s="293"/>
      <c r="H29" s="286"/>
      <c r="I29" s="293"/>
      <c r="J29" s="285">
        <f t="shared" si="0"/>
        <v>0</v>
      </c>
      <c r="K29" s="287">
        <f t="shared" si="2"/>
        <v>0</v>
      </c>
      <c r="L29" s="294"/>
      <c r="M29" s="290"/>
      <c r="N29" s="290"/>
      <c r="O29" s="291"/>
      <c r="P29" s="291"/>
    </row>
    <row r="30" spans="1:16" s="82" customFormat="1" ht="15.75" x14ac:dyDescent="0.25">
      <c r="A30" s="281">
        <f t="shared" si="1"/>
        <v>19</v>
      </c>
      <c r="B30" s="282"/>
      <c r="C30" s="292" t="s">
        <v>151</v>
      </c>
      <c r="D30" s="293"/>
      <c r="E30" s="293"/>
      <c r="F30" s="293"/>
      <c r="G30" s="293"/>
      <c r="H30" s="293"/>
      <c r="I30" s="293"/>
      <c r="J30" s="285">
        <f t="shared" si="0"/>
        <v>0</v>
      </c>
      <c r="K30" s="287">
        <f t="shared" si="2"/>
        <v>0</v>
      </c>
      <c r="L30" s="294"/>
      <c r="M30" s="290"/>
      <c r="N30" s="290"/>
      <c r="O30" s="291"/>
      <c r="P30" s="291"/>
    </row>
    <row r="31" spans="1:16" s="82" customFormat="1" ht="20.25" customHeight="1" x14ac:dyDescent="0.25">
      <c r="A31" s="281">
        <f t="shared" si="1"/>
        <v>20</v>
      </c>
      <c r="B31" s="295"/>
      <c r="C31" s="1578" t="s">
        <v>645</v>
      </c>
      <c r="D31" s="1578"/>
      <c r="E31" s="1578"/>
      <c r="F31" s="1579"/>
      <c r="G31" s="296"/>
      <c r="H31" s="297">
        <f>SUM(H13:H30)</f>
        <v>0</v>
      </c>
      <c r="I31" s="297">
        <f>SUM(I13:I30)</f>
        <v>0</v>
      </c>
      <c r="J31" s="297">
        <f>SUM(J13:J30)</f>
        <v>0</v>
      </c>
      <c r="K31" s="297"/>
      <c r="L31" s="288"/>
      <c r="M31" s="289"/>
      <c r="N31" s="289"/>
      <c r="O31" s="290"/>
      <c r="P31" s="290"/>
    </row>
    <row r="32" spans="1:16" s="82" customFormat="1" ht="23.25" customHeight="1" x14ac:dyDescent="0.2">
      <c r="A32" s="281">
        <f t="shared" si="1"/>
        <v>21</v>
      </c>
      <c r="B32" s="1577" t="s">
        <v>646</v>
      </c>
      <c r="C32" s="1575"/>
      <c r="D32" s="1575"/>
      <c r="E32" s="1575"/>
      <c r="F32" s="1575"/>
      <c r="G32" s="1575"/>
      <c r="H32" s="1575"/>
      <c r="I32" s="1575"/>
      <c r="J32" s="1575"/>
      <c r="K32" s="1576"/>
      <c r="L32" s="280"/>
      <c r="M32" s="280"/>
      <c r="N32" s="280"/>
      <c r="O32" s="280"/>
      <c r="P32" s="280"/>
    </row>
    <row r="33" spans="1:16" s="82" customFormat="1" ht="15.75" x14ac:dyDescent="0.25">
      <c r="A33" s="281">
        <f t="shared" si="1"/>
        <v>22</v>
      </c>
      <c r="B33" s="298"/>
      <c r="C33" s="283" t="s">
        <v>39</v>
      </c>
      <c r="D33" s="293"/>
      <c r="E33" s="293"/>
      <c r="F33" s="293"/>
      <c r="G33" s="293"/>
      <c r="H33" s="293"/>
      <c r="I33" s="293"/>
      <c r="J33" s="285">
        <f t="shared" ref="J33:J50" si="3">I33-H33</f>
        <v>0</v>
      </c>
      <c r="K33" s="287">
        <f>IF(F33=" ",0,IF(F33=0,0,H33/F33))</f>
        <v>0</v>
      </c>
      <c r="L33" s="294"/>
      <c r="M33" s="290"/>
      <c r="N33" s="290"/>
      <c r="O33" s="291"/>
      <c r="P33" s="291"/>
    </row>
    <row r="34" spans="1:16" s="82" customFormat="1" ht="15.75" x14ac:dyDescent="0.25">
      <c r="A34" s="281">
        <f t="shared" si="1"/>
        <v>23</v>
      </c>
      <c r="B34" s="298"/>
      <c r="C34" s="283" t="s">
        <v>637</v>
      </c>
      <c r="D34" s="293"/>
      <c r="E34" s="293"/>
      <c r="F34" s="293"/>
      <c r="G34" s="293"/>
      <c r="H34" s="293"/>
      <c r="I34" s="293"/>
      <c r="J34" s="285">
        <f t="shared" si="3"/>
        <v>0</v>
      </c>
      <c r="K34" s="287">
        <f t="shared" ref="K34:K50" si="4">IF(F34=" ",0,IF(F34=0,0,H34/F34))</f>
        <v>0</v>
      </c>
      <c r="L34" s="294"/>
      <c r="M34" s="290"/>
      <c r="N34" s="290"/>
      <c r="O34" s="291"/>
      <c r="P34" s="291"/>
    </row>
    <row r="35" spans="1:16" s="82" customFormat="1" ht="15.75" x14ac:dyDescent="0.25">
      <c r="A35" s="281">
        <f t="shared" si="1"/>
        <v>24</v>
      </c>
      <c r="B35" s="298"/>
      <c r="C35" s="283" t="s">
        <v>638</v>
      </c>
      <c r="D35" s="293"/>
      <c r="E35" s="293"/>
      <c r="F35" s="293"/>
      <c r="G35" s="293"/>
      <c r="H35" s="293"/>
      <c r="I35" s="293"/>
      <c r="J35" s="285">
        <f t="shared" si="3"/>
        <v>0</v>
      </c>
      <c r="K35" s="287">
        <f t="shared" si="4"/>
        <v>0</v>
      </c>
      <c r="L35" s="294"/>
      <c r="M35" s="290"/>
      <c r="N35" s="290"/>
      <c r="O35" s="291"/>
      <c r="P35" s="291"/>
    </row>
    <row r="36" spans="1:16" s="82" customFormat="1" ht="15.75" x14ac:dyDescent="0.25">
      <c r="A36" s="281">
        <f t="shared" si="1"/>
        <v>25</v>
      </c>
      <c r="B36" s="298"/>
      <c r="C36" s="283" t="s">
        <v>77</v>
      </c>
      <c r="D36" s="293"/>
      <c r="E36" s="293"/>
      <c r="F36" s="293"/>
      <c r="G36" s="293"/>
      <c r="H36" s="293"/>
      <c r="I36" s="293"/>
      <c r="J36" s="285">
        <f t="shared" si="3"/>
        <v>0</v>
      </c>
      <c r="K36" s="287">
        <f t="shared" si="4"/>
        <v>0</v>
      </c>
      <c r="L36" s="294"/>
      <c r="M36" s="290"/>
      <c r="N36" s="290"/>
      <c r="O36" s="291"/>
      <c r="P36" s="291"/>
    </row>
    <row r="37" spans="1:16" s="82" customFormat="1" ht="15.75" x14ac:dyDescent="0.25">
      <c r="A37" s="281">
        <f t="shared" si="1"/>
        <v>26</v>
      </c>
      <c r="B37" s="298"/>
      <c r="C37" s="283" t="s">
        <v>98</v>
      </c>
      <c r="D37" s="293"/>
      <c r="E37" s="293"/>
      <c r="F37" s="293"/>
      <c r="G37" s="293"/>
      <c r="H37" s="293"/>
      <c r="I37" s="293"/>
      <c r="J37" s="285">
        <f t="shared" si="3"/>
        <v>0</v>
      </c>
      <c r="K37" s="287">
        <f t="shared" si="4"/>
        <v>0</v>
      </c>
      <c r="L37" s="294"/>
      <c r="M37" s="290"/>
      <c r="N37" s="290"/>
      <c r="O37" s="291"/>
      <c r="P37" s="291"/>
    </row>
    <row r="38" spans="1:16" s="82" customFormat="1" ht="15.75" x14ac:dyDescent="0.25">
      <c r="A38" s="281">
        <f t="shared" si="1"/>
        <v>27</v>
      </c>
      <c r="B38" s="298"/>
      <c r="C38" s="283" t="s">
        <v>314</v>
      </c>
      <c r="D38" s="293"/>
      <c r="E38" s="293"/>
      <c r="F38" s="293"/>
      <c r="G38" s="293"/>
      <c r="H38" s="293"/>
      <c r="I38" s="293"/>
      <c r="J38" s="285">
        <f t="shared" si="3"/>
        <v>0</v>
      </c>
      <c r="K38" s="287">
        <f t="shared" si="4"/>
        <v>0</v>
      </c>
      <c r="L38" s="294"/>
      <c r="M38" s="290"/>
      <c r="N38" s="290"/>
      <c r="O38" s="291"/>
      <c r="P38" s="291"/>
    </row>
    <row r="39" spans="1:16" s="82" customFormat="1" ht="15.75" x14ac:dyDescent="0.25">
      <c r="A39" s="281">
        <f t="shared" si="1"/>
        <v>28</v>
      </c>
      <c r="B39" s="298"/>
      <c r="C39" s="283" t="s">
        <v>123</v>
      </c>
      <c r="D39" s="293"/>
      <c r="E39" s="293"/>
      <c r="F39" s="293"/>
      <c r="G39" s="293"/>
      <c r="H39" s="293"/>
      <c r="I39" s="293"/>
      <c r="J39" s="285">
        <f t="shared" si="3"/>
        <v>0</v>
      </c>
      <c r="K39" s="287">
        <f t="shared" si="4"/>
        <v>0</v>
      </c>
      <c r="L39" s="294"/>
      <c r="M39" s="290"/>
      <c r="N39" s="290"/>
      <c r="O39" s="291"/>
      <c r="P39" s="291"/>
    </row>
    <row r="40" spans="1:16" s="82" customFormat="1" ht="15.75" x14ac:dyDescent="0.25">
      <c r="A40" s="281">
        <f t="shared" si="1"/>
        <v>29</v>
      </c>
      <c r="B40" s="298"/>
      <c r="C40" s="283" t="s">
        <v>134</v>
      </c>
      <c r="D40" s="293"/>
      <c r="E40" s="293"/>
      <c r="F40" s="293"/>
      <c r="G40" s="293"/>
      <c r="H40" s="293"/>
      <c r="I40" s="293"/>
      <c r="J40" s="285">
        <f t="shared" si="3"/>
        <v>0</v>
      </c>
      <c r="K40" s="287">
        <f t="shared" si="4"/>
        <v>0</v>
      </c>
      <c r="L40" s="294"/>
      <c r="M40" s="290"/>
      <c r="N40" s="290"/>
      <c r="O40" s="291"/>
      <c r="P40" s="291"/>
    </row>
    <row r="41" spans="1:16" s="82" customFormat="1" ht="30" x14ac:dyDescent="0.25">
      <c r="A41" s="281">
        <f t="shared" si="1"/>
        <v>30</v>
      </c>
      <c r="B41" s="298"/>
      <c r="C41" s="283" t="s">
        <v>308</v>
      </c>
      <c r="D41" s="293"/>
      <c r="E41" s="293"/>
      <c r="F41" s="293"/>
      <c r="G41" s="293"/>
      <c r="H41" s="293"/>
      <c r="I41" s="293"/>
      <c r="J41" s="285">
        <f t="shared" si="3"/>
        <v>0</v>
      </c>
      <c r="K41" s="287">
        <f t="shared" si="4"/>
        <v>0</v>
      </c>
      <c r="L41" s="294"/>
      <c r="M41" s="290"/>
      <c r="N41" s="290"/>
      <c r="O41" s="291"/>
      <c r="P41" s="291"/>
    </row>
    <row r="42" spans="1:16" s="82" customFormat="1" ht="15.75" x14ac:dyDescent="0.25">
      <c r="A42" s="281">
        <f t="shared" si="1"/>
        <v>31</v>
      </c>
      <c r="B42" s="298"/>
      <c r="C42" s="173" t="s">
        <v>639</v>
      </c>
      <c r="D42" s="293"/>
      <c r="E42" s="293"/>
      <c r="F42" s="293"/>
      <c r="G42" s="293"/>
      <c r="H42" s="293"/>
      <c r="I42" s="293"/>
      <c r="J42" s="285">
        <f t="shared" si="3"/>
        <v>0</v>
      </c>
      <c r="K42" s="287">
        <f t="shared" si="4"/>
        <v>0</v>
      </c>
      <c r="L42" s="294"/>
      <c r="M42" s="290"/>
      <c r="N42" s="290"/>
      <c r="O42" s="291"/>
      <c r="P42" s="291"/>
    </row>
    <row r="43" spans="1:16" s="82" customFormat="1" ht="15.75" x14ac:dyDescent="0.25">
      <c r="A43" s="281">
        <f t="shared" si="1"/>
        <v>32</v>
      </c>
      <c r="B43" s="298"/>
      <c r="C43" s="283" t="s">
        <v>640</v>
      </c>
      <c r="D43" s="293"/>
      <c r="E43" s="293"/>
      <c r="F43" s="293"/>
      <c r="G43" s="293"/>
      <c r="H43" s="293"/>
      <c r="I43" s="293"/>
      <c r="J43" s="285">
        <f t="shared" si="3"/>
        <v>0</v>
      </c>
      <c r="K43" s="287">
        <f t="shared" si="4"/>
        <v>0</v>
      </c>
      <c r="L43" s="294"/>
      <c r="M43" s="290"/>
      <c r="N43" s="290"/>
      <c r="O43" s="291"/>
      <c r="P43" s="291"/>
    </row>
    <row r="44" spans="1:16" s="82" customFormat="1" ht="15.75" x14ac:dyDescent="0.25">
      <c r="A44" s="281">
        <f t="shared" si="1"/>
        <v>33</v>
      </c>
      <c r="B44" s="298"/>
      <c r="C44" s="283" t="s">
        <v>641</v>
      </c>
      <c r="D44" s="293"/>
      <c r="E44" s="293"/>
      <c r="F44" s="293"/>
      <c r="G44" s="293"/>
      <c r="H44" s="293"/>
      <c r="I44" s="293"/>
      <c r="J44" s="285">
        <f t="shared" si="3"/>
        <v>0</v>
      </c>
      <c r="K44" s="287">
        <f t="shared" si="4"/>
        <v>0</v>
      </c>
      <c r="L44" s="294"/>
      <c r="M44" s="290"/>
      <c r="N44" s="290"/>
      <c r="O44" s="291"/>
      <c r="P44" s="291"/>
    </row>
    <row r="45" spans="1:16" s="82" customFormat="1" ht="15.75" x14ac:dyDescent="0.25">
      <c r="A45" s="281">
        <f t="shared" si="1"/>
        <v>34</v>
      </c>
      <c r="B45" s="298"/>
      <c r="C45" s="283" t="s">
        <v>186</v>
      </c>
      <c r="D45" s="293"/>
      <c r="E45" s="293"/>
      <c r="F45" s="293"/>
      <c r="G45" s="293"/>
      <c r="H45" s="293"/>
      <c r="I45" s="293"/>
      <c r="J45" s="285">
        <f t="shared" si="3"/>
        <v>0</v>
      </c>
      <c r="K45" s="287">
        <f t="shared" si="4"/>
        <v>0</v>
      </c>
      <c r="L45" s="294"/>
      <c r="M45" s="290"/>
      <c r="N45" s="290"/>
      <c r="O45" s="291"/>
      <c r="P45" s="291"/>
    </row>
    <row r="46" spans="1:16" s="82" customFormat="1" ht="15.75" x14ac:dyDescent="0.25">
      <c r="A46" s="281">
        <f t="shared" si="1"/>
        <v>35</v>
      </c>
      <c r="B46" s="298"/>
      <c r="C46" s="283" t="s">
        <v>642</v>
      </c>
      <c r="D46" s="293"/>
      <c r="E46" s="293"/>
      <c r="F46" s="293"/>
      <c r="G46" s="293"/>
      <c r="H46" s="293"/>
      <c r="I46" s="293"/>
      <c r="J46" s="285">
        <f t="shared" si="3"/>
        <v>0</v>
      </c>
      <c r="K46" s="287">
        <f t="shared" si="4"/>
        <v>0</v>
      </c>
      <c r="L46" s="294"/>
      <c r="M46" s="290"/>
      <c r="N46" s="290"/>
      <c r="O46" s="291"/>
      <c r="P46" s="291"/>
    </row>
    <row r="47" spans="1:16" s="82" customFormat="1" ht="15.75" x14ac:dyDescent="0.25">
      <c r="A47" s="281">
        <f t="shared" si="1"/>
        <v>36</v>
      </c>
      <c r="B47" s="298"/>
      <c r="C47" s="283" t="s">
        <v>643</v>
      </c>
      <c r="D47" s="293"/>
      <c r="E47" s="293"/>
      <c r="F47" s="293"/>
      <c r="G47" s="293"/>
      <c r="H47" s="293"/>
      <c r="I47" s="293"/>
      <c r="J47" s="285">
        <f t="shared" si="3"/>
        <v>0</v>
      </c>
      <c r="K47" s="287">
        <f t="shared" si="4"/>
        <v>0</v>
      </c>
      <c r="L47" s="294"/>
      <c r="M47" s="290"/>
      <c r="N47" s="290"/>
      <c r="O47" s="291"/>
      <c r="P47" s="291"/>
    </row>
    <row r="48" spans="1:16" s="82" customFormat="1" ht="30" x14ac:dyDescent="0.25">
      <c r="A48" s="281">
        <f t="shared" si="1"/>
        <v>37</v>
      </c>
      <c r="B48" s="298"/>
      <c r="C48" s="283" t="s">
        <v>644</v>
      </c>
      <c r="D48" s="293"/>
      <c r="E48" s="293"/>
      <c r="F48" s="293"/>
      <c r="G48" s="293"/>
      <c r="H48" s="293"/>
      <c r="I48" s="293"/>
      <c r="J48" s="285">
        <f t="shared" si="3"/>
        <v>0</v>
      </c>
      <c r="K48" s="287">
        <f t="shared" si="4"/>
        <v>0</v>
      </c>
      <c r="L48" s="294"/>
      <c r="M48" s="290"/>
      <c r="N48" s="290"/>
      <c r="O48" s="291"/>
      <c r="P48" s="291"/>
    </row>
    <row r="49" spans="1:16" s="82" customFormat="1" ht="30" x14ac:dyDescent="0.25">
      <c r="A49" s="281">
        <f t="shared" si="1"/>
        <v>38</v>
      </c>
      <c r="B49" s="298"/>
      <c r="C49" s="283" t="s">
        <v>153</v>
      </c>
      <c r="D49" s="293"/>
      <c r="E49" s="293"/>
      <c r="F49" s="293"/>
      <c r="G49" s="293"/>
      <c r="H49" s="293"/>
      <c r="I49" s="293"/>
      <c r="J49" s="285">
        <f t="shared" si="3"/>
        <v>0</v>
      </c>
      <c r="K49" s="287">
        <f t="shared" si="4"/>
        <v>0</v>
      </c>
      <c r="L49" s="294"/>
      <c r="M49" s="290"/>
      <c r="N49" s="290"/>
      <c r="O49" s="291"/>
      <c r="P49" s="291"/>
    </row>
    <row r="50" spans="1:16" s="82" customFormat="1" ht="15.75" x14ac:dyDescent="0.25">
      <c r="A50" s="281">
        <f t="shared" si="1"/>
        <v>39</v>
      </c>
      <c r="B50" s="298"/>
      <c r="C50" s="292" t="s">
        <v>151</v>
      </c>
      <c r="D50" s="293"/>
      <c r="E50" s="293"/>
      <c r="F50" s="293"/>
      <c r="G50" s="293"/>
      <c r="H50" s="293"/>
      <c r="I50" s="293"/>
      <c r="J50" s="285">
        <f t="shared" si="3"/>
        <v>0</v>
      </c>
      <c r="K50" s="287">
        <f t="shared" si="4"/>
        <v>0</v>
      </c>
      <c r="L50" s="294"/>
      <c r="M50" s="290"/>
      <c r="N50" s="290"/>
      <c r="O50" s="291"/>
      <c r="P50" s="291"/>
    </row>
    <row r="51" spans="1:16" s="82" customFormat="1" ht="22.5" customHeight="1" x14ac:dyDescent="0.25">
      <c r="A51" s="281">
        <f t="shared" si="1"/>
        <v>40</v>
      </c>
      <c r="B51" s="299"/>
      <c r="C51" s="1592" t="s">
        <v>645</v>
      </c>
      <c r="D51" s="1592"/>
      <c r="E51" s="1592"/>
      <c r="F51" s="1593"/>
      <c r="G51" s="296"/>
      <c r="H51" s="297">
        <f>SUM(H33:H50)</f>
        <v>0</v>
      </c>
      <c r="I51" s="297">
        <f>SUM(I33:I50)</f>
        <v>0</v>
      </c>
      <c r="J51" s="297">
        <f>SUM(J33:J50)</f>
        <v>0</v>
      </c>
      <c r="K51" s="297"/>
      <c r="L51" s="288"/>
      <c r="M51" s="289"/>
      <c r="N51" s="289"/>
      <c r="O51" s="290"/>
      <c r="P51" s="290"/>
    </row>
    <row r="52" spans="1:16" s="37" customFormat="1" ht="15.75" x14ac:dyDescent="0.25">
      <c r="A52" s="300"/>
      <c r="D52" s="276"/>
      <c r="E52" s="276"/>
      <c r="F52" s="276"/>
      <c r="G52" s="276"/>
      <c r="H52" s="276"/>
      <c r="I52" s="276"/>
    </row>
    <row r="53" spans="1:16" s="37" customFormat="1" ht="15.75" x14ac:dyDescent="0.25">
      <c r="C53" s="108"/>
      <c r="D53" s="301"/>
      <c r="E53" s="301"/>
      <c r="F53" s="301"/>
      <c r="G53" s="301"/>
      <c r="H53" s="301"/>
      <c r="I53" s="301"/>
      <c r="J53" s="302"/>
      <c r="K53" s="302"/>
      <c r="L53" s="301"/>
    </row>
    <row r="54" spans="1:16" s="37" customFormat="1" ht="15.75" x14ac:dyDescent="0.25">
      <c r="D54" s="276"/>
      <c r="E54" s="276"/>
      <c r="F54" s="276"/>
      <c r="G54" s="276"/>
      <c r="H54" s="276"/>
      <c r="I54" s="276"/>
    </row>
    <row r="55" spans="1:16" s="37" customFormat="1" ht="20.25" x14ac:dyDescent="0.3">
      <c r="A55" s="275" t="s">
        <v>866</v>
      </c>
      <c r="B55" s="276"/>
      <c r="C55" s="276"/>
      <c r="D55" s="276"/>
      <c r="E55" s="276"/>
      <c r="F55" s="276"/>
      <c r="G55" s="276"/>
    </row>
    <row r="56" spans="1:16" s="37" customFormat="1" ht="15.75" x14ac:dyDescent="0.25">
      <c r="C56" s="144"/>
      <c r="D56" s="276"/>
      <c r="E56" s="276"/>
      <c r="F56" s="276"/>
      <c r="G56" s="276"/>
      <c r="H56" s="276"/>
      <c r="I56" s="276"/>
    </row>
    <row r="57" spans="1:16" s="37" customFormat="1" ht="15.75" customHeight="1" x14ac:dyDescent="0.2">
      <c r="A57" s="1570" t="s">
        <v>626</v>
      </c>
      <c r="B57" s="1581" t="s">
        <v>647</v>
      </c>
      <c r="C57" s="1582"/>
      <c r="D57" s="1570" t="s">
        <v>648</v>
      </c>
      <c r="E57" s="1570" t="s">
        <v>649</v>
      </c>
      <c r="F57" s="1570" t="s">
        <v>634</v>
      </c>
      <c r="G57" s="1572" t="s">
        <v>650</v>
      </c>
      <c r="H57" s="1572"/>
      <c r="I57" s="1572"/>
      <c r="J57" s="1572"/>
      <c r="K57" s="1572"/>
      <c r="L57" s="403"/>
    </row>
    <row r="58" spans="1:16" s="82" customFormat="1" ht="35.25" customHeight="1" x14ac:dyDescent="0.2">
      <c r="A58" s="1580"/>
      <c r="B58" s="1583"/>
      <c r="C58" s="1584"/>
      <c r="D58" s="1580"/>
      <c r="E58" s="1580"/>
      <c r="F58" s="1580"/>
      <c r="G58" s="1570" t="s">
        <v>651</v>
      </c>
      <c r="H58" s="1587" t="s">
        <v>652</v>
      </c>
      <c r="I58" s="1588"/>
      <c r="J58" s="1587" t="s">
        <v>653</v>
      </c>
      <c r="K58" s="1588"/>
      <c r="L58" s="1570"/>
    </row>
    <row r="59" spans="1:16" s="82" customFormat="1" ht="30" customHeight="1" x14ac:dyDescent="0.2">
      <c r="A59" s="1571"/>
      <c r="B59" s="1585"/>
      <c r="C59" s="1586"/>
      <c r="D59" s="1571"/>
      <c r="E59" s="1571"/>
      <c r="F59" s="1571"/>
      <c r="G59" s="1571"/>
      <c r="H59" s="303" t="s">
        <v>655</v>
      </c>
      <c r="I59" s="303" t="s">
        <v>656</v>
      </c>
      <c r="J59" s="303" t="s">
        <v>655</v>
      </c>
      <c r="K59" s="303" t="s">
        <v>656</v>
      </c>
      <c r="L59" s="1571"/>
    </row>
    <row r="60" spans="1:16" s="82" customFormat="1" ht="18" customHeight="1" x14ac:dyDescent="0.25">
      <c r="A60" s="281">
        <f>A51+1</f>
        <v>41</v>
      </c>
      <c r="B60" s="1415" t="s">
        <v>657</v>
      </c>
      <c r="C60" s="1299"/>
      <c r="D60" s="293"/>
      <c r="E60" s="293"/>
      <c r="F60" s="304">
        <f>D60-E60</f>
        <v>0</v>
      </c>
      <c r="G60" s="293"/>
      <c r="H60" s="293"/>
      <c r="I60" s="293"/>
      <c r="J60" s="293"/>
      <c r="K60" s="293"/>
      <c r="L60" s="292"/>
    </row>
    <row r="61" spans="1:16" s="82" customFormat="1" ht="18" customHeight="1" x14ac:dyDescent="0.25">
      <c r="A61" s="281">
        <f>A60+1</f>
        <v>42</v>
      </c>
      <c r="B61" s="1336" t="s">
        <v>658</v>
      </c>
      <c r="C61" s="1185"/>
      <c r="D61" s="293"/>
      <c r="E61" s="293"/>
      <c r="F61" s="304">
        <f>D61-E61</f>
        <v>0</v>
      </c>
      <c r="G61" s="293"/>
      <c r="H61" s="293"/>
      <c r="I61" s="293"/>
      <c r="J61" s="293"/>
      <c r="K61" s="293"/>
      <c r="L61" s="292"/>
    </row>
    <row r="62" spans="1:16" s="37" customFormat="1" ht="15.75" x14ac:dyDescent="0.25">
      <c r="C62" s="301"/>
      <c r="D62" s="301"/>
      <c r="E62" s="301"/>
      <c r="F62" s="301"/>
      <c r="G62" s="301"/>
      <c r="H62" s="276"/>
      <c r="I62" s="276"/>
    </row>
    <row r="63" spans="1:16" s="37" customFormat="1" ht="15.75" x14ac:dyDescent="0.25">
      <c r="C63" s="301"/>
      <c r="D63" s="301"/>
      <c r="E63" s="301"/>
      <c r="F63" s="301"/>
      <c r="G63" s="301"/>
      <c r="H63" s="276"/>
      <c r="I63" s="276"/>
    </row>
    <row r="64" spans="1:16" s="37" customFormat="1" ht="20.25" x14ac:dyDescent="0.3">
      <c r="A64" s="305" t="s">
        <v>659</v>
      </c>
      <c r="B64" s="301"/>
      <c r="C64" s="301"/>
      <c r="D64" s="301"/>
      <c r="E64" s="301"/>
      <c r="F64" s="276"/>
      <c r="G64" s="276"/>
    </row>
    <row r="65" spans="1:16" s="37" customFormat="1" ht="15.75" x14ac:dyDescent="0.25">
      <c r="C65" s="301"/>
      <c r="D65" s="301"/>
      <c r="E65" s="301"/>
      <c r="F65" s="301"/>
      <c r="G65" s="301"/>
      <c r="H65" s="276"/>
      <c r="I65" s="276"/>
    </row>
    <row r="66" spans="1:16" s="37" customFormat="1" ht="15.75" x14ac:dyDescent="0.25">
      <c r="C66" s="301"/>
      <c r="D66" s="301"/>
      <c r="E66" s="301"/>
      <c r="F66" s="301"/>
      <c r="G66" s="301"/>
      <c r="H66" s="276"/>
      <c r="I66" s="276"/>
    </row>
    <row r="67" spans="1:16" s="37" customFormat="1" ht="55.5" customHeight="1" x14ac:dyDescent="0.2">
      <c r="A67" s="1572" t="s">
        <v>626</v>
      </c>
      <c r="B67" s="1572" t="s">
        <v>660</v>
      </c>
      <c r="C67" s="1514"/>
      <c r="D67" s="1572" t="s">
        <v>661</v>
      </c>
      <c r="E67" s="1572" t="s">
        <v>662</v>
      </c>
      <c r="F67" s="1572" t="s">
        <v>663</v>
      </c>
      <c r="G67" s="1572" t="s">
        <v>664</v>
      </c>
      <c r="H67" s="1572" t="s">
        <v>665</v>
      </c>
      <c r="I67" s="1492"/>
      <c r="J67" s="1572" t="s">
        <v>666</v>
      </c>
      <c r="K67" s="1572" t="s">
        <v>667</v>
      </c>
    </row>
    <row r="68" spans="1:16" s="37" customFormat="1" ht="23.25" customHeight="1" x14ac:dyDescent="0.2">
      <c r="A68" s="1492"/>
      <c r="B68" s="1514"/>
      <c r="C68" s="1514"/>
      <c r="D68" s="1492"/>
      <c r="E68" s="1492"/>
      <c r="F68" s="1492"/>
      <c r="G68" s="1492"/>
      <c r="H68" s="303" t="s">
        <v>655</v>
      </c>
      <c r="I68" s="303" t="s">
        <v>656</v>
      </c>
      <c r="J68" s="1492"/>
      <c r="K68" s="1492"/>
    </row>
    <row r="69" spans="1:16" s="37" customFormat="1" ht="23.25" customHeight="1" x14ac:dyDescent="0.25">
      <c r="A69" s="306">
        <v>1</v>
      </c>
      <c r="B69" s="1589">
        <v>2017</v>
      </c>
      <c r="C69" s="1590"/>
      <c r="D69" s="307"/>
      <c r="E69" s="307"/>
      <c r="F69" s="307"/>
      <c r="G69" s="307"/>
      <c r="H69" s="307"/>
      <c r="I69" s="307"/>
      <c r="J69" s="307">
        <f>D69+E69-F69-G69+H69-I69</f>
        <v>0</v>
      </c>
      <c r="K69" s="308"/>
    </row>
    <row r="70" spans="1:16" s="37" customFormat="1" ht="22.5" customHeight="1" x14ac:dyDescent="0.25">
      <c r="A70" s="309">
        <f>A69+1</f>
        <v>2</v>
      </c>
      <c r="B70" s="1589">
        <v>2018</v>
      </c>
      <c r="C70" s="1590"/>
      <c r="D70" s="307"/>
      <c r="E70" s="307"/>
      <c r="F70" s="307"/>
      <c r="G70" s="307"/>
      <c r="H70" s="307"/>
      <c r="I70" s="307"/>
      <c r="J70" s="307">
        <f t="shared" ref="J70:J81" si="5">D70+E70-F70-G70+H70-I70</f>
        <v>0</v>
      </c>
      <c r="K70" s="308"/>
    </row>
    <row r="71" spans="1:16" s="37" customFormat="1" ht="20.25" customHeight="1" x14ac:dyDescent="0.25">
      <c r="A71" s="309">
        <f t="shared" ref="A71:A81" si="6">A70+1</f>
        <v>3</v>
      </c>
      <c r="B71" s="1589">
        <v>2019</v>
      </c>
      <c r="C71" s="1590"/>
      <c r="D71" s="307"/>
      <c r="E71" s="307"/>
      <c r="F71" s="307"/>
      <c r="G71" s="307"/>
      <c r="H71" s="307"/>
      <c r="I71" s="307"/>
      <c r="J71" s="307">
        <f t="shared" si="5"/>
        <v>0</v>
      </c>
      <c r="K71" s="308"/>
      <c r="M71" s="144"/>
    </row>
    <row r="72" spans="1:16" s="37" customFormat="1" ht="23.25" customHeight="1" x14ac:dyDescent="0.25">
      <c r="A72" s="309">
        <f t="shared" si="6"/>
        <v>4</v>
      </c>
      <c r="B72" s="1589">
        <v>2020</v>
      </c>
      <c r="C72" s="1590"/>
      <c r="D72" s="307"/>
      <c r="E72" s="307"/>
      <c r="F72" s="307"/>
      <c r="G72" s="307"/>
      <c r="H72" s="307"/>
      <c r="I72" s="307"/>
      <c r="J72" s="307">
        <f t="shared" si="5"/>
        <v>0</v>
      </c>
      <c r="K72" s="308"/>
    </row>
    <row r="73" spans="1:16" s="82" customFormat="1" ht="22.5" customHeight="1" x14ac:dyDescent="0.25">
      <c r="A73" s="309">
        <f t="shared" si="6"/>
        <v>5</v>
      </c>
      <c r="B73" s="1591">
        <v>2021</v>
      </c>
      <c r="C73" s="1590"/>
      <c r="D73" s="310"/>
      <c r="E73" s="310"/>
      <c r="F73" s="310"/>
      <c r="G73" s="310"/>
      <c r="H73" s="310"/>
      <c r="I73" s="310"/>
      <c r="J73" s="307">
        <f t="shared" si="5"/>
        <v>0</v>
      </c>
      <c r="K73" s="311"/>
      <c r="L73" s="53"/>
      <c r="M73" s="53"/>
      <c r="N73" s="53"/>
      <c r="O73" s="53"/>
      <c r="P73" s="53"/>
    </row>
    <row r="74" spans="1:16" s="82" customFormat="1" ht="22.5" customHeight="1" x14ac:dyDescent="0.25">
      <c r="A74" s="309">
        <f t="shared" si="6"/>
        <v>6</v>
      </c>
      <c r="B74" s="1591">
        <v>2022</v>
      </c>
      <c r="C74" s="1590"/>
      <c r="D74" s="310"/>
      <c r="E74" s="310"/>
      <c r="F74" s="310"/>
      <c r="G74" s="310"/>
      <c r="H74" s="310"/>
      <c r="I74" s="310"/>
      <c r="J74" s="307">
        <f t="shared" si="5"/>
        <v>0</v>
      </c>
      <c r="K74" s="311"/>
      <c r="L74" s="53"/>
      <c r="M74" s="53"/>
      <c r="N74" s="53"/>
      <c r="O74" s="53"/>
      <c r="P74" s="53"/>
    </row>
    <row r="75" spans="1:16" s="82" customFormat="1" ht="24" customHeight="1" x14ac:dyDescent="0.25">
      <c r="A75" s="309">
        <f t="shared" si="6"/>
        <v>7</v>
      </c>
      <c r="B75" s="1591">
        <v>2023</v>
      </c>
      <c r="C75" s="1590"/>
      <c r="D75" s="310"/>
      <c r="E75" s="310"/>
      <c r="F75" s="310"/>
      <c r="G75" s="310"/>
      <c r="H75" s="310"/>
      <c r="I75" s="310"/>
      <c r="J75" s="307">
        <f t="shared" si="5"/>
        <v>0</v>
      </c>
      <c r="K75" s="311"/>
      <c r="L75" s="53"/>
      <c r="M75" s="53"/>
      <c r="N75" s="53"/>
      <c r="O75" s="53"/>
      <c r="P75" s="53"/>
    </row>
    <row r="76" spans="1:16" s="82" customFormat="1" ht="24" customHeight="1" x14ac:dyDescent="0.25">
      <c r="A76" s="309">
        <f t="shared" si="6"/>
        <v>8</v>
      </c>
      <c r="B76" s="1591">
        <v>2024</v>
      </c>
      <c r="C76" s="1590"/>
      <c r="D76" s="310"/>
      <c r="E76" s="310"/>
      <c r="F76" s="310"/>
      <c r="G76" s="310"/>
      <c r="H76" s="310"/>
      <c r="I76" s="310"/>
      <c r="J76" s="307">
        <f t="shared" si="5"/>
        <v>0</v>
      </c>
      <c r="K76" s="311"/>
      <c r="L76" s="53"/>
      <c r="M76" s="53"/>
      <c r="N76" s="53"/>
      <c r="O76" s="53"/>
      <c r="P76" s="53"/>
    </row>
    <row r="77" spans="1:16" s="82" customFormat="1" ht="23.25" customHeight="1" x14ac:dyDescent="0.25">
      <c r="A77" s="309">
        <f t="shared" si="6"/>
        <v>9</v>
      </c>
      <c r="B77" s="1591">
        <v>2025</v>
      </c>
      <c r="C77" s="1590"/>
      <c r="D77" s="310"/>
      <c r="E77" s="310"/>
      <c r="F77" s="310"/>
      <c r="G77" s="310"/>
      <c r="H77" s="310"/>
      <c r="I77" s="310"/>
      <c r="J77" s="307">
        <f t="shared" si="5"/>
        <v>0</v>
      </c>
      <c r="K77" s="311"/>
      <c r="L77" s="53"/>
      <c r="M77" s="53"/>
      <c r="N77" s="53"/>
      <c r="O77" s="53"/>
      <c r="P77" s="53"/>
    </row>
    <row r="78" spans="1:16" s="82" customFormat="1" ht="23.25" customHeight="1" x14ac:dyDescent="0.25">
      <c r="A78" s="309">
        <f t="shared" si="6"/>
        <v>10</v>
      </c>
      <c r="B78" s="1591">
        <v>2026</v>
      </c>
      <c r="C78" s="1590"/>
      <c r="D78" s="310"/>
      <c r="E78" s="310"/>
      <c r="F78" s="310"/>
      <c r="G78" s="310"/>
      <c r="H78" s="310"/>
      <c r="I78" s="310"/>
      <c r="J78" s="307">
        <f t="shared" si="5"/>
        <v>0</v>
      </c>
      <c r="K78" s="311"/>
      <c r="L78" s="53"/>
      <c r="M78" s="53"/>
      <c r="N78" s="53"/>
      <c r="O78" s="53"/>
      <c r="P78" s="53"/>
    </row>
    <row r="79" spans="1:16" s="82" customFormat="1" ht="22.5" customHeight="1" x14ac:dyDescent="0.25">
      <c r="A79" s="309">
        <f t="shared" si="6"/>
        <v>11</v>
      </c>
      <c r="B79" s="1591">
        <v>2027</v>
      </c>
      <c r="C79" s="1590"/>
      <c r="D79" s="310"/>
      <c r="E79" s="310"/>
      <c r="F79" s="310"/>
      <c r="G79" s="310"/>
      <c r="H79" s="310"/>
      <c r="I79" s="310"/>
      <c r="J79" s="307">
        <f t="shared" si="5"/>
        <v>0</v>
      </c>
      <c r="K79" s="311"/>
      <c r="L79" s="53"/>
      <c r="M79" s="53"/>
      <c r="N79" s="53"/>
      <c r="O79" s="53"/>
      <c r="P79" s="53"/>
    </row>
    <row r="80" spans="1:16" s="82" customFormat="1" ht="19.5" customHeight="1" x14ac:dyDescent="0.25">
      <c r="A80" s="309">
        <f t="shared" si="6"/>
        <v>12</v>
      </c>
      <c r="B80" s="1591">
        <v>2028</v>
      </c>
      <c r="C80" s="1590"/>
      <c r="D80" s="310"/>
      <c r="E80" s="310"/>
      <c r="F80" s="310"/>
      <c r="G80" s="310"/>
      <c r="H80" s="310"/>
      <c r="I80" s="310"/>
      <c r="J80" s="307">
        <f t="shared" si="5"/>
        <v>0</v>
      </c>
      <c r="K80" s="311"/>
      <c r="L80" s="53"/>
      <c r="M80" s="53"/>
      <c r="N80" s="53"/>
      <c r="O80" s="53"/>
      <c r="P80" s="53"/>
    </row>
    <row r="81" spans="1:16" s="82" customFormat="1" ht="23.25" customHeight="1" x14ac:dyDescent="0.25">
      <c r="A81" s="309">
        <f t="shared" si="6"/>
        <v>13</v>
      </c>
      <c r="B81" s="1591">
        <v>2029</v>
      </c>
      <c r="C81" s="1590"/>
      <c r="D81" s="310"/>
      <c r="E81" s="310"/>
      <c r="F81" s="310"/>
      <c r="G81" s="310"/>
      <c r="H81" s="310"/>
      <c r="I81" s="310"/>
      <c r="J81" s="307">
        <f t="shared" si="5"/>
        <v>0</v>
      </c>
      <c r="K81" s="311"/>
      <c r="L81" s="53"/>
      <c r="M81" s="53"/>
      <c r="N81" s="53"/>
      <c r="O81" s="53"/>
      <c r="P81" s="53"/>
    </row>
    <row r="82" spans="1:16" s="82" customFormat="1" ht="21" customHeight="1" x14ac:dyDescent="0.25">
      <c r="C82" s="53"/>
      <c r="D82" s="312"/>
      <c r="E82" s="312"/>
      <c r="F82" s="312"/>
      <c r="G82" s="312"/>
      <c r="H82" s="312"/>
      <c r="I82" s="312"/>
      <c r="J82" s="53"/>
      <c r="K82" s="53"/>
      <c r="L82" s="53"/>
      <c r="M82" s="53"/>
      <c r="N82" s="53"/>
      <c r="O82" s="53"/>
    </row>
    <row r="83" spans="1:16" s="82" customFormat="1" ht="21" customHeight="1" x14ac:dyDescent="0.25">
      <c r="C83" s="53"/>
      <c r="D83" s="312"/>
      <c r="E83" s="312"/>
      <c r="F83" s="312"/>
      <c r="G83" s="312"/>
      <c r="H83" s="312"/>
      <c r="I83" s="312"/>
      <c r="J83" s="53"/>
      <c r="K83" s="53"/>
      <c r="L83" s="53"/>
      <c r="M83" s="53"/>
      <c r="N83" s="53"/>
      <c r="O83" s="53"/>
    </row>
    <row r="84" spans="1:16" s="82" customFormat="1" ht="21" customHeight="1" x14ac:dyDescent="0.3">
      <c r="A84" s="305" t="s">
        <v>867</v>
      </c>
      <c r="C84" s="53"/>
      <c r="D84" s="312"/>
      <c r="E84" s="312"/>
      <c r="F84" s="312"/>
      <c r="G84" s="312"/>
      <c r="H84" s="312"/>
      <c r="I84" s="312"/>
      <c r="J84" s="53"/>
      <c r="K84" s="53"/>
      <c r="L84" s="53"/>
      <c r="M84" s="53"/>
      <c r="N84" s="53"/>
      <c r="O84" s="53"/>
    </row>
    <row r="85" spans="1:16" s="82" customFormat="1" ht="21" customHeight="1" x14ac:dyDescent="0.25">
      <c r="C85" s="53"/>
      <c r="D85" s="312"/>
      <c r="E85" s="312"/>
      <c r="F85" s="312"/>
      <c r="G85" s="312"/>
      <c r="H85" s="312"/>
      <c r="I85" s="312"/>
      <c r="J85" s="53"/>
      <c r="K85" s="53"/>
      <c r="L85" s="53"/>
      <c r="M85" s="53"/>
      <c r="N85" s="53"/>
      <c r="O85" s="53"/>
    </row>
    <row r="86" spans="1:16" s="82" customFormat="1" ht="21" customHeight="1" x14ac:dyDescent="0.25">
      <c r="C86" s="53"/>
      <c r="D86" s="312"/>
      <c r="E86" s="312"/>
      <c r="F86" s="312"/>
      <c r="G86" s="312"/>
      <c r="H86" s="312"/>
      <c r="I86" s="312"/>
      <c r="J86" s="53"/>
      <c r="K86" s="53"/>
      <c r="L86" s="53"/>
      <c r="M86" s="53"/>
      <c r="N86" s="53"/>
      <c r="O86" s="53"/>
    </row>
    <row r="87" spans="1:16" s="82" customFormat="1" ht="38.25" customHeight="1" x14ac:dyDescent="0.2">
      <c r="A87" s="1572" t="s">
        <v>626</v>
      </c>
      <c r="B87" s="1572" t="s">
        <v>660</v>
      </c>
      <c r="C87" s="1514"/>
      <c r="D87" s="1572" t="s">
        <v>668</v>
      </c>
      <c r="E87" s="1572" t="s">
        <v>669</v>
      </c>
      <c r="F87" s="1572" t="s">
        <v>670</v>
      </c>
      <c r="G87" s="1572" t="s">
        <v>664</v>
      </c>
      <c r="H87" s="1572" t="s">
        <v>665</v>
      </c>
      <c r="I87" s="1492"/>
      <c r="J87" s="1572" t="s">
        <v>671</v>
      </c>
      <c r="K87" s="1572" t="s">
        <v>667</v>
      </c>
      <c r="L87" s="53"/>
      <c r="M87" s="53"/>
      <c r="N87" s="53"/>
      <c r="O87" s="53"/>
    </row>
    <row r="88" spans="1:16" s="82" customFormat="1" ht="31.5" customHeight="1" x14ac:dyDescent="0.2">
      <c r="A88" s="1492"/>
      <c r="B88" s="1514"/>
      <c r="C88" s="1514"/>
      <c r="D88" s="1492"/>
      <c r="E88" s="1492"/>
      <c r="F88" s="1492"/>
      <c r="G88" s="1492"/>
      <c r="H88" s="303" t="s">
        <v>655</v>
      </c>
      <c r="I88" s="303" t="s">
        <v>656</v>
      </c>
      <c r="J88" s="1492"/>
      <c r="K88" s="1492"/>
      <c r="L88" s="53"/>
      <c r="M88" s="53"/>
      <c r="N88" s="53"/>
      <c r="O88" s="53"/>
    </row>
    <row r="89" spans="1:16" s="82" customFormat="1" ht="21" customHeight="1" x14ac:dyDescent="0.25">
      <c r="A89" s="306">
        <f>A81+1</f>
        <v>14</v>
      </c>
      <c r="B89" s="1589">
        <v>2017</v>
      </c>
      <c r="C89" s="1590"/>
      <c r="D89" s="307"/>
      <c r="E89" s="307"/>
      <c r="F89" s="307"/>
      <c r="G89" s="307"/>
      <c r="H89" s="307"/>
      <c r="I89" s="307"/>
      <c r="J89" s="307">
        <f>D89+E89-F89-G89+H89-I89</f>
        <v>0</v>
      </c>
      <c r="K89" s="308"/>
      <c r="L89" s="53"/>
      <c r="M89" s="53"/>
      <c r="N89" s="53"/>
      <c r="O89" s="53"/>
    </row>
    <row r="90" spans="1:16" s="82" customFormat="1" ht="21" customHeight="1" x14ac:dyDescent="0.25">
      <c r="A90" s="309">
        <f t="shared" ref="A90:A95" si="7">A89+1</f>
        <v>15</v>
      </c>
      <c r="B90" s="1589">
        <v>2018</v>
      </c>
      <c r="C90" s="1590"/>
      <c r="D90" s="307"/>
      <c r="E90" s="307"/>
      <c r="F90" s="307"/>
      <c r="G90" s="307"/>
      <c r="H90" s="307"/>
      <c r="I90" s="307"/>
      <c r="J90" s="307">
        <f t="shared" ref="J90:J95" si="8">D90+E90-F90-G90+H90-I90</f>
        <v>0</v>
      </c>
      <c r="K90" s="308"/>
      <c r="L90" s="53"/>
      <c r="M90" s="53"/>
      <c r="N90" s="53"/>
      <c r="O90" s="53"/>
    </row>
    <row r="91" spans="1:16" s="82" customFormat="1" ht="21" customHeight="1" x14ac:dyDescent="0.25">
      <c r="A91" s="309">
        <f t="shared" si="7"/>
        <v>16</v>
      </c>
      <c r="B91" s="1589">
        <v>2019</v>
      </c>
      <c r="C91" s="1590"/>
      <c r="D91" s="307"/>
      <c r="E91" s="307"/>
      <c r="F91" s="307"/>
      <c r="G91" s="307"/>
      <c r="H91" s="307"/>
      <c r="I91" s="307"/>
      <c r="J91" s="307">
        <f t="shared" si="8"/>
        <v>0</v>
      </c>
      <c r="K91" s="308"/>
      <c r="L91" s="53"/>
      <c r="M91" s="53"/>
      <c r="N91" s="53"/>
      <c r="O91" s="53"/>
    </row>
    <row r="92" spans="1:16" s="82" customFormat="1" ht="21" customHeight="1" x14ac:dyDescent="0.25">
      <c r="A92" s="309">
        <f t="shared" si="7"/>
        <v>17</v>
      </c>
      <c r="B92" s="1589">
        <v>2020</v>
      </c>
      <c r="C92" s="1590"/>
      <c r="D92" s="307"/>
      <c r="E92" s="307"/>
      <c r="F92" s="307"/>
      <c r="G92" s="307"/>
      <c r="H92" s="307"/>
      <c r="I92" s="307"/>
      <c r="J92" s="307">
        <f t="shared" si="8"/>
        <v>0</v>
      </c>
      <c r="K92" s="308"/>
      <c r="L92" s="53"/>
      <c r="M92" s="53"/>
      <c r="N92" s="53"/>
      <c r="O92" s="53"/>
    </row>
    <row r="93" spans="1:16" s="82" customFormat="1" ht="21" customHeight="1" x14ac:dyDescent="0.25">
      <c r="A93" s="309">
        <f t="shared" si="7"/>
        <v>18</v>
      </c>
      <c r="B93" s="1591">
        <v>2021</v>
      </c>
      <c r="C93" s="1590"/>
      <c r="D93" s="310"/>
      <c r="E93" s="310"/>
      <c r="F93" s="310"/>
      <c r="G93" s="310"/>
      <c r="H93" s="310"/>
      <c r="I93" s="310"/>
      <c r="J93" s="307">
        <f t="shared" si="8"/>
        <v>0</v>
      </c>
      <c r="K93" s="311"/>
      <c r="L93" s="53"/>
      <c r="M93" s="53"/>
      <c r="N93" s="53"/>
      <c r="O93" s="53"/>
    </row>
    <row r="94" spans="1:16" s="82" customFormat="1" ht="21" customHeight="1" x14ac:dyDescent="0.25">
      <c r="A94" s="309">
        <f t="shared" si="7"/>
        <v>19</v>
      </c>
      <c r="B94" s="1591">
        <v>2022</v>
      </c>
      <c r="C94" s="1590"/>
      <c r="D94" s="310"/>
      <c r="E94" s="310"/>
      <c r="F94" s="310"/>
      <c r="G94" s="310"/>
      <c r="H94" s="310"/>
      <c r="I94" s="310"/>
      <c r="J94" s="307">
        <f t="shared" si="8"/>
        <v>0</v>
      </c>
      <c r="K94" s="311"/>
      <c r="L94" s="53"/>
      <c r="M94" s="53"/>
      <c r="N94" s="53"/>
      <c r="O94" s="53"/>
    </row>
    <row r="95" spans="1:16" s="82" customFormat="1" ht="21" customHeight="1" x14ac:dyDescent="0.25">
      <c r="A95" s="309">
        <f t="shared" si="7"/>
        <v>20</v>
      </c>
      <c r="B95" s="1591">
        <v>2023</v>
      </c>
      <c r="C95" s="1590"/>
      <c r="D95" s="310"/>
      <c r="E95" s="310"/>
      <c r="F95" s="310"/>
      <c r="G95" s="310"/>
      <c r="H95" s="310"/>
      <c r="I95" s="310"/>
      <c r="J95" s="307">
        <f t="shared" si="8"/>
        <v>0</v>
      </c>
      <c r="K95" s="311"/>
      <c r="L95" s="53"/>
      <c r="M95" s="53"/>
      <c r="N95" s="53"/>
      <c r="O95" s="53"/>
    </row>
    <row r="96" spans="1:16" ht="15.75" x14ac:dyDescent="0.25">
      <c r="C96" s="301"/>
      <c r="D96" s="301"/>
      <c r="E96" s="301"/>
      <c r="F96" s="301"/>
      <c r="G96" s="301"/>
      <c r="H96" s="276"/>
      <c r="I96" s="276"/>
      <c r="J96" s="37"/>
    </row>
    <row r="97" spans="3:10" ht="15.75" x14ac:dyDescent="0.25">
      <c r="C97" s="301"/>
      <c r="D97" s="301"/>
      <c r="E97" s="301"/>
      <c r="F97" s="301"/>
      <c r="G97" s="301"/>
      <c r="H97" s="276"/>
      <c r="I97" s="276"/>
      <c r="J97" s="37"/>
    </row>
  </sheetData>
  <mergeCells count="68">
    <mergeCell ref="C51:F51"/>
    <mergeCell ref="A87:A88"/>
    <mergeCell ref="B87:C88"/>
    <mergeCell ref="D87:D88"/>
    <mergeCell ref="E87:E88"/>
    <mergeCell ref="B77:C77"/>
    <mergeCell ref="B78:C78"/>
    <mergeCell ref="B79:C79"/>
    <mergeCell ref="B74:C74"/>
    <mergeCell ref="B75:C75"/>
    <mergeCell ref="B76:C76"/>
    <mergeCell ref="B60:C60"/>
    <mergeCell ref="B61:C61"/>
    <mergeCell ref="B73:C73"/>
    <mergeCell ref="B69:C69"/>
    <mergeCell ref="B70:C70"/>
    <mergeCell ref="B95:C95"/>
    <mergeCell ref="B90:C90"/>
    <mergeCell ref="B91:C91"/>
    <mergeCell ref="B92:C92"/>
    <mergeCell ref="B93:C93"/>
    <mergeCell ref="B94:C94"/>
    <mergeCell ref="K87:K88"/>
    <mergeCell ref="B89:C89"/>
    <mergeCell ref="B80:C80"/>
    <mergeCell ref="B81:C81"/>
    <mergeCell ref="F87:F88"/>
    <mergeCell ref="G87:G88"/>
    <mergeCell ref="H87:I87"/>
    <mergeCell ref="J87:J88"/>
    <mergeCell ref="B71:C71"/>
    <mergeCell ref="B72:C72"/>
    <mergeCell ref="A67:A68"/>
    <mergeCell ref="B67:C68"/>
    <mergeCell ref="G58:G59"/>
    <mergeCell ref="D67:D68"/>
    <mergeCell ref="E67:E68"/>
    <mergeCell ref="F67:F68"/>
    <mergeCell ref="G67:G68"/>
    <mergeCell ref="K67:K68"/>
    <mergeCell ref="H67:I67"/>
    <mergeCell ref="J67:J68"/>
    <mergeCell ref="L58:L59"/>
    <mergeCell ref="A57:A59"/>
    <mergeCell ref="B57:C59"/>
    <mergeCell ref="D57:D59"/>
    <mergeCell ref="E57:E59"/>
    <mergeCell ref="F57:F59"/>
    <mergeCell ref="G57:K57"/>
    <mergeCell ref="H58:I58"/>
    <mergeCell ref="J58:K58"/>
    <mergeCell ref="L10:N10"/>
    <mergeCell ref="O10:O11"/>
    <mergeCell ref="P10:P11"/>
    <mergeCell ref="B12:K12"/>
    <mergeCell ref="B32:K32"/>
    <mergeCell ref="C31:F31"/>
    <mergeCell ref="E1:K6"/>
    <mergeCell ref="A10:A11"/>
    <mergeCell ref="B10:C11"/>
    <mergeCell ref="D10:D11"/>
    <mergeCell ref="E10:E11"/>
    <mergeCell ref="F10:F11"/>
    <mergeCell ref="G10:G11"/>
    <mergeCell ref="H10:H11"/>
    <mergeCell ref="I10:I11"/>
    <mergeCell ref="J10:J11"/>
    <mergeCell ref="K10:K11"/>
  </mergeCell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7"/>
  <sheetViews>
    <sheetView showGridLines="0" tabSelected="1" topLeftCell="Q1" workbookViewId="0">
      <selection activeCell="V19" sqref="V19"/>
    </sheetView>
  </sheetViews>
  <sheetFormatPr baseColWidth="10" defaultRowHeight="15" x14ac:dyDescent="0.25"/>
  <cols>
    <col min="1" max="1" width="7.7109375" customWidth="1"/>
    <col min="2" max="2" width="42" bestFit="1" customWidth="1"/>
    <col min="3" max="3" width="16.42578125" customWidth="1"/>
    <col min="4" max="4" width="20.7109375" customWidth="1"/>
    <col min="5" max="6" width="16.85546875" customWidth="1"/>
    <col min="7" max="7" width="5" customWidth="1"/>
    <col min="8" max="8" width="24.85546875" customWidth="1"/>
    <col min="9" max="9" width="19.140625" customWidth="1"/>
    <col min="10" max="11" width="18.7109375" customWidth="1"/>
    <col min="12" max="15" width="17.5703125" customWidth="1"/>
    <col min="16" max="17" width="25" customWidth="1"/>
    <col min="18" max="18" width="14.42578125" customWidth="1"/>
    <col min="19" max="19" width="19.5703125" customWidth="1"/>
    <col min="20" max="20" width="15.5703125" bestFit="1" customWidth="1"/>
    <col min="21" max="21" width="20.7109375" customWidth="1"/>
  </cols>
  <sheetData>
    <row r="1" spans="1:21" ht="15.75" x14ac:dyDescent="0.25">
      <c r="A1" s="313"/>
      <c r="B1" s="35"/>
      <c r="C1" s="36"/>
      <c r="D1" s="1147" t="s">
        <v>672</v>
      </c>
      <c r="E1" s="1148"/>
      <c r="F1" s="1594"/>
      <c r="G1" s="1594"/>
      <c r="H1" s="1594"/>
      <c r="I1" s="1594"/>
      <c r="J1" s="1594"/>
      <c r="K1" s="1594"/>
      <c r="L1" s="1594"/>
      <c r="M1" s="1594"/>
      <c r="N1" s="1594"/>
      <c r="O1" s="1594"/>
      <c r="P1" s="1594"/>
      <c r="Q1" s="1594"/>
      <c r="R1" s="1594"/>
      <c r="S1" s="1565"/>
      <c r="T1" s="1595"/>
    </row>
    <row r="2" spans="1:21" ht="15.75" x14ac:dyDescent="0.25">
      <c r="A2" s="314"/>
      <c r="B2" s="39"/>
      <c r="C2" s="40"/>
      <c r="D2" s="1596"/>
      <c r="E2" s="1597"/>
      <c r="F2" s="1597"/>
      <c r="G2" s="1597"/>
      <c r="H2" s="1597"/>
      <c r="I2" s="1597"/>
      <c r="J2" s="1597"/>
      <c r="K2" s="1597"/>
      <c r="L2" s="1597"/>
      <c r="M2" s="1597"/>
      <c r="N2" s="1597"/>
      <c r="O2" s="1597"/>
      <c r="P2" s="1597"/>
      <c r="Q2" s="1597"/>
      <c r="R2" s="1597"/>
      <c r="S2" s="1598"/>
      <c r="T2" s="1599"/>
    </row>
    <row r="3" spans="1:21" ht="15.75" x14ac:dyDescent="0.25">
      <c r="A3" s="314"/>
      <c r="B3" s="39"/>
      <c r="C3" s="40"/>
      <c r="D3" s="1596"/>
      <c r="E3" s="1597"/>
      <c r="F3" s="1597"/>
      <c r="G3" s="1597"/>
      <c r="H3" s="1597"/>
      <c r="I3" s="1597"/>
      <c r="J3" s="1597"/>
      <c r="K3" s="1597"/>
      <c r="L3" s="1597"/>
      <c r="M3" s="1597"/>
      <c r="N3" s="1597"/>
      <c r="O3" s="1597"/>
      <c r="P3" s="1597"/>
      <c r="Q3" s="1597"/>
      <c r="R3" s="1597"/>
      <c r="S3" s="1598"/>
      <c r="T3" s="1599"/>
    </row>
    <row r="4" spans="1:21" ht="15.75" x14ac:dyDescent="0.25">
      <c r="A4" s="314"/>
      <c r="B4" s="39"/>
      <c r="C4" s="40"/>
      <c r="D4" s="1596"/>
      <c r="E4" s="1597"/>
      <c r="F4" s="1597"/>
      <c r="G4" s="1597"/>
      <c r="H4" s="1597"/>
      <c r="I4" s="1597"/>
      <c r="J4" s="1597"/>
      <c r="K4" s="1597"/>
      <c r="L4" s="1597"/>
      <c r="M4" s="1597"/>
      <c r="N4" s="1597"/>
      <c r="O4" s="1597"/>
      <c r="P4" s="1597"/>
      <c r="Q4" s="1597"/>
      <c r="R4" s="1597"/>
      <c r="S4" s="1598"/>
      <c r="T4" s="1599"/>
    </row>
    <row r="5" spans="1:21" ht="18" x14ac:dyDescent="0.25">
      <c r="A5" s="314"/>
      <c r="B5" s="42"/>
      <c r="C5" s="43"/>
      <c r="D5" s="1596"/>
      <c r="E5" s="1597"/>
      <c r="F5" s="1597"/>
      <c r="G5" s="1597"/>
      <c r="H5" s="1597"/>
      <c r="I5" s="1597"/>
      <c r="J5" s="1597"/>
      <c r="K5" s="1597"/>
      <c r="L5" s="1597"/>
      <c r="M5" s="1597"/>
      <c r="N5" s="1597"/>
      <c r="O5" s="1597"/>
      <c r="P5" s="1597"/>
      <c r="Q5" s="1597"/>
      <c r="R5" s="1597"/>
      <c r="S5" s="1598"/>
      <c r="T5" s="1599"/>
    </row>
    <row r="6" spans="1:21" ht="16.5" thickBot="1" x14ac:dyDescent="0.3">
      <c r="A6" s="315"/>
      <c r="B6" s="46"/>
      <c r="C6" s="47"/>
      <c r="D6" s="1600"/>
      <c r="E6" s="1601"/>
      <c r="F6" s="1601"/>
      <c r="G6" s="1601"/>
      <c r="H6" s="1601"/>
      <c r="I6" s="1601"/>
      <c r="J6" s="1601"/>
      <c r="K6" s="1601"/>
      <c r="L6" s="1601"/>
      <c r="M6" s="1601"/>
      <c r="N6" s="1601"/>
      <c r="O6" s="1601"/>
      <c r="P6" s="1601"/>
      <c r="Q6" s="1601"/>
      <c r="R6" s="1601"/>
      <c r="S6" s="1569"/>
      <c r="T6" s="1602"/>
    </row>
    <row r="7" spans="1:21" x14ac:dyDescent="0.25">
      <c r="B7" s="316"/>
      <c r="C7" s="316"/>
      <c r="D7" s="316"/>
      <c r="E7" s="316"/>
      <c r="F7" s="316"/>
      <c r="G7" s="316"/>
      <c r="H7" s="316"/>
      <c r="I7" s="316"/>
      <c r="J7" s="316"/>
      <c r="K7" s="316"/>
      <c r="L7" s="316"/>
      <c r="M7" s="316"/>
      <c r="N7" s="316"/>
      <c r="O7" s="316"/>
      <c r="P7" s="316"/>
      <c r="Q7" s="316"/>
      <c r="R7" s="316"/>
      <c r="S7" s="316"/>
      <c r="T7" s="316"/>
    </row>
    <row r="8" spans="1:21" s="317" customFormat="1" ht="15.75" thickBot="1" x14ac:dyDescent="0.3">
      <c r="B8" s="318"/>
      <c r="C8" s="318"/>
      <c r="D8" s="319"/>
      <c r="E8" s="319"/>
      <c r="F8" s="319"/>
      <c r="G8" s="319"/>
      <c r="H8" s="319"/>
      <c r="I8" s="319"/>
      <c r="J8" s="319"/>
      <c r="K8" s="319"/>
      <c r="L8" s="319"/>
      <c r="M8" s="319"/>
      <c r="N8" s="319"/>
      <c r="O8" s="319"/>
      <c r="P8" s="319"/>
      <c r="Q8" s="319"/>
      <c r="R8" s="319"/>
      <c r="S8" s="319"/>
      <c r="T8" s="318"/>
    </row>
    <row r="9" spans="1:21" s="317" customFormat="1" ht="15" customHeight="1" x14ac:dyDescent="0.25">
      <c r="A9" s="1603" t="s">
        <v>626</v>
      </c>
      <c r="B9" s="1605" t="s">
        <v>627</v>
      </c>
      <c r="C9" s="1608" t="s">
        <v>673</v>
      </c>
      <c r="D9" s="1609"/>
      <c r="E9" s="1609"/>
      <c r="F9" s="1609"/>
      <c r="G9" s="1610"/>
      <c r="H9" s="1614" t="s">
        <v>826</v>
      </c>
      <c r="I9" s="1610" t="s">
        <v>673</v>
      </c>
      <c r="J9" s="1610"/>
      <c r="K9" s="1610"/>
      <c r="L9" s="1610"/>
      <c r="M9" s="1612" t="s">
        <v>674</v>
      </c>
      <c r="N9" s="1613"/>
      <c r="O9" s="1613"/>
      <c r="P9" s="1613"/>
      <c r="Q9" s="1613"/>
      <c r="R9" s="1609" t="s">
        <v>675</v>
      </c>
      <c r="S9" s="1609"/>
      <c r="T9" s="1611"/>
      <c r="U9" s="318"/>
    </row>
    <row r="10" spans="1:21" s="325" customFormat="1" ht="60" x14ac:dyDescent="0.25">
      <c r="A10" s="1604"/>
      <c r="B10" s="1606"/>
      <c r="C10" s="320" t="s">
        <v>676</v>
      </c>
      <c r="D10" s="321" t="s">
        <v>677</v>
      </c>
      <c r="E10" s="321" t="s">
        <v>654</v>
      </c>
      <c r="F10" s="323" t="s">
        <v>678</v>
      </c>
      <c r="G10" s="1610"/>
      <c r="H10" s="1615"/>
      <c r="I10" s="321" t="s">
        <v>827</v>
      </c>
      <c r="J10" s="321" t="s">
        <v>828</v>
      </c>
      <c r="K10" s="321" t="s">
        <v>829</v>
      </c>
      <c r="L10" s="321" t="s">
        <v>830</v>
      </c>
      <c r="M10" s="323" t="s">
        <v>831</v>
      </c>
      <c r="N10" s="323" t="s">
        <v>679</v>
      </c>
      <c r="O10" s="323" t="s">
        <v>832</v>
      </c>
      <c r="P10" s="323" t="s">
        <v>833</v>
      </c>
      <c r="Q10" s="323" t="s">
        <v>682</v>
      </c>
      <c r="R10" s="320" t="s">
        <v>680</v>
      </c>
      <c r="S10" s="321" t="s">
        <v>681</v>
      </c>
      <c r="T10" s="322" t="s">
        <v>682</v>
      </c>
      <c r="U10" s="324"/>
    </row>
    <row r="11" spans="1:21" s="317" customFormat="1" ht="15.75" thickBot="1" x14ac:dyDescent="0.3">
      <c r="A11" s="1604"/>
      <c r="B11" s="1607"/>
      <c r="C11" s="326">
        <v>1</v>
      </c>
      <c r="D11" s="327">
        <v>2</v>
      </c>
      <c r="E11" s="327">
        <v>3</v>
      </c>
      <c r="F11" s="329" t="s">
        <v>683</v>
      </c>
      <c r="G11" s="1610"/>
      <c r="H11" s="1615"/>
      <c r="I11" s="408">
        <v>1</v>
      </c>
      <c r="J11" s="327">
        <v>2</v>
      </c>
      <c r="K11" s="327">
        <v>3</v>
      </c>
      <c r="L11" s="327" t="s">
        <v>834</v>
      </c>
      <c r="M11" s="329">
        <v>5</v>
      </c>
      <c r="N11" s="329">
        <v>6</v>
      </c>
      <c r="O11" s="329">
        <v>7</v>
      </c>
      <c r="P11" s="329">
        <v>8</v>
      </c>
      <c r="Q11" s="329" t="s">
        <v>684</v>
      </c>
      <c r="R11" s="326">
        <v>10</v>
      </c>
      <c r="S11" s="327">
        <v>11</v>
      </c>
      <c r="T11" s="328" t="s">
        <v>685</v>
      </c>
    </row>
    <row r="12" spans="1:21" s="317" customFormat="1" x14ac:dyDescent="0.25">
      <c r="A12" s="330">
        <v>1</v>
      </c>
      <c r="B12" s="331" t="s">
        <v>265</v>
      </c>
      <c r="C12" s="332"/>
      <c r="D12" s="333"/>
      <c r="E12" s="334"/>
      <c r="F12" s="335">
        <f>C12-D12+E12</f>
        <v>0</v>
      </c>
      <c r="G12" s="407">
        <v>1</v>
      </c>
      <c r="H12" s="409" t="s">
        <v>265</v>
      </c>
      <c r="I12" s="409"/>
      <c r="J12" s="334"/>
      <c r="K12" s="334"/>
      <c r="L12" s="334"/>
      <c r="M12" s="336"/>
      <c r="N12" s="336"/>
      <c r="O12" s="336"/>
      <c r="P12" s="336"/>
      <c r="Q12" s="336"/>
      <c r="R12" s="337"/>
      <c r="S12" s="334"/>
      <c r="T12" s="338">
        <f>J12+R12+S12</f>
        <v>0</v>
      </c>
    </row>
    <row r="13" spans="1:21" s="317" customFormat="1" x14ac:dyDescent="0.25">
      <c r="A13" s="330">
        <v>2</v>
      </c>
      <c r="B13" s="339" t="s">
        <v>686</v>
      </c>
      <c r="C13" s="661">
        <f>+Ingresos!F6</f>
        <v>5166100095.7164421</v>
      </c>
      <c r="D13" s="341"/>
      <c r="E13" s="341"/>
      <c r="F13" s="662">
        <f>C13-D13+E13</f>
        <v>5166100095.7164421</v>
      </c>
      <c r="G13" s="404">
        <v>2</v>
      </c>
      <c r="H13" s="409" t="s">
        <v>686</v>
      </c>
      <c r="I13" s="341"/>
      <c r="J13" s="341"/>
      <c r="K13" s="341"/>
      <c r="L13" s="341"/>
      <c r="M13" s="405"/>
      <c r="N13" s="663">
        <f>+F13</f>
        <v>5166100095.7164421</v>
      </c>
      <c r="O13" s="405"/>
      <c r="P13" s="405"/>
      <c r="Q13" s="405"/>
      <c r="R13" s="343"/>
      <c r="S13" s="341"/>
      <c r="T13" s="665">
        <f>+N13</f>
        <v>5166100095.7164421</v>
      </c>
    </row>
    <row r="14" spans="1:21" s="317" customFormat="1" ht="12.75" customHeight="1" x14ac:dyDescent="0.25">
      <c r="A14" s="330">
        <v>3</v>
      </c>
      <c r="B14" s="339" t="s">
        <v>687</v>
      </c>
      <c r="C14" s="340"/>
      <c r="D14" s="341"/>
      <c r="E14" s="341"/>
      <c r="F14" s="342">
        <f>C14-D14+E14</f>
        <v>0</v>
      </c>
      <c r="G14" s="404">
        <v>3</v>
      </c>
      <c r="H14" s="409" t="s">
        <v>282</v>
      </c>
      <c r="I14" s="341"/>
      <c r="J14" s="341"/>
      <c r="K14" s="341"/>
      <c r="L14" s="341"/>
      <c r="M14" s="405"/>
      <c r="N14" s="405"/>
      <c r="O14" s="405"/>
      <c r="P14" s="405"/>
      <c r="Q14" s="405"/>
      <c r="R14" s="343"/>
      <c r="S14" s="341"/>
      <c r="T14" s="344">
        <f>J14+R14+S14</f>
        <v>0</v>
      </c>
    </row>
    <row r="15" spans="1:21" s="317" customFormat="1" x14ac:dyDescent="0.25">
      <c r="A15" s="330">
        <v>4</v>
      </c>
      <c r="B15" s="339" t="s">
        <v>688</v>
      </c>
      <c r="C15" s="345"/>
      <c r="D15" s="346"/>
      <c r="E15" s="346"/>
      <c r="F15" s="347"/>
      <c r="G15" s="410">
        <v>4</v>
      </c>
      <c r="H15" s="409" t="s">
        <v>688</v>
      </c>
      <c r="I15" s="341"/>
      <c r="J15" s="341"/>
      <c r="K15" s="341"/>
      <c r="L15" s="341"/>
      <c r="M15" s="406"/>
      <c r="N15" s="406"/>
      <c r="O15" s="406"/>
      <c r="P15" s="406"/>
      <c r="Q15" s="406"/>
      <c r="R15" s="343"/>
      <c r="S15" s="341"/>
      <c r="T15" s="348">
        <f>J15+R15+S15</f>
        <v>0</v>
      </c>
    </row>
    <row r="16" spans="1:21" s="317" customFormat="1" x14ac:dyDescent="0.25">
      <c r="A16" s="427">
        <v>5</v>
      </c>
      <c r="B16" s="428" t="s">
        <v>868</v>
      </c>
      <c r="C16" s="429"/>
      <c r="D16" s="430"/>
      <c r="E16" s="430"/>
      <c r="F16" s="431"/>
      <c r="G16" s="407"/>
      <c r="H16" s="409"/>
      <c r="I16" s="341"/>
      <c r="J16" s="432"/>
      <c r="K16" s="432"/>
      <c r="L16" s="432"/>
      <c r="M16" s="319"/>
      <c r="N16" s="319"/>
      <c r="O16" s="319"/>
      <c r="P16" s="319"/>
      <c r="Q16" s="319"/>
      <c r="R16" s="432"/>
      <c r="S16" s="432"/>
      <c r="T16" s="433"/>
    </row>
    <row r="17" spans="1:20" ht="15.75" thickBot="1" x14ac:dyDescent="0.3">
      <c r="A17" s="349">
        <v>6</v>
      </c>
      <c r="B17" s="350" t="s">
        <v>563</v>
      </c>
      <c r="C17" s="351">
        <f t="shared" ref="C17:T17" si="0">SUM(C12:C15)</f>
        <v>5166100095.7164421</v>
      </c>
      <c r="D17" s="352">
        <f t="shared" si="0"/>
        <v>0</v>
      </c>
      <c r="E17" s="352">
        <f t="shared" si="0"/>
        <v>0</v>
      </c>
      <c r="F17" s="353">
        <f t="shared" si="0"/>
        <v>5166100095.7164421</v>
      </c>
      <c r="G17" s="411"/>
      <c r="H17" s="412"/>
      <c r="I17" s="412">
        <f t="shared" si="0"/>
        <v>0</v>
      </c>
      <c r="J17" s="413">
        <f t="shared" si="0"/>
        <v>0</v>
      </c>
      <c r="K17" s="413">
        <f t="shared" si="0"/>
        <v>0</v>
      </c>
      <c r="L17" s="413">
        <f t="shared" si="0"/>
        <v>0</v>
      </c>
      <c r="M17" s="413">
        <f t="shared" si="0"/>
        <v>0</v>
      </c>
      <c r="N17" s="664">
        <f t="shared" si="0"/>
        <v>5166100095.7164421</v>
      </c>
      <c r="O17" s="413">
        <f t="shared" si="0"/>
        <v>0</v>
      </c>
      <c r="P17" s="413">
        <f t="shared" si="0"/>
        <v>0</v>
      </c>
      <c r="Q17" s="413">
        <f t="shared" si="0"/>
        <v>0</v>
      </c>
      <c r="R17" s="413">
        <f t="shared" si="0"/>
        <v>0</v>
      </c>
      <c r="S17" s="413">
        <f t="shared" si="0"/>
        <v>0</v>
      </c>
      <c r="T17" s="664">
        <f t="shared" si="0"/>
        <v>5166100095.7164421</v>
      </c>
    </row>
  </sheetData>
  <mergeCells count="9">
    <mergeCell ref="D1:T6"/>
    <mergeCell ref="A9:A11"/>
    <mergeCell ref="B9:B11"/>
    <mergeCell ref="C9:F9"/>
    <mergeCell ref="G9:G11"/>
    <mergeCell ref="I9:L9"/>
    <mergeCell ref="R9:T9"/>
    <mergeCell ref="M9:Q9"/>
    <mergeCell ref="H9:H1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54"/>
  <sheetViews>
    <sheetView showGridLines="0" topLeftCell="A37" zoomScale="90" zoomScaleNormal="90" workbookViewId="0">
      <selection activeCell="A13" sqref="A13"/>
    </sheetView>
  </sheetViews>
  <sheetFormatPr baseColWidth="10" defaultRowHeight="15" x14ac:dyDescent="0.25"/>
  <cols>
    <col min="1" max="1" width="7" style="357" customWidth="1"/>
    <col min="2" max="2" width="2.85546875" style="357" customWidth="1"/>
    <col min="3" max="3" width="33.5703125" style="357" customWidth="1"/>
    <col min="4" max="4" width="14.85546875" style="680" bestFit="1" customWidth="1"/>
    <col min="5" max="5" width="20.7109375" style="680" customWidth="1"/>
    <col min="6" max="6" width="16" style="680" customWidth="1"/>
    <col min="7" max="7" width="14.28515625" style="680" customWidth="1"/>
    <col min="8" max="8" width="11.5703125" style="680" bestFit="1" customWidth="1"/>
    <col min="9" max="9" width="14.7109375" style="680" customWidth="1"/>
    <col min="10" max="10" width="11.5703125" style="680" bestFit="1" customWidth="1"/>
    <col min="11" max="11" width="14.85546875" style="680" bestFit="1" customWidth="1"/>
    <col min="12" max="12" width="16" style="680" customWidth="1"/>
    <col min="13" max="13" width="16.28515625" style="680" customWidth="1"/>
    <col min="14" max="14" width="11.5703125" style="680" bestFit="1" customWidth="1"/>
    <col min="15" max="15" width="14.85546875" style="680" bestFit="1" customWidth="1"/>
    <col min="16" max="16" width="14.5703125" style="680" customWidth="1"/>
    <col min="17" max="17" width="11.5703125" style="680" bestFit="1" customWidth="1"/>
    <col min="18" max="18" width="13.5703125" style="680" customWidth="1"/>
    <col min="19" max="19" width="11.5703125" style="680" bestFit="1" customWidth="1"/>
    <col min="20" max="20" width="13.140625" style="680" customWidth="1"/>
    <col min="21" max="21" width="11.5703125" style="680" bestFit="1" customWidth="1"/>
    <col min="22" max="22" width="20.7109375" style="680" customWidth="1"/>
    <col min="23" max="24" width="11.5703125" style="680" bestFit="1" customWidth="1"/>
    <col min="25" max="25" width="14.5703125" style="680" customWidth="1"/>
    <col min="26" max="26" width="14.7109375" style="680" customWidth="1"/>
    <col min="27" max="27" width="11.5703125" style="680" bestFit="1" customWidth="1"/>
    <col min="28" max="28" width="13.42578125" style="680" customWidth="1"/>
    <col min="29" max="29" width="11.5703125" style="680" bestFit="1" customWidth="1"/>
    <col min="30" max="30" width="12.85546875" style="680" customWidth="1"/>
    <col min="31" max="31" width="11.5703125" style="680" bestFit="1" customWidth="1"/>
    <col min="32" max="32" width="13.42578125" style="680" customWidth="1"/>
    <col min="33" max="33" width="11.5703125" style="680" bestFit="1" customWidth="1"/>
    <col min="34" max="34" width="15.5703125" style="680" customWidth="1"/>
    <col min="35" max="16384" width="11.42578125" style="357"/>
  </cols>
  <sheetData>
    <row r="1" spans="1:34" ht="15.75" customHeight="1" x14ac:dyDescent="0.25">
      <c r="A1" s="354"/>
      <c r="B1" s="355"/>
      <c r="C1" s="356"/>
      <c r="D1" s="666"/>
      <c r="E1" s="666"/>
      <c r="F1" s="1616" t="s">
        <v>689</v>
      </c>
      <c r="G1" s="1617"/>
      <c r="H1" s="1617"/>
      <c r="I1" s="1617"/>
      <c r="J1" s="1617"/>
      <c r="K1" s="1617"/>
      <c r="L1" s="1617"/>
      <c r="M1" s="1617"/>
      <c r="N1" s="1617"/>
      <c r="O1" s="1617"/>
      <c r="P1" s="1617"/>
      <c r="Q1" s="1617"/>
      <c r="R1" s="1617"/>
      <c r="S1" s="1617"/>
      <c r="T1" s="1617"/>
      <c r="U1" s="1617"/>
      <c r="V1" s="1617"/>
      <c r="W1" s="1617"/>
      <c r="X1" s="1617"/>
      <c r="Y1" s="1617"/>
      <c r="Z1" s="1617"/>
      <c r="AA1" s="1617"/>
      <c r="AB1" s="1617"/>
      <c r="AC1" s="1617"/>
      <c r="AD1" s="1617"/>
      <c r="AE1" s="1617"/>
      <c r="AF1" s="1617"/>
      <c r="AG1" s="1617"/>
      <c r="AH1" s="1618"/>
    </row>
    <row r="2" spans="1:34" ht="15.75" customHeight="1" x14ac:dyDescent="0.25">
      <c r="A2" s="358"/>
      <c r="B2" s="359"/>
      <c r="C2" s="360"/>
      <c r="D2" s="667"/>
      <c r="E2" s="667"/>
      <c r="F2" s="1619"/>
      <c r="G2" s="1620"/>
      <c r="H2" s="1620"/>
      <c r="I2" s="1620"/>
      <c r="J2" s="1620"/>
      <c r="K2" s="1620"/>
      <c r="L2" s="1620"/>
      <c r="M2" s="1620"/>
      <c r="N2" s="1620"/>
      <c r="O2" s="1620"/>
      <c r="P2" s="1620"/>
      <c r="Q2" s="1620"/>
      <c r="R2" s="1620"/>
      <c r="S2" s="1620"/>
      <c r="T2" s="1620"/>
      <c r="U2" s="1620"/>
      <c r="V2" s="1620"/>
      <c r="W2" s="1620"/>
      <c r="X2" s="1620"/>
      <c r="Y2" s="1620"/>
      <c r="Z2" s="1620"/>
      <c r="AA2" s="1620"/>
      <c r="AB2" s="1620"/>
      <c r="AC2" s="1620"/>
      <c r="AD2" s="1620"/>
      <c r="AE2" s="1620"/>
      <c r="AF2" s="1620"/>
      <c r="AG2" s="1620"/>
      <c r="AH2" s="1621"/>
    </row>
    <row r="3" spans="1:34" ht="15.75" customHeight="1" x14ac:dyDescent="0.25">
      <c r="A3" s="358"/>
      <c r="B3" s="359"/>
      <c r="C3" s="360"/>
      <c r="D3" s="667"/>
      <c r="E3" s="667"/>
      <c r="F3" s="1619"/>
      <c r="G3" s="1620"/>
      <c r="H3" s="1620"/>
      <c r="I3" s="1620"/>
      <c r="J3" s="1620"/>
      <c r="K3" s="1620"/>
      <c r="L3" s="1620"/>
      <c r="M3" s="1620"/>
      <c r="N3" s="1620"/>
      <c r="O3" s="1620"/>
      <c r="P3" s="1620"/>
      <c r="Q3" s="1620"/>
      <c r="R3" s="1620"/>
      <c r="S3" s="1620"/>
      <c r="T3" s="1620"/>
      <c r="U3" s="1620"/>
      <c r="V3" s="1620"/>
      <c r="W3" s="1620"/>
      <c r="X3" s="1620"/>
      <c r="Y3" s="1620"/>
      <c r="Z3" s="1620"/>
      <c r="AA3" s="1620"/>
      <c r="AB3" s="1620"/>
      <c r="AC3" s="1620"/>
      <c r="AD3" s="1620"/>
      <c r="AE3" s="1620"/>
      <c r="AF3" s="1620"/>
      <c r="AG3" s="1620"/>
      <c r="AH3" s="1621"/>
    </row>
    <row r="4" spans="1:34" ht="15.75" customHeight="1" x14ac:dyDescent="0.25">
      <c r="A4" s="358"/>
      <c r="B4" s="359"/>
      <c r="C4" s="360"/>
      <c r="D4" s="667"/>
      <c r="E4" s="667"/>
      <c r="F4" s="1619"/>
      <c r="G4" s="1620"/>
      <c r="H4" s="1620"/>
      <c r="I4" s="1620"/>
      <c r="J4" s="1620"/>
      <c r="K4" s="1620"/>
      <c r="L4" s="1620"/>
      <c r="M4" s="1620"/>
      <c r="N4" s="1620"/>
      <c r="O4" s="1620"/>
      <c r="P4" s="1620"/>
      <c r="Q4" s="1620"/>
      <c r="R4" s="1620"/>
      <c r="S4" s="1620"/>
      <c r="T4" s="1620"/>
      <c r="U4" s="1620"/>
      <c r="V4" s="1620"/>
      <c r="W4" s="1620"/>
      <c r="X4" s="1620"/>
      <c r="Y4" s="1620"/>
      <c r="Z4" s="1620"/>
      <c r="AA4" s="1620"/>
      <c r="AB4" s="1620"/>
      <c r="AC4" s="1620"/>
      <c r="AD4" s="1620"/>
      <c r="AE4" s="1620"/>
      <c r="AF4" s="1620"/>
      <c r="AG4" s="1620"/>
      <c r="AH4" s="1621"/>
    </row>
    <row r="5" spans="1:34" ht="15.75" customHeight="1" x14ac:dyDescent="0.25">
      <c r="A5" s="358"/>
      <c r="B5" s="359"/>
      <c r="C5" s="360"/>
      <c r="D5" s="667"/>
      <c r="E5" s="667"/>
      <c r="F5" s="1619"/>
      <c r="G5" s="1620"/>
      <c r="H5" s="1620"/>
      <c r="I5" s="1620"/>
      <c r="J5" s="1620"/>
      <c r="K5" s="1620"/>
      <c r="L5" s="1620"/>
      <c r="M5" s="1620"/>
      <c r="N5" s="1620"/>
      <c r="O5" s="1620"/>
      <c r="P5" s="1620"/>
      <c r="Q5" s="1620"/>
      <c r="R5" s="1620"/>
      <c r="S5" s="1620"/>
      <c r="T5" s="1620"/>
      <c r="U5" s="1620"/>
      <c r="V5" s="1620"/>
      <c r="W5" s="1620"/>
      <c r="X5" s="1620"/>
      <c r="Y5" s="1620"/>
      <c r="Z5" s="1620"/>
      <c r="AA5" s="1620"/>
      <c r="AB5" s="1620"/>
      <c r="AC5" s="1620"/>
      <c r="AD5" s="1620"/>
      <c r="AE5" s="1620"/>
      <c r="AF5" s="1620"/>
      <c r="AG5" s="1620"/>
      <c r="AH5" s="1621"/>
    </row>
    <row r="6" spans="1:34" ht="16.5" customHeight="1" thickBot="1" x14ac:dyDescent="0.3">
      <c r="A6" s="361"/>
      <c r="B6" s="362"/>
      <c r="C6" s="363"/>
      <c r="D6" s="668"/>
      <c r="E6" s="668"/>
      <c r="F6" s="1622"/>
      <c r="G6" s="1623"/>
      <c r="H6" s="1623"/>
      <c r="I6" s="1623"/>
      <c r="J6" s="1623"/>
      <c r="K6" s="1623"/>
      <c r="L6" s="1623"/>
      <c r="M6" s="1623"/>
      <c r="N6" s="1623"/>
      <c r="O6" s="1623"/>
      <c r="P6" s="1623"/>
      <c r="Q6" s="1623"/>
      <c r="R6" s="1623"/>
      <c r="S6" s="1623"/>
      <c r="T6" s="1623"/>
      <c r="U6" s="1623"/>
      <c r="V6" s="1623"/>
      <c r="W6" s="1623"/>
      <c r="X6" s="1623"/>
      <c r="Y6" s="1623"/>
      <c r="Z6" s="1623"/>
      <c r="AA6" s="1623"/>
      <c r="AB6" s="1623"/>
      <c r="AC6" s="1623"/>
      <c r="AD6" s="1623"/>
      <c r="AE6" s="1623"/>
      <c r="AF6" s="1623"/>
      <c r="AG6" s="1623"/>
      <c r="AH6" s="1624"/>
    </row>
    <row r="8" spans="1:34" x14ac:dyDescent="0.25">
      <c r="A8" s="1625" t="s">
        <v>32</v>
      </c>
      <c r="B8" s="1628" t="s">
        <v>33</v>
      </c>
      <c r="C8" s="1629"/>
      <c r="D8" s="1634" t="s">
        <v>690</v>
      </c>
      <c r="E8" s="1634"/>
      <c r="F8" s="1634"/>
      <c r="G8" s="1634"/>
      <c r="H8" s="1634"/>
      <c r="I8" s="1634"/>
      <c r="J8" s="1634"/>
      <c r="K8" s="1634"/>
      <c r="L8" s="1634"/>
      <c r="M8" s="1634"/>
      <c r="N8" s="1634"/>
      <c r="O8" s="1634"/>
      <c r="P8" s="1634"/>
      <c r="Q8" s="1634"/>
      <c r="R8" s="1634"/>
      <c r="S8" s="1634"/>
      <c r="T8" s="1634"/>
      <c r="U8" s="1634"/>
      <c r="V8" s="1634"/>
      <c r="W8" s="1634"/>
      <c r="X8" s="1635" t="s">
        <v>691</v>
      </c>
      <c r="Y8" s="1635"/>
      <c r="Z8" s="1635"/>
      <c r="AA8" s="1635"/>
      <c r="AB8" s="1635"/>
      <c r="AC8" s="1635"/>
      <c r="AD8" s="1635"/>
      <c r="AE8" s="1635"/>
      <c r="AF8" s="1635"/>
      <c r="AG8" s="1635"/>
      <c r="AH8" s="1635"/>
    </row>
    <row r="9" spans="1:34" ht="28.5" customHeight="1" x14ac:dyDescent="0.25">
      <c r="A9" s="1626"/>
      <c r="B9" s="1630"/>
      <c r="C9" s="1631"/>
      <c r="D9" s="1636" t="s">
        <v>692</v>
      </c>
      <c r="E9" s="1636"/>
      <c r="F9" s="1634"/>
      <c r="G9" s="1634"/>
      <c r="H9" s="1634"/>
      <c r="I9" s="1634"/>
      <c r="J9" s="1634"/>
      <c r="K9" s="1634"/>
      <c r="L9" s="1634"/>
      <c r="M9" s="1634"/>
      <c r="N9" s="1634"/>
      <c r="O9" s="1634"/>
      <c r="P9" s="1634"/>
      <c r="Q9" s="1634"/>
      <c r="R9" s="1634"/>
      <c r="S9" s="1634"/>
      <c r="T9" s="1634"/>
      <c r="U9" s="1634" t="s">
        <v>693</v>
      </c>
      <c r="V9" s="1634"/>
      <c r="W9" s="1634"/>
      <c r="X9" s="1637" t="s">
        <v>694</v>
      </c>
      <c r="Y9" s="1635"/>
      <c r="Z9" s="1635"/>
      <c r="AA9" s="1635"/>
      <c r="AB9" s="1635"/>
      <c r="AC9" s="1635"/>
      <c r="AD9" s="1635"/>
      <c r="AE9" s="1637" t="s">
        <v>695</v>
      </c>
      <c r="AF9" s="1635"/>
      <c r="AG9" s="1635"/>
      <c r="AH9" s="1635"/>
    </row>
    <row r="10" spans="1:34" ht="57" customHeight="1" x14ac:dyDescent="0.25">
      <c r="A10" s="1626"/>
      <c r="B10" s="1630"/>
      <c r="C10" s="1631"/>
      <c r="D10" s="1634" t="s">
        <v>696</v>
      </c>
      <c r="E10" s="1634"/>
      <c r="F10" s="1634"/>
      <c r="G10" s="1634" t="s">
        <v>697</v>
      </c>
      <c r="H10" s="1634"/>
      <c r="I10" s="1634" t="s">
        <v>698</v>
      </c>
      <c r="J10" s="1634"/>
      <c r="K10" s="1634" t="s">
        <v>699</v>
      </c>
      <c r="L10" s="1634"/>
      <c r="M10" s="1634"/>
      <c r="N10" s="1634" t="s">
        <v>700</v>
      </c>
      <c r="O10" s="1634" t="s">
        <v>701</v>
      </c>
      <c r="P10" s="1634"/>
      <c r="Q10" s="1634" t="s">
        <v>702</v>
      </c>
      <c r="R10" s="1634"/>
      <c r="S10" s="1634" t="s">
        <v>703</v>
      </c>
      <c r="T10" s="1634" t="s">
        <v>704</v>
      </c>
      <c r="U10" s="1636" t="s">
        <v>705</v>
      </c>
      <c r="V10" s="1634" t="s">
        <v>706</v>
      </c>
      <c r="W10" s="1634" t="s">
        <v>707</v>
      </c>
      <c r="X10" s="1635" t="s">
        <v>708</v>
      </c>
      <c r="Y10" s="1635" t="s">
        <v>709</v>
      </c>
      <c r="Z10" s="1635" t="s">
        <v>710</v>
      </c>
      <c r="AA10" s="1635" t="s">
        <v>711</v>
      </c>
      <c r="AB10" s="1635" t="s">
        <v>712</v>
      </c>
      <c r="AC10" s="1635" t="s">
        <v>713</v>
      </c>
      <c r="AD10" s="1635" t="s">
        <v>714</v>
      </c>
      <c r="AE10" s="1635" t="s">
        <v>715</v>
      </c>
      <c r="AF10" s="1635" t="s">
        <v>716</v>
      </c>
      <c r="AG10" s="1635" t="s">
        <v>717</v>
      </c>
      <c r="AH10" s="1635" t="s">
        <v>718</v>
      </c>
    </row>
    <row r="11" spans="1:34" ht="96" customHeight="1" x14ac:dyDescent="0.25">
      <c r="A11" s="1627"/>
      <c r="B11" s="1632"/>
      <c r="C11" s="1633"/>
      <c r="D11" s="669" t="s">
        <v>719</v>
      </c>
      <c r="E11" s="670" t="s">
        <v>835</v>
      </c>
      <c r="F11" s="669" t="s">
        <v>720</v>
      </c>
      <c r="G11" s="669" t="s">
        <v>721</v>
      </c>
      <c r="H11" s="669" t="s">
        <v>722</v>
      </c>
      <c r="I11" s="669" t="s">
        <v>723</v>
      </c>
      <c r="J11" s="669" t="s">
        <v>722</v>
      </c>
      <c r="K11" s="669" t="s">
        <v>724</v>
      </c>
      <c r="L11" s="670" t="s">
        <v>835</v>
      </c>
      <c r="M11" s="669" t="s">
        <v>725</v>
      </c>
      <c r="N11" s="1634"/>
      <c r="O11" s="669" t="s">
        <v>719</v>
      </c>
      <c r="P11" s="669" t="s">
        <v>720</v>
      </c>
      <c r="Q11" s="669" t="s">
        <v>724</v>
      </c>
      <c r="R11" s="669" t="s">
        <v>725</v>
      </c>
      <c r="S11" s="1634"/>
      <c r="T11" s="1634"/>
      <c r="U11" s="1634"/>
      <c r="V11" s="1634"/>
      <c r="W11" s="1634"/>
      <c r="X11" s="1635"/>
      <c r="Y11" s="1635"/>
      <c r="Z11" s="1635"/>
      <c r="AA11" s="1635"/>
      <c r="AB11" s="1635"/>
      <c r="AC11" s="1635"/>
      <c r="AD11" s="1635"/>
      <c r="AE11" s="1635"/>
      <c r="AF11" s="1635"/>
      <c r="AG11" s="1635"/>
      <c r="AH11" s="1635"/>
    </row>
    <row r="12" spans="1:34" ht="20.25" customHeight="1" x14ac:dyDescent="0.25">
      <c r="A12" s="364">
        <v>1</v>
      </c>
      <c r="B12" s="1638" t="s">
        <v>98</v>
      </c>
      <c r="C12" s="1639"/>
      <c r="D12" s="671"/>
      <c r="E12" s="671"/>
      <c r="F12" s="671"/>
      <c r="G12" s="671"/>
      <c r="H12" s="671"/>
      <c r="I12" s="671"/>
      <c r="J12" s="671"/>
      <c r="K12" s="671"/>
      <c r="L12" s="671"/>
      <c r="M12" s="671"/>
      <c r="N12" s="671"/>
      <c r="O12" s="671"/>
      <c r="P12" s="671"/>
      <c r="Q12" s="671"/>
      <c r="R12" s="671"/>
      <c r="S12" s="671"/>
      <c r="T12" s="671"/>
      <c r="U12" s="671"/>
      <c r="V12" s="671"/>
      <c r="W12" s="671"/>
      <c r="X12" s="671"/>
      <c r="Y12" s="671"/>
      <c r="Z12" s="671"/>
      <c r="AA12" s="671"/>
      <c r="AB12" s="671"/>
      <c r="AC12" s="671"/>
      <c r="AD12" s="671"/>
      <c r="AE12" s="671"/>
      <c r="AF12" s="671"/>
      <c r="AG12" s="671"/>
      <c r="AH12" s="671"/>
    </row>
    <row r="13" spans="1:34" x14ac:dyDescent="0.25">
      <c r="A13" s="365">
        <f t="shared" ref="A13:A54" si="0">A12+1</f>
        <v>2</v>
      </c>
      <c r="B13" s="1650"/>
      <c r="C13" s="366" t="s">
        <v>99</v>
      </c>
      <c r="D13" s="672"/>
      <c r="E13" s="672"/>
      <c r="F13" s="672"/>
      <c r="G13" s="672"/>
      <c r="H13" s="672"/>
      <c r="I13" s="672"/>
      <c r="J13" s="672"/>
      <c r="K13" s="672"/>
      <c r="L13" s="672"/>
      <c r="M13" s="672"/>
      <c r="N13" s="672"/>
      <c r="O13" s="673">
        <f t="shared" ref="O13:O30" si="1">D13+G13-I13-K13-N13</f>
        <v>0</v>
      </c>
      <c r="P13" s="673">
        <f t="shared" ref="P13:P30" si="2">F13+H13-J13-M13</f>
        <v>0</v>
      </c>
      <c r="Q13" s="672"/>
      <c r="R13" s="672"/>
      <c r="S13" s="672"/>
      <c r="T13" s="672"/>
      <c r="U13" s="672"/>
      <c r="V13" s="672"/>
      <c r="W13" s="672"/>
      <c r="X13" s="672"/>
      <c r="Y13" s="672"/>
      <c r="Z13" s="672"/>
      <c r="AA13" s="673">
        <f t="shared" ref="AA13:AA30" si="3">X13+Y13-Z13</f>
        <v>0</v>
      </c>
      <c r="AB13" s="672"/>
      <c r="AC13" s="673">
        <f t="shared" ref="AC13:AC30" si="4">AA13-AB13</f>
        <v>0</v>
      </c>
      <c r="AD13" s="672"/>
      <c r="AE13" s="672"/>
      <c r="AF13" s="672"/>
      <c r="AG13" s="673">
        <f t="shared" ref="AG13:AG30" si="5">AE13-AF13</f>
        <v>0</v>
      </c>
      <c r="AH13" s="672"/>
    </row>
    <row r="14" spans="1:34" x14ac:dyDescent="0.25">
      <c r="A14" s="365">
        <f t="shared" si="0"/>
        <v>3</v>
      </c>
      <c r="B14" s="1650"/>
      <c r="C14" s="366" t="s">
        <v>726</v>
      </c>
      <c r="D14" s="672">
        <f>+Activo!C86</f>
        <v>284601212.16000003</v>
      </c>
      <c r="E14" s="672"/>
      <c r="F14" s="672"/>
      <c r="G14" s="672"/>
      <c r="H14" s="672"/>
      <c r="I14" s="672"/>
      <c r="J14" s="672"/>
      <c r="K14" s="672">
        <f>-Activo!C98</f>
        <v>64702699</v>
      </c>
      <c r="L14" s="672"/>
      <c r="M14" s="672"/>
      <c r="N14" s="672"/>
      <c r="O14" s="673">
        <f t="shared" si="1"/>
        <v>219898513.16000003</v>
      </c>
      <c r="P14" s="673">
        <f t="shared" si="2"/>
        <v>0</v>
      </c>
      <c r="Q14" s="672"/>
      <c r="R14" s="672"/>
      <c r="S14" s="672"/>
      <c r="T14" s="672"/>
      <c r="U14" s="672"/>
      <c r="V14" s="672"/>
      <c r="W14" s="672"/>
      <c r="X14" s="672"/>
      <c r="Y14" s="672"/>
      <c r="Z14" s="672"/>
      <c r="AA14" s="673">
        <f t="shared" si="3"/>
        <v>0</v>
      </c>
      <c r="AB14" s="672"/>
      <c r="AC14" s="673">
        <f t="shared" si="4"/>
        <v>0</v>
      </c>
      <c r="AD14" s="672"/>
      <c r="AE14" s="672"/>
      <c r="AF14" s="672"/>
      <c r="AG14" s="673">
        <f t="shared" si="5"/>
        <v>0</v>
      </c>
      <c r="AH14" s="672"/>
    </row>
    <row r="15" spans="1:34" x14ac:dyDescent="0.25">
      <c r="A15" s="365">
        <f t="shared" si="0"/>
        <v>4</v>
      </c>
      <c r="B15" s="1650"/>
      <c r="C15" s="366" t="s">
        <v>727</v>
      </c>
      <c r="D15" s="672"/>
      <c r="E15" s="672"/>
      <c r="F15" s="672"/>
      <c r="G15" s="672"/>
      <c r="H15" s="672"/>
      <c r="I15" s="672"/>
      <c r="J15" s="672"/>
      <c r="K15" s="672"/>
      <c r="L15" s="672"/>
      <c r="M15" s="672"/>
      <c r="N15" s="672"/>
      <c r="O15" s="673">
        <f t="shared" si="1"/>
        <v>0</v>
      </c>
      <c r="P15" s="673">
        <f t="shared" si="2"/>
        <v>0</v>
      </c>
      <c r="Q15" s="672"/>
      <c r="R15" s="672"/>
      <c r="S15" s="672"/>
      <c r="T15" s="672"/>
      <c r="U15" s="672"/>
      <c r="V15" s="672"/>
      <c r="W15" s="672"/>
      <c r="X15" s="672"/>
      <c r="Y15" s="672"/>
      <c r="Z15" s="672"/>
      <c r="AA15" s="673">
        <f t="shared" si="3"/>
        <v>0</v>
      </c>
      <c r="AB15" s="672"/>
      <c r="AC15" s="673">
        <f t="shared" si="4"/>
        <v>0</v>
      </c>
      <c r="AD15" s="672"/>
      <c r="AE15" s="672"/>
      <c r="AF15" s="672"/>
      <c r="AG15" s="673">
        <f t="shared" si="5"/>
        <v>0</v>
      </c>
      <c r="AH15" s="672"/>
    </row>
    <row r="16" spans="1:34" x14ac:dyDescent="0.25">
      <c r="A16" s="365">
        <f t="shared" si="0"/>
        <v>5</v>
      </c>
      <c r="B16" s="1650"/>
      <c r="C16" s="366" t="s">
        <v>728</v>
      </c>
      <c r="D16" s="672"/>
      <c r="E16" s="672"/>
      <c r="F16" s="672"/>
      <c r="G16" s="672"/>
      <c r="H16" s="672"/>
      <c r="I16" s="672"/>
      <c r="J16" s="672"/>
      <c r="K16" s="672"/>
      <c r="L16" s="672"/>
      <c r="M16" s="672"/>
      <c r="N16" s="672"/>
      <c r="O16" s="673">
        <f t="shared" si="1"/>
        <v>0</v>
      </c>
      <c r="P16" s="673">
        <f t="shared" si="2"/>
        <v>0</v>
      </c>
      <c r="Q16" s="672"/>
      <c r="R16" s="672"/>
      <c r="S16" s="672"/>
      <c r="T16" s="672"/>
      <c r="U16" s="672"/>
      <c r="V16" s="672"/>
      <c r="W16" s="672"/>
      <c r="X16" s="672"/>
      <c r="Y16" s="672"/>
      <c r="Z16" s="672"/>
      <c r="AA16" s="673">
        <f t="shared" si="3"/>
        <v>0</v>
      </c>
      <c r="AB16" s="672"/>
      <c r="AC16" s="673">
        <f t="shared" si="4"/>
        <v>0</v>
      </c>
      <c r="AD16" s="672"/>
      <c r="AE16" s="672"/>
      <c r="AF16" s="672"/>
      <c r="AG16" s="673">
        <f t="shared" si="5"/>
        <v>0</v>
      </c>
      <c r="AH16" s="672"/>
    </row>
    <row r="17" spans="1:34" x14ac:dyDescent="0.25">
      <c r="A17" s="365">
        <f t="shared" si="0"/>
        <v>6</v>
      </c>
      <c r="B17" s="1650"/>
      <c r="C17" s="366" t="s">
        <v>729</v>
      </c>
      <c r="D17" s="672"/>
      <c r="E17" s="672"/>
      <c r="F17" s="672"/>
      <c r="G17" s="672"/>
      <c r="H17" s="672"/>
      <c r="I17" s="672"/>
      <c r="J17" s="672"/>
      <c r="K17" s="672"/>
      <c r="L17" s="672"/>
      <c r="M17" s="672"/>
      <c r="N17" s="672"/>
      <c r="O17" s="673">
        <f t="shared" si="1"/>
        <v>0</v>
      </c>
      <c r="P17" s="673">
        <f t="shared" si="2"/>
        <v>0</v>
      </c>
      <c r="Q17" s="672"/>
      <c r="R17" s="672"/>
      <c r="S17" s="672"/>
      <c r="T17" s="672"/>
      <c r="U17" s="672"/>
      <c r="V17" s="672"/>
      <c r="W17" s="672"/>
      <c r="X17" s="672"/>
      <c r="Y17" s="672"/>
      <c r="Z17" s="672"/>
      <c r="AA17" s="673">
        <f t="shared" si="3"/>
        <v>0</v>
      </c>
      <c r="AB17" s="672"/>
      <c r="AC17" s="673">
        <f t="shared" si="4"/>
        <v>0</v>
      </c>
      <c r="AD17" s="672"/>
      <c r="AE17" s="672"/>
      <c r="AF17" s="672"/>
      <c r="AG17" s="673">
        <f t="shared" si="5"/>
        <v>0</v>
      </c>
      <c r="AH17" s="672"/>
    </row>
    <row r="18" spans="1:34" ht="15.75" customHeight="1" x14ac:dyDescent="0.25">
      <c r="A18" s="365">
        <f t="shared" si="0"/>
        <v>7</v>
      </c>
      <c r="B18" s="1650"/>
      <c r="C18" s="366" t="s">
        <v>730</v>
      </c>
      <c r="D18" s="672">
        <f>+Activo!C95</f>
        <v>184617650</v>
      </c>
      <c r="E18" s="672"/>
      <c r="F18" s="672"/>
      <c r="G18" s="672"/>
      <c r="H18" s="672"/>
      <c r="I18" s="672"/>
      <c r="J18" s="672"/>
      <c r="K18" s="672">
        <f>-Activo!C100</f>
        <v>107782047.5</v>
      </c>
      <c r="L18" s="672"/>
      <c r="M18" s="672"/>
      <c r="N18" s="672"/>
      <c r="O18" s="673">
        <f t="shared" si="1"/>
        <v>76835602.5</v>
      </c>
      <c r="P18" s="673">
        <f t="shared" si="2"/>
        <v>0</v>
      </c>
      <c r="Q18" s="672"/>
      <c r="R18" s="672"/>
      <c r="S18" s="672"/>
      <c r="T18" s="672"/>
      <c r="U18" s="672"/>
      <c r="V18" s="672"/>
      <c r="W18" s="672"/>
      <c r="X18" s="672"/>
      <c r="Y18" s="672"/>
      <c r="Z18" s="672"/>
      <c r="AA18" s="673">
        <f t="shared" si="3"/>
        <v>0</v>
      </c>
      <c r="AB18" s="672"/>
      <c r="AC18" s="673">
        <f t="shared" si="4"/>
        <v>0</v>
      </c>
      <c r="AD18" s="672"/>
      <c r="AE18" s="672"/>
      <c r="AF18" s="672"/>
      <c r="AG18" s="673">
        <f t="shared" si="5"/>
        <v>0</v>
      </c>
      <c r="AH18" s="672"/>
    </row>
    <row r="19" spans="1:34" ht="20.25" customHeight="1" x14ac:dyDescent="0.25">
      <c r="A19" s="365">
        <f t="shared" si="0"/>
        <v>8</v>
      </c>
      <c r="B19" s="1650"/>
      <c r="C19" s="366" t="s">
        <v>731</v>
      </c>
      <c r="D19" s="672">
        <f>+Activo!C83+Activo!C89</f>
        <v>94053915.769999996</v>
      </c>
      <c r="E19" s="672"/>
      <c r="F19" s="672"/>
      <c r="G19" s="672"/>
      <c r="H19" s="672"/>
      <c r="I19" s="672"/>
      <c r="J19" s="672"/>
      <c r="K19" s="672">
        <f>-Activo!C99</f>
        <v>17243950</v>
      </c>
      <c r="L19" s="672"/>
      <c r="M19" s="672"/>
      <c r="N19" s="672"/>
      <c r="O19" s="673">
        <f t="shared" si="1"/>
        <v>76809965.769999996</v>
      </c>
      <c r="P19" s="673">
        <f t="shared" si="2"/>
        <v>0</v>
      </c>
      <c r="Q19" s="672"/>
      <c r="R19" s="672"/>
      <c r="S19" s="672"/>
      <c r="T19" s="672"/>
      <c r="U19" s="672"/>
      <c r="V19" s="672"/>
      <c r="W19" s="672"/>
      <c r="X19" s="672"/>
      <c r="Y19" s="672"/>
      <c r="Z19" s="672"/>
      <c r="AA19" s="673">
        <f t="shared" si="3"/>
        <v>0</v>
      </c>
      <c r="AB19" s="672"/>
      <c r="AC19" s="673">
        <f t="shared" si="4"/>
        <v>0</v>
      </c>
      <c r="AD19" s="672"/>
      <c r="AE19" s="672"/>
      <c r="AF19" s="672"/>
      <c r="AG19" s="673">
        <f t="shared" si="5"/>
        <v>0</v>
      </c>
      <c r="AH19" s="672"/>
    </row>
    <row r="20" spans="1:34" ht="22.5" customHeight="1" x14ac:dyDescent="0.25">
      <c r="A20" s="365">
        <f t="shared" si="0"/>
        <v>9</v>
      </c>
      <c r="B20" s="1650"/>
      <c r="C20" s="366" t="s">
        <v>732</v>
      </c>
      <c r="D20" s="672">
        <f>+Activo!C92</f>
        <v>15593189</v>
      </c>
      <c r="E20" s="672"/>
      <c r="F20" s="672"/>
      <c r="G20" s="672"/>
      <c r="H20" s="672"/>
      <c r="I20" s="672"/>
      <c r="J20" s="672"/>
      <c r="K20" s="672"/>
      <c r="L20" s="672"/>
      <c r="M20" s="672"/>
      <c r="N20" s="672"/>
      <c r="O20" s="673">
        <f t="shared" si="1"/>
        <v>15593189</v>
      </c>
      <c r="P20" s="673">
        <f t="shared" si="2"/>
        <v>0</v>
      </c>
      <c r="Q20" s="672"/>
      <c r="R20" s="672"/>
      <c r="S20" s="672"/>
      <c r="T20" s="672"/>
      <c r="U20" s="672"/>
      <c r="V20" s="672"/>
      <c r="W20" s="672"/>
      <c r="X20" s="672"/>
      <c r="Y20" s="672"/>
      <c r="Z20" s="672"/>
      <c r="AA20" s="673">
        <f t="shared" si="3"/>
        <v>0</v>
      </c>
      <c r="AB20" s="672"/>
      <c r="AC20" s="673">
        <f t="shared" si="4"/>
        <v>0</v>
      </c>
      <c r="AD20" s="672"/>
      <c r="AE20" s="672"/>
      <c r="AF20" s="672"/>
      <c r="AG20" s="673">
        <f t="shared" si="5"/>
        <v>0</v>
      </c>
      <c r="AH20" s="672"/>
    </row>
    <row r="21" spans="1:34" ht="21.75" customHeight="1" x14ac:dyDescent="0.25">
      <c r="A21" s="365">
        <f t="shared" si="0"/>
        <v>10</v>
      </c>
      <c r="B21" s="1650"/>
      <c r="C21" s="366" t="s">
        <v>733</v>
      </c>
      <c r="D21" s="672"/>
      <c r="E21" s="672"/>
      <c r="F21" s="672"/>
      <c r="G21" s="672"/>
      <c r="H21" s="672"/>
      <c r="I21" s="672"/>
      <c r="J21" s="672"/>
      <c r="K21" s="672"/>
      <c r="L21" s="672"/>
      <c r="M21" s="672"/>
      <c r="N21" s="672"/>
      <c r="O21" s="673">
        <f t="shared" si="1"/>
        <v>0</v>
      </c>
      <c r="P21" s="673">
        <f t="shared" si="2"/>
        <v>0</v>
      </c>
      <c r="Q21" s="672"/>
      <c r="R21" s="672"/>
      <c r="S21" s="672"/>
      <c r="T21" s="672"/>
      <c r="U21" s="672"/>
      <c r="V21" s="672"/>
      <c r="W21" s="672"/>
      <c r="X21" s="672"/>
      <c r="Y21" s="672"/>
      <c r="Z21" s="672"/>
      <c r="AA21" s="673">
        <f t="shared" si="3"/>
        <v>0</v>
      </c>
      <c r="AB21" s="672"/>
      <c r="AC21" s="673">
        <f t="shared" si="4"/>
        <v>0</v>
      </c>
      <c r="AD21" s="672"/>
      <c r="AE21" s="672"/>
      <c r="AF21" s="672"/>
      <c r="AG21" s="673">
        <f t="shared" si="5"/>
        <v>0</v>
      </c>
      <c r="AH21" s="672"/>
    </row>
    <row r="22" spans="1:34" ht="17.25" customHeight="1" x14ac:dyDescent="0.25">
      <c r="A22" s="365">
        <f t="shared" si="0"/>
        <v>11</v>
      </c>
      <c r="B22" s="1650"/>
      <c r="C22" s="366" t="s">
        <v>734</v>
      </c>
      <c r="D22" s="672"/>
      <c r="E22" s="672"/>
      <c r="F22" s="672"/>
      <c r="G22" s="672"/>
      <c r="H22" s="672"/>
      <c r="I22" s="672"/>
      <c r="J22" s="672"/>
      <c r="K22" s="672"/>
      <c r="L22" s="672"/>
      <c r="M22" s="672"/>
      <c r="N22" s="672"/>
      <c r="O22" s="673">
        <f t="shared" si="1"/>
        <v>0</v>
      </c>
      <c r="P22" s="673">
        <f t="shared" si="2"/>
        <v>0</v>
      </c>
      <c r="Q22" s="672"/>
      <c r="R22" s="672"/>
      <c r="S22" s="672"/>
      <c r="T22" s="672"/>
      <c r="U22" s="672"/>
      <c r="V22" s="672"/>
      <c r="W22" s="672"/>
      <c r="X22" s="672"/>
      <c r="Y22" s="672"/>
      <c r="Z22" s="672"/>
      <c r="AA22" s="673">
        <f t="shared" si="3"/>
        <v>0</v>
      </c>
      <c r="AB22" s="672"/>
      <c r="AC22" s="673">
        <f t="shared" si="4"/>
        <v>0</v>
      </c>
      <c r="AD22" s="672"/>
      <c r="AE22" s="672"/>
      <c r="AF22" s="672"/>
      <c r="AG22" s="673">
        <f t="shared" si="5"/>
        <v>0</v>
      </c>
      <c r="AH22" s="672"/>
    </row>
    <row r="23" spans="1:34" ht="33.75" customHeight="1" x14ac:dyDescent="0.25">
      <c r="A23" s="365">
        <f t="shared" si="0"/>
        <v>12</v>
      </c>
      <c r="B23" s="1650"/>
      <c r="C23" s="366" t="s">
        <v>735</v>
      </c>
      <c r="D23" s="672"/>
      <c r="E23" s="672"/>
      <c r="F23" s="672"/>
      <c r="G23" s="672"/>
      <c r="H23" s="672"/>
      <c r="I23" s="672"/>
      <c r="J23" s="672"/>
      <c r="K23" s="672"/>
      <c r="L23" s="672"/>
      <c r="M23" s="672"/>
      <c r="N23" s="672"/>
      <c r="O23" s="673">
        <f t="shared" si="1"/>
        <v>0</v>
      </c>
      <c r="P23" s="673">
        <f t="shared" si="2"/>
        <v>0</v>
      </c>
      <c r="Q23" s="672"/>
      <c r="R23" s="672"/>
      <c r="S23" s="672"/>
      <c r="T23" s="672"/>
      <c r="U23" s="672"/>
      <c r="V23" s="672"/>
      <c r="W23" s="672"/>
      <c r="X23" s="672"/>
      <c r="Y23" s="672"/>
      <c r="Z23" s="672"/>
      <c r="AA23" s="673">
        <f t="shared" si="3"/>
        <v>0</v>
      </c>
      <c r="AB23" s="672"/>
      <c r="AC23" s="673">
        <f t="shared" si="4"/>
        <v>0</v>
      </c>
      <c r="AD23" s="672"/>
      <c r="AE23" s="672"/>
      <c r="AF23" s="672"/>
      <c r="AG23" s="673">
        <f t="shared" si="5"/>
        <v>0</v>
      </c>
      <c r="AH23" s="672"/>
    </row>
    <row r="24" spans="1:34" ht="16.5" customHeight="1" x14ac:dyDescent="0.25">
      <c r="A24" s="365">
        <f t="shared" si="0"/>
        <v>13</v>
      </c>
      <c r="B24" s="1650"/>
      <c r="C24" s="366" t="s">
        <v>736</v>
      </c>
      <c r="D24" s="672"/>
      <c r="E24" s="672"/>
      <c r="F24" s="672"/>
      <c r="G24" s="672"/>
      <c r="H24" s="672"/>
      <c r="I24" s="672"/>
      <c r="J24" s="672"/>
      <c r="K24" s="672"/>
      <c r="L24" s="672"/>
      <c r="M24" s="672"/>
      <c r="N24" s="672"/>
      <c r="O24" s="673">
        <f t="shared" si="1"/>
        <v>0</v>
      </c>
      <c r="P24" s="673">
        <f t="shared" si="2"/>
        <v>0</v>
      </c>
      <c r="Q24" s="672"/>
      <c r="R24" s="672"/>
      <c r="S24" s="672"/>
      <c r="T24" s="672"/>
      <c r="U24" s="672"/>
      <c r="V24" s="672"/>
      <c r="W24" s="672"/>
      <c r="X24" s="672"/>
      <c r="Y24" s="672"/>
      <c r="Z24" s="672"/>
      <c r="AA24" s="673">
        <f t="shared" si="3"/>
        <v>0</v>
      </c>
      <c r="AB24" s="672"/>
      <c r="AC24" s="673">
        <f t="shared" si="4"/>
        <v>0</v>
      </c>
      <c r="AD24" s="672"/>
      <c r="AE24" s="672"/>
      <c r="AF24" s="672"/>
      <c r="AG24" s="673">
        <f t="shared" si="5"/>
        <v>0</v>
      </c>
      <c r="AH24" s="672"/>
    </row>
    <row r="25" spans="1:34" ht="17.25" customHeight="1" x14ac:dyDescent="0.25">
      <c r="A25" s="365">
        <f t="shared" si="0"/>
        <v>14</v>
      </c>
      <c r="B25" s="1650"/>
      <c r="C25" s="366" t="s">
        <v>737</v>
      </c>
      <c r="D25" s="672"/>
      <c r="E25" s="672"/>
      <c r="F25" s="672"/>
      <c r="G25" s="672"/>
      <c r="H25" s="672"/>
      <c r="I25" s="672"/>
      <c r="J25" s="672"/>
      <c r="K25" s="672"/>
      <c r="L25" s="672"/>
      <c r="M25" s="672"/>
      <c r="N25" s="672"/>
      <c r="O25" s="673">
        <f t="shared" si="1"/>
        <v>0</v>
      </c>
      <c r="P25" s="673">
        <f t="shared" si="2"/>
        <v>0</v>
      </c>
      <c r="Q25" s="672"/>
      <c r="R25" s="672"/>
      <c r="S25" s="672"/>
      <c r="T25" s="672"/>
      <c r="U25" s="672"/>
      <c r="V25" s="672"/>
      <c r="W25" s="672"/>
      <c r="X25" s="672"/>
      <c r="Y25" s="672"/>
      <c r="Z25" s="672"/>
      <c r="AA25" s="673">
        <f t="shared" si="3"/>
        <v>0</v>
      </c>
      <c r="AB25" s="672"/>
      <c r="AC25" s="673">
        <f t="shared" si="4"/>
        <v>0</v>
      </c>
      <c r="AD25" s="672"/>
      <c r="AE25" s="672"/>
      <c r="AF25" s="672"/>
      <c r="AG25" s="673">
        <f t="shared" si="5"/>
        <v>0</v>
      </c>
      <c r="AH25" s="672"/>
    </row>
    <row r="26" spans="1:34" ht="24" customHeight="1" x14ac:dyDescent="0.25">
      <c r="A26" s="365">
        <f t="shared" si="0"/>
        <v>15</v>
      </c>
      <c r="B26" s="1650"/>
      <c r="C26" s="366" t="s">
        <v>738</v>
      </c>
      <c r="D26" s="672"/>
      <c r="E26" s="672"/>
      <c r="F26" s="672"/>
      <c r="G26" s="672"/>
      <c r="H26" s="672"/>
      <c r="I26" s="672"/>
      <c r="J26" s="672"/>
      <c r="K26" s="672"/>
      <c r="L26" s="672"/>
      <c r="M26" s="672"/>
      <c r="N26" s="672"/>
      <c r="O26" s="673">
        <f t="shared" si="1"/>
        <v>0</v>
      </c>
      <c r="P26" s="673">
        <f t="shared" si="2"/>
        <v>0</v>
      </c>
      <c r="Q26" s="672"/>
      <c r="R26" s="672"/>
      <c r="S26" s="672"/>
      <c r="T26" s="672"/>
      <c r="U26" s="672"/>
      <c r="V26" s="672"/>
      <c r="W26" s="672"/>
      <c r="X26" s="672"/>
      <c r="Y26" s="672"/>
      <c r="Z26" s="672"/>
      <c r="AA26" s="673">
        <f t="shared" si="3"/>
        <v>0</v>
      </c>
      <c r="AB26" s="672"/>
      <c r="AC26" s="673">
        <f t="shared" si="4"/>
        <v>0</v>
      </c>
      <c r="AD26" s="672"/>
      <c r="AE26" s="672"/>
      <c r="AF26" s="672"/>
      <c r="AG26" s="673">
        <f t="shared" si="5"/>
        <v>0</v>
      </c>
      <c r="AH26" s="672"/>
    </row>
    <row r="27" spans="1:34" ht="17.25" customHeight="1" x14ac:dyDescent="0.25">
      <c r="A27" s="365">
        <f t="shared" si="0"/>
        <v>16</v>
      </c>
      <c r="B27" s="1650"/>
      <c r="C27" s="366" t="s">
        <v>739</v>
      </c>
      <c r="D27" s="672"/>
      <c r="E27" s="672"/>
      <c r="F27" s="672"/>
      <c r="G27" s="672"/>
      <c r="H27" s="672"/>
      <c r="I27" s="672"/>
      <c r="J27" s="672"/>
      <c r="K27" s="672"/>
      <c r="L27" s="672"/>
      <c r="M27" s="672"/>
      <c r="N27" s="672"/>
      <c r="O27" s="673">
        <f t="shared" si="1"/>
        <v>0</v>
      </c>
      <c r="P27" s="673">
        <f t="shared" si="2"/>
        <v>0</v>
      </c>
      <c r="Q27" s="672"/>
      <c r="R27" s="672"/>
      <c r="S27" s="672"/>
      <c r="T27" s="672"/>
      <c r="U27" s="672"/>
      <c r="V27" s="672"/>
      <c r="W27" s="672"/>
      <c r="X27" s="672"/>
      <c r="Y27" s="672"/>
      <c r="Z27" s="672"/>
      <c r="AA27" s="673">
        <f t="shared" si="3"/>
        <v>0</v>
      </c>
      <c r="AB27" s="672"/>
      <c r="AC27" s="673">
        <f t="shared" si="4"/>
        <v>0</v>
      </c>
      <c r="AD27" s="672"/>
      <c r="AE27" s="672"/>
      <c r="AF27" s="672"/>
      <c r="AG27" s="673">
        <f t="shared" si="5"/>
        <v>0</v>
      </c>
      <c r="AH27" s="672"/>
    </row>
    <row r="28" spans="1:34" ht="16.5" customHeight="1" x14ac:dyDescent="0.25">
      <c r="A28" s="365">
        <f t="shared" si="0"/>
        <v>17</v>
      </c>
      <c r="B28" s="1650"/>
      <c r="C28" s="366" t="s">
        <v>740</v>
      </c>
      <c r="D28" s="672"/>
      <c r="E28" s="672"/>
      <c r="F28" s="672"/>
      <c r="G28" s="672"/>
      <c r="H28" s="672"/>
      <c r="I28" s="672"/>
      <c r="J28" s="672"/>
      <c r="K28" s="672"/>
      <c r="L28" s="672"/>
      <c r="M28" s="672"/>
      <c r="N28" s="672"/>
      <c r="O28" s="673">
        <f t="shared" si="1"/>
        <v>0</v>
      </c>
      <c r="P28" s="673">
        <f t="shared" si="2"/>
        <v>0</v>
      </c>
      <c r="Q28" s="672"/>
      <c r="R28" s="672"/>
      <c r="S28" s="672"/>
      <c r="T28" s="672"/>
      <c r="U28" s="672"/>
      <c r="V28" s="672"/>
      <c r="W28" s="672"/>
      <c r="X28" s="672"/>
      <c r="Y28" s="672"/>
      <c r="Z28" s="672"/>
      <c r="AA28" s="673">
        <f t="shared" si="3"/>
        <v>0</v>
      </c>
      <c r="AB28" s="672"/>
      <c r="AC28" s="673">
        <f t="shared" si="4"/>
        <v>0</v>
      </c>
      <c r="AD28" s="672"/>
      <c r="AE28" s="672"/>
      <c r="AF28" s="672"/>
      <c r="AG28" s="673">
        <f t="shared" si="5"/>
        <v>0</v>
      </c>
      <c r="AH28" s="672"/>
    </row>
    <row r="29" spans="1:34" ht="17.25" customHeight="1" x14ac:dyDescent="0.25">
      <c r="A29" s="365">
        <f t="shared" si="0"/>
        <v>18</v>
      </c>
      <c r="B29" s="1650"/>
      <c r="C29" s="366" t="s">
        <v>100</v>
      </c>
      <c r="D29" s="672"/>
      <c r="E29" s="672"/>
      <c r="F29" s="672"/>
      <c r="G29" s="672"/>
      <c r="H29" s="672"/>
      <c r="I29" s="672"/>
      <c r="J29" s="672"/>
      <c r="K29" s="672"/>
      <c r="L29" s="672"/>
      <c r="M29" s="672"/>
      <c r="N29" s="672"/>
      <c r="O29" s="673">
        <f t="shared" si="1"/>
        <v>0</v>
      </c>
      <c r="P29" s="673">
        <f t="shared" si="2"/>
        <v>0</v>
      </c>
      <c r="Q29" s="672"/>
      <c r="R29" s="672"/>
      <c r="S29" s="672"/>
      <c r="T29" s="672"/>
      <c r="U29" s="672"/>
      <c r="V29" s="672"/>
      <c r="W29" s="672"/>
      <c r="X29" s="672"/>
      <c r="Y29" s="672"/>
      <c r="Z29" s="672"/>
      <c r="AA29" s="673">
        <f t="shared" si="3"/>
        <v>0</v>
      </c>
      <c r="AB29" s="672"/>
      <c r="AC29" s="673">
        <f t="shared" si="4"/>
        <v>0</v>
      </c>
      <c r="AD29" s="672"/>
      <c r="AE29" s="672"/>
      <c r="AF29" s="672"/>
      <c r="AG29" s="673">
        <f t="shared" si="5"/>
        <v>0</v>
      </c>
      <c r="AH29" s="672"/>
    </row>
    <row r="30" spans="1:34" ht="18.75" customHeight="1" x14ac:dyDescent="0.25">
      <c r="A30" s="365">
        <f t="shared" si="0"/>
        <v>19</v>
      </c>
      <c r="B30" s="1650"/>
      <c r="C30" s="366" t="s">
        <v>741</v>
      </c>
      <c r="D30" s="672"/>
      <c r="E30" s="672"/>
      <c r="F30" s="672"/>
      <c r="G30" s="672"/>
      <c r="H30" s="672"/>
      <c r="I30" s="672"/>
      <c r="J30" s="672"/>
      <c r="K30" s="672"/>
      <c r="L30" s="672"/>
      <c r="M30" s="672"/>
      <c r="N30" s="672"/>
      <c r="O30" s="673">
        <f t="shared" si="1"/>
        <v>0</v>
      </c>
      <c r="P30" s="673">
        <f t="shared" si="2"/>
        <v>0</v>
      </c>
      <c r="Q30" s="672"/>
      <c r="R30" s="672"/>
      <c r="S30" s="672"/>
      <c r="T30" s="672"/>
      <c r="U30" s="672"/>
      <c r="V30" s="672"/>
      <c r="W30" s="672"/>
      <c r="X30" s="672"/>
      <c r="Y30" s="672"/>
      <c r="Z30" s="672"/>
      <c r="AA30" s="673">
        <f t="shared" si="3"/>
        <v>0</v>
      </c>
      <c r="AB30" s="672"/>
      <c r="AC30" s="673">
        <f t="shared" si="4"/>
        <v>0</v>
      </c>
      <c r="AD30" s="672"/>
      <c r="AE30" s="672"/>
      <c r="AF30" s="672"/>
      <c r="AG30" s="673">
        <f t="shared" si="5"/>
        <v>0</v>
      </c>
      <c r="AH30" s="672"/>
    </row>
    <row r="31" spans="1:34" ht="34.5" customHeight="1" x14ac:dyDescent="0.25">
      <c r="A31" s="365">
        <f t="shared" si="0"/>
        <v>20</v>
      </c>
      <c r="B31" s="1651"/>
      <c r="C31" s="367" t="s">
        <v>742</v>
      </c>
      <c r="D31" s="674">
        <f t="shared" ref="D31:AH31" si="6">SUM(D13:D30)</f>
        <v>578865966.93000007</v>
      </c>
      <c r="E31" s="674"/>
      <c r="F31" s="674">
        <f t="shared" si="6"/>
        <v>0</v>
      </c>
      <c r="G31" s="674">
        <f t="shared" si="6"/>
        <v>0</v>
      </c>
      <c r="H31" s="674">
        <f t="shared" si="6"/>
        <v>0</v>
      </c>
      <c r="I31" s="674">
        <f t="shared" si="6"/>
        <v>0</v>
      </c>
      <c r="J31" s="674">
        <f t="shared" si="6"/>
        <v>0</v>
      </c>
      <c r="K31" s="674">
        <f t="shared" si="6"/>
        <v>189728696.5</v>
      </c>
      <c r="L31" s="674"/>
      <c r="M31" s="674">
        <f t="shared" si="6"/>
        <v>0</v>
      </c>
      <c r="N31" s="674">
        <f t="shared" si="6"/>
        <v>0</v>
      </c>
      <c r="O31" s="674">
        <f t="shared" si="6"/>
        <v>389137270.43000001</v>
      </c>
      <c r="P31" s="674">
        <f t="shared" si="6"/>
        <v>0</v>
      </c>
      <c r="Q31" s="674">
        <f t="shared" si="6"/>
        <v>0</v>
      </c>
      <c r="R31" s="674">
        <f t="shared" si="6"/>
        <v>0</v>
      </c>
      <c r="S31" s="674">
        <f t="shared" si="6"/>
        <v>0</v>
      </c>
      <c r="T31" s="674">
        <f t="shared" si="6"/>
        <v>0</v>
      </c>
      <c r="U31" s="674">
        <f t="shared" si="6"/>
        <v>0</v>
      </c>
      <c r="V31" s="674">
        <f t="shared" si="6"/>
        <v>0</v>
      </c>
      <c r="W31" s="674">
        <f t="shared" si="6"/>
        <v>0</v>
      </c>
      <c r="X31" s="674">
        <f t="shared" si="6"/>
        <v>0</v>
      </c>
      <c r="Y31" s="674">
        <f t="shared" si="6"/>
        <v>0</v>
      </c>
      <c r="Z31" s="674">
        <f t="shared" si="6"/>
        <v>0</v>
      </c>
      <c r="AA31" s="674">
        <f t="shared" si="6"/>
        <v>0</v>
      </c>
      <c r="AB31" s="674">
        <f t="shared" si="6"/>
        <v>0</v>
      </c>
      <c r="AC31" s="674">
        <f t="shared" si="6"/>
        <v>0</v>
      </c>
      <c r="AD31" s="674">
        <f t="shared" si="6"/>
        <v>0</v>
      </c>
      <c r="AE31" s="674">
        <f t="shared" si="6"/>
        <v>0</v>
      </c>
      <c r="AF31" s="674">
        <f t="shared" si="6"/>
        <v>0</v>
      </c>
      <c r="AG31" s="674">
        <f t="shared" si="6"/>
        <v>0</v>
      </c>
      <c r="AH31" s="674">
        <f t="shared" si="6"/>
        <v>0</v>
      </c>
    </row>
    <row r="32" spans="1:34" ht="24" customHeight="1" x14ac:dyDescent="0.25">
      <c r="A32" s="365">
        <f t="shared" si="0"/>
        <v>21</v>
      </c>
      <c r="B32" s="1642" t="s">
        <v>123</v>
      </c>
      <c r="C32" s="1643"/>
      <c r="D32" s="675"/>
      <c r="E32" s="675"/>
      <c r="F32" s="675"/>
      <c r="G32" s="675"/>
      <c r="H32" s="675"/>
      <c r="I32" s="675"/>
      <c r="J32" s="675"/>
      <c r="K32" s="675"/>
      <c r="L32" s="675"/>
      <c r="M32" s="675"/>
      <c r="N32" s="675"/>
      <c r="O32" s="675">
        <f>D32+G32-I32-K32-N32</f>
        <v>0</v>
      </c>
      <c r="P32" s="675">
        <f>F32+H32-J32-M32</f>
        <v>0</v>
      </c>
      <c r="Q32" s="675"/>
      <c r="R32" s="675"/>
      <c r="S32" s="675"/>
      <c r="T32" s="675"/>
      <c r="U32" s="675"/>
      <c r="V32" s="675"/>
      <c r="W32" s="675"/>
      <c r="X32" s="675"/>
      <c r="Y32" s="675"/>
      <c r="Z32" s="675"/>
      <c r="AA32" s="675">
        <f>X32+Y32-Z32</f>
        <v>0</v>
      </c>
      <c r="AB32" s="675"/>
      <c r="AC32" s="675">
        <f>AA32-AB32</f>
        <v>0</v>
      </c>
      <c r="AD32" s="675"/>
      <c r="AE32" s="675"/>
      <c r="AF32" s="675"/>
      <c r="AG32" s="675">
        <f>AE32-AF32</f>
        <v>0</v>
      </c>
      <c r="AH32" s="675"/>
    </row>
    <row r="33" spans="1:34" x14ac:dyDescent="0.25">
      <c r="A33" s="365">
        <f t="shared" si="0"/>
        <v>22</v>
      </c>
      <c r="B33" s="1644"/>
      <c r="C33" s="366" t="s">
        <v>99</v>
      </c>
      <c r="D33" s="672"/>
      <c r="E33" s="672"/>
      <c r="F33" s="672"/>
      <c r="G33" s="672"/>
      <c r="H33" s="672"/>
      <c r="I33" s="672"/>
      <c r="J33" s="672"/>
      <c r="K33" s="672"/>
      <c r="L33" s="672"/>
      <c r="M33" s="672"/>
      <c r="N33" s="672"/>
      <c r="O33" s="673">
        <f>D33+G33-I33-K33-N33</f>
        <v>0</v>
      </c>
      <c r="P33" s="673">
        <f>F33+H33-J33-M33</f>
        <v>0</v>
      </c>
      <c r="Q33" s="672"/>
      <c r="R33" s="672"/>
      <c r="S33" s="672"/>
      <c r="T33" s="672"/>
      <c r="U33" s="672"/>
      <c r="V33" s="672"/>
      <c r="W33" s="672"/>
      <c r="X33" s="672"/>
      <c r="Y33" s="672"/>
      <c r="Z33" s="672"/>
      <c r="AA33" s="673">
        <f>X33+Y33-Z33</f>
        <v>0</v>
      </c>
      <c r="AB33" s="672"/>
      <c r="AC33" s="673">
        <f>AA33-AB33</f>
        <v>0</v>
      </c>
      <c r="AD33" s="672"/>
      <c r="AE33" s="672"/>
      <c r="AF33" s="672"/>
      <c r="AG33" s="673">
        <f>AE33-AF33</f>
        <v>0</v>
      </c>
      <c r="AH33" s="672"/>
    </row>
    <row r="34" spans="1:34" x14ac:dyDescent="0.25">
      <c r="A34" s="365">
        <f t="shared" si="0"/>
        <v>23</v>
      </c>
      <c r="B34" s="1644"/>
      <c r="C34" s="366" t="s">
        <v>726</v>
      </c>
      <c r="D34" s="672"/>
      <c r="E34" s="672"/>
      <c r="F34" s="672"/>
      <c r="G34" s="672"/>
      <c r="H34" s="672"/>
      <c r="I34" s="672"/>
      <c r="J34" s="672"/>
      <c r="K34" s="672"/>
      <c r="L34" s="672"/>
      <c r="M34" s="672"/>
      <c r="N34" s="672"/>
      <c r="O34" s="673">
        <f>D34+G34-I34-K34-N34</f>
        <v>0</v>
      </c>
      <c r="P34" s="673">
        <f>F34+H34-J34-M34</f>
        <v>0</v>
      </c>
      <c r="Q34" s="672"/>
      <c r="R34" s="672"/>
      <c r="S34" s="672"/>
      <c r="T34" s="672"/>
      <c r="U34" s="672"/>
      <c r="V34" s="672"/>
      <c r="W34" s="672"/>
      <c r="X34" s="672"/>
      <c r="Y34" s="672"/>
      <c r="Z34" s="672"/>
      <c r="AA34" s="673">
        <f>X34+Y34-Z34</f>
        <v>0</v>
      </c>
      <c r="AB34" s="672"/>
      <c r="AC34" s="673">
        <f>AA34-AB34</f>
        <v>0</v>
      </c>
      <c r="AD34" s="672"/>
      <c r="AE34" s="672"/>
      <c r="AF34" s="672"/>
      <c r="AG34" s="673">
        <f>AE34-AF34</f>
        <v>0</v>
      </c>
      <c r="AH34" s="672"/>
    </row>
    <row r="35" spans="1:34" ht="24.75" customHeight="1" x14ac:dyDescent="0.25">
      <c r="A35" s="365">
        <f t="shared" si="0"/>
        <v>24</v>
      </c>
      <c r="B35" s="1645"/>
      <c r="C35" s="434" t="s">
        <v>743</v>
      </c>
      <c r="D35" s="676">
        <f t="shared" ref="D35:AH35" si="7">SUM(D33:D34)</f>
        <v>0</v>
      </c>
      <c r="E35" s="676"/>
      <c r="F35" s="676">
        <f t="shared" si="7"/>
        <v>0</v>
      </c>
      <c r="G35" s="676">
        <f t="shared" si="7"/>
        <v>0</v>
      </c>
      <c r="H35" s="676">
        <f t="shared" si="7"/>
        <v>0</v>
      </c>
      <c r="I35" s="676">
        <f t="shared" si="7"/>
        <v>0</v>
      </c>
      <c r="J35" s="676">
        <f t="shared" si="7"/>
        <v>0</v>
      </c>
      <c r="K35" s="676">
        <f t="shared" si="7"/>
        <v>0</v>
      </c>
      <c r="L35" s="676"/>
      <c r="M35" s="676">
        <f t="shared" si="7"/>
        <v>0</v>
      </c>
      <c r="N35" s="676">
        <f t="shared" si="7"/>
        <v>0</v>
      </c>
      <c r="O35" s="676">
        <f t="shared" si="7"/>
        <v>0</v>
      </c>
      <c r="P35" s="676">
        <f t="shared" si="7"/>
        <v>0</v>
      </c>
      <c r="Q35" s="676">
        <f t="shared" si="7"/>
        <v>0</v>
      </c>
      <c r="R35" s="676">
        <f t="shared" si="7"/>
        <v>0</v>
      </c>
      <c r="S35" s="676">
        <f t="shared" si="7"/>
        <v>0</v>
      </c>
      <c r="T35" s="676">
        <f t="shared" si="7"/>
        <v>0</v>
      </c>
      <c r="U35" s="676">
        <f t="shared" si="7"/>
        <v>0</v>
      </c>
      <c r="V35" s="676">
        <f t="shared" si="7"/>
        <v>0</v>
      </c>
      <c r="W35" s="676">
        <f t="shared" si="7"/>
        <v>0</v>
      </c>
      <c r="X35" s="676">
        <f t="shared" si="7"/>
        <v>0</v>
      </c>
      <c r="Y35" s="676">
        <f t="shared" si="7"/>
        <v>0</v>
      </c>
      <c r="Z35" s="676">
        <f t="shared" si="7"/>
        <v>0</v>
      </c>
      <c r="AA35" s="676">
        <f t="shared" si="7"/>
        <v>0</v>
      </c>
      <c r="AB35" s="676">
        <f t="shared" si="7"/>
        <v>0</v>
      </c>
      <c r="AC35" s="676">
        <f t="shared" si="7"/>
        <v>0</v>
      </c>
      <c r="AD35" s="676">
        <f t="shared" si="7"/>
        <v>0</v>
      </c>
      <c r="AE35" s="676">
        <f t="shared" si="7"/>
        <v>0</v>
      </c>
      <c r="AF35" s="676">
        <f t="shared" si="7"/>
        <v>0</v>
      </c>
      <c r="AG35" s="676">
        <f t="shared" si="7"/>
        <v>0</v>
      </c>
      <c r="AH35" s="676">
        <f t="shared" si="7"/>
        <v>0</v>
      </c>
    </row>
    <row r="36" spans="1:34" ht="23.25" customHeight="1" x14ac:dyDescent="0.25">
      <c r="A36" s="365">
        <f t="shared" si="0"/>
        <v>25</v>
      </c>
      <c r="B36" s="1646" t="s">
        <v>744</v>
      </c>
      <c r="C36" s="1246"/>
      <c r="D36" s="672"/>
      <c r="E36" s="672"/>
      <c r="F36" s="672"/>
      <c r="G36" s="672"/>
      <c r="H36" s="672"/>
      <c r="I36" s="672"/>
      <c r="J36" s="672"/>
      <c r="K36" s="672"/>
      <c r="L36" s="672"/>
      <c r="M36" s="672"/>
      <c r="N36" s="672"/>
      <c r="O36" s="673">
        <f>D36+G36-I36-K36-N36</f>
        <v>0</v>
      </c>
      <c r="P36" s="673">
        <f>F36+H36-J36-M36</f>
        <v>0</v>
      </c>
      <c r="Q36" s="672"/>
      <c r="R36" s="672"/>
      <c r="S36" s="672"/>
      <c r="T36" s="672"/>
      <c r="U36" s="672"/>
      <c r="V36" s="672"/>
      <c r="W36" s="672"/>
      <c r="X36" s="672"/>
      <c r="Y36" s="672"/>
      <c r="Z36" s="672"/>
      <c r="AA36" s="673">
        <f>X36+Y36-Z36</f>
        <v>0</v>
      </c>
      <c r="AB36" s="672"/>
      <c r="AC36" s="673">
        <f>AA36-AB36</f>
        <v>0</v>
      </c>
      <c r="AD36" s="672"/>
      <c r="AE36" s="672"/>
      <c r="AF36" s="672"/>
      <c r="AG36" s="673">
        <f>AE36-AF36</f>
        <v>0</v>
      </c>
      <c r="AH36" s="672"/>
    </row>
    <row r="37" spans="1:34" ht="21" customHeight="1" x14ac:dyDescent="0.25">
      <c r="A37" s="365">
        <f t="shared" si="0"/>
        <v>26</v>
      </c>
      <c r="B37" s="1640" t="s">
        <v>745</v>
      </c>
      <c r="C37" s="1641"/>
      <c r="D37" s="677">
        <f t="shared" ref="D37:AH37" si="8">D31+D35+D36</f>
        <v>578865966.93000007</v>
      </c>
      <c r="E37" s="677"/>
      <c r="F37" s="677">
        <f t="shared" si="8"/>
        <v>0</v>
      </c>
      <c r="G37" s="677">
        <f t="shared" si="8"/>
        <v>0</v>
      </c>
      <c r="H37" s="677">
        <f t="shared" si="8"/>
        <v>0</v>
      </c>
      <c r="I37" s="677">
        <f t="shared" si="8"/>
        <v>0</v>
      </c>
      <c r="J37" s="677">
        <f t="shared" si="8"/>
        <v>0</v>
      </c>
      <c r="K37" s="677">
        <f t="shared" si="8"/>
        <v>189728696.5</v>
      </c>
      <c r="L37" s="677"/>
      <c r="M37" s="677">
        <f t="shared" si="8"/>
        <v>0</v>
      </c>
      <c r="N37" s="677">
        <f t="shared" si="8"/>
        <v>0</v>
      </c>
      <c r="O37" s="677">
        <f t="shared" si="8"/>
        <v>389137270.43000001</v>
      </c>
      <c r="P37" s="677">
        <f t="shared" si="8"/>
        <v>0</v>
      </c>
      <c r="Q37" s="677">
        <f t="shared" si="8"/>
        <v>0</v>
      </c>
      <c r="R37" s="677">
        <f t="shared" si="8"/>
        <v>0</v>
      </c>
      <c r="S37" s="677">
        <f t="shared" si="8"/>
        <v>0</v>
      </c>
      <c r="T37" s="677">
        <f t="shared" si="8"/>
        <v>0</v>
      </c>
      <c r="U37" s="677">
        <f t="shared" si="8"/>
        <v>0</v>
      </c>
      <c r="V37" s="677">
        <f t="shared" si="8"/>
        <v>0</v>
      </c>
      <c r="W37" s="677">
        <f t="shared" si="8"/>
        <v>0</v>
      </c>
      <c r="X37" s="677">
        <f t="shared" si="8"/>
        <v>0</v>
      </c>
      <c r="Y37" s="677">
        <f t="shared" si="8"/>
        <v>0</v>
      </c>
      <c r="Z37" s="677">
        <f t="shared" si="8"/>
        <v>0</v>
      </c>
      <c r="AA37" s="677">
        <f t="shared" si="8"/>
        <v>0</v>
      </c>
      <c r="AB37" s="677">
        <f t="shared" si="8"/>
        <v>0</v>
      </c>
      <c r="AC37" s="677">
        <f t="shared" si="8"/>
        <v>0</v>
      </c>
      <c r="AD37" s="677">
        <f t="shared" si="8"/>
        <v>0</v>
      </c>
      <c r="AE37" s="677">
        <f t="shared" si="8"/>
        <v>0</v>
      </c>
      <c r="AF37" s="677">
        <f t="shared" si="8"/>
        <v>0</v>
      </c>
      <c r="AG37" s="677">
        <f t="shared" si="8"/>
        <v>0</v>
      </c>
      <c r="AH37" s="677">
        <f t="shared" si="8"/>
        <v>0</v>
      </c>
    </row>
    <row r="38" spans="1:34" ht="25.5" customHeight="1" x14ac:dyDescent="0.25">
      <c r="A38" s="365">
        <f t="shared" si="0"/>
        <v>27</v>
      </c>
      <c r="B38" s="1647" t="s">
        <v>309</v>
      </c>
      <c r="C38" s="1643"/>
      <c r="D38" s="678"/>
      <c r="E38" s="678"/>
      <c r="F38" s="678"/>
      <c r="G38" s="678"/>
      <c r="H38" s="678"/>
      <c r="I38" s="678"/>
      <c r="J38" s="678"/>
      <c r="K38" s="678"/>
      <c r="L38" s="678"/>
      <c r="M38" s="678"/>
      <c r="N38" s="678"/>
      <c r="O38" s="678">
        <f t="shared" ref="O38:O52" si="9">D38+G38-I38-K38-N38</f>
        <v>0</v>
      </c>
      <c r="P38" s="678">
        <f t="shared" ref="P38:P52" si="10">F38+H38-J38-M38</f>
        <v>0</v>
      </c>
      <c r="Q38" s="678"/>
      <c r="R38" s="678"/>
      <c r="S38" s="678"/>
      <c r="T38" s="678"/>
      <c r="U38" s="678"/>
      <c r="V38" s="678"/>
      <c r="W38" s="678"/>
      <c r="X38" s="678"/>
      <c r="Y38" s="678"/>
      <c r="Z38" s="678"/>
      <c r="AA38" s="678">
        <f t="shared" ref="AA38:AA52" si="11">X38+Y38-Z38</f>
        <v>0</v>
      </c>
      <c r="AB38" s="678"/>
      <c r="AC38" s="678">
        <f t="shared" ref="AC38:AC52" si="12">AA38-AB38</f>
        <v>0</v>
      </c>
      <c r="AD38" s="678"/>
      <c r="AE38" s="678"/>
      <c r="AF38" s="678"/>
      <c r="AG38" s="678">
        <f t="shared" ref="AG38:AG52" si="13">AE38-AF38</f>
        <v>0</v>
      </c>
      <c r="AH38" s="678"/>
    </row>
    <row r="39" spans="1:34" ht="20.25" customHeight="1" x14ac:dyDescent="0.25">
      <c r="A39" s="365">
        <f t="shared" si="0"/>
        <v>28</v>
      </c>
      <c r="B39" s="1648"/>
      <c r="C39" s="366" t="s">
        <v>746</v>
      </c>
      <c r="D39" s="672"/>
      <c r="E39" s="672"/>
      <c r="F39" s="672"/>
      <c r="G39" s="672"/>
      <c r="H39" s="672"/>
      <c r="I39" s="672"/>
      <c r="J39" s="672"/>
      <c r="K39" s="672"/>
      <c r="L39" s="672"/>
      <c r="M39" s="672"/>
      <c r="N39" s="672"/>
      <c r="O39" s="673">
        <f t="shared" si="9"/>
        <v>0</v>
      </c>
      <c r="P39" s="673">
        <f t="shared" si="10"/>
        <v>0</v>
      </c>
      <c r="Q39" s="672"/>
      <c r="R39" s="672"/>
      <c r="S39" s="672"/>
      <c r="T39" s="672"/>
      <c r="U39" s="672"/>
      <c r="V39" s="672"/>
      <c r="W39" s="672"/>
      <c r="X39" s="672"/>
      <c r="Y39" s="672"/>
      <c r="Z39" s="672"/>
      <c r="AA39" s="673">
        <f t="shared" si="11"/>
        <v>0</v>
      </c>
      <c r="AB39" s="672"/>
      <c r="AC39" s="673">
        <f t="shared" si="12"/>
        <v>0</v>
      </c>
      <c r="AD39" s="672"/>
      <c r="AE39" s="672"/>
      <c r="AF39" s="672"/>
      <c r="AG39" s="673">
        <f t="shared" si="13"/>
        <v>0</v>
      </c>
      <c r="AH39" s="672"/>
    </row>
    <row r="40" spans="1:34" ht="30.75" customHeight="1" x14ac:dyDescent="0.25">
      <c r="A40" s="365">
        <f t="shared" si="0"/>
        <v>29</v>
      </c>
      <c r="B40" s="1648"/>
      <c r="C40" s="366" t="s">
        <v>747</v>
      </c>
      <c r="D40" s="672"/>
      <c r="E40" s="672"/>
      <c r="F40" s="672"/>
      <c r="G40" s="672"/>
      <c r="H40" s="672"/>
      <c r="I40" s="672"/>
      <c r="J40" s="672"/>
      <c r="K40" s="672"/>
      <c r="L40" s="672"/>
      <c r="M40" s="672"/>
      <c r="N40" s="672"/>
      <c r="O40" s="673">
        <f t="shared" si="9"/>
        <v>0</v>
      </c>
      <c r="P40" s="673">
        <f t="shared" si="10"/>
        <v>0</v>
      </c>
      <c r="Q40" s="672"/>
      <c r="R40" s="672"/>
      <c r="S40" s="672"/>
      <c r="T40" s="672"/>
      <c r="U40" s="672"/>
      <c r="V40" s="672"/>
      <c r="W40" s="672"/>
      <c r="X40" s="672"/>
      <c r="Y40" s="672"/>
      <c r="Z40" s="672"/>
      <c r="AA40" s="673">
        <f t="shared" si="11"/>
        <v>0</v>
      </c>
      <c r="AB40" s="672"/>
      <c r="AC40" s="673">
        <f t="shared" si="12"/>
        <v>0</v>
      </c>
      <c r="AD40" s="672"/>
      <c r="AE40" s="672"/>
      <c r="AF40" s="672"/>
      <c r="AG40" s="673">
        <f t="shared" si="13"/>
        <v>0</v>
      </c>
      <c r="AH40" s="672"/>
    </row>
    <row r="41" spans="1:34" ht="32.25" customHeight="1" x14ac:dyDescent="0.25">
      <c r="A41" s="365">
        <f t="shared" si="0"/>
        <v>30</v>
      </c>
      <c r="B41" s="1648"/>
      <c r="C41" s="366" t="s">
        <v>748</v>
      </c>
      <c r="D41" s="672"/>
      <c r="E41" s="672"/>
      <c r="F41" s="672"/>
      <c r="G41" s="672"/>
      <c r="H41" s="672"/>
      <c r="I41" s="672"/>
      <c r="J41" s="672"/>
      <c r="K41" s="672"/>
      <c r="L41" s="672"/>
      <c r="M41" s="672"/>
      <c r="N41" s="672"/>
      <c r="O41" s="673">
        <f t="shared" si="9"/>
        <v>0</v>
      </c>
      <c r="P41" s="673">
        <f t="shared" si="10"/>
        <v>0</v>
      </c>
      <c r="Q41" s="672"/>
      <c r="R41" s="672"/>
      <c r="S41" s="672"/>
      <c r="T41" s="672"/>
      <c r="U41" s="672"/>
      <c r="V41" s="672"/>
      <c r="W41" s="672"/>
      <c r="X41" s="672"/>
      <c r="Y41" s="672"/>
      <c r="Z41" s="672"/>
      <c r="AA41" s="673">
        <f t="shared" si="11"/>
        <v>0</v>
      </c>
      <c r="AB41" s="672"/>
      <c r="AC41" s="673">
        <f t="shared" si="12"/>
        <v>0</v>
      </c>
      <c r="AD41" s="672"/>
      <c r="AE41" s="672"/>
      <c r="AF41" s="672"/>
      <c r="AG41" s="673">
        <f t="shared" si="13"/>
        <v>0</v>
      </c>
      <c r="AH41" s="672"/>
    </row>
    <row r="42" spans="1:34" ht="30" customHeight="1" x14ac:dyDescent="0.25">
      <c r="A42" s="365">
        <f t="shared" si="0"/>
        <v>31</v>
      </c>
      <c r="B42" s="1648"/>
      <c r="C42" s="366" t="s">
        <v>749</v>
      </c>
      <c r="D42" s="672"/>
      <c r="E42" s="672"/>
      <c r="F42" s="672"/>
      <c r="G42" s="672"/>
      <c r="H42" s="672"/>
      <c r="I42" s="672"/>
      <c r="J42" s="672"/>
      <c r="K42" s="672"/>
      <c r="L42" s="672"/>
      <c r="M42" s="672"/>
      <c r="N42" s="672"/>
      <c r="O42" s="673">
        <f t="shared" si="9"/>
        <v>0</v>
      </c>
      <c r="P42" s="673">
        <f t="shared" si="10"/>
        <v>0</v>
      </c>
      <c r="Q42" s="672"/>
      <c r="R42" s="672"/>
      <c r="S42" s="672"/>
      <c r="T42" s="672"/>
      <c r="U42" s="672"/>
      <c r="V42" s="672"/>
      <c r="W42" s="672"/>
      <c r="X42" s="672"/>
      <c r="Y42" s="672"/>
      <c r="Z42" s="672"/>
      <c r="AA42" s="673">
        <f t="shared" si="11"/>
        <v>0</v>
      </c>
      <c r="AB42" s="672"/>
      <c r="AC42" s="673">
        <f t="shared" si="12"/>
        <v>0</v>
      </c>
      <c r="AD42" s="672"/>
      <c r="AE42" s="672"/>
      <c r="AF42" s="672"/>
      <c r="AG42" s="673">
        <f t="shared" si="13"/>
        <v>0</v>
      </c>
      <c r="AH42" s="672"/>
    </row>
    <row r="43" spans="1:34" ht="21" customHeight="1" x14ac:dyDescent="0.25">
      <c r="A43" s="365">
        <f t="shared" si="0"/>
        <v>32</v>
      </c>
      <c r="B43" s="1648"/>
      <c r="C43" s="366" t="s">
        <v>750</v>
      </c>
      <c r="D43" s="672"/>
      <c r="E43" s="672"/>
      <c r="F43" s="672"/>
      <c r="G43" s="672"/>
      <c r="H43" s="672"/>
      <c r="I43" s="672"/>
      <c r="J43" s="672"/>
      <c r="K43" s="672"/>
      <c r="L43" s="672"/>
      <c r="M43" s="672"/>
      <c r="N43" s="672"/>
      <c r="O43" s="673">
        <f t="shared" si="9"/>
        <v>0</v>
      </c>
      <c r="P43" s="673">
        <f t="shared" si="10"/>
        <v>0</v>
      </c>
      <c r="Q43" s="672"/>
      <c r="R43" s="672"/>
      <c r="S43" s="672"/>
      <c r="T43" s="672"/>
      <c r="U43" s="672"/>
      <c r="V43" s="672"/>
      <c r="W43" s="672"/>
      <c r="X43" s="672"/>
      <c r="Y43" s="672"/>
      <c r="Z43" s="672"/>
      <c r="AA43" s="673">
        <f t="shared" si="11"/>
        <v>0</v>
      </c>
      <c r="AB43" s="672"/>
      <c r="AC43" s="673">
        <f t="shared" si="12"/>
        <v>0</v>
      </c>
      <c r="AD43" s="672"/>
      <c r="AE43" s="672"/>
      <c r="AF43" s="672"/>
      <c r="AG43" s="673">
        <f t="shared" si="13"/>
        <v>0</v>
      </c>
      <c r="AH43" s="672"/>
    </row>
    <row r="44" spans="1:34" ht="48.75" customHeight="1" x14ac:dyDescent="0.25">
      <c r="A44" s="365">
        <f t="shared" si="0"/>
        <v>33</v>
      </c>
      <c r="B44" s="1648"/>
      <c r="C44" s="366" t="s">
        <v>751</v>
      </c>
      <c r="D44" s="672"/>
      <c r="E44" s="672"/>
      <c r="F44" s="672"/>
      <c r="G44" s="672"/>
      <c r="H44" s="672"/>
      <c r="I44" s="672"/>
      <c r="J44" s="672"/>
      <c r="K44" s="672"/>
      <c r="L44" s="672"/>
      <c r="M44" s="672"/>
      <c r="N44" s="672"/>
      <c r="O44" s="673">
        <f t="shared" si="9"/>
        <v>0</v>
      </c>
      <c r="P44" s="673">
        <f t="shared" si="10"/>
        <v>0</v>
      </c>
      <c r="Q44" s="672"/>
      <c r="R44" s="672"/>
      <c r="S44" s="672"/>
      <c r="T44" s="672"/>
      <c r="U44" s="672"/>
      <c r="V44" s="672"/>
      <c r="W44" s="672"/>
      <c r="X44" s="672"/>
      <c r="Y44" s="672"/>
      <c r="Z44" s="672"/>
      <c r="AA44" s="673">
        <f t="shared" si="11"/>
        <v>0</v>
      </c>
      <c r="AB44" s="672"/>
      <c r="AC44" s="673">
        <f t="shared" si="12"/>
        <v>0</v>
      </c>
      <c r="AD44" s="672"/>
      <c r="AE44" s="672"/>
      <c r="AF44" s="672"/>
      <c r="AG44" s="673">
        <f t="shared" si="13"/>
        <v>0</v>
      </c>
      <c r="AH44" s="672"/>
    </row>
    <row r="45" spans="1:34" ht="36" customHeight="1" x14ac:dyDescent="0.25">
      <c r="A45" s="365">
        <f t="shared" si="0"/>
        <v>34</v>
      </c>
      <c r="B45" s="1648"/>
      <c r="C45" s="366" t="s">
        <v>752</v>
      </c>
      <c r="D45" s="672"/>
      <c r="E45" s="672"/>
      <c r="F45" s="672"/>
      <c r="G45" s="672"/>
      <c r="H45" s="672"/>
      <c r="I45" s="672"/>
      <c r="J45" s="672"/>
      <c r="K45" s="672"/>
      <c r="L45" s="672"/>
      <c r="M45" s="672"/>
      <c r="N45" s="672"/>
      <c r="O45" s="673">
        <f t="shared" si="9"/>
        <v>0</v>
      </c>
      <c r="P45" s="673">
        <f t="shared" si="10"/>
        <v>0</v>
      </c>
      <c r="Q45" s="672"/>
      <c r="R45" s="672"/>
      <c r="S45" s="672"/>
      <c r="T45" s="672"/>
      <c r="U45" s="672"/>
      <c r="V45" s="672"/>
      <c r="W45" s="672"/>
      <c r="X45" s="672"/>
      <c r="Y45" s="672"/>
      <c r="Z45" s="672"/>
      <c r="AA45" s="673">
        <f t="shared" si="11"/>
        <v>0</v>
      </c>
      <c r="AB45" s="672"/>
      <c r="AC45" s="673">
        <f t="shared" si="12"/>
        <v>0</v>
      </c>
      <c r="AD45" s="672"/>
      <c r="AE45" s="672"/>
      <c r="AF45" s="672"/>
      <c r="AG45" s="673">
        <f t="shared" si="13"/>
        <v>0</v>
      </c>
      <c r="AH45" s="672"/>
    </row>
    <row r="46" spans="1:34" x14ac:dyDescent="0.25">
      <c r="A46" s="365">
        <f t="shared" si="0"/>
        <v>35</v>
      </c>
      <c r="B46" s="1648"/>
      <c r="C46" s="366" t="s">
        <v>753</v>
      </c>
      <c r="D46" s="672"/>
      <c r="E46" s="672"/>
      <c r="F46" s="672"/>
      <c r="G46" s="672"/>
      <c r="H46" s="672"/>
      <c r="I46" s="672"/>
      <c r="J46" s="672"/>
      <c r="K46" s="672"/>
      <c r="L46" s="672"/>
      <c r="M46" s="672"/>
      <c r="N46" s="672"/>
      <c r="O46" s="673">
        <f t="shared" si="9"/>
        <v>0</v>
      </c>
      <c r="P46" s="673">
        <f t="shared" si="10"/>
        <v>0</v>
      </c>
      <c r="Q46" s="672"/>
      <c r="R46" s="672"/>
      <c r="S46" s="672"/>
      <c r="T46" s="672"/>
      <c r="U46" s="672"/>
      <c r="V46" s="672"/>
      <c r="W46" s="672"/>
      <c r="X46" s="672"/>
      <c r="Y46" s="672"/>
      <c r="Z46" s="672"/>
      <c r="AA46" s="673">
        <f t="shared" si="11"/>
        <v>0</v>
      </c>
      <c r="AB46" s="672"/>
      <c r="AC46" s="673">
        <f t="shared" si="12"/>
        <v>0</v>
      </c>
      <c r="AD46" s="672"/>
      <c r="AE46" s="672"/>
      <c r="AF46" s="672"/>
      <c r="AG46" s="673">
        <f t="shared" si="13"/>
        <v>0</v>
      </c>
      <c r="AH46" s="672"/>
    </row>
    <row r="47" spans="1:34" ht="36" customHeight="1" x14ac:dyDescent="0.25">
      <c r="A47" s="365">
        <f t="shared" si="0"/>
        <v>36</v>
      </c>
      <c r="B47" s="1648"/>
      <c r="C47" s="366" t="s">
        <v>754</v>
      </c>
      <c r="D47" s="672"/>
      <c r="E47" s="672"/>
      <c r="F47" s="672"/>
      <c r="G47" s="672"/>
      <c r="H47" s="672"/>
      <c r="I47" s="672"/>
      <c r="J47" s="672"/>
      <c r="K47" s="672"/>
      <c r="L47" s="672"/>
      <c r="M47" s="672"/>
      <c r="N47" s="672"/>
      <c r="O47" s="673">
        <f t="shared" si="9"/>
        <v>0</v>
      </c>
      <c r="P47" s="673">
        <f t="shared" si="10"/>
        <v>0</v>
      </c>
      <c r="Q47" s="672"/>
      <c r="R47" s="672"/>
      <c r="S47" s="672"/>
      <c r="T47" s="672"/>
      <c r="U47" s="672"/>
      <c r="V47" s="672"/>
      <c r="W47" s="672"/>
      <c r="X47" s="672"/>
      <c r="Y47" s="672"/>
      <c r="Z47" s="672"/>
      <c r="AA47" s="673">
        <f t="shared" si="11"/>
        <v>0</v>
      </c>
      <c r="AB47" s="672"/>
      <c r="AC47" s="673">
        <f t="shared" si="12"/>
        <v>0</v>
      </c>
      <c r="AD47" s="672"/>
      <c r="AE47" s="672"/>
      <c r="AF47" s="672"/>
      <c r="AG47" s="673">
        <f t="shared" si="13"/>
        <v>0</v>
      </c>
      <c r="AH47" s="672"/>
    </row>
    <row r="48" spans="1:34" ht="27.75" customHeight="1" x14ac:dyDescent="0.25">
      <c r="A48" s="365">
        <f t="shared" si="0"/>
        <v>37</v>
      </c>
      <c r="B48" s="1648"/>
      <c r="C48" s="366" t="s">
        <v>755</v>
      </c>
      <c r="D48" s="672"/>
      <c r="E48" s="672"/>
      <c r="F48" s="672"/>
      <c r="G48" s="672"/>
      <c r="H48" s="672"/>
      <c r="I48" s="672"/>
      <c r="J48" s="672"/>
      <c r="K48" s="672"/>
      <c r="L48" s="672"/>
      <c r="M48" s="672"/>
      <c r="N48" s="672"/>
      <c r="O48" s="673">
        <f t="shared" si="9"/>
        <v>0</v>
      </c>
      <c r="P48" s="673">
        <f t="shared" si="10"/>
        <v>0</v>
      </c>
      <c r="Q48" s="672"/>
      <c r="R48" s="672"/>
      <c r="S48" s="672"/>
      <c r="T48" s="672"/>
      <c r="U48" s="672"/>
      <c r="V48" s="672"/>
      <c r="W48" s="672"/>
      <c r="X48" s="672"/>
      <c r="Y48" s="672"/>
      <c r="Z48" s="672"/>
      <c r="AA48" s="673">
        <f t="shared" si="11"/>
        <v>0</v>
      </c>
      <c r="AB48" s="672"/>
      <c r="AC48" s="673">
        <f t="shared" si="12"/>
        <v>0</v>
      </c>
      <c r="AD48" s="672"/>
      <c r="AE48" s="672"/>
      <c r="AF48" s="672"/>
      <c r="AG48" s="673">
        <f t="shared" si="13"/>
        <v>0</v>
      </c>
      <c r="AH48" s="672"/>
    </row>
    <row r="49" spans="1:34" x14ac:dyDescent="0.25">
      <c r="A49" s="365">
        <f t="shared" si="0"/>
        <v>38</v>
      </c>
      <c r="B49" s="1648"/>
      <c r="C49" s="366" t="s">
        <v>756</v>
      </c>
      <c r="D49" s="672"/>
      <c r="E49" s="672"/>
      <c r="F49" s="672"/>
      <c r="G49" s="672"/>
      <c r="H49" s="672"/>
      <c r="I49" s="672"/>
      <c r="J49" s="672"/>
      <c r="K49" s="672"/>
      <c r="L49" s="672"/>
      <c r="M49" s="672"/>
      <c r="N49" s="672"/>
      <c r="O49" s="673">
        <f t="shared" si="9"/>
        <v>0</v>
      </c>
      <c r="P49" s="673">
        <f t="shared" si="10"/>
        <v>0</v>
      </c>
      <c r="Q49" s="672"/>
      <c r="R49" s="672"/>
      <c r="S49" s="672"/>
      <c r="T49" s="672"/>
      <c r="U49" s="672"/>
      <c r="V49" s="672"/>
      <c r="W49" s="672"/>
      <c r="X49" s="672"/>
      <c r="Y49" s="672"/>
      <c r="Z49" s="672"/>
      <c r="AA49" s="673">
        <f t="shared" si="11"/>
        <v>0</v>
      </c>
      <c r="AB49" s="672"/>
      <c r="AC49" s="673">
        <f t="shared" si="12"/>
        <v>0</v>
      </c>
      <c r="AD49" s="672"/>
      <c r="AE49" s="672"/>
      <c r="AF49" s="672"/>
      <c r="AG49" s="673">
        <f t="shared" si="13"/>
        <v>0</v>
      </c>
      <c r="AH49" s="672"/>
    </row>
    <row r="50" spans="1:34" ht="30" x14ac:dyDescent="0.25">
      <c r="A50" s="365">
        <f t="shared" si="0"/>
        <v>39</v>
      </c>
      <c r="B50" s="1648"/>
      <c r="C50" s="366" t="s">
        <v>757</v>
      </c>
      <c r="D50" s="672"/>
      <c r="E50" s="672"/>
      <c r="F50" s="672"/>
      <c r="G50" s="672"/>
      <c r="H50" s="672"/>
      <c r="I50" s="672"/>
      <c r="J50" s="672"/>
      <c r="K50" s="672"/>
      <c r="L50" s="672"/>
      <c r="M50" s="672"/>
      <c r="N50" s="672"/>
      <c r="O50" s="673">
        <f t="shared" si="9"/>
        <v>0</v>
      </c>
      <c r="P50" s="673">
        <f t="shared" si="10"/>
        <v>0</v>
      </c>
      <c r="Q50" s="672"/>
      <c r="R50" s="672"/>
      <c r="S50" s="672"/>
      <c r="T50" s="672"/>
      <c r="U50" s="672"/>
      <c r="V50" s="672"/>
      <c r="W50" s="672"/>
      <c r="X50" s="672"/>
      <c r="Y50" s="672"/>
      <c r="Z50" s="672"/>
      <c r="AA50" s="673">
        <f t="shared" si="11"/>
        <v>0</v>
      </c>
      <c r="AB50" s="672"/>
      <c r="AC50" s="673">
        <f t="shared" si="12"/>
        <v>0</v>
      </c>
      <c r="AD50" s="672"/>
      <c r="AE50" s="672"/>
      <c r="AF50" s="672"/>
      <c r="AG50" s="673">
        <f t="shared" si="13"/>
        <v>0</v>
      </c>
      <c r="AH50" s="672"/>
    </row>
    <row r="51" spans="1:34" x14ac:dyDescent="0.25">
      <c r="A51" s="365">
        <f t="shared" si="0"/>
        <v>40</v>
      </c>
      <c r="B51" s="1648"/>
      <c r="C51" s="366" t="s">
        <v>758</v>
      </c>
      <c r="D51" s="672"/>
      <c r="E51" s="672"/>
      <c r="F51" s="672"/>
      <c r="G51" s="672"/>
      <c r="H51" s="672"/>
      <c r="I51" s="672"/>
      <c r="J51" s="672"/>
      <c r="K51" s="672"/>
      <c r="L51" s="672"/>
      <c r="M51" s="672"/>
      <c r="N51" s="672"/>
      <c r="O51" s="673">
        <f t="shared" si="9"/>
        <v>0</v>
      </c>
      <c r="P51" s="673">
        <f t="shared" si="10"/>
        <v>0</v>
      </c>
      <c r="Q51" s="672"/>
      <c r="R51" s="672"/>
      <c r="S51" s="672"/>
      <c r="T51" s="672"/>
      <c r="U51" s="672"/>
      <c r="V51" s="672"/>
      <c r="W51" s="672"/>
      <c r="X51" s="672"/>
      <c r="Y51" s="672"/>
      <c r="Z51" s="672"/>
      <c r="AA51" s="673">
        <f t="shared" si="11"/>
        <v>0</v>
      </c>
      <c r="AB51" s="672"/>
      <c r="AC51" s="673">
        <f t="shared" si="12"/>
        <v>0</v>
      </c>
      <c r="AD51" s="672"/>
      <c r="AE51" s="672"/>
      <c r="AF51" s="672"/>
      <c r="AG51" s="673">
        <f t="shared" si="13"/>
        <v>0</v>
      </c>
      <c r="AH51" s="672"/>
    </row>
    <row r="52" spans="1:34" ht="24" customHeight="1" x14ac:dyDescent="0.25">
      <c r="A52" s="365">
        <f t="shared" si="0"/>
        <v>41</v>
      </c>
      <c r="B52" s="1648"/>
      <c r="C52" s="366" t="s">
        <v>113</v>
      </c>
      <c r="D52" s="672"/>
      <c r="E52" s="672"/>
      <c r="F52" s="672"/>
      <c r="G52" s="672"/>
      <c r="H52" s="672"/>
      <c r="I52" s="672"/>
      <c r="J52" s="672"/>
      <c r="K52" s="672"/>
      <c r="L52" s="672"/>
      <c r="M52" s="672"/>
      <c r="N52" s="672"/>
      <c r="O52" s="673">
        <f t="shared" si="9"/>
        <v>0</v>
      </c>
      <c r="P52" s="673">
        <f t="shared" si="10"/>
        <v>0</v>
      </c>
      <c r="Q52" s="672"/>
      <c r="R52" s="672"/>
      <c r="S52" s="672"/>
      <c r="T52" s="672"/>
      <c r="U52" s="672"/>
      <c r="V52" s="672"/>
      <c r="W52" s="672"/>
      <c r="X52" s="672"/>
      <c r="Y52" s="672"/>
      <c r="Z52" s="672"/>
      <c r="AA52" s="673">
        <f t="shared" si="11"/>
        <v>0</v>
      </c>
      <c r="AB52" s="672"/>
      <c r="AC52" s="673">
        <f t="shared" si="12"/>
        <v>0</v>
      </c>
      <c r="AD52" s="672"/>
      <c r="AE52" s="672"/>
      <c r="AF52" s="672"/>
      <c r="AG52" s="673">
        <f t="shared" si="13"/>
        <v>0</v>
      </c>
      <c r="AH52" s="672"/>
    </row>
    <row r="53" spans="1:34" ht="21.75" customHeight="1" x14ac:dyDescent="0.25">
      <c r="A53" s="365">
        <f t="shared" si="0"/>
        <v>42</v>
      </c>
      <c r="B53" s="1649"/>
      <c r="C53" s="368" t="s">
        <v>759</v>
      </c>
      <c r="D53" s="679">
        <f>SUM(D39:D52)</f>
        <v>0</v>
      </c>
      <c r="E53" s="679"/>
      <c r="F53" s="679">
        <f t="shared" ref="F53:AH53" si="14">SUM(F39:F52)</f>
        <v>0</v>
      </c>
      <c r="G53" s="679">
        <f t="shared" si="14"/>
        <v>0</v>
      </c>
      <c r="H53" s="679">
        <f t="shared" si="14"/>
        <v>0</v>
      </c>
      <c r="I53" s="679">
        <f t="shared" si="14"/>
        <v>0</v>
      </c>
      <c r="J53" s="679">
        <f t="shared" si="14"/>
        <v>0</v>
      </c>
      <c r="K53" s="679">
        <f t="shared" si="14"/>
        <v>0</v>
      </c>
      <c r="L53" s="679"/>
      <c r="M53" s="679">
        <f t="shared" si="14"/>
        <v>0</v>
      </c>
      <c r="N53" s="679">
        <f t="shared" si="14"/>
        <v>0</v>
      </c>
      <c r="O53" s="679">
        <f t="shared" si="14"/>
        <v>0</v>
      </c>
      <c r="P53" s="679">
        <f t="shared" si="14"/>
        <v>0</v>
      </c>
      <c r="Q53" s="679">
        <f t="shared" si="14"/>
        <v>0</v>
      </c>
      <c r="R53" s="679">
        <f t="shared" si="14"/>
        <v>0</v>
      </c>
      <c r="S53" s="679">
        <f t="shared" si="14"/>
        <v>0</v>
      </c>
      <c r="T53" s="679">
        <f t="shared" si="14"/>
        <v>0</v>
      </c>
      <c r="U53" s="679">
        <f t="shared" si="14"/>
        <v>0</v>
      </c>
      <c r="V53" s="679">
        <f t="shared" si="14"/>
        <v>0</v>
      </c>
      <c r="W53" s="679">
        <f t="shared" si="14"/>
        <v>0</v>
      </c>
      <c r="X53" s="679">
        <f t="shared" si="14"/>
        <v>0</v>
      </c>
      <c r="Y53" s="679">
        <f t="shared" si="14"/>
        <v>0</v>
      </c>
      <c r="Z53" s="679">
        <f t="shared" si="14"/>
        <v>0</v>
      </c>
      <c r="AA53" s="679">
        <f t="shared" si="14"/>
        <v>0</v>
      </c>
      <c r="AB53" s="679">
        <f t="shared" si="14"/>
        <v>0</v>
      </c>
      <c r="AC53" s="679">
        <f t="shared" si="14"/>
        <v>0</v>
      </c>
      <c r="AD53" s="679">
        <f t="shared" si="14"/>
        <v>0</v>
      </c>
      <c r="AE53" s="679">
        <f t="shared" si="14"/>
        <v>0</v>
      </c>
      <c r="AF53" s="679">
        <f t="shared" si="14"/>
        <v>0</v>
      </c>
      <c r="AG53" s="679">
        <f t="shared" si="14"/>
        <v>0</v>
      </c>
      <c r="AH53" s="679">
        <f t="shared" si="14"/>
        <v>0</v>
      </c>
    </row>
    <row r="54" spans="1:34" ht="26.25" customHeight="1" x14ac:dyDescent="0.25">
      <c r="A54" s="365">
        <f t="shared" si="0"/>
        <v>43</v>
      </c>
      <c r="B54" s="1640" t="s">
        <v>760</v>
      </c>
      <c r="C54" s="1641"/>
      <c r="D54" s="677">
        <f t="shared" ref="D54:AH54" si="15">D37+D53</f>
        <v>578865966.93000007</v>
      </c>
      <c r="E54" s="677"/>
      <c r="F54" s="677">
        <f t="shared" si="15"/>
        <v>0</v>
      </c>
      <c r="G54" s="677">
        <f t="shared" si="15"/>
        <v>0</v>
      </c>
      <c r="H54" s="677">
        <f t="shared" si="15"/>
        <v>0</v>
      </c>
      <c r="I54" s="677">
        <f t="shared" si="15"/>
        <v>0</v>
      </c>
      <c r="J54" s="677">
        <f t="shared" si="15"/>
        <v>0</v>
      </c>
      <c r="K54" s="677">
        <f t="shared" si="15"/>
        <v>189728696.5</v>
      </c>
      <c r="L54" s="677"/>
      <c r="M54" s="677">
        <f t="shared" si="15"/>
        <v>0</v>
      </c>
      <c r="N54" s="677">
        <f t="shared" si="15"/>
        <v>0</v>
      </c>
      <c r="O54" s="677">
        <f t="shared" si="15"/>
        <v>389137270.43000001</v>
      </c>
      <c r="P54" s="677">
        <f t="shared" si="15"/>
        <v>0</v>
      </c>
      <c r="Q54" s="677">
        <f t="shared" si="15"/>
        <v>0</v>
      </c>
      <c r="R54" s="677">
        <f t="shared" si="15"/>
        <v>0</v>
      </c>
      <c r="S54" s="677">
        <f t="shared" si="15"/>
        <v>0</v>
      </c>
      <c r="T54" s="677">
        <f t="shared" si="15"/>
        <v>0</v>
      </c>
      <c r="U54" s="677">
        <f t="shared" si="15"/>
        <v>0</v>
      </c>
      <c r="V54" s="677">
        <f t="shared" si="15"/>
        <v>0</v>
      </c>
      <c r="W54" s="677">
        <f t="shared" si="15"/>
        <v>0</v>
      </c>
      <c r="X54" s="677">
        <f t="shared" si="15"/>
        <v>0</v>
      </c>
      <c r="Y54" s="677">
        <f t="shared" si="15"/>
        <v>0</v>
      </c>
      <c r="Z54" s="677">
        <f t="shared" si="15"/>
        <v>0</v>
      </c>
      <c r="AA54" s="677">
        <f t="shared" si="15"/>
        <v>0</v>
      </c>
      <c r="AB54" s="677">
        <f t="shared" si="15"/>
        <v>0</v>
      </c>
      <c r="AC54" s="677">
        <f t="shared" si="15"/>
        <v>0</v>
      </c>
      <c r="AD54" s="677">
        <f t="shared" si="15"/>
        <v>0</v>
      </c>
      <c r="AE54" s="677">
        <f t="shared" si="15"/>
        <v>0</v>
      </c>
      <c r="AF54" s="677">
        <f t="shared" si="15"/>
        <v>0</v>
      </c>
      <c r="AG54" s="677">
        <f t="shared" si="15"/>
        <v>0</v>
      </c>
      <c r="AH54" s="677">
        <f t="shared" si="15"/>
        <v>0</v>
      </c>
    </row>
  </sheetData>
  <mergeCells count="41">
    <mergeCell ref="AC10:AC11"/>
    <mergeCell ref="AD10:AD11"/>
    <mergeCell ref="Q10:R10"/>
    <mergeCell ref="B54:C54"/>
    <mergeCell ref="B32:C32"/>
    <mergeCell ref="B33:B35"/>
    <mergeCell ref="B36:C36"/>
    <mergeCell ref="B37:C37"/>
    <mergeCell ref="B38:C38"/>
    <mergeCell ref="B39:B53"/>
    <mergeCell ref="B13:B31"/>
    <mergeCell ref="Y10:Y11"/>
    <mergeCell ref="Z10:Z11"/>
    <mergeCell ref="AA10:AA11"/>
    <mergeCell ref="AB10:AB11"/>
    <mergeCell ref="T10:T11"/>
    <mergeCell ref="U10:U11"/>
    <mergeCell ref="V10:V11"/>
    <mergeCell ref="W10:W11"/>
    <mergeCell ref="B12:C12"/>
    <mergeCell ref="I10:J10"/>
    <mergeCell ref="K10:M10"/>
    <mergeCell ref="N10:N11"/>
    <mergeCell ref="O10:P10"/>
    <mergeCell ref="S10:S11"/>
    <mergeCell ref="F1:AH6"/>
    <mergeCell ref="A8:A11"/>
    <mergeCell ref="B8:C11"/>
    <mergeCell ref="D8:W8"/>
    <mergeCell ref="X8:AH8"/>
    <mergeCell ref="D9:T9"/>
    <mergeCell ref="U9:W9"/>
    <mergeCell ref="X9:AD9"/>
    <mergeCell ref="AE9:AH9"/>
    <mergeCell ref="D10:F10"/>
    <mergeCell ref="AE10:AE11"/>
    <mergeCell ref="AF10:AF11"/>
    <mergeCell ref="AG10:AG11"/>
    <mergeCell ref="AH10:AH11"/>
    <mergeCell ref="X10:X11"/>
    <mergeCell ref="G10:H1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06"/>
  <sheetViews>
    <sheetView showGridLines="0" topLeftCell="A82" workbookViewId="0">
      <selection activeCell="C10" sqref="C10:I10"/>
    </sheetView>
  </sheetViews>
  <sheetFormatPr baseColWidth="10" defaultRowHeight="14.25" x14ac:dyDescent="0.2"/>
  <cols>
    <col min="1" max="1" width="9.7109375" style="53" customWidth="1"/>
    <col min="2" max="2" width="5.5703125" style="53" customWidth="1"/>
    <col min="3" max="3" width="4.28515625" style="53" customWidth="1"/>
    <col min="4" max="5" width="5.7109375" style="53" customWidth="1"/>
    <col min="6" max="6" width="45.42578125" style="53" customWidth="1"/>
    <col min="7" max="7" width="23.28515625" style="53" customWidth="1"/>
    <col min="8" max="8" width="20.28515625" style="53" customWidth="1"/>
    <col min="9" max="9" width="21" style="53" customWidth="1"/>
    <col min="10" max="16384" width="11.42578125" style="53"/>
  </cols>
  <sheetData>
    <row r="1" spans="1:11" ht="27.75" customHeight="1" x14ac:dyDescent="0.2">
      <c r="A1" s="34"/>
      <c r="B1" s="35"/>
      <c r="C1" s="35"/>
      <c r="D1" s="35"/>
      <c r="E1" s="35"/>
      <c r="F1" s="1147" t="s">
        <v>761</v>
      </c>
      <c r="G1" s="1652"/>
      <c r="H1" s="1652"/>
      <c r="I1" s="1653"/>
      <c r="J1" s="369"/>
      <c r="K1" s="370"/>
    </row>
    <row r="2" spans="1:11" ht="27.75" x14ac:dyDescent="0.2">
      <c r="A2" s="38"/>
      <c r="B2" s="39"/>
      <c r="C2" s="39"/>
      <c r="D2" s="39"/>
      <c r="E2" s="39"/>
      <c r="F2" s="1654"/>
      <c r="G2" s="1655"/>
      <c r="H2" s="1655"/>
      <c r="I2" s="1656"/>
      <c r="J2" s="369"/>
      <c r="K2" s="370"/>
    </row>
    <row r="3" spans="1:11" ht="27.75" x14ac:dyDescent="0.2">
      <c r="A3" s="38"/>
      <c r="B3" s="39"/>
      <c r="C3" s="39"/>
      <c r="D3" s="39"/>
      <c r="E3" s="39"/>
      <c r="F3" s="1654"/>
      <c r="G3" s="1655"/>
      <c r="H3" s="1655"/>
      <c r="I3" s="1656"/>
      <c r="J3" s="369"/>
      <c r="K3" s="370"/>
    </row>
    <row r="4" spans="1:11" ht="27.75" x14ac:dyDescent="0.2">
      <c r="A4" s="38"/>
      <c r="B4" s="39"/>
      <c r="C4" s="39"/>
      <c r="D4" s="39"/>
      <c r="E4" s="39"/>
      <c r="F4" s="1654"/>
      <c r="G4" s="1655"/>
      <c r="H4" s="1655"/>
      <c r="I4" s="1656"/>
      <c r="J4" s="369"/>
      <c r="K4" s="370"/>
    </row>
    <row r="5" spans="1:11" ht="27.75" x14ac:dyDescent="0.25">
      <c r="A5" s="41"/>
      <c r="B5" s="42"/>
      <c r="C5" s="42"/>
      <c r="D5" s="42"/>
      <c r="E5" s="42"/>
      <c r="F5" s="1654"/>
      <c r="G5" s="1655"/>
      <c r="H5" s="1655"/>
      <c r="I5" s="1656"/>
      <c r="J5" s="369"/>
      <c r="K5" s="370"/>
    </row>
    <row r="6" spans="1:11" ht="28.5" thickBot="1" x14ac:dyDescent="0.3">
      <c r="A6" s="45"/>
      <c r="B6" s="46"/>
      <c r="C6" s="46"/>
      <c r="D6" s="46"/>
      <c r="E6" s="46"/>
      <c r="F6" s="1657"/>
      <c r="G6" s="1658"/>
      <c r="H6" s="1658"/>
      <c r="I6" s="1659"/>
      <c r="J6" s="369"/>
      <c r="K6" s="370"/>
    </row>
    <row r="8" spans="1:11" ht="42.75" customHeight="1" x14ac:dyDescent="0.2">
      <c r="A8" s="303" t="s">
        <v>32</v>
      </c>
      <c r="B8" s="1572" t="s">
        <v>33</v>
      </c>
      <c r="C8" s="1405"/>
      <c r="D8" s="1405"/>
      <c r="E8" s="1405"/>
      <c r="F8" s="1405"/>
      <c r="G8" s="303" t="s">
        <v>259</v>
      </c>
      <c r="H8" s="303" t="s">
        <v>37</v>
      </c>
      <c r="I8" s="303" t="s">
        <v>762</v>
      </c>
    </row>
    <row r="9" spans="1:11" ht="15.75" x14ac:dyDescent="0.25">
      <c r="A9" s="120">
        <v>1</v>
      </c>
      <c r="B9" s="1660" t="s">
        <v>763</v>
      </c>
      <c r="C9" s="1661"/>
      <c r="D9" s="1661"/>
      <c r="E9" s="1661"/>
      <c r="F9" s="1661"/>
      <c r="G9" s="1661"/>
      <c r="H9" s="1661"/>
      <c r="I9" s="1661"/>
    </row>
    <row r="10" spans="1:11" ht="15.75" x14ac:dyDescent="0.25">
      <c r="A10" s="121">
        <f>A9+1</f>
        <v>2</v>
      </c>
      <c r="B10" s="1292"/>
      <c r="C10" s="1663" t="s">
        <v>764</v>
      </c>
      <c r="D10" s="1663"/>
      <c r="E10" s="1663"/>
      <c r="F10" s="1663"/>
      <c r="G10" s="1663"/>
      <c r="H10" s="1663"/>
      <c r="I10" s="1663"/>
    </row>
    <row r="11" spans="1:11" ht="15" x14ac:dyDescent="0.2">
      <c r="A11" s="121">
        <f t="shared" ref="A11:A75" si="0">A10+1</f>
        <v>3</v>
      </c>
      <c r="B11" s="1662"/>
      <c r="C11" s="1298"/>
      <c r="D11" s="1347" t="s">
        <v>39</v>
      </c>
      <c r="E11" s="1347"/>
      <c r="F11" s="1347"/>
      <c r="G11" s="222">
        <f>+'ESF -PATRIMONIO'!G11</f>
        <v>132922880.46000001</v>
      </c>
      <c r="H11" s="226">
        <f>+'ESF -PATRIMONIO'!K12</f>
        <v>132922880.46000001</v>
      </c>
      <c r="I11" s="371">
        <f>+G11-H11</f>
        <v>0</v>
      </c>
    </row>
    <row r="12" spans="1:11" ht="15" x14ac:dyDescent="0.2">
      <c r="A12" s="121">
        <f t="shared" si="0"/>
        <v>4</v>
      </c>
      <c r="B12" s="1662"/>
      <c r="C12" s="1664"/>
      <c r="D12" s="1347" t="s">
        <v>42</v>
      </c>
      <c r="E12" s="1347"/>
      <c r="F12" s="1347"/>
      <c r="G12" s="222">
        <f>+'ESF -PATRIMONIO'!G15</f>
        <v>0</v>
      </c>
      <c r="H12" s="226">
        <f>+'ESF -PATRIMONIO'!K15</f>
        <v>0</v>
      </c>
      <c r="I12" s="371">
        <f t="shared" ref="I12:I23" si="1">+G12-H12</f>
        <v>0</v>
      </c>
    </row>
    <row r="13" spans="1:11" ht="15" x14ac:dyDescent="0.2">
      <c r="A13" s="121">
        <f t="shared" si="0"/>
        <v>5</v>
      </c>
      <c r="B13" s="1662"/>
      <c r="C13" s="1664"/>
      <c r="D13" s="1347" t="s">
        <v>638</v>
      </c>
      <c r="E13" s="1347"/>
      <c r="F13" s="1347"/>
      <c r="G13" s="222">
        <f>+'ESF -PATRIMONIO'!G38</f>
        <v>2151128990.1599998</v>
      </c>
      <c r="H13" s="226">
        <f>+'ESF -PATRIMONIO'!K38</f>
        <v>2151128990.1599998</v>
      </c>
      <c r="I13" s="371">
        <f t="shared" si="1"/>
        <v>0</v>
      </c>
    </row>
    <row r="14" spans="1:11" ht="15" x14ac:dyDescent="0.2">
      <c r="A14" s="121">
        <f t="shared" si="0"/>
        <v>6</v>
      </c>
      <c r="B14" s="1662"/>
      <c r="C14" s="1664"/>
      <c r="D14" s="1347" t="s">
        <v>77</v>
      </c>
      <c r="E14" s="1347"/>
      <c r="F14" s="1347"/>
      <c r="G14" s="222">
        <v>0</v>
      </c>
      <c r="H14" s="226">
        <v>0</v>
      </c>
      <c r="I14" s="371">
        <f t="shared" si="1"/>
        <v>0</v>
      </c>
    </row>
    <row r="15" spans="1:11" ht="15" x14ac:dyDescent="0.2">
      <c r="A15" s="121">
        <f t="shared" si="0"/>
        <v>7</v>
      </c>
      <c r="B15" s="1662"/>
      <c r="C15" s="1664"/>
      <c r="D15" s="1347" t="s">
        <v>88</v>
      </c>
      <c r="E15" s="1347"/>
      <c r="F15" s="1347"/>
      <c r="G15" s="222">
        <v>0</v>
      </c>
      <c r="H15" s="226">
        <v>0</v>
      </c>
      <c r="I15" s="371">
        <f t="shared" si="1"/>
        <v>0</v>
      </c>
    </row>
    <row r="16" spans="1:11" ht="15" x14ac:dyDescent="0.2">
      <c r="A16" s="121">
        <f t="shared" si="0"/>
        <v>8</v>
      </c>
      <c r="B16" s="1662"/>
      <c r="C16" s="1664"/>
      <c r="D16" s="1347" t="s">
        <v>92</v>
      </c>
      <c r="E16" s="1347"/>
      <c r="F16" s="1347"/>
      <c r="G16" s="222">
        <f>+'ESF -PATRIMONIO'!G78</f>
        <v>73053136.450000003</v>
      </c>
      <c r="H16" s="222">
        <f>+'ESF -PATRIMONIO'!K78</f>
        <v>73053136.450000003</v>
      </c>
      <c r="I16" s="371">
        <f t="shared" si="1"/>
        <v>0</v>
      </c>
    </row>
    <row r="17" spans="1:9" ht="15" x14ac:dyDescent="0.2">
      <c r="A17" s="121">
        <f t="shared" si="0"/>
        <v>9</v>
      </c>
      <c r="B17" s="1662"/>
      <c r="C17" s="1664"/>
      <c r="D17" s="1347" t="s">
        <v>97</v>
      </c>
      <c r="E17" s="1347"/>
      <c r="F17" s="1347"/>
      <c r="G17" s="222">
        <v>0</v>
      </c>
      <c r="H17" s="226">
        <f>+'[3]ESF - Patrimonio'!J82</f>
        <v>0</v>
      </c>
      <c r="I17" s="371">
        <f t="shared" si="1"/>
        <v>0</v>
      </c>
    </row>
    <row r="18" spans="1:9" ht="15" x14ac:dyDescent="0.2">
      <c r="A18" s="121">
        <f t="shared" si="0"/>
        <v>10</v>
      </c>
      <c r="B18" s="1662"/>
      <c r="C18" s="1664"/>
      <c r="D18" s="1347" t="s">
        <v>98</v>
      </c>
      <c r="E18" s="1347"/>
      <c r="F18" s="1347"/>
      <c r="G18" s="222">
        <f>+'ESF -PATRIMONIO'!G84</f>
        <v>389137270.43000007</v>
      </c>
      <c r="H18" s="222">
        <f>+'ESF -PATRIMONIO'!K84</f>
        <v>389137270.43000007</v>
      </c>
      <c r="I18" s="371">
        <f t="shared" si="1"/>
        <v>0</v>
      </c>
    </row>
    <row r="19" spans="1:9" ht="15" x14ac:dyDescent="0.2">
      <c r="A19" s="121">
        <f t="shared" si="0"/>
        <v>11</v>
      </c>
      <c r="B19" s="1662"/>
      <c r="C19" s="1664"/>
      <c r="D19" s="1347" t="s">
        <v>108</v>
      </c>
      <c r="E19" s="1347"/>
      <c r="F19" s="1347"/>
      <c r="G19" s="222">
        <f>+'ESF -PATRIMONIO'!G94</f>
        <v>3040500</v>
      </c>
      <c r="H19" s="222">
        <f>+'ESF -PATRIMONIO'!K94</f>
        <v>3040500</v>
      </c>
      <c r="I19" s="371">
        <f t="shared" si="1"/>
        <v>0</v>
      </c>
    </row>
    <row r="20" spans="1:9" ht="15" x14ac:dyDescent="0.2">
      <c r="A20" s="121">
        <f t="shared" si="0"/>
        <v>12</v>
      </c>
      <c r="B20" s="1662"/>
      <c r="C20" s="1664"/>
      <c r="D20" s="1347" t="s">
        <v>765</v>
      </c>
      <c r="E20" s="1347"/>
      <c r="F20" s="1347"/>
      <c r="G20" s="222">
        <v>0</v>
      </c>
      <c r="H20" s="226">
        <v>0</v>
      </c>
      <c r="I20" s="371">
        <f t="shared" si="1"/>
        <v>0</v>
      </c>
    </row>
    <row r="21" spans="1:9" ht="34.5" customHeight="1" x14ac:dyDescent="0.2">
      <c r="A21" s="121">
        <f t="shared" si="0"/>
        <v>13</v>
      </c>
      <c r="B21" s="1662"/>
      <c r="C21" s="1664"/>
      <c r="D21" s="1347" t="s">
        <v>373</v>
      </c>
      <c r="E21" s="1347"/>
      <c r="F21" s="1347"/>
      <c r="G21" s="222">
        <v>0</v>
      </c>
      <c r="H21" s="226">
        <v>0</v>
      </c>
      <c r="I21" s="371">
        <f t="shared" si="1"/>
        <v>0</v>
      </c>
    </row>
    <row r="22" spans="1:9" ht="15" x14ac:dyDescent="0.2">
      <c r="A22" s="121">
        <f t="shared" si="0"/>
        <v>14</v>
      </c>
      <c r="B22" s="1662"/>
      <c r="C22" s="1664"/>
      <c r="D22" s="1347" t="s">
        <v>766</v>
      </c>
      <c r="E22" s="1347"/>
      <c r="F22" s="1347"/>
      <c r="G22" s="222">
        <v>0</v>
      </c>
      <c r="H22" s="226">
        <v>0</v>
      </c>
      <c r="I22" s="371">
        <f t="shared" si="1"/>
        <v>0</v>
      </c>
    </row>
    <row r="23" spans="1:9" ht="15" x14ac:dyDescent="0.2">
      <c r="A23" s="121">
        <f t="shared" si="0"/>
        <v>15</v>
      </c>
      <c r="B23" s="1662"/>
      <c r="C23" s="1664"/>
      <c r="D23" s="1347" t="s">
        <v>151</v>
      </c>
      <c r="E23" s="1347"/>
      <c r="F23" s="1347"/>
      <c r="G23" s="222">
        <v>0</v>
      </c>
      <c r="H23" s="226">
        <v>0</v>
      </c>
      <c r="I23" s="371">
        <f t="shared" si="1"/>
        <v>0</v>
      </c>
    </row>
    <row r="24" spans="1:9" ht="21.75" customHeight="1" x14ac:dyDescent="0.25">
      <c r="A24" s="121">
        <f t="shared" si="0"/>
        <v>16</v>
      </c>
      <c r="B24" s="1662"/>
      <c r="C24" s="1665"/>
      <c r="D24" s="1548" t="s">
        <v>767</v>
      </c>
      <c r="E24" s="1666"/>
      <c r="F24" s="1666"/>
      <c r="G24" s="372">
        <f>SUM(G11:G23)</f>
        <v>2749282777.5</v>
      </c>
      <c r="H24" s="372">
        <f>SUM(H11:H23)</f>
        <v>2749282777.5</v>
      </c>
      <c r="I24" s="373">
        <f>+G24-H24</f>
        <v>0</v>
      </c>
    </row>
    <row r="25" spans="1:9" ht="15" x14ac:dyDescent="0.2">
      <c r="A25" s="121">
        <f t="shared" si="0"/>
        <v>17</v>
      </c>
      <c r="B25" s="1662"/>
      <c r="C25" s="1295" t="s">
        <v>768</v>
      </c>
      <c r="D25" s="1296"/>
      <c r="E25" s="1296"/>
      <c r="F25" s="1296"/>
      <c r="G25" s="1296"/>
      <c r="H25" s="1296"/>
      <c r="I25" s="1296"/>
    </row>
    <row r="26" spans="1:9" ht="15" x14ac:dyDescent="0.2">
      <c r="A26" s="121">
        <f t="shared" si="0"/>
        <v>18</v>
      </c>
      <c r="B26" s="1662"/>
      <c r="C26" s="1298"/>
      <c r="D26" s="1348" t="s">
        <v>156</v>
      </c>
      <c r="E26" s="1208"/>
      <c r="F26" s="1208"/>
      <c r="G26" s="374">
        <f>+'ESF -PATRIMONIO'!G146</f>
        <v>352579197.97000003</v>
      </c>
      <c r="H26" s="374">
        <f>+'ESF -PATRIMONIO'!K146</f>
        <v>352579197.97000003</v>
      </c>
      <c r="I26" s="371">
        <f>+G26-H26</f>
        <v>0</v>
      </c>
    </row>
    <row r="27" spans="1:9" ht="15" x14ac:dyDescent="0.2">
      <c r="A27" s="121">
        <f t="shared" si="0"/>
        <v>19</v>
      </c>
      <c r="B27" s="1662"/>
      <c r="C27" s="1297"/>
      <c r="D27" s="1348" t="s">
        <v>168</v>
      </c>
      <c r="E27" s="1208"/>
      <c r="F27" s="1208"/>
      <c r="G27" s="374">
        <v>0</v>
      </c>
      <c r="H27" s="374">
        <v>0</v>
      </c>
      <c r="I27" s="371">
        <f t="shared" ref="I27:I35" si="2">+G27-H27</f>
        <v>0</v>
      </c>
    </row>
    <row r="28" spans="1:9" ht="15" x14ac:dyDescent="0.2">
      <c r="A28" s="121">
        <f t="shared" si="0"/>
        <v>20</v>
      </c>
      <c r="B28" s="1662"/>
      <c r="C28" s="1297"/>
      <c r="D28" s="1348" t="s">
        <v>172</v>
      </c>
      <c r="E28" s="1208"/>
      <c r="F28" s="1208"/>
      <c r="G28" s="374">
        <v>0</v>
      </c>
      <c r="H28" s="374">
        <v>0</v>
      </c>
      <c r="I28" s="371">
        <f t="shared" si="2"/>
        <v>0</v>
      </c>
    </row>
    <row r="29" spans="1:9" ht="15" x14ac:dyDescent="0.2">
      <c r="A29" s="121">
        <f t="shared" si="0"/>
        <v>21</v>
      </c>
      <c r="B29" s="1662"/>
      <c r="C29" s="1297"/>
      <c r="D29" s="1348" t="s">
        <v>176</v>
      </c>
      <c r="E29" s="1208"/>
      <c r="F29" s="1208"/>
      <c r="G29" s="374">
        <f>+'ESF -PATRIMONIO'!G169</f>
        <v>71780029.780000001</v>
      </c>
      <c r="H29" s="374">
        <f>+'ESF -PATRIMONIO'!K169</f>
        <v>71780029.780000001</v>
      </c>
      <c r="I29" s="371">
        <f t="shared" si="2"/>
        <v>0</v>
      </c>
    </row>
    <row r="30" spans="1:9" ht="15" x14ac:dyDescent="0.2">
      <c r="A30" s="121">
        <f t="shared" si="0"/>
        <v>22</v>
      </c>
      <c r="B30" s="1662"/>
      <c r="C30" s="1297"/>
      <c r="D30" s="1348" t="s">
        <v>180</v>
      </c>
      <c r="E30" s="1208"/>
      <c r="F30" s="1208"/>
      <c r="G30" s="374">
        <v>0</v>
      </c>
      <c r="H30" s="374">
        <v>0</v>
      </c>
      <c r="I30" s="371">
        <f t="shared" si="2"/>
        <v>0</v>
      </c>
    </row>
    <row r="31" spans="1:9" ht="15" x14ac:dyDescent="0.2">
      <c r="A31" s="121">
        <f t="shared" si="0"/>
        <v>23</v>
      </c>
      <c r="B31" s="1662"/>
      <c r="C31" s="1297"/>
      <c r="D31" s="1348" t="s">
        <v>181</v>
      </c>
      <c r="E31" s="1208"/>
      <c r="F31" s="1208"/>
      <c r="G31" s="374">
        <f>+'ESF -PATRIMONIO'!G174</f>
        <v>54602599.359999999</v>
      </c>
      <c r="H31" s="374">
        <f>+'ESF -PATRIMONIO'!K174</f>
        <v>54602599.359999999</v>
      </c>
      <c r="I31" s="371">
        <f t="shared" si="2"/>
        <v>0</v>
      </c>
    </row>
    <row r="32" spans="1:9" ht="15" x14ac:dyDescent="0.2">
      <c r="A32" s="121">
        <f t="shared" si="0"/>
        <v>24</v>
      </c>
      <c r="B32" s="1662"/>
      <c r="C32" s="1297"/>
      <c r="D32" s="1348" t="s">
        <v>186</v>
      </c>
      <c r="E32" s="1208"/>
      <c r="F32" s="1208"/>
      <c r="G32" s="374">
        <f>+'ESF -PATRIMONIO'!G179</f>
        <v>91728</v>
      </c>
      <c r="H32" s="374">
        <f>+'ESF -PATRIMONIO'!K179</f>
        <v>0</v>
      </c>
      <c r="I32" s="371">
        <f t="shared" si="2"/>
        <v>91728</v>
      </c>
    </row>
    <row r="33" spans="1:9" ht="15" x14ac:dyDescent="0.2">
      <c r="A33" s="121">
        <f t="shared" si="0"/>
        <v>25</v>
      </c>
      <c r="B33" s="1662"/>
      <c r="C33" s="1297"/>
      <c r="D33" s="1348" t="s">
        <v>198</v>
      </c>
      <c r="E33" s="1208"/>
      <c r="F33" s="1208"/>
      <c r="G33" s="374">
        <v>0</v>
      </c>
      <c r="H33" s="374">
        <v>0</v>
      </c>
      <c r="I33" s="371">
        <f t="shared" si="2"/>
        <v>0</v>
      </c>
    </row>
    <row r="34" spans="1:9" ht="15" x14ac:dyDescent="0.2">
      <c r="A34" s="121">
        <f t="shared" si="0"/>
        <v>26</v>
      </c>
      <c r="B34" s="1662"/>
      <c r="C34" s="1297"/>
      <c r="D34" s="1348" t="s">
        <v>203</v>
      </c>
      <c r="E34" s="1208"/>
      <c r="F34" s="1208"/>
      <c r="G34" s="374">
        <f>+'ESF -PATRIMONIO'!G196</f>
        <v>408798493</v>
      </c>
      <c r="H34" s="374">
        <f>+'ESF -PATRIMONIO'!K196</f>
        <v>408798493</v>
      </c>
      <c r="I34" s="371">
        <f t="shared" si="2"/>
        <v>0</v>
      </c>
    </row>
    <row r="35" spans="1:9" ht="22.5" customHeight="1" x14ac:dyDescent="0.25">
      <c r="A35" s="121">
        <f t="shared" si="0"/>
        <v>27</v>
      </c>
      <c r="B35" s="1662"/>
      <c r="C35" s="1668"/>
      <c r="D35" s="1548" t="s">
        <v>769</v>
      </c>
      <c r="E35" s="1667"/>
      <c r="F35" s="1667"/>
      <c r="G35" s="372">
        <f>SUM(G26:G34)</f>
        <v>887852048.11000001</v>
      </c>
      <c r="H35" s="372">
        <f>SUM(H26:H34)</f>
        <v>887760320.11000001</v>
      </c>
      <c r="I35" s="373">
        <f t="shared" si="2"/>
        <v>91728</v>
      </c>
    </row>
    <row r="36" spans="1:9" ht="15" x14ac:dyDescent="0.2">
      <c r="A36" s="121">
        <f t="shared" si="0"/>
        <v>28</v>
      </c>
      <c r="B36" s="1662"/>
      <c r="C36" s="1295" t="s">
        <v>770</v>
      </c>
      <c r="D36" s="1296"/>
      <c r="E36" s="1296"/>
      <c r="F36" s="1296"/>
      <c r="G36" s="1296"/>
      <c r="H36" s="1296"/>
      <c r="I36" s="1296"/>
    </row>
    <row r="37" spans="1:9" ht="15.75" x14ac:dyDescent="0.2">
      <c r="A37" s="121">
        <f t="shared" si="0"/>
        <v>29</v>
      </c>
      <c r="B37" s="1662"/>
      <c r="C37" s="1298"/>
      <c r="D37" s="1348" t="s">
        <v>213</v>
      </c>
      <c r="E37" s="1208"/>
      <c r="F37" s="1208"/>
      <c r="G37" s="374">
        <f>+'ESF -PATRIMONIO'!G210</f>
        <v>22000000</v>
      </c>
      <c r="H37" s="375"/>
      <c r="I37" s="376">
        <f t="shared" ref="I37:I42" si="3">+G37-H37</f>
        <v>22000000</v>
      </c>
    </row>
    <row r="38" spans="1:9" ht="15.75" x14ac:dyDescent="0.2">
      <c r="A38" s="121">
        <f t="shared" si="0"/>
        <v>30</v>
      </c>
      <c r="B38" s="1662"/>
      <c r="C38" s="1297"/>
      <c r="D38" s="1348" t="s">
        <v>227</v>
      </c>
      <c r="E38" s="1208"/>
      <c r="F38" s="1208"/>
      <c r="G38" s="374">
        <f>+'ESF -PATRIMONIO'!G227+'ESF -PATRIMONIO'!G217</f>
        <v>153905000.65999985</v>
      </c>
      <c r="H38" s="375"/>
      <c r="I38" s="376">
        <f t="shared" si="3"/>
        <v>153905000.65999985</v>
      </c>
    </row>
    <row r="39" spans="1:9" ht="15.75" x14ac:dyDescent="0.2">
      <c r="A39" s="121">
        <f t="shared" si="0"/>
        <v>31</v>
      </c>
      <c r="B39" s="1662"/>
      <c r="C39" s="1297"/>
      <c r="D39" s="1348" t="s">
        <v>232</v>
      </c>
      <c r="E39" s="1208"/>
      <c r="F39" s="1208"/>
      <c r="G39" s="374">
        <f>+'ESF -PATRIMONIO'!G231</f>
        <v>1562438790.46</v>
      </c>
      <c r="H39" s="375"/>
      <c r="I39" s="376">
        <f t="shared" si="3"/>
        <v>1562438790.46</v>
      </c>
    </row>
    <row r="40" spans="1:9" ht="34.5" customHeight="1" x14ac:dyDescent="0.2">
      <c r="A40" s="121">
        <f t="shared" si="0"/>
        <v>32</v>
      </c>
      <c r="B40" s="1662"/>
      <c r="C40" s="1297"/>
      <c r="D40" s="1348" t="s">
        <v>238</v>
      </c>
      <c r="E40" s="1208"/>
      <c r="F40" s="1208"/>
      <c r="G40" s="374">
        <f>+'ESF -PATRIMONIO'!G240</f>
        <v>123086938.27</v>
      </c>
      <c r="H40" s="375"/>
      <c r="I40" s="376">
        <f t="shared" si="3"/>
        <v>123086938.27</v>
      </c>
    </row>
    <row r="41" spans="1:9" ht="15.75" x14ac:dyDescent="0.2">
      <c r="A41" s="121">
        <f t="shared" si="0"/>
        <v>33</v>
      </c>
      <c r="B41" s="1662"/>
      <c r="C41" s="1297"/>
      <c r="D41" s="1348" t="s">
        <v>241</v>
      </c>
      <c r="E41" s="1208"/>
      <c r="F41" s="1208"/>
      <c r="G41" s="374">
        <f>+'[3]ESF - Patrimonio'!G236</f>
        <v>0</v>
      </c>
      <c r="H41" s="375"/>
      <c r="I41" s="376">
        <f t="shared" si="3"/>
        <v>0</v>
      </c>
    </row>
    <row r="42" spans="1:9" ht="25.5" customHeight="1" x14ac:dyDescent="0.2">
      <c r="A42" s="121">
        <f t="shared" si="0"/>
        <v>34</v>
      </c>
      <c r="B42" s="1662"/>
      <c r="C42" s="1668"/>
      <c r="D42" s="1548" t="s">
        <v>771</v>
      </c>
      <c r="E42" s="1667"/>
      <c r="F42" s="1667"/>
      <c r="G42" s="372">
        <f>SUM(G37:G41)</f>
        <v>1861430729.3899999</v>
      </c>
      <c r="H42" s="372">
        <f>SUM(H37:H41)</f>
        <v>0</v>
      </c>
      <c r="I42" s="377">
        <f t="shared" si="3"/>
        <v>1861430729.3899999</v>
      </c>
    </row>
    <row r="43" spans="1:9" ht="15" x14ac:dyDescent="0.2">
      <c r="A43" s="121">
        <f t="shared" si="0"/>
        <v>35</v>
      </c>
      <c r="B43" s="1669" t="s">
        <v>772</v>
      </c>
      <c r="C43" s="1670"/>
      <c r="D43" s="1670"/>
      <c r="E43" s="1670"/>
      <c r="F43" s="1670"/>
      <c r="G43" s="1670"/>
      <c r="H43" s="1670"/>
      <c r="I43" s="1670"/>
    </row>
    <row r="44" spans="1:9" ht="15" x14ac:dyDescent="0.2">
      <c r="A44" s="121">
        <f t="shared" si="0"/>
        <v>36</v>
      </c>
      <c r="B44" s="1372"/>
      <c r="C44" s="1295" t="s">
        <v>619</v>
      </c>
      <c r="D44" s="1296"/>
      <c r="E44" s="1296"/>
      <c r="F44" s="1296"/>
      <c r="G44" s="1296"/>
      <c r="H44" s="1296"/>
      <c r="I44" s="1296"/>
    </row>
    <row r="45" spans="1:9" s="378" customFormat="1" ht="31.5" customHeight="1" x14ac:dyDescent="0.25">
      <c r="A45" s="121">
        <f t="shared" si="0"/>
        <v>37</v>
      </c>
      <c r="B45" s="1373"/>
      <c r="C45" s="1671"/>
      <c r="D45" s="1348" t="s">
        <v>263</v>
      </c>
      <c r="E45" s="1208"/>
      <c r="F45" s="1208"/>
      <c r="G45" s="374">
        <f>+'ERI - RENTA LIQUIDA'!H10</f>
        <v>5109652612</v>
      </c>
      <c r="H45" s="374">
        <f>+'ERI - RENTA LIQUIDA'!L10</f>
        <v>5109652612</v>
      </c>
      <c r="I45" s="374">
        <f>+G45-H45</f>
        <v>0</v>
      </c>
    </row>
    <row r="46" spans="1:9" s="378" customFormat="1" ht="31.5" customHeight="1" x14ac:dyDescent="0.25">
      <c r="A46" s="121">
        <f t="shared" si="0"/>
        <v>38</v>
      </c>
      <c r="B46" s="1373"/>
      <c r="C46" s="1671"/>
      <c r="D46" s="1313" t="s">
        <v>283</v>
      </c>
      <c r="E46" s="1326"/>
      <c r="F46" s="1327"/>
      <c r="G46" s="374">
        <f>+'ERI - RENTA LIQUIDA'!H34</f>
        <v>47769964</v>
      </c>
      <c r="H46" s="374">
        <f>+'ERI - RENTA LIQUIDA'!L34</f>
        <v>47769964</v>
      </c>
      <c r="I46" s="374"/>
    </row>
    <row r="47" spans="1:9" s="378" customFormat="1" ht="15" x14ac:dyDescent="0.25">
      <c r="A47" s="121">
        <f t="shared" si="0"/>
        <v>39</v>
      </c>
      <c r="B47" s="1373"/>
      <c r="C47" s="1672"/>
      <c r="D47" s="1348" t="s">
        <v>287</v>
      </c>
      <c r="E47" s="1208"/>
      <c r="F47" s="1208"/>
      <c r="G47" s="374">
        <f>+'ERI - RENTA LIQUIDA'!H38</f>
        <v>43640529.240000002</v>
      </c>
      <c r="H47" s="374">
        <f>+'ERI - RENTA LIQUIDA'!L38</f>
        <v>43640529.240000002</v>
      </c>
      <c r="I47" s="374">
        <f t="shared" ref="I47:I57" si="4">+G47-H47</f>
        <v>0</v>
      </c>
    </row>
    <row r="48" spans="1:9" s="378" customFormat="1" ht="32.25" customHeight="1" x14ac:dyDescent="0.25">
      <c r="A48" s="121">
        <f t="shared" si="0"/>
        <v>40</v>
      </c>
      <c r="B48" s="1373"/>
      <c r="C48" s="1672"/>
      <c r="D48" s="1348" t="s">
        <v>773</v>
      </c>
      <c r="E48" s="1208"/>
      <c r="F48" s="1208"/>
      <c r="G48" s="374">
        <v>0</v>
      </c>
      <c r="H48" s="374">
        <v>0</v>
      </c>
      <c r="I48" s="374">
        <f t="shared" si="4"/>
        <v>0</v>
      </c>
    </row>
    <row r="49" spans="1:9" s="378" customFormat="1" ht="15" x14ac:dyDescent="0.25">
      <c r="A49" s="121">
        <f t="shared" si="0"/>
        <v>41</v>
      </c>
      <c r="B49" s="1373"/>
      <c r="C49" s="1672"/>
      <c r="D49" s="1348" t="s">
        <v>302</v>
      </c>
      <c r="E49" s="1208"/>
      <c r="F49" s="1208"/>
      <c r="G49" s="374">
        <v>0</v>
      </c>
      <c r="H49" s="374">
        <v>0</v>
      </c>
      <c r="I49" s="374">
        <f t="shared" si="4"/>
        <v>0</v>
      </c>
    </row>
    <row r="50" spans="1:9" s="378" customFormat="1" ht="36" customHeight="1" x14ac:dyDescent="0.25">
      <c r="A50" s="121">
        <f t="shared" si="0"/>
        <v>42</v>
      </c>
      <c r="B50" s="1373"/>
      <c r="C50" s="1672"/>
      <c r="D50" s="1348" t="s">
        <v>774</v>
      </c>
      <c r="E50" s="1208"/>
      <c r="F50" s="1208"/>
      <c r="G50" s="374">
        <v>0</v>
      </c>
      <c r="H50" s="374">
        <v>0</v>
      </c>
      <c r="I50" s="374">
        <f t="shared" si="4"/>
        <v>0</v>
      </c>
    </row>
    <row r="51" spans="1:9" s="378" customFormat="1" ht="37.5" customHeight="1" x14ac:dyDescent="0.25">
      <c r="A51" s="121">
        <f t="shared" si="0"/>
        <v>43</v>
      </c>
      <c r="B51" s="1373"/>
      <c r="C51" s="1672"/>
      <c r="D51" s="1348" t="s">
        <v>775</v>
      </c>
      <c r="E51" s="1208"/>
      <c r="F51" s="1208"/>
      <c r="G51" s="374">
        <v>0</v>
      </c>
      <c r="H51" s="374">
        <v>0</v>
      </c>
      <c r="I51" s="374">
        <f t="shared" si="4"/>
        <v>0</v>
      </c>
    </row>
    <row r="52" spans="1:9" s="378" customFormat="1" ht="15" x14ac:dyDescent="0.25">
      <c r="A52" s="121">
        <f t="shared" si="0"/>
        <v>44</v>
      </c>
      <c r="B52" s="1373"/>
      <c r="C52" s="1672"/>
      <c r="D52" s="1348" t="s">
        <v>313</v>
      </c>
      <c r="E52" s="1208"/>
      <c r="F52" s="1208"/>
      <c r="G52" s="374">
        <v>0</v>
      </c>
      <c r="H52" s="374">
        <v>0</v>
      </c>
      <c r="I52" s="374">
        <f t="shared" si="4"/>
        <v>0</v>
      </c>
    </row>
    <row r="53" spans="1:9" s="378" customFormat="1" ht="30.75" customHeight="1" x14ac:dyDescent="0.25">
      <c r="A53" s="121">
        <f t="shared" si="0"/>
        <v>45</v>
      </c>
      <c r="B53" s="1373"/>
      <c r="C53" s="1672"/>
      <c r="D53" s="1348" t="s">
        <v>323</v>
      </c>
      <c r="E53" s="1208"/>
      <c r="F53" s="1208"/>
      <c r="G53" s="374">
        <v>0</v>
      </c>
      <c r="H53" s="374">
        <v>0</v>
      </c>
      <c r="I53" s="374">
        <f t="shared" si="4"/>
        <v>0</v>
      </c>
    </row>
    <row r="54" spans="1:9" s="378" customFormat="1" ht="30" customHeight="1" x14ac:dyDescent="0.25">
      <c r="A54" s="121">
        <f t="shared" si="0"/>
        <v>46</v>
      </c>
      <c r="B54" s="1373"/>
      <c r="C54" s="1672"/>
      <c r="D54" s="1348" t="s">
        <v>325</v>
      </c>
      <c r="E54" s="1208"/>
      <c r="F54" s="1208"/>
      <c r="G54" s="374">
        <v>0</v>
      </c>
      <c r="H54" s="374">
        <v>0</v>
      </c>
      <c r="I54" s="374">
        <f t="shared" si="4"/>
        <v>0</v>
      </c>
    </row>
    <row r="55" spans="1:9" s="378" customFormat="1" ht="15" x14ac:dyDescent="0.25">
      <c r="A55" s="121">
        <f t="shared" si="0"/>
        <v>47</v>
      </c>
      <c r="B55" s="1373"/>
      <c r="C55" s="1672"/>
      <c r="D55" s="1348" t="s">
        <v>282</v>
      </c>
      <c r="E55" s="1208"/>
      <c r="F55" s="1208"/>
      <c r="G55" s="374">
        <f>+'ERI - RENTA LIQUIDA'!H106</f>
        <v>7925254.0899999999</v>
      </c>
      <c r="H55" s="374">
        <f>+'ERI - RENTA LIQUIDA'!L106</f>
        <v>7925254.0899999999</v>
      </c>
      <c r="I55" s="374">
        <f t="shared" si="4"/>
        <v>0</v>
      </c>
    </row>
    <row r="56" spans="1:9" s="378" customFormat="1" ht="15" x14ac:dyDescent="0.25">
      <c r="A56" s="121">
        <f t="shared" si="0"/>
        <v>48</v>
      </c>
      <c r="B56" s="1373"/>
      <c r="C56" s="1672"/>
      <c r="D56" s="1348" t="s">
        <v>335</v>
      </c>
      <c r="E56" s="1208"/>
      <c r="F56" s="1208"/>
      <c r="G56" s="374">
        <v>0</v>
      </c>
      <c r="H56" s="374">
        <v>0</v>
      </c>
      <c r="I56" s="374">
        <f t="shared" si="4"/>
        <v>0</v>
      </c>
    </row>
    <row r="57" spans="1:9" s="378" customFormat="1" ht="15" x14ac:dyDescent="0.25">
      <c r="A57" s="121">
        <f t="shared" si="0"/>
        <v>49</v>
      </c>
      <c r="B57" s="1373"/>
      <c r="C57" s="1672"/>
      <c r="D57" s="1348" t="s">
        <v>336</v>
      </c>
      <c r="E57" s="1208"/>
      <c r="F57" s="1208"/>
      <c r="G57" s="374">
        <v>0</v>
      </c>
      <c r="H57" s="374">
        <f>+'ERI - RENTA LIQUIDA'!L115</f>
        <v>4881700.386442</v>
      </c>
      <c r="I57" s="374">
        <f t="shared" si="4"/>
        <v>-4881700.386442</v>
      </c>
    </row>
    <row r="58" spans="1:9" s="378" customFormat="1" ht="15" x14ac:dyDescent="0.25">
      <c r="A58" s="121">
        <f t="shared" si="0"/>
        <v>50</v>
      </c>
      <c r="B58" s="1373"/>
      <c r="C58" s="1673"/>
      <c r="D58" s="1326" t="s">
        <v>869</v>
      </c>
      <c r="E58" s="1326"/>
      <c r="F58" s="1327"/>
      <c r="G58" s="374">
        <v>0</v>
      </c>
      <c r="H58" s="374">
        <v>0</v>
      </c>
      <c r="I58" s="374"/>
    </row>
    <row r="59" spans="1:9" s="378" customFormat="1" ht="23.25" customHeight="1" x14ac:dyDescent="0.25">
      <c r="A59" s="121">
        <f t="shared" si="0"/>
        <v>51</v>
      </c>
      <c r="B59" s="1373"/>
      <c r="C59" s="1674"/>
      <c r="D59" s="1548" t="s">
        <v>776</v>
      </c>
      <c r="E59" s="1667"/>
      <c r="F59" s="1667"/>
      <c r="G59" s="379">
        <f>SUM(G47:G58)+G45</f>
        <v>5161218395.3299999</v>
      </c>
      <c r="H59" s="379">
        <f>SUM(H47:H58)+H45</f>
        <v>5166100095.7164421</v>
      </c>
      <c r="I59" s="379">
        <f>SUM(I45:I57)-I51</f>
        <v>-4881700.386442</v>
      </c>
    </row>
    <row r="60" spans="1:9" s="378" customFormat="1" ht="15" x14ac:dyDescent="0.25">
      <c r="A60" s="121">
        <f t="shared" si="0"/>
        <v>52</v>
      </c>
      <c r="B60" s="1373"/>
      <c r="C60" s="1675" t="s">
        <v>564</v>
      </c>
      <c r="D60" s="1486"/>
      <c r="E60" s="1486"/>
      <c r="F60" s="1486"/>
      <c r="G60" s="1486"/>
      <c r="H60" s="1486"/>
      <c r="I60" s="1486"/>
    </row>
    <row r="61" spans="1:9" s="378" customFormat="1" ht="27.75" customHeight="1" x14ac:dyDescent="0.25">
      <c r="A61" s="121">
        <f t="shared" si="0"/>
        <v>53</v>
      </c>
      <c r="B61" s="1373"/>
      <c r="C61" s="1671"/>
      <c r="D61" s="1348" t="s">
        <v>777</v>
      </c>
      <c r="E61" s="1208"/>
      <c r="F61" s="1208"/>
      <c r="G61" s="374">
        <f>+'ERI - RENTA LIQUIDA'!H123</f>
        <v>2669574217</v>
      </c>
      <c r="H61" s="374">
        <f>+'ERI - RENTA LIQUIDA'!L123</f>
        <v>2669574217</v>
      </c>
      <c r="I61" s="374">
        <f>+G61-H61</f>
        <v>0</v>
      </c>
    </row>
    <row r="62" spans="1:9" s="378" customFormat="1" ht="15.75" customHeight="1" x14ac:dyDescent="0.25">
      <c r="A62" s="121">
        <f t="shared" si="0"/>
        <v>54</v>
      </c>
      <c r="B62" s="1373"/>
      <c r="C62" s="1672"/>
      <c r="D62" s="1348" t="s">
        <v>358</v>
      </c>
      <c r="E62" s="1208"/>
      <c r="F62" s="1208"/>
      <c r="G62" s="374">
        <v>0</v>
      </c>
      <c r="H62" s="374">
        <v>0</v>
      </c>
      <c r="I62" s="374">
        <f t="shared" ref="I62:I84" si="5">+G62-H62</f>
        <v>0</v>
      </c>
    </row>
    <row r="63" spans="1:9" s="378" customFormat="1" ht="15.75" customHeight="1" x14ac:dyDescent="0.25">
      <c r="A63" s="121">
        <f t="shared" si="0"/>
        <v>55</v>
      </c>
      <c r="B63" s="1373"/>
      <c r="C63" s="1672"/>
      <c r="D63" s="1348" t="s">
        <v>362</v>
      </c>
      <c r="E63" s="1208"/>
      <c r="F63" s="1208"/>
      <c r="G63" s="374">
        <v>0</v>
      </c>
      <c r="H63" s="374">
        <v>0</v>
      </c>
      <c r="I63" s="374">
        <f t="shared" si="5"/>
        <v>0</v>
      </c>
    </row>
    <row r="64" spans="1:9" s="378" customFormat="1" ht="15" x14ac:dyDescent="0.25">
      <c r="A64" s="121">
        <f t="shared" si="0"/>
        <v>56</v>
      </c>
      <c r="B64" s="1373"/>
      <c r="C64" s="1672"/>
      <c r="D64" s="1348" t="s">
        <v>377</v>
      </c>
      <c r="E64" s="1208"/>
      <c r="F64" s="1208"/>
      <c r="G64" s="374">
        <v>0</v>
      </c>
      <c r="H64" s="374">
        <v>0</v>
      </c>
      <c r="I64" s="374">
        <f t="shared" si="5"/>
        <v>0</v>
      </c>
    </row>
    <row r="65" spans="1:9" s="378" customFormat="1" ht="15" x14ac:dyDescent="0.25">
      <c r="A65" s="121">
        <f t="shared" si="0"/>
        <v>57</v>
      </c>
      <c r="B65" s="1373"/>
      <c r="C65" s="1672"/>
      <c r="D65" s="1348" t="s">
        <v>846</v>
      </c>
      <c r="E65" s="1208"/>
      <c r="F65" s="1208"/>
      <c r="G65" s="374">
        <v>0</v>
      </c>
      <c r="H65" s="374">
        <v>0</v>
      </c>
      <c r="I65" s="374">
        <f t="shared" si="5"/>
        <v>0</v>
      </c>
    </row>
    <row r="66" spans="1:9" s="378" customFormat="1" ht="15" x14ac:dyDescent="0.25">
      <c r="A66" s="121">
        <f t="shared" si="0"/>
        <v>58</v>
      </c>
      <c r="B66" s="1373"/>
      <c r="C66" s="1673"/>
      <c r="D66" s="1548" t="s">
        <v>778</v>
      </c>
      <c r="E66" s="1667"/>
      <c r="F66" s="1667"/>
      <c r="G66" s="379">
        <f>SUM(G61:G65)</f>
        <v>2669574217</v>
      </c>
      <c r="H66" s="379">
        <f>SUM(H61:H65)</f>
        <v>2669574217</v>
      </c>
      <c r="I66" s="379">
        <f t="shared" si="5"/>
        <v>0</v>
      </c>
    </row>
    <row r="67" spans="1:9" s="378" customFormat="1" ht="15" x14ac:dyDescent="0.25">
      <c r="A67" s="121">
        <f t="shared" si="0"/>
        <v>59</v>
      </c>
      <c r="B67" s="1373"/>
      <c r="C67" s="1295" t="s">
        <v>779</v>
      </c>
      <c r="D67" s="1296"/>
      <c r="E67" s="1296"/>
      <c r="F67" s="1296"/>
      <c r="G67" s="1296"/>
      <c r="H67" s="1296"/>
      <c r="I67" s="1296"/>
    </row>
    <row r="68" spans="1:9" s="378" customFormat="1" ht="15" x14ac:dyDescent="0.25">
      <c r="A68" s="121">
        <f t="shared" si="0"/>
        <v>60</v>
      </c>
      <c r="B68" s="1373"/>
      <c r="C68" s="1671"/>
      <c r="D68" s="1295" t="s">
        <v>780</v>
      </c>
      <c r="E68" s="1296"/>
      <c r="F68" s="1296"/>
      <c r="G68" s="1296"/>
      <c r="H68" s="1296"/>
      <c r="I68" s="1296"/>
    </row>
    <row r="69" spans="1:9" s="378" customFormat="1" ht="15" x14ac:dyDescent="0.25">
      <c r="A69" s="121">
        <f t="shared" si="0"/>
        <v>61</v>
      </c>
      <c r="B69" s="1373"/>
      <c r="C69" s="1672"/>
      <c r="D69" s="1671"/>
      <c r="E69" s="1348" t="s">
        <v>358</v>
      </c>
      <c r="F69" s="1208"/>
      <c r="G69" s="374">
        <f>+'ERI - RENTA LIQUIDA'!H187</f>
        <v>792353769</v>
      </c>
      <c r="H69" s="374">
        <f>+'ERI - RENTA LIQUIDA'!L187</f>
        <v>692353769</v>
      </c>
      <c r="I69" s="374">
        <f t="shared" si="5"/>
        <v>100000000</v>
      </c>
    </row>
    <row r="70" spans="1:9" s="378" customFormat="1" ht="15" x14ac:dyDescent="0.25">
      <c r="A70" s="121">
        <f t="shared" si="0"/>
        <v>62</v>
      </c>
      <c r="B70" s="1373"/>
      <c r="C70" s="1672"/>
      <c r="D70" s="1672"/>
      <c r="E70" s="1348" t="s">
        <v>390</v>
      </c>
      <c r="F70" s="1208"/>
      <c r="G70" s="374">
        <f>+'ERI - RENTA LIQUIDA'!H192</f>
        <v>872544230</v>
      </c>
      <c r="H70" s="374">
        <f>+'ERI - RENTA LIQUIDA'!L192</f>
        <v>718801141</v>
      </c>
      <c r="I70" s="374">
        <f t="shared" si="5"/>
        <v>153743089</v>
      </c>
    </row>
    <row r="71" spans="1:9" s="378" customFormat="1" ht="15" x14ac:dyDescent="0.25">
      <c r="A71" s="121">
        <f t="shared" si="0"/>
        <v>63</v>
      </c>
      <c r="B71" s="1373"/>
      <c r="C71" s="1672"/>
      <c r="D71" s="1672"/>
      <c r="E71" s="1348" t="s">
        <v>362</v>
      </c>
      <c r="F71" s="1208"/>
      <c r="G71" s="374">
        <v>0</v>
      </c>
      <c r="H71" s="374">
        <v>0</v>
      </c>
      <c r="I71" s="374">
        <f t="shared" si="5"/>
        <v>0</v>
      </c>
    </row>
    <row r="72" spans="1:9" s="378" customFormat="1" ht="15" x14ac:dyDescent="0.25">
      <c r="A72" s="121">
        <f t="shared" si="0"/>
        <v>64</v>
      </c>
      <c r="B72" s="1373"/>
      <c r="C72" s="1672"/>
      <c r="D72" s="1672"/>
      <c r="E72" s="1591" t="s">
        <v>781</v>
      </c>
      <c r="F72" s="1590"/>
      <c r="G72" s="374">
        <f>SUM(G69:G71)</f>
        <v>1664897999</v>
      </c>
      <c r="H72" s="374">
        <f>SUM(H69:H71)</f>
        <v>1411154910</v>
      </c>
      <c r="I72" s="374">
        <f>SUM(I69:I71)</f>
        <v>253743089</v>
      </c>
    </row>
    <row r="73" spans="1:9" s="378" customFormat="1" ht="15" x14ac:dyDescent="0.25">
      <c r="A73" s="121">
        <f t="shared" si="0"/>
        <v>65</v>
      </c>
      <c r="B73" s="1373"/>
      <c r="C73" s="1672"/>
      <c r="D73" s="1295" t="s">
        <v>782</v>
      </c>
      <c r="E73" s="1296"/>
      <c r="F73" s="1296"/>
      <c r="G73" s="1296"/>
      <c r="H73" s="1296"/>
      <c r="I73" s="1296"/>
    </row>
    <row r="74" spans="1:9" s="378" customFormat="1" ht="15" x14ac:dyDescent="0.25">
      <c r="A74" s="121">
        <f t="shared" si="0"/>
        <v>66</v>
      </c>
      <c r="B74" s="1373"/>
      <c r="C74" s="1672"/>
      <c r="D74" s="1671"/>
      <c r="E74" s="1348" t="s">
        <v>358</v>
      </c>
      <c r="F74" s="1208"/>
      <c r="G74" s="374">
        <v>0</v>
      </c>
      <c r="H74" s="374">
        <v>0</v>
      </c>
      <c r="I74" s="374">
        <f t="shared" si="5"/>
        <v>0</v>
      </c>
    </row>
    <row r="75" spans="1:9" s="378" customFormat="1" ht="15" x14ac:dyDescent="0.25">
      <c r="A75" s="121">
        <f t="shared" si="0"/>
        <v>67</v>
      </c>
      <c r="B75" s="1373"/>
      <c r="C75" s="1672"/>
      <c r="D75" s="1672"/>
      <c r="E75" s="1348" t="s">
        <v>404</v>
      </c>
      <c r="F75" s="1208"/>
      <c r="G75" s="374">
        <f>+'ERI - RENTA LIQUIDA'!H244</f>
        <v>1801200</v>
      </c>
      <c r="H75" s="374">
        <f>+'ERI - RENTA LIQUIDA'!L244</f>
        <v>1801200</v>
      </c>
      <c r="I75" s="374">
        <f t="shared" si="5"/>
        <v>0</v>
      </c>
    </row>
    <row r="76" spans="1:9" s="378" customFormat="1" ht="15" x14ac:dyDescent="0.25">
      <c r="A76" s="121">
        <f t="shared" ref="A76:A87" si="6">A75+1</f>
        <v>68</v>
      </c>
      <c r="B76" s="1373"/>
      <c r="C76" s="1672"/>
      <c r="D76" s="1672"/>
      <c r="E76" s="1348" t="s">
        <v>362</v>
      </c>
      <c r="F76" s="1208"/>
      <c r="G76" s="374">
        <v>0</v>
      </c>
      <c r="H76" s="374">
        <v>0</v>
      </c>
      <c r="I76" s="374">
        <f t="shared" si="5"/>
        <v>0</v>
      </c>
    </row>
    <row r="77" spans="1:9" s="378" customFormat="1" ht="15" x14ac:dyDescent="0.25">
      <c r="A77" s="121">
        <f t="shared" si="6"/>
        <v>69</v>
      </c>
      <c r="B77" s="1373"/>
      <c r="C77" s="1672"/>
      <c r="D77" s="1673"/>
      <c r="E77" s="1548" t="s">
        <v>783</v>
      </c>
      <c r="F77" s="1667"/>
      <c r="G77" s="379">
        <f>SUM(G74:G76)</f>
        <v>1801200</v>
      </c>
      <c r="H77" s="379">
        <f>SUM(H74:H76)</f>
        <v>1801200</v>
      </c>
      <c r="I77" s="379">
        <f t="shared" si="5"/>
        <v>0</v>
      </c>
    </row>
    <row r="78" spans="1:9" s="378" customFormat="1" ht="15" x14ac:dyDescent="0.25">
      <c r="A78" s="121">
        <f t="shared" si="6"/>
        <v>70</v>
      </c>
      <c r="B78" s="1373"/>
      <c r="C78" s="1672"/>
      <c r="D78" s="1348" t="s">
        <v>784</v>
      </c>
      <c r="E78" s="1208"/>
      <c r="F78" s="1208"/>
      <c r="G78" s="374">
        <f>+'ERI - RENTA LIQUIDA'!H293</f>
        <v>145571065.94999999</v>
      </c>
      <c r="H78" s="374">
        <f>+'ERI - RENTA LIQUIDA'!L293</f>
        <v>130660979.36</v>
      </c>
      <c r="I78" s="374">
        <f t="shared" si="5"/>
        <v>14910086.589999989</v>
      </c>
    </row>
    <row r="79" spans="1:9" s="378" customFormat="1" ht="30.75" customHeight="1" x14ac:dyDescent="0.25">
      <c r="A79" s="121">
        <f t="shared" si="6"/>
        <v>71</v>
      </c>
      <c r="B79" s="1373"/>
      <c r="C79" s="1672"/>
      <c r="D79" s="1348" t="s">
        <v>785</v>
      </c>
      <c r="E79" s="1208"/>
      <c r="F79" s="1208"/>
      <c r="G79" s="374">
        <v>0</v>
      </c>
      <c r="H79" s="374">
        <v>0</v>
      </c>
      <c r="I79" s="374">
        <f t="shared" si="5"/>
        <v>0</v>
      </c>
    </row>
    <row r="80" spans="1:9" s="378" customFormat="1" ht="15" x14ac:dyDescent="0.25">
      <c r="A80" s="121">
        <f t="shared" si="6"/>
        <v>72</v>
      </c>
      <c r="B80" s="1373"/>
      <c r="C80" s="1672"/>
      <c r="D80" s="1348" t="s">
        <v>421</v>
      </c>
      <c r="E80" s="1208"/>
      <c r="F80" s="1208"/>
      <c r="G80" s="374">
        <v>0</v>
      </c>
      <c r="H80" s="374">
        <v>0</v>
      </c>
      <c r="I80" s="374">
        <f t="shared" si="5"/>
        <v>0</v>
      </c>
    </row>
    <row r="81" spans="1:9" s="378" customFormat="1" ht="15" x14ac:dyDescent="0.25">
      <c r="A81" s="121">
        <f t="shared" si="6"/>
        <v>73</v>
      </c>
      <c r="B81" s="1373"/>
      <c r="C81" s="1672"/>
      <c r="D81" s="1348" t="s">
        <v>424</v>
      </c>
      <c r="E81" s="1208"/>
      <c r="F81" s="1208"/>
      <c r="G81" s="374">
        <v>0</v>
      </c>
      <c r="H81" s="374">
        <v>0</v>
      </c>
      <c r="I81" s="374">
        <f t="shared" si="5"/>
        <v>0</v>
      </c>
    </row>
    <row r="82" spans="1:9" s="378" customFormat="1" ht="36.75" customHeight="1" x14ac:dyDescent="0.25">
      <c r="A82" s="121">
        <f t="shared" si="6"/>
        <v>74</v>
      </c>
      <c r="B82" s="1373"/>
      <c r="C82" s="1672"/>
      <c r="D82" s="1348" t="s">
        <v>428</v>
      </c>
      <c r="E82" s="1208"/>
      <c r="F82" s="1208"/>
      <c r="G82" s="374">
        <v>0</v>
      </c>
      <c r="H82" s="374">
        <v>0</v>
      </c>
      <c r="I82" s="374">
        <f t="shared" si="5"/>
        <v>0</v>
      </c>
    </row>
    <row r="83" spans="1:9" s="378" customFormat="1" ht="15" x14ac:dyDescent="0.25">
      <c r="A83" s="121">
        <f t="shared" si="6"/>
        <v>75</v>
      </c>
      <c r="B83" s="1373"/>
      <c r="C83" s="1672"/>
      <c r="D83" s="1348" t="s">
        <v>399</v>
      </c>
      <c r="E83" s="1208"/>
      <c r="F83" s="1208"/>
      <c r="G83" s="374">
        <f>+'ERI - RENTA LIQUIDA'!H332</f>
        <v>544431598.00999999</v>
      </c>
      <c r="H83" s="374">
        <f>+'ERI - RENTA LIQUIDA'!L332</f>
        <v>0</v>
      </c>
      <c r="I83" s="374">
        <f t="shared" si="5"/>
        <v>544431598.00999999</v>
      </c>
    </row>
    <row r="84" spans="1:9" s="378" customFormat="1" ht="15" x14ac:dyDescent="0.25">
      <c r="A84" s="121">
        <f t="shared" si="6"/>
        <v>76</v>
      </c>
      <c r="B84" s="1373"/>
      <c r="C84" s="1672"/>
      <c r="D84" s="1348" t="s">
        <v>430</v>
      </c>
      <c r="E84" s="1208"/>
      <c r="F84" s="1208"/>
      <c r="G84" s="374">
        <v>0</v>
      </c>
      <c r="H84" s="374">
        <v>0</v>
      </c>
      <c r="I84" s="374">
        <f t="shared" si="5"/>
        <v>0</v>
      </c>
    </row>
    <row r="85" spans="1:9" s="378" customFormat="1" ht="31.5" customHeight="1" x14ac:dyDescent="0.25">
      <c r="A85" s="121">
        <f t="shared" si="6"/>
        <v>77</v>
      </c>
      <c r="B85" s="1373"/>
      <c r="C85" s="1673"/>
      <c r="D85" s="1326" t="s">
        <v>847</v>
      </c>
      <c r="E85" s="1326"/>
      <c r="F85" s="1327"/>
      <c r="G85" s="374">
        <v>0</v>
      </c>
      <c r="H85" s="374">
        <v>0</v>
      </c>
      <c r="I85" s="374"/>
    </row>
    <row r="86" spans="1:9" s="378" customFormat="1" ht="15" x14ac:dyDescent="0.25">
      <c r="A86" s="121">
        <f t="shared" si="6"/>
        <v>78</v>
      </c>
      <c r="B86" s="1373"/>
      <c r="C86" s="1673"/>
      <c r="D86" s="1548" t="s">
        <v>786</v>
      </c>
      <c r="E86" s="1667"/>
      <c r="F86" s="1667"/>
      <c r="G86" s="379">
        <f>G72+G77+G78+G79+G80+G81+G82+G83+G84</f>
        <v>2356701862.96</v>
      </c>
      <c r="H86" s="379">
        <f>H72+H77+H78+H79+H80+H81+H82+H83+H84</f>
        <v>1543617089.3599999</v>
      </c>
      <c r="I86" s="379">
        <f>I72+I77+I78+I79+I80+I81+I82+I83+I84</f>
        <v>813084773.5999999</v>
      </c>
    </row>
    <row r="87" spans="1:9" s="378" customFormat="1" ht="15" x14ac:dyDescent="0.25">
      <c r="A87" s="121">
        <f t="shared" si="6"/>
        <v>79</v>
      </c>
      <c r="B87" s="1374"/>
      <c r="C87" s="1391" t="s">
        <v>787</v>
      </c>
      <c r="D87" s="1392"/>
      <c r="E87" s="1392"/>
      <c r="F87" s="1392"/>
      <c r="G87" s="380">
        <f>G59-G66-G86</f>
        <v>134942315.36999989</v>
      </c>
      <c r="H87" s="380">
        <f>H59-H66-H86</f>
        <v>952908789.35644221</v>
      </c>
      <c r="I87" s="380">
        <f>I59-I66-I86</f>
        <v>-817966473.98644185</v>
      </c>
    </row>
    <row r="88" spans="1:9" s="378" customFormat="1" ht="15" x14ac:dyDescent="0.25">
      <c r="A88" s="381"/>
      <c r="B88" s="381"/>
      <c r="C88" s="381"/>
      <c r="D88" s="381"/>
      <c r="E88" s="381"/>
      <c r="F88" s="381"/>
      <c r="G88" s="381"/>
      <c r="H88" s="381"/>
      <c r="I88" s="381"/>
    </row>
    <row r="89" spans="1:9" s="378" customFormat="1" ht="15" x14ac:dyDescent="0.25">
      <c r="A89" s="381"/>
      <c r="B89" s="381"/>
      <c r="C89" s="381"/>
      <c r="D89" s="381"/>
      <c r="E89" s="381"/>
      <c r="F89" s="381"/>
      <c r="G89" s="381"/>
      <c r="H89" s="381"/>
      <c r="I89" s="381"/>
    </row>
    <row r="90" spans="1:9" s="378" customFormat="1" ht="15" x14ac:dyDescent="0.25">
      <c r="A90" s="381"/>
      <c r="B90" s="381"/>
      <c r="C90" s="381"/>
      <c r="D90" s="381"/>
      <c r="E90" s="381"/>
      <c r="F90" s="381"/>
      <c r="G90" s="381"/>
      <c r="H90" s="381"/>
      <c r="I90" s="381"/>
    </row>
    <row r="91" spans="1:9" s="378" customFormat="1" ht="15" x14ac:dyDescent="0.25">
      <c r="A91" s="381"/>
      <c r="B91" s="381"/>
      <c r="C91" s="381"/>
      <c r="D91" s="381"/>
      <c r="E91" s="381"/>
      <c r="F91" s="381"/>
      <c r="G91" s="381"/>
      <c r="H91" s="381"/>
      <c r="I91" s="381"/>
    </row>
    <row r="92" spans="1:9" s="378" customFormat="1" ht="15" x14ac:dyDescent="0.25">
      <c r="A92" s="381"/>
      <c r="B92" s="381"/>
      <c r="C92" s="381"/>
      <c r="D92" s="381"/>
      <c r="E92" s="381"/>
      <c r="F92" s="381"/>
      <c r="G92" s="381"/>
      <c r="H92" s="381"/>
      <c r="I92" s="381"/>
    </row>
    <row r="93" spans="1:9" s="378" customFormat="1" ht="15" x14ac:dyDescent="0.25">
      <c r="A93" s="381"/>
      <c r="B93" s="381"/>
      <c r="C93" s="381"/>
      <c r="D93" s="381"/>
      <c r="E93" s="381"/>
      <c r="F93" s="381"/>
      <c r="G93" s="381"/>
      <c r="H93" s="381"/>
      <c r="I93" s="381"/>
    </row>
    <row r="94" spans="1:9" s="378" customFormat="1" ht="15" x14ac:dyDescent="0.25">
      <c r="A94" s="381"/>
      <c r="B94" s="381"/>
      <c r="C94" s="381"/>
      <c r="D94" s="381"/>
      <c r="E94" s="381"/>
      <c r="F94" s="381"/>
      <c r="G94" s="381"/>
      <c r="H94" s="381"/>
      <c r="I94" s="381"/>
    </row>
    <row r="95" spans="1:9" s="378" customFormat="1" ht="15" x14ac:dyDescent="0.25">
      <c r="A95" s="381"/>
      <c r="B95" s="381"/>
      <c r="C95" s="381"/>
      <c r="D95" s="381"/>
      <c r="E95" s="381"/>
      <c r="F95" s="381"/>
      <c r="G95" s="381"/>
      <c r="H95" s="381"/>
      <c r="I95" s="381"/>
    </row>
    <row r="96" spans="1:9" s="378" customFormat="1" ht="15" x14ac:dyDescent="0.25">
      <c r="A96" s="381"/>
      <c r="B96" s="381"/>
      <c r="C96" s="381"/>
      <c r="D96" s="381"/>
      <c r="E96" s="381"/>
      <c r="F96" s="381"/>
      <c r="G96" s="381"/>
      <c r="H96" s="381"/>
      <c r="I96" s="381"/>
    </row>
    <row r="97" spans="1:9" s="378" customFormat="1" ht="15" x14ac:dyDescent="0.25">
      <c r="A97" s="381"/>
      <c r="B97" s="381"/>
      <c r="C97" s="381"/>
      <c r="D97" s="381"/>
      <c r="E97" s="381"/>
      <c r="F97" s="381"/>
      <c r="G97" s="381"/>
      <c r="H97" s="381"/>
      <c r="I97" s="381"/>
    </row>
    <row r="98" spans="1:9" s="378" customFormat="1" ht="15" x14ac:dyDescent="0.25">
      <c r="A98" s="381"/>
      <c r="B98" s="381"/>
      <c r="C98" s="381"/>
      <c r="D98" s="381"/>
      <c r="E98" s="381"/>
      <c r="F98" s="381"/>
      <c r="G98" s="381"/>
      <c r="H98" s="381"/>
      <c r="I98" s="381"/>
    </row>
    <row r="99" spans="1:9" s="378" customFormat="1" x14ac:dyDescent="0.25"/>
    <row r="100" spans="1:9" s="378" customFormat="1" x14ac:dyDescent="0.25"/>
    <row r="101" spans="1:9" s="378" customFormat="1" x14ac:dyDescent="0.25"/>
    <row r="102" spans="1:9" s="378" customFormat="1" x14ac:dyDescent="0.25"/>
    <row r="103" spans="1:9" s="378" customFormat="1" x14ac:dyDescent="0.25"/>
    <row r="104" spans="1:9" s="378" customFormat="1" x14ac:dyDescent="0.25"/>
    <row r="105" spans="1:9" s="378" customFormat="1" x14ac:dyDescent="0.25"/>
    <row r="106" spans="1:9" s="378" customFormat="1" x14ac:dyDescent="0.25"/>
  </sheetData>
  <mergeCells count="91">
    <mergeCell ref="D79:F79"/>
    <mergeCell ref="C67:I67"/>
    <mergeCell ref="C68:C86"/>
    <mergeCell ref="D68:I68"/>
    <mergeCell ref="D69:D72"/>
    <mergeCell ref="E69:F69"/>
    <mergeCell ref="D85:F85"/>
    <mergeCell ref="E75:F75"/>
    <mergeCell ref="E76:F76"/>
    <mergeCell ref="E77:F77"/>
    <mergeCell ref="D74:D77"/>
    <mergeCell ref="E74:F74"/>
    <mergeCell ref="C87:F87"/>
    <mergeCell ref="D80:F80"/>
    <mergeCell ref="D81:F81"/>
    <mergeCell ref="D82:F82"/>
    <mergeCell ref="D83:F83"/>
    <mergeCell ref="D84:F84"/>
    <mergeCell ref="D86:F86"/>
    <mergeCell ref="D46:F46"/>
    <mergeCell ref="D58:F58"/>
    <mergeCell ref="D78:F78"/>
    <mergeCell ref="D59:F59"/>
    <mergeCell ref="C60:I60"/>
    <mergeCell ref="C61:C66"/>
    <mergeCell ref="D61:F61"/>
    <mergeCell ref="D62:F62"/>
    <mergeCell ref="D63:F63"/>
    <mergeCell ref="D64:F64"/>
    <mergeCell ref="D65:F65"/>
    <mergeCell ref="D66:F66"/>
    <mergeCell ref="E70:F70"/>
    <mergeCell ref="E71:F71"/>
    <mergeCell ref="E72:F72"/>
    <mergeCell ref="D73:I73"/>
    <mergeCell ref="D57:F57"/>
    <mergeCell ref="B43:I43"/>
    <mergeCell ref="B44:B87"/>
    <mergeCell ref="C44:I44"/>
    <mergeCell ref="C45:C59"/>
    <mergeCell ref="D45:F45"/>
    <mergeCell ref="D47:F47"/>
    <mergeCell ref="D48:F48"/>
    <mergeCell ref="D49:F49"/>
    <mergeCell ref="D50:F50"/>
    <mergeCell ref="D51:F51"/>
    <mergeCell ref="D52:F52"/>
    <mergeCell ref="D53:F53"/>
    <mergeCell ref="D54:F54"/>
    <mergeCell ref="D55:F55"/>
    <mergeCell ref="D56:F56"/>
    <mergeCell ref="D35:F35"/>
    <mergeCell ref="C36:I36"/>
    <mergeCell ref="C37:C42"/>
    <mergeCell ref="D37:F37"/>
    <mergeCell ref="D38:F38"/>
    <mergeCell ref="D39:F39"/>
    <mergeCell ref="D40:F40"/>
    <mergeCell ref="D41:F41"/>
    <mergeCell ref="D42:F42"/>
    <mergeCell ref="C26:C35"/>
    <mergeCell ref="D26:F26"/>
    <mergeCell ref="D27:F27"/>
    <mergeCell ref="D28:F28"/>
    <mergeCell ref="D29:F29"/>
    <mergeCell ref="D30:F30"/>
    <mergeCell ref="D31:F31"/>
    <mergeCell ref="D32:F32"/>
    <mergeCell ref="D33:F33"/>
    <mergeCell ref="D34:F34"/>
    <mergeCell ref="D21:F21"/>
    <mergeCell ref="D22:F22"/>
    <mergeCell ref="D23:F23"/>
    <mergeCell ref="D24:F24"/>
    <mergeCell ref="C25:I25"/>
    <mergeCell ref="D20:F20"/>
    <mergeCell ref="F1:I6"/>
    <mergeCell ref="B8:F8"/>
    <mergeCell ref="B9:I9"/>
    <mergeCell ref="B10:B42"/>
    <mergeCell ref="C10:I10"/>
    <mergeCell ref="C11:C24"/>
    <mergeCell ref="D11:F11"/>
    <mergeCell ref="D12:F12"/>
    <mergeCell ref="D13:F13"/>
    <mergeCell ref="D14:F14"/>
    <mergeCell ref="D15:F15"/>
    <mergeCell ref="D16:F16"/>
    <mergeCell ref="D17:F17"/>
    <mergeCell ref="D18:F18"/>
    <mergeCell ref="D19:F1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Balance</vt:lpstr>
      <vt:lpstr>Activo</vt:lpstr>
      <vt:lpstr>Pasivo</vt:lpstr>
      <vt:lpstr>Patrimonio</vt:lpstr>
      <vt:lpstr>Ingresos</vt:lpstr>
      <vt:lpstr>Gastos y Costos</vt:lpstr>
      <vt:lpstr>Nomina</vt:lpstr>
      <vt:lpstr>Conciliacion</vt:lpstr>
      <vt:lpstr>Autorretenciones</vt:lpstr>
      <vt:lpstr>CARATULA</vt:lpstr>
      <vt:lpstr>F-110</vt:lpstr>
      <vt:lpstr>ESF -PATRIMONIO</vt:lpstr>
      <vt:lpstr>ERI - RENTA LIQUIDA</vt:lpstr>
      <vt:lpstr>IMPUESTO DIFERIDO</vt:lpstr>
      <vt:lpstr>INGRESOS Y FACTURACION</vt:lpstr>
      <vt:lpstr>ACTIVOS FIJOS</vt:lpstr>
      <vt:lpstr>RESUMEN ESF - ERI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2020-04-27T17:05:30Z</dcterms:modified>
</cp:coreProperties>
</file>